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autoCompressPictures="0"/>
  <bookViews>
    <workbookView xWindow="0" yWindow="-465" windowWidth="20730" windowHeight="11760"/>
  </bookViews>
  <sheets>
    <sheet name="Riepilogo" sheetId="1" r:id="rId1"/>
    <sheet name="Elenco_Tabelle" sheetId="36" r:id="rId2"/>
    <sheet name="Elenco_Indicatori" sheetId="2" r:id="rId3"/>
    <sheet name="Tab.1" sheetId="4" r:id="rId4"/>
    <sheet name="Tab.2" sheetId="5" r:id="rId5"/>
    <sheet name="Tab.3" sheetId="6" r:id="rId6"/>
    <sheet name="Tab.4" sheetId="7" r:id="rId7"/>
    <sheet name="Tab.5" sheetId="8" r:id="rId8"/>
    <sheet name="Tab.6" sheetId="10" r:id="rId9"/>
    <sheet name="Tab.7" sheetId="11" r:id="rId10"/>
    <sheet name="Tab.8" sheetId="13" r:id="rId11"/>
    <sheet name="Tab.9" sheetId="37" r:id="rId12"/>
    <sheet name="Tab.10" sheetId="17" r:id="rId13"/>
    <sheet name="Tab.11" sheetId="18" r:id="rId14"/>
    <sheet name="Tab.12" sheetId="22" r:id="rId15"/>
    <sheet name="Tab.13" sheetId="38" r:id="rId16"/>
    <sheet name="Tab.14" sheetId="23" r:id="rId17"/>
    <sheet name="Tab.15" sheetId="39" r:id="rId18"/>
    <sheet name="Tab.16" sheetId="24" r:id="rId19"/>
    <sheet name="Tab.17" sheetId="25" r:id="rId20"/>
    <sheet name="Tab.18" sheetId="26" r:id="rId21"/>
    <sheet name="Tab.19" sheetId="40" r:id="rId22"/>
    <sheet name="Tab.20" sheetId="27" r:id="rId23"/>
    <sheet name="Tab.21" sheetId="41" r:id="rId24"/>
    <sheet name="Tab.22" sheetId="28" r:id="rId25"/>
    <sheet name="Tab.23" sheetId="42" r:id="rId26"/>
    <sheet name="Tab.24" sheetId="29" r:id="rId27"/>
    <sheet name="Tab.25" sheetId="43" r:id="rId28"/>
    <sheet name="Tab.26" sheetId="30" r:id="rId29"/>
    <sheet name="Tab.27" sheetId="44" r:id="rId30"/>
    <sheet name="Tab.28" sheetId="31" r:id="rId31"/>
    <sheet name="Tab.29" sheetId="45" r:id="rId32"/>
    <sheet name="Tab.30" sheetId="32" r:id="rId33"/>
    <sheet name="Tab.31" sheetId="33" r:id="rId34"/>
    <sheet name="Tab.32" sheetId="35" r:id="rId35"/>
  </sheets>
  <definedNames>
    <definedName name="_xlnm._FilterDatabase" localSheetId="12" hidden="1">Tab.10!$A$4:$L$4</definedName>
    <definedName name="_xlnm._FilterDatabase" localSheetId="13" hidden="1">Tab.11!$A$5:$L$414</definedName>
    <definedName name="_xlnm._FilterDatabase" localSheetId="14" hidden="1">Tab.12!$A$5:$K$415</definedName>
    <definedName name="_xlnm._FilterDatabase" localSheetId="15" hidden="1">Tab.13!$A$5:$B$415</definedName>
    <definedName name="_xlnm._FilterDatabase" localSheetId="16" hidden="1">Tab.14!$B$5:$K$414</definedName>
    <definedName name="_xlnm._FilterDatabase" localSheetId="17" hidden="1">Tab.15!$B$5:$B$414</definedName>
    <definedName name="_xlnm._FilterDatabase" localSheetId="18" hidden="1">Tab.16!$A$4:$AC$4</definedName>
    <definedName name="_xlnm._FilterDatabase" localSheetId="19" hidden="1">Tab.17!$A$4:$AD$4</definedName>
    <definedName name="_xlnm._FilterDatabase" localSheetId="20" hidden="1">Tab.18!$A$4:$M$4</definedName>
    <definedName name="_xlnm._FilterDatabase" localSheetId="21" hidden="1">Tab.19!$A$4:$M$4</definedName>
    <definedName name="_xlnm._FilterDatabase" localSheetId="4" hidden="1">Tab.2!$A$3:$H$413</definedName>
    <definedName name="_xlnm._FilterDatabase" localSheetId="28" hidden="1">Tab.26!$A$3:$P$413</definedName>
    <definedName name="_xlnm._FilterDatabase" localSheetId="29" hidden="1">Tab.27!$A$4:$Q$414</definedName>
    <definedName name="_xlnm._FilterDatabase" localSheetId="30" hidden="1">Tab.28!$A$3:$P$413</definedName>
    <definedName name="_xlnm._FilterDatabase" localSheetId="31" hidden="1">Tab.29!$A$4:$Q$414</definedName>
    <definedName name="_xlnm._FilterDatabase" localSheetId="5" hidden="1">Tab.3!$A$3:$H$412</definedName>
    <definedName name="_xlnm._FilterDatabase" localSheetId="32" hidden="1">Tab.30!$A$4:$H$419</definedName>
    <definedName name="_xlnm._FilterDatabase" localSheetId="33" hidden="1">Tab.31!$A$5:$U$420</definedName>
    <definedName name="_xlnm._FilterDatabase" localSheetId="34">Tab.32!$A$4:$S$414</definedName>
    <definedName name="_xlnm._FilterDatabase" localSheetId="6" hidden="1">Tab.4!$A$4:$J$414</definedName>
    <definedName name="_xlnm._FilterDatabase" localSheetId="7" hidden="1">Tab.5!$A$3:$Q$413</definedName>
    <definedName name="_xlnm._FilterDatabase" localSheetId="8" hidden="1">Tab.6!$A$3:$H$413</definedName>
    <definedName name="_xlnm._FilterDatabase" localSheetId="9" hidden="1">Tab.7!$A$5:$Q$5</definedName>
    <definedName name="_xlnm._FilterDatabase" localSheetId="10" hidden="1">Tab.8!$A$3:$D$412</definedName>
    <definedName name="_xlnm._FilterDatabase" localSheetId="11" hidden="1">Tab.9!$A$3:$D$412</definedName>
    <definedName name="_xlnm.Print_Area" localSheetId="3">Tab.1!$B$2:$K$423</definedName>
    <definedName name="_xlnm.Print_Area" localSheetId="14">Tab.12!$B$1:$K$415</definedName>
    <definedName name="_xlnm.Print_Area" localSheetId="15">Tab.13!$B$1:$B$415</definedName>
    <definedName name="_xlnm.Print_Area" localSheetId="16">Tab.14!$B$1:$K$415</definedName>
    <definedName name="_xlnm.Print_Area" localSheetId="17">Tab.15!$B$1:$B$415</definedName>
    <definedName name="_xlnm.Print_Area" localSheetId="18">Tab.16!$B$1:$R$414</definedName>
    <definedName name="_xlnm.Print_Area" localSheetId="19">Tab.17!$B$1:$R$414</definedName>
    <definedName name="_xlnm.Print_Area" localSheetId="20">Tab.18!$B$1:$M$414</definedName>
    <definedName name="_xlnm.Print_Area" localSheetId="21">Tab.19!$B$1:$B$414</definedName>
    <definedName name="_xlnm.Print_Area" localSheetId="4">Tab.2!$B$1:$B$413</definedName>
    <definedName name="_xlnm.Print_Area" localSheetId="22">Tab.20!$B$1:$L$414</definedName>
    <definedName name="_xlnm.Print_Area" localSheetId="23">Tab.21!$B$1:$B$414</definedName>
    <definedName name="_xlnm.Print_Area" localSheetId="24">Tab.22!$B$1:$U$433</definedName>
    <definedName name="_xlnm.Print_Area" localSheetId="25">Tab.23!$B$1:$B$434</definedName>
    <definedName name="_xlnm.Print_Area" localSheetId="26">Tab.24!$B$1:$U$432</definedName>
    <definedName name="_xlnm.Print_Area" localSheetId="27">Tab.25!$B$1:$B$433</definedName>
    <definedName name="_xlnm.Print_Area" localSheetId="28">Tab.26!$B$1:$P$428</definedName>
    <definedName name="_xlnm.Print_Area" localSheetId="29">Tab.27!$B$1:$B$429</definedName>
    <definedName name="_xlnm.Print_Area" localSheetId="30">Tab.28!$B$1:$P$428</definedName>
    <definedName name="_xlnm.Print_Area" localSheetId="31">Tab.29!$B$1:$B$429</definedName>
    <definedName name="_xlnm.Print_Area" localSheetId="5">Tab.3!$B$1:$I$412</definedName>
    <definedName name="_xlnm.Print_Area" localSheetId="6">Tab.4!$B$1:$J$414</definedName>
    <definedName name="_xlnm.Print_Area" localSheetId="7">Tab.5!$B$1:$L$413</definedName>
    <definedName name="_xlnm.Print_Area" localSheetId="9">Tab.7!$B$1:$Q$415</definedName>
    <definedName name="_xlnm.Print_Titles" localSheetId="2">Elenco_Indicatori!$1:$1</definedName>
    <definedName name="_xlnm.Print_Titles" localSheetId="3">Tab.1!$2:$5</definedName>
  </definedNames>
  <calcPr calcId="140001" concurrentCalc="0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6" i="35"/>
  <c r="H413"/>
  <c r="G413"/>
  <c r="E413"/>
  <c r="N413"/>
  <c r="R413"/>
  <c r="S413"/>
  <c r="M413"/>
  <c r="K413"/>
  <c r="H412"/>
  <c r="G412"/>
  <c r="E412"/>
  <c r="N412"/>
  <c r="R412"/>
  <c r="S412"/>
  <c r="M412"/>
  <c r="K412"/>
  <c r="H411"/>
  <c r="G411"/>
  <c r="E411"/>
  <c r="N411"/>
  <c r="R411"/>
  <c r="S411"/>
  <c r="M411"/>
  <c r="K411"/>
  <c r="H410"/>
  <c r="G410"/>
  <c r="E410"/>
  <c r="N410"/>
  <c r="R410"/>
  <c r="S410"/>
  <c r="M410"/>
  <c r="K410"/>
  <c r="H409"/>
  <c r="G409"/>
  <c r="E409"/>
  <c r="N409"/>
  <c r="R409"/>
  <c r="S409"/>
  <c r="M409"/>
  <c r="K409"/>
  <c r="H408"/>
  <c r="G408"/>
  <c r="E408"/>
  <c r="N408"/>
  <c r="R408"/>
  <c r="S408"/>
  <c r="M408"/>
  <c r="K408"/>
  <c r="H407"/>
  <c r="G407"/>
  <c r="E407"/>
  <c r="N407"/>
  <c r="R407"/>
  <c r="S407"/>
  <c r="M407"/>
  <c r="K407"/>
  <c r="H406"/>
  <c r="G406"/>
  <c r="E406"/>
  <c r="N406"/>
  <c r="R406"/>
  <c r="S406"/>
  <c r="M406"/>
  <c r="K406"/>
  <c r="H405"/>
  <c r="G405"/>
  <c r="E405"/>
  <c r="N405"/>
  <c r="R405"/>
  <c r="S405"/>
  <c r="M405"/>
  <c r="K405"/>
  <c r="H404"/>
  <c r="G404"/>
  <c r="E404"/>
  <c r="N404"/>
  <c r="R404"/>
  <c r="S404"/>
  <c r="M404"/>
  <c r="K404"/>
  <c r="H403"/>
  <c r="G403"/>
  <c r="E403"/>
  <c r="N403"/>
  <c r="R403"/>
  <c r="S403"/>
  <c r="M403"/>
  <c r="K403"/>
  <c r="H402"/>
  <c r="G402"/>
  <c r="E402"/>
  <c r="N402"/>
  <c r="R402"/>
  <c r="S402"/>
  <c r="M402"/>
  <c r="K402"/>
  <c r="H401"/>
  <c r="G401"/>
  <c r="E401"/>
  <c r="N401"/>
  <c r="R401"/>
  <c r="S401"/>
  <c r="M401"/>
  <c r="K401"/>
  <c r="H400"/>
  <c r="G400"/>
  <c r="E400"/>
  <c r="N400"/>
  <c r="R400"/>
  <c r="S400"/>
  <c r="M400"/>
  <c r="K400"/>
  <c r="H399"/>
  <c r="G399"/>
  <c r="E399"/>
  <c r="N399"/>
  <c r="R399"/>
  <c r="S399"/>
  <c r="M399"/>
  <c r="K399"/>
  <c r="H398"/>
  <c r="G398"/>
  <c r="E398"/>
  <c r="N398"/>
  <c r="R398"/>
  <c r="S398"/>
  <c r="M398"/>
  <c r="K398"/>
  <c r="H397"/>
  <c r="G397"/>
  <c r="E397"/>
  <c r="N397"/>
  <c r="R397"/>
  <c r="S397"/>
  <c r="M397"/>
  <c r="K397"/>
  <c r="H396"/>
  <c r="G396"/>
  <c r="E396"/>
  <c r="N396"/>
  <c r="R396"/>
  <c r="S396"/>
  <c r="M396"/>
  <c r="K396"/>
  <c r="H395"/>
  <c r="G395"/>
  <c r="E395"/>
  <c r="N395"/>
  <c r="R395"/>
  <c r="S395"/>
  <c r="M395"/>
  <c r="K395"/>
  <c r="H394"/>
  <c r="G394"/>
  <c r="E394"/>
  <c r="N394"/>
  <c r="R394"/>
  <c r="S394"/>
  <c r="M394"/>
  <c r="K394"/>
  <c r="H393"/>
  <c r="G393"/>
  <c r="E393"/>
  <c r="N393"/>
  <c r="R393"/>
  <c r="S393"/>
  <c r="M393"/>
  <c r="K393"/>
  <c r="H392"/>
  <c r="G392"/>
  <c r="E392"/>
  <c r="N392"/>
  <c r="R392"/>
  <c r="S392"/>
  <c r="M392"/>
  <c r="K392"/>
  <c r="H391"/>
  <c r="G391"/>
  <c r="E391"/>
  <c r="N391"/>
  <c r="R391"/>
  <c r="S391"/>
  <c r="M391"/>
  <c r="K391"/>
  <c r="H390"/>
  <c r="G390"/>
  <c r="E390"/>
  <c r="N390"/>
  <c r="R390"/>
  <c r="S390"/>
  <c r="M390"/>
  <c r="K390"/>
  <c r="H389"/>
  <c r="G389"/>
  <c r="E389"/>
  <c r="N389"/>
  <c r="R389"/>
  <c r="S389"/>
  <c r="M389"/>
  <c r="K389"/>
  <c r="H388"/>
  <c r="G388"/>
  <c r="E388"/>
  <c r="N388"/>
  <c r="R388"/>
  <c r="S388"/>
  <c r="M388"/>
  <c r="K388"/>
  <c r="H387"/>
  <c r="G387"/>
  <c r="E387"/>
  <c r="N387"/>
  <c r="R387"/>
  <c r="S387"/>
  <c r="M387"/>
  <c r="K387"/>
  <c r="H386"/>
  <c r="G386"/>
  <c r="E386"/>
  <c r="N386"/>
  <c r="R386"/>
  <c r="S386"/>
  <c r="M386"/>
  <c r="K386"/>
  <c r="H385"/>
  <c r="G385"/>
  <c r="E385"/>
  <c r="N385"/>
  <c r="R385"/>
  <c r="S385"/>
  <c r="M385"/>
  <c r="K385"/>
  <c r="H384"/>
  <c r="G384"/>
  <c r="E384"/>
  <c r="N384"/>
  <c r="R384"/>
  <c r="S384"/>
  <c r="M384"/>
  <c r="K384"/>
  <c r="H383"/>
  <c r="G383"/>
  <c r="E383"/>
  <c r="N383"/>
  <c r="R383"/>
  <c r="S383"/>
  <c r="M383"/>
  <c r="K383"/>
  <c r="H382"/>
  <c r="G382"/>
  <c r="E382"/>
  <c r="N382"/>
  <c r="R382"/>
  <c r="S382"/>
  <c r="M382"/>
  <c r="K382"/>
  <c r="H381"/>
  <c r="G381"/>
  <c r="E381"/>
  <c r="N381"/>
  <c r="R381"/>
  <c r="S381"/>
  <c r="M381"/>
  <c r="K381"/>
  <c r="H380"/>
  <c r="G380"/>
  <c r="E380"/>
  <c r="N380"/>
  <c r="R380"/>
  <c r="S380"/>
  <c r="M380"/>
  <c r="K380"/>
  <c r="H379"/>
  <c r="G379"/>
  <c r="E379"/>
  <c r="N379"/>
  <c r="R379"/>
  <c r="S379"/>
  <c r="M379"/>
  <c r="K379"/>
  <c r="H378"/>
  <c r="G378"/>
  <c r="E378"/>
  <c r="N378"/>
  <c r="R378"/>
  <c r="S378"/>
  <c r="M378"/>
  <c r="K378"/>
  <c r="H377"/>
  <c r="G377"/>
  <c r="E377"/>
  <c r="N377"/>
  <c r="R377"/>
  <c r="S377"/>
  <c r="M377"/>
  <c r="K377"/>
  <c r="H376"/>
  <c r="G376"/>
  <c r="E376"/>
  <c r="N376"/>
  <c r="R376"/>
  <c r="S376"/>
  <c r="M376"/>
  <c r="K376"/>
  <c r="H375"/>
  <c r="G375"/>
  <c r="E375"/>
  <c r="N375"/>
  <c r="R375"/>
  <c r="S375"/>
  <c r="M375"/>
  <c r="K375"/>
  <c r="H374"/>
  <c r="G374"/>
  <c r="E374"/>
  <c r="N374"/>
  <c r="R374"/>
  <c r="S374"/>
  <c r="M374"/>
  <c r="K374"/>
  <c r="H373"/>
  <c r="G373"/>
  <c r="E373"/>
  <c r="N373"/>
  <c r="R373"/>
  <c r="S373"/>
  <c r="M373"/>
  <c r="K373"/>
  <c r="H372"/>
  <c r="G372"/>
  <c r="E372"/>
  <c r="N372"/>
  <c r="R372"/>
  <c r="S372"/>
  <c r="M372"/>
  <c r="K372"/>
  <c r="H371"/>
  <c r="G371"/>
  <c r="E371"/>
  <c r="N371"/>
  <c r="R371"/>
  <c r="S371"/>
  <c r="M371"/>
  <c r="K371"/>
  <c r="H370"/>
  <c r="G370"/>
  <c r="E370"/>
  <c r="N370"/>
  <c r="R370"/>
  <c r="S370"/>
  <c r="M370"/>
  <c r="K370"/>
  <c r="H369"/>
  <c r="G369"/>
  <c r="E369"/>
  <c r="N369"/>
  <c r="R369"/>
  <c r="S369"/>
  <c r="M369"/>
  <c r="K369"/>
  <c r="H368"/>
  <c r="G368"/>
  <c r="E368"/>
  <c r="N368"/>
  <c r="R368"/>
  <c r="S368"/>
  <c r="M368"/>
  <c r="K368"/>
  <c r="H367"/>
  <c r="G367"/>
  <c r="E367"/>
  <c r="N367"/>
  <c r="R367"/>
  <c r="S367"/>
  <c r="M367"/>
  <c r="K367"/>
  <c r="H366"/>
  <c r="G366"/>
  <c r="E366"/>
  <c r="N366"/>
  <c r="R366"/>
  <c r="S366"/>
  <c r="M366"/>
  <c r="K366"/>
  <c r="H365"/>
  <c r="G365"/>
  <c r="E365"/>
  <c r="N365"/>
  <c r="R365"/>
  <c r="S365"/>
  <c r="M365"/>
  <c r="K365"/>
  <c r="H364"/>
  <c r="G364"/>
  <c r="E364"/>
  <c r="N364"/>
  <c r="R364"/>
  <c r="S364"/>
  <c r="M364"/>
  <c r="K364"/>
  <c r="H363"/>
  <c r="G363"/>
  <c r="E363"/>
  <c r="N363"/>
  <c r="R363"/>
  <c r="S363"/>
  <c r="M363"/>
  <c r="K363"/>
  <c r="H362"/>
  <c r="G362"/>
  <c r="E362"/>
  <c r="N362"/>
  <c r="R362"/>
  <c r="S362"/>
  <c r="M362"/>
  <c r="K362"/>
  <c r="H361"/>
  <c r="G361"/>
  <c r="E361"/>
  <c r="N361"/>
  <c r="R361"/>
  <c r="S361"/>
  <c r="M361"/>
  <c r="K361"/>
  <c r="H360"/>
  <c r="G360"/>
  <c r="E360"/>
  <c r="N360"/>
  <c r="R360"/>
  <c r="S360"/>
  <c r="M360"/>
  <c r="K360"/>
  <c r="H359"/>
  <c r="G359"/>
  <c r="E359"/>
  <c r="N359"/>
  <c r="R359"/>
  <c r="S359"/>
  <c r="M359"/>
  <c r="K359"/>
  <c r="H358"/>
  <c r="G358"/>
  <c r="E358"/>
  <c r="N358"/>
  <c r="R358"/>
  <c r="S358"/>
  <c r="M358"/>
  <c r="K358"/>
  <c r="H357"/>
  <c r="G357"/>
  <c r="E357"/>
  <c r="N357"/>
  <c r="R357"/>
  <c r="S357"/>
  <c r="M357"/>
  <c r="K357"/>
  <c r="H356"/>
  <c r="G356"/>
  <c r="E356"/>
  <c r="N356"/>
  <c r="R356"/>
  <c r="S356"/>
  <c r="M356"/>
  <c r="K356"/>
  <c r="H355"/>
  <c r="G355"/>
  <c r="E355"/>
  <c r="N355"/>
  <c r="R355"/>
  <c r="S355"/>
  <c r="M355"/>
  <c r="K355"/>
  <c r="H354"/>
  <c r="G354"/>
  <c r="E354"/>
  <c r="N354"/>
  <c r="R354"/>
  <c r="S354"/>
  <c r="M354"/>
  <c r="K354"/>
  <c r="H353"/>
  <c r="G353"/>
  <c r="E353"/>
  <c r="N353"/>
  <c r="R353"/>
  <c r="S353"/>
  <c r="M353"/>
  <c r="K353"/>
  <c r="H352"/>
  <c r="G352"/>
  <c r="E352"/>
  <c r="N352"/>
  <c r="R352"/>
  <c r="S352"/>
  <c r="M352"/>
  <c r="K352"/>
  <c r="H351"/>
  <c r="G351"/>
  <c r="E351"/>
  <c r="N351"/>
  <c r="R351"/>
  <c r="S351"/>
  <c r="M351"/>
  <c r="K351"/>
  <c r="H350"/>
  <c r="G350"/>
  <c r="E350"/>
  <c r="N350"/>
  <c r="R350"/>
  <c r="S350"/>
  <c r="M350"/>
  <c r="K350"/>
  <c r="H349"/>
  <c r="G349"/>
  <c r="E349"/>
  <c r="N349"/>
  <c r="R349"/>
  <c r="S349"/>
  <c r="M349"/>
  <c r="K349"/>
  <c r="H348"/>
  <c r="G348"/>
  <c r="E348"/>
  <c r="N348"/>
  <c r="R348"/>
  <c r="S348"/>
  <c r="M348"/>
  <c r="K348"/>
  <c r="H347"/>
  <c r="G347"/>
  <c r="E347"/>
  <c r="N347"/>
  <c r="R347"/>
  <c r="S347"/>
  <c r="M347"/>
  <c r="K347"/>
  <c r="H346"/>
  <c r="G346"/>
  <c r="E346"/>
  <c r="N346"/>
  <c r="R346"/>
  <c r="S346"/>
  <c r="M346"/>
  <c r="K346"/>
  <c r="H345"/>
  <c r="G345"/>
  <c r="E345"/>
  <c r="N345"/>
  <c r="R345"/>
  <c r="S345"/>
  <c r="M345"/>
  <c r="K345"/>
  <c r="H344"/>
  <c r="G344"/>
  <c r="E344"/>
  <c r="N344"/>
  <c r="R344"/>
  <c r="S344"/>
  <c r="M344"/>
  <c r="K344"/>
  <c r="H343"/>
  <c r="G343"/>
  <c r="E343"/>
  <c r="N343"/>
  <c r="R343"/>
  <c r="S343"/>
  <c r="M343"/>
  <c r="K343"/>
  <c r="H342"/>
  <c r="G342"/>
  <c r="E342"/>
  <c r="N342"/>
  <c r="R342"/>
  <c r="S342"/>
  <c r="M342"/>
  <c r="K342"/>
  <c r="H341"/>
  <c r="G341"/>
  <c r="E341"/>
  <c r="N341"/>
  <c r="R341"/>
  <c r="S341"/>
  <c r="M341"/>
  <c r="K341"/>
  <c r="H340"/>
  <c r="G340"/>
  <c r="E340"/>
  <c r="N340"/>
  <c r="R340"/>
  <c r="S340"/>
  <c r="M340"/>
  <c r="K340"/>
  <c r="H339"/>
  <c r="G339"/>
  <c r="E339"/>
  <c r="N339"/>
  <c r="R339"/>
  <c r="S339"/>
  <c r="M339"/>
  <c r="K339"/>
  <c r="H338"/>
  <c r="G338"/>
  <c r="E338"/>
  <c r="N338"/>
  <c r="R338"/>
  <c r="S338"/>
  <c r="M338"/>
  <c r="K338"/>
  <c r="H337"/>
  <c r="G337"/>
  <c r="E337"/>
  <c r="N337"/>
  <c r="R337"/>
  <c r="S337"/>
  <c r="M337"/>
  <c r="K337"/>
  <c r="H336"/>
  <c r="G336"/>
  <c r="E336"/>
  <c r="N336"/>
  <c r="R336"/>
  <c r="S336"/>
  <c r="M336"/>
  <c r="K336"/>
  <c r="H335"/>
  <c r="G335"/>
  <c r="E335"/>
  <c r="N335"/>
  <c r="R335"/>
  <c r="S335"/>
  <c r="M335"/>
  <c r="K335"/>
  <c r="H334"/>
  <c r="G334"/>
  <c r="E334"/>
  <c r="N334"/>
  <c r="R334"/>
  <c r="S334"/>
  <c r="M334"/>
  <c r="K334"/>
  <c r="H333"/>
  <c r="G333"/>
  <c r="E333"/>
  <c r="N333"/>
  <c r="R333"/>
  <c r="S333"/>
  <c r="M333"/>
  <c r="K333"/>
  <c r="H332"/>
  <c r="G332"/>
  <c r="E332"/>
  <c r="N332"/>
  <c r="R332"/>
  <c r="S332"/>
  <c r="M332"/>
  <c r="K332"/>
  <c r="H331"/>
  <c r="G331"/>
  <c r="E331"/>
  <c r="N331"/>
  <c r="R331"/>
  <c r="S331"/>
  <c r="M331"/>
  <c r="K331"/>
  <c r="H330"/>
  <c r="G330"/>
  <c r="E330"/>
  <c r="N330"/>
  <c r="R330"/>
  <c r="S330"/>
  <c r="M330"/>
  <c r="K330"/>
  <c r="H329"/>
  <c r="G329"/>
  <c r="E329"/>
  <c r="N329"/>
  <c r="R329"/>
  <c r="S329"/>
  <c r="M329"/>
  <c r="K329"/>
  <c r="H328"/>
  <c r="G328"/>
  <c r="E328"/>
  <c r="N328"/>
  <c r="R328"/>
  <c r="S328"/>
  <c r="M328"/>
  <c r="K328"/>
  <c r="H327"/>
  <c r="G327"/>
  <c r="E327"/>
  <c r="N327"/>
  <c r="R327"/>
  <c r="S327"/>
  <c r="M327"/>
  <c r="K327"/>
  <c r="H326"/>
  <c r="G326"/>
  <c r="E326"/>
  <c r="N326"/>
  <c r="R326"/>
  <c r="S326"/>
  <c r="M326"/>
  <c r="K326"/>
  <c r="H325"/>
  <c r="G325"/>
  <c r="E325"/>
  <c r="N325"/>
  <c r="R325"/>
  <c r="S325"/>
  <c r="M325"/>
  <c r="K325"/>
  <c r="H324"/>
  <c r="G324"/>
  <c r="E324"/>
  <c r="N324"/>
  <c r="R324"/>
  <c r="S324"/>
  <c r="M324"/>
  <c r="K324"/>
  <c r="H323"/>
  <c r="G323"/>
  <c r="E323"/>
  <c r="N323"/>
  <c r="R323"/>
  <c r="S323"/>
  <c r="M323"/>
  <c r="K323"/>
  <c r="H322"/>
  <c r="G322"/>
  <c r="E322"/>
  <c r="N322"/>
  <c r="R322"/>
  <c r="S322"/>
  <c r="M322"/>
  <c r="K322"/>
  <c r="H321"/>
  <c r="G321"/>
  <c r="E321"/>
  <c r="N321"/>
  <c r="R321"/>
  <c r="S321"/>
  <c r="M321"/>
  <c r="K321"/>
  <c r="H320"/>
  <c r="G320"/>
  <c r="E320"/>
  <c r="N320"/>
  <c r="R320"/>
  <c r="S320"/>
  <c r="M320"/>
  <c r="K320"/>
  <c r="H319"/>
  <c r="G319"/>
  <c r="E319"/>
  <c r="N319"/>
  <c r="R319"/>
  <c r="S319"/>
  <c r="M319"/>
  <c r="K319"/>
  <c r="H318"/>
  <c r="G318"/>
  <c r="E318"/>
  <c r="N318"/>
  <c r="R318"/>
  <c r="S318"/>
  <c r="M318"/>
  <c r="K318"/>
  <c r="H317"/>
  <c r="G317"/>
  <c r="E317"/>
  <c r="N317"/>
  <c r="R317"/>
  <c r="S317"/>
  <c r="M317"/>
  <c r="K317"/>
  <c r="H316"/>
  <c r="G316"/>
  <c r="E316"/>
  <c r="N316"/>
  <c r="R316"/>
  <c r="S316"/>
  <c r="M316"/>
  <c r="K316"/>
  <c r="H315"/>
  <c r="G315"/>
  <c r="E315"/>
  <c r="N315"/>
  <c r="R315"/>
  <c r="S315"/>
  <c r="M315"/>
  <c r="K315"/>
  <c r="H314"/>
  <c r="G314"/>
  <c r="E314"/>
  <c r="N314"/>
  <c r="R314"/>
  <c r="S314"/>
  <c r="M314"/>
  <c r="K314"/>
  <c r="H313"/>
  <c r="G313"/>
  <c r="E313"/>
  <c r="N313"/>
  <c r="R313"/>
  <c r="S313"/>
  <c r="M313"/>
  <c r="K313"/>
  <c r="H312"/>
  <c r="G312"/>
  <c r="E312"/>
  <c r="N312"/>
  <c r="R312"/>
  <c r="S312"/>
  <c r="M312"/>
  <c r="K312"/>
  <c r="H311"/>
  <c r="G311"/>
  <c r="E311"/>
  <c r="N311"/>
  <c r="R311"/>
  <c r="S311"/>
  <c r="M311"/>
  <c r="K311"/>
  <c r="H310"/>
  <c r="G310"/>
  <c r="E310"/>
  <c r="N310"/>
  <c r="R310"/>
  <c r="S310"/>
  <c r="M310"/>
  <c r="K310"/>
  <c r="H309"/>
  <c r="G309"/>
  <c r="E309"/>
  <c r="N309"/>
  <c r="R309"/>
  <c r="S309"/>
  <c r="M309"/>
  <c r="K309"/>
  <c r="H308"/>
  <c r="G308"/>
  <c r="E308"/>
  <c r="N308"/>
  <c r="R308"/>
  <c r="S308"/>
  <c r="M308"/>
  <c r="K308"/>
  <c r="H307"/>
  <c r="G307"/>
  <c r="E307"/>
  <c r="N307"/>
  <c r="R307"/>
  <c r="S307"/>
  <c r="M307"/>
  <c r="K307"/>
  <c r="H306"/>
  <c r="G306"/>
  <c r="E306"/>
  <c r="N306"/>
  <c r="R306"/>
  <c r="S306"/>
  <c r="M306"/>
  <c r="K306"/>
  <c r="H305"/>
  <c r="G305"/>
  <c r="E305"/>
  <c r="N305"/>
  <c r="R305"/>
  <c r="S305"/>
  <c r="M305"/>
  <c r="K305"/>
  <c r="H304"/>
  <c r="G304"/>
  <c r="E304"/>
  <c r="N304"/>
  <c r="R304"/>
  <c r="S304"/>
  <c r="M304"/>
  <c r="K304"/>
  <c r="H303"/>
  <c r="G303"/>
  <c r="E303"/>
  <c r="N303"/>
  <c r="R303"/>
  <c r="S303"/>
  <c r="M303"/>
  <c r="K303"/>
  <c r="H302"/>
  <c r="G302"/>
  <c r="E302"/>
  <c r="N302"/>
  <c r="R302"/>
  <c r="S302"/>
  <c r="M302"/>
  <c r="K302"/>
  <c r="H301"/>
  <c r="G301"/>
  <c r="E301"/>
  <c r="N301"/>
  <c r="R301"/>
  <c r="S301"/>
  <c r="M301"/>
  <c r="K301"/>
  <c r="H300"/>
  <c r="G300"/>
  <c r="E300"/>
  <c r="N300"/>
  <c r="R300"/>
  <c r="S300"/>
  <c r="M300"/>
  <c r="K300"/>
  <c r="H299"/>
  <c r="G299"/>
  <c r="E299"/>
  <c r="N299"/>
  <c r="R299"/>
  <c r="S299"/>
  <c r="M299"/>
  <c r="K299"/>
  <c r="H298"/>
  <c r="G298"/>
  <c r="E298"/>
  <c r="N298"/>
  <c r="R298"/>
  <c r="S298"/>
  <c r="M298"/>
  <c r="K298"/>
  <c r="H297"/>
  <c r="G297"/>
  <c r="E297"/>
  <c r="N297"/>
  <c r="R297"/>
  <c r="S297"/>
  <c r="M297"/>
  <c r="K297"/>
  <c r="H296"/>
  <c r="G296"/>
  <c r="E296"/>
  <c r="N296"/>
  <c r="R296"/>
  <c r="S296"/>
  <c r="M296"/>
  <c r="K296"/>
  <c r="H295"/>
  <c r="G295"/>
  <c r="E295"/>
  <c r="N295"/>
  <c r="R295"/>
  <c r="S295"/>
  <c r="M295"/>
  <c r="K295"/>
  <c r="H294"/>
  <c r="G294"/>
  <c r="E294"/>
  <c r="N294"/>
  <c r="R294"/>
  <c r="S294"/>
  <c r="M294"/>
  <c r="K294"/>
  <c r="H293"/>
  <c r="G293"/>
  <c r="E293"/>
  <c r="N293"/>
  <c r="R293"/>
  <c r="S293"/>
  <c r="M293"/>
  <c r="K293"/>
  <c r="H292"/>
  <c r="G292"/>
  <c r="E292"/>
  <c r="N292"/>
  <c r="R292"/>
  <c r="S292"/>
  <c r="M292"/>
  <c r="K292"/>
  <c r="H291"/>
  <c r="G291"/>
  <c r="E291"/>
  <c r="N291"/>
  <c r="R291"/>
  <c r="S291"/>
  <c r="M291"/>
  <c r="K291"/>
  <c r="H290"/>
  <c r="G290"/>
  <c r="E290"/>
  <c r="N290"/>
  <c r="R290"/>
  <c r="S290"/>
  <c r="M290"/>
  <c r="K290"/>
  <c r="H289"/>
  <c r="G289"/>
  <c r="E289"/>
  <c r="N289"/>
  <c r="R289"/>
  <c r="S289"/>
  <c r="M289"/>
  <c r="K289"/>
  <c r="H288"/>
  <c r="G288"/>
  <c r="E288"/>
  <c r="N288"/>
  <c r="R288"/>
  <c r="S288"/>
  <c r="M288"/>
  <c r="K288"/>
  <c r="H287"/>
  <c r="G287"/>
  <c r="E287"/>
  <c r="N287"/>
  <c r="R287"/>
  <c r="S287"/>
  <c r="M287"/>
  <c r="K287"/>
  <c r="H286"/>
  <c r="G286"/>
  <c r="E286"/>
  <c r="N286"/>
  <c r="R286"/>
  <c r="S286"/>
  <c r="M286"/>
  <c r="K286"/>
  <c r="H285"/>
  <c r="G285"/>
  <c r="E285"/>
  <c r="N285"/>
  <c r="R285"/>
  <c r="S285"/>
  <c r="M285"/>
  <c r="K285"/>
  <c r="H284"/>
  <c r="G284"/>
  <c r="E284"/>
  <c r="N284"/>
  <c r="R284"/>
  <c r="S284"/>
  <c r="M284"/>
  <c r="K284"/>
  <c r="H283"/>
  <c r="G283"/>
  <c r="E283"/>
  <c r="N283"/>
  <c r="R283"/>
  <c r="S283"/>
  <c r="M283"/>
  <c r="K283"/>
  <c r="H282"/>
  <c r="G282"/>
  <c r="E282"/>
  <c r="N282"/>
  <c r="R282"/>
  <c r="S282"/>
  <c r="M282"/>
  <c r="K282"/>
  <c r="H281"/>
  <c r="G281"/>
  <c r="E281"/>
  <c r="N281"/>
  <c r="R281"/>
  <c r="S281"/>
  <c r="M281"/>
  <c r="K281"/>
  <c r="H280"/>
  <c r="G280"/>
  <c r="E280"/>
  <c r="N280"/>
  <c r="R280"/>
  <c r="S280"/>
  <c r="M280"/>
  <c r="K280"/>
  <c r="H279"/>
  <c r="G279"/>
  <c r="E279"/>
  <c r="N279"/>
  <c r="R279"/>
  <c r="S279"/>
  <c r="M279"/>
  <c r="K279"/>
  <c r="H278"/>
  <c r="G278"/>
  <c r="E278"/>
  <c r="N278"/>
  <c r="R278"/>
  <c r="S278"/>
  <c r="M278"/>
  <c r="K278"/>
  <c r="H277"/>
  <c r="G277"/>
  <c r="E277"/>
  <c r="N277"/>
  <c r="R277"/>
  <c r="S277"/>
  <c r="M277"/>
  <c r="K277"/>
  <c r="H276"/>
  <c r="G276"/>
  <c r="E276"/>
  <c r="N276"/>
  <c r="R276"/>
  <c r="S276"/>
  <c r="M276"/>
  <c r="K276"/>
  <c r="H275"/>
  <c r="G275"/>
  <c r="E275"/>
  <c r="N275"/>
  <c r="R275"/>
  <c r="S275"/>
  <c r="M275"/>
  <c r="K275"/>
  <c r="H274"/>
  <c r="G274"/>
  <c r="E274"/>
  <c r="N274"/>
  <c r="R274"/>
  <c r="S274"/>
  <c r="M274"/>
  <c r="K274"/>
  <c r="H273"/>
  <c r="G273"/>
  <c r="E273"/>
  <c r="N273"/>
  <c r="R273"/>
  <c r="S273"/>
  <c r="M273"/>
  <c r="K273"/>
  <c r="H272"/>
  <c r="G272"/>
  <c r="E272"/>
  <c r="N272"/>
  <c r="R272"/>
  <c r="S272"/>
  <c r="M272"/>
  <c r="K272"/>
  <c r="H271"/>
  <c r="G271"/>
  <c r="E271"/>
  <c r="N271"/>
  <c r="R271"/>
  <c r="S271"/>
  <c r="M271"/>
  <c r="K271"/>
  <c r="H270"/>
  <c r="G270"/>
  <c r="E270"/>
  <c r="N270"/>
  <c r="R270"/>
  <c r="S270"/>
  <c r="M270"/>
  <c r="K270"/>
  <c r="H269"/>
  <c r="G269"/>
  <c r="E269"/>
  <c r="N269"/>
  <c r="R269"/>
  <c r="S269"/>
  <c r="M269"/>
  <c r="K269"/>
  <c r="H268"/>
  <c r="G268"/>
  <c r="E268"/>
  <c r="N268"/>
  <c r="R268"/>
  <c r="S268"/>
  <c r="M268"/>
  <c r="K268"/>
  <c r="H267"/>
  <c r="G267"/>
  <c r="E267"/>
  <c r="N267"/>
  <c r="R267"/>
  <c r="S267"/>
  <c r="M267"/>
  <c r="K267"/>
  <c r="H266"/>
  <c r="G266"/>
  <c r="E266"/>
  <c r="N266"/>
  <c r="R266"/>
  <c r="S266"/>
  <c r="M266"/>
  <c r="K266"/>
  <c r="H265"/>
  <c r="G265"/>
  <c r="E265"/>
  <c r="N265"/>
  <c r="R265"/>
  <c r="S265"/>
  <c r="M265"/>
  <c r="K265"/>
  <c r="H264"/>
  <c r="G264"/>
  <c r="E264"/>
  <c r="N264"/>
  <c r="R264"/>
  <c r="S264"/>
  <c r="M264"/>
  <c r="K264"/>
  <c r="H263"/>
  <c r="G263"/>
  <c r="E263"/>
  <c r="N263"/>
  <c r="R263"/>
  <c r="S263"/>
  <c r="M263"/>
  <c r="K263"/>
  <c r="H262"/>
  <c r="G262"/>
  <c r="E262"/>
  <c r="N262"/>
  <c r="R262"/>
  <c r="S262"/>
  <c r="M262"/>
  <c r="K262"/>
  <c r="H261"/>
  <c r="G261"/>
  <c r="E261"/>
  <c r="N261"/>
  <c r="R261"/>
  <c r="S261"/>
  <c r="M261"/>
  <c r="K261"/>
  <c r="H260"/>
  <c r="G260"/>
  <c r="E260"/>
  <c r="N260"/>
  <c r="R260"/>
  <c r="S260"/>
  <c r="M260"/>
  <c r="K260"/>
  <c r="H259"/>
  <c r="G259"/>
  <c r="E259"/>
  <c r="N259"/>
  <c r="R259"/>
  <c r="S259"/>
  <c r="M259"/>
  <c r="K259"/>
  <c r="H258"/>
  <c r="G258"/>
  <c r="E258"/>
  <c r="N258"/>
  <c r="R258"/>
  <c r="S258"/>
  <c r="M258"/>
  <c r="K258"/>
  <c r="H257"/>
  <c r="G257"/>
  <c r="E257"/>
  <c r="N257"/>
  <c r="R257"/>
  <c r="S257"/>
  <c r="M257"/>
  <c r="K257"/>
  <c r="H256"/>
  <c r="G256"/>
  <c r="E256"/>
  <c r="N256"/>
  <c r="R256"/>
  <c r="S256"/>
  <c r="M256"/>
  <c r="K256"/>
  <c r="H255"/>
  <c r="G255"/>
  <c r="E255"/>
  <c r="N255"/>
  <c r="R255"/>
  <c r="S255"/>
  <c r="M255"/>
  <c r="K255"/>
  <c r="H254"/>
  <c r="G254"/>
  <c r="E254"/>
  <c r="N254"/>
  <c r="R254"/>
  <c r="S254"/>
  <c r="M254"/>
  <c r="K254"/>
  <c r="H253"/>
  <c r="G253"/>
  <c r="E253"/>
  <c r="N253"/>
  <c r="R253"/>
  <c r="S253"/>
  <c r="M253"/>
  <c r="K253"/>
  <c r="H252"/>
  <c r="G252"/>
  <c r="E252"/>
  <c r="N252"/>
  <c r="R252"/>
  <c r="S252"/>
  <c r="M252"/>
  <c r="K252"/>
  <c r="H251"/>
  <c r="G251"/>
  <c r="E251"/>
  <c r="N251"/>
  <c r="R251"/>
  <c r="S251"/>
  <c r="M251"/>
  <c r="K251"/>
  <c r="H250"/>
  <c r="G250"/>
  <c r="E250"/>
  <c r="N250"/>
  <c r="R250"/>
  <c r="S250"/>
  <c r="M250"/>
  <c r="K250"/>
  <c r="H249"/>
  <c r="G249"/>
  <c r="E249"/>
  <c r="N249"/>
  <c r="R249"/>
  <c r="S249"/>
  <c r="M249"/>
  <c r="K249"/>
  <c r="H248"/>
  <c r="G248"/>
  <c r="E248"/>
  <c r="N248"/>
  <c r="R248"/>
  <c r="S248"/>
  <c r="M248"/>
  <c r="K248"/>
  <c r="H247"/>
  <c r="G247"/>
  <c r="E247"/>
  <c r="N247"/>
  <c r="R247"/>
  <c r="S247"/>
  <c r="M247"/>
  <c r="K247"/>
  <c r="H246"/>
  <c r="G246"/>
  <c r="E246"/>
  <c r="N246"/>
  <c r="R246"/>
  <c r="S246"/>
  <c r="M246"/>
  <c r="K246"/>
  <c r="H245"/>
  <c r="G245"/>
  <c r="E245"/>
  <c r="N245"/>
  <c r="R245"/>
  <c r="S245"/>
  <c r="M245"/>
  <c r="K245"/>
  <c r="H244"/>
  <c r="G244"/>
  <c r="E244"/>
  <c r="N244"/>
  <c r="R244"/>
  <c r="S244"/>
  <c r="M244"/>
  <c r="K244"/>
  <c r="H243"/>
  <c r="G243"/>
  <c r="E243"/>
  <c r="N243"/>
  <c r="R243"/>
  <c r="S243"/>
  <c r="M243"/>
  <c r="K243"/>
  <c r="H242"/>
  <c r="G242"/>
  <c r="E242"/>
  <c r="N242"/>
  <c r="R242"/>
  <c r="S242"/>
  <c r="M242"/>
  <c r="K242"/>
  <c r="H241"/>
  <c r="G241"/>
  <c r="E241"/>
  <c r="N241"/>
  <c r="R241"/>
  <c r="S241"/>
  <c r="M241"/>
  <c r="K241"/>
  <c r="H240"/>
  <c r="G240"/>
  <c r="E240"/>
  <c r="N240"/>
  <c r="R240"/>
  <c r="S240"/>
  <c r="M240"/>
  <c r="K240"/>
  <c r="H239"/>
  <c r="G239"/>
  <c r="E239"/>
  <c r="N239"/>
  <c r="R239"/>
  <c r="S239"/>
  <c r="M239"/>
  <c r="K239"/>
  <c r="H238"/>
  <c r="G238"/>
  <c r="E238"/>
  <c r="N238"/>
  <c r="R238"/>
  <c r="S238"/>
  <c r="M238"/>
  <c r="K238"/>
  <c r="H237"/>
  <c r="G237"/>
  <c r="E237"/>
  <c r="N237"/>
  <c r="R237"/>
  <c r="S237"/>
  <c r="M237"/>
  <c r="K237"/>
  <c r="H236"/>
  <c r="G236"/>
  <c r="E236"/>
  <c r="N236"/>
  <c r="R236"/>
  <c r="S236"/>
  <c r="M236"/>
  <c r="K236"/>
  <c r="H235"/>
  <c r="G235"/>
  <c r="E235"/>
  <c r="N235"/>
  <c r="R235"/>
  <c r="S235"/>
  <c r="M235"/>
  <c r="K235"/>
  <c r="H234"/>
  <c r="G234"/>
  <c r="E234"/>
  <c r="N234"/>
  <c r="R234"/>
  <c r="S234"/>
  <c r="M234"/>
  <c r="K234"/>
  <c r="H233"/>
  <c r="G233"/>
  <c r="E233"/>
  <c r="N233"/>
  <c r="R233"/>
  <c r="S233"/>
  <c r="M233"/>
  <c r="K233"/>
  <c r="H232"/>
  <c r="G232"/>
  <c r="E232"/>
  <c r="N232"/>
  <c r="R232"/>
  <c r="S232"/>
  <c r="M232"/>
  <c r="K232"/>
  <c r="H231"/>
  <c r="G231"/>
  <c r="E231"/>
  <c r="N231"/>
  <c r="R231"/>
  <c r="S231"/>
  <c r="M231"/>
  <c r="K231"/>
  <c r="H230"/>
  <c r="G230"/>
  <c r="E230"/>
  <c r="N230"/>
  <c r="R230"/>
  <c r="S230"/>
  <c r="M230"/>
  <c r="K230"/>
  <c r="H229"/>
  <c r="G229"/>
  <c r="E229"/>
  <c r="N229"/>
  <c r="R229"/>
  <c r="S229"/>
  <c r="M229"/>
  <c r="K229"/>
  <c r="H228"/>
  <c r="G228"/>
  <c r="E228"/>
  <c r="N228"/>
  <c r="R228"/>
  <c r="S228"/>
  <c r="M228"/>
  <c r="K228"/>
  <c r="H227"/>
  <c r="G227"/>
  <c r="E227"/>
  <c r="N227"/>
  <c r="R227"/>
  <c r="S227"/>
  <c r="M227"/>
  <c r="K227"/>
  <c r="H226"/>
  <c r="G226"/>
  <c r="E226"/>
  <c r="N226"/>
  <c r="R226"/>
  <c r="S226"/>
  <c r="M226"/>
  <c r="K226"/>
  <c r="H225"/>
  <c r="G225"/>
  <c r="E225"/>
  <c r="N225"/>
  <c r="R225"/>
  <c r="S225"/>
  <c r="M225"/>
  <c r="K225"/>
  <c r="H224"/>
  <c r="G224"/>
  <c r="E224"/>
  <c r="N224"/>
  <c r="R224"/>
  <c r="S224"/>
  <c r="M224"/>
  <c r="K224"/>
  <c r="H223"/>
  <c r="G223"/>
  <c r="E223"/>
  <c r="N223"/>
  <c r="R223"/>
  <c r="S223"/>
  <c r="M223"/>
  <c r="K223"/>
  <c r="H222"/>
  <c r="G222"/>
  <c r="E222"/>
  <c r="N222"/>
  <c r="R222"/>
  <c r="S222"/>
  <c r="M222"/>
  <c r="K222"/>
  <c r="H221"/>
  <c r="G221"/>
  <c r="E221"/>
  <c r="N221"/>
  <c r="R221"/>
  <c r="S221"/>
  <c r="M221"/>
  <c r="K221"/>
  <c r="H220"/>
  <c r="G220"/>
  <c r="E220"/>
  <c r="N220"/>
  <c r="R220"/>
  <c r="S220"/>
  <c r="M220"/>
  <c r="K220"/>
  <c r="H219"/>
  <c r="G219"/>
  <c r="E219"/>
  <c r="N219"/>
  <c r="R219"/>
  <c r="S219"/>
  <c r="M219"/>
  <c r="K219"/>
  <c r="H218"/>
  <c r="G218"/>
  <c r="E218"/>
  <c r="N218"/>
  <c r="R218"/>
  <c r="S218"/>
  <c r="M218"/>
  <c r="K218"/>
  <c r="H217"/>
  <c r="G217"/>
  <c r="E217"/>
  <c r="N217"/>
  <c r="R217"/>
  <c r="S217"/>
  <c r="M217"/>
  <c r="K217"/>
  <c r="H216"/>
  <c r="G216"/>
  <c r="E216"/>
  <c r="N216"/>
  <c r="R216"/>
  <c r="S216"/>
  <c r="M216"/>
  <c r="K216"/>
  <c r="H215"/>
  <c r="G215"/>
  <c r="E215"/>
  <c r="N215"/>
  <c r="R215"/>
  <c r="S215"/>
  <c r="M215"/>
  <c r="K215"/>
  <c r="H214"/>
  <c r="G214"/>
  <c r="E214"/>
  <c r="N214"/>
  <c r="R214"/>
  <c r="S214"/>
  <c r="M214"/>
  <c r="K214"/>
  <c r="H213"/>
  <c r="G213"/>
  <c r="E213"/>
  <c r="N213"/>
  <c r="R213"/>
  <c r="S213"/>
  <c r="M213"/>
  <c r="K213"/>
  <c r="H212"/>
  <c r="G212"/>
  <c r="E212"/>
  <c r="N212"/>
  <c r="R212"/>
  <c r="S212"/>
  <c r="M212"/>
  <c r="K212"/>
  <c r="H211"/>
  <c r="G211"/>
  <c r="E211"/>
  <c r="N211"/>
  <c r="R211"/>
  <c r="S211"/>
  <c r="M211"/>
  <c r="K211"/>
  <c r="H210"/>
  <c r="G210"/>
  <c r="E210"/>
  <c r="N210"/>
  <c r="R210"/>
  <c r="S210"/>
  <c r="M210"/>
  <c r="K210"/>
  <c r="H209"/>
  <c r="G209"/>
  <c r="E209"/>
  <c r="N209"/>
  <c r="R209"/>
  <c r="S209"/>
  <c r="M209"/>
  <c r="K209"/>
  <c r="H208"/>
  <c r="G208"/>
  <c r="E208"/>
  <c r="N208"/>
  <c r="R208"/>
  <c r="S208"/>
  <c r="M208"/>
  <c r="K208"/>
  <c r="H207"/>
  <c r="G207"/>
  <c r="E207"/>
  <c r="N207"/>
  <c r="R207"/>
  <c r="S207"/>
  <c r="M207"/>
  <c r="K207"/>
  <c r="H206"/>
  <c r="G206"/>
  <c r="E206"/>
  <c r="N206"/>
  <c r="R206"/>
  <c r="S206"/>
  <c r="M206"/>
  <c r="K206"/>
  <c r="H205"/>
  <c r="G205"/>
  <c r="E205"/>
  <c r="N205"/>
  <c r="R205"/>
  <c r="S205"/>
  <c r="M205"/>
  <c r="K205"/>
  <c r="H204"/>
  <c r="G204"/>
  <c r="E204"/>
  <c r="N204"/>
  <c r="R204"/>
  <c r="S204"/>
  <c r="M204"/>
  <c r="K204"/>
  <c r="H203"/>
  <c r="G203"/>
  <c r="E203"/>
  <c r="N203"/>
  <c r="R203"/>
  <c r="S203"/>
  <c r="M203"/>
  <c r="K203"/>
  <c r="H202"/>
  <c r="G202"/>
  <c r="E202"/>
  <c r="N202"/>
  <c r="R202"/>
  <c r="S202"/>
  <c r="M202"/>
  <c r="K202"/>
  <c r="H201"/>
  <c r="G201"/>
  <c r="E201"/>
  <c r="N201"/>
  <c r="R201"/>
  <c r="S201"/>
  <c r="M201"/>
  <c r="K201"/>
  <c r="H200"/>
  <c r="G200"/>
  <c r="E200"/>
  <c r="N200"/>
  <c r="R200"/>
  <c r="S200"/>
  <c r="M200"/>
  <c r="K200"/>
  <c r="H199"/>
  <c r="G199"/>
  <c r="E199"/>
  <c r="N199"/>
  <c r="R199"/>
  <c r="S199"/>
  <c r="M199"/>
  <c r="K199"/>
  <c r="H198"/>
  <c r="G198"/>
  <c r="E198"/>
  <c r="N198"/>
  <c r="R198"/>
  <c r="S198"/>
  <c r="M198"/>
  <c r="K198"/>
  <c r="H197"/>
  <c r="G197"/>
  <c r="E197"/>
  <c r="N197"/>
  <c r="R197"/>
  <c r="S197"/>
  <c r="M197"/>
  <c r="K197"/>
  <c r="H196"/>
  <c r="G196"/>
  <c r="E196"/>
  <c r="N196"/>
  <c r="R196"/>
  <c r="S196"/>
  <c r="M196"/>
  <c r="K196"/>
  <c r="H195"/>
  <c r="G195"/>
  <c r="E195"/>
  <c r="N195"/>
  <c r="R195"/>
  <c r="S195"/>
  <c r="M195"/>
  <c r="K195"/>
  <c r="H194"/>
  <c r="G194"/>
  <c r="E194"/>
  <c r="N194"/>
  <c r="R194"/>
  <c r="S194"/>
  <c r="M194"/>
  <c r="K194"/>
  <c r="H193"/>
  <c r="G193"/>
  <c r="E193"/>
  <c r="N193"/>
  <c r="R193"/>
  <c r="S193"/>
  <c r="M193"/>
  <c r="K193"/>
  <c r="H192"/>
  <c r="G192"/>
  <c r="E192"/>
  <c r="N192"/>
  <c r="R192"/>
  <c r="S192"/>
  <c r="M192"/>
  <c r="K192"/>
  <c r="H191"/>
  <c r="G191"/>
  <c r="E191"/>
  <c r="N191"/>
  <c r="R191"/>
  <c r="S191"/>
  <c r="M191"/>
  <c r="K191"/>
  <c r="H190"/>
  <c r="G190"/>
  <c r="E190"/>
  <c r="N190"/>
  <c r="R190"/>
  <c r="S190"/>
  <c r="M190"/>
  <c r="K190"/>
  <c r="H189"/>
  <c r="G189"/>
  <c r="E189"/>
  <c r="N189"/>
  <c r="R189"/>
  <c r="S189"/>
  <c r="M189"/>
  <c r="K189"/>
  <c r="H188"/>
  <c r="G188"/>
  <c r="E188"/>
  <c r="N188"/>
  <c r="R188"/>
  <c r="S188"/>
  <c r="M188"/>
  <c r="K188"/>
  <c r="H187"/>
  <c r="G187"/>
  <c r="E187"/>
  <c r="N187"/>
  <c r="R187"/>
  <c r="S187"/>
  <c r="M187"/>
  <c r="K187"/>
  <c r="H186"/>
  <c r="G186"/>
  <c r="E186"/>
  <c r="N186"/>
  <c r="R186"/>
  <c r="S186"/>
  <c r="M186"/>
  <c r="K186"/>
  <c r="H185"/>
  <c r="G185"/>
  <c r="E185"/>
  <c r="N185"/>
  <c r="R185"/>
  <c r="S185"/>
  <c r="M185"/>
  <c r="K185"/>
  <c r="H184"/>
  <c r="G184"/>
  <c r="E184"/>
  <c r="N184"/>
  <c r="R184"/>
  <c r="S184"/>
  <c r="M184"/>
  <c r="K184"/>
  <c r="H183"/>
  <c r="G183"/>
  <c r="E183"/>
  <c r="N183"/>
  <c r="R183"/>
  <c r="S183"/>
  <c r="M183"/>
  <c r="K183"/>
  <c r="H182"/>
  <c r="G182"/>
  <c r="E182"/>
  <c r="N182"/>
  <c r="R182"/>
  <c r="S182"/>
  <c r="M182"/>
  <c r="K182"/>
  <c r="H181"/>
  <c r="G181"/>
  <c r="E181"/>
  <c r="N181"/>
  <c r="R181"/>
  <c r="S181"/>
  <c r="M181"/>
  <c r="K181"/>
  <c r="H180"/>
  <c r="G180"/>
  <c r="E180"/>
  <c r="N180"/>
  <c r="R180"/>
  <c r="S180"/>
  <c r="M180"/>
  <c r="K180"/>
  <c r="H179"/>
  <c r="G179"/>
  <c r="E179"/>
  <c r="N179"/>
  <c r="R179"/>
  <c r="S179"/>
  <c r="M179"/>
  <c r="K179"/>
  <c r="H178"/>
  <c r="G178"/>
  <c r="E178"/>
  <c r="N178"/>
  <c r="R178"/>
  <c r="S178"/>
  <c r="M178"/>
  <c r="K178"/>
  <c r="H177"/>
  <c r="G177"/>
  <c r="E177"/>
  <c r="N177"/>
  <c r="R177"/>
  <c r="S177"/>
  <c r="M177"/>
  <c r="K177"/>
  <c r="H176"/>
  <c r="G176"/>
  <c r="E176"/>
  <c r="N176"/>
  <c r="R176"/>
  <c r="S176"/>
  <c r="M176"/>
  <c r="K176"/>
  <c r="H175"/>
  <c r="G175"/>
  <c r="E175"/>
  <c r="N175"/>
  <c r="R175"/>
  <c r="S175"/>
  <c r="M175"/>
  <c r="K175"/>
  <c r="H174"/>
  <c r="G174"/>
  <c r="E174"/>
  <c r="N174"/>
  <c r="R174"/>
  <c r="S174"/>
  <c r="M174"/>
  <c r="K174"/>
  <c r="H173"/>
  <c r="G173"/>
  <c r="E173"/>
  <c r="N173"/>
  <c r="R173"/>
  <c r="S173"/>
  <c r="M173"/>
  <c r="K173"/>
  <c r="H172"/>
  <c r="G172"/>
  <c r="E172"/>
  <c r="N172"/>
  <c r="R172"/>
  <c r="S172"/>
  <c r="M172"/>
  <c r="K172"/>
  <c r="H171"/>
  <c r="G171"/>
  <c r="E171"/>
  <c r="N171"/>
  <c r="R171"/>
  <c r="S171"/>
  <c r="M171"/>
  <c r="K171"/>
  <c r="H170"/>
  <c r="G170"/>
  <c r="E170"/>
  <c r="N170"/>
  <c r="R170"/>
  <c r="S170"/>
  <c r="M170"/>
  <c r="K170"/>
  <c r="H169"/>
  <c r="G169"/>
  <c r="E169"/>
  <c r="N169"/>
  <c r="R169"/>
  <c r="S169"/>
  <c r="M169"/>
  <c r="K169"/>
  <c r="H168"/>
  <c r="G168"/>
  <c r="E168"/>
  <c r="N168"/>
  <c r="R168"/>
  <c r="S168"/>
  <c r="M168"/>
  <c r="K168"/>
  <c r="H167"/>
  <c r="G167"/>
  <c r="E167"/>
  <c r="N167"/>
  <c r="R167"/>
  <c r="S167"/>
  <c r="M167"/>
  <c r="K167"/>
  <c r="H166"/>
  <c r="G166"/>
  <c r="E166"/>
  <c r="N166"/>
  <c r="R166"/>
  <c r="S166"/>
  <c r="M166"/>
  <c r="K166"/>
  <c r="H165"/>
  <c r="G165"/>
  <c r="E165"/>
  <c r="N165"/>
  <c r="R165"/>
  <c r="S165"/>
  <c r="M165"/>
  <c r="K165"/>
  <c r="H164"/>
  <c r="G164"/>
  <c r="E164"/>
  <c r="N164"/>
  <c r="R164"/>
  <c r="S164"/>
  <c r="M164"/>
  <c r="K164"/>
  <c r="H163"/>
  <c r="G163"/>
  <c r="E163"/>
  <c r="N163"/>
  <c r="R163"/>
  <c r="S163"/>
  <c r="M163"/>
  <c r="K163"/>
  <c r="H162"/>
  <c r="G162"/>
  <c r="E162"/>
  <c r="N162"/>
  <c r="R162"/>
  <c r="S162"/>
  <c r="M162"/>
  <c r="K162"/>
  <c r="H161"/>
  <c r="G161"/>
  <c r="E161"/>
  <c r="N161"/>
  <c r="R161"/>
  <c r="S161"/>
  <c r="M161"/>
  <c r="K161"/>
  <c r="H160"/>
  <c r="G160"/>
  <c r="E160"/>
  <c r="N160"/>
  <c r="R160"/>
  <c r="S160"/>
  <c r="M160"/>
  <c r="K160"/>
  <c r="H159"/>
  <c r="G159"/>
  <c r="E159"/>
  <c r="N159"/>
  <c r="R159"/>
  <c r="S159"/>
  <c r="M159"/>
  <c r="K159"/>
  <c r="H158"/>
  <c r="G158"/>
  <c r="E158"/>
  <c r="N158"/>
  <c r="R158"/>
  <c r="S158"/>
  <c r="M158"/>
  <c r="K158"/>
  <c r="H157"/>
  <c r="G157"/>
  <c r="E157"/>
  <c r="N157"/>
  <c r="R157"/>
  <c r="S157"/>
  <c r="M157"/>
  <c r="K157"/>
  <c r="H156"/>
  <c r="G156"/>
  <c r="E156"/>
  <c r="N156"/>
  <c r="R156"/>
  <c r="S156"/>
  <c r="M156"/>
  <c r="K156"/>
  <c r="H155"/>
  <c r="G155"/>
  <c r="E155"/>
  <c r="N155"/>
  <c r="R155"/>
  <c r="S155"/>
  <c r="M155"/>
  <c r="K155"/>
  <c r="H154"/>
  <c r="G154"/>
  <c r="E154"/>
  <c r="N154"/>
  <c r="R154"/>
  <c r="S154"/>
  <c r="M154"/>
  <c r="K154"/>
  <c r="H153"/>
  <c r="G153"/>
  <c r="E153"/>
  <c r="N153"/>
  <c r="R153"/>
  <c r="S153"/>
  <c r="M153"/>
  <c r="K153"/>
  <c r="H152"/>
  <c r="G152"/>
  <c r="E152"/>
  <c r="N152"/>
  <c r="R152"/>
  <c r="S152"/>
  <c r="M152"/>
  <c r="K152"/>
  <c r="H151"/>
  <c r="G151"/>
  <c r="E151"/>
  <c r="N151"/>
  <c r="R151"/>
  <c r="S151"/>
  <c r="M151"/>
  <c r="K151"/>
  <c r="H150"/>
  <c r="G150"/>
  <c r="E150"/>
  <c r="N150"/>
  <c r="R150"/>
  <c r="S150"/>
  <c r="M150"/>
  <c r="K150"/>
  <c r="H149"/>
  <c r="G149"/>
  <c r="E149"/>
  <c r="N149"/>
  <c r="R149"/>
  <c r="S149"/>
  <c r="M149"/>
  <c r="K149"/>
  <c r="H148"/>
  <c r="G148"/>
  <c r="E148"/>
  <c r="N148"/>
  <c r="R148"/>
  <c r="S148"/>
  <c r="M148"/>
  <c r="K148"/>
  <c r="H147"/>
  <c r="G147"/>
  <c r="E147"/>
  <c r="N147"/>
  <c r="R147"/>
  <c r="S147"/>
  <c r="M147"/>
  <c r="K147"/>
  <c r="H146"/>
  <c r="G146"/>
  <c r="E146"/>
  <c r="N146"/>
  <c r="R146"/>
  <c r="S146"/>
  <c r="M146"/>
  <c r="K146"/>
  <c r="H145"/>
  <c r="G145"/>
  <c r="E145"/>
  <c r="N145"/>
  <c r="R145"/>
  <c r="S145"/>
  <c r="M145"/>
  <c r="K145"/>
  <c r="H144"/>
  <c r="G144"/>
  <c r="E144"/>
  <c r="N144"/>
  <c r="R144"/>
  <c r="S144"/>
  <c r="M144"/>
  <c r="K144"/>
  <c r="H143"/>
  <c r="G143"/>
  <c r="E143"/>
  <c r="N143"/>
  <c r="R143"/>
  <c r="S143"/>
  <c r="M143"/>
  <c r="K143"/>
  <c r="H142"/>
  <c r="G142"/>
  <c r="E142"/>
  <c r="N142"/>
  <c r="R142"/>
  <c r="S142"/>
  <c r="M142"/>
  <c r="K142"/>
  <c r="H141"/>
  <c r="G141"/>
  <c r="E141"/>
  <c r="N141"/>
  <c r="R141"/>
  <c r="S141"/>
  <c r="M141"/>
  <c r="K141"/>
  <c r="H140"/>
  <c r="G140"/>
  <c r="E140"/>
  <c r="N140"/>
  <c r="R140"/>
  <c r="S140"/>
  <c r="M140"/>
  <c r="K140"/>
  <c r="H139"/>
  <c r="G139"/>
  <c r="E139"/>
  <c r="N139"/>
  <c r="R139"/>
  <c r="S139"/>
  <c r="M139"/>
  <c r="K139"/>
  <c r="H138"/>
  <c r="G138"/>
  <c r="E138"/>
  <c r="N138"/>
  <c r="R138"/>
  <c r="S138"/>
  <c r="M138"/>
  <c r="K138"/>
  <c r="H137"/>
  <c r="G137"/>
  <c r="E137"/>
  <c r="N137"/>
  <c r="R137"/>
  <c r="S137"/>
  <c r="M137"/>
  <c r="K137"/>
  <c r="H136"/>
  <c r="G136"/>
  <c r="E136"/>
  <c r="N136"/>
  <c r="R136"/>
  <c r="S136"/>
  <c r="M136"/>
  <c r="K136"/>
  <c r="H135"/>
  <c r="G135"/>
  <c r="E135"/>
  <c r="N135"/>
  <c r="R135"/>
  <c r="S135"/>
  <c r="M135"/>
  <c r="K135"/>
  <c r="H134"/>
  <c r="G134"/>
  <c r="E134"/>
  <c r="N134"/>
  <c r="R134"/>
  <c r="S134"/>
  <c r="M134"/>
  <c r="K134"/>
  <c r="H133"/>
  <c r="G133"/>
  <c r="E133"/>
  <c r="N133"/>
  <c r="R133"/>
  <c r="S133"/>
  <c r="M133"/>
  <c r="K133"/>
  <c r="H132"/>
  <c r="G132"/>
  <c r="E132"/>
  <c r="N132"/>
  <c r="R132"/>
  <c r="S132"/>
  <c r="M132"/>
  <c r="K132"/>
  <c r="H131"/>
  <c r="G131"/>
  <c r="E131"/>
  <c r="N131"/>
  <c r="R131"/>
  <c r="S131"/>
  <c r="M131"/>
  <c r="K131"/>
  <c r="H130"/>
  <c r="G130"/>
  <c r="E130"/>
  <c r="N130"/>
  <c r="R130"/>
  <c r="S130"/>
  <c r="M130"/>
  <c r="K130"/>
  <c r="H129"/>
  <c r="G129"/>
  <c r="E129"/>
  <c r="N129"/>
  <c r="R129"/>
  <c r="S129"/>
  <c r="M129"/>
  <c r="K129"/>
  <c r="H128"/>
  <c r="G128"/>
  <c r="E128"/>
  <c r="N128"/>
  <c r="R128"/>
  <c r="S128"/>
  <c r="M128"/>
  <c r="K128"/>
  <c r="H127"/>
  <c r="G127"/>
  <c r="E127"/>
  <c r="N127"/>
  <c r="R127"/>
  <c r="S127"/>
  <c r="M127"/>
  <c r="K127"/>
  <c r="H126"/>
  <c r="G126"/>
  <c r="E126"/>
  <c r="N126"/>
  <c r="R126"/>
  <c r="S126"/>
  <c r="M126"/>
  <c r="K126"/>
  <c r="H125"/>
  <c r="G125"/>
  <c r="E125"/>
  <c r="N125"/>
  <c r="R125"/>
  <c r="S125"/>
  <c r="M125"/>
  <c r="K125"/>
  <c r="H124"/>
  <c r="G124"/>
  <c r="E124"/>
  <c r="N124"/>
  <c r="R124"/>
  <c r="S124"/>
  <c r="M124"/>
  <c r="K124"/>
  <c r="H123"/>
  <c r="G123"/>
  <c r="E123"/>
  <c r="N123"/>
  <c r="R123"/>
  <c r="S123"/>
  <c r="M123"/>
  <c r="K123"/>
  <c r="H122"/>
  <c r="G122"/>
  <c r="E122"/>
  <c r="N122"/>
  <c r="R122"/>
  <c r="S122"/>
  <c r="M122"/>
  <c r="K122"/>
  <c r="H121"/>
  <c r="G121"/>
  <c r="E121"/>
  <c r="N121"/>
  <c r="R121"/>
  <c r="S121"/>
  <c r="M121"/>
  <c r="K121"/>
  <c r="H120"/>
  <c r="G120"/>
  <c r="E120"/>
  <c r="N120"/>
  <c r="R120"/>
  <c r="S120"/>
  <c r="M120"/>
  <c r="K120"/>
  <c r="H119"/>
  <c r="G119"/>
  <c r="E119"/>
  <c r="N119"/>
  <c r="R119"/>
  <c r="S119"/>
  <c r="M119"/>
  <c r="K119"/>
  <c r="H118"/>
  <c r="G118"/>
  <c r="E118"/>
  <c r="N118"/>
  <c r="R118"/>
  <c r="S118"/>
  <c r="M118"/>
  <c r="K118"/>
  <c r="H117"/>
  <c r="G117"/>
  <c r="E117"/>
  <c r="N117"/>
  <c r="R117"/>
  <c r="S117"/>
  <c r="M117"/>
  <c r="K117"/>
  <c r="H116"/>
  <c r="G116"/>
  <c r="E116"/>
  <c r="N116"/>
  <c r="R116"/>
  <c r="S116"/>
  <c r="M116"/>
  <c r="K116"/>
  <c r="H115"/>
  <c r="G115"/>
  <c r="E115"/>
  <c r="N115"/>
  <c r="R115"/>
  <c r="S115"/>
  <c r="M115"/>
  <c r="K115"/>
  <c r="H114"/>
  <c r="G114"/>
  <c r="E114"/>
  <c r="N114"/>
  <c r="R114"/>
  <c r="S114"/>
  <c r="M114"/>
  <c r="K114"/>
  <c r="H113"/>
  <c r="G113"/>
  <c r="E113"/>
  <c r="N113"/>
  <c r="R113"/>
  <c r="S113"/>
  <c r="M113"/>
  <c r="K113"/>
  <c r="H112"/>
  <c r="G112"/>
  <c r="E112"/>
  <c r="N112"/>
  <c r="R112"/>
  <c r="S112"/>
  <c r="M112"/>
  <c r="K112"/>
  <c r="H111"/>
  <c r="G111"/>
  <c r="E111"/>
  <c r="N111"/>
  <c r="R111"/>
  <c r="S111"/>
  <c r="M111"/>
  <c r="K111"/>
  <c r="H110"/>
  <c r="G110"/>
  <c r="E110"/>
  <c r="N110"/>
  <c r="R110"/>
  <c r="S110"/>
  <c r="M110"/>
  <c r="K110"/>
  <c r="H109"/>
  <c r="G109"/>
  <c r="E109"/>
  <c r="N109"/>
  <c r="R109"/>
  <c r="S109"/>
  <c r="M109"/>
  <c r="K109"/>
  <c r="H108"/>
  <c r="G108"/>
  <c r="E108"/>
  <c r="N108"/>
  <c r="R108"/>
  <c r="S108"/>
  <c r="M108"/>
  <c r="K108"/>
  <c r="H107"/>
  <c r="G107"/>
  <c r="E107"/>
  <c r="N107"/>
  <c r="R107"/>
  <c r="S107"/>
  <c r="M107"/>
  <c r="K107"/>
  <c r="H106"/>
  <c r="G106"/>
  <c r="E106"/>
  <c r="N106"/>
  <c r="R106"/>
  <c r="S106"/>
  <c r="M106"/>
  <c r="K106"/>
  <c r="H105"/>
  <c r="G105"/>
  <c r="E105"/>
  <c r="N105"/>
  <c r="R105"/>
  <c r="S105"/>
  <c r="M105"/>
  <c r="K105"/>
  <c r="H104"/>
  <c r="G104"/>
  <c r="E104"/>
  <c r="N104"/>
  <c r="R104"/>
  <c r="S104"/>
  <c r="M104"/>
  <c r="K104"/>
  <c r="H103"/>
  <c r="G103"/>
  <c r="E103"/>
  <c r="N103"/>
  <c r="R103"/>
  <c r="S103"/>
  <c r="M103"/>
  <c r="K103"/>
  <c r="H102"/>
  <c r="G102"/>
  <c r="E102"/>
  <c r="N102"/>
  <c r="R102"/>
  <c r="S102"/>
  <c r="M102"/>
  <c r="K102"/>
  <c r="H101"/>
  <c r="G101"/>
  <c r="E101"/>
  <c r="N101"/>
  <c r="R101"/>
  <c r="S101"/>
  <c r="M101"/>
  <c r="K101"/>
  <c r="H100"/>
  <c r="G100"/>
  <c r="E100"/>
  <c r="N100"/>
  <c r="R100"/>
  <c r="S100"/>
  <c r="M100"/>
  <c r="K100"/>
  <c r="H99"/>
  <c r="G99"/>
  <c r="E99"/>
  <c r="N99"/>
  <c r="R99"/>
  <c r="S99"/>
  <c r="M99"/>
  <c r="K99"/>
  <c r="H98"/>
  <c r="G98"/>
  <c r="E98"/>
  <c r="N98"/>
  <c r="R98"/>
  <c r="S98"/>
  <c r="M98"/>
  <c r="K98"/>
  <c r="H97"/>
  <c r="G97"/>
  <c r="E97"/>
  <c r="N97"/>
  <c r="R97"/>
  <c r="S97"/>
  <c r="M97"/>
  <c r="K97"/>
  <c r="H96"/>
  <c r="G96"/>
  <c r="E96"/>
  <c r="N96"/>
  <c r="R96"/>
  <c r="S96"/>
  <c r="M96"/>
  <c r="K96"/>
  <c r="H95"/>
  <c r="G95"/>
  <c r="E95"/>
  <c r="N95"/>
  <c r="R95"/>
  <c r="S95"/>
  <c r="M95"/>
  <c r="K95"/>
  <c r="H94"/>
  <c r="G94"/>
  <c r="E94"/>
  <c r="N94"/>
  <c r="R94"/>
  <c r="S94"/>
  <c r="M94"/>
  <c r="K94"/>
  <c r="H93"/>
  <c r="G93"/>
  <c r="E93"/>
  <c r="N93"/>
  <c r="R93"/>
  <c r="S93"/>
  <c r="M93"/>
  <c r="K93"/>
  <c r="H92"/>
  <c r="G92"/>
  <c r="E92"/>
  <c r="N92"/>
  <c r="R92"/>
  <c r="S92"/>
  <c r="M92"/>
  <c r="K92"/>
  <c r="H91"/>
  <c r="G91"/>
  <c r="E91"/>
  <c r="N91"/>
  <c r="R91"/>
  <c r="S91"/>
  <c r="M91"/>
  <c r="K91"/>
  <c r="H90"/>
  <c r="G90"/>
  <c r="E90"/>
  <c r="N90"/>
  <c r="R90"/>
  <c r="S90"/>
  <c r="M90"/>
  <c r="K90"/>
  <c r="H89"/>
  <c r="G89"/>
  <c r="E89"/>
  <c r="N89"/>
  <c r="R89"/>
  <c r="S89"/>
  <c r="M89"/>
  <c r="K89"/>
  <c r="H88"/>
  <c r="G88"/>
  <c r="E88"/>
  <c r="N88"/>
  <c r="R88"/>
  <c r="S88"/>
  <c r="M88"/>
  <c r="K88"/>
  <c r="H87"/>
  <c r="G87"/>
  <c r="E87"/>
  <c r="N87"/>
  <c r="R87"/>
  <c r="S87"/>
  <c r="M87"/>
  <c r="K87"/>
  <c r="H86"/>
  <c r="G86"/>
  <c r="E86"/>
  <c r="N86"/>
  <c r="R86"/>
  <c r="S86"/>
  <c r="M86"/>
  <c r="K86"/>
  <c r="H85"/>
  <c r="G85"/>
  <c r="E85"/>
  <c r="N85"/>
  <c r="R85"/>
  <c r="S85"/>
  <c r="M85"/>
  <c r="K85"/>
  <c r="H84"/>
  <c r="G84"/>
  <c r="E84"/>
  <c r="N84"/>
  <c r="R84"/>
  <c r="S84"/>
  <c r="M84"/>
  <c r="K84"/>
  <c r="H83"/>
  <c r="G83"/>
  <c r="E83"/>
  <c r="N83"/>
  <c r="R83"/>
  <c r="S83"/>
  <c r="M83"/>
  <c r="K83"/>
  <c r="H82"/>
  <c r="G82"/>
  <c r="E82"/>
  <c r="N82"/>
  <c r="R82"/>
  <c r="S82"/>
  <c r="M82"/>
  <c r="K82"/>
  <c r="H81"/>
  <c r="G81"/>
  <c r="E81"/>
  <c r="N81"/>
  <c r="R81"/>
  <c r="S81"/>
  <c r="M81"/>
  <c r="K81"/>
  <c r="H80"/>
  <c r="G80"/>
  <c r="E80"/>
  <c r="N80"/>
  <c r="R80"/>
  <c r="S80"/>
  <c r="M80"/>
  <c r="K80"/>
  <c r="H79"/>
  <c r="G79"/>
  <c r="E79"/>
  <c r="N79"/>
  <c r="R79"/>
  <c r="S79"/>
  <c r="M79"/>
  <c r="K79"/>
  <c r="H78"/>
  <c r="G78"/>
  <c r="E78"/>
  <c r="N78"/>
  <c r="R78"/>
  <c r="S78"/>
  <c r="M78"/>
  <c r="K78"/>
  <c r="H77"/>
  <c r="G77"/>
  <c r="E77"/>
  <c r="N77"/>
  <c r="R77"/>
  <c r="S77"/>
  <c r="M77"/>
  <c r="K77"/>
  <c r="H76"/>
  <c r="G76"/>
  <c r="E76"/>
  <c r="N76"/>
  <c r="R76"/>
  <c r="S76"/>
  <c r="M76"/>
  <c r="K76"/>
  <c r="H75"/>
  <c r="G75"/>
  <c r="E75"/>
  <c r="N75"/>
  <c r="R75"/>
  <c r="S75"/>
  <c r="M75"/>
  <c r="K75"/>
  <c r="H74"/>
  <c r="G74"/>
  <c r="E74"/>
  <c r="N74"/>
  <c r="R74"/>
  <c r="S74"/>
  <c r="M74"/>
  <c r="K74"/>
  <c r="H73"/>
  <c r="G73"/>
  <c r="E73"/>
  <c r="N73"/>
  <c r="R73"/>
  <c r="S73"/>
  <c r="M73"/>
  <c r="K73"/>
  <c r="H72"/>
  <c r="G72"/>
  <c r="E72"/>
  <c r="N72"/>
  <c r="R72"/>
  <c r="S72"/>
  <c r="M72"/>
  <c r="K72"/>
  <c r="H71"/>
  <c r="G71"/>
  <c r="E71"/>
  <c r="N71"/>
  <c r="R71"/>
  <c r="S71"/>
  <c r="M71"/>
  <c r="K71"/>
  <c r="H70"/>
  <c r="G70"/>
  <c r="E70"/>
  <c r="N70"/>
  <c r="R70"/>
  <c r="S70"/>
  <c r="M70"/>
  <c r="K70"/>
  <c r="H69"/>
  <c r="G69"/>
  <c r="E69"/>
  <c r="N69"/>
  <c r="R69"/>
  <c r="S69"/>
  <c r="M69"/>
  <c r="K69"/>
  <c r="H68"/>
  <c r="G68"/>
  <c r="E68"/>
  <c r="N68"/>
  <c r="R68"/>
  <c r="S68"/>
  <c r="M68"/>
  <c r="K68"/>
  <c r="H67"/>
  <c r="G67"/>
  <c r="E67"/>
  <c r="N67"/>
  <c r="R67"/>
  <c r="S67"/>
  <c r="M67"/>
  <c r="K67"/>
  <c r="H66"/>
  <c r="G66"/>
  <c r="E66"/>
  <c r="N66"/>
  <c r="R66"/>
  <c r="S66"/>
  <c r="M66"/>
  <c r="K66"/>
  <c r="H65"/>
  <c r="G65"/>
  <c r="E65"/>
  <c r="N65"/>
  <c r="R65"/>
  <c r="S65"/>
  <c r="M65"/>
  <c r="K65"/>
  <c r="H64"/>
  <c r="G64"/>
  <c r="E64"/>
  <c r="N64"/>
  <c r="R64"/>
  <c r="S64"/>
  <c r="M64"/>
  <c r="K64"/>
  <c r="H63"/>
  <c r="G63"/>
  <c r="E63"/>
  <c r="N63"/>
  <c r="R63"/>
  <c r="S63"/>
  <c r="M63"/>
  <c r="K63"/>
  <c r="H62"/>
  <c r="G62"/>
  <c r="E62"/>
  <c r="N62"/>
  <c r="R62"/>
  <c r="S62"/>
  <c r="M62"/>
  <c r="K62"/>
  <c r="H61"/>
  <c r="G61"/>
  <c r="E61"/>
  <c r="N61"/>
  <c r="R61"/>
  <c r="S61"/>
  <c r="M61"/>
  <c r="K61"/>
  <c r="H60"/>
  <c r="G60"/>
  <c r="E60"/>
  <c r="N60"/>
  <c r="R60"/>
  <c r="S60"/>
  <c r="M60"/>
  <c r="K60"/>
  <c r="H59"/>
  <c r="G59"/>
  <c r="E59"/>
  <c r="N59"/>
  <c r="R59"/>
  <c r="S59"/>
  <c r="M59"/>
  <c r="K59"/>
  <c r="H58"/>
  <c r="G58"/>
  <c r="E58"/>
  <c r="N58"/>
  <c r="R58"/>
  <c r="S58"/>
  <c r="M58"/>
  <c r="K58"/>
  <c r="H57"/>
  <c r="G57"/>
  <c r="E57"/>
  <c r="N57"/>
  <c r="R57"/>
  <c r="S57"/>
  <c r="M57"/>
  <c r="K57"/>
  <c r="H56"/>
  <c r="G56"/>
  <c r="E56"/>
  <c r="N56"/>
  <c r="R56"/>
  <c r="S56"/>
  <c r="M56"/>
  <c r="K56"/>
  <c r="H55"/>
  <c r="G55"/>
  <c r="E55"/>
  <c r="N55"/>
  <c r="R55"/>
  <c r="S55"/>
  <c r="M55"/>
  <c r="K55"/>
  <c r="H54"/>
  <c r="G54"/>
  <c r="E54"/>
  <c r="N54"/>
  <c r="R54"/>
  <c r="S54"/>
  <c r="M54"/>
  <c r="K54"/>
  <c r="H53"/>
  <c r="G53"/>
  <c r="E53"/>
  <c r="N53"/>
  <c r="R53"/>
  <c r="S53"/>
  <c r="M53"/>
  <c r="K53"/>
  <c r="H52"/>
  <c r="G52"/>
  <c r="E52"/>
  <c r="N52"/>
  <c r="R52"/>
  <c r="S52"/>
  <c r="M52"/>
  <c r="K52"/>
  <c r="H51"/>
  <c r="G51"/>
  <c r="E51"/>
  <c r="N51"/>
  <c r="R51"/>
  <c r="S51"/>
  <c r="M51"/>
  <c r="K51"/>
  <c r="H50"/>
  <c r="G50"/>
  <c r="E50"/>
  <c r="N50"/>
  <c r="R50"/>
  <c r="S50"/>
  <c r="M50"/>
  <c r="K50"/>
  <c r="H49"/>
  <c r="G49"/>
  <c r="E49"/>
  <c r="N49"/>
  <c r="R49"/>
  <c r="S49"/>
  <c r="M49"/>
  <c r="K49"/>
  <c r="H48"/>
  <c r="G48"/>
  <c r="E48"/>
  <c r="N48"/>
  <c r="R48"/>
  <c r="S48"/>
  <c r="M48"/>
  <c r="K48"/>
  <c r="H47"/>
  <c r="G47"/>
  <c r="E47"/>
  <c r="N47"/>
  <c r="R47"/>
  <c r="S47"/>
  <c r="M47"/>
  <c r="K47"/>
  <c r="H46"/>
  <c r="G46"/>
  <c r="E46"/>
  <c r="N46"/>
  <c r="R46"/>
  <c r="S46"/>
  <c r="M46"/>
  <c r="K46"/>
  <c r="H45"/>
  <c r="G45"/>
  <c r="E45"/>
  <c r="N45"/>
  <c r="R45"/>
  <c r="S45"/>
  <c r="M45"/>
  <c r="K45"/>
  <c r="H44"/>
  <c r="G44"/>
  <c r="E44"/>
  <c r="N44"/>
  <c r="R44"/>
  <c r="S44"/>
  <c r="M44"/>
  <c r="K44"/>
  <c r="H43"/>
  <c r="G43"/>
  <c r="E43"/>
  <c r="N43"/>
  <c r="R43"/>
  <c r="S43"/>
  <c r="M43"/>
  <c r="K43"/>
  <c r="H42"/>
  <c r="G42"/>
  <c r="E42"/>
  <c r="N42"/>
  <c r="R42"/>
  <c r="S42"/>
  <c r="M42"/>
  <c r="K42"/>
  <c r="H41"/>
  <c r="G41"/>
  <c r="E41"/>
  <c r="N41"/>
  <c r="R41"/>
  <c r="S41"/>
  <c r="M41"/>
  <c r="K41"/>
  <c r="H40"/>
  <c r="G40"/>
  <c r="E40"/>
  <c r="N40"/>
  <c r="R40"/>
  <c r="S40"/>
  <c r="M40"/>
  <c r="K40"/>
  <c r="H39"/>
  <c r="G39"/>
  <c r="E39"/>
  <c r="N39"/>
  <c r="R39"/>
  <c r="S39"/>
  <c r="M39"/>
  <c r="K39"/>
  <c r="H38"/>
  <c r="G38"/>
  <c r="E38"/>
  <c r="N38"/>
  <c r="R38"/>
  <c r="S38"/>
  <c r="M38"/>
  <c r="K38"/>
  <c r="H37"/>
  <c r="G37"/>
  <c r="E37"/>
  <c r="N37"/>
  <c r="R37"/>
  <c r="S37"/>
  <c r="M37"/>
  <c r="K37"/>
  <c r="H36"/>
  <c r="G36"/>
  <c r="E36"/>
  <c r="N36"/>
  <c r="R36"/>
  <c r="S36"/>
  <c r="M36"/>
  <c r="K36"/>
  <c r="H35"/>
  <c r="G35"/>
  <c r="E35"/>
  <c r="N35"/>
  <c r="R35"/>
  <c r="S35"/>
  <c r="M35"/>
  <c r="K35"/>
  <c r="H34"/>
  <c r="G34"/>
  <c r="E34"/>
  <c r="N34"/>
  <c r="R34"/>
  <c r="S34"/>
  <c r="M34"/>
  <c r="K34"/>
  <c r="H33"/>
  <c r="G33"/>
  <c r="E33"/>
  <c r="N33"/>
  <c r="R33"/>
  <c r="S33"/>
  <c r="M33"/>
  <c r="K33"/>
  <c r="H32"/>
  <c r="G32"/>
  <c r="E32"/>
  <c r="N32"/>
  <c r="R32"/>
  <c r="S32"/>
  <c r="M32"/>
  <c r="K32"/>
  <c r="H31"/>
  <c r="G31"/>
  <c r="E31"/>
  <c r="N31"/>
  <c r="R31"/>
  <c r="S31"/>
  <c r="M31"/>
  <c r="K31"/>
  <c r="H30"/>
  <c r="G30"/>
  <c r="E30"/>
  <c r="N30"/>
  <c r="R30"/>
  <c r="S30"/>
  <c r="M30"/>
  <c r="K30"/>
  <c r="H29"/>
  <c r="G29"/>
  <c r="E29"/>
  <c r="N29"/>
  <c r="R29"/>
  <c r="S29"/>
  <c r="M29"/>
  <c r="K29"/>
  <c r="H28"/>
  <c r="G28"/>
  <c r="E28"/>
  <c r="N28"/>
  <c r="R28"/>
  <c r="S28"/>
  <c r="M28"/>
  <c r="K28"/>
  <c r="H27"/>
  <c r="G27"/>
  <c r="E27"/>
  <c r="N27"/>
  <c r="R27"/>
  <c r="S27"/>
  <c r="M27"/>
  <c r="K27"/>
  <c r="H26"/>
  <c r="G26"/>
  <c r="E26"/>
  <c r="N26"/>
  <c r="R26"/>
  <c r="S26"/>
  <c r="M26"/>
  <c r="K26"/>
  <c r="H25"/>
  <c r="G25"/>
  <c r="E25"/>
  <c r="N25"/>
  <c r="R25"/>
  <c r="S25"/>
  <c r="M25"/>
  <c r="K25"/>
  <c r="H24"/>
  <c r="G24"/>
  <c r="E24"/>
  <c r="N24"/>
  <c r="R24"/>
  <c r="S24"/>
  <c r="M24"/>
  <c r="K24"/>
  <c r="H23"/>
  <c r="G23"/>
  <c r="E23"/>
  <c r="N23"/>
  <c r="R23"/>
  <c r="S23"/>
  <c r="M23"/>
  <c r="K23"/>
  <c r="H22"/>
  <c r="G22"/>
  <c r="E22"/>
  <c r="N22"/>
  <c r="R22"/>
  <c r="S22"/>
  <c r="M22"/>
  <c r="K22"/>
  <c r="H21"/>
  <c r="G21"/>
  <c r="E21"/>
  <c r="N21"/>
  <c r="R21"/>
  <c r="S21"/>
  <c r="M21"/>
  <c r="K21"/>
  <c r="H20"/>
  <c r="G20"/>
  <c r="E20"/>
  <c r="N20"/>
  <c r="R20"/>
  <c r="S20"/>
  <c r="M20"/>
  <c r="K20"/>
  <c r="H19"/>
  <c r="G19"/>
  <c r="E19"/>
  <c r="N19"/>
  <c r="R19"/>
  <c r="S19"/>
  <c r="M19"/>
  <c r="K19"/>
  <c r="H18"/>
  <c r="G18"/>
  <c r="E18"/>
  <c r="N18"/>
  <c r="R18"/>
  <c r="S18"/>
  <c r="M18"/>
  <c r="K18"/>
  <c r="H17"/>
  <c r="G17"/>
  <c r="E17"/>
  <c r="N17"/>
  <c r="R17"/>
  <c r="S17"/>
  <c r="M17"/>
  <c r="K17"/>
  <c r="H16"/>
  <c r="G16"/>
  <c r="E16"/>
  <c r="N16"/>
  <c r="R16"/>
  <c r="S16"/>
  <c r="M16"/>
  <c r="K16"/>
  <c r="H15"/>
  <c r="G15"/>
  <c r="E15"/>
  <c r="N15"/>
  <c r="R15"/>
  <c r="S15"/>
  <c r="M15"/>
  <c r="K15"/>
  <c r="H14"/>
  <c r="G14"/>
  <c r="E14"/>
  <c r="N14"/>
  <c r="R14"/>
  <c r="S14"/>
  <c r="M14"/>
  <c r="K14"/>
  <c r="H13"/>
  <c r="G13"/>
  <c r="E13"/>
  <c r="N13"/>
  <c r="R13"/>
  <c r="S13"/>
  <c r="M13"/>
  <c r="K13"/>
  <c r="H12"/>
  <c r="G12"/>
  <c r="E12"/>
  <c r="N12"/>
  <c r="R12"/>
  <c r="S12"/>
  <c r="M12"/>
  <c r="K12"/>
  <c r="H11"/>
  <c r="G11"/>
  <c r="E11"/>
  <c r="N11"/>
  <c r="R11"/>
  <c r="S11"/>
  <c r="M11"/>
  <c r="K11"/>
  <c r="H10"/>
  <c r="G10"/>
  <c r="E10"/>
  <c r="N10"/>
  <c r="R10"/>
  <c r="S10"/>
  <c r="M10"/>
  <c r="K10"/>
  <c r="H9"/>
  <c r="G9"/>
  <c r="E9"/>
  <c r="N9"/>
  <c r="R9"/>
  <c r="S9"/>
  <c r="M9"/>
  <c r="K9"/>
  <c r="H8"/>
  <c r="G8"/>
  <c r="E8"/>
  <c r="N8"/>
  <c r="R8"/>
  <c r="S8"/>
  <c r="M8"/>
  <c r="K8"/>
  <c r="H7"/>
  <c r="G7"/>
  <c r="E7"/>
  <c r="N7"/>
  <c r="R7"/>
  <c r="S7"/>
  <c r="M7"/>
  <c r="K7"/>
  <c r="H6"/>
  <c r="G6"/>
  <c r="E6"/>
  <c r="R6"/>
  <c r="S6"/>
  <c r="M6"/>
  <c r="K6"/>
  <c r="H5"/>
  <c r="G5"/>
  <c r="E5"/>
  <c r="N5"/>
  <c r="R5"/>
  <c r="S5"/>
  <c r="M5"/>
  <c r="K5"/>
  <c r="R413" i="25"/>
  <c r="Q413"/>
  <c r="N413"/>
  <c r="O413"/>
  <c r="M413"/>
  <c r="K413"/>
  <c r="G413"/>
  <c r="H413"/>
  <c r="F413"/>
  <c r="D413"/>
  <c r="R412"/>
  <c r="Q412"/>
  <c r="N412"/>
  <c r="O412"/>
  <c r="M412"/>
  <c r="K412"/>
  <c r="G412"/>
  <c r="H412"/>
  <c r="F412"/>
  <c r="D412"/>
  <c r="R411"/>
  <c r="Q411"/>
  <c r="N411"/>
  <c r="O411"/>
  <c r="M411"/>
  <c r="K411"/>
  <c r="G411"/>
  <c r="H411"/>
  <c r="F411"/>
  <c r="D411"/>
  <c r="R410"/>
  <c r="Q410"/>
  <c r="N410"/>
  <c r="O410"/>
  <c r="M410"/>
  <c r="K410"/>
  <c r="G410"/>
  <c r="H410"/>
  <c r="F410"/>
  <c r="D410"/>
  <c r="R409"/>
  <c r="Q409"/>
  <c r="N409"/>
  <c r="O409"/>
  <c r="M409"/>
  <c r="K409"/>
  <c r="G409"/>
  <c r="H409"/>
  <c r="F409"/>
  <c r="D409"/>
  <c r="R408"/>
  <c r="Q408"/>
  <c r="N408"/>
  <c r="O408"/>
  <c r="M408"/>
  <c r="K408"/>
  <c r="G408"/>
  <c r="H408"/>
  <c r="F408"/>
  <c r="D408"/>
  <c r="R407"/>
  <c r="Q407"/>
  <c r="N407"/>
  <c r="O407"/>
  <c r="M407"/>
  <c r="K407"/>
  <c r="G407"/>
  <c r="H407"/>
  <c r="F407"/>
  <c r="D407"/>
  <c r="R406"/>
  <c r="Q406"/>
  <c r="N406"/>
  <c r="O406"/>
  <c r="M406"/>
  <c r="K406"/>
  <c r="G406"/>
  <c r="H406"/>
  <c r="F406"/>
  <c r="D406"/>
  <c r="R405"/>
  <c r="Q405"/>
  <c r="N405"/>
  <c r="O405"/>
  <c r="M405"/>
  <c r="K405"/>
  <c r="G405"/>
  <c r="H405"/>
  <c r="F405"/>
  <c r="D405"/>
  <c r="R404"/>
  <c r="Q404"/>
  <c r="N404"/>
  <c r="O404"/>
  <c r="M404"/>
  <c r="K404"/>
  <c r="G404"/>
  <c r="H404"/>
  <c r="F404"/>
  <c r="D404"/>
  <c r="R403"/>
  <c r="Q403"/>
  <c r="N403"/>
  <c r="O403"/>
  <c r="M403"/>
  <c r="K403"/>
  <c r="G403"/>
  <c r="H403"/>
  <c r="F403"/>
  <c r="D403"/>
  <c r="R402"/>
  <c r="Q402"/>
  <c r="N402"/>
  <c r="O402"/>
  <c r="M402"/>
  <c r="K402"/>
  <c r="G402"/>
  <c r="H402"/>
  <c r="F402"/>
  <c r="D402"/>
  <c r="R401"/>
  <c r="Q401"/>
  <c r="N401"/>
  <c r="O401"/>
  <c r="M401"/>
  <c r="K401"/>
  <c r="G401"/>
  <c r="H401"/>
  <c r="F401"/>
  <c r="D401"/>
  <c r="R400"/>
  <c r="Q400"/>
  <c r="N400"/>
  <c r="O400"/>
  <c r="M400"/>
  <c r="K400"/>
  <c r="G400"/>
  <c r="H400"/>
  <c r="F400"/>
  <c r="D400"/>
  <c r="R399"/>
  <c r="Q399"/>
  <c r="N399"/>
  <c r="O399"/>
  <c r="M399"/>
  <c r="K399"/>
  <c r="G399"/>
  <c r="H399"/>
  <c r="F399"/>
  <c r="D399"/>
  <c r="R398"/>
  <c r="Q398"/>
  <c r="N398"/>
  <c r="O398"/>
  <c r="M398"/>
  <c r="K398"/>
  <c r="G398"/>
  <c r="H398"/>
  <c r="F398"/>
  <c r="D398"/>
  <c r="R397"/>
  <c r="Q397"/>
  <c r="N397"/>
  <c r="O397"/>
  <c r="M397"/>
  <c r="K397"/>
  <c r="G397"/>
  <c r="H397"/>
  <c r="F397"/>
  <c r="D397"/>
  <c r="R396"/>
  <c r="Q396"/>
  <c r="N396"/>
  <c r="O396"/>
  <c r="M396"/>
  <c r="K396"/>
  <c r="G396"/>
  <c r="H396"/>
  <c r="F396"/>
  <c r="D396"/>
  <c r="R395"/>
  <c r="Q395"/>
  <c r="N395"/>
  <c r="O395"/>
  <c r="M395"/>
  <c r="K395"/>
  <c r="G395"/>
  <c r="H395"/>
  <c r="F395"/>
  <c r="D395"/>
  <c r="R394"/>
  <c r="Q394"/>
  <c r="N394"/>
  <c r="O394"/>
  <c r="M394"/>
  <c r="K394"/>
  <c r="G394"/>
  <c r="H394"/>
  <c r="F394"/>
  <c r="D394"/>
  <c r="R393"/>
  <c r="Q393"/>
  <c r="N393"/>
  <c r="O393"/>
  <c r="M393"/>
  <c r="K393"/>
  <c r="G393"/>
  <c r="H393"/>
  <c r="F393"/>
  <c r="D393"/>
  <c r="R392"/>
  <c r="Q392"/>
  <c r="N392"/>
  <c r="O392"/>
  <c r="M392"/>
  <c r="K392"/>
  <c r="G392"/>
  <c r="H392"/>
  <c r="F392"/>
  <c r="D392"/>
  <c r="R391"/>
  <c r="Q391"/>
  <c r="N391"/>
  <c r="O391"/>
  <c r="M391"/>
  <c r="K391"/>
  <c r="G391"/>
  <c r="H391"/>
  <c r="F391"/>
  <c r="D391"/>
  <c r="R390"/>
  <c r="Q390"/>
  <c r="N390"/>
  <c r="O390"/>
  <c r="M390"/>
  <c r="K390"/>
  <c r="G390"/>
  <c r="H390"/>
  <c r="F390"/>
  <c r="D390"/>
  <c r="R389"/>
  <c r="Q389"/>
  <c r="N389"/>
  <c r="O389"/>
  <c r="M389"/>
  <c r="K389"/>
  <c r="G389"/>
  <c r="H389"/>
  <c r="F389"/>
  <c r="D389"/>
  <c r="R388"/>
  <c r="Q388"/>
  <c r="N388"/>
  <c r="O388"/>
  <c r="M388"/>
  <c r="K388"/>
  <c r="G388"/>
  <c r="H388"/>
  <c r="F388"/>
  <c r="D388"/>
  <c r="R387"/>
  <c r="Q387"/>
  <c r="N387"/>
  <c r="O387"/>
  <c r="M387"/>
  <c r="K387"/>
  <c r="G387"/>
  <c r="H387"/>
  <c r="F387"/>
  <c r="D387"/>
  <c r="R386"/>
  <c r="Q386"/>
  <c r="N386"/>
  <c r="O386"/>
  <c r="M386"/>
  <c r="K386"/>
  <c r="G386"/>
  <c r="H386"/>
  <c r="F386"/>
  <c r="D386"/>
  <c r="R385"/>
  <c r="Q385"/>
  <c r="N385"/>
  <c r="O385"/>
  <c r="M385"/>
  <c r="K385"/>
  <c r="G385"/>
  <c r="H385"/>
  <c r="F385"/>
  <c r="D385"/>
  <c r="R384"/>
  <c r="Q384"/>
  <c r="N384"/>
  <c r="O384"/>
  <c r="M384"/>
  <c r="K384"/>
  <c r="G384"/>
  <c r="H384"/>
  <c r="F384"/>
  <c r="D384"/>
  <c r="R383"/>
  <c r="Q383"/>
  <c r="N383"/>
  <c r="O383"/>
  <c r="M383"/>
  <c r="K383"/>
  <c r="G383"/>
  <c r="H383"/>
  <c r="F383"/>
  <c r="D383"/>
  <c r="R382"/>
  <c r="Q382"/>
  <c r="N382"/>
  <c r="O382"/>
  <c r="M382"/>
  <c r="K382"/>
  <c r="G382"/>
  <c r="H382"/>
  <c r="F382"/>
  <c r="D382"/>
  <c r="R381"/>
  <c r="Q381"/>
  <c r="N381"/>
  <c r="O381"/>
  <c r="M381"/>
  <c r="K381"/>
  <c r="G381"/>
  <c r="H381"/>
  <c r="F381"/>
  <c r="D381"/>
  <c r="R380"/>
  <c r="Q380"/>
  <c r="N380"/>
  <c r="O380"/>
  <c r="M380"/>
  <c r="K380"/>
  <c r="G380"/>
  <c r="H380"/>
  <c r="F380"/>
  <c r="D380"/>
  <c r="R379"/>
  <c r="Q379"/>
  <c r="N379"/>
  <c r="O379"/>
  <c r="M379"/>
  <c r="K379"/>
  <c r="G379"/>
  <c r="H379"/>
  <c r="F379"/>
  <c r="D379"/>
  <c r="R378"/>
  <c r="Q378"/>
  <c r="N378"/>
  <c r="O378"/>
  <c r="M378"/>
  <c r="K378"/>
  <c r="G378"/>
  <c r="H378"/>
  <c r="F378"/>
  <c r="D378"/>
  <c r="R377"/>
  <c r="Q377"/>
  <c r="N377"/>
  <c r="O377"/>
  <c r="M377"/>
  <c r="K377"/>
  <c r="G377"/>
  <c r="H377"/>
  <c r="F377"/>
  <c r="D377"/>
  <c r="R376"/>
  <c r="Q376"/>
  <c r="N376"/>
  <c r="O376"/>
  <c r="M376"/>
  <c r="K376"/>
  <c r="G376"/>
  <c r="H376"/>
  <c r="F376"/>
  <c r="D376"/>
  <c r="R375"/>
  <c r="Q375"/>
  <c r="N375"/>
  <c r="O375"/>
  <c r="M375"/>
  <c r="K375"/>
  <c r="G375"/>
  <c r="H375"/>
  <c r="F375"/>
  <c r="D375"/>
  <c r="R374"/>
  <c r="Q374"/>
  <c r="N374"/>
  <c r="O374"/>
  <c r="M374"/>
  <c r="K374"/>
  <c r="G374"/>
  <c r="H374"/>
  <c r="F374"/>
  <c r="D374"/>
  <c r="R373"/>
  <c r="Q373"/>
  <c r="N373"/>
  <c r="O373"/>
  <c r="M373"/>
  <c r="K373"/>
  <c r="G373"/>
  <c r="H373"/>
  <c r="F373"/>
  <c r="D373"/>
  <c r="R372"/>
  <c r="Q372"/>
  <c r="N372"/>
  <c r="O372"/>
  <c r="M372"/>
  <c r="K372"/>
  <c r="G372"/>
  <c r="H372"/>
  <c r="F372"/>
  <c r="D372"/>
  <c r="R371"/>
  <c r="Q371"/>
  <c r="N371"/>
  <c r="O371"/>
  <c r="M371"/>
  <c r="K371"/>
  <c r="G371"/>
  <c r="H371"/>
  <c r="F371"/>
  <c r="D371"/>
  <c r="R370"/>
  <c r="Q370"/>
  <c r="N370"/>
  <c r="O370"/>
  <c r="M370"/>
  <c r="K370"/>
  <c r="G370"/>
  <c r="H370"/>
  <c r="F370"/>
  <c r="D370"/>
  <c r="R369"/>
  <c r="Q369"/>
  <c r="N369"/>
  <c r="O369"/>
  <c r="M369"/>
  <c r="K369"/>
  <c r="G369"/>
  <c r="H369"/>
  <c r="F369"/>
  <c r="D369"/>
  <c r="R368"/>
  <c r="Q368"/>
  <c r="N368"/>
  <c r="O368"/>
  <c r="M368"/>
  <c r="K368"/>
  <c r="G368"/>
  <c r="H368"/>
  <c r="F368"/>
  <c r="D368"/>
  <c r="R367"/>
  <c r="Q367"/>
  <c r="N367"/>
  <c r="O367"/>
  <c r="M367"/>
  <c r="K367"/>
  <c r="G367"/>
  <c r="H367"/>
  <c r="F367"/>
  <c r="D367"/>
  <c r="R366"/>
  <c r="Q366"/>
  <c r="N366"/>
  <c r="O366"/>
  <c r="M366"/>
  <c r="K366"/>
  <c r="G366"/>
  <c r="H366"/>
  <c r="F366"/>
  <c r="D366"/>
  <c r="R365"/>
  <c r="Q365"/>
  <c r="N365"/>
  <c r="O365"/>
  <c r="M365"/>
  <c r="K365"/>
  <c r="G365"/>
  <c r="H365"/>
  <c r="F365"/>
  <c r="D365"/>
  <c r="R364"/>
  <c r="Q364"/>
  <c r="N364"/>
  <c r="O364"/>
  <c r="M364"/>
  <c r="K364"/>
  <c r="G364"/>
  <c r="H364"/>
  <c r="F364"/>
  <c r="D364"/>
  <c r="R363"/>
  <c r="Q363"/>
  <c r="N363"/>
  <c r="O363"/>
  <c r="M363"/>
  <c r="K363"/>
  <c r="G363"/>
  <c r="H363"/>
  <c r="F363"/>
  <c r="D363"/>
  <c r="R362"/>
  <c r="Q362"/>
  <c r="N362"/>
  <c r="O362"/>
  <c r="M362"/>
  <c r="K362"/>
  <c r="G362"/>
  <c r="H362"/>
  <c r="F362"/>
  <c r="D362"/>
  <c r="R361"/>
  <c r="Q361"/>
  <c r="N361"/>
  <c r="O361"/>
  <c r="M361"/>
  <c r="K361"/>
  <c r="G361"/>
  <c r="H361"/>
  <c r="F361"/>
  <c r="D361"/>
  <c r="R360"/>
  <c r="Q360"/>
  <c r="N360"/>
  <c r="O360"/>
  <c r="M360"/>
  <c r="K360"/>
  <c r="G360"/>
  <c r="H360"/>
  <c r="F360"/>
  <c r="D360"/>
  <c r="R359"/>
  <c r="Q359"/>
  <c r="N359"/>
  <c r="O359"/>
  <c r="M359"/>
  <c r="K359"/>
  <c r="G359"/>
  <c r="H359"/>
  <c r="F359"/>
  <c r="D359"/>
  <c r="R358"/>
  <c r="Q358"/>
  <c r="N358"/>
  <c r="O358"/>
  <c r="M358"/>
  <c r="K358"/>
  <c r="G358"/>
  <c r="H358"/>
  <c r="F358"/>
  <c r="D358"/>
  <c r="R357"/>
  <c r="Q357"/>
  <c r="N357"/>
  <c r="O357"/>
  <c r="M357"/>
  <c r="K357"/>
  <c r="G357"/>
  <c r="H357"/>
  <c r="F357"/>
  <c r="D357"/>
  <c r="R356"/>
  <c r="Q356"/>
  <c r="N356"/>
  <c r="O356"/>
  <c r="M356"/>
  <c r="K356"/>
  <c r="G356"/>
  <c r="H356"/>
  <c r="F356"/>
  <c r="D356"/>
  <c r="R355"/>
  <c r="Q355"/>
  <c r="N355"/>
  <c r="O355"/>
  <c r="M355"/>
  <c r="K355"/>
  <c r="G355"/>
  <c r="H355"/>
  <c r="F355"/>
  <c r="D355"/>
  <c r="R354"/>
  <c r="Q354"/>
  <c r="N354"/>
  <c r="O354"/>
  <c r="M354"/>
  <c r="K354"/>
  <c r="G354"/>
  <c r="H354"/>
  <c r="F354"/>
  <c r="D354"/>
  <c r="R353"/>
  <c r="Q353"/>
  <c r="N353"/>
  <c r="O353"/>
  <c r="M353"/>
  <c r="K353"/>
  <c r="G353"/>
  <c r="H353"/>
  <c r="F353"/>
  <c r="D353"/>
  <c r="R352"/>
  <c r="Q352"/>
  <c r="N352"/>
  <c r="O352"/>
  <c r="M352"/>
  <c r="K352"/>
  <c r="G352"/>
  <c r="H352"/>
  <c r="F352"/>
  <c r="D352"/>
  <c r="R351"/>
  <c r="Q351"/>
  <c r="N351"/>
  <c r="O351"/>
  <c r="M351"/>
  <c r="K351"/>
  <c r="G351"/>
  <c r="H351"/>
  <c r="F351"/>
  <c r="D351"/>
  <c r="R350"/>
  <c r="Q350"/>
  <c r="N350"/>
  <c r="O350"/>
  <c r="M350"/>
  <c r="K350"/>
  <c r="G350"/>
  <c r="H350"/>
  <c r="F350"/>
  <c r="D350"/>
  <c r="R349"/>
  <c r="Q349"/>
  <c r="N349"/>
  <c r="O349"/>
  <c r="M349"/>
  <c r="K349"/>
  <c r="G349"/>
  <c r="H349"/>
  <c r="F349"/>
  <c r="D349"/>
  <c r="R348"/>
  <c r="Q348"/>
  <c r="N348"/>
  <c r="O348"/>
  <c r="M348"/>
  <c r="K348"/>
  <c r="G348"/>
  <c r="H348"/>
  <c r="F348"/>
  <c r="D348"/>
  <c r="R347"/>
  <c r="Q347"/>
  <c r="N347"/>
  <c r="O347"/>
  <c r="M347"/>
  <c r="K347"/>
  <c r="G347"/>
  <c r="H347"/>
  <c r="F347"/>
  <c r="D347"/>
  <c r="R346"/>
  <c r="Q346"/>
  <c r="N346"/>
  <c r="O346"/>
  <c r="M346"/>
  <c r="K346"/>
  <c r="G346"/>
  <c r="H346"/>
  <c r="F346"/>
  <c r="D346"/>
  <c r="R345"/>
  <c r="Q345"/>
  <c r="N345"/>
  <c r="O345"/>
  <c r="M345"/>
  <c r="K345"/>
  <c r="G345"/>
  <c r="H345"/>
  <c r="F345"/>
  <c r="D345"/>
  <c r="R344"/>
  <c r="Q344"/>
  <c r="N344"/>
  <c r="O344"/>
  <c r="M344"/>
  <c r="K344"/>
  <c r="G344"/>
  <c r="H344"/>
  <c r="F344"/>
  <c r="D344"/>
  <c r="R343"/>
  <c r="Q343"/>
  <c r="N343"/>
  <c r="O343"/>
  <c r="M343"/>
  <c r="K343"/>
  <c r="G343"/>
  <c r="H343"/>
  <c r="F343"/>
  <c r="D343"/>
  <c r="R342"/>
  <c r="Q342"/>
  <c r="N342"/>
  <c r="O342"/>
  <c r="M342"/>
  <c r="K342"/>
  <c r="G342"/>
  <c r="H342"/>
  <c r="F342"/>
  <c r="D342"/>
  <c r="R341"/>
  <c r="Q341"/>
  <c r="N341"/>
  <c r="O341"/>
  <c r="M341"/>
  <c r="K341"/>
  <c r="G341"/>
  <c r="H341"/>
  <c r="F341"/>
  <c r="D341"/>
  <c r="R340"/>
  <c r="Q340"/>
  <c r="N340"/>
  <c r="O340"/>
  <c r="M340"/>
  <c r="K340"/>
  <c r="G340"/>
  <c r="H340"/>
  <c r="F340"/>
  <c r="D340"/>
  <c r="R339"/>
  <c r="Q339"/>
  <c r="N339"/>
  <c r="O339"/>
  <c r="M339"/>
  <c r="K339"/>
  <c r="G339"/>
  <c r="H339"/>
  <c r="F339"/>
  <c r="D339"/>
  <c r="R338"/>
  <c r="Q338"/>
  <c r="N338"/>
  <c r="O338"/>
  <c r="M338"/>
  <c r="K338"/>
  <c r="G338"/>
  <c r="H338"/>
  <c r="F338"/>
  <c r="D338"/>
  <c r="R337"/>
  <c r="Q337"/>
  <c r="N337"/>
  <c r="O337"/>
  <c r="M337"/>
  <c r="K337"/>
  <c r="G337"/>
  <c r="H337"/>
  <c r="F337"/>
  <c r="D337"/>
  <c r="R336"/>
  <c r="Q336"/>
  <c r="N336"/>
  <c r="O336"/>
  <c r="M336"/>
  <c r="K336"/>
  <c r="G336"/>
  <c r="H336"/>
  <c r="F336"/>
  <c r="D336"/>
  <c r="R335"/>
  <c r="Q335"/>
  <c r="N335"/>
  <c r="O335"/>
  <c r="M335"/>
  <c r="K335"/>
  <c r="G335"/>
  <c r="H335"/>
  <c r="F335"/>
  <c r="D335"/>
  <c r="R334"/>
  <c r="Q334"/>
  <c r="N334"/>
  <c r="O334"/>
  <c r="M334"/>
  <c r="K334"/>
  <c r="G334"/>
  <c r="H334"/>
  <c r="F334"/>
  <c r="D334"/>
  <c r="R333"/>
  <c r="Q333"/>
  <c r="N333"/>
  <c r="O333"/>
  <c r="M333"/>
  <c r="K333"/>
  <c r="G333"/>
  <c r="H333"/>
  <c r="F333"/>
  <c r="D333"/>
  <c r="R332"/>
  <c r="Q332"/>
  <c r="N332"/>
  <c r="O332"/>
  <c r="M332"/>
  <c r="K332"/>
  <c r="G332"/>
  <c r="H332"/>
  <c r="F332"/>
  <c r="D332"/>
  <c r="R331"/>
  <c r="Q331"/>
  <c r="N331"/>
  <c r="O331"/>
  <c r="M331"/>
  <c r="K331"/>
  <c r="G331"/>
  <c r="H331"/>
  <c r="F331"/>
  <c r="D331"/>
  <c r="R330"/>
  <c r="Q330"/>
  <c r="N330"/>
  <c r="O330"/>
  <c r="M330"/>
  <c r="K330"/>
  <c r="G330"/>
  <c r="H330"/>
  <c r="F330"/>
  <c r="D330"/>
  <c r="R329"/>
  <c r="Q329"/>
  <c r="N329"/>
  <c r="O329"/>
  <c r="M329"/>
  <c r="K329"/>
  <c r="G329"/>
  <c r="H329"/>
  <c r="F329"/>
  <c r="D329"/>
  <c r="R328"/>
  <c r="Q328"/>
  <c r="N328"/>
  <c r="O328"/>
  <c r="M328"/>
  <c r="K328"/>
  <c r="G328"/>
  <c r="H328"/>
  <c r="F328"/>
  <c r="D328"/>
  <c r="R327"/>
  <c r="Q327"/>
  <c r="N327"/>
  <c r="O327"/>
  <c r="M327"/>
  <c r="K327"/>
  <c r="G327"/>
  <c r="H327"/>
  <c r="F327"/>
  <c r="D327"/>
  <c r="R326"/>
  <c r="Q326"/>
  <c r="N326"/>
  <c r="O326"/>
  <c r="M326"/>
  <c r="K326"/>
  <c r="G326"/>
  <c r="H326"/>
  <c r="F326"/>
  <c r="D326"/>
  <c r="R325"/>
  <c r="Q325"/>
  <c r="N325"/>
  <c r="O325"/>
  <c r="M325"/>
  <c r="K325"/>
  <c r="G325"/>
  <c r="H325"/>
  <c r="F325"/>
  <c r="D325"/>
  <c r="R324"/>
  <c r="Q324"/>
  <c r="N324"/>
  <c r="O324"/>
  <c r="M324"/>
  <c r="K324"/>
  <c r="G324"/>
  <c r="H324"/>
  <c r="F324"/>
  <c r="D324"/>
  <c r="R323"/>
  <c r="Q323"/>
  <c r="N323"/>
  <c r="O323"/>
  <c r="M323"/>
  <c r="K323"/>
  <c r="G323"/>
  <c r="H323"/>
  <c r="F323"/>
  <c r="D323"/>
  <c r="R322"/>
  <c r="Q322"/>
  <c r="N322"/>
  <c r="O322"/>
  <c r="M322"/>
  <c r="K322"/>
  <c r="G322"/>
  <c r="H322"/>
  <c r="F322"/>
  <c r="D322"/>
  <c r="R321"/>
  <c r="Q321"/>
  <c r="N321"/>
  <c r="O321"/>
  <c r="M321"/>
  <c r="K321"/>
  <c r="G321"/>
  <c r="H321"/>
  <c r="F321"/>
  <c r="D321"/>
  <c r="R320"/>
  <c r="Q320"/>
  <c r="N320"/>
  <c r="O320"/>
  <c r="M320"/>
  <c r="K320"/>
  <c r="G320"/>
  <c r="H320"/>
  <c r="F320"/>
  <c r="D320"/>
  <c r="R319"/>
  <c r="Q319"/>
  <c r="N319"/>
  <c r="O319"/>
  <c r="M319"/>
  <c r="K319"/>
  <c r="G319"/>
  <c r="H319"/>
  <c r="F319"/>
  <c r="D319"/>
  <c r="R318"/>
  <c r="Q318"/>
  <c r="N318"/>
  <c r="O318"/>
  <c r="M318"/>
  <c r="K318"/>
  <c r="G318"/>
  <c r="H318"/>
  <c r="F318"/>
  <c r="D318"/>
  <c r="R317"/>
  <c r="Q317"/>
  <c r="N317"/>
  <c r="O317"/>
  <c r="M317"/>
  <c r="K317"/>
  <c r="G317"/>
  <c r="H317"/>
  <c r="F317"/>
  <c r="D317"/>
  <c r="R316"/>
  <c r="Q316"/>
  <c r="N316"/>
  <c r="O316"/>
  <c r="M316"/>
  <c r="K316"/>
  <c r="G316"/>
  <c r="H316"/>
  <c r="F316"/>
  <c r="D316"/>
  <c r="R315"/>
  <c r="Q315"/>
  <c r="N315"/>
  <c r="O315"/>
  <c r="M315"/>
  <c r="K315"/>
  <c r="G315"/>
  <c r="H315"/>
  <c r="F315"/>
  <c r="D315"/>
  <c r="R314"/>
  <c r="Q314"/>
  <c r="N314"/>
  <c r="O314"/>
  <c r="M314"/>
  <c r="K314"/>
  <c r="G314"/>
  <c r="H314"/>
  <c r="F314"/>
  <c r="D314"/>
  <c r="R313"/>
  <c r="Q313"/>
  <c r="N313"/>
  <c r="O313"/>
  <c r="M313"/>
  <c r="K313"/>
  <c r="G313"/>
  <c r="H313"/>
  <c r="F313"/>
  <c r="D313"/>
  <c r="R312"/>
  <c r="Q312"/>
  <c r="N312"/>
  <c r="O312"/>
  <c r="M312"/>
  <c r="K312"/>
  <c r="G312"/>
  <c r="H312"/>
  <c r="F312"/>
  <c r="D312"/>
  <c r="R311"/>
  <c r="Q311"/>
  <c r="N311"/>
  <c r="O311"/>
  <c r="M311"/>
  <c r="K311"/>
  <c r="G311"/>
  <c r="H311"/>
  <c r="F311"/>
  <c r="D311"/>
  <c r="R310"/>
  <c r="Q310"/>
  <c r="N310"/>
  <c r="O310"/>
  <c r="M310"/>
  <c r="K310"/>
  <c r="G310"/>
  <c r="H310"/>
  <c r="F310"/>
  <c r="D310"/>
  <c r="R309"/>
  <c r="Q309"/>
  <c r="N309"/>
  <c r="O309"/>
  <c r="M309"/>
  <c r="K309"/>
  <c r="G309"/>
  <c r="H309"/>
  <c r="F309"/>
  <c r="D309"/>
  <c r="R308"/>
  <c r="Q308"/>
  <c r="N308"/>
  <c r="O308"/>
  <c r="M308"/>
  <c r="K308"/>
  <c r="G308"/>
  <c r="H308"/>
  <c r="F308"/>
  <c r="D308"/>
  <c r="R307"/>
  <c r="Q307"/>
  <c r="N307"/>
  <c r="O307"/>
  <c r="M307"/>
  <c r="K307"/>
  <c r="G307"/>
  <c r="H307"/>
  <c r="F307"/>
  <c r="D307"/>
  <c r="R306"/>
  <c r="Q306"/>
  <c r="N306"/>
  <c r="O306"/>
  <c r="M306"/>
  <c r="K306"/>
  <c r="G306"/>
  <c r="H306"/>
  <c r="F306"/>
  <c r="D306"/>
  <c r="R305"/>
  <c r="Q305"/>
  <c r="N305"/>
  <c r="O305"/>
  <c r="M305"/>
  <c r="K305"/>
  <c r="G305"/>
  <c r="H305"/>
  <c r="F305"/>
  <c r="D305"/>
  <c r="R304"/>
  <c r="Q304"/>
  <c r="N304"/>
  <c r="O304"/>
  <c r="M304"/>
  <c r="K304"/>
  <c r="G304"/>
  <c r="H304"/>
  <c r="F304"/>
  <c r="D304"/>
  <c r="R303"/>
  <c r="Q303"/>
  <c r="N303"/>
  <c r="O303"/>
  <c r="M303"/>
  <c r="K303"/>
  <c r="G303"/>
  <c r="H303"/>
  <c r="F303"/>
  <c r="D303"/>
  <c r="R302"/>
  <c r="Q302"/>
  <c r="N302"/>
  <c r="O302"/>
  <c r="M302"/>
  <c r="K302"/>
  <c r="G302"/>
  <c r="H302"/>
  <c r="F302"/>
  <c r="D302"/>
  <c r="R301"/>
  <c r="Q301"/>
  <c r="N301"/>
  <c r="O301"/>
  <c r="M301"/>
  <c r="K301"/>
  <c r="G301"/>
  <c r="H301"/>
  <c r="F301"/>
  <c r="D301"/>
  <c r="R300"/>
  <c r="Q300"/>
  <c r="N300"/>
  <c r="O300"/>
  <c r="M300"/>
  <c r="K300"/>
  <c r="G300"/>
  <c r="H300"/>
  <c r="F300"/>
  <c r="D300"/>
  <c r="R299"/>
  <c r="Q299"/>
  <c r="N299"/>
  <c r="O299"/>
  <c r="M299"/>
  <c r="K299"/>
  <c r="G299"/>
  <c r="H299"/>
  <c r="F299"/>
  <c r="D299"/>
  <c r="R298"/>
  <c r="Q298"/>
  <c r="N298"/>
  <c r="O298"/>
  <c r="M298"/>
  <c r="K298"/>
  <c r="G298"/>
  <c r="H298"/>
  <c r="F298"/>
  <c r="D298"/>
  <c r="R297"/>
  <c r="Q297"/>
  <c r="N297"/>
  <c r="O297"/>
  <c r="M297"/>
  <c r="K297"/>
  <c r="G297"/>
  <c r="H297"/>
  <c r="F297"/>
  <c r="D297"/>
  <c r="R296"/>
  <c r="Q296"/>
  <c r="N296"/>
  <c r="O296"/>
  <c r="M296"/>
  <c r="K296"/>
  <c r="G296"/>
  <c r="H296"/>
  <c r="F296"/>
  <c r="D296"/>
  <c r="R295"/>
  <c r="Q295"/>
  <c r="N295"/>
  <c r="O295"/>
  <c r="M295"/>
  <c r="K295"/>
  <c r="G295"/>
  <c r="H295"/>
  <c r="F295"/>
  <c r="D295"/>
  <c r="R294"/>
  <c r="Q294"/>
  <c r="N294"/>
  <c r="O294"/>
  <c r="M294"/>
  <c r="K294"/>
  <c r="G294"/>
  <c r="H294"/>
  <c r="F294"/>
  <c r="D294"/>
  <c r="R293"/>
  <c r="Q293"/>
  <c r="N293"/>
  <c r="O293"/>
  <c r="M293"/>
  <c r="K293"/>
  <c r="G293"/>
  <c r="H293"/>
  <c r="F293"/>
  <c r="D293"/>
  <c r="R292"/>
  <c r="Q292"/>
  <c r="N292"/>
  <c r="O292"/>
  <c r="M292"/>
  <c r="K292"/>
  <c r="G292"/>
  <c r="H292"/>
  <c r="F292"/>
  <c r="D292"/>
  <c r="R291"/>
  <c r="Q291"/>
  <c r="N291"/>
  <c r="O291"/>
  <c r="M291"/>
  <c r="K291"/>
  <c r="G291"/>
  <c r="H291"/>
  <c r="F291"/>
  <c r="D291"/>
  <c r="R290"/>
  <c r="Q290"/>
  <c r="N290"/>
  <c r="O290"/>
  <c r="M290"/>
  <c r="K290"/>
  <c r="G290"/>
  <c r="H290"/>
  <c r="F290"/>
  <c r="D290"/>
  <c r="R289"/>
  <c r="Q289"/>
  <c r="N289"/>
  <c r="O289"/>
  <c r="M289"/>
  <c r="K289"/>
  <c r="G289"/>
  <c r="H289"/>
  <c r="F289"/>
  <c r="D289"/>
  <c r="R288"/>
  <c r="Q288"/>
  <c r="N288"/>
  <c r="O288"/>
  <c r="M288"/>
  <c r="K288"/>
  <c r="G288"/>
  <c r="H288"/>
  <c r="F288"/>
  <c r="D288"/>
  <c r="R287"/>
  <c r="Q287"/>
  <c r="N287"/>
  <c r="O287"/>
  <c r="M287"/>
  <c r="K287"/>
  <c r="G287"/>
  <c r="H287"/>
  <c r="F287"/>
  <c r="D287"/>
  <c r="R286"/>
  <c r="Q286"/>
  <c r="N286"/>
  <c r="O286"/>
  <c r="M286"/>
  <c r="K286"/>
  <c r="G286"/>
  <c r="H286"/>
  <c r="F286"/>
  <c r="D286"/>
  <c r="R285"/>
  <c r="Q285"/>
  <c r="N285"/>
  <c r="O285"/>
  <c r="M285"/>
  <c r="K285"/>
  <c r="G285"/>
  <c r="H285"/>
  <c r="F285"/>
  <c r="D285"/>
  <c r="R284"/>
  <c r="Q284"/>
  <c r="N284"/>
  <c r="O284"/>
  <c r="M284"/>
  <c r="K284"/>
  <c r="G284"/>
  <c r="H284"/>
  <c r="F284"/>
  <c r="D284"/>
  <c r="R283"/>
  <c r="Q283"/>
  <c r="N283"/>
  <c r="O283"/>
  <c r="M283"/>
  <c r="K283"/>
  <c r="G283"/>
  <c r="H283"/>
  <c r="F283"/>
  <c r="D283"/>
  <c r="R282"/>
  <c r="Q282"/>
  <c r="N282"/>
  <c r="O282"/>
  <c r="M282"/>
  <c r="K282"/>
  <c r="G282"/>
  <c r="H282"/>
  <c r="F282"/>
  <c r="D282"/>
  <c r="R281"/>
  <c r="Q281"/>
  <c r="N281"/>
  <c r="O281"/>
  <c r="M281"/>
  <c r="K281"/>
  <c r="G281"/>
  <c r="H281"/>
  <c r="F281"/>
  <c r="D281"/>
  <c r="R280"/>
  <c r="Q280"/>
  <c r="N280"/>
  <c r="O280"/>
  <c r="M280"/>
  <c r="K280"/>
  <c r="G280"/>
  <c r="H280"/>
  <c r="F280"/>
  <c r="D280"/>
  <c r="R279"/>
  <c r="Q279"/>
  <c r="N279"/>
  <c r="O279"/>
  <c r="M279"/>
  <c r="K279"/>
  <c r="G279"/>
  <c r="H279"/>
  <c r="F279"/>
  <c r="D279"/>
  <c r="R278"/>
  <c r="Q278"/>
  <c r="N278"/>
  <c r="O278"/>
  <c r="M278"/>
  <c r="K278"/>
  <c r="G278"/>
  <c r="H278"/>
  <c r="F278"/>
  <c r="D278"/>
  <c r="R277"/>
  <c r="Q277"/>
  <c r="N277"/>
  <c r="O277"/>
  <c r="M277"/>
  <c r="K277"/>
  <c r="G277"/>
  <c r="H277"/>
  <c r="F277"/>
  <c r="D277"/>
  <c r="R276"/>
  <c r="Q276"/>
  <c r="N276"/>
  <c r="O276"/>
  <c r="M276"/>
  <c r="K276"/>
  <c r="G276"/>
  <c r="H276"/>
  <c r="F276"/>
  <c r="D276"/>
  <c r="R275"/>
  <c r="Q275"/>
  <c r="N275"/>
  <c r="O275"/>
  <c r="M275"/>
  <c r="K275"/>
  <c r="G275"/>
  <c r="H275"/>
  <c r="F275"/>
  <c r="D275"/>
  <c r="R274"/>
  <c r="Q274"/>
  <c r="N274"/>
  <c r="O274"/>
  <c r="M274"/>
  <c r="K274"/>
  <c r="G274"/>
  <c r="H274"/>
  <c r="F274"/>
  <c r="D274"/>
  <c r="R273"/>
  <c r="Q273"/>
  <c r="N273"/>
  <c r="O273"/>
  <c r="M273"/>
  <c r="K273"/>
  <c r="G273"/>
  <c r="H273"/>
  <c r="F273"/>
  <c r="D273"/>
  <c r="R272"/>
  <c r="Q272"/>
  <c r="N272"/>
  <c r="O272"/>
  <c r="M272"/>
  <c r="K272"/>
  <c r="G272"/>
  <c r="H272"/>
  <c r="F272"/>
  <c r="D272"/>
  <c r="R271"/>
  <c r="Q271"/>
  <c r="N271"/>
  <c r="O271"/>
  <c r="M271"/>
  <c r="K271"/>
  <c r="G271"/>
  <c r="H271"/>
  <c r="F271"/>
  <c r="D271"/>
  <c r="R270"/>
  <c r="Q270"/>
  <c r="N270"/>
  <c r="O270"/>
  <c r="M270"/>
  <c r="K270"/>
  <c r="G270"/>
  <c r="H270"/>
  <c r="F270"/>
  <c r="D270"/>
  <c r="R269"/>
  <c r="Q269"/>
  <c r="N269"/>
  <c r="O269"/>
  <c r="M269"/>
  <c r="K269"/>
  <c r="G269"/>
  <c r="H269"/>
  <c r="F269"/>
  <c r="D269"/>
  <c r="R268"/>
  <c r="Q268"/>
  <c r="N268"/>
  <c r="O268"/>
  <c r="M268"/>
  <c r="K268"/>
  <c r="G268"/>
  <c r="H268"/>
  <c r="F268"/>
  <c r="D268"/>
  <c r="R267"/>
  <c r="Q267"/>
  <c r="N267"/>
  <c r="O267"/>
  <c r="M267"/>
  <c r="K267"/>
  <c r="G267"/>
  <c r="H267"/>
  <c r="F267"/>
  <c r="D267"/>
  <c r="R266"/>
  <c r="Q266"/>
  <c r="N266"/>
  <c r="O266"/>
  <c r="M266"/>
  <c r="K266"/>
  <c r="G266"/>
  <c r="H266"/>
  <c r="F266"/>
  <c r="D266"/>
  <c r="R265"/>
  <c r="Q265"/>
  <c r="N265"/>
  <c r="O265"/>
  <c r="M265"/>
  <c r="K265"/>
  <c r="G265"/>
  <c r="H265"/>
  <c r="F265"/>
  <c r="D265"/>
  <c r="R264"/>
  <c r="Q264"/>
  <c r="N264"/>
  <c r="O264"/>
  <c r="M264"/>
  <c r="K264"/>
  <c r="G264"/>
  <c r="H264"/>
  <c r="F264"/>
  <c r="D264"/>
  <c r="R263"/>
  <c r="Q263"/>
  <c r="N263"/>
  <c r="O263"/>
  <c r="M263"/>
  <c r="K263"/>
  <c r="G263"/>
  <c r="H263"/>
  <c r="F263"/>
  <c r="D263"/>
  <c r="R262"/>
  <c r="Q262"/>
  <c r="N262"/>
  <c r="O262"/>
  <c r="M262"/>
  <c r="K262"/>
  <c r="G262"/>
  <c r="H262"/>
  <c r="F262"/>
  <c r="D262"/>
  <c r="R261"/>
  <c r="Q261"/>
  <c r="N261"/>
  <c r="O261"/>
  <c r="M261"/>
  <c r="K261"/>
  <c r="G261"/>
  <c r="H261"/>
  <c r="F261"/>
  <c r="D261"/>
  <c r="R260"/>
  <c r="Q260"/>
  <c r="N260"/>
  <c r="O260"/>
  <c r="M260"/>
  <c r="K260"/>
  <c r="G260"/>
  <c r="H260"/>
  <c r="F260"/>
  <c r="D260"/>
  <c r="R259"/>
  <c r="Q259"/>
  <c r="N259"/>
  <c r="O259"/>
  <c r="M259"/>
  <c r="K259"/>
  <c r="G259"/>
  <c r="H259"/>
  <c r="F259"/>
  <c r="D259"/>
  <c r="R258"/>
  <c r="Q258"/>
  <c r="N258"/>
  <c r="O258"/>
  <c r="M258"/>
  <c r="K258"/>
  <c r="G258"/>
  <c r="H258"/>
  <c r="F258"/>
  <c r="D258"/>
  <c r="R257"/>
  <c r="Q257"/>
  <c r="N257"/>
  <c r="O257"/>
  <c r="M257"/>
  <c r="K257"/>
  <c r="G257"/>
  <c r="H257"/>
  <c r="F257"/>
  <c r="D257"/>
  <c r="R256"/>
  <c r="Q256"/>
  <c r="N256"/>
  <c r="O256"/>
  <c r="M256"/>
  <c r="K256"/>
  <c r="G256"/>
  <c r="H256"/>
  <c r="F256"/>
  <c r="D256"/>
  <c r="R255"/>
  <c r="Q255"/>
  <c r="N255"/>
  <c r="O255"/>
  <c r="M255"/>
  <c r="K255"/>
  <c r="G255"/>
  <c r="H255"/>
  <c r="F255"/>
  <c r="D255"/>
  <c r="R254"/>
  <c r="Q254"/>
  <c r="N254"/>
  <c r="O254"/>
  <c r="M254"/>
  <c r="K254"/>
  <c r="G254"/>
  <c r="H254"/>
  <c r="F254"/>
  <c r="D254"/>
  <c r="R253"/>
  <c r="Q253"/>
  <c r="N253"/>
  <c r="O253"/>
  <c r="M253"/>
  <c r="K253"/>
  <c r="G253"/>
  <c r="H253"/>
  <c r="F253"/>
  <c r="D253"/>
  <c r="R252"/>
  <c r="Q252"/>
  <c r="N252"/>
  <c r="O252"/>
  <c r="M252"/>
  <c r="K252"/>
  <c r="G252"/>
  <c r="H252"/>
  <c r="F252"/>
  <c r="D252"/>
  <c r="R251"/>
  <c r="Q251"/>
  <c r="N251"/>
  <c r="O251"/>
  <c r="M251"/>
  <c r="K251"/>
  <c r="G251"/>
  <c r="H251"/>
  <c r="F251"/>
  <c r="D251"/>
  <c r="R250"/>
  <c r="Q250"/>
  <c r="N250"/>
  <c r="O250"/>
  <c r="M250"/>
  <c r="K250"/>
  <c r="G250"/>
  <c r="H250"/>
  <c r="F250"/>
  <c r="D250"/>
  <c r="R249"/>
  <c r="Q249"/>
  <c r="N249"/>
  <c r="O249"/>
  <c r="M249"/>
  <c r="K249"/>
  <c r="G249"/>
  <c r="H249"/>
  <c r="F249"/>
  <c r="D249"/>
  <c r="R248"/>
  <c r="Q248"/>
  <c r="N248"/>
  <c r="O248"/>
  <c r="M248"/>
  <c r="K248"/>
  <c r="G248"/>
  <c r="H248"/>
  <c r="F248"/>
  <c r="D248"/>
  <c r="R247"/>
  <c r="Q247"/>
  <c r="N247"/>
  <c r="O247"/>
  <c r="M247"/>
  <c r="K247"/>
  <c r="G247"/>
  <c r="H247"/>
  <c r="F247"/>
  <c r="D247"/>
  <c r="R246"/>
  <c r="Q246"/>
  <c r="N246"/>
  <c r="O246"/>
  <c r="M246"/>
  <c r="K246"/>
  <c r="G246"/>
  <c r="H246"/>
  <c r="F246"/>
  <c r="D246"/>
  <c r="R245"/>
  <c r="Q245"/>
  <c r="N245"/>
  <c r="O245"/>
  <c r="M245"/>
  <c r="K245"/>
  <c r="G245"/>
  <c r="H245"/>
  <c r="F245"/>
  <c r="D245"/>
  <c r="R244"/>
  <c r="Q244"/>
  <c r="N244"/>
  <c r="O244"/>
  <c r="M244"/>
  <c r="K244"/>
  <c r="G244"/>
  <c r="H244"/>
  <c r="F244"/>
  <c r="D244"/>
  <c r="R243"/>
  <c r="Q243"/>
  <c r="N243"/>
  <c r="O243"/>
  <c r="M243"/>
  <c r="K243"/>
  <c r="G243"/>
  <c r="H243"/>
  <c r="F243"/>
  <c r="D243"/>
  <c r="R242"/>
  <c r="Q242"/>
  <c r="N242"/>
  <c r="O242"/>
  <c r="M242"/>
  <c r="K242"/>
  <c r="G242"/>
  <c r="H242"/>
  <c r="F242"/>
  <c r="D242"/>
  <c r="R241"/>
  <c r="Q241"/>
  <c r="N241"/>
  <c r="O241"/>
  <c r="M241"/>
  <c r="K241"/>
  <c r="G241"/>
  <c r="H241"/>
  <c r="F241"/>
  <c r="D241"/>
  <c r="R240"/>
  <c r="Q240"/>
  <c r="N240"/>
  <c r="O240"/>
  <c r="M240"/>
  <c r="K240"/>
  <c r="G240"/>
  <c r="H240"/>
  <c r="F240"/>
  <c r="D240"/>
  <c r="R239"/>
  <c r="Q239"/>
  <c r="N239"/>
  <c r="O239"/>
  <c r="M239"/>
  <c r="K239"/>
  <c r="G239"/>
  <c r="H239"/>
  <c r="F239"/>
  <c r="D239"/>
  <c r="R238"/>
  <c r="Q238"/>
  <c r="N238"/>
  <c r="O238"/>
  <c r="M238"/>
  <c r="K238"/>
  <c r="G238"/>
  <c r="H238"/>
  <c r="F238"/>
  <c r="D238"/>
  <c r="R237"/>
  <c r="Q237"/>
  <c r="N237"/>
  <c r="O237"/>
  <c r="M237"/>
  <c r="K237"/>
  <c r="G237"/>
  <c r="H237"/>
  <c r="F237"/>
  <c r="D237"/>
  <c r="R236"/>
  <c r="Q236"/>
  <c r="N236"/>
  <c r="O236"/>
  <c r="M236"/>
  <c r="K236"/>
  <c r="G236"/>
  <c r="H236"/>
  <c r="F236"/>
  <c r="D236"/>
  <c r="R235"/>
  <c r="Q235"/>
  <c r="N235"/>
  <c r="O235"/>
  <c r="M235"/>
  <c r="K235"/>
  <c r="G235"/>
  <c r="H235"/>
  <c r="F235"/>
  <c r="D235"/>
  <c r="R234"/>
  <c r="Q234"/>
  <c r="N234"/>
  <c r="O234"/>
  <c r="M234"/>
  <c r="K234"/>
  <c r="G234"/>
  <c r="H234"/>
  <c r="F234"/>
  <c r="D234"/>
  <c r="R233"/>
  <c r="Q233"/>
  <c r="N233"/>
  <c r="O233"/>
  <c r="M233"/>
  <c r="K233"/>
  <c r="G233"/>
  <c r="H233"/>
  <c r="F233"/>
  <c r="D233"/>
  <c r="R232"/>
  <c r="Q232"/>
  <c r="N232"/>
  <c r="O232"/>
  <c r="M232"/>
  <c r="K232"/>
  <c r="G232"/>
  <c r="H232"/>
  <c r="F232"/>
  <c r="D232"/>
  <c r="R231"/>
  <c r="Q231"/>
  <c r="N231"/>
  <c r="O231"/>
  <c r="M231"/>
  <c r="K231"/>
  <c r="G231"/>
  <c r="H231"/>
  <c r="F231"/>
  <c r="D231"/>
  <c r="R230"/>
  <c r="Q230"/>
  <c r="N230"/>
  <c r="O230"/>
  <c r="M230"/>
  <c r="K230"/>
  <c r="G230"/>
  <c r="H230"/>
  <c r="F230"/>
  <c r="D230"/>
  <c r="R229"/>
  <c r="Q229"/>
  <c r="N229"/>
  <c r="O229"/>
  <c r="M229"/>
  <c r="K229"/>
  <c r="G229"/>
  <c r="H229"/>
  <c r="F229"/>
  <c r="D229"/>
  <c r="R228"/>
  <c r="Q228"/>
  <c r="N228"/>
  <c r="O228"/>
  <c r="M228"/>
  <c r="K228"/>
  <c r="G228"/>
  <c r="H228"/>
  <c r="F228"/>
  <c r="D228"/>
  <c r="R227"/>
  <c r="Q227"/>
  <c r="N227"/>
  <c r="O227"/>
  <c r="M227"/>
  <c r="K227"/>
  <c r="G227"/>
  <c r="H227"/>
  <c r="F227"/>
  <c r="D227"/>
  <c r="R226"/>
  <c r="Q226"/>
  <c r="N226"/>
  <c r="O226"/>
  <c r="M226"/>
  <c r="K226"/>
  <c r="G226"/>
  <c r="H226"/>
  <c r="F226"/>
  <c r="D226"/>
  <c r="R225"/>
  <c r="Q225"/>
  <c r="N225"/>
  <c r="O225"/>
  <c r="M225"/>
  <c r="K225"/>
  <c r="G225"/>
  <c r="H225"/>
  <c r="F225"/>
  <c r="D225"/>
  <c r="R224"/>
  <c r="Q224"/>
  <c r="N224"/>
  <c r="O224"/>
  <c r="M224"/>
  <c r="K224"/>
  <c r="G224"/>
  <c r="H224"/>
  <c r="F224"/>
  <c r="D224"/>
  <c r="R223"/>
  <c r="Q223"/>
  <c r="N223"/>
  <c r="O223"/>
  <c r="M223"/>
  <c r="K223"/>
  <c r="G223"/>
  <c r="H223"/>
  <c r="F223"/>
  <c r="D223"/>
  <c r="R222"/>
  <c r="Q222"/>
  <c r="N222"/>
  <c r="O222"/>
  <c r="M222"/>
  <c r="K222"/>
  <c r="G222"/>
  <c r="H222"/>
  <c r="F222"/>
  <c r="D222"/>
  <c r="R221"/>
  <c r="Q221"/>
  <c r="N221"/>
  <c r="O221"/>
  <c r="M221"/>
  <c r="K221"/>
  <c r="G221"/>
  <c r="H221"/>
  <c r="F221"/>
  <c r="D221"/>
  <c r="R220"/>
  <c r="Q220"/>
  <c r="N220"/>
  <c r="O220"/>
  <c r="M220"/>
  <c r="K220"/>
  <c r="G220"/>
  <c r="H220"/>
  <c r="F220"/>
  <c r="D220"/>
  <c r="R219"/>
  <c r="Q219"/>
  <c r="N219"/>
  <c r="O219"/>
  <c r="M219"/>
  <c r="K219"/>
  <c r="G219"/>
  <c r="H219"/>
  <c r="F219"/>
  <c r="D219"/>
  <c r="R218"/>
  <c r="Q218"/>
  <c r="N218"/>
  <c r="O218"/>
  <c r="M218"/>
  <c r="K218"/>
  <c r="G218"/>
  <c r="H218"/>
  <c r="F218"/>
  <c r="D218"/>
  <c r="R217"/>
  <c r="Q217"/>
  <c r="N217"/>
  <c r="O217"/>
  <c r="M217"/>
  <c r="K217"/>
  <c r="G217"/>
  <c r="H217"/>
  <c r="F217"/>
  <c r="D217"/>
  <c r="R216"/>
  <c r="Q216"/>
  <c r="N216"/>
  <c r="O216"/>
  <c r="M216"/>
  <c r="K216"/>
  <c r="G216"/>
  <c r="H216"/>
  <c r="F216"/>
  <c r="D216"/>
  <c r="R215"/>
  <c r="Q215"/>
  <c r="N215"/>
  <c r="O215"/>
  <c r="M215"/>
  <c r="K215"/>
  <c r="G215"/>
  <c r="H215"/>
  <c r="F215"/>
  <c r="D215"/>
  <c r="R214"/>
  <c r="Q214"/>
  <c r="N214"/>
  <c r="O214"/>
  <c r="M214"/>
  <c r="K214"/>
  <c r="G214"/>
  <c r="H214"/>
  <c r="F214"/>
  <c r="D214"/>
  <c r="R213"/>
  <c r="Q213"/>
  <c r="N213"/>
  <c r="O213"/>
  <c r="M213"/>
  <c r="K213"/>
  <c r="G213"/>
  <c r="H213"/>
  <c r="F213"/>
  <c r="D213"/>
  <c r="R212"/>
  <c r="Q212"/>
  <c r="N212"/>
  <c r="O212"/>
  <c r="M212"/>
  <c r="K212"/>
  <c r="G212"/>
  <c r="H212"/>
  <c r="F212"/>
  <c r="D212"/>
  <c r="R211"/>
  <c r="Q211"/>
  <c r="N211"/>
  <c r="O211"/>
  <c r="M211"/>
  <c r="K211"/>
  <c r="G211"/>
  <c r="H211"/>
  <c r="F211"/>
  <c r="D211"/>
  <c r="R210"/>
  <c r="Q210"/>
  <c r="N210"/>
  <c r="O210"/>
  <c r="M210"/>
  <c r="K210"/>
  <c r="G210"/>
  <c r="H210"/>
  <c r="F210"/>
  <c r="D210"/>
  <c r="R209"/>
  <c r="Q209"/>
  <c r="N209"/>
  <c r="O209"/>
  <c r="M209"/>
  <c r="K209"/>
  <c r="G209"/>
  <c r="H209"/>
  <c r="F209"/>
  <c r="D209"/>
  <c r="R208"/>
  <c r="Q208"/>
  <c r="N208"/>
  <c r="O208"/>
  <c r="M208"/>
  <c r="K208"/>
  <c r="G208"/>
  <c r="H208"/>
  <c r="F208"/>
  <c r="D208"/>
  <c r="R207"/>
  <c r="Q207"/>
  <c r="N207"/>
  <c r="O207"/>
  <c r="M207"/>
  <c r="K207"/>
  <c r="G207"/>
  <c r="H207"/>
  <c r="F207"/>
  <c r="D207"/>
  <c r="R206"/>
  <c r="Q206"/>
  <c r="N206"/>
  <c r="O206"/>
  <c r="M206"/>
  <c r="K206"/>
  <c r="G206"/>
  <c r="H206"/>
  <c r="F206"/>
  <c r="D206"/>
  <c r="R205"/>
  <c r="Q205"/>
  <c r="N205"/>
  <c r="O205"/>
  <c r="M205"/>
  <c r="K205"/>
  <c r="G205"/>
  <c r="H205"/>
  <c r="F205"/>
  <c r="D205"/>
  <c r="R204"/>
  <c r="Q204"/>
  <c r="N204"/>
  <c r="O204"/>
  <c r="M204"/>
  <c r="K204"/>
  <c r="G204"/>
  <c r="H204"/>
  <c r="F204"/>
  <c r="D204"/>
  <c r="R203"/>
  <c r="Q203"/>
  <c r="N203"/>
  <c r="O203"/>
  <c r="M203"/>
  <c r="K203"/>
  <c r="G203"/>
  <c r="H203"/>
  <c r="F203"/>
  <c r="D203"/>
  <c r="R202"/>
  <c r="Q202"/>
  <c r="N202"/>
  <c r="O202"/>
  <c r="M202"/>
  <c r="K202"/>
  <c r="G202"/>
  <c r="H202"/>
  <c r="F202"/>
  <c r="D202"/>
  <c r="R201"/>
  <c r="Q201"/>
  <c r="N201"/>
  <c r="O201"/>
  <c r="M201"/>
  <c r="K201"/>
  <c r="G201"/>
  <c r="H201"/>
  <c r="F201"/>
  <c r="D201"/>
  <c r="R200"/>
  <c r="Q200"/>
  <c r="N200"/>
  <c r="O200"/>
  <c r="M200"/>
  <c r="K200"/>
  <c r="G200"/>
  <c r="H200"/>
  <c r="F200"/>
  <c r="D200"/>
  <c r="R199"/>
  <c r="Q199"/>
  <c r="N199"/>
  <c r="O199"/>
  <c r="M199"/>
  <c r="K199"/>
  <c r="G199"/>
  <c r="H199"/>
  <c r="F199"/>
  <c r="D199"/>
  <c r="R198"/>
  <c r="Q198"/>
  <c r="N198"/>
  <c r="O198"/>
  <c r="M198"/>
  <c r="K198"/>
  <c r="G198"/>
  <c r="H198"/>
  <c r="F198"/>
  <c r="D198"/>
  <c r="R197"/>
  <c r="Q197"/>
  <c r="N197"/>
  <c r="O197"/>
  <c r="M197"/>
  <c r="K197"/>
  <c r="G197"/>
  <c r="H197"/>
  <c r="F197"/>
  <c r="D197"/>
  <c r="R196"/>
  <c r="Q196"/>
  <c r="N196"/>
  <c r="O196"/>
  <c r="M196"/>
  <c r="K196"/>
  <c r="G196"/>
  <c r="H196"/>
  <c r="F196"/>
  <c r="D196"/>
  <c r="R195"/>
  <c r="Q195"/>
  <c r="N195"/>
  <c r="O195"/>
  <c r="M195"/>
  <c r="K195"/>
  <c r="G195"/>
  <c r="H195"/>
  <c r="F195"/>
  <c r="D195"/>
  <c r="R194"/>
  <c r="Q194"/>
  <c r="N194"/>
  <c r="O194"/>
  <c r="M194"/>
  <c r="K194"/>
  <c r="G194"/>
  <c r="H194"/>
  <c r="F194"/>
  <c r="D194"/>
  <c r="R193"/>
  <c r="Q193"/>
  <c r="N193"/>
  <c r="O193"/>
  <c r="M193"/>
  <c r="K193"/>
  <c r="G193"/>
  <c r="H193"/>
  <c r="F193"/>
  <c r="D193"/>
  <c r="R192"/>
  <c r="Q192"/>
  <c r="N192"/>
  <c r="O192"/>
  <c r="M192"/>
  <c r="K192"/>
  <c r="G192"/>
  <c r="H192"/>
  <c r="F192"/>
  <c r="D192"/>
  <c r="R191"/>
  <c r="Q191"/>
  <c r="N191"/>
  <c r="O191"/>
  <c r="M191"/>
  <c r="K191"/>
  <c r="G191"/>
  <c r="H191"/>
  <c r="F191"/>
  <c r="D191"/>
  <c r="R190"/>
  <c r="Q190"/>
  <c r="N190"/>
  <c r="O190"/>
  <c r="M190"/>
  <c r="K190"/>
  <c r="G190"/>
  <c r="H190"/>
  <c r="F190"/>
  <c r="D190"/>
  <c r="R189"/>
  <c r="Q189"/>
  <c r="N189"/>
  <c r="O189"/>
  <c r="M189"/>
  <c r="K189"/>
  <c r="G189"/>
  <c r="H189"/>
  <c r="F189"/>
  <c r="D189"/>
  <c r="R188"/>
  <c r="Q188"/>
  <c r="N188"/>
  <c r="O188"/>
  <c r="M188"/>
  <c r="K188"/>
  <c r="G188"/>
  <c r="H188"/>
  <c r="F188"/>
  <c r="D188"/>
  <c r="R187"/>
  <c r="Q187"/>
  <c r="N187"/>
  <c r="O187"/>
  <c r="M187"/>
  <c r="K187"/>
  <c r="G187"/>
  <c r="H187"/>
  <c r="F187"/>
  <c r="D187"/>
  <c r="R186"/>
  <c r="Q186"/>
  <c r="N186"/>
  <c r="O186"/>
  <c r="M186"/>
  <c r="K186"/>
  <c r="G186"/>
  <c r="H186"/>
  <c r="F186"/>
  <c r="D186"/>
  <c r="R185"/>
  <c r="Q185"/>
  <c r="N185"/>
  <c r="O185"/>
  <c r="M185"/>
  <c r="K185"/>
  <c r="G185"/>
  <c r="H185"/>
  <c r="F185"/>
  <c r="D185"/>
  <c r="R184"/>
  <c r="Q184"/>
  <c r="N184"/>
  <c r="O184"/>
  <c r="M184"/>
  <c r="K184"/>
  <c r="G184"/>
  <c r="H184"/>
  <c r="F184"/>
  <c r="D184"/>
  <c r="R183"/>
  <c r="Q183"/>
  <c r="N183"/>
  <c r="O183"/>
  <c r="M183"/>
  <c r="K183"/>
  <c r="G183"/>
  <c r="H183"/>
  <c r="F183"/>
  <c r="D183"/>
  <c r="R182"/>
  <c r="Q182"/>
  <c r="N182"/>
  <c r="O182"/>
  <c r="M182"/>
  <c r="K182"/>
  <c r="G182"/>
  <c r="H182"/>
  <c r="F182"/>
  <c r="D182"/>
  <c r="R181"/>
  <c r="Q181"/>
  <c r="N181"/>
  <c r="O181"/>
  <c r="M181"/>
  <c r="K181"/>
  <c r="G181"/>
  <c r="H181"/>
  <c r="F181"/>
  <c r="D181"/>
  <c r="R180"/>
  <c r="Q180"/>
  <c r="N180"/>
  <c r="O180"/>
  <c r="M180"/>
  <c r="K180"/>
  <c r="G180"/>
  <c r="H180"/>
  <c r="F180"/>
  <c r="D180"/>
  <c r="R179"/>
  <c r="Q179"/>
  <c r="N179"/>
  <c r="O179"/>
  <c r="M179"/>
  <c r="K179"/>
  <c r="G179"/>
  <c r="H179"/>
  <c r="F179"/>
  <c r="D179"/>
  <c r="R178"/>
  <c r="Q178"/>
  <c r="N178"/>
  <c r="O178"/>
  <c r="M178"/>
  <c r="K178"/>
  <c r="G178"/>
  <c r="H178"/>
  <c r="F178"/>
  <c r="D178"/>
  <c r="R177"/>
  <c r="Q177"/>
  <c r="N177"/>
  <c r="O177"/>
  <c r="M177"/>
  <c r="K177"/>
  <c r="G177"/>
  <c r="H177"/>
  <c r="F177"/>
  <c r="D177"/>
  <c r="R176"/>
  <c r="Q176"/>
  <c r="N176"/>
  <c r="O176"/>
  <c r="M176"/>
  <c r="K176"/>
  <c r="G176"/>
  <c r="H176"/>
  <c r="F176"/>
  <c r="D176"/>
  <c r="R175"/>
  <c r="Q175"/>
  <c r="N175"/>
  <c r="O175"/>
  <c r="M175"/>
  <c r="K175"/>
  <c r="G175"/>
  <c r="H175"/>
  <c r="F175"/>
  <c r="D175"/>
  <c r="R174"/>
  <c r="Q174"/>
  <c r="N174"/>
  <c r="O174"/>
  <c r="M174"/>
  <c r="K174"/>
  <c r="G174"/>
  <c r="H174"/>
  <c r="F174"/>
  <c r="D174"/>
  <c r="R173"/>
  <c r="Q173"/>
  <c r="N173"/>
  <c r="O173"/>
  <c r="M173"/>
  <c r="K173"/>
  <c r="G173"/>
  <c r="H173"/>
  <c r="F173"/>
  <c r="D173"/>
  <c r="R172"/>
  <c r="Q172"/>
  <c r="N172"/>
  <c r="O172"/>
  <c r="M172"/>
  <c r="K172"/>
  <c r="G172"/>
  <c r="H172"/>
  <c r="F172"/>
  <c r="D172"/>
  <c r="R171"/>
  <c r="Q171"/>
  <c r="N171"/>
  <c r="O171"/>
  <c r="M171"/>
  <c r="K171"/>
  <c r="G171"/>
  <c r="H171"/>
  <c r="F171"/>
  <c r="D171"/>
  <c r="R170"/>
  <c r="Q170"/>
  <c r="N170"/>
  <c r="O170"/>
  <c r="M170"/>
  <c r="K170"/>
  <c r="G170"/>
  <c r="H170"/>
  <c r="F170"/>
  <c r="D170"/>
  <c r="R169"/>
  <c r="Q169"/>
  <c r="N169"/>
  <c r="O169"/>
  <c r="M169"/>
  <c r="K169"/>
  <c r="G169"/>
  <c r="H169"/>
  <c r="F169"/>
  <c r="D169"/>
  <c r="R168"/>
  <c r="Q168"/>
  <c r="N168"/>
  <c r="O168"/>
  <c r="M168"/>
  <c r="K168"/>
  <c r="G168"/>
  <c r="H168"/>
  <c r="F168"/>
  <c r="D168"/>
  <c r="R167"/>
  <c r="Q167"/>
  <c r="N167"/>
  <c r="O167"/>
  <c r="M167"/>
  <c r="K167"/>
  <c r="G167"/>
  <c r="H167"/>
  <c r="F167"/>
  <c r="D167"/>
  <c r="R166"/>
  <c r="Q166"/>
  <c r="N166"/>
  <c r="O166"/>
  <c r="M166"/>
  <c r="K166"/>
  <c r="G166"/>
  <c r="H166"/>
  <c r="F166"/>
  <c r="D166"/>
  <c r="R165"/>
  <c r="Q165"/>
  <c r="N165"/>
  <c r="O165"/>
  <c r="M165"/>
  <c r="K165"/>
  <c r="G165"/>
  <c r="H165"/>
  <c r="F165"/>
  <c r="D165"/>
  <c r="R164"/>
  <c r="Q164"/>
  <c r="N164"/>
  <c r="O164"/>
  <c r="M164"/>
  <c r="K164"/>
  <c r="G164"/>
  <c r="H164"/>
  <c r="F164"/>
  <c r="D164"/>
  <c r="R163"/>
  <c r="Q163"/>
  <c r="N163"/>
  <c r="O163"/>
  <c r="M163"/>
  <c r="K163"/>
  <c r="G163"/>
  <c r="H163"/>
  <c r="F163"/>
  <c r="D163"/>
  <c r="R162"/>
  <c r="Q162"/>
  <c r="N162"/>
  <c r="O162"/>
  <c r="M162"/>
  <c r="K162"/>
  <c r="G162"/>
  <c r="H162"/>
  <c r="F162"/>
  <c r="D162"/>
  <c r="R161"/>
  <c r="Q161"/>
  <c r="N161"/>
  <c r="O161"/>
  <c r="M161"/>
  <c r="K161"/>
  <c r="G161"/>
  <c r="H161"/>
  <c r="F161"/>
  <c r="D161"/>
  <c r="R160"/>
  <c r="Q160"/>
  <c r="N160"/>
  <c r="O160"/>
  <c r="M160"/>
  <c r="K160"/>
  <c r="G160"/>
  <c r="H160"/>
  <c r="F160"/>
  <c r="D160"/>
  <c r="R159"/>
  <c r="Q159"/>
  <c r="N159"/>
  <c r="O159"/>
  <c r="M159"/>
  <c r="K159"/>
  <c r="G159"/>
  <c r="H159"/>
  <c r="F159"/>
  <c r="D159"/>
  <c r="R158"/>
  <c r="Q158"/>
  <c r="N158"/>
  <c r="O158"/>
  <c r="M158"/>
  <c r="K158"/>
  <c r="G158"/>
  <c r="H158"/>
  <c r="F158"/>
  <c r="D158"/>
  <c r="R157"/>
  <c r="Q157"/>
  <c r="N157"/>
  <c r="O157"/>
  <c r="M157"/>
  <c r="K157"/>
  <c r="G157"/>
  <c r="H157"/>
  <c r="F157"/>
  <c r="D157"/>
  <c r="R156"/>
  <c r="Q156"/>
  <c r="N156"/>
  <c r="O156"/>
  <c r="M156"/>
  <c r="K156"/>
  <c r="G156"/>
  <c r="H156"/>
  <c r="F156"/>
  <c r="D156"/>
  <c r="R155"/>
  <c r="Q155"/>
  <c r="N155"/>
  <c r="O155"/>
  <c r="M155"/>
  <c r="K155"/>
  <c r="G155"/>
  <c r="H155"/>
  <c r="F155"/>
  <c r="D155"/>
  <c r="R154"/>
  <c r="Q154"/>
  <c r="N154"/>
  <c r="O154"/>
  <c r="M154"/>
  <c r="K154"/>
  <c r="G154"/>
  <c r="H154"/>
  <c r="F154"/>
  <c r="D154"/>
  <c r="R153"/>
  <c r="Q153"/>
  <c r="N153"/>
  <c r="O153"/>
  <c r="M153"/>
  <c r="K153"/>
  <c r="G153"/>
  <c r="H153"/>
  <c r="F153"/>
  <c r="D153"/>
  <c r="R152"/>
  <c r="Q152"/>
  <c r="N152"/>
  <c r="O152"/>
  <c r="M152"/>
  <c r="K152"/>
  <c r="G152"/>
  <c r="H152"/>
  <c r="F152"/>
  <c r="D152"/>
  <c r="R151"/>
  <c r="Q151"/>
  <c r="N151"/>
  <c r="O151"/>
  <c r="M151"/>
  <c r="K151"/>
  <c r="G151"/>
  <c r="H151"/>
  <c r="F151"/>
  <c r="D151"/>
  <c r="R150"/>
  <c r="Q150"/>
  <c r="N150"/>
  <c r="O150"/>
  <c r="M150"/>
  <c r="K150"/>
  <c r="G150"/>
  <c r="H150"/>
  <c r="F150"/>
  <c r="D150"/>
  <c r="R149"/>
  <c r="Q149"/>
  <c r="N149"/>
  <c r="O149"/>
  <c r="M149"/>
  <c r="K149"/>
  <c r="G149"/>
  <c r="H149"/>
  <c r="F149"/>
  <c r="D149"/>
  <c r="R148"/>
  <c r="Q148"/>
  <c r="N148"/>
  <c r="O148"/>
  <c r="M148"/>
  <c r="K148"/>
  <c r="G148"/>
  <c r="H148"/>
  <c r="F148"/>
  <c r="D148"/>
  <c r="R147"/>
  <c r="Q147"/>
  <c r="N147"/>
  <c r="O147"/>
  <c r="M147"/>
  <c r="K147"/>
  <c r="G147"/>
  <c r="H147"/>
  <c r="F147"/>
  <c r="D147"/>
  <c r="R146"/>
  <c r="Q146"/>
  <c r="N146"/>
  <c r="O146"/>
  <c r="M146"/>
  <c r="K146"/>
  <c r="G146"/>
  <c r="H146"/>
  <c r="F146"/>
  <c r="D146"/>
  <c r="R145"/>
  <c r="Q145"/>
  <c r="N145"/>
  <c r="O145"/>
  <c r="M145"/>
  <c r="K145"/>
  <c r="G145"/>
  <c r="H145"/>
  <c r="F145"/>
  <c r="D145"/>
  <c r="R144"/>
  <c r="Q144"/>
  <c r="N144"/>
  <c r="O144"/>
  <c r="M144"/>
  <c r="K144"/>
  <c r="G144"/>
  <c r="H144"/>
  <c r="F144"/>
  <c r="D144"/>
  <c r="R143"/>
  <c r="Q143"/>
  <c r="N143"/>
  <c r="O143"/>
  <c r="M143"/>
  <c r="K143"/>
  <c r="G143"/>
  <c r="H143"/>
  <c r="F143"/>
  <c r="D143"/>
  <c r="R142"/>
  <c r="Q142"/>
  <c r="N142"/>
  <c r="O142"/>
  <c r="M142"/>
  <c r="K142"/>
  <c r="G142"/>
  <c r="H142"/>
  <c r="F142"/>
  <c r="D142"/>
  <c r="R141"/>
  <c r="Q141"/>
  <c r="N141"/>
  <c r="O141"/>
  <c r="M141"/>
  <c r="K141"/>
  <c r="G141"/>
  <c r="H141"/>
  <c r="F141"/>
  <c r="D141"/>
  <c r="R140"/>
  <c r="Q140"/>
  <c r="N140"/>
  <c r="O140"/>
  <c r="M140"/>
  <c r="K140"/>
  <c r="G140"/>
  <c r="H140"/>
  <c r="F140"/>
  <c r="D140"/>
  <c r="R139"/>
  <c r="Q139"/>
  <c r="N139"/>
  <c r="O139"/>
  <c r="M139"/>
  <c r="K139"/>
  <c r="G139"/>
  <c r="H139"/>
  <c r="F139"/>
  <c r="D139"/>
  <c r="R138"/>
  <c r="Q138"/>
  <c r="N138"/>
  <c r="O138"/>
  <c r="M138"/>
  <c r="K138"/>
  <c r="G138"/>
  <c r="H138"/>
  <c r="F138"/>
  <c r="D138"/>
  <c r="R137"/>
  <c r="Q137"/>
  <c r="N137"/>
  <c r="O137"/>
  <c r="M137"/>
  <c r="K137"/>
  <c r="G137"/>
  <c r="H137"/>
  <c r="F137"/>
  <c r="D137"/>
  <c r="R136"/>
  <c r="Q136"/>
  <c r="N136"/>
  <c r="O136"/>
  <c r="M136"/>
  <c r="K136"/>
  <c r="G136"/>
  <c r="H136"/>
  <c r="F136"/>
  <c r="D136"/>
  <c r="R135"/>
  <c r="Q135"/>
  <c r="N135"/>
  <c r="O135"/>
  <c r="M135"/>
  <c r="K135"/>
  <c r="G135"/>
  <c r="H135"/>
  <c r="F135"/>
  <c r="D135"/>
  <c r="R134"/>
  <c r="Q134"/>
  <c r="N134"/>
  <c r="O134"/>
  <c r="M134"/>
  <c r="K134"/>
  <c r="G134"/>
  <c r="H134"/>
  <c r="F134"/>
  <c r="D134"/>
  <c r="R133"/>
  <c r="Q133"/>
  <c r="N133"/>
  <c r="O133"/>
  <c r="M133"/>
  <c r="K133"/>
  <c r="G133"/>
  <c r="H133"/>
  <c r="F133"/>
  <c r="D133"/>
  <c r="R132"/>
  <c r="Q132"/>
  <c r="N132"/>
  <c r="O132"/>
  <c r="M132"/>
  <c r="K132"/>
  <c r="G132"/>
  <c r="H132"/>
  <c r="F132"/>
  <c r="D132"/>
  <c r="R131"/>
  <c r="Q131"/>
  <c r="N131"/>
  <c r="O131"/>
  <c r="M131"/>
  <c r="K131"/>
  <c r="G131"/>
  <c r="H131"/>
  <c r="F131"/>
  <c r="D131"/>
  <c r="R130"/>
  <c r="Q130"/>
  <c r="N130"/>
  <c r="O130"/>
  <c r="M130"/>
  <c r="K130"/>
  <c r="G130"/>
  <c r="H130"/>
  <c r="F130"/>
  <c r="D130"/>
  <c r="R129"/>
  <c r="Q129"/>
  <c r="N129"/>
  <c r="O129"/>
  <c r="M129"/>
  <c r="K129"/>
  <c r="G129"/>
  <c r="H129"/>
  <c r="F129"/>
  <c r="D129"/>
  <c r="R128"/>
  <c r="Q128"/>
  <c r="N128"/>
  <c r="O128"/>
  <c r="M128"/>
  <c r="K128"/>
  <c r="G128"/>
  <c r="H128"/>
  <c r="F128"/>
  <c r="D128"/>
  <c r="R127"/>
  <c r="Q127"/>
  <c r="N127"/>
  <c r="O127"/>
  <c r="M127"/>
  <c r="K127"/>
  <c r="G127"/>
  <c r="H127"/>
  <c r="F127"/>
  <c r="D127"/>
  <c r="R126"/>
  <c r="Q126"/>
  <c r="N126"/>
  <c r="O126"/>
  <c r="M126"/>
  <c r="K126"/>
  <c r="G126"/>
  <c r="H126"/>
  <c r="F126"/>
  <c r="D126"/>
  <c r="R125"/>
  <c r="Q125"/>
  <c r="N125"/>
  <c r="O125"/>
  <c r="M125"/>
  <c r="K125"/>
  <c r="G125"/>
  <c r="H125"/>
  <c r="F125"/>
  <c r="D125"/>
  <c r="R124"/>
  <c r="Q124"/>
  <c r="N124"/>
  <c r="O124"/>
  <c r="M124"/>
  <c r="K124"/>
  <c r="G124"/>
  <c r="H124"/>
  <c r="F124"/>
  <c r="D124"/>
  <c r="R123"/>
  <c r="Q123"/>
  <c r="N123"/>
  <c r="O123"/>
  <c r="M123"/>
  <c r="K123"/>
  <c r="G123"/>
  <c r="H123"/>
  <c r="F123"/>
  <c r="D123"/>
  <c r="R122"/>
  <c r="Q122"/>
  <c r="N122"/>
  <c r="O122"/>
  <c r="M122"/>
  <c r="K122"/>
  <c r="G122"/>
  <c r="H122"/>
  <c r="F122"/>
  <c r="D122"/>
  <c r="R121"/>
  <c r="Q121"/>
  <c r="N121"/>
  <c r="O121"/>
  <c r="M121"/>
  <c r="K121"/>
  <c r="G121"/>
  <c r="H121"/>
  <c r="F121"/>
  <c r="D121"/>
  <c r="R120"/>
  <c r="Q120"/>
  <c r="N120"/>
  <c r="O120"/>
  <c r="M120"/>
  <c r="K120"/>
  <c r="G120"/>
  <c r="H120"/>
  <c r="F120"/>
  <c r="D120"/>
  <c r="R119"/>
  <c r="Q119"/>
  <c r="N119"/>
  <c r="O119"/>
  <c r="M119"/>
  <c r="K119"/>
  <c r="G119"/>
  <c r="H119"/>
  <c r="F119"/>
  <c r="D119"/>
  <c r="R118"/>
  <c r="Q118"/>
  <c r="N118"/>
  <c r="O118"/>
  <c r="M118"/>
  <c r="K118"/>
  <c r="G118"/>
  <c r="H118"/>
  <c r="F118"/>
  <c r="D118"/>
  <c r="R117"/>
  <c r="Q117"/>
  <c r="N117"/>
  <c r="O117"/>
  <c r="M117"/>
  <c r="K117"/>
  <c r="G117"/>
  <c r="H117"/>
  <c r="F117"/>
  <c r="D117"/>
  <c r="R116"/>
  <c r="Q116"/>
  <c r="N116"/>
  <c r="O116"/>
  <c r="M116"/>
  <c r="K116"/>
  <c r="G116"/>
  <c r="H116"/>
  <c r="F116"/>
  <c r="D116"/>
  <c r="R115"/>
  <c r="Q115"/>
  <c r="N115"/>
  <c r="O115"/>
  <c r="M115"/>
  <c r="K115"/>
  <c r="G115"/>
  <c r="H115"/>
  <c r="F115"/>
  <c r="D115"/>
  <c r="R114"/>
  <c r="Q114"/>
  <c r="N114"/>
  <c r="O114"/>
  <c r="M114"/>
  <c r="K114"/>
  <c r="G114"/>
  <c r="H114"/>
  <c r="F114"/>
  <c r="D114"/>
  <c r="R113"/>
  <c r="Q113"/>
  <c r="N113"/>
  <c r="O113"/>
  <c r="M113"/>
  <c r="K113"/>
  <c r="G113"/>
  <c r="H113"/>
  <c r="F113"/>
  <c r="D113"/>
  <c r="R112"/>
  <c r="Q112"/>
  <c r="N112"/>
  <c r="O112"/>
  <c r="M112"/>
  <c r="K112"/>
  <c r="G112"/>
  <c r="H112"/>
  <c r="F112"/>
  <c r="D112"/>
  <c r="R111"/>
  <c r="Q111"/>
  <c r="N111"/>
  <c r="O111"/>
  <c r="M111"/>
  <c r="K111"/>
  <c r="G111"/>
  <c r="H111"/>
  <c r="F111"/>
  <c r="D111"/>
  <c r="R110"/>
  <c r="Q110"/>
  <c r="N110"/>
  <c r="O110"/>
  <c r="M110"/>
  <c r="K110"/>
  <c r="G110"/>
  <c r="H110"/>
  <c r="F110"/>
  <c r="D110"/>
  <c r="R109"/>
  <c r="Q109"/>
  <c r="N109"/>
  <c r="O109"/>
  <c r="M109"/>
  <c r="K109"/>
  <c r="G109"/>
  <c r="H109"/>
  <c r="F109"/>
  <c r="D109"/>
  <c r="R108"/>
  <c r="Q108"/>
  <c r="N108"/>
  <c r="O108"/>
  <c r="M108"/>
  <c r="K108"/>
  <c r="G108"/>
  <c r="H108"/>
  <c r="F108"/>
  <c r="D108"/>
  <c r="R107"/>
  <c r="Q107"/>
  <c r="N107"/>
  <c r="O107"/>
  <c r="M107"/>
  <c r="K107"/>
  <c r="G107"/>
  <c r="H107"/>
  <c r="F107"/>
  <c r="D107"/>
  <c r="R106"/>
  <c r="Q106"/>
  <c r="N106"/>
  <c r="O106"/>
  <c r="M106"/>
  <c r="K106"/>
  <c r="G106"/>
  <c r="H106"/>
  <c r="F106"/>
  <c r="D106"/>
  <c r="R105"/>
  <c r="Q105"/>
  <c r="N105"/>
  <c r="O105"/>
  <c r="M105"/>
  <c r="K105"/>
  <c r="G105"/>
  <c r="H105"/>
  <c r="F105"/>
  <c r="D105"/>
  <c r="R104"/>
  <c r="Q104"/>
  <c r="N104"/>
  <c r="O104"/>
  <c r="M104"/>
  <c r="K104"/>
  <c r="G104"/>
  <c r="H104"/>
  <c r="F104"/>
  <c r="D104"/>
  <c r="R103"/>
  <c r="Q103"/>
  <c r="N103"/>
  <c r="O103"/>
  <c r="M103"/>
  <c r="K103"/>
  <c r="G103"/>
  <c r="H103"/>
  <c r="F103"/>
  <c r="D103"/>
  <c r="R102"/>
  <c r="Q102"/>
  <c r="N102"/>
  <c r="O102"/>
  <c r="M102"/>
  <c r="K102"/>
  <c r="G102"/>
  <c r="H102"/>
  <c r="F102"/>
  <c r="D102"/>
  <c r="R101"/>
  <c r="Q101"/>
  <c r="N101"/>
  <c r="O101"/>
  <c r="M101"/>
  <c r="K101"/>
  <c r="G101"/>
  <c r="H101"/>
  <c r="F101"/>
  <c r="D101"/>
  <c r="R100"/>
  <c r="Q100"/>
  <c r="N100"/>
  <c r="O100"/>
  <c r="M100"/>
  <c r="K100"/>
  <c r="G100"/>
  <c r="H100"/>
  <c r="F100"/>
  <c r="D100"/>
  <c r="R99"/>
  <c r="Q99"/>
  <c r="N99"/>
  <c r="O99"/>
  <c r="M99"/>
  <c r="K99"/>
  <c r="G99"/>
  <c r="H99"/>
  <c r="F99"/>
  <c r="D99"/>
  <c r="R98"/>
  <c r="Q98"/>
  <c r="N98"/>
  <c r="O98"/>
  <c r="M98"/>
  <c r="K98"/>
  <c r="G98"/>
  <c r="H98"/>
  <c r="F98"/>
  <c r="D98"/>
  <c r="R97"/>
  <c r="Q97"/>
  <c r="N97"/>
  <c r="O97"/>
  <c r="M97"/>
  <c r="K97"/>
  <c r="G97"/>
  <c r="H97"/>
  <c r="F97"/>
  <c r="D97"/>
  <c r="R96"/>
  <c r="Q96"/>
  <c r="N96"/>
  <c r="O96"/>
  <c r="M96"/>
  <c r="K96"/>
  <c r="G96"/>
  <c r="H96"/>
  <c r="F96"/>
  <c r="D96"/>
  <c r="R95"/>
  <c r="Q95"/>
  <c r="N95"/>
  <c r="O95"/>
  <c r="M95"/>
  <c r="K95"/>
  <c r="G95"/>
  <c r="H95"/>
  <c r="F95"/>
  <c r="D95"/>
  <c r="R94"/>
  <c r="Q94"/>
  <c r="N94"/>
  <c r="O94"/>
  <c r="M94"/>
  <c r="K94"/>
  <c r="G94"/>
  <c r="H94"/>
  <c r="F94"/>
  <c r="D94"/>
  <c r="R93"/>
  <c r="Q93"/>
  <c r="N93"/>
  <c r="O93"/>
  <c r="M93"/>
  <c r="K93"/>
  <c r="G93"/>
  <c r="H93"/>
  <c r="F93"/>
  <c r="D93"/>
  <c r="R92"/>
  <c r="Q92"/>
  <c r="N92"/>
  <c r="O92"/>
  <c r="M92"/>
  <c r="K92"/>
  <c r="G92"/>
  <c r="H92"/>
  <c r="F92"/>
  <c r="D92"/>
  <c r="R91"/>
  <c r="Q91"/>
  <c r="N91"/>
  <c r="O91"/>
  <c r="M91"/>
  <c r="K91"/>
  <c r="G91"/>
  <c r="H91"/>
  <c r="F91"/>
  <c r="D91"/>
  <c r="R90"/>
  <c r="Q90"/>
  <c r="N90"/>
  <c r="O90"/>
  <c r="M90"/>
  <c r="K90"/>
  <c r="G90"/>
  <c r="H90"/>
  <c r="F90"/>
  <c r="D90"/>
  <c r="R89"/>
  <c r="Q89"/>
  <c r="N89"/>
  <c r="O89"/>
  <c r="M89"/>
  <c r="K89"/>
  <c r="G89"/>
  <c r="H89"/>
  <c r="F89"/>
  <c r="D89"/>
  <c r="R88"/>
  <c r="Q88"/>
  <c r="N88"/>
  <c r="O88"/>
  <c r="M88"/>
  <c r="K88"/>
  <c r="G88"/>
  <c r="H88"/>
  <c r="F88"/>
  <c r="D88"/>
  <c r="R87"/>
  <c r="Q87"/>
  <c r="N87"/>
  <c r="O87"/>
  <c r="M87"/>
  <c r="K87"/>
  <c r="G87"/>
  <c r="H87"/>
  <c r="F87"/>
  <c r="D87"/>
  <c r="R86"/>
  <c r="Q86"/>
  <c r="N86"/>
  <c r="O86"/>
  <c r="M86"/>
  <c r="K86"/>
  <c r="G86"/>
  <c r="H86"/>
  <c r="F86"/>
  <c r="D86"/>
  <c r="R85"/>
  <c r="Q85"/>
  <c r="N85"/>
  <c r="O85"/>
  <c r="M85"/>
  <c r="K85"/>
  <c r="G85"/>
  <c r="H85"/>
  <c r="F85"/>
  <c r="D85"/>
  <c r="R84"/>
  <c r="Q84"/>
  <c r="N84"/>
  <c r="O84"/>
  <c r="M84"/>
  <c r="K84"/>
  <c r="G84"/>
  <c r="H84"/>
  <c r="F84"/>
  <c r="D84"/>
  <c r="R83"/>
  <c r="Q83"/>
  <c r="N83"/>
  <c r="O83"/>
  <c r="M83"/>
  <c r="K83"/>
  <c r="G83"/>
  <c r="H83"/>
  <c r="F83"/>
  <c r="D83"/>
  <c r="R82"/>
  <c r="Q82"/>
  <c r="N82"/>
  <c r="O82"/>
  <c r="M82"/>
  <c r="K82"/>
  <c r="G82"/>
  <c r="H82"/>
  <c r="F82"/>
  <c r="D82"/>
  <c r="R81"/>
  <c r="Q81"/>
  <c r="N81"/>
  <c r="O81"/>
  <c r="M81"/>
  <c r="K81"/>
  <c r="G81"/>
  <c r="H81"/>
  <c r="F81"/>
  <c r="D81"/>
  <c r="R80"/>
  <c r="Q80"/>
  <c r="N80"/>
  <c r="O80"/>
  <c r="M80"/>
  <c r="K80"/>
  <c r="G80"/>
  <c r="H80"/>
  <c r="F80"/>
  <c r="D80"/>
  <c r="R79"/>
  <c r="Q79"/>
  <c r="N79"/>
  <c r="O79"/>
  <c r="M79"/>
  <c r="K79"/>
  <c r="G79"/>
  <c r="H79"/>
  <c r="F79"/>
  <c r="D79"/>
  <c r="R78"/>
  <c r="Q78"/>
  <c r="N78"/>
  <c r="O78"/>
  <c r="M78"/>
  <c r="K78"/>
  <c r="G78"/>
  <c r="H78"/>
  <c r="F78"/>
  <c r="D78"/>
  <c r="R77"/>
  <c r="Q77"/>
  <c r="N77"/>
  <c r="O77"/>
  <c r="M77"/>
  <c r="K77"/>
  <c r="G77"/>
  <c r="H77"/>
  <c r="F77"/>
  <c r="D77"/>
  <c r="R76"/>
  <c r="Q76"/>
  <c r="N76"/>
  <c r="O76"/>
  <c r="M76"/>
  <c r="K76"/>
  <c r="G76"/>
  <c r="H76"/>
  <c r="F76"/>
  <c r="D76"/>
  <c r="R75"/>
  <c r="Q75"/>
  <c r="N75"/>
  <c r="O75"/>
  <c r="M75"/>
  <c r="K75"/>
  <c r="G75"/>
  <c r="H75"/>
  <c r="F75"/>
  <c r="D75"/>
  <c r="R74"/>
  <c r="Q74"/>
  <c r="N74"/>
  <c r="O74"/>
  <c r="M74"/>
  <c r="K74"/>
  <c r="G74"/>
  <c r="H74"/>
  <c r="F74"/>
  <c r="D74"/>
  <c r="R73"/>
  <c r="Q73"/>
  <c r="N73"/>
  <c r="O73"/>
  <c r="M73"/>
  <c r="K73"/>
  <c r="G73"/>
  <c r="H73"/>
  <c r="F73"/>
  <c r="D73"/>
  <c r="R72"/>
  <c r="Q72"/>
  <c r="N72"/>
  <c r="O72"/>
  <c r="M72"/>
  <c r="K72"/>
  <c r="G72"/>
  <c r="H72"/>
  <c r="F72"/>
  <c r="D72"/>
  <c r="R71"/>
  <c r="Q71"/>
  <c r="N71"/>
  <c r="O71"/>
  <c r="M71"/>
  <c r="K71"/>
  <c r="G71"/>
  <c r="H71"/>
  <c r="F71"/>
  <c r="D71"/>
  <c r="R70"/>
  <c r="Q70"/>
  <c r="N70"/>
  <c r="O70"/>
  <c r="M70"/>
  <c r="K70"/>
  <c r="G70"/>
  <c r="H70"/>
  <c r="F70"/>
  <c r="D70"/>
  <c r="R69"/>
  <c r="Q69"/>
  <c r="N69"/>
  <c r="O69"/>
  <c r="M69"/>
  <c r="K69"/>
  <c r="G69"/>
  <c r="H69"/>
  <c r="F69"/>
  <c r="D69"/>
  <c r="R68"/>
  <c r="Q68"/>
  <c r="N68"/>
  <c r="O68"/>
  <c r="M68"/>
  <c r="K68"/>
  <c r="G68"/>
  <c r="H68"/>
  <c r="F68"/>
  <c r="D68"/>
  <c r="R67"/>
  <c r="Q67"/>
  <c r="N67"/>
  <c r="O67"/>
  <c r="M67"/>
  <c r="K67"/>
  <c r="G67"/>
  <c r="H67"/>
  <c r="F67"/>
  <c r="D67"/>
  <c r="R66"/>
  <c r="Q66"/>
  <c r="N66"/>
  <c r="O66"/>
  <c r="M66"/>
  <c r="K66"/>
  <c r="G66"/>
  <c r="H66"/>
  <c r="F66"/>
  <c r="D66"/>
  <c r="R65"/>
  <c r="Q65"/>
  <c r="N65"/>
  <c r="O65"/>
  <c r="M65"/>
  <c r="K65"/>
  <c r="G65"/>
  <c r="H65"/>
  <c r="F65"/>
  <c r="D65"/>
  <c r="R64"/>
  <c r="Q64"/>
  <c r="N64"/>
  <c r="O64"/>
  <c r="M64"/>
  <c r="K64"/>
  <c r="G64"/>
  <c r="H64"/>
  <c r="F64"/>
  <c r="D64"/>
  <c r="R63"/>
  <c r="Q63"/>
  <c r="N63"/>
  <c r="O63"/>
  <c r="M63"/>
  <c r="K63"/>
  <c r="G63"/>
  <c r="H63"/>
  <c r="F63"/>
  <c r="D63"/>
  <c r="R62"/>
  <c r="Q62"/>
  <c r="N62"/>
  <c r="O62"/>
  <c r="M62"/>
  <c r="K62"/>
  <c r="G62"/>
  <c r="H62"/>
  <c r="F62"/>
  <c r="D62"/>
  <c r="R61"/>
  <c r="Q61"/>
  <c r="N61"/>
  <c r="O61"/>
  <c r="M61"/>
  <c r="K61"/>
  <c r="G61"/>
  <c r="H61"/>
  <c r="F61"/>
  <c r="D61"/>
  <c r="R60"/>
  <c r="Q60"/>
  <c r="N60"/>
  <c r="O60"/>
  <c r="M60"/>
  <c r="K60"/>
  <c r="G60"/>
  <c r="H60"/>
  <c r="F60"/>
  <c r="D60"/>
  <c r="R59"/>
  <c r="Q59"/>
  <c r="N59"/>
  <c r="O59"/>
  <c r="M59"/>
  <c r="K59"/>
  <c r="G59"/>
  <c r="H59"/>
  <c r="F59"/>
  <c r="D59"/>
  <c r="R58"/>
  <c r="Q58"/>
  <c r="N58"/>
  <c r="O58"/>
  <c r="M58"/>
  <c r="K58"/>
  <c r="G58"/>
  <c r="H58"/>
  <c r="F58"/>
  <c r="D58"/>
  <c r="R57"/>
  <c r="Q57"/>
  <c r="N57"/>
  <c r="O57"/>
  <c r="M57"/>
  <c r="K57"/>
  <c r="G57"/>
  <c r="H57"/>
  <c r="F57"/>
  <c r="D57"/>
  <c r="R56"/>
  <c r="Q56"/>
  <c r="N56"/>
  <c r="O56"/>
  <c r="M56"/>
  <c r="K56"/>
  <c r="G56"/>
  <c r="H56"/>
  <c r="F56"/>
  <c r="D56"/>
  <c r="R55"/>
  <c r="Q55"/>
  <c r="N55"/>
  <c r="O55"/>
  <c r="M55"/>
  <c r="K55"/>
  <c r="G55"/>
  <c r="H55"/>
  <c r="F55"/>
  <c r="D55"/>
  <c r="R54"/>
  <c r="Q54"/>
  <c r="N54"/>
  <c r="O54"/>
  <c r="M54"/>
  <c r="K54"/>
  <c r="G54"/>
  <c r="H54"/>
  <c r="F54"/>
  <c r="D54"/>
  <c r="R53"/>
  <c r="Q53"/>
  <c r="N53"/>
  <c r="O53"/>
  <c r="M53"/>
  <c r="K53"/>
  <c r="G53"/>
  <c r="H53"/>
  <c r="F53"/>
  <c r="D53"/>
  <c r="R52"/>
  <c r="Q52"/>
  <c r="N52"/>
  <c r="O52"/>
  <c r="M52"/>
  <c r="K52"/>
  <c r="G52"/>
  <c r="H52"/>
  <c r="F52"/>
  <c r="D52"/>
  <c r="R51"/>
  <c r="Q51"/>
  <c r="N51"/>
  <c r="O51"/>
  <c r="M51"/>
  <c r="K51"/>
  <c r="G51"/>
  <c r="H51"/>
  <c r="F51"/>
  <c r="D51"/>
  <c r="R50"/>
  <c r="Q50"/>
  <c r="N50"/>
  <c r="O50"/>
  <c r="M50"/>
  <c r="K50"/>
  <c r="G50"/>
  <c r="H50"/>
  <c r="F50"/>
  <c r="D50"/>
  <c r="R49"/>
  <c r="Q49"/>
  <c r="N49"/>
  <c r="O49"/>
  <c r="M49"/>
  <c r="K49"/>
  <c r="G49"/>
  <c r="H49"/>
  <c r="F49"/>
  <c r="D49"/>
  <c r="R48"/>
  <c r="Q48"/>
  <c r="N48"/>
  <c r="O48"/>
  <c r="M48"/>
  <c r="K48"/>
  <c r="G48"/>
  <c r="H48"/>
  <c r="F48"/>
  <c r="D48"/>
  <c r="R47"/>
  <c r="Q47"/>
  <c r="N47"/>
  <c r="O47"/>
  <c r="M47"/>
  <c r="K47"/>
  <c r="G47"/>
  <c r="H47"/>
  <c r="F47"/>
  <c r="D47"/>
  <c r="R46"/>
  <c r="Q46"/>
  <c r="N46"/>
  <c r="O46"/>
  <c r="M46"/>
  <c r="K46"/>
  <c r="G46"/>
  <c r="H46"/>
  <c r="F46"/>
  <c r="D46"/>
  <c r="R45"/>
  <c r="Q45"/>
  <c r="N45"/>
  <c r="O45"/>
  <c r="M45"/>
  <c r="K45"/>
  <c r="G45"/>
  <c r="H45"/>
  <c r="F45"/>
  <c r="D45"/>
  <c r="R44"/>
  <c r="Q44"/>
  <c r="N44"/>
  <c r="O44"/>
  <c r="M44"/>
  <c r="K44"/>
  <c r="G44"/>
  <c r="H44"/>
  <c r="F44"/>
  <c r="D44"/>
  <c r="R43"/>
  <c r="Q43"/>
  <c r="N43"/>
  <c r="O43"/>
  <c r="M43"/>
  <c r="K43"/>
  <c r="G43"/>
  <c r="H43"/>
  <c r="F43"/>
  <c r="D43"/>
  <c r="R42"/>
  <c r="Q42"/>
  <c r="N42"/>
  <c r="O42"/>
  <c r="M42"/>
  <c r="K42"/>
  <c r="G42"/>
  <c r="H42"/>
  <c r="F42"/>
  <c r="D42"/>
  <c r="R41"/>
  <c r="Q41"/>
  <c r="N41"/>
  <c r="O41"/>
  <c r="M41"/>
  <c r="K41"/>
  <c r="G41"/>
  <c r="H41"/>
  <c r="F41"/>
  <c r="D41"/>
  <c r="R40"/>
  <c r="Q40"/>
  <c r="N40"/>
  <c r="O40"/>
  <c r="M40"/>
  <c r="K40"/>
  <c r="G40"/>
  <c r="H40"/>
  <c r="F40"/>
  <c r="D40"/>
  <c r="R39"/>
  <c r="Q39"/>
  <c r="N39"/>
  <c r="O39"/>
  <c r="M39"/>
  <c r="K39"/>
  <c r="G39"/>
  <c r="H39"/>
  <c r="F39"/>
  <c r="D39"/>
  <c r="R38"/>
  <c r="Q38"/>
  <c r="N38"/>
  <c r="O38"/>
  <c r="M38"/>
  <c r="K38"/>
  <c r="G38"/>
  <c r="H38"/>
  <c r="F38"/>
  <c r="D38"/>
  <c r="R37"/>
  <c r="Q37"/>
  <c r="N37"/>
  <c r="O37"/>
  <c r="M37"/>
  <c r="K37"/>
  <c r="G37"/>
  <c r="H37"/>
  <c r="F37"/>
  <c r="D37"/>
  <c r="R36"/>
  <c r="Q36"/>
  <c r="N36"/>
  <c r="O36"/>
  <c r="M36"/>
  <c r="K36"/>
  <c r="G36"/>
  <c r="H36"/>
  <c r="F36"/>
  <c r="D36"/>
  <c r="R35"/>
  <c r="Q35"/>
  <c r="N35"/>
  <c r="O35"/>
  <c r="M35"/>
  <c r="K35"/>
  <c r="G35"/>
  <c r="H35"/>
  <c r="F35"/>
  <c r="D35"/>
  <c r="R34"/>
  <c r="Q34"/>
  <c r="N34"/>
  <c r="O34"/>
  <c r="M34"/>
  <c r="K34"/>
  <c r="G34"/>
  <c r="H34"/>
  <c r="F34"/>
  <c r="D34"/>
  <c r="R33"/>
  <c r="Q33"/>
  <c r="N33"/>
  <c r="O33"/>
  <c r="M33"/>
  <c r="K33"/>
  <c r="G33"/>
  <c r="H33"/>
  <c r="F33"/>
  <c r="D33"/>
  <c r="R32"/>
  <c r="Q32"/>
  <c r="N32"/>
  <c r="O32"/>
  <c r="M32"/>
  <c r="K32"/>
  <c r="G32"/>
  <c r="H32"/>
  <c r="F32"/>
  <c r="D32"/>
  <c r="R31"/>
  <c r="Q31"/>
  <c r="N31"/>
  <c r="O31"/>
  <c r="M31"/>
  <c r="K31"/>
  <c r="G31"/>
  <c r="H31"/>
  <c r="F31"/>
  <c r="D31"/>
  <c r="R30"/>
  <c r="Q30"/>
  <c r="N30"/>
  <c r="O30"/>
  <c r="M30"/>
  <c r="K30"/>
  <c r="G30"/>
  <c r="H30"/>
  <c r="F30"/>
  <c r="D30"/>
  <c r="R29"/>
  <c r="Q29"/>
  <c r="N29"/>
  <c r="O29"/>
  <c r="M29"/>
  <c r="K29"/>
  <c r="G29"/>
  <c r="H29"/>
  <c r="F29"/>
  <c r="D29"/>
  <c r="R28"/>
  <c r="Q28"/>
  <c r="N28"/>
  <c r="O28"/>
  <c r="M28"/>
  <c r="K28"/>
  <c r="G28"/>
  <c r="H28"/>
  <c r="F28"/>
  <c r="D28"/>
  <c r="R27"/>
  <c r="Q27"/>
  <c r="N27"/>
  <c r="O27"/>
  <c r="M27"/>
  <c r="K27"/>
  <c r="G27"/>
  <c r="H27"/>
  <c r="F27"/>
  <c r="D27"/>
  <c r="R26"/>
  <c r="Q26"/>
  <c r="N26"/>
  <c r="O26"/>
  <c r="M26"/>
  <c r="K26"/>
  <c r="G26"/>
  <c r="H26"/>
  <c r="F26"/>
  <c r="D26"/>
  <c r="R25"/>
  <c r="Q25"/>
  <c r="N25"/>
  <c r="O25"/>
  <c r="M25"/>
  <c r="K25"/>
  <c r="G25"/>
  <c r="H25"/>
  <c r="F25"/>
  <c r="D25"/>
  <c r="R24"/>
  <c r="Q24"/>
  <c r="N24"/>
  <c r="O24"/>
  <c r="M24"/>
  <c r="K24"/>
  <c r="G24"/>
  <c r="H24"/>
  <c r="F24"/>
  <c r="D24"/>
  <c r="R23"/>
  <c r="Q23"/>
  <c r="N23"/>
  <c r="O23"/>
  <c r="M23"/>
  <c r="K23"/>
  <c r="G23"/>
  <c r="H23"/>
  <c r="F23"/>
  <c r="D23"/>
  <c r="R22"/>
  <c r="Q22"/>
  <c r="N22"/>
  <c r="O22"/>
  <c r="M22"/>
  <c r="K22"/>
  <c r="G22"/>
  <c r="H22"/>
  <c r="F22"/>
  <c r="D22"/>
  <c r="R21"/>
  <c r="Q21"/>
  <c r="N21"/>
  <c r="O21"/>
  <c r="M21"/>
  <c r="K21"/>
  <c r="G21"/>
  <c r="H21"/>
  <c r="F21"/>
  <c r="D21"/>
  <c r="R20"/>
  <c r="Q20"/>
  <c r="N20"/>
  <c r="O20"/>
  <c r="M20"/>
  <c r="K20"/>
  <c r="G20"/>
  <c r="H20"/>
  <c r="F20"/>
  <c r="D20"/>
  <c r="R19"/>
  <c r="Q19"/>
  <c r="N19"/>
  <c r="O19"/>
  <c r="M19"/>
  <c r="K19"/>
  <c r="G19"/>
  <c r="H19"/>
  <c r="F19"/>
  <c r="D19"/>
  <c r="R18"/>
  <c r="Q18"/>
  <c r="N18"/>
  <c r="O18"/>
  <c r="M18"/>
  <c r="K18"/>
  <c r="G18"/>
  <c r="H18"/>
  <c r="F18"/>
  <c r="D18"/>
  <c r="R17"/>
  <c r="Q17"/>
  <c r="N17"/>
  <c r="O17"/>
  <c r="M17"/>
  <c r="K17"/>
  <c r="G17"/>
  <c r="H17"/>
  <c r="F17"/>
  <c r="D17"/>
  <c r="R16"/>
  <c r="Q16"/>
  <c r="N16"/>
  <c r="O16"/>
  <c r="M16"/>
  <c r="K16"/>
  <c r="G16"/>
  <c r="H16"/>
  <c r="F16"/>
  <c r="D16"/>
  <c r="R15"/>
  <c r="Q15"/>
  <c r="N15"/>
  <c r="O15"/>
  <c r="M15"/>
  <c r="K15"/>
  <c r="G15"/>
  <c r="H15"/>
  <c r="F15"/>
  <c r="D15"/>
  <c r="R14"/>
  <c r="Q14"/>
  <c r="N14"/>
  <c r="O14"/>
  <c r="M14"/>
  <c r="K14"/>
  <c r="G14"/>
  <c r="H14"/>
  <c r="F14"/>
  <c r="D14"/>
  <c r="R13"/>
  <c r="Q13"/>
  <c r="N13"/>
  <c r="O13"/>
  <c r="M13"/>
  <c r="K13"/>
  <c r="G13"/>
  <c r="H13"/>
  <c r="F13"/>
  <c r="D13"/>
  <c r="R12"/>
  <c r="Q12"/>
  <c r="N12"/>
  <c r="O12"/>
  <c r="M12"/>
  <c r="K12"/>
  <c r="G12"/>
  <c r="H12"/>
  <c r="F12"/>
  <c r="D12"/>
  <c r="R11"/>
  <c r="Q11"/>
  <c r="N11"/>
  <c r="O11"/>
  <c r="M11"/>
  <c r="K11"/>
  <c r="G11"/>
  <c r="H11"/>
  <c r="F11"/>
  <c r="D11"/>
  <c r="R10"/>
  <c r="Q10"/>
  <c r="N10"/>
  <c r="O10"/>
  <c r="M10"/>
  <c r="K10"/>
  <c r="G10"/>
  <c r="H10"/>
  <c r="F10"/>
  <c r="D10"/>
  <c r="R9"/>
  <c r="Q9"/>
  <c r="N9"/>
  <c r="O9"/>
  <c r="M9"/>
  <c r="K9"/>
  <c r="G9"/>
  <c r="H9"/>
  <c r="F9"/>
  <c r="D9"/>
  <c r="R8"/>
  <c r="Q8"/>
  <c r="N8"/>
  <c r="O8"/>
  <c r="M8"/>
  <c r="K8"/>
  <c r="G8"/>
  <c r="H8"/>
  <c r="F8"/>
  <c r="D8"/>
  <c r="R7"/>
  <c r="Q7"/>
  <c r="N7"/>
  <c r="O7"/>
  <c r="M7"/>
  <c r="K7"/>
  <c r="G7"/>
  <c r="H7"/>
  <c r="F7"/>
  <c r="D7"/>
  <c r="R6"/>
  <c r="Q6"/>
  <c r="N6"/>
  <c r="O6"/>
  <c r="M6"/>
  <c r="K6"/>
  <c r="G6"/>
  <c r="H6"/>
  <c r="F6"/>
  <c r="D6"/>
  <c r="R5"/>
  <c r="Q5"/>
  <c r="N5"/>
  <c r="O5"/>
  <c r="M5"/>
  <c r="K5"/>
  <c r="G5"/>
  <c r="H5"/>
  <c r="F5"/>
  <c r="D5"/>
  <c r="R413" i="24"/>
  <c r="Q413"/>
  <c r="N413"/>
  <c r="O413"/>
  <c r="M413"/>
  <c r="K413"/>
  <c r="G413"/>
  <c r="H413"/>
  <c r="F413"/>
  <c r="D413"/>
  <c r="R412"/>
  <c r="Q412"/>
  <c r="N412"/>
  <c r="O412"/>
  <c r="M412"/>
  <c r="K412"/>
  <c r="G412"/>
  <c r="H412"/>
  <c r="F412"/>
  <c r="D412"/>
  <c r="R411"/>
  <c r="Q411"/>
  <c r="N411"/>
  <c r="O411"/>
  <c r="M411"/>
  <c r="K411"/>
  <c r="G411"/>
  <c r="H411"/>
  <c r="F411"/>
  <c r="D411"/>
  <c r="R410"/>
  <c r="Q410"/>
  <c r="N410"/>
  <c r="O410"/>
  <c r="M410"/>
  <c r="K410"/>
  <c r="G410"/>
  <c r="H410"/>
  <c r="F410"/>
  <c r="D410"/>
  <c r="R409"/>
  <c r="Q409"/>
  <c r="N409"/>
  <c r="O409"/>
  <c r="M409"/>
  <c r="K409"/>
  <c r="G409"/>
  <c r="H409"/>
  <c r="F409"/>
  <c r="D409"/>
  <c r="R408"/>
  <c r="Q408"/>
  <c r="N408"/>
  <c r="O408"/>
  <c r="M408"/>
  <c r="K408"/>
  <c r="G408"/>
  <c r="H408"/>
  <c r="F408"/>
  <c r="D408"/>
  <c r="R407"/>
  <c r="Q407"/>
  <c r="N407"/>
  <c r="O407"/>
  <c r="M407"/>
  <c r="K407"/>
  <c r="G407"/>
  <c r="H407"/>
  <c r="F407"/>
  <c r="D407"/>
  <c r="R406"/>
  <c r="Q406"/>
  <c r="N406"/>
  <c r="O406"/>
  <c r="M406"/>
  <c r="K406"/>
  <c r="G406"/>
  <c r="H406"/>
  <c r="F406"/>
  <c r="D406"/>
  <c r="R405"/>
  <c r="Q405"/>
  <c r="N405"/>
  <c r="O405"/>
  <c r="M405"/>
  <c r="K405"/>
  <c r="G405"/>
  <c r="H405"/>
  <c r="F405"/>
  <c r="D405"/>
  <c r="R404"/>
  <c r="Q404"/>
  <c r="N404"/>
  <c r="O404"/>
  <c r="M404"/>
  <c r="K404"/>
  <c r="G404"/>
  <c r="H404"/>
  <c r="F404"/>
  <c r="D404"/>
  <c r="R403"/>
  <c r="Q403"/>
  <c r="N403"/>
  <c r="O403"/>
  <c r="M403"/>
  <c r="K403"/>
  <c r="G403"/>
  <c r="H403"/>
  <c r="F403"/>
  <c r="D403"/>
  <c r="R402"/>
  <c r="Q402"/>
  <c r="N402"/>
  <c r="O402"/>
  <c r="M402"/>
  <c r="K402"/>
  <c r="G402"/>
  <c r="H402"/>
  <c r="F402"/>
  <c r="D402"/>
  <c r="R401"/>
  <c r="Q401"/>
  <c r="N401"/>
  <c r="O401"/>
  <c r="M401"/>
  <c r="K401"/>
  <c r="G401"/>
  <c r="H401"/>
  <c r="F401"/>
  <c r="D401"/>
  <c r="R400"/>
  <c r="Q400"/>
  <c r="N400"/>
  <c r="O400"/>
  <c r="M400"/>
  <c r="K400"/>
  <c r="G400"/>
  <c r="H400"/>
  <c r="F400"/>
  <c r="D400"/>
  <c r="R399"/>
  <c r="Q399"/>
  <c r="N399"/>
  <c r="O399"/>
  <c r="M399"/>
  <c r="K399"/>
  <c r="G399"/>
  <c r="H399"/>
  <c r="F399"/>
  <c r="D399"/>
  <c r="R398"/>
  <c r="Q398"/>
  <c r="N398"/>
  <c r="O398"/>
  <c r="M398"/>
  <c r="K398"/>
  <c r="G398"/>
  <c r="H398"/>
  <c r="F398"/>
  <c r="D398"/>
  <c r="R397"/>
  <c r="Q397"/>
  <c r="N397"/>
  <c r="O397"/>
  <c r="M397"/>
  <c r="K397"/>
  <c r="G397"/>
  <c r="H397"/>
  <c r="F397"/>
  <c r="D397"/>
  <c r="R396"/>
  <c r="Q396"/>
  <c r="N396"/>
  <c r="O396"/>
  <c r="M396"/>
  <c r="K396"/>
  <c r="G396"/>
  <c r="H396"/>
  <c r="F396"/>
  <c r="D396"/>
  <c r="R395"/>
  <c r="Q395"/>
  <c r="N395"/>
  <c r="O395"/>
  <c r="M395"/>
  <c r="K395"/>
  <c r="G395"/>
  <c r="H395"/>
  <c r="F395"/>
  <c r="D395"/>
  <c r="R394"/>
  <c r="Q394"/>
  <c r="N394"/>
  <c r="O394"/>
  <c r="M394"/>
  <c r="K394"/>
  <c r="G394"/>
  <c r="H394"/>
  <c r="F394"/>
  <c r="D394"/>
  <c r="R393"/>
  <c r="Q393"/>
  <c r="N393"/>
  <c r="O393"/>
  <c r="M393"/>
  <c r="K393"/>
  <c r="G393"/>
  <c r="H393"/>
  <c r="F393"/>
  <c r="D393"/>
  <c r="R392"/>
  <c r="Q392"/>
  <c r="N392"/>
  <c r="O392"/>
  <c r="M392"/>
  <c r="K392"/>
  <c r="G392"/>
  <c r="H392"/>
  <c r="F392"/>
  <c r="D392"/>
  <c r="R391"/>
  <c r="Q391"/>
  <c r="N391"/>
  <c r="O391"/>
  <c r="M391"/>
  <c r="K391"/>
  <c r="G391"/>
  <c r="H391"/>
  <c r="F391"/>
  <c r="D391"/>
  <c r="R390"/>
  <c r="Q390"/>
  <c r="N390"/>
  <c r="O390"/>
  <c r="M390"/>
  <c r="K390"/>
  <c r="G390"/>
  <c r="H390"/>
  <c r="F390"/>
  <c r="D390"/>
  <c r="R389"/>
  <c r="Q389"/>
  <c r="N389"/>
  <c r="O389"/>
  <c r="M389"/>
  <c r="K389"/>
  <c r="G389"/>
  <c r="H389"/>
  <c r="F389"/>
  <c r="D389"/>
  <c r="R388"/>
  <c r="Q388"/>
  <c r="N388"/>
  <c r="O388"/>
  <c r="M388"/>
  <c r="K388"/>
  <c r="G388"/>
  <c r="H388"/>
  <c r="F388"/>
  <c r="D388"/>
  <c r="R387"/>
  <c r="Q387"/>
  <c r="N387"/>
  <c r="O387"/>
  <c r="M387"/>
  <c r="K387"/>
  <c r="G387"/>
  <c r="H387"/>
  <c r="F387"/>
  <c r="D387"/>
  <c r="R386"/>
  <c r="Q386"/>
  <c r="N386"/>
  <c r="O386"/>
  <c r="M386"/>
  <c r="K386"/>
  <c r="G386"/>
  <c r="H386"/>
  <c r="F386"/>
  <c r="D386"/>
  <c r="R385"/>
  <c r="Q385"/>
  <c r="N385"/>
  <c r="O385"/>
  <c r="M385"/>
  <c r="K385"/>
  <c r="G385"/>
  <c r="H385"/>
  <c r="F385"/>
  <c r="D385"/>
  <c r="R384"/>
  <c r="Q384"/>
  <c r="N384"/>
  <c r="O384"/>
  <c r="M384"/>
  <c r="K384"/>
  <c r="G384"/>
  <c r="H384"/>
  <c r="F384"/>
  <c r="D384"/>
  <c r="R383"/>
  <c r="Q383"/>
  <c r="N383"/>
  <c r="O383"/>
  <c r="M383"/>
  <c r="K383"/>
  <c r="G383"/>
  <c r="H383"/>
  <c r="F383"/>
  <c r="D383"/>
  <c r="R382"/>
  <c r="Q382"/>
  <c r="N382"/>
  <c r="O382"/>
  <c r="M382"/>
  <c r="K382"/>
  <c r="G382"/>
  <c r="H382"/>
  <c r="F382"/>
  <c r="D382"/>
  <c r="R381"/>
  <c r="Q381"/>
  <c r="N381"/>
  <c r="O381"/>
  <c r="M381"/>
  <c r="K381"/>
  <c r="G381"/>
  <c r="H381"/>
  <c r="F381"/>
  <c r="D381"/>
  <c r="R380"/>
  <c r="Q380"/>
  <c r="N380"/>
  <c r="O380"/>
  <c r="M380"/>
  <c r="K380"/>
  <c r="G380"/>
  <c r="H380"/>
  <c r="F380"/>
  <c r="D380"/>
  <c r="R379"/>
  <c r="Q379"/>
  <c r="N379"/>
  <c r="O379"/>
  <c r="M379"/>
  <c r="K379"/>
  <c r="G379"/>
  <c r="H379"/>
  <c r="F379"/>
  <c r="D379"/>
  <c r="R378"/>
  <c r="Q378"/>
  <c r="N378"/>
  <c r="O378"/>
  <c r="M378"/>
  <c r="K378"/>
  <c r="G378"/>
  <c r="H378"/>
  <c r="F378"/>
  <c r="D378"/>
  <c r="R377"/>
  <c r="Q377"/>
  <c r="N377"/>
  <c r="O377"/>
  <c r="M377"/>
  <c r="K377"/>
  <c r="G377"/>
  <c r="H377"/>
  <c r="F377"/>
  <c r="D377"/>
  <c r="R376"/>
  <c r="Q376"/>
  <c r="N376"/>
  <c r="O376"/>
  <c r="M376"/>
  <c r="K376"/>
  <c r="G376"/>
  <c r="H376"/>
  <c r="F376"/>
  <c r="D376"/>
  <c r="R375"/>
  <c r="Q375"/>
  <c r="N375"/>
  <c r="O375"/>
  <c r="M375"/>
  <c r="K375"/>
  <c r="G375"/>
  <c r="H375"/>
  <c r="F375"/>
  <c r="D375"/>
  <c r="R374"/>
  <c r="Q374"/>
  <c r="N374"/>
  <c r="O374"/>
  <c r="M374"/>
  <c r="K374"/>
  <c r="G374"/>
  <c r="H374"/>
  <c r="F374"/>
  <c r="D374"/>
  <c r="R373"/>
  <c r="Q373"/>
  <c r="N373"/>
  <c r="O373"/>
  <c r="M373"/>
  <c r="K373"/>
  <c r="G373"/>
  <c r="H373"/>
  <c r="F373"/>
  <c r="D373"/>
  <c r="R372"/>
  <c r="Q372"/>
  <c r="N372"/>
  <c r="O372"/>
  <c r="M372"/>
  <c r="K372"/>
  <c r="G372"/>
  <c r="H372"/>
  <c r="F372"/>
  <c r="D372"/>
  <c r="R371"/>
  <c r="Q371"/>
  <c r="N371"/>
  <c r="O371"/>
  <c r="M371"/>
  <c r="K371"/>
  <c r="G371"/>
  <c r="H371"/>
  <c r="F371"/>
  <c r="D371"/>
  <c r="R370"/>
  <c r="Q370"/>
  <c r="N370"/>
  <c r="O370"/>
  <c r="M370"/>
  <c r="K370"/>
  <c r="G370"/>
  <c r="H370"/>
  <c r="F370"/>
  <c r="D370"/>
  <c r="R369"/>
  <c r="Q369"/>
  <c r="N369"/>
  <c r="O369"/>
  <c r="M369"/>
  <c r="K369"/>
  <c r="G369"/>
  <c r="H369"/>
  <c r="F369"/>
  <c r="D369"/>
  <c r="R368"/>
  <c r="Q368"/>
  <c r="N368"/>
  <c r="O368"/>
  <c r="M368"/>
  <c r="K368"/>
  <c r="G368"/>
  <c r="H368"/>
  <c r="F368"/>
  <c r="D368"/>
  <c r="R367"/>
  <c r="Q367"/>
  <c r="N367"/>
  <c r="O367"/>
  <c r="M367"/>
  <c r="K367"/>
  <c r="G367"/>
  <c r="H367"/>
  <c r="F367"/>
  <c r="D367"/>
  <c r="R366"/>
  <c r="Q366"/>
  <c r="N366"/>
  <c r="O366"/>
  <c r="M366"/>
  <c r="K366"/>
  <c r="G366"/>
  <c r="H366"/>
  <c r="F366"/>
  <c r="D366"/>
  <c r="R365"/>
  <c r="Q365"/>
  <c r="N365"/>
  <c r="O365"/>
  <c r="M365"/>
  <c r="K365"/>
  <c r="G365"/>
  <c r="H365"/>
  <c r="F365"/>
  <c r="D365"/>
  <c r="R364"/>
  <c r="Q364"/>
  <c r="N364"/>
  <c r="O364"/>
  <c r="M364"/>
  <c r="K364"/>
  <c r="G364"/>
  <c r="H364"/>
  <c r="F364"/>
  <c r="D364"/>
  <c r="R363"/>
  <c r="Q363"/>
  <c r="N363"/>
  <c r="O363"/>
  <c r="M363"/>
  <c r="K363"/>
  <c r="G363"/>
  <c r="H363"/>
  <c r="F363"/>
  <c r="D363"/>
  <c r="R362"/>
  <c r="Q362"/>
  <c r="N362"/>
  <c r="O362"/>
  <c r="M362"/>
  <c r="K362"/>
  <c r="G362"/>
  <c r="H362"/>
  <c r="F362"/>
  <c r="D362"/>
  <c r="R361"/>
  <c r="Q361"/>
  <c r="N361"/>
  <c r="O361"/>
  <c r="M361"/>
  <c r="K361"/>
  <c r="G361"/>
  <c r="H361"/>
  <c r="F361"/>
  <c r="D361"/>
  <c r="R360"/>
  <c r="Q360"/>
  <c r="N360"/>
  <c r="O360"/>
  <c r="M360"/>
  <c r="K360"/>
  <c r="G360"/>
  <c r="H360"/>
  <c r="F360"/>
  <c r="D360"/>
  <c r="R359"/>
  <c r="Q359"/>
  <c r="N359"/>
  <c r="O359"/>
  <c r="M359"/>
  <c r="K359"/>
  <c r="G359"/>
  <c r="H359"/>
  <c r="F359"/>
  <c r="D359"/>
  <c r="R358"/>
  <c r="Q358"/>
  <c r="N358"/>
  <c r="O358"/>
  <c r="M358"/>
  <c r="K358"/>
  <c r="G358"/>
  <c r="H358"/>
  <c r="F358"/>
  <c r="D358"/>
  <c r="R357"/>
  <c r="Q357"/>
  <c r="N357"/>
  <c r="O357"/>
  <c r="M357"/>
  <c r="K357"/>
  <c r="G357"/>
  <c r="H357"/>
  <c r="F357"/>
  <c r="D357"/>
  <c r="R356"/>
  <c r="Q356"/>
  <c r="N356"/>
  <c r="O356"/>
  <c r="M356"/>
  <c r="K356"/>
  <c r="G356"/>
  <c r="H356"/>
  <c r="F356"/>
  <c r="D356"/>
  <c r="R355"/>
  <c r="Q355"/>
  <c r="N355"/>
  <c r="O355"/>
  <c r="M355"/>
  <c r="K355"/>
  <c r="G355"/>
  <c r="H355"/>
  <c r="F355"/>
  <c r="D355"/>
  <c r="R354"/>
  <c r="Q354"/>
  <c r="N354"/>
  <c r="O354"/>
  <c r="M354"/>
  <c r="K354"/>
  <c r="G354"/>
  <c r="H354"/>
  <c r="F354"/>
  <c r="D354"/>
  <c r="R353"/>
  <c r="Q353"/>
  <c r="N353"/>
  <c r="O353"/>
  <c r="M353"/>
  <c r="K353"/>
  <c r="G353"/>
  <c r="H353"/>
  <c r="F353"/>
  <c r="D353"/>
  <c r="R352"/>
  <c r="Q352"/>
  <c r="N352"/>
  <c r="O352"/>
  <c r="M352"/>
  <c r="K352"/>
  <c r="G352"/>
  <c r="H352"/>
  <c r="F352"/>
  <c r="D352"/>
  <c r="R351"/>
  <c r="Q351"/>
  <c r="N351"/>
  <c r="O351"/>
  <c r="M351"/>
  <c r="K351"/>
  <c r="G351"/>
  <c r="H351"/>
  <c r="F351"/>
  <c r="D351"/>
  <c r="R350"/>
  <c r="Q350"/>
  <c r="N350"/>
  <c r="O350"/>
  <c r="M350"/>
  <c r="K350"/>
  <c r="G350"/>
  <c r="H350"/>
  <c r="F350"/>
  <c r="D350"/>
  <c r="R349"/>
  <c r="Q349"/>
  <c r="N349"/>
  <c r="O349"/>
  <c r="M349"/>
  <c r="K349"/>
  <c r="G349"/>
  <c r="H349"/>
  <c r="F349"/>
  <c r="D349"/>
  <c r="R348"/>
  <c r="Q348"/>
  <c r="N348"/>
  <c r="O348"/>
  <c r="M348"/>
  <c r="K348"/>
  <c r="G348"/>
  <c r="H348"/>
  <c r="F348"/>
  <c r="D348"/>
  <c r="R347"/>
  <c r="Q347"/>
  <c r="N347"/>
  <c r="O347"/>
  <c r="M347"/>
  <c r="K347"/>
  <c r="G347"/>
  <c r="H347"/>
  <c r="F347"/>
  <c r="D347"/>
  <c r="R346"/>
  <c r="Q346"/>
  <c r="N346"/>
  <c r="O346"/>
  <c r="M346"/>
  <c r="K346"/>
  <c r="G346"/>
  <c r="H346"/>
  <c r="F346"/>
  <c r="D346"/>
  <c r="R345"/>
  <c r="Q345"/>
  <c r="N345"/>
  <c r="O345"/>
  <c r="M345"/>
  <c r="K345"/>
  <c r="G345"/>
  <c r="H345"/>
  <c r="F345"/>
  <c r="D345"/>
  <c r="R344"/>
  <c r="Q344"/>
  <c r="N344"/>
  <c r="O344"/>
  <c r="M344"/>
  <c r="K344"/>
  <c r="G344"/>
  <c r="H344"/>
  <c r="F344"/>
  <c r="D344"/>
  <c r="R343"/>
  <c r="Q343"/>
  <c r="N343"/>
  <c r="O343"/>
  <c r="M343"/>
  <c r="K343"/>
  <c r="G343"/>
  <c r="H343"/>
  <c r="F343"/>
  <c r="D343"/>
  <c r="R342"/>
  <c r="Q342"/>
  <c r="N342"/>
  <c r="O342"/>
  <c r="M342"/>
  <c r="K342"/>
  <c r="G342"/>
  <c r="H342"/>
  <c r="F342"/>
  <c r="D342"/>
  <c r="R341"/>
  <c r="Q341"/>
  <c r="N341"/>
  <c r="O341"/>
  <c r="M341"/>
  <c r="K341"/>
  <c r="G341"/>
  <c r="H341"/>
  <c r="F341"/>
  <c r="D341"/>
  <c r="R340"/>
  <c r="Q340"/>
  <c r="N340"/>
  <c r="O340"/>
  <c r="M340"/>
  <c r="K340"/>
  <c r="G340"/>
  <c r="H340"/>
  <c r="F340"/>
  <c r="D340"/>
  <c r="R339"/>
  <c r="Q339"/>
  <c r="N339"/>
  <c r="O339"/>
  <c r="M339"/>
  <c r="K339"/>
  <c r="G339"/>
  <c r="H339"/>
  <c r="F339"/>
  <c r="D339"/>
  <c r="R338"/>
  <c r="Q338"/>
  <c r="N338"/>
  <c r="O338"/>
  <c r="M338"/>
  <c r="K338"/>
  <c r="G338"/>
  <c r="H338"/>
  <c r="F338"/>
  <c r="D338"/>
  <c r="R337"/>
  <c r="Q337"/>
  <c r="N337"/>
  <c r="O337"/>
  <c r="M337"/>
  <c r="K337"/>
  <c r="G337"/>
  <c r="H337"/>
  <c r="F337"/>
  <c r="D337"/>
  <c r="R336"/>
  <c r="Q336"/>
  <c r="N336"/>
  <c r="O336"/>
  <c r="M336"/>
  <c r="K336"/>
  <c r="G336"/>
  <c r="H336"/>
  <c r="F336"/>
  <c r="D336"/>
  <c r="R335"/>
  <c r="Q335"/>
  <c r="N335"/>
  <c r="O335"/>
  <c r="M335"/>
  <c r="K335"/>
  <c r="G335"/>
  <c r="H335"/>
  <c r="F335"/>
  <c r="D335"/>
  <c r="R334"/>
  <c r="Q334"/>
  <c r="N334"/>
  <c r="O334"/>
  <c r="M334"/>
  <c r="K334"/>
  <c r="G334"/>
  <c r="H334"/>
  <c r="F334"/>
  <c r="D334"/>
  <c r="R333"/>
  <c r="Q333"/>
  <c r="N333"/>
  <c r="O333"/>
  <c r="M333"/>
  <c r="K333"/>
  <c r="G333"/>
  <c r="H333"/>
  <c r="F333"/>
  <c r="D333"/>
  <c r="R332"/>
  <c r="Q332"/>
  <c r="N332"/>
  <c r="O332"/>
  <c r="M332"/>
  <c r="K332"/>
  <c r="G332"/>
  <c r="H332"/>
  <c r="F332"/>
  <c r="D332"/>
  <c r="R331"/>
  <c r="Q331"/>
  <c r="N331"/>
  <c r="O331"/>
  <c r="M331"/>
  <c r="K331"/>
  <c r="G331"/>
  <c r="H331"/>
  <c r="F331"/>
  <c r="D331"/>
  <c r="R330"/>
  <c r="Q330"/>
  <c r="N330"/>
  <c r="O330"/>
  <c r="M330"/>
  <c r="K330"/>
  <c r="G330"/>
  <c r="H330"/>
  <c r="F330"/>
  <c r="D330"/>
  <c r="R329"/>
  <c r="Q329"/>
  <c r="N329"/>
  <c r="O329"/>
  <c r="M329"/>
  <c r="K329"/>
  <c r="G329"/>
  <c r="H329"/>
  <c r="F329"/>
  <c r="D329"/>
  <c r="R328"/>
  <c r="Q328"/>
  <c r="N328"/>
  <c r="O328"/>
  <c r="M328"/>
  <c r="K328"/>
  <c r="G328"/>
  <c r="H328"/>
  <c r="F328"/>
  <c r="D328"/>
  <c r="R327"/>
  <c r="Q327"/>
  <c r="N327"/>
  <c r="O327"/>
  <c r="M327"/>
  <c r="K327"/>
  <c r="G327"/>
  <c r="H327"/>
  <c r="F327"/>
  <c r="D327"/>
  <c r="R326"/>
  <c r="Q326"/>
  <c r="N326"/>
  <c r="O326"/>
  <c r="M326"/>
  <c r="K326"/>
  <c r="G326"/>
  <c r="H326"/>
  <c r="F326"/>
  <c r="D326"/>
  <c r="R325"/>
  <c r="Q325"/>
  <c r="N325"/>
  <c r="O325"/>
  <c r="M325"/>
  <c r="K325"/>
  <c r="G325"/>
  <c r="H325"/>
  <c r="F325"/>
  <c r="D325"/>
  <c r="R324"/>
  <c r="Q324"/>
  <c r="N324"/>
  <c r="O324"/>
  <c r="M324"/>
  <c r="K324"/>
  <c r="G324"/>
  <c r="H324"/>
  <c r="F324"/>
  <c r="D324"/>
  <c r="R323"/>
  <c r="Q323"/>
  <c r="N323"/>
  <c r="O323"/>
  <c r="M323"/>
  <c r="K323"/>
  <c r="G323"/>
  <c r="H323"/>
  <c r="F323"/>
  <c r="D323"/>
  <c r="R322"/>
  <c r="Q322"/>
  <c r="N322"/>
  <c r="O322"/>
  <c r="M322"/>
  <c r="K322"/>
  <c r="G322"/>
  <c r="H322"/>
  <c r="F322"/>
  <c r="D322"/>
  <c r="R321"/>
  <c r="Q321"/>
  <c r="N321"/>
  <c r="O321"/>
  <c r="M321"/>
  <c r="K321"/>
  <c r="G321"/>
  <c r="H321"/>
  <c r="F321"/>
  <c r="D321"/>
  <c r="R320"/>
  <c r="Q320"/>
  <c r="N320"/>
  <c r="O320"/>
  <c r="M320"/>
  <c r="K320"/>
  <c r="G320"/>
  <c r="H320"/>
  <c r="F320"/>
  <c r="D320"/>
  <c r="R319"/>
  <c r="Q319"/>
  <c r="N319"/>
  <c r="O319"/>
  <c r="M319"/>
  <c r="K319"/>
  <c r="G319"/>
  <c r="H319"/>
  <c r="F319"/>
  <c r="D319"/>
  <c r="R318"/>
  <c r="Q318"/>
  <c r="N318"/>
  <c r="O318"/>
  <c r="M318"/>
  <c r="K318"/>
  <c r="G318"/>
  <c r="H318"/>
  <c r="F318"/>
  <c r="D318"/>
  <c r="R317"/>
  <c r="Q317"/>
  <c r="N317"/>
  <c r="O317"/>
  <c r="M317"/>
  <c r="K317"/>
  <c r="G317"/>
  <c r="H317"/>
  <c r="F317"/>
  <c r="D317"/>
  <c r="R316"/>
  <c r="Q316"/>
  <c r="N316"/>
  <c r="O316"/>
  <c r="M316"/>
  <c r="K316"/>
  <c r="G316"/>
  <c r="H316"/>
  <c r="F316"/>
  <c r="D316"/>
  <c r="R315"/>
  <c r="Q315"/>
  <c r="N315"/>
  <c r="O315"/>
  <c r="M315"/>
  <c r="K315"/>
  <c r="G315"/>
  <c r="H315"/>
  <c r="F315"/>
  <c r="D315"/>
  <c r="R314"/>
  <c r="Q314"/>
  <c r="N314"/>
  <c r="O314"/>
  <c r="M314"/>
  <c r="K314"/>
  <c r="G314"/>
  <c r="H314"/>
  <c r="F314"/>
  <c r="D314"/>
  <c r="R313"/>
  <c r="Q313"/>
  <c r="N313"/>
  <c r="O313"/>
  <c r="M313"/>
  <c r="K313"/>
  <c r="G313"/>
  <c r="H313"/>
  <c r="F313"/>
  <c r="D313"/>
  <c r="R312"/>
  <c r="Q312"/>
  <c r="N312"/>
  <c r="O312"/>
  <c r="M312"/>
  <c r="K312"/>
  <c r="G312"/>
  <c r="H312"/>
  <c r="F312"/>
  <c r="D312"/>
  <c r="R311"/>
  <c r="Q311"/>
  <c r="N311"/>
  <c r="O311"/>
  <c r="M311"/>
  <c r="K311"/>
  <c r="G311"/>
  <c r="H311"/>
  <c r="F311"/>
  <c r="D311"/>
  <c r="R310"/>
  <c r="Q310"/>
  <c r="N310"/>
  <c r="O310"/>
  <c r="M310"/>
  <c r="K310"/>
  <c r="G310"/>
  <c r="H310"/>
  <c r="F310"/>
  <c r="D310"/>
  <c r="R309"/>
  <c r="Q309"/>
  <c r="N309"/>
  <c r="O309"/>
  <c r="M309"/>
  <c r="K309"/>
  <c r="G309"/>
  <c r="H309"/>
  <c r="F309"/>
  <c r="D309"/>
  <c r="R308"/>
  <c r="Q308"/>
  <c r="N308"/>
  <c r="O308"/>
  <c r="M308"/>
  <c r="K308"/>
  <c r="G308"/>
  <c r="H308"/>
  <c r="F308"/>
  <c r="D308"/>
  <c r="R307"/>
  <c r="Q307"/>
  <c r="N307"/>
  <c r="O307"/>
  <c r="M307"/>
  <c r="K307"/>
  <c r="G307"/>
  <c r="H307"/>
  <c r="F307"/>
  <c r="D307"/>
  <c r="R306"/>
  <c r="Q306"/>
  <c r="N306"/>
  <c r="O306"/>
  <c r="M306"/>
  <c r="K306"/>
  <c r="G306"/>
  <c r="H306"/>
  <c r="F306"/>
  <c r="D306"/>
  <c r="R305"/>
  <c r="Q305"/>
  <c r="N305"/>
  <c r="O305"/>
  <c r="M305"/>
  <c r="K305"/>
  <c r="G305"/>
  <c r="H305"/>
  <c r="F305"/>
  <c r="D305"/>
  <c r="R304"/>
  <c r="Q304"/>
  <c r="N304"/>
  <c r="O304"/>
  <c r="M304"/>
  <c r="K304"/>
  <c r="G304"/>
  <c r="H304"/>
  <c r="F304"/>
  <c r="D304"/>
  <c r="R303"/>
  <c r="Q303"/>
  <c r="N303"/>
  <c r="O303"/>
  <c r="M303"/>
  <c r="K303"/>
  <c r="G303"/>
  <c r="H303"/>
  <c r="F303"/>
  <c r="D303"/>
  <c r="R302"/>
  <c r="Q302"/>
  <c r="N302"/>
  <c r="O302"/>
  <c r="M302"/>
  <c r="K302"/>
  <c r="G302"/>
  <c r="H302"/>
  <c r="F302"/>
  <c r="D302"/>
  <c r="R301"/>
  <c r="Q301"/>
  <c r="N301"/>
  <c r="O301"/>
  <c r="M301"/>
  <c r="K301"/>
  <c r="G301"/>
  <c r="H301"/>
  <c r="F301"/>
  <c r="D301"/>
  <c r="R300"/>
  <c r="Q300"/>
  <c r="N300"/>
  <c r="O300"/>
  <c r="M300"/>
  <c r="K300"/>
  <c r="G300"/>
  <c r="H300"/>
  <c r="F300"/>
  <c r="D300"/>
  <c r="R299"/>
  <c r="Q299"/>
  <c r="N299"/>
  <c r="O299"/>
  <c r="M299"/>
  <c r="K299"/>
  <c r="G299"/>
  <c r="H299"/>
  <c r="F299"/>
  <c r="D299"/>
  <c r="R298"/>
  <c r="Q298"/>
  <c r="N298"/>
  <c r="O298"/>
  <c r="M298"/>
  <c r="K298"/>
  <c r="G298"/>
  <c r="H298"/>
  <c r="F298"/>
  <c r="D298"/>
  <c r="R297"/>
  <c r="Q297"/>
  <c r="N297"/>
  <c r="O297"/>
  <c r="M297"/>
  <c r="K297"/>
  <c r="G297"/>
  <c r="H297"/>
  <c r="F297"/>
  <c r="D297"/>
  <c r="R296"/>
  <c r="Q296"/>
  <c r="N296"/>
  <c r="O296"/>
  <c r="M296"/>
  <c r="K296"/>
  <c r="G296"/>
  <c r="H296"/>
  <c r="F296"/>
  <c r="D296"/>
  <c r="R295"/>
  <c r="Q295"/>
  <c r="N295"/>
  <c r="O295"/>
  <c r="M295"/>
  <c r="K295"/>
  <c r="G295"/>
  <c r="H295"/>
  <c r="F295"/>
  <c r="D295"/>
  <c r="R294"/>
  <c r="Q294"/>
  <c r="N294"/>
  <c r="O294"/>
  <c r="M294"/>
  <c r="K294"/>
  <c r="G294"/>
  <c r="H294"/>
  <c r="F294"/>
  <c r="D294"/>
  <c r="R293"/>
  <c r="Q293"/>
  <c r="N293"/>
  <c r="O293"/>
  <c r="M293"/>
  <c r="K293"/>
  <c r="G293"/>
  <c r="H293"/>
  <c r="F293"/>
  <c r="D293"/>
  <c r="R292"/>
  <c r="Q292"/>
  <c r="N292"/>
  <c r="O292"/>
  <c r="M292"/>
  <c r="K292"/>
  <c r="G292"/>
  <c r="H292"/>
  <c r="F292"/>
  <c r="D292"/>
  <c r="R291"/>
  <c r="Q291"/>
  <c r="N291"/>
  <c r="O291"/>
  <c r="M291"/>
  <c r="K291"/>
  <c r="G291"/>
  <c r="H291"/>
  <c r="F291"/>
  <c r="D291"/>
  <c r="R290"/>
  <c r="Q290"/>
  <c r="N290"/>
  <c r="O290"/>
  <c r="M290"/>
  <c r="K290"/>
  <c r="G290"/>
  <c r="H290"/>
  <c r="F290"/>
  <c r="D290"/>
  <c r="R289"/>
  <c r="Q289"/>
  <c r="N289"/>
  <c r="O289"/>
  <c r="M289"/>
  <c r="K289"/>
  <c r="G289"/>
  <c r="H289"/>
  <c r="F289"/>
  <c r="D289"/>
  <c r="R288"/>
  <c r="Q288"/>
  <c r="N288"/>
  <c r="O288"/>
  <c r="M288"/>
  <c r="K288"/>
  <c r="G288"/>
  <c r="H288"/>
  <c r="F288"/>
  <c r="D288"/>
  <c r="R287"/>
  <c r="Q287"/>
  <c r="N287"/>
  <c r="O287"/>
  <c r="M287"/>
  <c r="K287"/>
  <c r="G287"/>
  <c r="H287"/>
  <c r="F287"/>
  <c r="D287"/>
  <c r="R286"/>
  <c r="Q286"/>
  <c r="N286"/>
  <c r="O286"/>
  <c r="M286"/>
  <c r="K286"/>
  <c r="G286"/>
  <c r="H286"/>
  <c r="F286"/>
  <c r="D286"/>
  <c r="R285"/>
  <c r="Q285"/>
  <c r="N285"/>
  <c r="O285"/>
  <c r="M285"/>
  <c r="K285"/>
  <c r="G285"/>
  <c r="H285"/>
  <c r="F285"/>
  <c r="D285"/>
  <c r="R284"/>
  <c r="Q284"/>
  <c r="N284"/>
  <c r="O284"/>
  <c r="M284"/>
  <c r="K284"/>
  <c r="G284"/>
  <c r="H284"/>
  <c r="F284"/>
  <c r="D284"/>
  <c r="R283"/>
  <c r="Q283"/>
  <c r="N283"/>
  <c r="O283"/>
  <c r="M283"/>
  <c r="K283"/>
  <c r="G283"/>
  <c r="H283"/>
  <c r="F283"/>
  <c r="D283"/>
  <c r="R282"/>
  <c r="Q282"/>
  <c r="N282"/>
  <c r="O282"/>
  <c r="M282"/>
  <c r="K282"/>
  <c r="G282"/>
  <c r="H282"/>
  <c r="F282"/>
  <c r="D282"/>
  <c r="R281"/>
  <c r="Q281"/>
  <c r="N281"/>
  <c r="O281"/>
  <c r="M281"/>
  <c r="K281"/>
  <c r="G281"/>
  <c r="H281"/>
  <c r="F281"/>
  <c r="D281"/>
  <c r="R280"/>
  <c r="Q280"/>
  <c r="N280"/>
  <c r="O280"/>
  <c r="M280"/>
  <c r="K280"/>
  <c r="G280"/>
  <c r="H280"/>
  <c r="F280"/>
  <c r="D280"/>
  <c r="R279"/>
  <c r="Q279"/>
  <c r="N279"/>
  <c r="O279"/>
  <c r="M279"/>
  <c r="K279"/>
  <c r="G279"/>
  <c r="H279"/>
  <c r="F279"/>
  <c r="D279"/>
  <c r="R278"/>
  <c r="Q278"/>
  <c r="N278"/>
  <c r="O278"/>
  <c r="M278"/>
  <c r="K278"/>
  <c r="G278"/>
  <c r="H278"/>
  <c r="F278"/>
  <c r="D278"/>
  <c r="R277"/>
  <c r="Q277"/>
  <c r="N277"/>
  <c r="O277"/>
  <c r="M277"/>
  <c r="K277"/>
  <c r="G277"/>
  <c r="H277"/>
  <c r="F277"/>
  <c r="D277"/>
  <c r="R276"/>
  <c r="Q276"/>
  <c r="N276"/>
  <c r="O276"/>
  <c r="M276"/>
  <c r="K276"/>
  <c r="G276"/>
  <c r="H276"/>
  <c r="F276"/>
  <c r="D276"/>
  <c r="R275"/>
  <c r="Q275"/>
  <c r="N275"/>
  <c r="O275"/>
  <c r="M275"/>
  <c r="K275"/>
  <c r="G275"/>
  <c r="H275"/>
  <c r="F275"/>
  <c r="D275"/>
  <c r="R274"/>
  <c r="Q274"/>
  <c r="N274"/>
  <c r="O274"/>
  <c r="M274"/>
  <c r="K274"/>
  <c r="G274"/>
  <c r="H274"/>
  <c r="F274"/>
  <c r="D274"/>
  <c r="R273"/>
  <c r="Q273"/>
  <c r="N273"/>
  <c r="O273"/>
  <c r="M273"/>
  <c r="K273"/>
  <c r="G273"/>
  <c r="H273"/>
  <c r="F273"/>
  <c r="D273"/>
  <c r="R272"/>
  <c r="Q272"/>
  <c r="N272"/>
  <c r="O272"/>
  <c r="M272"/>
  <c r="K272"/>
  <c r="G272"/>
  <c r="H272"/>
  <c r="F272"/>
  <c r="D272"/>
  <c r="R271"/>
  <c r="Q271"/>
  <c r="N271"/>
  <c r="O271"/>
  <c r="M271"/>
  <c r="K271"/>
  <c r="G271"/>
  <c r="H271"/>
  <c r="F271"/>
  <c r="D271"/>
  <c r="R270"/>
  <c r="Q270"/>
  <c r="N270"/>
  <c r="O270"/>
  <c r="M270"/>
  <c r="K270"/>
  <c r="G270"/>
  <c r="H270"/>
  <c r="F270"/>
  <c r="D270"/>
  <c r="R269"/>
  <c r="Q269"/>
  <c r="N269"/>
  <c r="O269"/>
  <c r="M269"/>
  <c r="K269"/>
  <c r="G269"/>
  <c r="H269"/>
  <c r="F269"/>
  <c r="D269"/>
  <c r="R268"/>
  <c r="Q268"/>
  <c r="N268"/>
  <c r="O268"/>
  <c r="M268"/>
  <c r="K268"/>
  <c r="G268"/>
  <c r="H268"/>
  <c r="F268"/>
  <c r="D268"/>
  <c r="R267"/>
  <c r="Q267"/>
  <c r="N267"/>
  <c r="O267"/>
  <c r="M267"/>
  <c r="K267"/>
  <c r="G267"/>
  <c r="H267"/>
  <c r="F267"/>
  <c r="D267"/>
  <c r="R266"/>
  <c r="Q266"/>
  <c r="N266"/>
  <c r="O266"/>
  <c r="M266"/>
  <c r="K266"/>
  <c r="G266"/>
  <c r="H266"/>
  <c r="F266"/>
  <c r="D266"/>
  <c r="R265"/>
  <c r="Q265"/>
  <c r="N265"/>
  <c r="O265"/>
  <c r="M265"/>
  <c r="K265"/>
  <c r="G265"/>
  <c r="H265"/>
  <c r="F265"/>
  <c r="D265"/>
  <c r="R264"/>
  <c r="Q264"/>
  <c r="N264"/>
  <c r="O264"/>
  <c r="M264"/>
  <c r="K264"/>
  <c r="G264"/>
  <c r="H264"/>
  <c r="F264"/>
  <c r="D264"/>
  <c r="R263"/>
  <c r="Q263"/>
  <c r="N263"/>
  <c r="O263"/>
  <c r="M263"/>
  <c r="K263"/>
  <c r="G263"/>
  <c r="H263"/>
  <c r="F263"/>
  <c r="D263"/>
  <c r="R262"/>
  <c r="Q262"/>
  <c r="N262"/>
  <c r="O262"/>
  <c r="M262"/>
  <c r="K262"/>
  <c r="G262"/>
  <c r="H262"/>
  <c r="F262"/>
  <c r="D262"/>
  <c r="R261"/>
  <c r="Q261"/>
  <c r="N261"/>
  <c r="O261"/>
  <c r="M261"/>
  <c r="K261"/>
  <c r="G261"/>
  <c r="H261"/>
  <c r="F261"/>
  <c r="D261"/>
  <c r="R260"/>
  <c r="Q260"/>
  <c r="N260"/>
  <c r="O260"/>
  <c r="M260"/>
  <c r="K260"/>
  <c r="G260"/>
  <c r="H260"/>
  <c r="F260"/>
  <c r="D260"/>
  <c r="R259"/>
  <c r="Q259"/>
  <c r="N259"/>
  <c r="O259"/>
  <c r="M259"/>
  <c r="K259"/>
  <c r="G259"/>
  <c r="H259"/>
  <c r="F259"/>
  <c r="D259"/>
  <c r="R258"/>
  <c r="Q258"/>
  <c r="N258"/>
  <c r="O258"/>
  <c r="M258"/>
  <c r="K258"/>
  <c r="G258"/>
  <c r="H258"/>
  <c r="F258"/>
  <c r="D258"/>
  <c r="R257"/>
  <c r="Q257"/>
  <c r="N257"/>
  <c r="O257"/>
  <c r="M257"/>
  <c r="K257"/>
  <c r="G257"/>
  <c r="H257"/>
  <c r="F257"/>
  <c r="D257"/>
  <c r="R256"/>
  <c r="Q256"/>
  <c r="N256"/>
  <c r="O256"/>
  <c r="M256"/>
  <c r="K256"/>
  <c r="G256"/>
  <c r="H256"/>
  <c r="F256"/>
  <c r="D256"/>
  <c r="R255"/>
  <c r="Q255"/>
  <c r="N255"/>
  <c r="O255"/>
  <c r="M255"/>
  <c r="K255"/>
  <c r="G255"/>
  <c r="H255"/>
  <c r="F255"/>
  <c r="D255"/>
  <c r="R254"/>
  <c r="Q254"/>
  <c r="N254"/>
  <c r="O254"/>
  <c r="M254"/>
  <c r="K254"/>
  <c r="G254"/>
  <c r="H254"/>
  <c r="F254"/>
  <c r="D254"/>
  <c r="R253"/>
  <c r="Q253"/>
  <c r="N253"/>
  <c r="O253"/>
  <c r="M253"/>
  <c r="K253"/>
  <c r="G253"/>
  <c r="H253"/>
  <c r="F253"/>
  <c r="D253"/>
  <c r="R252"/>
  <c r="Q252"/>
  <c r="N252"/>
  <c r="O252"/>
  <c r="M252"/>
  <c r="K252"/>
  <c r="G252"/>
  <c r="H252"/>
  <c r="F252"/>
  <c r="D252"/>
  <c r="R251"/>
  <c r="Q251"/>
  <c r="N251"/>
  <c r="O251"/>
  <c r="M251"/>
  <c r="K251"/>
  <c r="G251"/>
  <c r="H251"/>
  <c r="F251"/>
  <c r="D251"/>
  <c r="R250"/>
  <c r="Q250"/>
  <c r="N250"/>
  <c r="O250"/>
  <c r="M250"/>
  <c r="K250"/>
  <c r="G250"/>
  <c r="H250"/>
  <c r="F250"/>
  <c r="D250"/>
  <c r="R249"/>
  <c r="Q249"/>
  <c r="N249"/>
  <c r="O249"/>
  <c r="M249"/>
  <c r="K249"/>
  <c r="G249"/>
  <c r="H249"/>
  <c r="F249"/>
  <c r="D249"/>
  <c r="R248"/>
  <c r="Q248"/>
  <c r="N248"/>
  <c r="O248"/>
  <c r="M248"/>
  <c r="K248"/>
  <c r="G248"/>
  <c r="H248"/>
  <c r="F248"/>
  <c r="D248"/>
  <c r="R247"/>
  <c r="Q247"/>
  <c r="N247"/>
  <c r="O247"/>
  <c r="M247"/>
  <c r="K247"/>
  <c r="G247"/>
  <c r="H247"/>
  <c r="F247"/>
  <c r="D247"/>
  <c r="R246"/>
  <c r="Q246"/>
  <c r="N246"/>
  <c r="O246"/>
  <c r="M246"/>
  <c r="K246"/>
  <c r="G246"/>
  <c r="H246"/>
  <c r="F246"/>
  <c r="D246"/>
  <c r="R245"/>
  <c r="Q245"/>
  <c r="N245"/>
  <c r="O245"/>
  <c r="M245"/>
  <c r="K245"/>
  <c r="G245"/>
  <c r="H245"/>
  <c r="F245"/>
  <c r="D245"/>
  <c r="R244"/>
  <c r="Q244"/>
  <c r="N244"/>
  <c r="O244"/>
  <c r="M244"/>
  <c r="K244"/>
  <c r="G244"/>
  <c r="H244"/>
  <c r="F244"/>
  <c r="D244"/>
  <c r="R243"/>
  <c r="Q243"/>
  <c r="N243"/>
  <c r="O243"/>
  <c r="M243"/>
  <c r="K243"/>
  <c r="G243"/>
  <c r="H243"/>
  <c r="F243"/>
  <c r="D243"/>
  <c r="R242"/>
  <c r="Q242"/>
  <c r="N242"/>
  <c r="O242"/>
  <c r="M242"/>
  <c r="K242"/>
  <c r="G242"/>
  <c r="H242"/>
  <c r="F242"/>
  <c r="D242"/>
  <c r="R241"/>
  <c r="Q241"/>
  <c r="N241"/>
  <c r="O241"/>
  <c r="M241"/>
  <c r="K241"/>
  <c r="G241"/>
  <c r="H241"/>
  <c r="F241"/>
  <c r="D241"/>
  <c r="R240"/>
  <c r="Q240"/>
  <c r="N240"/>
  <c r="O240"/>
  <c r="M240"/>
  <c r="K240"/>
  <c r="G240"/>
  <c r="H240"/>
  <c r="F240"/>
  <c r="D240"/>
  <c r="R239"/>
  <c r="Q239"/>
  <c r="N239"/>
  <c r="O239"/>
  <c r="M239"/>
  <c r="K239"/>
  <c r="G239"/>
  <c r="H239"/>
  <c r="F239"/>
  <c r="D239"/>
  <c r="R238"/>
  <c r="Q238"/>
  <c r="N238"/>
  <c r="O238"/>
  <c r="M238"/>
  <c r="K238"/>
  <c r="G238"/>
  <c r="H238"/>
  <c r="F238"/>
  <c r="D238"/>
  <c r="R237"/>
  <c r="Q237"/>
  <c r="N237"/>
  <c r="O237"/>
  <c r="M237"/>
  <c r="K237"/>
  <c r="G237"/>
  <c r="H237"/>
  <c r="F237"/>
  <c r="D237"/>
  <c r="R236"/>
  <c r="Q236"/>
  <c r="N236"/>
  <c r="O236"/>
  <c r="M236"/>
  <c r="K236"/>
  <c r="G236"/>
  <c r="H236"/>
  <c r="F236"/>
  <c r="D236"/>
  <c r="R235"/>
  <c r="Q235"/>
  <c r="N235"/>
  <c r="O235"/>
  <c r="M235"/>
  <c r="K235"/>
  <c r="G235"/>
  <c r="H235"/>
  <c r="F235"/>
  <c r="D235"/>
  <c r="R234"/>
  <c r="Q234"/>
  <c r="N234"/>
  <c r="O234"/>
  <c r="M234"/>
  <c r="K234"/>
  <c r="G234"/>
  <c r="H234"/>
  <c r="F234"/>
  <c r="D234"/>
  <c r="R233"/>
  <c r="Q233"/>
  <c r="N233"/>
  <c r="O233"/>
  <c r="M233"/>
  <c r="K233"/>
  <c r="G233"/>
  <c r="H233"/>
  <c r="F233"/>
  <c r="D233"/>
  <c r="R232"/>
  <c r="Q232"/>
  <c r="N232"/>
  <c r="O232"/>
  <c r="M232"/>
  <c r="K232"/>
  <c r="G232"/>
  <c r="H232"/>
  <c r="F232"/>
  <c r="D232"/>
  <c r="R231"/>
  <c r="Q231"/>
  <c r="N231"/>
  <c r="O231"/>
  <c r="M231"/>
  <c r="K231"/>
  <c r="G231"/>
  <c r="H231"/>
  <c r="F231"/>
  <c r="D231"/>
  <c r="R230"/>
  <c r="Q230"/>
  <c r="N230"/>
  <c r="O230"/>
  <c r="M230"/>
  <c r="K230"/>
  <c r="G230"/>
  <c r="H230"/>
  <c r="F230"/>
  <c r="D230"/>
  <c r="R229"/>
  <c r="Q229"/>
  <c r="N229"/>
  <c r="O229"/>
  <c r="M229"/>
  <c r="K229"/>
  <c r="G229"/>
  <c r="H229"/>
  <c r="F229"/>
  <c r="D229"/>
  <c r="R228"/>
  <c r="Q228"/>
  <c r="N228"/>
  <c r="O228"/>
  <c r="M228"/>
  <c r="K228"/>
  <c r="G228"/>
  <c r="H228"/>
  <c r="F228"/>
  <c r="D228"/>
  <c r="R227"/>
  <c r="Q227"/>
  <c r="N227"/>
  <c r="O227"/>
  <c r="M227"/>
  <c r="K227"/>
  <c r="G227"/>
  <c r="H227"/>
  <c r="F227"/>
  <c r="D227"/>
  <c r="R226"/>
  <c r="Q226"/>
  <c r="N226"/>
  <c r="O226"/>
  <c r="M226"/>
  <c r="K226"/>
  <c r="G226"/>
  <c r="H226"/>
  <c r="F226"/>
  <c r="D226"/>
  <c r="R225"/>
  <c r="Q225"/>
  <c r="N225"/>
  <c r="O225"/>
  <c r="M225"/>
  <c r="K225"/>
  <c r="G225"/>
  <c r="H225"/>
  <c r="F225"/>
  <c r="D225"/>
  <c r="R224"/>
  <c r="Q224"/>
  <c r="N224"/>
  <c r="O224"/>
  <c r="M224"/>
  <c r="K224"/>
  <c r="G224"/>
  <c r="H224"/>
  <c r="F224"/>
  <c r="D224"/>
  <c r="R223"/>
  <c r="Q223"/>
  <c r="N223"/>
  <c r="O223"/>
  <c r="M223"/>
  <c r="K223"/>
  <c r="G223"/>
  <c r="H223"/>
  <c r="F223"/>
  <c r="D223"/>
  <c r="R222"/>
  <c r="Q222"/>
  <c r="N222"/>
  <c r="O222"/>
  <c r="M222"/>
  <c r="K222"/>
  <c r="G222"/>
  <c r="H222"/>
  <c r="F222"/>
  <c r="D222"/>
  <c r="R221"/>
  <c r="Q221"/>
  <c r="N221"/>
  <c r="O221"/>
  <c r="M221"/>
  <c r="K221"/>
  <c r="G221"/>
  <c r="H221"/>
  <c r="F221"/>
  <c r="D221"/>
  <c r="R220"/>
  <c r="Q220"/>
  <c r="N220"/>
  <c r="O220"/>
  <c r="M220"/>
  <c r="K220"/>
  <c r="G220"/>
  <c r="H220"/>
  <c r="F220"/>
  <c r="D220"/>
  <c r="R219"/>
  <c r="Q219"/>
  <c r="N219"/>
  <c r="O219"/>
  <c r="M219"/>
  <c r="K219"/>
  <c r="G219"/>
  <c r="H219"/>
  <c r="F219"/>
  <c r="D219"/>
  <c r="R218"/>
  <c r="Q218"/>
  <c r="N218"/>
  <c r="O218"/>
  <c r="M218"/>
  <c r="K218"/>
  <c r="G218"/>
  <c r="H218"/>
  <c r="F218"/>
  <c r="D218"/>
  <c r="R217"/>
  <c r="Q217"/>
  <c r="N217"/>
  <c r="O217"/>
  <c r="M217"/>
  <c r="K217"/>
  <c r="G217"/>
  <c r="H217"/>
  <c r="F217"/>
  <c r="D217"/>
  <c r="R216"/>
  <c r="Q216"/>
  <c r="N216"/>
  <c r="O216"/>
  <c r="M216"/>
  <c r="K216"/>
  <c r="G216"/>
  <c r="H216"/>
  <c r="F216"/>
  <c r="D216"/>
  <c r="R215"/>
  <c r="Q215"/>
  <c r="N215"/>
  <c r="O215"/>
  <c r="M215"/>
  <c r="K215"/>
  <c r="G215"/>
  <c r="H215"/>
  <c r="F215"/>
  <c r="D215"/>
  <c r="R214"/>
  <c r="Q214"/>
  <c r="N214"/>
  <c r="O214"/>
  <c r="M214"/>
  <c r="K214"/>
  <c r="G214"/>
  <c r="H214"/>
  <c r="F214"/>
  <c r="D214"/>
  <c r="R213"/>
  <c r="Q213"/>
  <c r="N213"/>
  <c r="O213"/>
  <c r="M213"/>
  <c r="K213"/>
  <c r="G213"/>
  <c r="H213"/>
  <c r="F213"/>
  <c r="D213"/>
  <c r="R212"/>
  <c r="Q212"/>
  <c r="N212"/>
  <c r="O212"/>
  <c r="M212"/>
  <c r="K212"/>
  <c r="G212"/>
  <c r="H212"/>
  <c r="F212"/>
  <c r="D212"/>
  <c r="R211"/>
  <c r="Q211"/>
  <c r="N211"/>
  <c r="O211"/>
  <c r="M211"/>
  <c r="K211"/>
  <c r="G211"/>
  <c r="H211"/>
  <c r="F211"/>
  <c r="D211"/>
  <c r="R210"/>
  <c r="Q210"/>
  <c r="N210"/>
  <c r="O210"/>
  <c r="M210"/>
  <c r="K210"/>
  <c r="G210"/>
  <c r="H210"/>
  <c r="F210"/>
  <c r="D210"/>
  <c r="R209"/>
  <c r="Q209"/>
  <c r="N209"/>
  <c r="O209"/>
  <c r="M209"/>
  <c r="K209"/>
  <c r="G209"/>
  <c r="H209"/>
  <c r="F209"/>
  <c r="D209"/>
  <c r="R208"/>
  <c r="Q208"/>
  <c r="N208"/>
  <c r="O208"/>
  <c r="M208"/>
  <c r="K208"/>
  <c r="G208"/>
  <c r="H208"/>
  <c r="F208"/>
  <c r="D208"/>
  <c r="R207"/>
  <c r="Q207"/>
  <c r="N207"/>
  <c r="O207"/>
  <c r="M207"/>
  <c r="K207"/>
  <c r="G207"/>
  <c r="H207"/>
  <c r="F207"/>
  <c r="D207"/>
  <c r="R206"/>
  <c r="Q206"/>
  <c r="N206"/>
  <c r="O206"/>
  <c r="M206"/>
  <c r="K206"/>
  <c r="G206"/>
  <c r="H206"/>
  <c r="F206"/>
  <c r="D206"/>
  <c r="R205"/>
  <c r="Q205"/>
  <c r="N205"/>
  <c r="O205"/>
  <c r="M205"/>
  <c r="K205"/>
  <c r="G205"/>
  <c r="H205"/>
  <c r="F205"/>
  <c r="D205"/>
  <c r="R204"/>
  <c r="Q204"/>
  <c r="N204"/>
  <c r="O204"/>
  <c r="M204"/>
  <c r="K204"/>
  <c r="G204"/>
  <c r="H204"/>
  <c r="F204"/>
  <c r="D204"/>
  <c r="R203"/>
  <c r="Q203"/>
  <c r="N203"/>
  <c r="O203"/>
  <c r="M203"/>
  <c r="K203"/>
  <c r="G203"/>
  <c r="H203"/>
  <c r="F203"/>
  <c r="D203"/>
  <c r="R202"/>
  <c r="Q202"/>
  <c r="N202"/>
  <c r="O202"/>
  <c r="M202"/>
  <c r="K202"/>
  <c r="G202"/>
  <c r="H202"/>
  <c r="F202"/>
  <c r="D202"/>
  <c r="R201"/>
  <c r="Q201"/>
  <c r="N201"/>
  <c r="O201"/>
  <c r="M201"/>
  <c r="K201"/>
  <c r="G201"/>
  <c r="H201"/>
  <c r="F201"/>
  <c r="D201"/>
  <c r="R200"/>
  <c r="Q200"/>
  <c r="N200"/>
  <c r="O200"/>
  <c r="M200"/>
  <c r="K200"/>
  <c r="G200"/>
  <c r="H200"/>
  <c r="F200"/>
  <c r="D200"/>
  <c r="R199"/>
  <c r="Q199"/>
  <c r="N199"/>
  <c r="O199"/>
  <c r="M199"/>
  <c r="K199"/>
  <c r="G199"/>
  <c r="H199"/>
  <c r="F199"/>
  <c r="D199"/>
  <c r="R198"/>
  <c r="Q198"/>
  <c r="N198"/>
  <c r="O198"/>
  <c r="M198"/>
  <c r="K198"/>
  <c r="G198"/>
  <c r="H198"/>
  <c r="F198"/>
  <c r="D198"/>
  <c r="R197"/>
  <c r="Q197"/>
  <c r="N197"/>
  <c r="O197"/>
  <c r="M197"/>
  <c r="K197"/>
  <c r="G197"/>
  <c r="H197"/>
  <c r="F197"/>
  <c r="D197"/>
  <c r="R196"/>
  <c r="Q196"/>
  <c r="N196"/>
  <c r="O196"/>
  <c r="M196"/>
  <c r="K196"/>
  <c r="G196"/>
  <c r="H196"/>
  <c r="F196"/>
  <c r="D196"/>
  <c r="R195"/>
  <c r="Q195"/>
  <c r="N195"/>
  <c r="O195"/>
  <c r="M195"/>
  <c r="K195"/>
  <c r="G195"/>
  <c r="H195"/>
  <c r="F195"/>
  <c r="D195"/>
  <c r="R194"/>
  <c r="Q194"/>
  <c r="N194"/>
  <c r="O194"/>
  <c r="M194"/>
  <c r="K194"/>
  <c r="G194"/>
  <c r="H194"/>
  <c r="F194"/>
  <c r="D194"/>
  <c r="R193"/>
  <c r="Q193"/>
  <c r="N193"/>
  <c r="O193"/>
  <c r="M193"/>
  <c r="K193"/>
  <c r="G193"/>
  <c r="H193"/>
  <c r="F193"/>
  <c r="D193"/>
  <c r="R192"/>
  <c r="Q192"/>
  <c r="N192"/>
  <c r="O192"/>
  <c r="M192"/>
  <c r="K192"/>
  <c r="G192"/>
  <c r="H192"/>
  <c r="F192"/>
  <c r="D192"/>
  <c r="R191"/>
  <c r="Q191"/>
  <c r="N191"/>
  <c r="O191"/>
  <c r="M191"/>
  <c r="K191"/>
  <c r="G191"/>
  <c r="H191"/>
  <c r="F191"/>
  <c r="D191"/>
  <c r="R190"/>
  <c r="Q190"/>
  <c r="N190"/>
  <c r="O190"/>
  <c r="M190"/>
  <c r="K190"/>
  <c r="G190"/>
  <c r="H190"/>
  <c r="F190"/>
  <c r="D190"/>
  <c r="R189"/>
  <c r="Q189"/>
  <c r="N189"/>
  <c r="O189"/>
  <c r="M189"/>
  <c r="K189"/>
  <c r="G189"/>
  <c r="H189"/>
  <c r="F189"/>
  <c r="D189"/>
  <c r="R188"/>
  <c r="Q188"/>
  <c r="N188"/>
  <c r="O188"/>
  <c r="M188"/>
  <c r="K188"/>
  <c r="G188"/>
  <c r="H188"/>
  <c r="F188"/>
  <c r="D188"/>
  <c r="R187"/>
  <c r="Q187"/>
  <c r="N187"/>
  <c r="O187"/>
  <c r="M187"/>
  <c r="K187"/>
  <c r="G187"/>
  <c r="H187"/>
  <c r="F187"/>
  <c r="D187"/>
  <c r="R186"/>
  <c r="Q186"/>
  <c r="N186"/>
  <c r="O186"/>
  <c r="M186"/>
  <c r="K186"/>
  <c r="G186"/>
  <c r="H186"/>
  <c r="F186"/>
  <c r="D186"/>
  <c r="R185"/>
  <c r="Q185"/>
  <c r="N185"/>
  <c r="O185"/>
  <c r="M185"/>
  <c r="K185"/>
  <c r="G185"/>
  <c r="H185"/>
  <c r="F185"/>
  <c r="D185"/>
  <c r="R184"/>
  <c r="Q184"/>
  <c r="N184"/>
  <c r="O184"/>
  <c r="M184"/>
  <c r="K184"/>
  <c r="G184"/>
  <c r="H184"/>
  <c r="F184"/>
  <c r="D184"/>
  <c r="R183"/>
  <c r="Q183"/>
  <c r="N183"/>
  <c r="O183"/>
  <c r="M183"/>
  <c r="K183"/>
  <c r="G183"/>
  <c r="H183"/>
  <c r="F183"/>
  <c r="D183"/>
  <c r="R182"/>
  <c r="Q182"/>
  <c r="N182"/>
  <c r="O182"/>
  <c r="M182"/>
  <c r="K182"/>
  <c r="G182"/>
  <c r="H182"/>
  <c r="F182"/>
  <c r="D182"/>
  <c r="R181"/>
  <c r="Q181"/>
  <c r="N181"/>
  <c r="O181"/>
  <c r="M181"/>
  <c r="K181"/>
  <c r="G181"/>
  <c r="H181"/>
  <c r="F181"/>
  <c r="D181"/>
  <c r="R180"/>
  <c r="Q180"/>
  <c r="N180"/>
  <c r="O180"/>
  <c r="M180"/>
  <c r="K180"/>
  <c r="G180"/>
  <c r="H180"/>
  <c r="F180"/>
  <c r="D180"/>
  <c r="R179"/>
  <c r="Q179"/>
  <c r="N179"/>
  <c r="O179"/>
  <c r="M179"/>
  <c r="K179"/>
  <c r="G179"/>
  <c r="H179"/>
  <c r="F179"/>
  <c r="D179"/>
  <c r="R178"/>
  <c r="Q178"/>
  <c r="N178"/>
  <c r="O178"/>
  <c r="M178"/>
  <c r="K178"/>
  <c r="G178"/>
  <c r="H178"/>
  <c r="F178"/>
  <c r="D178"/>
  <c r="R177"/>
  <c r="Q177"/>
  <c r="N177"/>
  <c r="O177"/>
  <c r="M177"/>
  <c r="K177"/>
  <c r="G177"/>
  <c r="H177"/>
  <c r="F177"/>
  <c r="D177"/>
  <c r="R176"/>
  <c r="Q176"/>
  <c r="N176"/>
  <c r="O176"/>
  <c r="M176"/>
  <c r="K176"/>
  <c r="G176"/>
  <c r="H176"/>
  <c r="F176"/>
  <c r="D176"/>
  <c r="R175"/>
  <c r="Q175"/>
  <c r="N175"/>
  <c r="O175"/>
  <c r="M175"/>
  <c r="K175"/>
  <c r="G175"/>
  <c r="H175"/>
  <c r="F175"/>
  <c r="D175"/>
  <c r="R174"/>
  <c r="Q174"/>
  <c r="N174"/>
  <c r="O174"/>
  <c r="M174"/>
  <c r="K174"/>
  <c r="G174"/>
  <c r="H174"/>
  <c r="F174"/>
  <c r="D174"/>
  <c r="R173"/>
  <c r="Q173"/>
  <c r="N173"/>
  <c r="O173"/>
  <c r="M173"/>
  <c r="K173"/>
  <c r="G173"/>
  <c r="H173"/>
  <c r="F173"/>
  <c r="D173"/>
  <c r="R172"/>
  <c r="Q172"/>
  <c r="N172"/>
  <c r="O172"/>
  <c r="M172"/>
  <c r="K172"/>
  <c r="G172"/>
  <c r="H172"/>
  <c r="F172"/>
  <c r="D172"/>
  <c r="R171"/>
  <c r="Q171"/>
  <c r="N171"/>
  <c r="O171"/>
  <c r="M171"/>
  <c r="K171"/>
  <c r="G171"/>
  <c r="H171"/>
  <c r="F171"/>
  <c r="D171"/>
  <c r="R170"/>
  <c r="Q170"/>
  <c r="N170"/>
  <c r="O170"/>
  <c r="M170"/>
  <c r="K170"/>
  <c r="G170"/>
  <c r="H170"/>
  <c r="F170"/>
  <c r="D170"/>
  <c r="R169"/>
  <c r="Q169"/>
  <c r="N169"/>
  <c r="O169"/>
  <c r="M169"/>
  <c r="K169"/>
  <c r="G169"/>
  <c r="H169"/>
  <c r="F169"/>
  <c r="D169"/>
  <c r="R168"/>
  <c r="Q168"/>
  <c r="N168"/>
  <c r="O168"/>
  <c r="M168"/>
  <c r="K168"/>
  <c r="G168"/>
  <c r="H168"/>
  <c r="F168"/>
  <c r="D168"/>
  <c r="R167"/>
  <c r="Q167"/>
  <c r="N167"/>
  <c r="O167"/>
  <c r="M167"/>
  <c r="K167"/>
  <c r="G167"/>
  <c r="H167"/>
  <c r="F167"/>
  <c r="D167"/>
  <c r="R166"/>
  <c r="Q166"/>
  <c r="N166"/>
  <c r="O166"/>
  <c r="M166"/>
  <c r="K166"/>
  <c r="G166"/>
  <c r="H166"/>
  <c r="F166"/>
  <c r="D166"/>
  <c r="R165"/>
  <c r="Q165"/>
  <c r="N165"/>
  <c r="O165"/>
  <c r="M165"/>
  <c r="K165"/>
  <c r="G165"/>
  <c r="H165"/>
  <c r="F165"/>
  <c r="D165"/>
  <c r="R164"/>
  <c r="Q164"/>
  <c r="N164"/>
  <c r="O164"/>
  <c r="M164"/>
  <c r="K164"/>
  <c r="G164"/>
  <c r="H164"/>
  <c r="F164"/>
  <c r="D164"/>
  <c r="R163"/>
  <c r="Q163"/>
  <c r="N163"/>
  <c r="O163"/>
  <c r="M163"/>
  <c r="K163"/>
  <c r="G163"/>
  <c r="H163"/>
  <c r="F163"/>
  <c r="D163"/>
  <c r="R162"/>
  <c r="Q162"/>
  <c r="N162"/>
  <c r="O162"/>
  <c r="M162"/>
  <c r="K162"/>
  <c r="G162"/>
  <c r="H162"/>
  <c r="F162"/>
  <c r="D162"/>
  <c r="R161"/>
  <c r="Q161"/>
  <c r="N161"/>
  <c r="O161"/>
  <c r="M161"/>
  <c r="K161"/>
  <c r="G161"/>
  <c r="H161"/>
  <c r="F161"/>
  <c r="D161"/>
  <c r="R160"/>
  <c r="Q160"/>
  <c r="N160"/>
  <c r="O160"/>
  <c r="M160"/>
  <c r="K160"/>
  <c r="G160"/>
  <c r="H160"/>
  <c r="F160"/>
  <c r="D160"/>
  <c r="R159"/>
  <c r="Q159"/>
  <c r="N159"/>
  <c r="O159"/>
  <c r="M159"/>
  <c r="K159"/>
  <c r="G159"/>
  <c r="H159"/>
  <c r="F159"/>
  <c r="D159"/>
  <c r="R158"/>
  <c r="Q158"/>
  <c r="N158"/>
  <c r="O158"/>
  <c r="M158"/>
  <c r="K158"/>
  <c r="G158"/>
  <c r="H158"/>
  <c r="F158"/>
  <c r="D158"/>
  <c r="R157"/>
  <c r="Q157"/>
  <c r="N157"/>
  <c r="O157"/>
  <c r="M157"/>
  <c r="K157"/>
  <c r="G157"/>
  <c r="H157"/>
  <c r="F157"/>
  <c r="D157"/>
  <c r="R156"/>
  <c r="Q156"/>
  <c r="N156"/>
  <c r="O156"/>
  <c r="M156"/>
  <c r="K156"/>
  <c r="G156"/>
  <c r="H156"/>
  <c r="F156"/>
  <c r="D156"/>
  <c r="R155"/>
  <c r="Q155"/>
  <c r="N155"/>
  <c r="O155"/>
  <c r="M155"/>
  <c r="K155"/>
  <c r="G155"/>
  <c r="H155"/>
  <c r="F155"/>
  <c r="D155"/>
  <c r="R154"/>
  <c r="Q154"/>
  <c r="N154"/>
  <c r="O154"/>
  <c r="M154"/>
  <c r="K154"/>
  <c r="G154"/>
  <c r="H154"/>
  <c r="F154"/>
  <c r="D154"/>
  <c r="R153"/>
  <c r="Q153"/>
  <c r="N153"/>
  <c r="O153"/>
  <c r="M153"/>
  <c r="K153"/>
  <c r="G153"/>
  <c r="H153"/>
  <c r="F153"/>
  <c r="D153"/>
  <c r="R152"/>
  <c r="Q152"/>
  <c r="N152"/>
  <c r="O152"/>
  <c r="M152"/>
  <c r="K152"/>
  <c r="G152"/>
  <c r="H152"/>
  <c r="F152"/>
  <c r="D152"/>
  <c r="R151"/>
  <c r="Q151"/>
  <c r="N151"/>
  <c r="O151"/>
  <c r="M151"/>
  <c r="K151"/>
  <c r="G151"/>
  <c r="H151"/>
  <c r="F151"/>
  <c r="D151"/>
  <c r="R150"/>
  <c r="Q150"/>
  <c r="N150"/>
  <c r="O150"/>
  <c r="M150"/>
  <c r="K150"/>
  <c r="G150"/>
  <c r="H150"/>
  <c r="F150"/>
  <c r="D150"/>
  <c r="R149"/>
  <c r="Q149"/>
  <c r="N149"/>
  <c r="O149"/>
  <c r="M149"/>
  <c r="K149"/>
  <c r="G149"/>
  <c r="H149"/>
  <c r="F149"/>
  <c r="D149"/>
  <c r="R148"/>
  <c r="Q148"/>
  <c r="N148"/>
  <c r="O148"/>
  <c r="M148"/>
  <c r="K148"/>
  <c r="G148"/>
  <c r="H148"/>
  <c r="F148"/>
  <c r="D148"/>
  <c r="R147"/>
  <c r="Q147"/>
  <c r="N147"/>
  <c r="O147"/>
  <c r="M147"/>
  <c r="K147"/>
  <c r="G147"/>
  <c r="H147"/>
  <c r="F147"/>
  <c r="D147"/>
  <c r="R146"/>
  <c r="Q146"/>
  <c r="N146"/>
  <c r="O146"/>
  <c r="M146"/>
  <c r="K146"/>
  <c r="G146"/>
  <c r="H146"/>
  <c r="F146"/>
  <c r="D146"/>
  <c r="R145"/>
  <c r="Q145"/>
  <c r="N145"/>
  <c r="O145"/>
  <c r="M145"/>
  <c r="K145"/>
  <c r="G145"/>
  <c r="H145"/>
  <c r="F145"/>
  <c r="D145"/>
  <c r="R144"/>
  <c r="Q144"/>
  <c r="N144"/>
  <c r="O144"/>
  <c r="M144"/>
  <c r="K144"/>
  <c r="G144"/>
  <c r="H144"/>
  <c r="F144"/>
  <c r="D144"/>
  <c r="R143"/>
  <c r="Q143"/>
  <c r="N143"/>
  <c r="O143"/>
  <c r="M143"/>
  <c r="K143"/>
  <c r="G143"/>
  <c r="H143"/>
  <c r="F143"/>
  <c r="D143"/>
  <c r="R142"/>
  <c r="Q142"/>
  <c r="N142"/>
  <c r="O142"/>
  <c r="M142"/>
  <c r="K142"/>
  <c r="G142"/>
  <c r="H142"/>
  <c r="F142"/>
  <c r="D142"/>
  <c r="R141"/>
  <c r="Q141"/>
  <c r="N141"/>
  <c r="O141"/>
  <c r="M141"/>
  <c r="K141"/>
  <c r="G141"/>
  <c r="H141"/>
  <c r="F141"/>
  <c r="D141"/>
  <c r="R140"/>
  <c r="Q140"/>
  <c r="N140"/>
  <c r="O140"/>
  <c r="M140"/>
  <c r="K140"/>
  <c r="G140"/>
  <c r="H140"/>
  <c r="F140"/>
  <c r="D140"/>
  <c r="R139"/>
  <c r="Q139"/>
  <c r="N139"/>
  <c r="O139"/>
  <c r="M139"/>
  <c r="K139"/>
  <c r="G139"/>
  <c r="H139"/>
  <c r="F139"/>
  <c r="D139"/>
  <c r="R138"/>
  <c r="Q138"/>
  <c r="N138"/>
  <c r="O138"/>
  <c r="M138"/>
  <c r="K138"/>
  <c r="G138"/>
  <c r="H138"/>
  <c r="F138"/>
  <c r="D138"/>
  <c r="R137"/>
  <c r="Q137"/>
  <c r="N137"/>
  <c r="O137"/>
  <c r="M137"/>
  <c r="K137"/>
  <c r="G137"/>
  <c r="H137"/>
  <c r="F137"/>
  <c r="D137"/>
  <c r="R136"/>
  <c r="Q136"/>
  <c r="N136"/>
  <c r="O136"/>
  <c r="M136"/>
  <c r="K136"/>
  <c r="G136"/>
  <c r="H136"/>
  <c r="F136"/>
  <c r="D136"/>
  <c r="R135"/>
  <c r="Q135"/>
  <c r="N135"/>
  <c r="O135"/>
  <c r="M135"/>
  <c r="K135"/>
  <c r="G135"/>
  <c r="H135"/>
  <c r="F135"/>
  <c r="D135"/>
  <c r="R134"/>
  <c r="Q134"/>
  <c r="N134"/>
  <c r="O134"/>
  <c r="M134"/>
  <c r="K134"/>
  <c r="G134"/>
  <c r="H134"/>
  <c r="F134"/>
  <c r="D134"/>
  <c r="R133"/>
  <c r="Q133"/>
  <c r="N133"/>
  <c r="O133"/>
  <c r="M133"/>
  <c r="K133"/>
  <c r="G133"/>
  <c r="H133"/>
  <c r="F133"/>
  <c r="D133"/>
  <c r="R132"/>
  <c r="Q132"/>
  <c r="N132"/>
  <c r="O132"/>
  <c r="M132"/>
  <c r="K132"/>
  <c r="G132"/>
  <c r="H132"/>
  <c r="F132"/>
  <c r="D132"/>
  <c r="R131"/>
  <c r="Q131"/>
  <c r="N131"/>
  <c r="O131"/>
  <c r="M131"/>
  <c r="K131"/>
  <c r="G131"/>
  <c r="H131"/>
  <c r="F131"/>
  <c r="D131"/>
  <c r="R130"/>
  <c r="Q130"/>
  <c r="N130"/>
  <c r="O130"/>
  <c r="M130"/>
  <c r="K130"/>
  <c r="G130"/>
  <c r="H130"/>
  <c r="F130"/>
  <c r="D130"/>
  <c r="R129"/>
  <c r="Q129"/>
  <c r="N129"/>
  <c r="O129"/>
  <c r="M129"/>
  <c r="K129"/>
  <c r="G129"/>
  <c r="H129"/>
  <c r="F129"/>
  <c r="D129"/>
  <c r="R128"/>
  <c r="Q128"/>
  <c r="N128"/>
  <c r="O128"/>
  <c r="M128"/>
  <c r="K128"/>
  <c r="G128"/>
  <c r="H128"/>
  <c r="F128"/>
  <c r="D128"/>
  <c r="R127"/>
  <c r="Q127"/>
  <c r="N127"/>
  <c r="O127"/>
  <c r="M127"/>
  <c r="K127"/>
  <c r="G127"/>
  <c r="H127"/>
  <c r="F127"/>
  <c r="D127"/>
  <c r="R126"/>
  <c r="Q126"/>
  <c r="N126"/>
  <c r="O126"/>
  <c r="M126"/>
  <c r="K126"/>
  <c r="G126"/>
  <c r="H126"/>
  <c r="F126"/>
  <c r="D126"/>
  <c r="R125"/>
  <c r="Q125"/>
  <c r="N125"/>
  <c r="O125"/>
  <c r="M125"/>
  <c r="K125"/>
  <c r="G125"/>
  <c r="H125"/>
  <c r="F125"/>
  <c r="D125"/>
  <c r="R124"/>
  <c r="Q124"/>
  <c r="N124"/>
  <c r="O124"/>
  <c r="M124"/>
  <c r="K124"/>
  <c r="G124"/>
  <c r="H124"/>
  <c r="F124"/>
  <c r="D124"/>
  <c r="R123"/>
  <c r="Q123"/>
  <c r="N123"/>
  <c r="O123"/>
  <c r="M123"/>
  <c r="K123"/>
  <c r="G123"/>
  <c r="H123"/>
  <c r="F123"/>
  <c r="D123"/>
  <c r="R122"/>
  <c r="Q122"/>
  <c r="N122"/>
  <c r="O122"/>
  <c r="M122"/>
  <c r="K122"/>
  <c r="G122"/>
  <c r="H122"/>
  <c r="F122"/>
  <c r="D122"/>
  <c r="R121"/>
  <c r="Q121"/>
  <c r="N121"/>
  <c r="O121"/>
  <c r="M121"/>
  <c r="K121"/>
  <c r="G121"/>
  <c r="H121"/>
  <c r="F121"/>
  <c r="D121"/>
  <c r="R120"/>
  <c r="Q120"/>
  <c r="N120"/>
  <c r="O120"/>
  <c r="M120"/>
  <c r="K120"/>
  <c r="G120"/>
  <c r="H120"/>
  <c r="F120"/>
  <c r="D120"/>
  <c r="R119"/>
  <c r="Q119"/>
  <c r="N119"/>
  <c r="O119"/>
  <c r="M119"/>
  <c r="K119"/>
  <c r="G119"/>
  <c r="H119"/>
  <c r="F119"/>
  <c r="D119"/>
  <c r="R118"/>
  <c r="Q118"/>
  <c r="N118"/>
  <c r="O118"/>
  <c r="M118"/>
  <c r="K118"/>
  <c r="G118"/>
  <c r="H118"/>
  <c r="F118"/>
  <c r="D118"/>
  <c r="R117"/>
  <c r="Q117"/>
  <c r="N117"/>
  <c r="O117"/>
  <c r="M117"/>
  <c r="K117"/>
  <c r="G117"/>
  <c r="H117"/>
  <c r="F117"/>
  <c r="D117"/>
  <c r="R116"/>
  <c r="Q116"/>
  <c r="N116"/>
  <c r="O116"/>
  <c r="M116"/>
  <c r="K116"/>
  <c r="G116"/>
  <c r="H116"/>
  <c r="F116"/>
  <c r="D116"/>
  <c r="R115"/>
  <c r="Q115"/>
  <c r="N115"/>
  <c r="O115"/>
  <c r="M115"/>
  <c r="K115"/>
  <c r="G115"/>
  <c r="H115"/>
  <c r="F115"/>
  <c r="D115"/>
  <c r="R114"/>
  <c r="Q114"/>
  <c r="N114"/>
  <c r="O114"/>
  <c r="M114"/>
  <c r="K114"/>
  <c r="G114"/>
  <c r="H114"/>
  <c r="F114"/>
  <c r="D114"/>
  <c r="R113"/>
  <c r="Q113"/>
  <c r="N113"/>
  <c r="O113"/>
  <c r="M113"/>
  <c r="K113"/>
  <c r="G113"/>
  <c r="H113"/>
  <c r="F113"/>
  <c r="D113"/>
  <c r="R112"/>
  <c r="Q112"/>
  <c r="N112"/>
  <c r="O112"/>
  <c r="M112"/>
  <c r="K112"/>
  <c r="G112"/>
  <c r="H112"/>
  <c r="F112"/>
  <c r="D112"/>
  <c r="R111"/>
  <c r="Q111"/>
  <c r="N111"/>
  <c r="O111"/>
  <c r="M111"/>
  <c r="K111"/>
  <c r="G111"/>
  <c r="H111"/>
  <c r="F111"/>
  <c r="D111"/>
  <c r="R110"/>
  <c r="Q110"/>
  <c r="N110"/>
  <c r="O110"/>
  <c r="M110"/>
  <c r="K110"/>
  <c r="G110"/>
  <c r="H110"/>
  <c r="F110"/>
  <c r="D110"/>
  <c r="R109"/>
  <c r="Q109"/>
  <c r="N109"/>
  <c r="O109"/>
  <c r="M109"/>
  <c r="K109"/>
  <c r="G109"/>
  <c r="H109"/>
  <c r="F109"/>
  <c r="D109"/>
  <c r="R108"/>
  <c r="Q108"/>
  <c r="N108"/>
  <c r="O108"/>
  <c r="M108"/>
  <c r="K108"/>
  <c r="G108"/>
  <c r="H108"/>
  <c r="F108"/>
  <c r="D108"/>
  <c r="R107"/>
  <c r="Q107"/>
  <c r="N107"/>
  <c r="O107"/>
  <c r="M107"/>
  <c r="K107"/>
  <c r="G107"/>
  <c r="H107"/>
  <c r="F107"/>
  <c r="D107"/>
  <c r="R106"/>
  <c r="Q106"/>
  <c r="N106"/>
  <c r="O106"/>
  <c r="M106"/>
  <c r="K106"/>
  <c r="G106"/>
  <c r="H106"/>
  <c r="F106"/>
  <c r="D106"/>
  <c r="R105"/>
  <c r="Q105"/>
  <c r="N105"/>
  <c r="O105"/>
  <c r="M105"/>
  <c r="K105"/>
  <c r="G105"/>
  <c r="H105"/>
  <c r="F105"/>
  <c r="D105"/>
  <c r="R104"/>
  <c r="Q104"/>
  <c r="N104"/>
  <c r="O104"/>
  <c r="M104"/>
  <c r="K104"/>
  <c r="G104"/>
  <c r="H104"/>
  <c r="F104"/>
  <c r="D104"/>
  <c r="R103"/>
  <c r="Q103"/>
  <c r="N103"/>
  <c r="O103"/>
  <c r="M103"/>
  <c r="K103"/>
  <c r="G103"/>
  <c r="H103"/>
  <c r="F103"/>
  <c r="D103"/>
  <c r="R102"/>
  <c r="Q102"/>
  <c r="N102"/>
  <c r="O102"/>
  <c r="M102"/>
  <c r="K102"/>
  <c r="G102"/>
  <c r="H102"/>
  <c r="F102"/>
  <c r="D102"/>
  <c r="R101"/>
  <c r="Q101"/>
  <c r="N101"/>
  <c r="O101"/>
  <c r="M101"/>
  <c r="K101"/>
  <c r="G101"/>
  <c r="H101"/>
  <c r="F101"/>
  <c r="D101"/>
  <c r="R100"/>
  <c r="Q100"/>
  <c r="N100"/>
  <c r="O100"/>
  <c r="M100"/>
  <c r="K100"/>
  <c r="G100"/>
  <c r="H100"/>
  <c r="F100"/>
  <c r="D100"/>
  <c r="R99"/>
  <c r="Q99"/>
  <c r="N99"/>
  <c r="O99"/>
  <c r="M99"/>
  <c r="K99"/>
  <c r="G99"/>
  <c r="H99"/>
  <c r="F99"/>
  <c r="D99"/>
  <c r="R98"/>
  <c r="Q98"/>
  <c r="N98"/>
  <c r="O98"/>
  <c r="M98"/>
  <c r="K98"/>
  <c r="G98"/>
  <c r="H98"/>
  <c r="F98"/>
  <c r="D98"/>
  <c r="R97"/>
  <c r="Q97"/>
  <c r="N97"/>
  <c r="O97"/>
  <c r="M97"/>
  <c r="K97"/>
  <c r="G97"/>
  <c r="H97"/>
  <c r="F97"/>
  <c r="D97"/>
  <c r="R96"/>
  <c r="Q96"/>
  <c r="N96"/>
  <c r="O96"/>
  <c r="M96"/>
  <c r="K96"/>
  <c r="G96"/>
  <c r="H96"/>
  <c r="F96"/>
  <c r="D96"/>
  <c r="R95"/>
  <c r="Q95"/>
  <c r="N95"/>
  <c r="O95"/>
  <c r="M95"/>
  <c r="K95"/>
  <c r="G95"/>
  <c r="H95"/>
  <c r="F95"/>
  <c r="D95"/>
  <c r="R94"/>
  <c r="Q94"/>
  <c r="N94"/>
  <c r="O94"/>
  <c r="M94"/>
  <c r="K94"/>
  <c r="G94"/>
  <c r="H94"/>
  <c r="F94"/>
  <c r="D94"/>
  <c r="R93"/>
  <c r="Q93"/>
  <c r="N93"/>
  <c r="O93"/>
  <c r="M93"/>
  <c r="K93"/>
  <c r="G93"/>
  <c r="H93"/>
  <c r="F93"/>
  <c r="D93"/>
  <c r="R92"/>
  <c r="Q92"/>
  <c r="N92"/>
  <c r="O92"/>
  <c r="M92"/>
  <c r="K92"/>
  <c r="G92"/>
  <c r="H92"/>
  <c r="F92"/>
  <c r="D92"/>
  <c r="R91"/>
  <c r="Q91"/>
  <c r="N91"/>
  <c r="O91"/>
  <c r="M91"/>
  <c r="K91"/>
  <c r="G91"/>
  <c r="H91"/>
  <c r="F91"/>
  <c r="D91"/>
  <c r="R90"/>
  <c r="Q90"/>
  <c r="N90"/>
  <c r="O90"/>
  <c r="M90"/>
  <c r="K90"/>
  <c r="G90"/>
  <c r="H90"/>
  <c r="F90"/>
  <c r="D90"/>
  <c r="R89"/>
  <c r="Q89"/>
  <c r="N89"/>
  <c r="O89"/>
  <c r="M89"/>
  <c r="K89"/>
  <c r="G89"/>
  <c r="H89"/>
  <c r="F89"/>
  <c r="D89"/>
  <c r="R88"/>
  <c r="Q88"/>
  <c r="N88"/>
  <c r="O88"/>
  <c r="M88"/>
  <c r="K88"/>
  <c r="G88"/>
  <c r="H88"/>
  <c r="F88"/>
  <c r="D88"/>
  <c r="R87"/>
  <c r="Q87"/>
  <c r="N87"/>
  <c r="O87"/>
  <c r="M87"/>
  <c r="K87"/>
  <c r="G87"/>
  <c r="H87"/>
  <c r="F87"/>
  <c r="D87"/>
  <c r="R86"/>
  <c r="Q86"/>
  <c r="N86"/>
  <c r="O86"/>
  <c r="M86"/>
  <c r="K86"/>
  <c r="G86"/>
  <c r="H86"/>
  <c r="F86"/>
  <c r="D86"/>
  <c r="R85"/>
  <c r="Q85"/>
  <c r="N85"/>
  <c r="O85"/>
  <c r="M85"/>
  <c r="K85"/>
  <c r="G85"/>
  <c r="H85"/>
  <c r="F85"/>
  <c r="D85"/>
  <c r="R84"/>
  <c r="Q84"/>
  <c r="N84"/>
  <c r="O84"/>
  <c r="M84"/>
  <c r="K84"/>
  <c r="G84"/>
  <c r="H84"/>
  <c r="F84"/>
  <c r="D84"/>
  <c r="R83"/>
  <c r="Q83"/>
  <c r="N83"/>
  <c r="O83"/>
  <c r="M83"/>
  <c r="K83"/>
  <c r="G83"/>
  <c r="H83"/>
  <c r="F83"/>
  <c r="D83"/>
  <c r="R82"/>
  <c r="Q82"/>
  <c r="N82"/>
  <c r="O82"/>
  <c r="M82"/>
  <c r="K82"/>
  <c r="G82"/>
  <c r="H82"/>
  <c r="F82"/>
  <c r="D82"/>
  <c r="R81"/>
  <c r="Q81"/>
  <c r="N81"/>
  <c r="O81"/>
  <c r="M81"/>
  <c r="K81"/>
  <c r="G81"/>
  <c r="H81"/>
  <c r="F81"/>
  <c r="D81"/>
  <c r="R80"/>
  <c r="Q80"/>
  <c r="N80"/>
  <c r="O80"/>
  <c r="M80"/>
  <c r="K80"/>
  <c r="G80"/>
  <c r="H80"/>
  <c r="F80"/>
  <c r="D80"/>
  <c r="R79"/>
  <c r="Q79"/>
  <c r="N79"/>
  <c r="O79"/>
  <c r="M79"/>
  <c r="K79"/>
  <c r="G79"/>
  <c r="H79"/>
  <c r="F79"/>
  <c r="D79"/>
  <c r="R78"/>
  <c r="Q78"/>
  <c r="N78"/>
  <c r="O78"/>
  <c r="M78"/>
  <c r="K78"/>
  <c r="G78"/>
  <c r="H78"/>
  <c r="F78"/>
  <c r="D78"/>
  <c r="R77"/>
  <c r="Q77"/>
  <c r="N77"/>
  <c r="O77"/>
  <c r="M77"/>
  <c r="K77"/>
  <c r="G77"/>
  <c r="H77"/>
  <c r="F77"/>
  <c r="D77"/>
  <c r="R76"/>
  <c r="Q76"/>
  <c r="N76"/>
  <c r="O76"/>
  <c r="M76"/>
  <c r="K76"/>
  <c r="G76"/>
  <c r="H76"/>
  <c r="F76"/>
  <c r="D76"/>
  <c r="R75"/>
  <c r="Q75"/>
  <c r="N75"/>
  <c r="O75"/>
  <c r="M75"/>
  <c r="K75"/>
  <c r="G75"/>
  <c r="H75"/>
  <c r="F75"/>
  <c r="D75"/>
  <c r="R74"/>
  <c r="Q74"/>
  <c r="N74"/>
  <c r="O74"/>
  <c r="M74"/>
  <c r="K74"/>
  <c r="G74"/>
  <c r="H74"/>
  <c r="F74"/>
  <c r="D74"/>
  <c r="R73"/>
  <c r="Q73"/>
  <c r="N73"/>
  <c r="O73"/>
  <c r="M73"/>
  <c r="K73"/>
  <c r="G73"/>
  <c r="H73"/>
  <c r="F73"/>
  <c r="D73"/>
  <c r="R72"/>
  <c r="Q72"/>
  <c r="N72"/>
  <c r="O72"/>
  <c r="M72"/>
  <c r="K72"/>
  <c r="G72"/>
  <c r="H72"/>
  <c r="F72"/>
  <c r="D72"/>
  <c r="R71"/>
  <c r="Q71"/>
  <c r="N71"/>
  <c r="O71"/>
  <c r="M71"/>
  <c r="K71"/>
  <c r="G71"/>
  <c r="H71"/>
  <c r="F71"/>
  <c r="D71"/>
  <c r="R70"/>
  <c r="Q70"/>
  <c r="N70"/>
  <c r="O70"/>
  <c r="M70"/>
  <c r="K70"/>
  <c r="G70"/>
  <c r="H70"/>
  <c r="F70"/>
  <c r="D70"/>
  <c r="R69"/>
  <c r="Q69"/>
  <c r="N69"/>
  <c r="O69"/>
  <c r="M69"/>
  <c r="K69"/>
  <c r="G69"/>
  <c r="H69"/>
  <c r="F69"/>
  <c r="D69"/>
  <c r="R68"/>
  <c r="Q68"/>
  <c r="N68"/>
  <c r="O68"/>
  <c r="M68"/>
  <c r="K68"/>
  <c r="G68"/>
  <c r="H68"/>
  <c r="F68"/>
  <c r="D68"/>
  <c r="R67"/>
  <c r="Q67"/>
  <c r="N67"/>
  <c r="O67"/>
  <c r="M67"/>
  <c r="K67"/>
  <c r="G67"/>
  <c r="H67"/>
  <c r="F67"/>
  <c r="D67"/>
  <c r="R66"/>
  <c r="Q66"/>
  <c r="N66"/>
  <c r="O66"/>
  <c r="M66"/>
  <c r="K66"/>
  <c r="G66"/>
  <c r="H66"/>
  <c r="F66"/>
  <c r="D66"/>
  <c r="R65"/>
  <c r="Q65"/>
  <c r="N65"/>
  <c r="O65"/>
  <c r="M65"/>
  <c r="K65"/>
  <c r="G65"/>
  <c r="H65"/>
  <c r="F65"/>
  <c r="D65"/>
  <c r="R64"/>
  <c r="Q64"/>
  <c r="N64"/>
  <c r="O64"/>
  <c r="M64"/>
  <c r="K64"/>
  <c r="G64"/>
  <c r="H64"/>
  <c r="F64"/>
  <c r="D64"/>
  <c r="R63"/>
  <c r="Q63"/>
  <c r="N63"/>
  <c r="O63"/>
  <c r="M63"/>
  <c r="K63"/>
  <c r="G63"/>
  <c r="H63"/>
  <c r="F63"/>
  <c r="D63"/>
  <c r="R62"/>
  <c r="Q62"/>
  <c r="N62"/>
  <c r="O62"/>
  <c r="M62"/>
  <c r="K62"/>
  <c r="G62"/>
  <c r="H62"/>
  <c r="F62"/>
  <c r="D62"/>
  <c r="R61"/>
  <c r="Q61"/>
  <c r="N61"/>
  <c r="O61"/>
  <c r="M61"/>
  <c r="K61"/>
  <c r="G61"/>
  <c r="H61"/>
  <c r="F61"/>
  <c r="D61"/>
  <c r="R60"/>
  <c r="Q60"/>
  <c r="N60"/>
  <c r="O60"/>
  <c r="M60"/>
  <c r="K60"/>
  <c r="G60"/>
  <c r="H60"/>
  <c r="F60"/>
  <c r="D60"/>
  <c r="R59"/>
  <c r="Q59"/>
  <c r="N59"/>
  <c r="O59"/>
  <c r="M59"/>
  <c r="K59"/>
  <c r="G59"/>
  <c r="H59"/>
  <c r="F59"/>
  <c r="D59"/>
  <c r="R58"/>
  <c r="Q58"/>
  <c r="N58"/>
  <c r="O58"/>
  <c r="M58"/>
  <c r="K58"/>
  <c r="G58"/>
  <c r="H58"/>
  <c r="F58"/>
  <c r="D58"/>
  <c r="R57"/>
  <c r="Q57"/>
  <c r="N57"/>
  <c r="O57"/>
  <c r="M57"/>
  <c r="K57"/>
  <c r="G57"/>
  <c r="H57"/>
  <c r="F57"/>
  <c r="D57"/>
  <c r="R56"/>
  <c r="Q56"/>
  <c r="N56"/>
  <c r="O56"/>
  <c r="M56"/>
  <c r="K56"/>
  <c r="G56"/>
  <c r="H56"/>
  <c r="F56"/>
  <c r="D56"/>
  <c r="R55"/>
  <c r="Q55"/>
  <c r="N55"/>
  <c r="O55"/>
  <c r="M55"/>
  <c r="K55"/>
  <c r="G55"/>
  <c r="H55"/>
  <c r="F55"/>
  <c r="D55"/>
  <c r="R54"/>
  <c r="Q54"/>
  <c r="N54"/>
  <c r="O54"/>
  <c r="M54"/>
  <c r="K54"/>
  <c r="G54"/>
  <c r="H54"/>
  <c r="F54"/>
  <c r="D54"/>
  <c r="R53"/>
  <c r="Q53"/>
  <c r="N53"/>
  <c r="O53"/>
  <c r="M53"/>
  <c r="K53"/>
  <c r="G53"/>
  <c r="H53"/>
  <c r="F53"/>
  <c r="D53"/>
  <c r="R52"/>
  <c r="Q52"/>
  <c r="N52"/>
  <c r="O52"/>
  <c r="M52"/>
  <c r="K52"/>
  <c r="G52"/>
  <c r="H52"/>
  <c r="F52"/>
  <c r="D52"/>
  <c r="R51"/>
  <c r="Q51"/>
  <c r="N51"/>
  <c r="O51"/>
  <c r="M51"/>
  <c r="K51"/>
  <c r="G51"/>
  <c r="H51"/>
  <c r="F51"/>
  <c r="D51"/>
  <c r="R50"/>
  <c r="Q50"/>
  <c r="N50"/>
  <c r="O50"/>
  <c r="M50"/>
  <c r="K50"/>
  <c r="G50"/>
  <c r="H50"/>
  <c r="F50"/>
  <c r="D50"/>
  <c r="R49"/>
  <c r="Q49"/>
  <c r="N49"/>
  <c r="O49"/>
  <c r="M49"/>
  <c r="K49"/>
  <c r="G49"/>
  <c r="H49"/>
  <c r="F49"/>
  <c r="D49"/>
  <c r="R48"/>
  <c r="Q48"/>
  <c r="N48"/>
  <c r="O48"/>
  <c r="M48"/>
  <c r="K48"/>
  <c r="G48"/>
  <c r="H48"/>
  <c r="F48"/>
  <c r="D48"/>
  <c r="R47"/>
  <c r="Q47"/>
  <c r="N47"/>
  <c r="O47"/>
  <c r="M47"/>
  <c r="K47"/>
  <c r="G47"/>
  <c r="H47"/>
  <c r="F47"/>
  <c r="D47"/>
  <c r="R46"/>
  <c r="Q46"/>
  <c r="N46"/>
  <c r="O46"/>
  <c r="M46"/>
  <c r="K46"/>
  <c r="G46"/>
  <c r="H46"/>
  <c r="F46"/>
  <c r="D46"/>
  <c r="R45"/>
  <c r="Q45"/>
  <c r="N45"/>
  <c r="O45"/>
  <c r="M45"/>
  <c r="K45"/>
  <c r="G45"/>
  <c r="H45"/>
  <c r="F45"/>
  <c r="D45"/>
  <c r="R44"/>
  <c r="Q44"/>
  <c r="N44"/>
  <c r="O44"/>
  <c r="M44"/>
  <c r="K44"/>
  <c r="G44"/>
  <c r="H44"/>
  <c r="F44"/>
  <c r="D44"/>
  <c r="R43"/>
  <c r="Q43"/>
  <c r="N43"/>
  <c r="O43"/>
  <c r="M43"/>
  <c r="K43"/>
  <c r="G43"/>
  <c r="H43"/>
  <c r="F43"/>
  <c r="D43"/>
  <c r="R42"/>
  <c r="Q42"/>
  <c r="N42"/>
  <c r="O42"/>
  <c r="M42"/>
  <c r="K42"/>
  <c r="G42"/>
  <c r="H42"/>
  <c r="F42"/>
  <c r="D42"/>
  <c r="R41"/>
  <c r="Q41"/>
  <c r="N41"/>
  <c r="O41"/>
  <c r="M41"/>
  <c r="K41"/>
  <c r="G41"/>
  <c r="H41"/>
  <c r="F41"/>
  <c r="D41"/>
  <c r="R40"/>
  <c r="Q40"/>
  <c r="N40"/>
  <c r="O40"/>
  <c r="M40"/>
  <c r="K40"/>
  <c r="G40"/>
  <c r="H40"/>
  <c r="F40"/>
  <c r="D40"/>
  <c r="R39"/>
  <c r="Q39"/>
  <c r="N39"/>
  <c r="O39"/>
  <c r="M39"/>
  <c r="K39"/>
  <c r="G39"/>
  <c r="H39"/>
  <c r="F39"/>
  <c r="D39"/>
  <c r="R38"/>
  <c r="Q38"/>
  <c r="N38"/>
  <c r="O38"/>
  <c r="M38"/>
  <c r="K38"/>
  <c r="G38"/>
  <c r="H38"/>
  <c r="F38"/>
  <c r="D38"/>
  <c r="R37"/>
  <c r="Q37"/>
  <c r="N37"/>
  <c r="O37"/>
  <c r="M37"/>
  <c r="K37"/>
  <c r="G37"/>
  <c r="H37"/>
  <c r="F37"/>
  <c r="D37"/>
  <c r="R36"/>
  <c r="Q36"/>
  <c r="N36"/>
  <c r="O36"/>
  <c r="M36"/>
  <c r="K36"/>
  <c r="G36"/>
  <c r="H36"/>
  <c r="F36"/>
  <c r="D36"/>
  <c r="R35"/>
  <c r="Q35"/>
  <c r="N35"/>
  <c r="O35"/>
  <c r="M35"/>
  <c r="K35"/>
  <c r="G35"/>
  <c r="H35"/>
  <c r="F35"/>
  <c r="D35"/>
  <c r="R34"/>
  <c r="Q34"/>
  <c r="N34"/>
  <c r="O34"/>
  <c r="M34"/>
  <c r="K34"/>
  <c r="G34"/>
  <c r="H34"/>
  <c r="F34"/>
  <c r="D34"/>
  <c r="R33"/>
  <c r="Q33"/>
  <c r="N33"/>
  <c r="O33"/>
  <c r="M33"/>
  <c r="K33"/>
  <c r="G33"/>
  <c r="H33"/>
  <c r="F33"/>
  <c r="D33"/>
  <c r="R32"/>
  <c r="Q32"/>
  <c r="N32"/>
  <c r="O32"/>
  <c r="M32"/>
  <c r="K32"/>
  <c r="G32"/>
  <c r="H32"/>
  <c r="F32"/>
  <c r="D32"/>
  <c r="R31"/>
  <c r="Q31"/>
  <c r="N31"/>
  <c r="O31"/>
  <c r="M31"/>
  <c r="K31"/>
  <c r="G31"/>
  <c r="H31"/>
  <c r="F31"/>
  <c r="D31"/>
  <c r="R30"/>
  <c r="Q30"/>
  <c r="N30"/>
  <c r="O30"/>
  <c r="M30"/>
  <c r="K30"/>
  <c r="G30"/>
  <c r="H30"/>
  <c r="F30"/>
  <c r="D30"/>
  <c r="R29"/>
  <c r="Q29"/>
  <c r="N29"/>
  <c r="O29"/>
  <c r="M29"/>
  <c r="K29"/>
  <c r="G29"/>
  <c r="H29"/>
  <c r="F29"/>
  <c r="D29"/>
  <c r="R28"/>
  <c r="Q28"/>
  <c r="N28"/>
  <c r="O28"/>
  <c r="M28"/>
  <c r="K28"/>
  <c r="G28"/>
  <c r="H28"/>
  <c r="F28"/>
  <c r="D28"/>
  <c r="R27"/>
  <c r="Q27"/>
  <c r="N27"/>
  <c r="O27"/>
  <c r="M27"/>
  <c r="K27"/>
  <c r="G27"/>
  <c r="H27"/>
  <c r="F27"/>
  <c r="D27"/>
  <c r="R26"/>
  <c r="Q26"/>
  <c r="N26"/>
  <c r="O26"/>
  <c r="M26"/>
  <c r="K26"/>
  <c r="G26"/>
  <c r="H26"/>
  <c r="F26"/>
  <c r="D26"/>
  <c r="R25"/>
  <c r="Q25"/>
  <c r="N25"/>
  <c r="O25"/>
  <c r="M25"/>
  <c r="K25"/>
  <c r="G25"/>
  <c r="H25"/>
  <c r="F25"/>
  <c r="D25"/>
  <c r="R24"/>
  <c r="Q24"/>
  <c r="N24"/>
  <c r="O24"/>
  <c r="M24"/>
  <c r="K24"/>
  <c r="G24"/>
  <c r="H24"/>
  <c r="F24"/>
  <c r="D24"/>
  <c r="R23"/>
  <c r="Q23"/>
  <c r="N23"/>
  <c r="O23"/>
  <c r="M23"/>
  <c r="K23"/>
  <c r="G23"/>
  <c r="H23"/>
  <c r="F23"/>
  <c r="D23"/>
  <c r="R22"/>
  <c r="Q22"/>
  <c r="N22"/>
  <c r="O22"/>
  <c r="M22"/>
  <c r="K22"/>
  <c r="G22"/>
  <c r="H22"/>
  <c r="F22"/>
  <c r="D22"/>
  <c r="R21"/>
  <c r="Q21"/>
  <c r="N21"/>
  <c r="O21"/>
  <c r="M21"/>
  <c r="K21"/>
  <c r="G21"/>
  <c r="H21"/>
  <c r="F21"/>
  <c r="D21"/>
  <c r="R20"/>
  <c r="Q20"/>
  <c r="N20"/>
  <c r="O20"/>
  <c r="M20"/>
  <c r="K20"/>
  <c r="G20"/>
  <c r="H20"/>
  <c r="F20"/>
  <c r="D20"/>
  <c r="R19"/>
  <c r="Q19"/>
  <c r="N19"/>
  <c r="O19"/>
  <c r="M19"/>
  <c r="K19"/>
  <c r="G19"/>
  <c r="H19"/>
  <c r="F19"/>
  <c r="D19"/>
  <c r="R18"/>
  <c r="Q18"/>
  <c r="N18"/>
  <c r="O18"/>
  <c r="M18"/>
  <c r="K18"/>
  <c r="G18"/>
  <c r="H18"/>
  <c r="F18"/>
  <c r="D18"/>
  <c r="R17"/>
  <c r="Q17"/>
  <c r="N17"/>
  <c r="O17"/>
  <c r="M17"/>
  <c r="K17"/>
  <c r="G17"/>
  <c r="H17"/>
  <c r="F17"/>
  <c r="D17"/>
  <c r="R16"/>
  <c r="Q16"/>
  <c r="N16"/>
  <c r="O16"/>
  <c r="M16"/>
  <c r="K16"/>
  <c r="G16"/>
  <c r="H16"/>
  <c r="F16"/>
  <c r="D16"/>
  <c r="R15"/>
  <c r="Q15"/>
  <c r="N15"/>
  <c r="O15"/>
  <c r="M15"/>
  <c r="K15"/>
  <c r="G15"/>
  <c r="H15"/>
  <c r="F15"/>
  <c r="D15"/>
  <c r="R14"/>
  <c r="Q14"/>
  <c r="N14"/>
  <c r="O14"/>
  <c r="M14"/>
  <c r="K14"/>
  <c r="G14"/>
  <c r="H14"/>
  <c r="F14"/>
  <c r="D14"/>
  <c r="R13"/>
  <c r="Q13"/>
  <c r="N13"/>
  <c r="O13"/>
  <c r="M13"/>
  <c r="K13"/>
  <c r="G13"/>
  <c r="H13"/>
  <c r="F13"/>
  <c r="D13"/>
  <c r="R12"/>
  <c r="Q12"/>
  <c r="N12"/>
  <c r="O12"/>
  <c r="M12"/>
  <c r="K12"/>
  <c r="G12"/>
  <c r="H12"/>
  <c r="F12"/>
  <c r="D12"/>
  <c r="R11"/>
  <c r="Q11"/>
  <c r="N11"/>
  <c r="O11"/>
  <c r="M11"/>
  <c r="K11"/>
  <c r="G11"/>
  <c r="H11"/>
  <c r="F11"/>
  <c r="D11"/>
  <c r="R10"/>
  <c r="Q10"/>
  <c r="N10"/>
  <c r="O10"/>
  <c r="M10"/>
  <c r="K10"/>
  <c r="G10"/>
  <c r="H10"/>
  <c r="F10"/>
  <c r="D10"/>
  <c r="R9"/>
  <c r="Q9"/>
  <c r="N9"/>
  <c r="O9"/>
  <c r="M9"/>
  <c r="K9"/>
  <c r="G9"/>
  <c r="H9"/>
  <c r="F9"/>
  <c r="D9"/>
  <c r="R8"/>
  <c r="Q8"/>
  <c r="N8"/>
  <c r="O8"/>
  <c r="M8"/>
  <c r="K8"/>
  <c r="G8"/>
  <c r="H8"/>
  <c r="F8"/>
  <c r="D8"/>
  <c r="R7"/>
  <c r="Q7"/>
  <c r="N7"/>
  <c r="O7"/>
  <c r="M7"/>
  <c r="K7"/>
  <c r="G7"/>
  <c r="H7"/>
  <c r="F7"/>
  <c r="D7"/>
  <c r="R6"/>
  <c r="Q6"/>
  <c r="N6"/>
  <c r="O6"/>
  <c r="M6"/>
  <c r="K6"/>
  <c r="G6"/>
  <c r="H6"/>
  <c r="F6"/>
  <c r="D6"/>
  <c r="R5"/>
  <c r="Q5"/>
  <c r="N5"/>
  <c r="O5"/>
  <c r="M5"/>
  <c r="K5"/>
  <c r="G5"/>
  <c r="H5"/>
  <c r="F5"/>
  <c r="D5"/>
  <c r="J413" i="17"/>
  <c r="C413"/>
  <c r="L413"/>
  <c r="F413"/>
  <c r="J412"/>
  <c r="C412"/>
  <c r="L412"/>
  <c r="F412"/>
  <c r="J411"/>
  <c r="C411"/>
  <c r="L411"/>
  <c r="F411"/>
  <c r="J410"/>
  <c r="C410"/>
  <c r="L410"/>
  <c r="F410"/>
  <c r="J409"/>
  <c r="C409"/>
  <c r="L409"/>
  <c r="F409"/>
  <c r="J408"/>
  <c r="C408"/>
  <c r="L408"/>
  <c r="F408"/>
  <c r="J407"/>
  <c r="C407"/>
  <c r="L407"/>
  <c r="F407"/>
  <c r="J406"/>
  <c r="C406"/>
  <c r="L406"/>
  <c r="F406"/>
  <c r="J405"/>
  <c r="C405"/>
  <c r="L405"/>
  <c r="F405"/>
  <c r="J404"/>
  <c r="C404"/>
  <c r="L404"/>
  <c r="F404"/>
  <c r="J403"/>
  <c r="C403"/>
  <c r="L403"/>
  <c r="F403"/>
  <c r="J402"/>
  <c r="C402"/>
  <c r="L402"/>
  <c r="F402"/>
  <c r="J401"/>
  <c r="C401"/>
  <c r="L401"/>
  <c r="F401"/>
  <c r="J400"/>
  <c r="C400"/>
  <c r="L400"/>
  <c r="F400"/>
  <c r="J399"/>
  <c r="C399"/>
  <c r="L399"/>
  <c r="F399"/>
  <c r="J398"/>
  <c r="C398"/>
  <c r="L398"/>
  <c r="F398"/>
  <c r="J397"/>
  <c r="C397"/>
  <c r="L397"/>
  <c r="F397"/>
  <c r="J396"/>
  <c r="C396"/>
  <c r="L396"/>
  <c r="F396"/>
  <c r="J395"/>
  <c r="C395"/>
  <c r="L395"/>
  <c r="F395"/>
  <c r="J394"/>
  <c r="C394"/>
  <c r="L394"/>
  <c r="F394"/>
  <c r="J393"/>
  <c r="C393"/>
  <c r="L393"/>
  <c r="F393"/>
  <c r="J392"/>
  <c r="C392"/>
  <c r="L392"/>
  <c r="F392"/>
  <c r="J391"/>
  <c r="C391"/>
  <c r="L391"/>
  <c r="F391"/>
  <c r="J390"/>
  <c r="C390"/>
  <c r="L390"/>
  <c r="F390"/>
  <c r="J389"/>
  <c r="C389"/>
  <c r="L389"/>
  <c r="F389"/>
  <c r="J388"/>
  <c r="C388"/>
  <c r="L388"/>
  <c r="F388"/>
  <c r="J387"/>
  <c r="C387"/>
  <c r="L387"/>
  <c r="F387"/>
  <c r="J386"/>
  <c r="C386"/>
  <c r="L386"/>
  <c r="F386"/>
  <c r="J385"/>
  <c r="C385"/>
  <c r="L385"/>
  <c r="F385"/>
  <c r="J384"/>
  <c r="C384"/>
  <c r="L384"/>
  <c r="F384"/>
  <c r="J383"/>
  <c r="C383"/>
  <c r="L383"/>
  <c r="F383"/>
  <c r="J382"/>
  <c r="C382"/>
  <c r="L382"/>
  <c r="F382"/>
  <c r="J381"/>
  <c r="C381"/>
  <c r="L381"/>
  <c r="F381"/>
  <c r="J380"/>
  <c r="C380"/>
  <c r="L380"/>
  <c r="F380"/>
  <c r="J379"/>
  <c r="C379"/>
  <c r="L379"/>
  <c r="F379"/>
  <c r="J378"/>
  <c r="C378"/>
  <c r="L378"/>
  <c r="F378"/>
  <c r="J377"/>
  <c r="C377"/>
  <c r="L377"/>
  <c r="F377"/>
  <c r="J376"/>
  <c r="C376"/>
  <c r="L376"/>
  <c r="F376"/>
  <c r="J375"/>
  <c r="C375"/>
  <c r="L375"/>
  <c r="F375"/>
  <c r="J374"/>
  <c r="C374"/>
  <c r="L374"/>
  <c r="F374"/>
  <c r="J373"/>
  <c r="C373"/>
  <c r="L373"/>
  <c r="F373"/>
  <c r="J372"/>
  <c r="C372"/>
  <c r="L372"/>
  <c r="F372"/>
  <c r="J371"/>
  <c r="C371"/>
  <c r="L371"/>
  <c r="F371"/>
  <c r="J370"/>
  <c r="C370"/>
  <c r="L370"/>
  <c r="F370"/>
  <c r="J369"/>
  <c r="C369"/>
  <c r="L369"/>
  <c r="F369"/>
  <c r="J368"/>
  <c r="C368"/>
  <c r="L368"/>
  <c r="F368"/>
  <c r="J367"/>
  <c r="C367"/>
  <c r="L367"/>
  <c r="F367"/>
  <c r="J366"/>
  <c r="C366"/>
  <c r="L366"/>
  <c r="F366"/>
  <c r="J365"/>
  <c r="C365"/>
  <c r="L365"/>
  <c r="F365"/>
  <c r="J364"/>
  <c r="C364"/>
  <c r="L364"/>
  <c r="F364"/>
  <c r="J363"/>
  <c r="C363"/>
  <c r="L363"/>
  <c r="F363"/>
  <c r="J362"/>
  <c r="C362"/>
  <c r="L362"/>
  <c r="F362"/>
  <c r="J361"/>
  <c r="C361"/>
  <c r="L361"/>
  <c r="F361"/>
  <c r="J360"/>
  <c r="C360"/>
  <c r="L360"/>
  <c r="F360"/>
  <c r="J359"/>
  <c r="C359"/>
  <c r="L359"/>
  <c r="F359"/>
  <c r="J358"/>
  <c r="C358"/>
  <c r="L358"/>
  <c r="F358"/>
  <c r="J357"/>
  <c r="C357"/>
  <c r="L357"/>
  <c r="F357"/>
  <c r="J356"/>
  <c r="C356"/>
  <c r="L356"/>
  <c r="F356"/>
  <c r="J355"/>
  <c r="C355"/>
  <c r="L355"/>
  <c r="F355"/>
  <c r="J354"/>
  <c r="C354"/>
  <c r="L354"/>
  <c r="F354"/>
  <c r="J353"/>
  <c r="C353"/>
  <c r="L353"/>
  <c r="F353"/>
  <c r="J352"/>
  <c r="C352"/>
  <c r="L352"/>
  <c r="F352"/>
  <c r="J351"/>
  <c r="C351"/>
  <c r="L351"/>
  <c r="F351"/>
  <c r="J350"/>
  <c r="C350"/>
  <c r="L350"/>
  <c r="F350"/>
  <c r="J349"/>
  <c r="C349"/>
  <c r="L349"/>
  <c r="F349"/>
  <c r="J348"/>
  <c r="C348"/>
  <c r="L348"/>
  <c r="F348"/>
  <c r="J347"/>
  <c r="C347"/>
  <c r="L347"/>
  <c r="F347"/>
  <c r="J346"/>
  <c r="C346"/>
  <c r="L346"/>
  <c r="F346"/>
  <c r="J345"/>
  <c r="C345"/>
  <c r="L345"/>
  <c r="F345"/>
  <c r="J344"/>
  <c r="C344"/>
  <c r="L344"/>
  <c r="F344"/>
  <c r="J343"/>
  <c r="C343"/>
  <c r="L343"/>
  <c r="F343"/>
  <c r="J342"/>
  <c r="C342"/>
  <c r="L342"/>
  <c r="F342"/>
  <c r="J341"/>
  <c r="C341"/>
  <c r="L341"/>
  <c r="F341"/>
  <c r="J340"/>
  <c r="C340"/>
  <c r="L340"/>
  <c r="F340"/>
  <c r="J339"/>
  <c r="C339"/>
  <c r="L339"/>
  <c r="F339"/>
  <c r="J338"/>
  <c r="C338"/>
  <c r="L338"/>
  <c r="F338"/>
  <c r="J337"/>
  <c r="C337"/>
  <c r="L337"/>
  <c r="F337"/>
  <c r="J336"/>
  <c r="C336"/>
  <c r="L336"/>
  <c r="F336"/>
  <c r="J335"/>
  <c r="C335"/>
  <c r="L335"/>
  <c r="F335"/>
  <c r="J334"/>
  <c r="C334"/>
  <c r="L334"/>
  <c r="F334"/>
  <c r="J333"/>
  <c r="C333"/>
  <c r="L333"/>
  <c r="F333"/>
  <c r="J332"/>
  <c r="C332"/>
  <c r="L332"/>
  <c r="F332"/>
  <c r="J331"/>
  <c r="C331"/>
  <c r="L331"/>
  <c r="F331"/>
  <c r="J330"/>
  <c r="C330"/>
  <c r="L330"/>
  <c r="F330"/>
  <c r="J329"/>
  <c r="C329"/>
  <c r="L329"/>
  <c r="F329"/>
  <c r="J328"/>
  <c r="C328"/>
  <c r="L328"/>
  <c r="F328"/>
  <c r="J327"/>
  <c r="C327"/>
  <c r="L327"/>
  <c r="F327"/>
  <c r="J326"/>
  <c r="C326"/>
  <c r="L326"/>
  <c r="F326"/>
  <c r="J325"/>
  <c r="C325"/>
  <c r="L325"/>
  <c r="F325"/>
  <c r="J324"/>
  <c r="C324"/>
  <c r="L324"/>
  <c r="F324"/>
  <c r="J323"/>
  <c r="C323"/>
  <c r="L323"/>
  <c r="F323"/>
  <c r="J322"/>
  <c r="C322"/>
  <c r="L322"/>
  <c r="F322"/>
  <c r="J321"/>
  <c r="C321"/>
  <c r="L321"/>
  <c r="F321"/>
  <c r="J320"/>
  <c r="C320"/>
  <c r="L320"/>
  <c r="F320"/>
  <c r="J319"/>
  <c r="C319"/>
  <c r="L319"/>
  <c r="F319"/>
  <c r="J318"/>
  <c r="C318"/>
  <c r="L318"/>
  <c r="F318"/>
  <c r="J317"/>
  <c r="C317"/>
  <c r="L317"/>
  <c r="F317"/>
  <c r="J316"/>
  <c r="C316"/>
  <c r="L316"/>
  <c r="F316"/>
  <c r="J315"/>
  <c r="C315"/>
  <c r="L315"/>
  <c r="F315"/>
  <c r="J314"/>
  <c r="C314"/>
  <c r="L314"/>
  <c r="F314"/>
  <c r="J313"/>
  <c r="C313"/>
  <c r="L313"/>
  <c r="F313"/>
  <c r="J312"/>
  <c r="C312"/>
  <c r="L312"/>
  <c r="F312"/>
  <c r="J311"/>
  <c r="C311"/>
  <c r="L311"/>
  <c r="F311"/>
  <c r="J310"/>
  <c r="C310"/>
  <c r="L310"/>
  <c r="F310"/>
  <c r="J309"/>
  <c r="C309"/>
  <c r="L309"/>
  <c r="F309"/>
  <c r="J308"/>
  <c r="C308"/>
  <c r="L308"/>
  <c r="F308"/>
  <c r="J307"/>
  <c r="C307"/>
  <c r="L307"/>
  <c r="F307"/>
  <c r="J306"/>
  <c r="C306"/>
  <c r="L306"/>
  <c r="F306"/>
  <c r="J305"/>
  <c r="C305"/>
  <c r="L305"/>
  <c r="F305"/>
  <c r="J304"/>
  <c r="C304"/>
  <c r="L304"/>
  <c r="F304"/>
  <c r="J303"/>
  <c r="C303"/>
  <c r="L303"/>
  <c r="F303"/>
  <c r="J302"/>
  <c r="C302"/>
  <c r="L302"/>
  <c r="F302"/>
  <c r="J301"/>
  <c r="C301"/>
  <c r="L301"/>
  <c r="F301"/>
  <c r="J300"/>
  <c r="C300"/>
  <c r="L300"/>
  <c r="F300"/>
  <c r="J299"/>
  <c r="C299"/>
  <c r="L299"/>
  <c r="F299"/>
  <c r="J298"/>
  <c r="C298"/>
  <c r="L298"/>
  <c r="F298"/>
  <c r="J297"/>
  <c r="C297"/>
  <c r="L297"/>
  <c r="F297"/>
  <c r="J296"/>
  <c r="C296"/>
  <c r="L296"/>
  <c r="F296"/>
  <c r="J295"/>
  <c r="C295"/>
  <c r="L295"/>
  <c r="F295"/>
  <c r="J294"/>
  <c r="C294"/>
  <c r="L294"/>
  <c r="F294"/>
  <c r="J293"/>
  <c r="C293"/>
  <c r="L293"/>
  <c r="F293"/>
  <c r="J292"/>
  <c r="C292"/>
  <c r="L292"/>
  <c r="F292"/>
  <c r="J291"/>
  <c r="C291"/>
  <c r="L291"/>
  <c r="F291"/>
  <c r="J290"/>
  <c r="C290"/>
  <c r="L290"/>
  <c r="F290"/>
  <c r="J289"/>
  <c r="C289"/>
  <c r="L289"/>
  <c r="F289"/>
  <c r="J288"/>
  <c r="C288"/>
  <c r="L288"/>
  <c r="F288"/>
  <c r="J287"/>
  <c r="C287"/>
  <c r="L287"/>
  <c r="F287"/>
  <c r="J286"/>
  <c r="C286"/>
  <c r="L286"/>
  <c r="F286"/>
  <c r="J285"/>
  <c r="C285"/>
  <c r="L285"/>
  <c r="F285"/>
  <c r="J284"/>
  <c r="C284"/>
  <c r="L284"/>
  <c r="F284"/>
  <c r="J283"/>
  <c r="C283"/>
  <c r="L283"/>
  <c r="F283"/>
  <c r="J282"/>
  <c r="C282"/>
  <c r="L282"/>
  <c r="F282"/>
  <c r="J281"/>
  <c r="C281"/>
  <c r="L281"/>
  <c r="F281"/>
  <c r="J280"/>
  <c r="C280"/>
  <c r="L280"/>
  <c r="F280"/>
  <c r="J279"/>
  <c r="C279"/>
  <c r="L279"/>
  <c r="F279"/>
  <c r="J278"/>
  <c r="C278"/>
  <c r="L278"/>
  <c r="F278"/>
  <c r="J277"/>
  <c r="C277"/>
  <c r="L277"/>
  <c r="F277"/>
  <c r="J276"/>
  <c r="C276"/>
  <c r="L276"/>
  <c r="F276"/>
  <c r="J275"/>
  <c r="C275"/>
  <c r="L275"/>
  <c r="F275"/>
  <c r="J274"/>
  <c r="C274"/>
  <c r="L274"/>
  <c r="F274"/>
  <c r="J273"/>
  <c r="C273"/>
  <c r="L273"/>
  <c r="F273"/>
  <c r="J272"/>
  <c r="C272"/>
  <c r="L272"/>
  <c r="F272"/>
  <c r="J271"/>
  <c r="C271"/>
  <c r="L271"/>
  <c r="F271"/>
  <c r="J270"/>
  <c r="C270"/>
  <c r="L270"/>
  <c r="F270"/>
  <c r="J269"/>
  <c r="C269"/>
  <c r="L269"/>
  <c r="F269"/>
  <c r="J268"/>
  <c r="C268"/>
  <c r="L268"/>
  <c r="F268"/>
  <c r="J267"/>
  <c r="C267"/>
  <c r="L267"/>
  <c r="F267"/>
  <c r="J266"/>
  <c r="C266"/>
  <c r="L266"/>
  <c r="F266"/>
  <c r="J265"/>
  <c r="C265"/>
  <c r="L265"/>
  <c r="F265"/>
  <c r="J264"/>
  <c r="C264"/>
  <c r="L264"/>
  <c r="F264"/>
  <c r="J263"/>
  <c r="C263"/>
  <c r="L263"/>
  <c r="F263"/>
  <c r="J262"/>
  <c r="C262"/>
  <c r="L262"/>
  <c r="F262"/>
  <c r="J261"/>
  <c r="C261"/>
  <c r="L261"/>
  <c r="F261"/>
  <c r="J260"/>
  <c r="C260"/>
  <c r="L260"/>
  <c r="F260"/>
  <c r="J259"/>
  <c r="C259"/>
  <c r="L259"/>
  <c r="F259"/>
  <c r="J258"/>
  <c r="C258"/>
  <c r="L258"/>
  <c r="F258"/>
  <c r="J257"/>
  <c r="C257"/>
  <c r="L257"/>
  <c r="F257"/>
  <c r="J256"/>
  <c r="C256"/>
  <c r="L256"/>
  <c r="F256"/>
  <c r="J255"/>
  <c r="C255"/>
  <c r="L255"/>
  <c r="F255"/>
  <c r="J254"/>
  <c r="C254"/>
  <c r="L254"/>
  <c r="F254"/>
  <c r="J253"/>
  <c r="C253"/>
  <c r="L253"/>
  <c r="F253"/>
  <c r="J252"/>
  <c r="C252"/>
  <c r="L252"/>
  <c r="F252"/>
  <c r="J251"/>
  <c r="C251"/>
  <c r="L251"/>
  <c r="F251"/>
  <c r="J250"/>
  <c r="C250"/>
  <c r="L250"/>
  <c r="F250"/>
  <c r="J249"/>
  <c r="C249"/>
  <c r="L249"/>
  <c r="F249"/>
  <c r="J248"/>
  <c r="C248"/>
  <c r="L248"/>
  <c r="F248"/>
  <c r="J247"/>
  <c r="C247"/>
  <c r="L247"/>
  <c r="F247"/>
  <c r="J246"/>
  <c r="C246"/>
  <c r="L246"/>
  <c r="F246"/>
  <c r="J245"/>
  <c r="C245"/>
  <c r="L245"/>
  <c r="F245"/>
  <c r="J244"/>
  <c r="C244"/>
  <c r="L244"/>
  <c r="F244"/>
  <c r="J243"/>
  <c r="C243"/>
  <c r="L243"/>
  <c r="F243"/>
  <c r="J242"/>
  <c r="C242"/>
  <c r="L242"/>
  <c r="F242"/>
  <c r="J241"/>
  <c r="C241"/>
  <c r="L241"/>
  <c r="F241"/>
  <c r="J240"/>
  <c r="C240"/>
  <c r="L240"/>
  <c r="F240"/>
  <c r="J239"/>
  <c r="C239"/>
  <c r="L239"/>
  <c r="F239"/>
  <c r="J238"/>
  <c r="C238"/>
  <c r="L238"/>
  <c r="F238"/>
  <c r="J237"/>
  <c r="C237"/>
  <c r="L237"/>
  <c r="F237"/>
  <c r="J236"/>
  <c r="C236"/>
  <c r="L236"/>
  <c r="F236"/>
  <c r="J235"/>
  <c r="C235"/>
  <c r="L235"/>
  <c r="F235"/>
  <c r="J234"/>
  <c r="C234"/>
  <c r="L234"/>
  <c r="F234"/>
  <c r="J233"/>
  <c r="C233"/>
  <c r="L233"/>
  <c r="F233"/>
  <c r="J232"/>
  <c r="C232"/>
  <c r="L232"/>
  <c r="F232"/>
  <c r="J231"/>
  <c r="C231"/>
  <c r="L231"/>
  <c r="F231"/>
  <c r="J230"/>
  <c r="C230"/>
  <c r="L230"/>
  <c r="F230"/>
  <c r="J229"/>
  <c r="C229"/>
  <c r="L229"/>
  <c r="F229"/>
  <c r="J228"/>
  <c r="C228"/>
  <c r="L228"/>
  <c r="F228"/>
  <c r="J227"/>
  <c r="C227"/>
  <c r="L227"/>
  <c r="F227"/>
  <c r="J226"/>
  <c r="C226"/>
  <c r="L226"/>
  <c r="F226"/>
  <c r="J225"/>
  <c r="C225"/>
  <c r="L225"/>
  <c r="F225"/>
  <c r="J224"/>
  <c r="C224"/>
  <c r="L224"/>
  <c r="F224"/>
  <c r="J223"/>
  <c r="C223"/>
  <c r="L223"/>
  <c r="F223"/>
  <c r="J222"/>
  <c r="C222"/>
  <c r="L222"/>
  <c r="F222"/>
  <c r="J221"/>
  <c r="C221"/>
  <c r="L221"/>
  <c r="F221"/>
  <c r="J220"/>
  <c r="C220"/>
  <c r="L220"/>
  <c r="F220"/>
  <c r="J219"/>
  <c r="C219"/>
  <c r="L219"/>
  <c r="F219"/>
  <c r="J218"/>
  <c r="C218"/>
  <c r="L218"/>
  <c r="F218"/>
  <c r="J217"/>
  <c r="C217"/>
  <c r="L217"/>
  <c r="F217"/>
  <c r="J216"/>
  <c r="C216"/>
  <c r="L216"/>
  <c r="F216"/>
  <c r="J215"/>
  <c r="C215"/>
  <c r="L215"/>
  <c r="F215"/>
  <c r="J214"/>
  <c r="C214"/>
  <c r="L214"/>
  <c r="F214"/>
  <c r="J213"/>
  <c r="C213"/>
  <c r="L213"/>
  <c r="F213"/>
  <c r="J212"/>
  <c r="C212"/>
  <c r="L212"/>
  <c r="F212"/>
  <c r="J211"/>
  <c r="C211"/>
  <c r="L211"/>
  <c r="F211"/>
  <c r="J210"/>
  <c r="C210"/>
  <c r="L210"/>
  <c r="F210"/>
  <c r="J209"/>
  <c r="C209"/>
  <c r="L209"/>
  <c r="F209"/>
  <c r="J208"/>
  <c r="C208"/>
  <c r="L208"/>
  <c r="F208"/>
  <c r="J207"/>
  <c r="C207"/>
  <c r="L207"/>
  <c r="F207"/>
  <c r="J206"/>
  <c r="C206"/>
  <c r="L206"/>
  <c r="F206"/>
  <c r="J205"/>
  <c r="C205"/>
  <c r="L205"/>
  <c r="F205"/>
  <c r="J204"/>
  <c r="C204"/>
  <c r="L204"/>
  <c r="F204"/>
  <c r="J203"/>
  <c r="C203"/>
  <c r="L203"/>
  <c r="F203"/>
  <c r="J202"/>
  <c r="C202"/>
  <c r="L202"/>
  <c r="F202"/>
  <c r="J201"/>
  <c r="C201"/>
  <c r="L201"/>
  <c r="F201"/>
  <c r="J200"/>
  <c r="C200"/>
  <c r="L200"/>
  <c r="F200"/>
  <c r="J199"/>
  <c r="C199"/>
  <c r="L199"/>
  <c r="F199"/>
  <c r="J198"/>
  <c r="C198"/>
  <c r="L198"/>
  <c r="F198"/>
  <c r="J197"/>
  <c r="C197"/>
  <c r="L197"/>
  <c r="F197"/>
  <c r="J196"/>
  <c r="C196"/>
  <c r="L196"/>
  <c r="F196"/>
  <c r="J195"/>
  <c r="C195"/>
  <c r="L195"/>
  <c r="F195"/>
  <c r="J194"/>
  <c r="C194"/>
  <c r="L194"/>
  <c r="F194"/>
  <c r="J193"/>
  <c r="C193"/>
  <c r="L193"/>
  <c r="F193"/>
  <c r="J192"/>
  <c r="C192"/>
  <c r="L192"/>
  <c r="F192"/>
  <c r="J191"/>
  <c r="C191"/>
  <c r="L191"/>
  <c r="F191"/>
  <c r="J190"/>
  <c r="C190"/>
  <c r="L190"/>
  <c r="F190"/>
  <c r="J189"/>
  <c r="C189"/>
  <c r="L189"/>
  <c r="F189"/>
  <c r="J188"/>
  <c r="C188"/>
  <c r="L188"/>
  <c r="F188"/>
  <c r="J187"/>
  <c r="C187"/>
  <c r="L187"/>
  <c r="F187"/>
  <c r="J186"/>
  <c r="C186"/>
  <c r="L186"/>
  <c r="F186"/>
  <c r="J185"/>
  <c r="C185"/>
  <c r="L185"/>
  <c r="F185"/>
  <c r="J184"/>
  <c r="C184"/>
  <c r="L184"/>
  <c r="F184"/>
  <c r="J183"/>
  <c r="C183"/>
  <c r="L183"/>
  <c r="F183"/>
  <c r="J182"/>
  <c r="C182"/>
  <c r="L182"/>
  <c r="F182"/>
  <c r="J181"/>
  <c r="C181"/>
  <c r="L181"/>
  <c r="F181"/>
  <c r="J180"/>
  <c r="C180"/>
  <c r="L180"/>
  <c r="F180"/>
  <c r="J179"/>
  <c r="C179"/>
  <c r="L179"/>
  <c r="F179"/>
  <c r="J178"/>
  <c r="C178"/>
  <c r="L178"/>
  <c r="F178"/>
  <c r="J177"/>
  <c r="C177"/>
  <c r="L177"/>
  <c r="F177"/>
  <c r="J176"/>
  <c r="C176"/>
  <c r="L176"/>
  <c r="F176"/>
  <c r="J175"/>
  <c r="C175"/>
  <c r="L175"/>
  <c r="F175"/>
  <c r="J174"/>
  <c r="C174"/>
  <c r="L174"/>
  <c r="F174"/>
  <c r="J173"/>
  <c r="C173"/>
  <c r="L173"/>
  <c r="F173"/>
  <c r="J172"/>
  <c r="C172"/>
  <c r="L172"/>
  <c r="F172"/>
  <c r="J171"/>
  <c r="C171"/>
  <c r="L171"/>
  <c r="F171"/>
  <c r="J170"/>
  <c r="C170"/>
  <c r="L170"/>
  <c r="F170"/>
  <c r="J169"/>
  <c r="C169"/>
  <c r="L169"/>
  <c r="F169"/>
  <c r="J168"/>
  <c r="C168"/>
  <c r="L168"/>
  <c r="F168"/>
  <c r="J167"/>
  <c r="C167"/>
  <c r="L167"/>
  <c r="F167"/>
  <c r="J166"/>
  <c r="C166"/>
  <c r="L166"/>
  <c r="F166"/>
  <c r="J165"/>
  <c r="C165"/>
  <c r="L165"/>
  <c r="F165"/>
  <c r="J164"/>
  <c r="C164"/>
  <c r="L164"/>
  <c r="F164"/>
  <c r="J163"/>
  <c r="C163"/>
  <c r="L163"/>
  <c r="F163"/>
  <c r="J162"/>
  <c r="C162"/>
  <c r="L162"/>
  <c r="F162"/>
  <c r="J161"/>
  <c r="C161"/>
  <c r="L161"/>
  <c r="F161"/>
  <c r="J160"/>
  <c r="C160"/>
  <c r="L160"/>
  <c r="F160"/>
  <c r="J159"/>
  <c r="C159"/>
  <c r="L159"/>
  <c r="F159"/>
  <c r="J158"/>
  <c r="C158"/>
  <c r="L158"/>
  <c r="F158"/>
  <c r="J157"/>
  <c r="C157"/>
  <c r="L157"/>
  <c r="F157"/>
  <c r="J156"/>
  <c r="C156"/>
  <c r="L156"/>
  <c r="F156"/>
  <c r="J155"/>
  <c r="C155"/>
  <c r="L155"/>
  <c r="F155"/>
  <c r="J154"/>
  <c r="C154"/>
  <c r="L154"/>
  <c r="F154"/>
  <c r="J153"/>
  <c r="C153"/>
  <c r="L153"/>
  <c r="F153"/>
  <c r="J152"/>
  <c r="C152"/>
  <c r="L152"/>
  <c r="F152"/>
  <c r="J151"/>
  <c r="C151"/>
  <c r="L151"/>
  <c r="F151"/>
  <c r="J150"/>
  <c r="C150"/>
  <c r="L150"/>
  <c r="F150"/>
  <c r="J149"/>
  <c r="C149"/>
  <c r="L149"/>
  <c r="F149"/>
  <c r="J148"/>
  <c r="C148"/>
  <c r="L148"/>
  <c r="F148"/>
  <c r="J147"/>
  <c r="C147"/>
  <c r="L147"/>
  <c r="F147"/>
  <c r="J146"/>
  <c r="C146"/>
  <c r="L146"/>
  <c r="F146"/>
  <c r="J145"/>
  <c r="C145"/>
  <c r="L145"/>
  <c r="F145"/>
  <c r="J144"/>
  <c r="C144"/>
  <c r="L144"/>
  <c r="F144"/>
  <c r="J143"/>
  <c r="C143"/>
  <c r="L143"/>
  <c r="F143"/>
  <c r="J142"/>
  <c r="C142"/>
  <c r="L142"/>
  <c r="F142"/>
  <c r="J141"/>
  <c r="C141"/>
  <c r="L141"/>
  <c r="F141"/>
  <c r="J140"/>
  <c r="C140"/>
  <c r="L140"/>
  <c r="F140"/>
  <c r="J139"/>
  <c r="C139"/>
  <c r="L139"/>
  <c r="F139"/>
  <c r="J138"/>
  <c r="C138"/>
  <c r="L138"/>
  <c r="F138"/>
  <c r="J137"/>
  <c r="C137"/>
  <c r="L137"/>
  <c r="F137"/>
  <c r="J136"/>
  <c r="C136"/>
  <c r="L136"/>
  <c r="F136"/>
  <c r="J135"/>
  <c r="C135"/>
  <c r="L135"/>
  <c r="F135"/>
  <c r="J134"/>
  <c r="C134"/>
  <c r="L134"/>
  <c r="F134"/>
  <c r="J133"/>
  <c r="C133"/>
  <c r="L133"/>
  <c r="F133"/>
  <c r="J132"/>
  <c r="C132"/>
  <c r="L132"/>
  <c r="F132"/>
  <c r="J131"/>
  <c r="C131"/>
  <c r="L131"/>
  <c r="F131"/>
  <c r="J130"/>
  <c r="C130"/>
  <c r="L130"/>
  <c r="F130"/>
  <c r="J129"/>
  <c r="C129"/>
  <c r="L129"/>
  <c r="F129"/>
  <c r="J128"/>
  <c r="C128"/>
  <c r="L128"/>
  <c r="F128"/>
  <c r="J127"/>
  <c r="C127"/>
  <c r="L127"/>
  <c r="F127"/>
  <c r="J126"/>
  <c r="C126"/>
  <c r="L126"/>
  <c r="F126"/>
  <c r="J125"/>
  <c r="C125"/>
  <c r="L125"/>
  <c r="F125"/>
  <c r="J124"/>
  <c r="C124"/>
  <c r="L124"/>
  <c r="F124"/>
  <c r="J123"/>
  <c r="C123"/>
  <c r="L123"/>
  <c r="F123"/>
  <c r="J122"/>
  <c r="C122"/>
  <c r="L122"/>
  <c r="F122"/>
  <c r="J121"/>
  <c r="C121"/>
  <c r="L121"/>
  <c r="F121"/>
  <c r="J120"/>
  <c r="C120"/>
  <c r="L120"/>
  <c r="F120"/>
  <c r="J119"/>
  <c r="C119"/>
  <c r="L119"/>
  <c r="F119"/>
  <c r="J118"/>
  <c r="C118"/>
  <c r="L118"/>
  <c r="F118"/>
  <c r="J117"/>
  <c r="C117"/>
  <c r="L117"/>
  <c r="F117"/>
  <c r="J116"/>
  <c r="C116"/>
  <c r="L116"/>
  <c r="F116"/>
  <c r="J115"/>
  <c r="C115"/>
  <c r="L115"/>
  <c r="F115"/>
  <c r="J114"/>
  <c r="C114"/>
  <c r="L114"/>
  <c r="F114"/>
  <c r="J113"/>
  <c r="C113"/>
  <c r="L113"/>
  <c r="F113"/>
  <c r="J112"/>
  <c r="C112"/>
  <c r="L112"/>
  <c r="F112"/>
  <c r="J111"/>
  <c r="C111"/>
  <c r="L111"/>
  <c r="F111"/>
  <c r="J110"/>
  <c r="C110"/>
  <c r="L110"/>
  <c r="F110"/>
  <c r="J109"/>
  <c r="C109"/>
  <c r="L109"/>
  <c r="F109"/>
  <c r="J108"/>
  <c r="C108"/>
  <c r="L108"/>
  <c r="F108"/>
  <c r="J107"/>
  <c r="C107"/>
  <c r="L107"/>
  <c r="F107"/>
  <c r="J106"/>
  <c r="C106"/>
  <c r="L106"/>
  <c r="F106"/>
  <c r="J105"/>
  <c r="C105"/>
  <c r="L105"/>
  <c r="F105"/>
  <c r="J104"/>
  <c r="C104"/>
  <c r="L104"/>
  <c r="F104"/>
  <c r="J103"/>
  <c r="C103"/>
  <c r="L103"/>
  <c r="F103"/>
  <c r="J102"/>
  <c r="C102"/>
  <c r="L102"/>
  <c r="F102"/>
  <c r="J101"/>
  <c r="C101"/>
  <c r="L101"/>
  <c r="F101"/>
  <c r="J100"/>
  <c r="C100"/>
  <c r="L100"/>
  <c r="F100"/>
  <c r="J99"/>
  <c r="C99"/>
  <c r="L99"/>
  <c r="F99"/>
  <c r="J98"/>
  <c r="C98"/>
  <c r="L98"/>
  <c r="F98"/>
  <c r="J97"/>
  <c r="C97"/>
  <c r="L97"/>
  <c r="F97"/>
  <c r="J96"/>
  <c r="C96"/>
  <c r="L96"/>
  <c r="F96"/>
  <c r="J95"/>
  <c r="C95"/>
  <c r="L95"/>
  <c r="F95"/>
  <c r="J94"/>
  <c r="C94"/>
  <c r="L94"/>
  <c r="F94"/>
  <c r="J93"/>
  <c r="C93"/>
  <c r="L93"/>
  <c r="F93"/>
  <c r="J92"/>
  <c r="C92"/>
  <c r="L92"/>
  <c r="F92"/>
  <c r="J91"/>
  <c r="C91"/>
  <c r="L91"/>
  <c r="F91"/>
  <c r="J90"/>
  <c r="C90"/>
  <c r="L90"/>
  <c r="F90"/>
  <c r="J89"/>
  <c r="C89"/>
  <c r="L89"/>
  <c r="F89"/>
  <c r="J88"/>
  <c r="C88"/>
  <c r="L88"/>
  <c r="F88"/>
  <c r="J87"/>
  <c r="C87"/>
  <c r="L87"/>
  <c r="F87"/>
  <c r="J86"/>
  <c r="C86"/>
  <c r="L86"/>
  <c r="F86"/>
  <c r="J85"/>
  <c r="C85"/>
  <c r="L85"/>
  <c r="F85"/>
  <c r="J84"/>
  <c r="C84"/>
  <c r="L84"/>
  <c r="F84"/>
  <c r="J83"/>
  <c r="C83"/>
  <c r="L83"/>
  <c r="F83"/>
  <c r="J82"/>
  <c r="C82"/>
  <c r="L82"/>
  <c r="F82"/>
  <c r="J81"/>
  <c r="C81"/>
  <c r="L81"/>
  <c r="F81"/>
  <c r="J80"/>
  <c r="C80"/>
  <c r="L80"/>
  <c r="F80"/>
  <c r="J79"/>
  <c r="C79"/>
  <c r="L79"/>
  <c r="F79"/>
  <c r="J78"/>
  <c r="C78"/>
  <c r="L78"/>
  <c r="F78"/>
  <c r="J77"/>
  <c r="C77"/>
  <c r="L77"/>
  <c r="F77"/>
  <c r="J76"/>
  <c r="C76"/>
  <c r="L76"/>
  <c r="F76"/>
  <c r="J75"/>
  <c r="C75"/>
  <c r="L75"/>
  <c r="F75"/>
  <c r="J74"/>
  <c r="C74"/>
  <c r="L74"/>
  <c r="F74"/>
  <c r="J73"/>
  <c r="C73"/>
  <c r="L73"/>
  <c r="F73"/>
  <c r="J72"/>
  <c r="C72"/>
  <c r="L72"/>
  <c r="F72"/>
  <c r="J71"/>
  <c r="C71"/>
  <c r="L71"/>
  <c r="F71"/>
  <c r="J70"/>
  <c r="C70"/>
  <c r="L70"/>
  <c r="F70"/>
  <c r="J69"/>
  <c r="C69"/>
  <c r="L69"/>
  <c r="F69"/>
  <c r="J68"/>
  <c r="C68"/>
  <c r="L68"/>
  <c r="F68"/>
  <c r="J67"/>
  <c r="C67"/>
  <c r="L67"/>
  <c r="F67"/>
  <c r="J66"/>
  <c r="C66"/>
  <c r="L66"/>
  <c r="F66"/>
  <c r="J65"/>
  <c r="C65"/>
  <c r="L65"/>
  <c r="F65"/>
  <c r="J64"/>
  <c r="C64"/>
  <c r="L64"/>
  <c r="F64"/>
  <c r="J63"/>
  <c r="C63"/>
  <c r="L63"/>
  <c r="F63"/>
  <c r="J62"/>
  <c r="C62"/>
  <c r="L62"/>
  <c r="F62"/>
  <c r="J61"/>
  <c r="C61"/>
  <c r="L61"/>
  <c r="F61"/>
  <c r="J60"/>
  <c r="C60"/>
  <c r="L60"/>
  <c r="F60"/>
  <c r="J59"/>
  <c r="C59"/>
  <c r="L59"/>
  <c r="F59"/>
  <c r="J58"/>
  <c r="C58"/>
  <c r="L58"/>
  <c r="F58"/>
  <c r="J57"/>
  <c r="C57"/>
  <c r="L57"/>
  <c r="F57"/>
  <c r="J56"/>
  <c r="C56"/>
  <c r="L56"/>
  <c r="F56"/>
  <c r="J55"/>
  <c r="C55"/>
  <c r="L55"/>
  <c r="F55"/>
  <c r="J54"/>
  <c r="C54"/>
  <c r="L54"/>
  <c r="F54"/>
  <c r="J53"/>
  <c r="C53"/>
  <c r="L53"/>
  <c r="F53"/>
  <c r="J52"/>
  <c r="C52"/>
  <c r="L52"/>
  <c r="F52"/>
  <c r="J51"/>
  <c r="C51"/>
  <c r="L51"/>
  <c r="F51"/>
  <c r="J50"/>
  <c r="C50"/>
  <c r="L50"/>
  <c r="F50"/>
  <c r="J49"/>
  <c r="C49"/>
  <c r="L49"/>
  <c r="F49"/>
  <c r="J48"/>
  <c r="C48"/>
  <c r="L48"/>
  <c r="F48"/>
  <c r="J47"/>
  <c r="C47"/>
  <c r="L47"/>
  <c r="F47"/>
  <c r="J46"/>
  <c r="C46"/>
  <c r="L46"/>
  <c r="F46"/>
  <c r="J45"/>
  <c r="C45"/>
  <c r="L45"/>
  <c r="F45"/>
  <c r="J44"/>
  <c r="C44"/>
  <c r="L44"/>
  <c r="F44"/>
  <c r="J43"/>
  <c r="C43"/>
  <c r="L43"/>
  <c r="F43"/>
  <c r="J42"/>
  <c r="C42"/>
  <c r="L42"/>
  <c r="F42"/>
  <c r="J41"/>
  <c r="C41"/>
  <c r="L41"/>
  <c r="F41"/>
  <c r="J40"/>
  <c r="C40"/>
  <c r="L40"/>
  <c r="F40"/>
  <c r="J39"/>
  <c r="C39"/>
  <c r="L39"/>
  <c r="F39"/>
  <c r="J38"/>
  <c r="C38"/>
  <c r="L38"/>
  <c r="F38"/>
  <c r="J37"/>
  <c r="C37"/>
  <c r="L37"/>
  <c r="F37"/>
  <c r="J36"/>
  <c r="C36"/>
  <c r="L36"/>
  <c r="F36"/>
  <c r="J35"/>
  <c r="C35"/>
  <c r="L35"/>
  <c r="F35"/>
  <c r="J34"/>
  <c r="C34"/>
  <c r="L34"/>
  <c r="F34"/>
  <c r="J33"/>
  <c r="C33"/>
  <c r="L33"/>
  <c r="F33"/>
  <c r="J32"/>
  <c r="C32"/>
  <c r="L32"/>
  <c r="F32"/>
  <c r="J31"/>
  <c r="C31"/>
  <c r="L31"/>
  <c r="F31"/>
  <c r="J30"/>
  <c r="C30"/>
  <c r="L30"/>
  <c r="F30"/>
  <c r="J29"/>
  <c r="C29"/>
  <c r="L29"/>
  <c r="F29"/>
  <c r="J28"/>
  <c r="C28"/>
  <c r="L28"/>
  <c r="F28"/>
  <c r="J27"/>
  <c r="C27"/>
  <c r="L27"/>
  <c r="F27"/>
  <c r="J26"/>
  <c r="C26"/>
  <c r="L26"/>
  <c r="F26"/>
  <c r="J25"/>
  <c r="C25"/>
  <c r="L25"/>
  <c r="F25"/>
  <c r="J24"/>
  <c r="C24"/>
  <c r="L24"/>
  <c r="F24"/>
  <c r="J23"/>
  <c r="C23"/>
  <c r="L23"/>
  <c r="F23"/>
  <c r="J22"/>
  <c r="C22"/>
  <c r="L22"/>
  <c r="F22"/>
  <c r="J21"/>
  <c r="C21"/>
  <c r="L21"/>
  <c r="F21"/>
  <c r="J20"/>
  <c r="C20"/>
  <c r="L20"/>
  <c r="F20"/>
  <c r="J19"/>
  <c r="C19"/>
  <c r="L19"/>
  <c r="F19"/>
  <c r="J18"/>
  <c r="C18"/>
  <c r="L18"/>
  <c r="F18"/>
  <c r="J17"/>
  <c r="C17"/>
  <c r="L17"/>
  <c r="F17"/>
  <c r="J16"/>
  <c r="C16"/>
  <c r="L16"/>
  <c r="F16"/>
  <c r="J15"/>
  <c r="C15"/>
  <c r="L15"/>
  <c r="F15"/>
  <c r="J14"/>
  <c r="C14"/>
  <c r="L14"/>
  <c r="F14"/>
  <c r="J13"/>
  <c r="C13"/>
  <c r="L13"/>
  <c r="F13"/>
  <c r="J12"/>
  <c r="C12"/>
  <c r="L12"/>
  <c r="F12"/>
  <c r="J11"/>
  <c r="C11"/>
  <c r="L11"/>
  <c r="F11"/>
  <c r="J10"/>
  <c r="C10"/>
  <c r="L10"/>
  <c r="F10"/>
  <c r="J9"/>
  <c r="C9"/>
  <c r="L9"/>
  <c r="F9"/>
  <c r="J8"/>
  <c r="C8"/>
  <c r="L8"/>
  <c r="F8"/>
  <c r="J7"/>
  <c r="C7"/>
  <c r="L7"/>
  <c r="F7"/>
  <c r="J6"/>
  <c r="C6"/>
  <c r="L6"/>
  <c r="F6"/>
  <c r="J5"/>
  <c r="C5"/>
  <c r="L5"/>
  <c r="F5"/>
  <c r="P414" i="11"/>
  <c r="Q414"/>
  <c r="L414"/>
  <c r="M414"/>
  <c r="G414"/>
  <c r="H414"/>
  <c r="F414"/>
  <c r="D414"/>
  <c r="P413"/>
  <c r="Q413"/>
  <c r="L413"/>
  <c r="M413"/>
  <c r="G413"/>
  <c r="H413"/>
  <c r="F413"/>
  <c r="D413"/>
  <c r="P412"/>
  <c r="Q412"/>
  <c r="L412"/>
  <c r="M412"/>
  <c r="G412"/>
  <c r="H412"/>
  <c r="F412"/>
  <c r="D412"/>
  <c r="P411"/>
  <c r="Q411"/>
  <c r="L411"/>
  <c r="M411"/>
  <c r="G411"/>
  <c r="H411"/>
  <c r="F411"/>
  <c r="D411"/>
  <c r="P410"/>
  <c r="Q410"/>
  <c r="L410"/>
  <c r="M410"/>
  <c r="G410"/>
  <c r="H410"/>
  <c r="F410"/>
  <c r="D410"/>
  <c r="P409"/>
  <c r="Q409"/>
  <c r="L409"/>
  <c r="M409"/>
  <c r="G409"/>
  <c r="H409"/>
  <c r="F409"/>
  <c r="D409"/>
  <c r="P408"/>
  <c r="Q408"/>
  <c r="L408"/>
  <c r="M408"/>
  <c r="G408"/>
  <c r="H408"/>
  <c r="F408"/>
  <c r="D408"/>
  <c r="P407"/>
  <c r="Q407"/>
  <c r="L407"/>
  <c r="M407"/>
  <c r="G407"/>
  <c r="H407"/>
  <c r="F407"/>
  <c r="D407"/>
  <c r="P406"/>
  <c r="Q406"/>
  <c r="L406"/>
  <c r="M406"/>
  <c r="G406"/>
  <c r="H406"/>
  <c r="F406"/>
  <c r="D406"/>
  <c r="P405"/>
  <c r="Q405"/>
  <c r="L405"/>
  <c r="M405"/>
  <c r="G405"/>
  <c r="H405"/>
  <c r="F405"/>
  <c r="D405"/>
  <c r="P404"/>
  <c r="Q404"/>
  <c r="L404"/>
  <c r="M404"/>
  <c r="G404"/>
  <c r="H404"/>
  <c r="F404"/>
  <c r="D404"/>
  <c r="P403"/>
  <c r="Q403"/>
  <c r="L403"/>
  <c r="M403"/>
  <c r="G403"/>
  <c r="H403"/>
  <c r="F403"/>
  <c r="D403"/>
  <c r="P402"/>
  <c r="Q402"/>
  <c r="L402"/>
  <c r="M402"/>
  <c r="G402"/>
  <c r="H402"/>
  <c r="F402"/>
  <c r="D402"/>
  <c r="P401"/>
  <c r="Q401"/>
  <c r="L401"/>
  <c r="M401"/>
  <c r="G401"/>
  <c r="H401"/>
  <c r="F401"/>
  <c r="D401"/>
  <c r="P400"/>
  <c r="Q400"/>
  <c r="L400"/>
  <c r="M400"/>
  <c r="G400"/>
  <c r="H400"/>
  <c r="F400"/>
  <c r="D400"/>
  <c r="P399"/>
  <c r="Q399"/>
  <c r="L399"/>
  <c r="M399"/>
  <c r="G399"/>
  <c r="H399"/>
  <c r="F399"/>
  <c r="D399"/>
  <c r="P398"/>
  <c r="Q398"/>
  <c r="L398"/>
  <c r="M398"/>
  <c r="G398"/>
  <c r="H398"/>
  <c r="F398"/>
  <c r="D398"/>
  <c r="P397"/>
  <c r="Q397"/>
  <c r="L397"/>
  <c r="M397"/>
  <c r="G397"/>
  <c r="H397"/>
  <c r="F397"/>
  <c r="D397"/>
  <c r="P396"/>
  <c r="Q396"/>
  <c r="L396"/>
  <c r="M396"/>
  <c r="G396"/>
  <c r="H396"/>
  <c r="F396"/>
  <c r="D396"/>
  <c r="P395"/>
  <c r="Q395"/>
  <c r="L395"/>
  <c r="M395"/>
  <c r="G395"/>
  <c r="H395"/>
  <c r="F395"/>
  <c r="D395"/>
  <c r="P394"/>
  <c r="Q394"/>
  <c r="L394"/>
  <c r="M394"/>
  <c r="G394"/>
  <c r="H394"/>
  <c r="F394"/>
  <c r="D394"/>
  <c r="P393"/>
  <c r="Q393"/>
  <c r="L393"/>
  <c r="M393"/>
  <c r="G393"/>
  <c r="H393"/>
  <c r="F393"/>
  <c r="D393"/>
  <c r="P392"/>
  <c r="Q392"/>
  <c r="L392"/>
  <c r="M392"/>
  <c r="G392"/>
  <c r="H392"/>
  <c r="F392"/>
  <c r="D392"/>
  <c r="P391"/>
  <c r="Q391"/>
  <c r="L391"/>
  <c r="M391"/>
  <c r="G391"/>
  <c r="H391"/>
  <c r="F391"/>
  <c r="D391"/>
  <c r="P390"/>
  <c r="Q390"/>
  <c r="L390"/>
  <c r="M390"/>
  <c r="G390"/>
  <c r="H390"/>
  <c r="F390"/>
  <c r="D390"/>
  <c r="P389"/>
  <c r="Q389"/>
  <c r="L389"/>
  <c r="M389"/>
  <c r="G389"/>
  <c r="H389"/>
  <c r="F389"/>
  <c r="D389"/>
  <c r="P388"/>
  <c r="Q388"/>
  <c r="L388"/>
  <c r="M388"/>
  <c r="G388"/>
  <c r="H388"/>
  <c r="F388"/>
  <c r="D388"/>
  <c r="P387"/>
  <c r="Q387"/>
  <c r="L387"/>
  <c r="M387"/>
  <c r="G387"/>
  <c r="H387"/>
  <c r="F387"/>
  <c r="D387"/>
  <c r="P386"/>
  <c r="Q386"/>
  <c r="L386"/>
  <c r="M386"/>
  <c r="G386"/>
  <c r="H386"/>
  <c r="F386"/>
  <c r="D386"/>
  <c r="P385"/>
  <c r="Q385"/>
  <c r="L385"/>
  <c r="M385"/>
  <c r="G385"/>
  <c r="H385"/>
  <c r="F385"/>
  <c r="D385"/>
  <c r="P384"/>
  <c r="Q384"/>
  <c r="L384"/>
  <c r="M384"/>
  <c r="G384"/>
  <c r="H384"/>
  <c r="F384"/>
  <c r="D384"/>
  <c r="P383"/>
  <c r="Q383"/>
  <c r="L383"/>
  <c r="M383"/>
  <c r="G383"/>
  <c r="H383"/>
  <c r="F383"/>
  <c r="D383"/>
  <c r="P382"/>
  <c r="Q382"/>
  <c r="L382"/>
  <c r="M382"/>
  <c r="G382"/>
  <c r="H382"/>
  <c r="F382"/>
  <c r="D382"/>
  <c r="P381"/>
  <c r="Q381"/>
  <c r="L381"/>
  <c r="M381"/>
  <c r="G381"/>
  <c r="H381"/>
  <c r="F381"/>
  <c r="D381"/>
  <c r="P380"/>
  <c r="Q380"/>
  <c r="L380"/>
  <c r="M380"/>
  <c r="G380"/>
  <c r="H380"/>
  <c r="F380"/>
  <c r="D380"/>
  <c r="P379"/>
  <c r="Q379"/>
  <c r="L379"/>
  <c r="M379"/>
  <c r="G379"/>
  <c r="H379"/>
  <c r="F379"/>
  <c r="D379"/>
  <c r="P378"/>
  <c r="Q378"/>
  <c r="L378"/>
  <c r="M378"/>
  <c r="G378"/>
  <c r="H378"/>
  <c r="F378"/>
  <c r="D378"/>
  <c r="P377"/>
  <c r="Q377"/>
  <c r="L377"/>
  <c r="M377"/>
  <c r="G377"/>
  <c r="H377"/>
  <c r="F377"/>
  <c r="D377"/>
  <c r="P376"/>
  <c r="Q376"/>
  <c r="L376"/>
  <c r="M376"/>
  <c r="G376"/>
  <c r="H376"/>
  <c r="F376"/>
  <c r="D376"/>
  <c r="P375"/>
  <c r="Q375"/>
  <c r="L375"/>
  <c r="M375"/>
  <c r="G375"/>
  <c r="H375"/>
  <c r="F375"/>
  <c r="D375"/>
  <c r="P374"/>
  <c r="Q374"/>
  <c r="L374"/>
  <c r="M374"/>
  <c r="G374"/>
  <c r="H374"/>
  <c r="F374"/>
  <c r="D374"/>
  <c r="P373"/>
  <c r="Q373"/>
  <c r="L373"/>
  <c r="M373"/>
  <c r="G373"/>
  <c r="H373"/>
  <c r="F373"/>
  <c r="D373"/>
  <c r="P372"/>
  <c r="Q372"/>
  <c r="L372"/>
  <c r="M372"/>
  <c r="G372"/>
  <c r="H372"/>
  <c r="F372"/>
  <c r="D372"/>
  <c r="P371"/>
  <c r="Q371"/>
  <c r="L371"/>
  <c r="M371"/>
  <c r="G371"/>
  <c r="H371"/>
  <c r="F371"/>
  <c r="D371"/>
  <c r="P370"/>
  <c r="Q370"/>
  <c r="L370"/>
  <c r="M370"/>
  <c r="G370"/>
  <c r="H370"/>
  <c r="F370"/>
  <c r="D370"/>
  <c r="P369"/>
  <c r="Q369"/>
  <c r="L369"/>
  <c r="M369"/>
  <c r="G369"/>
  <c r="H369"/>
  <c r="F369"/>
  <c r="D369"/>
  <c r="P368"/>
  <c r="Q368"/>
  <c r="L368"/>
  <c r="M368"/>
  <c r="G368"/>
  <c r="H368"/>
  <c r="F368"/>
  <c r="D368"/>
  <c r="P367"/>
  <c r="Q367"/>
  <c r="L367"/>
  <c r="M367"/>
  <c r="G367"/>
  <c r="H367"/>
  <c r="F367"/>
  <c r="D367"/>
  <c r="P366"/>
  <c r="Q366"/>
  <c r="L366"/>
  <c r="M366"/>
  <c r="G366"/>
  <c r="H366"/>
  <c r="F366"/>
  <c r="D366"/>
  <c r="P365"/>
  <c r="Q365"/>
  <c r="L365"/>
  <c r="M365"/>
  <c r="G365"/>
  <c r="H365"/>
  <c r="F365"/>
  <c r="D365"/>
  <c r="P364"/>
  <c r="Q364"/>
  <c r="L364"/>
  <c r="M364"/>
  <c r="G364"/>
  <c r="H364"/>
  <c r="F364"/>
  <c r="D364"/>
  <c r="P363"/>
  <c r="Q363"/>
  <c r="L363"/>
  <c r="M363"/>
  <c r="G363"/>
  <c r="H363"/>
  <c r="F363"/>
  <c r="D363"/>
  <c r="P362"/>
  <c r="Q362"/>
  <c r="L362"/>
  <c r="M362"/>
  <c r="G362"/>
  <c r="H362"/>
  <c r="F362"/>
  <c r="D362"/>
  <c r="P361"/>
  <c r="Q361"/>
  <c r="L361"/>
  <c r="M361"/>
  <c r="G361"/>
  <c r="H361"/>
  <c r="F361"/>
  <c r="D361"/>
  <c r="P360"/>
  <c r="Q360"/>
  <c r="L360"/>
  <c r="M360"/>
  <c r="G360"/>
  <c r="H360"/>
  <c r="F360"/>
  <c r="D360"/>
  <c r="P359"/>
  <c r="Q359"/>
  <c r="L359"/>
  <c r="M359"/>
  <c r="G359"/>
  <c r="H359"/>
  <c r="F359"/>
  <c r="D359"/>
  <c r="P358"/>
  <c r="Q358"/>
  <c r="L358"/>
  <c r="M358"/>
  <c r="G358"/>
  <c r="H358"/>
  <c r="F358"/>
  <c r="D358"/>
  <c r="P357"/>
  <c r="Q357"/>
  <c r="L357"/>
  <c r="M357"/>
  <c r="G357"/>
  <c r="H357"/>
  <c r="F357"/>
  <c r="D357"/>
  <c r="P356"/>
  <c r="Q356"/>
  <c r="L356"/>
  <c r="M356"/>
  <c r="G356"/>
  <c r="H356"/>
  <c r="F356"/>
  <c r="D356"/>
  <c r="P355"/>
  <c r="Q355"/>
  <c r="L355"/>
  <c r="M355"/>
  <c r="G355"/>
  <c r="H355"/>
  <c r="F355"/>
  <c r="D355"/>
  <c r="P354"/>
  <c r="Q354"/>
  <c r="L354"/>
  <c r="M354"/>
  <c r="G354"/>
  <c r="H354"/>
  <c r="F354"/>
  <c r="D354"/>
  <c r="P353"/>
  <c r="Q353"/>
  <c r="L353"/>
  <c r="M353"/>
  <c r="G353"/>
  <c r="H353"/>
  <c r="F353"/>
  <c r="D353"/>
  <c r="P352"/>
  <c r="Q352"/>
  <c r="L352"/>
  <c r="M352"/>
  <c r="G352"/>
  <c r="H352"/>
  <c r="F352"/>
  <c r="D352"/>
  <c r="P351"/>
  <c r="Q351"/>
  <c r="L351"/>
  <c r="M351"/>
  <c r="G351"/>
  <c r="H351"/>
  <c r="F351"/>
  <c r="D351"/>
  <c r="P350"/>
  <c r="Q350"/>
  <c r="L350"/>
  <c r="M350"/>
  <c r="G350"/>
  <c r="H350"/>
  <c r="F350"/>
  <c r="D350"/>
  <c r="P349"/>
  <c r="Q349"/>
  <c r="L349"/>
  <c r="M349"/>
  <c r="G349"/>
  <c r="H349"/>
  <c r="F349"/>
  <c r="D349"/>
  <c r="P348"/>
  <c r="Q348"/>
  <c r="L348"/>
  <c r="M348"/>
  <c r="G348"/>
  <c r="H348"/>
  <c r="F348"/>
  <c r="D348"/>
  <c r="P347"/>
  <c r="Q347"/>
  <c r="L347"/>
  <c r="M347"/>
  <c r="G347"/>
  <c r="H347"/>
  <c r="F347"/>
  <c r="D347"/>
  <c r="P346"/>
  <c r="Q346"/>
  <c r="L346"/>
  <c r="M346"/>
  <c r="G346"/>
  <c r="H346"/>
  <c r="F346"/>
  <c r="D346"/>
  <c r="P345"/>
  <c r="Q345"/>
  <c r="L345"/>
  <c r="M345"/>
  <c r="G345"/>
  <c r="H345"/>
  <c r="F345"/>
  <c r="D345"/>
  <c r="P344"/>
  <c r="Q344"/>
  <c r="L344"/>
  <c r="M344"/>
  <c r="G344"/>
  <c r="H344"/>
  <c r="F344"/>
  <c r="D344"/>
  <c r="P343"/>
  <c r="Q343"/>
  <c r="L343"/>
  <c r="M343"/>
  <c r="G343"/>
  <c r="H343"/>
  <c r="F343"/>
  <c r="D343"/>
  <c r="P342"/>
  <c r="Q342"/>
  <c r="L342"/>
  <c r="M342"/>
  <c r="G342"/>
  <c r="H342"/>
  <c r="F342"/>
  <c r="D342"/>
  <c r="P341"/>
  <c r="Q341"/>
  <c r="L341"/>
  <c r="M341"/>
  <c r="G341"/>
  <c r="H341"/>
  <c r="F341"/>
  <c r="D341"/>
  <c r="P340"/>
  <c r="Q340"/>
  <c r="L340"/>
  <c r="M340"/>
  <c r="G340"/>
  <c r="H340"/>
  <c r="F340"/>
  <c r="D340"/>
  <c r="P339"/>
  <c r="Q339"/>
  <c r="L339"/>
  <c r="M339"/>
  <c r="G339"/>
  <c r="H339"/>
  <c r="F339"/>
  <c r="D339"/>
  <c r="P338"/>
  <c r="Q338"/>
  <c r="L338"/>
  <c r="M338"/>
  <c r="G338"/>
  <c r="H338"/>
  <c r="F338"/>
  <c r="D338"/>
  <c r="P337"/>
  <c r="Q337"/>
  <c r="L337"/>
  <c r="M337"/>
  <c r="G337"/>
  <c r="H337"/>
  <c r="F337"/>
  <c r="D337"/>
  <c r="P336"/>
  <c r="Q336"/>
  <c r="L336"/>
  <c r="M336"/>
  <c r="G336"/>
  <c r="H336"/>
  <c r="F336"/>
  <c r="D336"/>
  <c r="P335"/>
  <c r="Q335"/>
  <c r="L335"/>
  <c r="M335"/>
  <c r="G335"/>
  <c r="H335"/>
  <c r="F335"/>
  <c r="D335"/>
  <c r="P334"/>
  <c r="Q334"/>
  <c r="L334"/>
  <c r="M334"/>
  <c r="G334"/>
  <c r="H334"/>
  <c r="F334"/>
  <c r="D334"/>
  <c r="P333"/>
  <c r="Q333"/>
  <c r="L333"/>
  <c r="M333"/>
  <c r="G333"/>
  <c r="H333"/>
  <c r="F333"/>
  <c r="D333"/>
  <c r="P332"/>
  <c r="Q332"/>
  <c r="L332"/>
  <c r="M332"/>
  <c r="G332"/>
  <c r="H332"/>
  <c r="F332"/>
  <c r="D332"/>
  <c r="P331"/>
  <c r="Q331"/>
  <c r="L331"/>
  <c r="M331"/>
  <c r="G331"/>
  <c r="H331"/>
  <c r="F331"/>
  <c r="D331"/>
  <c r="P330"/>
  <c r="Q330"/>
  <c r="L330"/>
  <c r="M330"/>
  <c r="G330"/>
  <c r="H330"/>
  <c r="F330"/>
  <c r="D330"/>
  <c r="P329"/>
  <c r="Q329"/>
  <c r="L329"/>
  <c r="M329"/>
  <c r="G329"/>
  <c r="H329"/>
  <c r="F329"/>
  <c r="D329"/>
  <c r="P328"/>
  <c r="Q328"/>
  <c r="L328"/>
  <c r="M328"/>
  <c r="G328"/>
  <c r="H328"/>
  <c r="F328"/>
  <c r="D328"/>
  <c r="P327"/>
  <c r="Q327"/>
  <c r="L327"/>
  <c r="M327"/>
  <c r="G327"/>
  <c r="H327"/>
  <c r="F327"/>
  <c r="D327"/>
  <c r="P326"/>
  <c r="Q326"/>
  <c r="L326"/>
  <c r="M326"/>
  <c r="G326"/>
  <c r="H326"/>
  <c r="F326"/>
  <c r="D326"/>
  <c r="P325"/>
  <c r="Q325"/>
  <c r="L325"/>
  <c r="M325"/>
  <c r="G325"/>
  <c r="H325"/>
  <c r="F325"/>
  <c r="D325"/>
  <c r="P324"/>
  <c r="Q324"/>
  <c r="L324"/>
  <c r="M324"/>
  <c r="G324"/>
  <c r="H324"/>
  <c r="F324"/>
  <c r="D324"/>
  <c r="P323"/>
  <c r="Q323"/>
  <c r="L323"/>
  <c r="M323"/>
  <c r="G323"/>
  <c r="H323"/>
  <c r="F323"/>
  <c r="D323"/>
  <c r="P322"/>
  <c r="Q322"/>
  <c r="L322"/>
  <c r="M322"/>
  <c r="G322"/>
  <c r="H322"/>
  <c r="F322"/>
  <c r="D322"/>
  <c r="P321"/>
  <c r="Q321"/>
  <c r="L321"/>
  <c r="M321"/>
  <c r="G321"/>
  <c r="H321"/>
  <c r="F321"/>
  <c r="D321"/>
  <c r="P320"/>
  <c r="Q320"/>
  <c r="L320"/>
  <c r="M320"/>
  <c r="G320"/>
  <c r="H320"/>
  <c r="F320"/>
  <c r="D320"/>
  <c r="P319"/>
  <c r="Q319"/>
  <c r="L319"/>
  <c r="M319"/>
  <c r="G319"/>
  <c r="H319"/>
  <c r="F319"/>
  <c r="D319"/>
  <c r="P318"/>
  <c r="Q318"/>
  <c r="L318"/>
  <c r="M318"/>
  <c r="G318"/>
  <c r="H318"/>
  <c r="F318"/>
  <c r="D318"/>
  <c r="P317"/>
  <c r="Q317"/>
  <c r="L317"/>
  <c r="M317"/>
  <c r="G317"/>
  <c r="H317"/>
  <c r="F317"/>
  <c r="D317"/>
  <c r="P316"/>
  <c r="Q316"/>
  <c r="L316"/>
  <c r="M316"/>
  <c r="G316"/>
  <c r="H316"/>
  <c r="F316"/>
  <c r="D316"/>
  <c r="P315"/>
  <c r="Q315"/>
  <c r="L315"/>
  <c r="M315"/>
  <c r="G315"/>
  <c r="H315"/>
  <c r="F315"/>
  <c r="D315"/>
  <c r="P314"/>
  <c r="Q314"/>
  <c r="L314"/>
  <c r="M314"/>
  <c r="G314"/>
  <c r="H314"/>
  <c r="F314"/>
  <c r="D314"/>
  <c r="P313"/>
  <c r="Q313"/>
  <c r="L313"/>
  <c r="M313"/>
  <c r="G313"/>
  <c r="H313"/>
  <c r="F313"/>
  <c r="D313"/>
  <c r="P312"/>
  <c r="Q312"/>
  <c r="L312"/>
  <c r="M312"/>
  <c r="G312"/>
  <c r="H312"/>
  <c r="F312"/>
  <c r="D312"/>
  <c r="P311"/>
  <c r="Q311"/>
  <c r="L311"/>
  <c r="M311"/>
  <c r="G311"/>
  <c r="H311"/>
  <c r="F311"/>
  <c r="D311"/>
  <c r="P310"/>
  <c r="Q310"/>
  <c r="L310"/>
  <c r="M310"/>
  <c r="G310"/>
  <c r="H310"/>
  <c r="F310"/>
  <c r="D310"/>
  <c r="P309"/>
  <c r="Q309"/>
  <c r="L309"/>
  <c r="M309"/>
  <c r="G309"/>
  <c r="H309"/>
  <c r="F309"/>
  <c r="D309"/>
  <c r="P308"/>
  <c r="Q308"/>
  <c r="L308"/>
  <c r="M308"/>
  <c r="G308"/>
  <c r="H308"/>
  <c r="F308"/>
  <c r="D308"/>
  <c r="P307"/>
  <c r="Q307"/>
  <c r="L307"/>
  <c r="M307"/>
  <c r="G307"/>
  <c r="H307"/>
  <c r="F307"/>
  <c r="D307"/>
  <c r="P306"/>
  <c r="Q306"/>
  <c r="L306"/>
  <c r="M306"/>
  <c r="G306"/>
  <c r="H306"/>
  <c r="F306"/>
  <c r="D306"/>
  <c r="P305"/>
  <c r="Q305"/>
  <c r="L305"/>
  <c r="M305"/>
  <c r="G305"/>
  <c r="H305"/>
  <c r="F305"/>
  <c r="D305"/>
  <c r="P304"/>
  <c r="Q304"/>
  <c r="L304"/>
  <c r="M304"/>
  <c r="G304"/>
  <c r="H304"/>
  <c r="F304"/>
  <c r="D304"/>
  <c r="P303"/>
  <c r="Q303"/>
  <c r="L303"/>
  <c r="M303"/>
  <c r="G303"/>
  <c r="H303"/>
  <c r="F303"/>
  <c r="D303"/>
  <c r="P302"/>
  <c r="Q302"/>
  <c r="L302"/>
  <c r="M302"/>
  <c r="G302"/>
  <c r="H302"/>
  <c r="F302"/>
  <c r="D302"/>
  <c r="P301"/>
  <c r="Q301"/>
  <c r="L301"/>
  <c r="M301"/>
  <c r="G301"/>
  <c r="H301"/>
  <c r="F301"/>
  <c r="D301"/>
  <c r="P300"/>
  <c r="Q300"/>
  <c r="L300"/>
  <c r="M300"/>
  <c r="G300"/>
  <c r="H300"/>
  <c r="F300"/>
  <c r="D300"/>
  <c r="P299"/>
  <c r="Q299"/>
  <c r="L299"/>
  <c r="M299"/>
  <c r="G299"/>
  <c r="H299"/>
  <c r="F299"/>
  <c r="D299"/>
  <c r="P298"/>
  <c r="Q298"/>
  <c r="L298"/>
  <c r="M298"/>
  <c r="G298"/>
  <c r="H298"/>
  <c r="F298"/>
  <c r="D298"/>
  <c r="P297"/>
  <c r="Q297"/>
  <c r="L297"/>
  <c r="M297"/>
  <c r="G297"/>
  <c r="H297"/>
  <c r="F297"/>
  <c r="D297"/>
  <c r="P296"/>
  <c r="Q296"/>
  <c r="L296"/>
  <c r="M296"/>
  <c r="G296"/>
  <c r="H296"/>
  <c r="F296"/>
  <c r="D296"/>
  <c r="P295"/>
  <c r="Q295"/>
  <c r="L295"/>
  <c r="M295"/>
  <c r="G295"/>
  <c r="H295"/>
  <c r="F295"/>
  <c r="D295"/>
  <c r="P294"/>
  <c r="Q294"/>
  <c r="L294"/>
  <c r="M294"/>
  <c r="G294"/>
  <c r="H294"/>
  <c r="F294"/>
  <c r="D294"/>
  <c r="P293"/>
  <c r="Q293"/>
  <c r="L293"/>
  <c r="M293"/>
  <c r="G293"/>
  <c r="H293"/>
  <c r="F293"/>
  <c r="D293"/>
  <c r="P292"/>
  <c r="Q292"/>
  <c r="L292"/>
  <c r="M292"/>
  <c r="G292"/>
  <c r="H292"/>
  <c r="F292"/>
  <c r="D292"/>
  <c r="P291"/>
  <c r="Q291"/>
  <c r="L291"/>
  <c r="M291"/>
  <c r="G291"/>
  <c r="H291"/>
  <c r="F291"/>
  <c r="D291"/>
  <c r="P290"/>
  <c r="Q290"/>
  <c r="L290"/>
  <c r="M290"/>
  <c r="G290"/>
  <c r="H290"/>
  <c r="F290"/>
  <c r="D290"/>
  <c r="P289"/>
  <c r="Q289"/>
  <c r="L289"/>
  <c r="M289"/>
  <c r="G289"/>
  <c r="H289"/>
  <c r="F289"/>
  <c r="D289"/>
  <c r="P288"/>
  <c r="Q288"/>
  <c r="L288"/>
  <c r="M288"/>
  <c r="G288"/>
  <c r="H288"/>
  <c r="F288"/>
  <c r="D288"/>
  <c r="P287"/>
  <c r="Q287"/>
  <c r="L287"/>
  <c r="M287"/>
  <c r="G287"/>
  <c r="H287"/>
  <c r="F287"/>
  <c r="D287"/>
  <c r="P286"/>
  <c r="Q286"/>
  <c r="L286"/>
  <c r="M286"/>
  <c r="G286"/>
  <c r="H286"/>
  <c r="F286"/>
  <c r="D286"/>
  <c r="P285"/>
  <c r="Q285"/>
  <c r="L285"/>
  <c r="M285"/>
  <c r="G285"/>
  <c r="H285"/>
  <c r="F285"/>
  <c r="D285"/>
  <c r="P284"/>
  <c r="Q284"/>
  <c r="L284"/>
  <c r="M284"/>
  <c r="G284"/>
  <c r="H284"/>
  <c r="F284"/>
  <c r="D284"/>
  <c r="P283"/>
  <c r="Q283"/>
  <c r="L283"/>
  <c r="M283"/>
  <c r="G283"/>
  <c r="H283"/>
  <c r="F283"/>
  <c r="D283"/>
  <c r="P282"/>
  <c r="Q282"/>
  <c r="L282"/>
  <c r="M282"/>
  <c r="G282"/>
  <c r="H282"/>
  <c r="F282"/>
  <c r="D282"/>
  <c r="P281"/>
  <c r="Q281"/>
  <c r="L281"/>
  <c r="M281"/>
  <c r="G281"/>
  <c r="H281"/>
  <c r="F281"/>
  <c r="D281"/>
  <c r="P280"/>
  <c r="Q280"/>
  <c r="L280"/>
  <c r="M280"/>
  <c r="G280"/>
  <c r="H280"/>
  <c r="F280"/>
  <c r="D280"/>
  <c r="P279"/>
  <c r="Q279"/>
  <c r="L279"/>
  <c r="M279"/>
  <c r="G279"/>
  <c r="H279"/>
  <c r="F279"/>
  <c r="D279"/>
  <c r="P278"/>
  <c r="Q278"/>
  <c r="L278"/>
  <c r="M278"/>
  <c r="G278"/>
  <c r="H278"/>
  <c r="F278"/>
  <c r="D278"/>
  <c r="P277"/>
  <c r="Q277"/>
  <c r="L277"/>
  <c r="M277"/>
  <c r="G277"/>
  <c r="H277"/>
  <c r="F277"/>
  <c r="D277"/>
  <c r="P276"/>
  <c r="Q276"/>
  <c r="L276"/>
  <c r="M276"/>
  <c r="G276"/>
  <c r="H276"/>
  <c r="F276"/>
  <c r="D276"/>
  <c r="P275"/>
  <c r="Q275"/>
  <c r="L275"/>
  <c r="M275"/>
  <c r="G275"/>
  <c r="H275"/>
  <c r="F275"/>
  <c r="D275"/>
  <c r="P274"/>
  <c r="Q274"/>
  <c r="L274"/>
  <c r="M274"/>
  <c r="G274"/>
  <c r="H274"/>
  <c r="F274"/>
  <c r="D274"/>
  <c r="P273"/>
  <c r="Q273"/>
  <c r="L273"/>
  <c r="M273"/>
  <c r="G273"/>
  <c r="H273"/>
  <c r="F273"/>
  <c r="D273"/>
  <c r="P272"/>
  <c r="Q272"/>
  <c r="L272"/>
  <c r="M272"/>
  <c r="G272"/>
  <c r="H272"/>
  <c r="F272"/>
  <c r="D272"/>
  <c r="P271"/>
  <c r="Q271"/>
  <c r="L271"/>
  <c r="M271"/>
  <c r="G271"/>
  <c r="H271"/>
  <c r="F271"/>
  <c r="D271"/>
  <c r="P270"/>
  <c r="Q270"/>
  <c r="L270"/>
  <c r="M270"/>
  <c r="G270"/>
  <c r="H270"/>
  <c r="F270"/>
  <c r="D270"/>
  <c r="P269"/>
  <c r="Q269"/>
  <c r="L269"/>
  <c r="M269"/>
  <c r="G269"/>
  <c r="H269"/>
  <c r="F269"/>
  <c r="D269"/>
  <c r="P268"/>
  <c r="Q268"/>
  <c r="L268"/>
  <c r="M268"/>
  <c r="G268"/>
  <c r="H268"/>
  <c r="F268"/>
  <c r="D268"/>
  <c r="P267"/>
  <c r="Q267"/>
  <c r="L267"/>
  <c r="M267"/>
  <c r="G267"/>
  <c r="H267"/>
  <c r="F267"/>
  <c r="D267"/>
  <c r="P266"/>
  <c r="Q266"/>
  <c r="L266"/>
  <c r="M266"/>
  <c r="G266"/>
  <c r="H266"/>
  <c r="F266"/>
  <c r="D266"/>
  <c r="P265"/>
  <c r="Q265"/>
  <c r="L265"/>
  <c r="M265"/>
  <c r="G265"/>
  <c r="H265"/>
  <c r="F265"/>
  <c r="D265"/>
  <c r="P264"/>
  <c r="Q264"/>
  <c r="L264"/>
  <c r="M264"/>
  <c r="G264"/>
  <c r="H264"/>
  <c r="F264"/>
  <c r="D264"/>
  <c r="P263"/>
  <c r="Q263"/>
  <c r="L263"/>
  <c r="M263"/>
  <c r="G263"/>
  <c r="H263"/>
  <c r="F263"/>
  <c r="D263"/>
  <c r="P262"/>
  <c r="Q262"/>
  <c r="L262"/>
  <c r="M262"/>
  <c r="G262"/>
  <c r="H262"/>
  <c r="F262"/>
  <c r="D262"/>
  <c r="P261"/>
  <c r="Q261"/>
  <c r="L261"/>
  <c r="M261"/>
  <c r="G261"/>
  <c r="H261"/>
  <c r="F261"/>
  <c r="D261"/>
  <c r="P260"/>
  <c r="Q260"/>
  <c r="L260"/>
  <c r="M260"/>
  <c r="G260"/>
  <c r="H260"/>
  <c r="F260"/>
  <c r="D260"/>
  <c r="P259"/>
  <c r="Q259"/>
  <c r="L259"/>
  <c r="M259"/>
  <c r="G259"/>
  <c r="H259"/>
  <c r="F259"/>
  <c r="D259"/>
  <c r="P258"/>
  <c r="Q258"/>
  <c r="L258"/>
  <c r="M258"/>
  <c r="G258"/>
  <c r="H258"/>
  <c r="F258"/>
  <c r="D258"/>
  <c r="P257"/>
  <c r="Q257"/>
  <c r="L257"/>
  <c r="M257"/>
  <c r="G257"/>
  <c r="H257"/>
  <c r="F257"/>
  <c r="D257"/>
  <c r="P256"/>
  <c r="Q256"/>
  <c r="L256"/>
  <c r="M256"/>
  <c r="G256"/>
  <c r="H256"/>
  <c r="F256"/>
  <c r="D256"/>
  <c r="P255"/>
  <c r="Q255"/>
  <c r="L255"/>
  <c r="M255"/>
  <c r="G255"/>
  <c r="H255"/>
  <c r="F255"/>
  <c r="D255"/>
  <c r="P254"/>
  <c r="Q254"/>
  <c r="L254"/>
  <c r="M254"/>
  <c r="G254"/>
  <c r="H254"/>
  <c r="F254"/>
  <c r="D254"/>
  <c r="P253"/>
  <c r="Q253"/>
  <c r="L253"/>
  <c r="M253"/>
  <c r="G253"/>
  <c r="H253"/>
  <c r="F253"/>
  <c r="D253"/>
  <c r="P252"/>
  <c r="Q252"/>
  <c r="L252"/>
  <c r="M252"/>
  <c r="G252"/>
  <c r="H252"/>
  <c r="F252"/>
  <c r="D252"/>
  <c r="P251"/>
  <c r="Q251"/>
  <c r="L251"/>
  <c r="M251"/>
  <c r="G251"/>
  <c r="H251"/>
  <c r="F251"/>
  <c r="D251"/>
  <c r="P250"/>
  <c r="Q250"/>
  <c r="L250"/>
  <c r="M250"/>
  <c r="G250"/>
  <c r="H250"/>
  <c r="F250"/>
  <c r="D250"/>
  <c r="P249"/>
  <c r="Q249"/>
  <c r="L249"/>
  <c r="M249"/>
  <c r="G249"/>
  <c r="H249"/>
  <c r="F249"/>
  <c r="D249"/>
  <c r="P248"/>
  <c r="Q248"/>
  <c r="L248"/>
  <c r="M248"/>
  <c r="G248"/>
  <c r="H248"/>
  <c r="F248"/>
  <c r="D248"/>
  <c r="P247"/>
  <c r="Q247"/>
  <c r="L247"/>
  <c r="M247"/>
  <c r="G247"/>
  <c r="H247"/>
  <c r="F247"/>
  <c r="D247"/>
  <c r="P246"/>
  <c r="Q246"/>
  <c r="L246"/>
  <c r="M246"/>
  <c r="G246"/>
  <c r="H246"/>
  <c r="F246"/>
  <c r="D246"/>
  <c r="P245"/>
  <c r="Q245"/>
  <c r="L245"/>
  <c r="M245"/>
  <c r="G245"/>
  <c r="H245"/>
  <c r="F245"/>
  <c r="D245"/>
  <c r="P244"/>
  <c r="Q244"/>
  <c r="L244"/>
  <c r="M244"/>
  <c r="G244"/>
  <c r="H244"/>
  <c r="F244"/>
  <c r="D244"/>
  <c r="P243"/>
  <c r="Q243"/>
  <c r="L243"/>
  <c r="M243"/>
  <c r="G243"/>
  <c r="H243"/>
  <c r="F243"/>
  <c r="D243"/>
  <c r="P242"/>
  <c r="Q242"/>
  <c r="L242"/>
  <c r="M242"/>
  <c r="G242"/>
  <c r="H242"/>
  <c r="F242"/>
  <c r="D242"/>
  <c r="P241"/>
  <c r="Q241"/>
  <c r="L241"/>
  <c r="M241"/>
  <c r="G241"/>
  <c r="H241"/>
  <c r="F241"/>
  <c r="D241"/>
  <c r="P240"/>
  <c r="Q240"/>
  <c r="L240"/>
  <c r="M240"/>
  <c r="G240"/>
  <c r="H240"/>
  <c r="F240"/>
  <c r="D240"/>
  <c r="P239"/>
  <c r="Q239"/>
  <c r="L239"/>
  <c r="M239"/>
  <c r="G239"/>
  <c r="H239"/>
  <c r="F239"/>
  <c r="D239"/>
  <c r="P238"/>
  <c r="Q238"/>
  <c r="L238"/>
  <c r="M238"/>
  <c r="G238"/>
  <c r="H238"/>
  <c r="F238"/>
  <c r="D238"/>
  <c r="P237"/>
  <c r="Q237"/>
  <c r="L237"/>
  <c r="M237"/>
  <c r="G237"/>
  <c r="H237"/>
  <c r="F237"/>
  <c r="D237"/>
  <c r="P236"/>
  <c r="Q236"/>
  <c r="L236"/>
  <c r="M236"/>
  <c r="G236"/>
  <c r="H236"/>
  <c r="F236"/>
  <c r="D236"/>
  <c r="P235"/>
  <c r="Q235"/>
  <c r="L235"/>
  <c r="M235"/>
  <c r="G235"/>
  <c r="H235"/>
  <c r="F235"/>
  <c r="D235"/>
  <c r="P234"/>
  <c r="Q234"/>
  <c r="L234"/>
  <c r="M234"/>
  <c r="G234"/>
  <c r="H234"/>
  <c r="F234"/>
  <c r="D234"/>
  <c r="P233"/>
  <c r="Q233"/>
  <c r="L233"/>
  <c r="M233"/>
  <c r="G233"/>
  <c r="H233"/>
  <c r="F233"/>
  <c r="D233"/>
  <c r="P232"/>
  <c r="Q232"/>
  <c r="L232"/>
  <c r="M232"/>
  <c r="G232"/>
  <c r="H232"/>
  <c r="F232"/>
  <c r="D232"/>
  <c r="P231"/>
  <c r="Q231"/>
  <c r="L231"/>
  <c r="M231"/>
  <c r="G231"/>
  <c r="H231"/>
  <c r="F231"/>
  <c r="D231"/>
  <c r="P230"/>
  <c r="Q230"/>
  <c r="L230"/>
  <c r="M230"/>
  <c r="G230"/>
  <c r="H230"/>
  <c r="F230"/>
  <c r="D230"/>
  <c r="P229"/>
  <c r="Q229"/>
  <c r="L229"/>
  <c r="M229"/>
  <c r="G229"/>
  <c r="H229"/>
  <c r="F229"/>
  <c r="D229"/>
  <c r="P228"/>
  <c r="Q228"/>
  <c r="L228"/>
  <c r="M228"/>
  <c r="G228"/>
  <c r="H228"/>
  <c r="F228"/>
  <c r="D228"/>
  <c r="P227"/>
  <c r="Q227"/>
  <c r="L227"/>
  <c r="M227"/>
  <c r="G227"/>
  <c r="H227"/>
  <c r="F227"/>
  <c r="D227"/>
  <c r="P226"/>
  <c r="Q226"/>
  <c r="L226"/>
  <c r="M226"/>
  <c r="G226"/>
  <c r="H226"/>
  <c r="F226"/>
  <c r="D226"/>
  <c r="P225"/>
  <c r="Q225"/>
  <c r="L225"/>
  <c r="M225"/>
  <c r="G225"/>
  <c r="H225"/>
  <c r="F225"/>
  <c r="D225"/>
  <c r="P224"/>
  <c r="Q224"/>
  <c r="L224"/>
  <c r="M224"/>
  <c r="G224"/>
  <c r="H224"/>
  <c r="F224"/>
  <c r="D224"/>
  <c r="P223"/>
  <c r="Q223"/>
  <c r="L223"/>
  <c r="M223"/>
  <c r="G223"/>
  <c r="H223"/>
  <c r="F223"/>
  <c r="D223"/>
  <c r="P222"/>
  <c r="Q222"/>
  <c r="L222"/>
  <c r="M222"/>
  <c r="G222"/>
  <c r="H222"/>
  <c r="F222"/>
  <c r="D222"/>
  <c r="P221"/>
  <c r="Q221"/>
  <c r="L221"/>
  <c r="M221"/>
  <c r="G221"/>
  <c r="H221"/>
  <c r="F221"/>
  <c r="D221"/>
  <c r="P220"/>
  <c r="Q220"/>
  <c r="L220"/>
  <c r="M220"/>
  <c r="G220"/>
  <c r="H220"/>
  <c r="F220"/>
  <c r="D220"/>
  <c r="P219"/>
  <c r="Q219"/>
  <c r="L219"/>
  <c r="M219"/>
  <c r="G219"/>
  <c r="H219"/>
  <c r="F219"/>
  <c r="D219"/>
  <c r="P218"/>
  <c r="Q218"/>
  <c r="L218"/>
  <c r="M218"/>
  <c r="G218"/>
  <c r="H218"/>
  <c r="F218"/>
  <c r="D218"/>
  <c r="P217"/>
  <c r="Q217"/>
  <c r="L217"/>
  <c r="M217"/>
  <c r="G217"/>
  <c r="H217"/>
  <c r="F217"/>
  <c r="D217"/>
  <c r="P216"/>
  <c r="Q216"/>
  <c r="L216"/>
  <c r="M216"/>
  <c r="G216"/>
  <c r="H216"/>
  <c r="F216"/>
  <c r="D216"/>
  <c r="P215"/>
  <c r="Q215"/>
  <c r="L215"/>
  <c r="M215"/>
  <c r="G215"/>
  <c r="H215"/>
  <c r="F215"/>
  <c r="D215"/>
  <c r="P214"/>
  <c r="Q214"/>
  <c r="L214"/>
  <c r="M214"/>
  <c r="G214"/>
  <c r="H214"/>
  <c r="F214"/>
  <c r="D214"/>
  <c r="P213"/>
  <c r="Q213"/>
  <c r="L213"/>
  <c r="M213"/>
  <c r="G213"/>
  <c r="H213"/>
  <c r="F213"/>
  <c r="D213"/>
  <c r="P212"/>
  <c r="Q212"/>
  <c r="L212"/>
  <c r="M212"/>
  <c r="G212"/>
  <c r="H212"/>
  <c r="F212"/>
  <c r="D212"/>
  <c r="P211"/>
  <c r="Q211"/>
  <c r="L211"/>
  <c r="M211"/>
  <c r="G211"/>
  <c r="H211"/>
  <c r="F211"/>
  <c r="D211"/>
  <c r="P210"/>
  <c r="Q210"/>
  <c r="L210"/>
  <c r="M210"/>
  <c r="G210"/>
  <c r="H210"/>
  <c r="F210"/>
  <c r="D210"/>
  <c r="P209"/>
  <c r="Q209"/>
  <c r="L209"/>
  <c r="M209"/>
  <c r="G209"/>
  <c r="H209"/>
  <c r="F209"/>
  <c r="D209"/>
  <c r="P208"/>
  <c r="Q208"/>
  <c r="L208"/>
  <c r="M208"/>
  <c r="G208"/>
  <c r="H208"/>
  <c r="F208"/>
  <c r="D208"/>
  <c r="P207"/>
  <c r="Q207"/>
  <c r="L207"/>
  <c r="M207"/>
  <c r="G207"/>
  <c r="H207"/>
  <c r="F207"/>
  <c r="D207"/>
  <c r="P206"/>
  <c r="Q206"/>
  <c r="L206"/>
  <c r="M206"/>
  <c r="G206"/>
  <c r="H206"/>
  <c r="F206"/>
  <c r="D206"/>
  <c r="P205"/>
  <c r="Q205"/>
  <c r="L205"/>
  <c r="M205"/>
  <c r="G205"/>
  <c r="H205"/>
  <c r="F205"/>
  <c r="D205"/>
  <c r="P204"/>
  <c r="Q204"/>
  <c r="L204"/>
  <c r="M204"/>
  <c r="G204"/>
  <c r="H204"/>
  <c r="F204"/>
  <c r="D204"/>
  <c r="P203"/>
  <c r="Q203"/>
  <c r="L203"/>
  <c r="M203"/>
  <c r="G203"/>
  <c r="H203"/>
  <c r="F203"/>
  <c r="D203"/>
  <c r="P202"/>
  <c r="Q202"/>
  <c r="L202"/>
  <c r="M202"/>
  <c r="G202"/>
  <c r="H202"/>
  <c r="F202"/>
  <c r="D202"/>
  <c r="P201"/>
  <c r="Q201"/>
  <c r="L201"/>
  <c r="M201"/>
  <c r="G201"/>
  <c r="H201"/>
  <c r="F201"/>
  <c r="D201"/>
  <c r="P200"/>
  <c r="Q200"/>
  <c r="L200"/>
  <c r="M200"/>
  <c r="G200"/>
  <c r="H200"/>
  <c r="F200"/>
  <c r="D200"/>
  <c r="P199"/>
  <c r="Q199"/>
  <c r="L199"/>
  <c r="M199"/>
  <c r="G199"/>
  <c r="H199"/>
  <c r="F199"/>
  <c r="D199"/>
  <c r="P198"/>
  <c r="Q198"/>
  <c r="L198"/>
  <c r="M198"/>
  <c r="G198"/>
  <c r="H198"/>
  <c r="F198"/>
  <c r="D198"/>
  <c r="P197"/>
  <c r="Q197"/>
  <c r="L197"/>
  <c r="M197"/>
  <c r="G197"/>
  <c r="H197"/>
  <c r="F197"/>
  <c r="D197"/>
  <c r="P196"/>
  <c r="Q196"/>
  <c r="L196"/>
  <c r="M196"/>
  <c r="G196"/>
  <c r="H196"/>
  <c r="F196"/>
  <c r="D196"/>
  <c r="P195"/>
  <c r="Q195"/>
  <c r="L195"/>
  <c r="M195"/>
  <c r="G195"/>
  <c r="H195"/>
  <c r="F195"/>
  <c r="D195"/>
  <c r="P194"/>
  <c r="Q194"/>
  <c r="L194"/>
  <c r="M194"/>
  <c r="G194"/>
  <c r="H194"/>
  <c r="F194"/>
  <c r="D194"/>
  <c r="P193"/>
  <c r="Q193"/>
  <c r="L193"/>
  <c r="M193"/>
  <c r="G193"/>
  <c r="H193"/>
  <c r="F193"/>
  <c r="D193"/>
  <c r="P192"/>
  <c r="Q192"/>
  <c r="L192"/>
  <c r="M192"/>
  <c r="G192"/>
  <c r="H192"/>
  <c r="F192"/>
  <c r="D192"/>
  <c r="P191"/>
  <c r="Q191"/>
  <c r="L191"/>
  <c r="M191"/>
  <c r="G191"/>
  <c r="H191"/>
  <c r="F191"/>
  <c r="D191"/>
  <c r="P190"/>
  <c r="Q190"/>
  <c r="L190"/>
  <c r="M190"/>
  <c r="G190"/>
  <c r="H190"/>
  <c r="F190"/>
  <c r="D190"/>
  <c r="P189"/>
  <c r="Q189"/>
  <c r="L189"/>
  <c r="M189"/>
  <c r="G189"/>
  <c r="H189"/>
  <c r="F189"/>
  <c r="D189"/>
  <c r="P188"/>
  <c r="Q188"/>
  <c r="L188"/>
  <c r="M188"/>
  <c r="G188"/>
  <c r="H188"/>
  <c r="F188"/>
  <c r="D188"/>
  <c r="P187"/>
  <c r="Q187"/>
  <c r="L187"/>
  <c r="M187"/>
  <c r="G187"/>
  <c r="H187"/>
  <c r="F187"/>
  <c r="D187"/>
  <c r="P186"/>
  <c r="Q186"/>
  <c r="L186"/>
  <c r="M186"/>
  <c r="G186"/>
  <c r="H186"/>
  <c r="F186"/>
  <c r="D186"/>
  <c r="P185"/>
  <c r="Q185"/>
  <c r="L185"/>
  <c r="M185"/>
  <c r="G185"/>
  <c r="H185"/>
  <c r="F185"/>
  <c r="D185"/>
  <c r="P184"/>
  <c r="Q184"/>
  <c r="L184"/>
  <c r="M184"/>
  <c r="G184"/>
  <c r="H184"/>
  <c r="F184"/>
  <c r="D184"/>
  <c r="P183"/>
  <c r="Q183"/>
  <c r="L183"/>
  <c r="M183"/>
  <c r="G183"/>
  <c r="H183"/>
  <c r="F183"/>
  <c r="D183"/>
  <c r="P182"/>
  <c r="Q182"/>
  <c r="L182"/>
  <c r="M182"/>
  <c r="G182"/>
  <c r="H182"/>
  <c r="F182"/>
  <c r="D182"/>
  <c r="P181"/>
  <c r="Q181"/>
  <c r="L181"/>
  <c r="M181"/>
  <c r="G181"/>
  <c r="H181"/>
  <c r="F181"/>
  <c r="D181"/>
  <c r="P180"/>
  <c r="Q180"/>
  <c r="L180"/>
  <c r="M180"/>
  <c r="G180"/>
  <c r="H180"/>
  <c r="F180"/>
  <c r="D180"/>
  <c r="P179"/>
  <c r="Q179"/>
  <c r="L179"/>
  <c r="M179"/>
  <c r="G179"/>
  <c r="H179"/>
  <c r="F179"/>
  <c r="D179"/>
  <c r="P178"/>
  <c r="Q178"/>
  <c r="L178"/>
  <c r="M178"/>
  <c r="G178"/>
  <c r="H178"/>
  <c r="F178"/>
  <c r="D178"/>
  <c r="P177"/>
  <c r="Q177"/>
  <c r="L177"/>
  <c r="M177"/>
  <c r="G177"/>
  <c r="H177"/>
  <c r="F177"/>
  <c r="D177"/>
  <c r="P176"/>
  <c r="Q176"/>
  <c r="L176"/>
  <c r="M176"/>
  <c r="G176"/>
  <c r="H176"/>
  <c r="F176"/>
  <c r="D176"/>
  <c r="P175"/>
  <c r="Q175"/>
  <c r="L175"/>
  <c r="M175"/>
  <c r="G175"/>
  <c r="H175"/>
  <c r="F175"/>
  <c r="D175"/>
  <c r="P174"/>
  <c r="Q174"/>
  <c r="L174"/>
  <c r="M174"/>
  <c r="G174"/>
  <c r="H174"/>
  <c r="F174"/>
  <c r="D174"/>
  <c r="P173"/>
  <c r="Q173"/>
  <c r="L173"/>
  <c r="M173"/>
  <c r="G173"/>
  <c r="H173"/>
  <c r="F173"/>
  <c r="D173"/>
  <c r="P172"/>
  <c r="Q172"/>
  <c r="L172"/>
  <c r="M172"/>
  <c r="G172"/>
  <c r="H172"/>
  <c r="F172"/>
  <c r="D172"/>
  <c r="P171"/>
  <c r="Q171"/>
  <c r="L171"/>
  <c r="M171"/>
  <c r="G171"/>
  <c r="H171"/>
  <c r="F171"/>
  <c r="D171"/>
  <c r="P170"/>
  <c r="Q170"/>
  <c r="L170"/>
  <c r="M170"/>
  <c r="G170"/>
  <c r="H170"/>
  <c r="F170"/>
  <c r="D170"/>
  <c r="P169"/>
  <c r="Q169"/>
  <c r="L169"/>
  <c r="M169"/>
  <c r="G169"/>
  <c r="H169"/>
  <c r="F169"/>
  <c r="D169"/>
  <c r="P168"/>
  <c r="Q168"/>
  <c r="L168"/>
  <c r="M168"/>
  <c r="G168"/>
  <c r="H168"/>
  <c r="F168"/>
  <c r="D168"/>
  <c r="P167"/>
  <c r="Q167"/>
  <c r="L167"/>
  <c r="M167"/>
  <c r="G167"/>
  <c r="H167"/>
  <c r="F167"/>
  <c r="D167"/>
  <c r="P166"/>
  <c r="Q166"/>
  <c r="L166"/>
  <c r="M166"/>
  <c r="G166"/>
  <c r="H166"/>
  <c r="F166"/>
  <c r="D166"/>
  <c r="P165"/>
  <c r="Q165"/>
  <c r="L165"/>
  <c r="M165"/>
  <c r="G165"/>
  <c r="H165"/>
  <c r="F165"/>
  <c r="D165"/>
  <c r="P164"/>
  <c r="Q164"/>
  <c r="L164"/>
  <c r="M164"/>
  <c r="G164"/>
  <c r="H164"/>
  <c r="F164"/>
  <c r="D164"/>
  <c r="P163"/>
  <c r="Q163"/>
  <c r="L163"/>
  <c r="M163"/>
  <c r="G163"/>
  <c r="H163"/>
  <c r="F163"/>
  <c r="D163"/>
  <c r="P162"/>
  <c r="Q162"/>
  <c r="L162"/>
  <c r="M162"/>
  <c r="G162"/>
  <c r="H162"/>
  <c r="F162"/>
  <c r="D162"/>
  <c r="P161"/>
  <c r="Q161"/>
  <c r="L161"/>
  <c r="M161"/>
  <c r="G161"/>
  <c r="H161"/>
  <c r="F161"/>
  <c r="D161"/>
  <c r="P160"/>
  <c r="Q160"/>
  <c r="L160"/>
  <c r="M160"/>
  <c r="G160"/>
  <c r="H160"/>
  <c r="F160"/>
  <c r="D160"/>
  <c r="P159"/>
  <c r="Q159"/>
  <c r="L159"/>
  <c r="M159"/>
  <c r="G159"/>
  <c r="H159"/>
  <c r="F159"/>
  <c r="D159"/>
  <c r="P158"/>
  <c r="Q158"/>
  <c r="L158"/>
  <c r="M158"/>
  <c r="G158"/>
  <c r="H158"/>
  <c r="F158"/>
  <c r="D158"/>
  <c r="P157"/>
  <c r="Q157"/>
  <c r="L157"/>
  <c r="M157"/>
  <c r="G157"/>
  <c r="H157"/>
  <c r="F157"/>
  <c r="D157"/>
  <c r="P156"/>
  <c r="Q156"/>
  <c r="L156"/>
  <c r="M156"/>
  <c r="G156"/>
  <c r="H156"/>
  <c r="F156"/>
  <c r="D156"/>
  <c r="P155"/>
  <c r="Q155"/>
  <c r="L155"/>
  <c r="M155"/>
  <c r="G155"/>
  <c r="H155"/>
  <c r="F155"/>
  <c r="D155"/>
  <c r="P154"/>
  <c r="Q154"/>
  <c r="L154"/>
  <c r="M154"/>
  <c r="G154"/>
  <c r="H154"/>
  <c r="F154"/>
  <c r="D154"/>
  <c r="P153"/>
  <c r="Q153"/>
  <c r="L153"/>
  <c r="M153"/>
  <c r="G153"/>
  <c r="H153"/>
  <c r="F153"/>
  <c r="D153"/>
  <c r="P152"/>
  <c r="Q152"/>
  <c r="L152"/>
  <c r="M152"/>
  <c r="G152"/>
  <c r="H152"/>
  <c r="F152"/>
  <c r="D152"/>
  <c r="P151"/>
  <c r="Q151"/>
  <c r="L151"/>
  <c r="M151"/>
  <c r="G151"/>
  <c r="H151"/>
  <c r="F151"/>
  <c r="D151"/>
  <c r="P150"/>
  <c r="Q150"/>
  <c r="L150"/>
  <c r="M150"/>
  <c r="G150"/>
  <c r="H150"/>
  <c r="F150"/>
  <c r="D150"/>
  <c r="P149"/>
  <c r="Q149"/>
  <c r="L149"/>
  <c r="M149"/>
  <c r="G149"/>
  <c r="H149"/>
  <c r="F149"/>
  <c r="D149"/>
  <c r="P148"/>
  <c r="Q148"/>
  <c r="L148"/>
  <c r="M148"/>
  <c r="G148"/>
  <c r="H148"/>
  <c r="F148"/>
  <c r="D148"/>
  <c r="P147"/>
  <c r="Q147"/>
  <c r="L147"/>
  <c r="M147"/>
  <c r="G147"/>
  <c r="H147"/>
  <c r="F147"/>
  <c r="D147"/>
  <c r="P146"/>
  <c r="Q146"/>
  <c r="L146"/>
  <c r="M146"/>
  <c r="G146"/>
  <c r="H146"/>
  <c r="F146"/>
  <c r="D146"/>
  <c r="P145"/>
  <c r="Q145"/>
  <c r="L145"/>
  <c r="M145"/>
  <c r="G145"/>
  <c r="H145"/>
  <c r="F145"/>
  <c r="D145"/>
  <c r="P144"/>
  <c r="Q144"/>
  <c r="L144"/>
  <c r="M144"/>
  <c r="G144"/>
  <c r="H144"/>
  <c r="F144"/>
  <c r="D144"/>
  <c r="P143"/>
  <c r="Q143"/>
  <c r="L143"/>
  <c r="M143"/>
  <c r="G143"/>
  <c r="H143"/>
  <c r="F143"/>
  <c r="D143"/>
  <c r="P142"/>
  <c r="Q142"/>
  <c r="L142"/>
  <c r="M142"/>
  <c r="G142"/>
  <c r="H142"/>
  <c r="F142"/>
  <c r="D142"/>
  <c r="P141"/>
  <c r="Q141"/>
  <c r="L141"/>
  <c r="M141"/>
  <c r="G141"/>
  <c r="H141"/>
  <c r="F141"/>
  <c r="D141"/>
  <c r="P140"/>
  <c r="Q140"/>
  <c r="L140"/>
  <c r="M140"/>
  <c r="G140"/>
  <c r="H140"/>
  <c r="F140"/>
  <c r="D140"/>
  <c r="P139"/>
  <c r="Q139"/>
  <c r="L139"/>
  <c r="M139"/>
  <c r="G139"/>
  <c r="H139"/>
  <c r="F139"/>
  <c r="D139"/>
  <c r="P138"/>
  <c r="Q138"/>
  <c r="L138"/>
  <c r="M138"/>
  <c r="G138"/>
  <c r="H138"/>
  <c r="F138"/>
  <c r="D138"/>
  <c r="P137"/>
  <c r="Q137"/>
  <c r="L137"/>
  <c r="M137"/>
  <c r="G137"/>
  <c r="H137"/>
  <c r="F137"/>
  <c r="D137"/>
  <c r="P136"/>
  <c r="Q136"/>
  <c r="L136"/>
  <c r="M136"/>
  <c r="G136"/>
  <c r="H136"/>
  <c r="F136"/>
  <c r="D136"/>
  <c r="P135"/>
  <c r="Q135"/>
  <c r="L135"/>
  <c r="M135"/>
  <c r="G135"/>
  <c r="H135"/>
  <c r="F135"/>
  <c r="D135"/>
  <c r="P134"/>
  <c r="Q134"/>
  <c r="L134"/>
  <c r="M134"/>
  <c r="G134"/>
  <c r="H134"/>
  <c r="F134"/>
  <c r="D134"/>
  <c r="P133"/>
  <c r="Q133"/>
  <c r="L133"/>
  <c r="M133"/>
  <c r="G133"/>
  <c r="H133"/>
  <c r="F133"/>
  <c r="D133"/>
  <c r="P132"/>
  <c r="Q132"/>
  <c r="L132"/>
  <c r="M132"/>
  <c r="G132"/>
  <c r="H132"/>
  <c r="F132"/>
  <c r="D132"/>
  <c r="P131"/>
  <c r="Q131"/>
  <c r="L131"/>
  <c r="M131"/>
  <c r="G131"/>
  <c r="H131"/>
  <c r="F131"/>
  <c r="D131"/>
  <c r="P130"/>
  <c r="Q130"/>
  <c r="L130"/>
  <c r="M130"/>
  <c r="G130"/>
  <c r="H130"/>
  <c r="F130"/>
  <c r="D130"/>
  <c r="P129"/>
  <c r="Q129"/>
  <c r="L129"/>
  <c r="M129"/>
  <c r="G129"/>
  <c r="H129"/>
  <c r="F129"/>
  <c r="D129"/>
  <c r="P128"/>
  <c r="Q128"/>
  <c r="L128"/>
  <c r="M128"/>
  <c r="G128"/>
  <c r="H128"/>
  <c r="F128"/>
  <c r="D128"/>
  <c r="P127"/>
  <c r="Q127"/>
  <c r="L127"/>
  <c r="M127"/>
  <c r="G127"/>
  <c r="H127"/>
  <c r="F127"/>
  <c r="D127"/>
  <c r="P126"/>
  <c r="Q126"/>
  <c r="L126"/>
  <c r="M126"/>
  <c r="G126"/>
  <c r="H126"/>
  <c r="F126"/>
  <c r="D126"/>
  <c r="P125"/>
  <c r="Q125"/>
  <c r="L125"/>
  <c r="M125"/>
  <c r="G125"/>
  <c r="H125"/>
  <c r="F125"/>
  <c r="D125"/>
  <c r="P124"/>
  <c r="Q124"/>
  <c r="L124"/>
  <c r="M124"/>
  <c r="G124"/>
  <c r="H124"/>
  <c r="F124"/>
  <c r="D124"/>
  <c r="P123"/>
  <c r="Q123"/>
  <c r="L123"/>
  <c r="M123"/>
  <c r="G123"/>
  <c r="H123"/>
  <c r="F123"/>
  <c r="D123"/>
  <c r="P122"/>
  <c r="Q122"/>
  <c r="L122"/>
  <c r="M122"/>
  <c r="G122"/>
  <c r="H122"/>
  <c r="F122"/>
  <c r="D122"/>
  <c r="P121"/>
  <c r="Q121"/>
  <c r="L121"/>
  <c r="M121"/>
  <c r="G121"/>
  <c r="H121"/>
  <c r="F121"/>
  <c r="D121"/>
  <c r="P120"/>
  <c r="Q120"/>
  <c r="L120"/>
  <c r="M120"/>
  <c r="G120"/>
  <c r="H120"/>
  <c r="F120"/>
  <c r="D120"/>
  <c r="P119"/>
  <c r="Q119"/>
  <c r="L119"/>
  <c r="M119"/>
  <c r="G119"/>
  <c r="H119"/>
  <c r="F119"/>
  <c r="D119"/>
  <c r="P118"/>
  <c r="Q118"/>
  <c r="L118"/>
  <c r="M118"/>
  <c r="G118"/>
  <c r="H118"/>
  <c r="F118"/>
  <c r="D118"/>
  <c r="P117"/>
  <c r="Q117"/>
  <c r="L117"/>
  <c r="M117"/>
  <c r="G117"/>
  <c r="H117"/>
  <c r="F117"/>
  <c r="D117"/>
  <c r="P116"/>
  <c r="Q116"/>
  <c r="L116"/>
  <c r="M116"/>
  <c r="G116"/>
  <c r="H116"/>
  <c r="F116"/>
  <c r="D116"/>
  <c r="P115"/>
  <c r="Q115"/>
  <c r="L115"/>
  <c r="M115"/>
  <c r="G115"/>
  <c r="H115"/>
  <c r="F115"/>
  <c r="D115"/>
  <c r="P114"/>
  <c r="Q114"/>
  <c r="L114"/>
  <c r="M114"/>
  <c r="G114"/>
  <c r="H114"/>
  <c r="F114"/>
  <c r="D114"/>
  <c r="P113"/>
  <c r="Q113"/>
  <c r="L113"/>
  <c r="M113"/>
  <c r="G113"/>
  <c r="H113"/>
  <c r="F113"/>
  <c r="D113"/>
  <c r="P112"/>
  <c r="Q112"/>
  <c r="L112"/>
  <c r="M112"/>
  <c r="G112"/>
  <c r="H112"/>
  <c r="F112"/>
  <c r="D112"/>
  <c r="P111"/>
  <c r="Q111"/>
  <c r="L111"/>
  <c r="M111"/>
  <c r="G111"/>
  <c r="H111"/>
  <c r="F111"/>
  <c r="D111"/>
  <c r="P110"/>
  <c r="Q110"/>
  <c r="L110"/>
  <c r="M110"/>
  <c r="G110"/>
  <c r="H110"/>
  <c r="F110"/>
  <c r="D110"/>
  <c r="P109"/>
  <c r="Q109"/>
  <c r="L109"/>
  <c r="M109"/>
  <c r="G109"/>
  <c r="H109"/>
  <c r="F109"/>
  <c r="D109"/>
  <c r="P108"/>
  <c r="Q108"/>
  <c r="L108"/>
  <c r="M108"/>
  <c r="G108"/>
  <c r="H108"/>
  <c r="F108"/>
  <c r="D108"/>
  <c r="P107"/>
  <c r="Q107"/>
  <c r="L107"/>
  <c r="M107"/>
  <c r="G107"/>
  <c r="H107"/>
  <c r="F107"/>
  <c r="D107"/>
  <c r="P106"/>
  <c r="Q106"/>
  <c r="L106"/>
  <c r="M106"/>
  <c r="G106"/>
  <c r="H106"/>
  <c r="F106"/>
  <c r="D106"/>
  <c r="P105"/>
  <c r="Q105"/>
  <c r="L105"/>
  <c r="M105"/>
  <c r="G105"/>
  <c r="H105"/>
  <c r="F105"/>
  <c r="D105"/>
  <c r="P104"/>
  <c r="Q104"/>
  <c r="L104"/>
  <c r="M104"/>
  <c r="G104"/>
  <c r="H104"/>
  <c r="F104"/>
  <c r="D104"/>
  <c r="P103"/>
  <c r="Q103"/>
  <c r="L103"/>
  <c r="M103"/>
  <c r="G103"/>
  <c r="H103"/>
  <c r="F103"/>
  <c r="D103"/>
  <c r="P102"/>
  <c r="Q102"/>
  <c r="L102"/>
  <c r="M102"/>
  <c r="G102"/>
  <c r="H102"/>
  <c r="F102"/>
  <c r="D102"/>
  <c r="P101"/>
  <c r="Q101"/>
  <c r="L101"/>
  <c r="M101"/>
  <c r="G101"/>
  <c r="H101"/>
  <c r="F101"/>
  <c r="D101"/>
  <c r="P100"/>
  <c r="Q100"/>
  <c r="L100"/>
  <c r="M100"/>
  <c r="G100"/>
  <c r="H100"/>
  <c r="F100"/>
  <c r="D100"/>
  <c r="P99"/>
  <c r="Q99"/>
  <c r="L99"/>
  <c r="M99"/>
  <c r="G99"/>
  <c r="H99"/>
  <c r="F99"/>
  <c r="D99"/>
  <c r="P98"/>
  <c r="Q98"/>
  <c r="L98"/>
  <c r="M98"/>
  <c r="G98"/>
  <c r="H98"/>
  <c r="F98"/>
  <c r="D98"/>
  <c r="P97"/>
  <c r="Q97"/>
  <c r="L97"/>
  <c r="M97"/>
  <c r="G97"/>
  <c r="H97"/>
  <c r="F97"/>
  <c r="D97"/>
  <c r="P96"/>
  <c r="Q96"/>
  <c r="L96"/>
  <c r="M96"/>
  <c r="G96"/>
  <c r="H96"/>
  <c r="F96"/>
  <c r="D96"/>
  <c r="P95"/>
  <c r="Q95"/>
  <c r="L95"/>
  <c r="M95"/>
  <c r="G95"/>
  <c r="H95"/>
  <c r="F95"/>
  <c r="D95"/>
  <c r="P94"/>
  <c r="Q94"/>
  <c r="L94"/>
  <c r="M94"/>
  <c r="G94"/>
  <c r="H94"/>
  <c r="F94"/>
  <c r="D94"/>
  <c r="P93"/>
  <c r="Q93"/>
  <c r="L93"/>
  <c r="M93"/>
  <c r="G93"/>
  <c r="H93"/>
  <c r="F93"/>
  <c r="D93"/>
  <c r="P92"/>
  <c r="Q92"/>
  <c r="L92"/>
  <c r="M92"/>
  <c r="G92"/>
  <c r="H92"/>
  <c r="F92"/>
  <c r="D92"/>
  <c r="P91"/>
  <c r="Q91"/>
  <c r="L91"/>
  <c r="M91"/>
  <c r="G91"/>
  <c r="H91"/>
  <c r="F91"/>
  <c r="D91"/>
  <c r="P90"/>
  <c r="Q90"/>
  <c r="L90"/>
  <c r="M90"/>
  <c r="G90"/>
  <c r="H90"/>
  <c r="F90"/>
  <c r="D90"/>
  <c r="P89"/>
  <c r="Q89"/>
  <c r="L89"/>
  <c r="M89"/>
  <c r="G89"/>
  <c r="H89"/>
  <c r="F89"/>
  <c r="D89"/>
  <c r="P88"/>
  <c r="Q88"/>
  <c r="L88"/>
  <c r="M88"/>
  <c r="G88"/>
  <c r="H88"/>
  <c r="F88"/>
  <c r="D88"/>
  <c r="P87"/>
  <c r="Q87"/>
  <c r="L87"/>
  <c r="M87"/>
  <c r="G87"/>
  <c r="H87"/>
  <c r="F87"/>
  <c r="D87"/>
  <c r="P86"/>
  <c r="Q86"/>
  <c r="L86"/>
  <c r="M86"/>
  <c r="G86"/>
  <c r="H86"/>
  <c r="F86"/>
  <c r="D86"/>
  <c r="P85"/>
  <c r="Q85"/>
  <c r="L85"/>
  <c r="M85"/>
  <c r="G85"/>
  <c r="H85"/>
  <c r="F85"/>
  <c r="D85"/>
  <c r="P84"/>
  <c r="Q84"/>
  <c r="L84"/>
  <c r="M84"/>
  <c r="G84"/>
  <c r="H84"/>
  <c r="F84"/>
  <c r="D84"/>
  <c r="P83"/>
  <c r="Q83"/>
  <c r="L83"/>
  <c r="M83"/>
  <c r="G83"/>
  <c r="H83"/>
  <c r="F83"/>
  <c r="D83"/>
  <c r="P82"/>
  <c r="Q82"/>
  <c r="L82"/>
  <c r="M82"/>
  <c r="G82"/>
  <c r="H82"/>
  <c r="F82"/>
  <c r="D82"/>
  <c r="P81"/>
  <c r="Q81"/>
  <c r="L81"/>
  <c r="M81"/>
  <c r="G81"/>
  <c r="H81"/>
  <c r="F81"/>
  <c r="D81"/>
  <c r="P80"/>
  <c r="Q80"/>
  <c r="L80"/>
  <c r="M80"/>
  <c r="G80"/>
  <c r="H80"/>
  <c r="F80"/>
  <c r="D80"/>
  <c r="P79"/>
  <c r="Q79"/>
  <c r="L79"/>
  <c r="M79"/>
  <c r="G79"/>
  <c r="H79"/>
  <c r="F79"/>
  <c r="D79"/>
  <c r="P78"/>
  <c r="Q78"/>
  <c r="L78"/>
  <c r="M78"/>
  <c r="G78"/>
  <c r="H78"/>
  <c r="F78"/>
  <c r="D78"/>
  <c r="P77"/>
  <c r="Q77"/>
  <c r="L77"/>
  <c r="M77"/>
  <c r="G77"/>
  <c r="H77"/>
  <c r="F77"/>
  <c r="D77"/>
  <c r="P76"/>
  <c r="Q76"/>
  <c r="L76"/>
  <c r="M76"/>
  <c r="G76"/>
  <c r="H76"/>
  <c r="F76"/>
  <c r="D76"/>
  <c r="P75"/>
  <c r="Q75"/>
  <c r="L75"/>
  <c r="M75"/>
  <c r="G75"/>
  <c r="H75"/>
  <c r="F75"/>
  <c r="D75"/>
  <c r="P74"/>
  <c r="Q74"/>
  <c r="L74"/>
  <c r="M74"/>
  <c r="G74"/>
  <c r="H74"/>
  <c r="F74"/>
  <c r="D74"/>
  <c r="P73"/>
  <c r="Q73"/>
  <c r="L73"/>
  <c r="M73"/>
  <c r="G73"/>
  <c r="H73"/>
  <c r="F73"/>
  <c r="D73"/>
  <c r="P72"/>
  <c r="Q72"/>
  <c r="L72"/>
  <c r="M72"/>
  <c r="G72"/>
  <c r="H72"/>
  <c r="F72"/>
  <c r="D72"/>
  <c r="P71"/>
  <c r="Q71"/>
  <c r="L71"/>
  <c r="M71"/>
  <c r="G71"/>
  <c r="H71"/>
  <c r="F71"/>
  <c r="D71"/>
  <c r="P70"/>
  <c r="Q70"/>
  <c r="L70"/>
  <c r="M70"/>
  <c r="G70"/>
  <c r="H70"/>
  <c r="F70"/>
  <c r="D70"/>
  <c r="P69"/>
  <c r="Q69"/>
  <c r="L69"/>
  <c r="M69"/>
  <c r="G69"/>
  <c r="H69"/>
  <c r="F69"/>
  <c r="D69"/>
  <c r="P68"/>
  <c r="Q68"/>
  <c r="L68"/>
  <c r="M68"/>
  <c r="G68"/>
  <c r="H68"/>
  <c r="F68"/>
  <c r="D68"/>
  <c r="P67"/>
  <c r="Q67"/>
  <c r="L67"/>
  <c r="M67"/>
  <c r="G67"/>
  <c r="H67"/>
  <c r="F67"/>
  <c r="D67"/>
  <c r="P66"/>
  <c r="Q66"/>
  <c r="L66"/>
  <c r="M66"/>
  <c r="G66"/>
  <c r="H66"/>
  <c r="F66"/>
  <c r="D66"/>
  <c r="P65"/>
  <c r="Q65"/>
  <c r="L65"/>
  <c r="M65"/>
  <c r="G65"/>
  <c r="H65"/>
  <c r="F65"/>
  <c r="D65"/>
  <c r="P64"/>
  <c r="Q64"/>
  <c r="L64"/>
  <c r="M64"/>
  <c r="G64"/>
  <c r="H64"/>
  <c r="F64"/>
  <c r="D64"/>
  <c r="P63"/>
  <c r="Q63"/>
  <c r="L63"/>
  <c r="M63"/>
  <c r="G63"/>
  <c r="H63"/>
  <c r="F63"/>
  <c r="D63"/>
  <c r="P62"/>
  <c r="Q62"/>
  <c r="L62"/>
  <c r="M62"/>
  <c r="G62"/>
  <c r="H62"/>
  <c r="F62"/>
  <c r="D62"/>
  <c r="P61"/>
  <c r="Q61"/>
  <c r="L61"/>
  <c r="M61"/>
  <c r="G61"/>
  <c r="H61"/>
  <c r="F61"/>
  <c r="D61"/>
  <c r="P60"/>
  <c r="Q60"/>
  <c r="L60"/>
  <c r="M60"/>
  <c r="G60"/>
  <c r="H60"/>
  <c r="F60"/>
  <c r="D60"/>
  <c r="P59"/>
  <c r="Q59"/>
  <c r="L59"/>
  <c r="M59"/>
  <c r="G59"/>
  <c r="H59"/>
  <c r="F59"/>
  <c r="D59"/>
  <c r="P58"/>
  <c r="Q58"/>
  <c r="L58"/>
  <c r="M58"/>
  <c r="G58"/>
  <c r="H58"/>
  <c r="F58"/>
  <c r="D58"/>
  <c r="P57"/>
  <c r="Q57"/>
  <c r="L57"/>
  <c r="M57"/>
  <c r="G57"/>
  <c r="H57"/>
  <c r="F57"/>
  <c r="D57"/>
  <c r="P56"/>
  <c r="Q56"/>
  <c r="L56"/>
  <c r="M56"/>
  <c r="G56"/>
  <c r="H56"/>
  <c r="F56"/>
  <c r="D56"/>
  <c r="P55"/>
  <c r="Q55"/>
  <c r="L55"/>
  <c r="M55"/>
  <c r="G55"/>
  <c r="H55"/>
  <c r="F55"/>
  <c r="D55"/>
  <c r="P54"/>
  <c r="Q54"/>
  <c r="L54"/>
  <c r="M54"/>
  <c r="G54"/>
  <c r="H54"/>
  <c r="F54"/>
  <c r="D54"/>
  <c r="P53"/>
  <c r="Q53"/>
  <c r="L53"/>
  <c r="M53"/>
  <c r="G53"/>
  <c r="H53"/>
  <c r="F53"/>
  <c r="D53"/>
  <c r="P52"/>
  <c r="Q52"/>
  <c r="L52"/>
  <c r="M52"/>
  <c r="G52"/>
  <c r="H52"/>
  <c r="F52"/>
  <c r="D52"/>
  <c r="P51"/>
  <c r="Q51"/>
  <c r="L51"/>
  <c r="M51"/>
  <c r="G51"/>
  <c r="H51"/>
  <c r="F51"/>
  <c r="D51"/>
  <c r="P50"/>
  <c r="Q50"/>
  <c r="L50"/>
  <c r="M50"/>
  <c r="G50"/>
  <c r="H50"/>
  <c r="F50"/>
  <c r="D50"/>
  <c r="P49"/>
  <c r="Q49"/>
  <c r="L49"/>
  <c r="M49"/>
  <c r="G49"/>
  <c r="H49"/>
  <c r="F49"/>
  <c r="D49"/>
  <c r="P48"/>
  <c r="Q48"/>
  <c r="L48"/>
  <c r="M48"/>
  <c r="G48"/>
  <c r="H48"/>
  <c r="F48"/>
  <c r="D48"/>
  <c r="P47"/>
  <c r="Q47"/>
  <c r="L47"/>
  <c r="M47"/>
  <c r="G47"/>
  <c r="H47"/>
  <c r="F47"/>
  <c r="D47"/>
  <c r="P46"/>
  <c r="Q46"/>
  <c r="L46"/>
  <c r="M46"/>
  <c r="G46"/>
  <c r="H46"/>
  <c r="F46"/>
  <c r="D46"/>
  <c r="P45"/>
  <c r="Q45"/>
  <c r="L45"/>
  <c r="M45"/>
  <c r="G45"/>
  <c r="H45"/>
  <c r="F45"/>
  <c r="D45"/>
  <c r="P44"/>
  <c r="Q44"/>
  <c r="L44"/>
  <c r="M44"/>
  <c r="G44"/>
  <c r="H44"/>
  <c r="F44"/>
  <c r="D44"/>
  <c r="P43"/>
  <c r="Q43"/>
  <c r="L43"/>
  <c r="M43"/>
  <c r="G43"/>
  <c r="H43"/>
  <c r="F43"/>
  <c r="D43"/>
  <c r="P42"/>
  <c r="Q42"/>
  <c r="L42"/>
  <c r="M42"/>
  <c r="G42"/>
  <c r="H42"/>
  <c r="F42"/>
  <c r="D42"/>
  <c r="P41"/>
  <c r="Q41"/>
  <c r="L41"/>
  <c r="M41"/>
  <c r="G41"/>
  <c r="H41"/>
  <c r="F41"/>
  <c r="D41"/>
  <c r="P40"/>
  <c r="Q40"/>
  <c r="L40"/>
  <c r="M40"/>
  <c r="G40"/>
  <c r="H40"/>
  <c r="F40"/>
  <c r="D40"/>
  <c r="P39"/>
  <c r="Q39"/>
  <c r="L39"/>
  <c r="M39"/>
  <c r="G39"/>
  <c r="H39"/>
  <c r="F39"/>
  <c r="D39"/>
  <c r="P38"/>
  <c r="Q38"/>
  <c r="L38"/>
  <c r="M38"/>
  <c r="G38"/>
  <c r="H38"/>
  <c r="F38"/>
  <c r="D38"/>
  <c r="P37"/>
  <c r="Q37"/>
  <c r="L37"/>
  <c r="M37"/>
  <c r="G37"/>
  <c r="H37"/>
  <c r="F37"/>
  <c r="D37"/>
  <c r="P36"/>
  <c r="Q36"/>
  <c r="L36"/>
  <c r="M36"/>
  <c r="G36"/>
  <c r="H36"/>
  <c r="F36"/>
  <c r="D36"/>
  <c r="P35"/>
  <c r="Q35"/>
  <c r="L35"/>
  <c r="M35"/>
  <c r="G35"/>
  <c r="H35"/>
  <c r="F35"/>
  <c r="D35"/>
  <c r="P34"/>
  <c r="Q34"/>
  <c r="L34"/>
  <c r="M34"/>
  <c r="G34"/>
  <c r="H34"/>
  <c r="F34"/>
  <c r="D34"/>
  <c r="P33"/>
  <c r="Q33"/>
  <c r="L33"/>
  <c r="M33"/>
  <c r="G33"/>
  <c r="H33"/>
  <c r="F33"/>
  <c r="D33"/>
  <c r="P32"/>
  <c r="Q32"/>
  <c r="L32"/>
  <c r="M32"/>
  <c r="G32"/>
  <c r="H32"/>
  <c r="F32"/>
  <c r="D32"/>
  <c r="P31"/>
  <c r="Q31"/>
  <c r="L31"/>
  <c r="M31"/>
  <c r="G31"/>
  <c r="H31"/>
  <c r="F31"/>
  <c r="D31"/>
  <c r="P30"/>
  <c r="Q30"/>
  <c r="L30"/>
  <c r="M30"/>
  <c r="G30"/>
  <c r="H30"/>
  <c r="F30"/>
  <c r="D30"/>
  <c r="P29"/>
  <c r="Q29"/>
  <c r="L29"/>
  <c r="M29"/>
  <c r="G29"/>
  <c r="H29"/>
  <c r="F29"/>
  <c r="D29"/>
  <c r="P28"/>
  <c r="Q28"/>
  <c r="L28"/>
  <c r="M28"/>
  <c r="G28"/>
  <c r="H28"/>
  <c r="F28"/>
  <c r="D28"/>
  <c r="P27"/>
  <c r="Q27"/>
  <c r="L27"/>
  <c r="M27"/>
  <c r="G27"/>
  <c r="H27"/>
  <c r="F27"/>
  <c r="D27"/>
  <c r="P26"/>
  <c r="Q26"/>
  <c r="L26"/>
  <c r="M26"/>
  <c r="G26"/>
  <c r="H26"/>
  <c r="F26"/>
  <c r="D26"/>
  <c r="P25"/>
  <c r="Q25"/>
  <c r="L25"/>
  <c r="M25"/>
  <c r="G25"/>
  <c r="H25"/>
  <c r="F25"/>
  <c r="D25"/>
  <c r="P24"/>
  <c r="Q24"/>
  <c r="L24"/>
  <c r="M24"/>
  <c r="G24"/>
  <c r="H24"/>
  <c r="F24"/>
  <c r="D24"/>
  <c r="P23"/>
  <c r="Q23"/>
  <c r="L23"/>
  <c r="M23"/>
  <c r="G23"/>
  <c r="H23"/>
  <c r="F23"/>
  <c r="D23"/>
  <c r="P22"/>
  <c r="Q22"/>
  <c r="L22"/>
  <c r="M22"/>
  <c r="G22"/>
  <c r="H22"/>
  <c r="F22"/>
  <c r="D22"/>
  <c r="P21"/>
  <c r="Q21"/>
  <c r="L21"/>
  <c r="M21"/>
  <c r="G21"/>
  <c r="H21"/>
  <c r="F21"/>
  <c r="D21"/>
  <c r="P20"/>
  <c r="Q20"/>
  <c r="L20"/>
  <c r="M20"/>
  <c r="G20"/>
  <c r="H20"/>
  <c r="F20"/>
  <c r="D20"/>
  <c r="P19"/>
  <c r="Q19"/>
  <c r="L19"/>
  <c r="M19"/>
  <c r="G19"/>
  <c r="H19"/>
  <c r="F19"/>
  <c r="D19"/>
  <c r="P18"/>
  <c r="Q18"/>
  <c r="L18"/>
  <c r="M18"/>
  <c r="G18"/>
  <c r="H18"/>
  <c r="F18"/>
  <c r="D18"/>
  <c r="P17"/>
  <c r="Q17"/>
  <c r="L17"/>
  <c r="M17"/>
  <c r="G17"/>
  <c r="H17"/>
  <c r="F17"/>
  <c r="D17"/>
  <c r="P16"/>
  <c r="Q16"/>
  <c r="L16"/>
  <c r="M16"/>
  <c r="G16"/>
  <c r="H16"/>
  <c r="F16"/>
  <c r="D16"/>
  <c r="P15"/>
  <c r="Q15"/>
  <c r="L15"/>
  <c r="M15"/>
  <c r="G15"/>
  <c r="H15"/>
  <c r="F15"/>
  <c r="D15"/>
  <c r="P14"/>
  <c r="Q14"/>
  <c r="L14"/>
  <c r="M14"/>
  <c r="G14"/>
  <c r="H14"/>
  <c r="F14"/>
  <c r="D14"/>
  <c r="P13"/>
  <c r="Q13"/>
  <c r="L13"/>
  <c r="M13"/>
  <c r="G13"/>
  <c r="H13"/>
  <c r="F13"/>
  <c r="D13"/>
  <c r="P12"/>
  <c r="Q12"/>
  <c r="L12"/>
  <c r="M12"/>
  <c r="G12"/>
  <c r="H12"/>
  <c r="F12"/>
  <c r="D12"/>
  <c r="P11"/>
  <c r="Q11"/>
  <c r="L11"/>
  <c r="M11"/>
  <c r="G11"/>
  <c r="H11"/>
  <c r="F11"/>
  <c r="D11"/>
  <c r="P10"/>
  <c r="Q10"/>
  <c r="L10"/>
  <c r="M10"/>
  <c r="G10"/>
  <c r="H10"/>
  <c r="F10"/>
  <c r="D10"/>
  <c r="P9"/>
  <c r="Q9"/>
  <c r="L9"/>
  <c r="M9"/>
  <c r="G9"/>
  <c r="H9"/>
  <c r="F9"/>
  <c r="D9"/>
  <c r="P8"/>
  <c r="Q8"/>
  <c r="L8"/>
  <c r="M8"/>
  <c r="G8"/>
  <c r="H8"/>
  <c r="F8"/>
  <c r="D8"/>
  <c r="P7"/>
  <c r="Q7"/>
  <c r="L7"/>
  <c r="M7"/>
  <c r="G7"/>
  <c r="H7"/>
  <c r="F7"/>
  <c r="D7"/>
  <c r="P6"/>
  <c r="Q6"/>
  <c r="L6"/>
  <c r="M6"/>
  <c r="G6"/>
  <c r="H6"/>
  <c r="F6"/>
  <c r="D6"/>
  <c r="G413" i="8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J413" i="7"/>
  <c r="I413"/>
  <c r="J412"/>
  <c r="I412"/>
  <c r="J411"/>
  <c r="I411"/>
  <c r="J410"/>
  <c r="I410"/>
  <c r="J409"/>
  <c r="I409"/>
  <c r="J408"/>
  <c r="I408"/>
  <c r="J407"/>
  <c r="I407"/>
  <c r="J406"/>
  <c r="I406"/>
  <c r="J405"/>
  <c r="I405"/>
  <c r="J404"/>
  <c r="I404"/>
  <c r="J403"/>
  <c r="I403"/>
  <c r="J402"/>
  <c r="I402"/>
  <c r="J401"/>
  <c r="I401"/>
  <c r="J400"/>
  <c r="I400"/>
  <c r="J399"/>
  <c r="I399"/>
  <c r="J398"/>
  <c r="I398"/>
  <c r="J397"/>
  <c r="I397"/>
  <c r="J396"/>
  <c r="I396"/>
  <c r="J395"/>
  <c r="I395"/>
  <c r="J394"/>
  <c r="I394"/>
  <c r="J393"/>
  <c r="I393"/>
  <c r="J392"/>
  <c r="I392"/>
  <c r="J391"/>
  <c r="I391"/>
  <c r="J390"/>
  <c r="I390"/>
  <c r="J389"/>
  <c r="I389"/>
  <c r="J388"/>
  <c r="I388"/>
  <c r="J387"/>
  <c r="I387"/>
  <c r="J386"/>
  <c r="I386"/>
  <c r="J385"/>
  <c r="I385"/>
  <c r="J384"/>
  <c r="I384"/>
  <c r="J383"/>
  <c r="I383"/>
  <c r="J382"/>
  <c r="I382"/>
  <c r="J381"/>
  <c r="I381"/>
  <c r="J380"/>
  <c r="I380"/>
  <c r="J379"/>
  <c r="I379"/>
  <c r="J378"/>
  <c r="I378"/>
  <c r="J377"/>
  <c r="I377"/>
  <c r="J376"/>
  <c r="I376"/>
  <c r="J375"/>
  <c r="I375"/>
  <c r="J374"/>
  <c r="I374"/>
  <c r="J373"/>
  <c r="I373"/>
  <c r="J372"/>
  <c r="I372"/>
  <c r="J371"/>
  <c r="I371"/>
  <c r="J370"/>
  <c r="I370"/>
  <c r="J369"/>
  <c r="I369"/>
  <c r="J368"/>
  <c r="I368"/>
  <c r="J367"/>
  <c r="I367"/>
  <c r="J366"/>
  <c r="I366"/>
  <c r="J365"/>
  <c r="I365"/>
  <c r="J364"/>
  <c r="I364"/>
  <c r="J363"/>
  <c r="I363"/>
  <c r="J362"/>
  <c r="I362"/>
  <c r="J361"/>
  <c r="I361"/>
  <c r="J360"/>
  <c r="I360"/>
  <c r="J359"/>
  <c r="I359"/>
  <c r="J358"/>
  <c r="I358"/>
  <c r="J357"/>
  <c r="I357"/>
  <c r="J356"/>
  <c r="I356"/>
  <c r="J355"/>
  <c r="I355"/>
  <c r="J354"/>
  <c r="I354"/>
  <c r="J353"/>
  <c r="I353"/>
  <c r="J352"/>
  <c r="I352"/>
  <c r="J351"/>
  <c r="I351"/>
  <c r="J350"/>
  <c r="I350"/>
  <c r="J349"/>
  <c r="I349"/>
  <c r="J348"/>
  <c r="I348"/>
  <c r="J347"/>
  <c r="I347"/>
  <c r="J346"/>
  <c r="I346"/>
  <c r="J345"/>
  <c r="I345"/>
  <c r="J344"/>
  <c r="I344"/>
  <c r="J343"/>
  <c r="I343"/>
  <c r="J342"/>
  <c r="I342"/>
  <c r="J341"/>
  <c r="I341"/>
  <c r="J340"/>
  <c r="I340"/>
  <c r="J339"/>
  <c r="I339"/>
  <c r="J338"/>
  <c r="I338"/>
  <c r="J337"/>
  <c r="I337"/>
  <c r="J336"/>
  <c r="I336"/>
  <c r="J335"/>
  <c r="I335"/>
  <c r="J334"/>
  <c r="I334"/>
  <c r="J333"/>
  <c r="I333"/>
  <c r="J332"/>
  <c r="I332"/>
  <c r="J331"/>
  <c r="I331"/>
  <c r="J330"/>
  <c r="I330"/>
  <c r="J329"/>
  <c r="I329"/>
  <c r="J328"/>
  <c r="I328"/>
  <c r="J327"/>
  <c r="I327"/>
  <c r="J326"/>
  <c r="I326"/>
  <c r="J325"/>
  <c r="I325"/>
  <c r="J324"/>
  <c r="I324"/>
  <c r="J323"/>
  <c r="I323"/>
  <c r="J322"/>
  <c r="I322"/>
  <c r="J321"/>
  <c r="I321"/>
  <c r="J320"/>
  <c r="I320"/>
  <c r="J319"/>
  <c r="I319"/>
  <c r="J318"/>
  <c r="I318"/>
  <c r="J317"/>
  <c r="I317"/>
  <c r="J316"/>
  <c r="I316"/>
  <c r="J315"/>
  <c r="I315"/>
  <c r="J314"/>
  <c r="I314"/>
  <c r="J313"/>
  <c r="I313"/>
  <c r="J312"/>
  <c r="I312"/>
  <c r="J311"/>
  <c r="I311"/>
  <c r="J310"/>
  <c r="I310"/>
  <c r="J309"/>
  <c r="I309"/>
  <c r="J308"/>
  <c r="I308"/>
  <c r="J307"/>
  <c r="I307"/>
  <c r="J306"/>
  <c r="I306"/>
  <c r="J305"/>
  <c r="I305"/>
  <c r="J304"/>
  <c r="I304"/>
  <c r="J303"/>
  <c r="I303"/>
  <c r="J302"/>
  <c r="I302"/>
  <c r="J301"/>
  <c r="I301"/>
  <c r="J300"/>
  <c r="I300"/>
  <c r="J299"/>
  <c r="I299"/>
  <c r="J298"/>
  <c r="I298"/>
  <c r="J297"/>
  <c r="I297"/>
  <c r="J296"/>
  <c r="I296"/>
  <c r="J295"/>
  <c r="I295"/>
  <c r="J294"/>
  <c r="I294"/>
  <c r="J293"/>
  <c r="I293"/>
  <c r="J292"/>
  <c r="I292"/>
  <c r="J291"/>
  <c r="I291"/>
  <c r="J290"/>
  <c r="I290"/>
  <c r="J289"/>
  <c r="I289"/>
  <c r="J288"/>
  <c r="I288"/>
  <c r="J287"/>
  <c r="I287"/>
  <c r="J286"/>
  <c r="I286"/>
  <c r="J285"/>
  <c r="I285"/>
  <c r="J284"/>
  <c r="I284"/>
  <c r="J283"/>
  <c r="I283"/>
  <c r="J282"/>
  <c r="I282"/>
  <c r="J281"/>
  <c r="I281"/>
  <c r="J280"/>
  <c r="I280"/>
  <c r="J279"/>
  <c r="I279"/>
  <c r="J278"/>
  <c r="I278"/>
  <c r="J277"/>
  <c r="I277"/>
  <c r="J276"/>
  <c r="I276"/>
  <c r="J275"/>
  <c r="I275"/>
  <c r="J274"/>
  <c r="I274"/>
  <c r="J273"/>
  <c r="I273"/>
  <c r="J272"/>
  <c r="I272"/>
  <c r="J271"/>
  <c r="I271"/>
  <c r="J270"/>
  <c r="I270"/>
  <c r="J269"/>
  <c r="I269"/>
  <c r="J268"/>
  <c r="I268"/>
  <c r="J267"/>
  <c r="I267"/>
  <c r="J266"/>
  <c r="I266"/>
  <c r="J265"/>
  <c r="I265"/>
  <c r="J264"/>
  <c r="I264"/>
  <c r="J263"/>
  <c r="I263"/>
  <c r="J262"/>
  <c r="I262"/>
  <c r="J261"/>
  <c r="I261"/>
  <c r="J260"/>
  <c r="I260"/>
  <c r="J259"/>
  <c r="I259"/>
  <c r="J258"/>
  <c r="I258"/>
  <c r="J257"/>
  <c r="I257"/>
  <c r="J256"/>
  <c r="I256"/>
  <c r="J255"/>
  <c r="I255"/>
  <c r="J254"/>
  <c r="I254"/>
  <c r="J253"/>
  <c r="I253"/>
  <c r="J252"/>
  <c r="I252"/>
  <c r="J251"/>
  <c r="I251"/>
  <c r="J250"/>
  <c r="I250"/>
  <c r="J249"/>
  <c r="I249"/>
  <c r="J248"/>
  <c r="I248"/>
  <c r="J247"/>
  <c r="I247"/>
  <c r="J246"/>
  <c r="I246"/>
  <c r="J245"/>
  <c r="I245"/>
  <c r="J244"/>
  <c r="I244"/>
  <c r="J243"/>
  <c r="I243"/>
  <c r="J242"/>
  <c r="I242"/>
  <c r="J241"/>
  <c r="I241"/>
  <c r="J240"/>
  <c r="I240"/>
  <c r="J239"/>
  <c r="I239"/>
  <c r="J238"/>
  <c r="I238"/>
  <c r="J237"/>
  <c r="I237"/>
  <c r="J236"/>
  <c r="I236"/>
  <c r="J235"/>
  <c r="I235"/>
  <c r="J234"/>
  <c r="I234"/>
  <c r="J233"/>
  <c r="I233"/>
  <c r="J232"/>
  <c r="I232"/>
  <c r="J231"/>
  <c r="I231"/>
  <c r="J230"/>
  <c r="I230"/>
  <c r="J229"/>
  <c r="I229"/>
  <c r="J228"/>
  <c r="I228"/>
  <c r="J227"/>
  <c r="I227"/>
  <c r="J226"/>
  <c r="I226"/>
  <c r="J225"/>
  <c r="I225"/>
  <c r="J224"/>
  <c r="I224"/>
  <c r="J223"/>
  <c r="I223"/>
  <c r="J222"/>
  <c r="I222"/>
  <c r="J221"/>
  <c r="I221"/>
  <c r="J220"/>
  <c r="I220"/>
  <c r="J219"/>
  <c r="I219"/>
  <c r="J218"/>
  <c r="I218"/>
  <c r="J217"/>
  <c r="I217"/>
  <c r="J216"/>
  <c r="I216"/>
  <c r="J215"/>
  <c r="I215"/>
  <c r="J214"/>
  <c r="I214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1"/>
  <c r="I191"/>
  <c r="J190"/>
  <c r="I190"/>
  <c r="J189"/>
  <c r="I189"/>
  <c r="J188"/>
  <c r="I188"/>
  <c r="J187"/>
  <c r="I187"/>
  <c r="J186"/>
  <c r="I186"/>
  <c r="J185"/>
  <c r="I185"/>
  <c r="J184"/>
  <c r="I184"/>
  <c r="J183"/>
  <c r="I183"/>
  <c r="J182"/>
  <c r="I182"/>
  <c r="J181"/>
  <c r="I181"/>
  <c r="J180"/>
  <c r="I180"/>
  <c r="J179"/>
  <c r="I179"/>
  <c r="J178"/>
  <c r="I178"/>
  <c r="J177"/>
  <c r="I177"/>
  <c r="J176"/>
  <c r="I176"/>
  <c r="J175"/>
  <c r="I175"/>
  <c r="J174"/>
  <c r="I174"/>
  <c r="J173"/>
  <c r="I173"/>
  <c r="J172"/>
  <c r="I172"/>
  <c r="J171"/>
  <c r="I171"/>
  <c r="J170"/>
  <c r="I170"/>
  <c r="J169"/>
  <c r="I169"/>
  <c r="J168"/>
  <c r="I168"/>
  <c r="J167"/>
  <c r="I167"/>
  <c r="J166"/>
  <c r="I166"/>
  <c r="J165"/>
  <c r="I165"/>
  <c r="J164"/>
  <c r="I164"/>
  <c r="J163"/>
  <c r="I163"/>
  <c r="J162"/>
  <c r="I162"/>
  <c r="J161"/>
  <c r="I161"/>
  <c r="J160"/>
  <c r="I160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J50"/>
  <c r="I50"/>
  <c r="J49"/>
  <c r="I49"/>
  <c r="J48"/>
  <c r="I48"/>
  <c r="J47"/>
  <c r="I47"/>
  <c r="J46"/>
  <c r="I46"/>
  <c r="J45"/>
  <c r="I45"/>
  <c r="J44"/>
  <c r="I44"/>
  <c r="J43"/>
  <c r="I43"/>
  <c r="J42"/>
  <c r="I42"/>
  <c r="J41"/>
  <c r="I41"/>
  <c r="J40"/>
  <c r="I40"/>
  <c r="J39"/>
  <c r="I39"/>
  <c r="J38"/>
  <c r="I38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J8"/>
  <c r="I8"/>
  <c r="J7"/>
  <c r="I7"/>
  <c r="J6"/>
  <c r="I6"/>
  <c r="J5"/>
  <c r="I5"/>
  <c r="K414" i="4"/>
  <c r="J414"/>
  <c r="H414"/>
  <c r="K413"/>
  <c r="J413"/>
  <c r="H413"/>
  <c r="K412"/>
  <c r="J412"/>
  <c r="H412"/>
  <c r="K411"/>
  <c r="J411"/>
  <c r="H411"/>
  <c r="K410"/>
  <c r="J410"/>
  <c r="H410"/>
  <c r="K409"/>
  <c r="J409"/>
  <c r="H409"/>
  <c r="K408"/>
  <c r="J408"/>
  <c r="H408"/>
  <c r="K407"/>
  <c r="J407"/>
  <c r="H407"/>
  <c r="K406"/>
  <c r="J406"/>
  <c r="H406"/>
  <c r="K405"/>
  <c r="J405"/>
  <c r="H405"/>
  <c r="K404"/>
  <c r="J404"/>
  <c r="H404"/>
  <c r="K403"/>
  <c r="J403"/>
  <c r="H403"/>
  <c r="K402"/>
  <c r="J402"/>
  <c r="H402"/>
  <c r="K401"/>
  <c r="J401"/>
  <c r="H401"/>
  <c r="K400"/>
  <c r="J400"/>
  <c r="H400"/>
  <c r="K399"/>
  <c r="J399"/>
  <c r="H399"/>
  <c r="K398"/>
  <c r="J398"/>
  <c r="H398"/>
  <c r="K397"/>
  <c r="J397"/>
  <c r="H397"/>
  <c r="K396"/>
  <c r="J396"/>
  <c r="H396"/>
  <c r="K395"/>
  <c r="J395"/>
  <c r="H395"/>
  <c r="K394"/>
  <c r="J394"/>
  <c r="H394"/>
  <c r="K393"/>
  <c r="J393"/>
  <c r="H393"/>
  <c r="K392"/>
  <c r="J392"/>
  <c r="H392"/>
  <c r="K391"/>
  <c r="J391"/>
  <c r="H391"/>
  <c r="K390"/>
  <c r="J390"/>
  <c r="H390"/>
  <c r="K389"/>
  <c r="J389"/>
  <c r="H389"/>
  <c r="K388"/>
  <c r="J388"/>
  <c r="H388"/>
  <c r="K387"/>
  <c r="J387"/>
  <c r="H387"/>
  <c r="K386"/>
  <c r="J386"/>
  <c r="H386"/>
  <c r="K385"/>
  <c r="J385"/>
  <c r="H385"/>
  <c r="K384"/>
  <c r="J384"/>
  <c r="H384"/>
  <c r="K383"/>
  <c r="J383"/>
  <c r="H383"/>
  <c r="K382"/>
  <c r="J382"/>
  <c r="H382"/>
  <c r="K381"/>
  <c r="J381"/>
  <c r="H381"/>
  <c r="K380"/>
  <c r="J380"/>
  <c r="H380"/>
  <c r="K379"/>
  <c r="J379"/>
  <c r="H379"/>
  <c r="K378"/>
  <c r="J378"/>
  <c r="H378"/>
  <c r="K377"/>
  <c r="J377"/>
  <c r="H377"/>
  <c r="K376"/>
  <c r="J376"/>
  <c r="H376"/>
  <c r="K375"/>
  <c r="J375"/>
  <c r="H375"/>
  <c r="K374"/>
  <c r="J374"/>
  <c r="H374"/>
  <c r="K373"/>
  <c r="J373"/>
  <c r="H373"/>
  <c r="K372"/>
  <c r="J372"/>
  <c r="H372"/>
  <c r="K371"/>
  <c r="J371"/>
  <c r="H371"/>
  <c r="K370"/>
  <c r="J370"/>
  <c r="H370"/>
  <c r="K369"/>
  <c r="J369"/>
  <c r="H369"/>
  <c r="K368"/>
  <c r="J368"/>
  <c r="H368"/>
  <c r="K367"/>
  <c r="J367"/>
  <c r="H367"/>
  <c r="K366"/>
  <c r="J366"/>
  <c r="H366"/>
  <c r="K365"/>
  <c r="J365"/>
  <c r="H365"/>
  <c r="K364"/>
  <c r="J364"/>
  <c r="H364"/>
  <c r="K363"/>
  <c r="J363"/>
  <c r="H363"/>
  <c r="K362"/>
  <c r="J362"/>
  <c r="H362"/>
  <c r="K361"/>
  <c r="J361"/>
  <c r="H361"/>
  <c r="K360"/>
  <c r="J360"/>
  <c r="H360"/>
  <c r="K359"/>
  <c r="J359"/>
  <c r="H359"/>
  <c r="K358"/>
  <c r="J358"/>
  <c r="H358"/>
  <c r="K357"/>
  <c r="J357"/>
  <c r="H357"/>
  <c r="K356"/>
  <c r="J356"/>
  <c r="H356"/>
  <c r="K355"/>
  <c r="J355"/>
  <c r="H355"/>
  <c r="K354"/>
  <c r="J354"/>
  <c r="H354"/>
  <c r="K353"/>
  <c r="J353"/>
  <c r="H353"/>
  <c r="K352"/>
  <c r="J352"/>
  <c r="H352"/>
  <c r="K351"/>
  <c r="J351"/>
  <c r="H351"/>
  <c r="K350"/>
  <c r="J350"/>
  <c r="H350"/>
  <c r="K349"/>
  <c r="J349"/>
  <c r="H349"/>
  <c r="K348"/>
  <c r="J348"/>
  <c r="H348"/>
  <c r="K347"/>
  <c r="J347"/>
  <c r="H347"/>
  <c r="K346"/>
  <c r="J346"/>
  <c r="H346"/>
  <c r="K345"/>
  <c r="J345"/>
  <c r="H345"/>
  <c r="K344"/>
  <c r="J344"/>
  <c r="H344"/>
  <c r="K343"/>
  <c r="J343"/>
  <c r="H343"/>
  <c r="K342"/>
  <c r="J342"/>
  <c r="H342"/>
  <c r="K341"/>
  <c r="J341"/>
  <c r="H341"/>
  <c r="K340"/>
  <c r="J340"/>
  <c r="H340"/>
  <c r="K339"/>
  <c r="J339"/>
  <c r="H339"/>
  <c r="K338"/>
  <c r="J338"/>
  <c r="H338"/>
  <c r="K337"/>
  <c r="J337"/>
  <c r="H337"/>
  <c r="K336"/>
  <c r="J336"/>
  <c r="H336"/>
  <c r="K335"/>
  <c r="J335"/>
  <c r="H335"/>
  <c r="K334"/>
  <c r="J334"/>
  <c r="H334"/>
  <c r="K333"/>
  <c r="J333"/>
  <c r="H333"/>
  <c r="K332"/>
  <c r="J332"/>
  <c r="H332"/>
  <c r="K331"/>
  <c r="J331"/>
  <c r="H331"/>
  <c r="K330"/>
  <c r="J330"/>
  <c r="H330"/>
  <c r="K329"/>
  <c r="J329"/>
  <c r="H329"/>
  <c r="K328"/>
  <c r="J328"/>
  <c r="H328"/>
  <c r="K327"/>
  <c r="J327"/>
  <c r="H327"/>
  <c r="K326"/>
  <c r="J326"/>
  <c r="H326"/>
  <c r="K325"/>
  <c r="J325"/>
  <c r="H325"/>
  <c r="K324"/>
  <c r="J324"/>
  <c r="H324"/>
  <c r="K323"/>
  <c r="J323"/>
  <c r="H323"/>
  <c r="K322"/>
  <c r="J322"/>
  <c r="H322"/>
  <c r="K321"/>
  <c r="J321"/>
  <c r="H321"/>
  <c r="K320"/>
  <c r="J320"/>
  <c r="H320"/>
  <c r="K319"/>
  <c r="J319"/>
  <c r="H319"/>
  <c r="K318"/>
  <c r="J318"/>
  <c r="H318"/>
  <c r="K317"/>
  <c r="J317"/>
  <c r="H317"/>
  <c r="K316"/>
  <c r="J316"/>
  <c r="H316"/>
  <c r="K315"/>
  <c r="J315"/>
  <c r="H315"/>
  <c r="K314"/>
  <c r="J314"/>
  <c r="H314"/>
  <c r="K313"/>
  <c r="J313"/>
  <c r="H313"/>
  <c r="K312"/>
  <c r="J312"/>
  <c r="H312"/>
  <c r="K311"/>
  <c r="J311"/>
  <c r="H311"/>
  <c r="K310"/>
  <c r="J310"/>
  <c r="H310"/>
  <c r="K309"/>
  <c r="J309"/>
  <c r="H309"/>
  <c r="K308"/>
  <c r="J308"/>
  <c r="H308"/>
  <c r="K307"/>
  <c r="J307"/>
  <c r="H307"/>
  <c r="K306"/>
  <c r="J306"/>
  <c r="H306"/>
  <c r="K305"/>
  <c r="J305"/>
  <c r="H305"/>
  <c r="K304"/>
  <c r="J304"/>
  <c r="H304"/>
  <c r="K303"/>
  <c r="J303"/>
  <c r="H303"/>
  <c r="K302"/>
  <c r="J302"/>
  <c r="H302"/>
  <c r="K301"/>
  <c r="J301"/>
  <c r="H301"/>
  <c r="K300"/>
  <c r="J300"/>
  <c r="H300"/>
  <c r="K299"/>
  <c r="J299"/>
  <c r="H299"/>
  <c r="K298"/>
  <c r="J298"/>
  <c r="H298"/>
  <c r="K297"/>
  <c r="J297"/>
  <c r="H297"/>
  <c r="K296"/>
  <c r="J296"/>
  <c r="H296"/>
  <c r="K295"/>
  <c r="J295"/>
  <c r="H295"/>
  <c r="K294"/>
  <c r="J294"/>
  <c r="H294"/>
  <c r="K293"/>
  <c r="J293"/>
  <c r="H293"/>
  <c r="K292"/>
  <c r="J292"/>
  <c r="H292"/>
  <c r="K291"/>
  <c r="J291"/>
  <c r="H291"/>
  <c r="K290"/>
  <c r="J290"/>
  <c r="H290"/>
  <c r="K289"/>
  <c r="J289"/>
  <c r="H289"/>
  <c r="K288"/>
  <c r="J288"/>
  <c r="H288"/>
  <c r="K287"/>
  <c r="J287"/>
  <c r="H287"/>
  <c r="K286"/>
  <c r="J286"/>
  <c r="H286"/>
  <c r="K285"/>
  <c r="J285"/>
  <c r="H285"/>
  <c r="K284"/>
  <c r="J284"/>
  <c r="H284"/>
  <c r="K283"/>
  <c r="J283"/>
  <c r="H283"/>
  <c r="K282"/>
  <c r="J282"/>
  <c r="H282"/>
  <c r="K281"/>
  <c r="J281"/>
  <c r="H281"/>
  <c r="K280"/>
  <c r="J280"/>
  <c r="H280"/>
  <c r="K279"/>
  <c r="J279"/>
  <c r="H279"/>
  <c r="K278"/>
  <c r="J278"/>
  <c r="H278"/>
  <c r="K277"/>
  <c r="J277"/>
  <c r="H277"/>
  <c r="K276"/>
  <c r="J276"/>
  <c r="H276"/>
  <c r="K275"/>
  <c r="J275"/>
  <c r="H275"/>
  <c r="K274"/>
  <c r="J274"/>
  <c r="H274"/>
  <c r="K273"/>
  <c r="J273"/>
  <c r="H273"/>
  <c r="K272"/>
  <c r="J272"/>
  <c r="H272"/>
  <c r="K271"/>
  <c r="J271"/>
  <c r="H271"/>
  <c r="K270"/>
  <c r="J270"/>
  <c r="H270"/>
  <c r="K269"/>
  <c r="J269"/>
  <c r="H269"/>
  <c r="K268"/>
  <c r="J268"/>
  <c r="H268"/>
  <c r="K267"/>
  <c r="J267"/>
  <c r="H267"/>
  <c r="K266"/>
  <c r="J266"/>
  <c r="H266"/>
  <c r="K265"/>
  <c r="J265"/>
  <c r="H265"/>
  <c r="K264"/>
  <c r="J264"/>
  <c r="H264"/>
  <c r="K263"/>
  <c r="J263"/>
  <c r="H263"/>
  <c r="K262"/>
  <c r="J262"/>
  <c r="H262"/>
  <c r="K261"/>
  <c r="J261"/>
  <c r="H261"/>
  <c r="K260"/>
  <c r="J260"/>
  <c r="H260"/>
  <c r="K259"/>
  <c r="J259"/>
  <c r="H259"/>
  <c r="K258"/>
  <c r="J258"/>
  <c r="H258"/>
  <c r="K257"/>
  <c r="J257"/>
  <c r="H257"/>
  <c r="K256"/>
  <c r="J256"/>
  <c r="H256"/>
  <c r="K255"/>
  <c r="J255"/>
  <c r="H255"/>
  <c r="K254"/>
  <c r="J254"/>
  <c r="H254"/>
  <c r="K253"/>
  <c r="J253"/>
  <c r="H253"/>
  <c r="K252"/>
  <c r="J252"/>
  <c r="H252"/>
  <c r="K251"/>
  <c r="J251"/>
  <c r="H251"/>
  <c r="K250"/>
  <c r="J250"/>
  <c r="H250"/>
  <c r="K249"/>
  <c r="J249"/>
  <c r="H249"/>
  <c r="K248"/>
  <c r="J248"/>
  <c r="H248"/>
  <c r="K247"/>
  <c r="J247"/>
  <c r="H247"/>
  <c r="K246"/>
  <c r="J246"/>
  <c r="H246"/>
  <c r="K245"/>
  <c r="J245"/>
  <c r="H245"/>
  <c r="K244"/>
  <c r="J244"/>
  <c r="H244"/>
  <c r="K243"/>
  <c r="J243"/>
  <c r="H243"/>
  <c r="K242"/>
  <c r="J242"/>
  <c r="H242"/>
  <c r="K241"/>
  <c r="J241"/>
  <c r="H241"/>
  <c r="K240"/>
  <c r="J240"/>
  <c r="H240"/>
  <c r="K239"/>
  <c r="J239"/>
  <c r="H239"/>
  <c r="K238"/>
  <c r="J238"/>
  <c r="H238"/>
  <c r="K237"/>
  <c r="J237"/>
  <c r="H237"/>
  <c r="K236"/>
  <c r="J236"/>
  <c r="H236"/>
  <c r="K235"/>
  <c r="J235"/>
  <c r="H235"/>
  <c r="K234"/>
  <c r="J234"/>
  <c r="H234"/>
  <c r="K233"/>
  <c r="J233"/>
  <c r="H233"/>
  <c r="K232"/>
  <c r="J232"/>
  <c r="H232"/>
  <c r="K231"/>
  <c r="J231"/>
  <c r="H231"/>
  <c r="K230"/>
  <c r="J230"/>
  <c r="H230"/>
  <c r="K229"/>
  <c r="J229"/>
  <c r="H229"/>
  <c r="K228"/>
  <c r="J228"/>
  <c r="H228"/>
  <c r="K227"/>
  <c r="J227"/>
  <c r="H227"/>
  <c r="K226"/>
  <c r="J226"/>
  <c r="H226"/>
  <c r="K225"/>
  <c r="J225"/>
  <c r="H225"/>
  <c r="K224"/>
  <c r="J224"/>
  <c r="H224"/>
  <c r="K223"/>
  <c r="J223"/>
  <c r="H223"/>
  <c r="K222"/>
  <c r="J222"/>
  <c r="H222"/>
  <c r="K221"/>
  <c r="J221"/>
  <c r="H221"/>
  <c r="K220"/>
  <c r="J220"/>
  <c r="H220"/>
  <c r="K219"/>
  <c r="J219"/>
  <c r="H219"/>
  <c r="K218"/>
  <c r="J218"/>
  <c r="H218"/>
  <c r="K217"/>
  <c r="J217"/>
  <c r="H217"/>
  <c r="K216"/>
  <c r="J216"/>
  <c r="H216"/>
  <c r="K215"/>
  <c r="J215"/>
  <c r="H215"/>
  <c r="K214"/>
  <c r="J214"/>
  <c r="H214"/>
  <c r="K213"/>
  <c r="J213"/>
  <c r="H213"/>
  <c r="K212"/>
  <c r="J212"/>
  <c r="H212"/>
  <c r="K211"/>
  <c r="J211"/>
  <c r="H211"/>
  <c r="K210"/>
  <c r="J210"/>
  <c r="H210"/>
  <c r="K209"/>
  <c r="J209"/>
  <c r="H209"/>
  <c r="K208"/>
  <c r="J208"/>
  <c r="H208"/>
  <c r="K207"/>
  <c r="J207"/>
  <c r="H207"/>
  <c r="K206"/>
  <c r="J206"/>
  <c r="H206"/>
  <c r="K205"/>
  <c r="J205"/>
  <c r="H205"/>
  <c r="K204"/>
  <c r="J204"/>
  <c r="H204"/>
  <c r="K203"/>
  <c r="J203"/>
  <c r="H203"/>
  <c r="K202"/>
  <c r="J202"/>
  <c r="H202"/>
  <c r="K201"/>
  <c r="J201"/>
  <c r="H201"/>
  <c r="K200"/>
  <c r="J200"/>
  <c r="H200"/>
  <c r="K199"/>
  <c r="J199"/>
  <c r="H199"/>
  <c r="K198"/>
  <c r="J198"/>
  <c r="H198"/>
  <c r="K197"/>
  <c r="J197"/>
  <c r="H197"/>
  <c r="K196"/>
  <c r="J196"/>
  <c r="H196"/>
  <c r="K195"/>
  <c r="J195"/>
  <c r="H195"/>
  <c r="K194"/>
  <c r="J194"/>
  <c r="H194"/>
  <c r="K193"/>
  <c r="J193"/>
  <c r="H193"/>
  <c r="K192"/>
  <c r="J192"/>
  <c r="H192"/>
  <c r="K191"/>
  <c r="J191"/>
  <c r="H191"/>
  <c r="K190"/>
  <c r="J190"/>
  <c r="H190"/>
  <c r="K189"/>
  <c r="J189"/>
  <c r="H189"/>
  <c r="K188"/>
  <c r="J188"/>
  <c r="H188"/>
  <c r="K187"/>
  <c r="J187"/>
  <c r="H187"/>
  <c r="K186"/>
  <c r="J186"/>
  <c r="H186"/>
  <c r="K185"/>
  <c r="J185"/>
  <c r="H185"/>
  <c r="K184"/>
  <c r="J184"/>
  <c r="H184"/>
  <c r="K183"/>
  <c r="J183"/>
  <c r="H183"/>
  <c r="K182"/>
  <c r="J182"/>
  <c r="H182"/>
  <c r="K181"/>
  <c r="J181"/>
  <c r="H181"/>
  <c r="K180"/>
  <c r="J180"/>
  <c r="H180"/>
  <c r="K179"/>
  <c r="J179"/>
  <c r="H179"/>
  <c r="K178"/>
  <c r="J178"/>
  <c r="H178"/>
  <c r="K177"/>
  <c r="J177"/>
  <c r="H177"/>
  <c r="K176"/>
  <c r="J176"/>
  <c r="H176"/>
  <c r="K175"/>
  <c r="J175"/>
  <c r="H175"/>
  <c r="K174"/>
  <c r="J174"/>
  <c r="H174"/>
  <c r="K173"/>
  <c r="J173"/>
  <c r="H173"/>
  <c r="K172"/>
  <c r="J172"/>
  <c r="H172"/>
  <c r="K171"/>
  <c r="J171"/>
  <c r="H171"/>
  <c r="K170"/>
  <c r="J170"/>
  <c r="H170"/>
  <c r="K169"/>
  <c r="J169"/>
  <c r="H169"/>
  <c r="K168"/>
  <c r="J168"/>
  <c r="H168"/>
  <c r="K167"/>
  <c r="J167"/>
  <c r="H167"/>
  <c r="K166"/>
  <c r="J166"/>
  <c r="H166"/>
  <c r="K165"/>
  <c r="J165"/>
  <c r="H165"/>
  <c r="K164"/>
  <c r="J164"/>
  <c r="H164"/>
  <c r="K163"/>
  <c r="J163"/>
  <c r="H163"/>
  <c r="K162"/>
  <c r="J162"/>
  <c r="H162"/>
  <c r="K161"/>
  <c r="J161"/>
  <c r="H161"/>
  <c r="K160"/>
  <c r="J160"/>
  <c r="H160"/>
  <c r="K159"/>
  <c r="J159"/>
  <c r="H159"/>
  <c r="K158"/>
  <c r="J158"/>
  <c r="H158"/>
  <c r="K157"/>
  <c r="J157"/>
  <c r="H157"/>
  <c r="K156"/>
  <c r="J156"/>
  <c r="H156"/>
  <c r="K155"/>
  <c r="J155"/>
  <c r="H155"/>
  <c r="K154"/>
  <c r="J154"/>
  <c r="H154"/>
  <c r="K153"/>
  <c r="J153"/>
  <c r="H153"/>
  <c r="K152"/>
  <c r="J152"/>
  <c r="H152"/>
  <c r="K151"/>
  <c r="J151"/>
  <c r="H151"/>
  <c r="K150"/>
  <c r="J150"/>
  <c r="H150"/>
  <c r="K149"/>
  <c r="J149"/>
  <c r="H149"/>
  <c r="K148"/>
  <c r="J148"/>
  <c r="H148"/>
  <c r="K147"/>
  <c r="J147"/>
  <c r="H147"/>
  <c r="K146"/>
  <c r="J146"/>
  <c r="H146"/>
  <c r="K145"/>
  <c r="J145"/>
  <c r="H145"/>
  <c r="K144"/>
  <c r="J144"/>
  <c r="H144"/>
  <c r="K143"/>
  <c r="J143"/>
  <c r="H143"/>
  <c r="K142"/>
  <c r="J142"/>
  <c r="H142"/>
  <c r="K141"/>
  <c r="J141"/>
  <c r="H141"/>
  <c r="K140"/>
  <c r="J140"/>
  <c r="H140"/>
  <c r="K139"/>
  <c r="J139"/>
  <c r="H139"/>
  <c r="K138"/>
  <c r="J138"/>
  <c r="H138"/>
  <c r="K137"/>
  <c r="J137"/>
  <c r="H137"/>
  <c r="K136"/>
  <c r="J136"/>
  <c r="H136"/>
  <c r="K135"/>
  <c r="J135"/>
  <c r="H135"/>
  <c r="K134"/>
  <c r="J134"/>
  <c r="H134"/>
  <c r="K133"/>
  <c r="J133"/>
  <c r="H133"/>
  <c r="K132"/>
  <c r="J132"/>
  <c r="H132"/>
  <c r="K131"/>
  <c r="J131"/>
  <c r="H131"/>
  <c r="K130"/>
  <c r="J130"/>
  <c r="H130"/>
  <c r="K129"/>
  <c r="J129"/>
  <c r="H129"/>
  <c r="K128"/>
  <c r="J128"/>
  <c r="H128"/>
  <c r="K127"/>
  <c r="J127"/>
  <c r="H127"/>
  <c r="K126"/>
  <c r="J126"/>
  <c r="H126"/>
  <c r="K125"/>
  <c r="J125"/>
  <c r="H125"/>
  <c r="K124"/>
  <c r="J124"/>
  <c r="H124"/>
  <c r="K123"/>
  <c r="J123"/>
  <c r="H123"/>
  <c r="K122"/>
  <c r="J122"/>
  <c r="H122"/>
  <c r="K121"/>
  <c r="J121"/>
  <c r="H121"/>
  <c r="K120"/>
  <c r="J120"/>
  <c r="H120"/>
  <c r="K119"/>
  <c r="J119"/>
  <c r="H119"/>
  <c r="K118"/>
  <c r="J118"/>
  <c r="H118"/>
  <c r="K117"/>
  <c r="J117"/>
  <c r="H117"/>
  <c r="K116"/>
  <c r="J116"/>
  <c r="H116"/>
  <c r="K115"/>
  <c r="J115"/>
  <c r="H115"/>
  <c r="K114"/>
  <c r="J114"/>
  <c r="H114"/>
  <c r="K113"/>
  <c r="J113"/>
  <c r="H113"/>
  <c r="K112"/>
  <c r="J112"/>
  <c r="H112"/>
  <c r="K111"/>
  <c r="J111"/>
  <c r="H111"/>
  <c r="K110"/>
  <c r="J110"/>
  <c r="H110"/>
  <c r="K109"/>
  <c r="J109"/>
  <c r="H109"/>
  <c r="K108"/>
  <c r="J108"/>
  <c r="H108"/>
  <c r="K107"/>
  <c r="J107"/>
  <c r="H107"/>
  <c r="K106"/>
  <c r="J106"/>
  <c r="H106"/>
  <c r="K105"/>
  <c r="J105"/>
  <c r="H105"/>
  <c r="K104"/>
  <c r="J104"/>
  <c r="H104"/>
  <c r="K103"/>
  <c r="J103"/>
  <c r="H103"/>
  <c r="K102"/>
  <c r="J102"/>
  <c r="H102"/>
  <c r="K101"/>
  <c r="J101"/>
  <c r="H101"/>
  <c r="K100"/>
  <c r="J100"/>
  <c r="H100"/>
  <c r="K99"/>
  <c r="J99"/>
  <c r="H99"/>
  <c r="K98"/>
  <c r="J98"/>
  <c r="H98"/>
  <c r="K97"/>
  <c r="J97"/>
  <c r="H97"/>
  <c r="K96"/>
  <c r="J96"/>
  <c r="H96"/>
  <c r="K95"/>
  <c r="J95"/>
  <c r="H95"/>
  <c r="K94"/>
  <c r="J94"/>
  <c r="H94"/>
  <c r="K93"/>
  <c r="J93"/>
  <c r="H93"/>
  <c r="K92"/>
  <c r="J92"/>
  <c r="H92"/>
  <c r="K91"/>
  <c r="J91"/>
  <c r="H91"/>
  <c r="K90"/>
  <c r="J90"/>
  <c r="H90"/>
  <c r="K89"/>
  <c r="J89"/>
  <c r="H89"/>
  <c r="K88"/>
  <c r="J88"/>
  <c r="H88"/>
  <c r="K87"/>
  <c r="J87"/>
  <c r="H87"/>
  <c r="K86"/>
  <c r="J86"/>
  <c r="H86"/>
  <c r="K85"/>
  <c r="J85"/>
  <c r="H85"/>
  <c r="K84"/>
  <c r="J84"/>
  <c r="H84"/>
  <c r="K83"/>
  <c r="J83"/>
  <c r="H83"/>
  <c r="K82"/>
  <c r="J82"/>
  <c r="H82"/>
  <c r="K81"/>
  <c r="J81"/>
  <c r="H81"/>
  <c r="K80"/>
  <c r="J80"/>
  <c r="H80"/>
  <c r="K79"/>
  <c r="J79"/>
  <c r="H79"/>
  <c r="K78"/>
  <c r="J78"/>
  <c r="H78"/>
  <c r="K77"/>
  <c r="J77"/>
  <c r="H77"/>
  <c r="K76"/>
  <c r="J76"/>
  <c r="H76"/>
  <c r="K75"/>
  <c r="J75"/>
  <c r="H75"/>
  <c r="K74"/>
  <c r="J74"/>
  <c r="H74"/>
  <c r="K73"/>
  <c r="J73"/>
  <c r="H73"/>
  <c r="K72"/>
  <c r="J72"/>
  <c r="H72"/>
  <c r="K71"/>
  <c r="J71"/>
  <c r="H71"/>
  <c r="K70"/>
  <c r="J70"/>
  <c r="H70"/>
  <c r="K69"/>
  <c r="J69"/>
  <c r="H69"/>
  <c r="K68"/>
  <c r="J68"/>
  <c r="H68"/>
  <c r="K67"/>
  <c r="J67"/>
  <c r="H67"/>
  <c r="K66"/>
  <c r="J66"/>
  <c r="H66"/>
  <c r="K65"/>
  <c r="J65"/>
  <c r="H65"/>
  <c r="K64"/>
  <c r="J64"/>
  <c r="H64"/>
  <c r="K63"/>
  <c r="J63"/>
  <c r="H63"/>
  <c r="K62"/>
  <c r="J62"/>
  <c r="H62"/>
  <c r="K61"/>
  <c r="J61"/>
  <c r="H61"/>
  <c r="K60"/>
  <c r="J60"/>
  <c r="H60"/>
  <c r="K59"/>
  <c r="J59"/>
  <c r="H59"/>
  <c r="K58"/>
  <c r="J58"/>
  <c r="H58"/>
  <c r="K57"/>
  <c r="J57"/>
  <c r="H57"/>
  <c r="K56"/>
  <c r="J56"/>
  <c r="H56"/>
  <c r="K55"/>
  <c r="J55"/>
  <c r="H55"/>
  <c r="K54"/>
  <c r="J54"/>
  <c r="H54"/>
  <c r="K53"/>
  <c r="J53"/>
  <c r="H53"/>
  <c r="K52"/>
  <c r="J52"/>
  <c r="H52"/>
  <c r="K51"/>
  <c r="J51"/>
  <c r="H51"/>
  <c r="K50"/>
  <c r="J50"/>
  <c r="H50"/>
  <c r="K49"/>
  <c r="J49"/>
  <c r="H49"/>
  <c r="K48"/>
  <c r="J48"/>
  <c r="H48"/>
  <c r="K47"/>
  <c r="J47"/>
  <c r="H47"/>
  <c r="K46"/>
  <c r="J46"/>
  <c r="H46"/>
  <c r="K45"/>
  <c r="J45"/>
  <c r="H45"/>
  <c r="K44"/>
  <c r="J44"/>
  <c r="H44"/>
  <c r="K43"/>
  <c r="J43"/>
  <c r="H43"/>
  <c r="K42"/>
  <c r="J42"/>
  <c r="H42"/>
  <c r="K41"/>
  <c r="J41"/>
  <c r="H41"/>
  <c r="K40"/>
  <c r="J40"/>
  <c r="H40"/>
  <c r="K39"/>
  <c r="J39"/>
  <c r="H39"/>
  <c r="K38"/>
  <c r="J38"/>
  <c r="H38"/>
  <c r="K37"/>
  <c r="J37"/>
  <c r="H37"/>
  <c r="K36"/>
  <c r="J36"/>
  <c r="H36"/>
  <c r="K35"/>
  <c r="J35"/>
  <c r="H35"/>
  <c r="K34"/>
  <c r="J34"/>
  <c r="H34"/>
  <c r="K33"/>
  <c r="J33"/>
  <c r="H33"/>
  <c r="K32"/>
  <c r="J32"/>
  <c r="H32"/>
  <c r="K31"/>
  <c r="J31"/>
  <c r="H31"/>
  <c r="K30"/>
  <c r="J30"/>
  <c r="H30"/>
  <c r="K29"/>
  <c r="J29"/>
  <c r="H29"/>
  <c r="K28"/>
  <c r="J28"/>
  <c r="H28"/>
  <c r="K27"/>
  <c r="J27"/>
  <c r="H27"/>
  <c r="K26"/>
  <c r="J26"/>
  <c r="H26"/>
  <c r="K25"/>
  <c r="J25"/>
  <c r="H25"/>
  <c r="K24"/>
  <c r="J24"/>
  <c r="H24"/>
  <c r="K23"/>
  <c r="J23"/>
  <c r="H23"/>
  <c r="K22"/>
  <c r="J22"/>
  <c r="H22"/>
  <c r="K21"/>
  <c r="J21"/>
  <c r="H21"/>
  <c r="K20"/>
  <c r="J20"/>
  <c r="H20"/>
  <c r="K19"/>
  <c r="J19"/>
  <c r="H19"/>
  <c r="K18"/>
  <c r="J18"/>
  <c r="H18"/>
  <c r="K17"/>
  <c r="J17"/>
  <c r="H17"/>
  <c r="K16"/>
  <c r="J16"/>
  <c r="H16"/>
  <c r="K15"/>
  <c r="J15"/>
  <c r="H15"/>
  <c r="K14"/>
  <c r="J14"/>
  <c r="H14"/>
  <c r="K13"/>
  <c r="J13"/>
  <c r="H13"/>
  <c r="K12"/>
  <c r="J12"/>
  <c r="H12"/>
  <c r="K11"/>
  <c r="J11"/>
  <c r="H11"/>
  <c r="K10"/>
  <c r="J10"/>
  <c r="H10"/>
  <c r="K9"/>
  <c r="J9"/>
  <c r="H9"/>
  <c r="K8"/>
  <c r="J8"/>
  <c r="H8"/>
  <c r="K7"/>
  <c r="J7"/>
  <c r="H7"/>
  <c r="K6"/>
  <c r="J6"/>
  <c r="H6"/>
</calcChain>
</file>

<file path=xl/sharedStrings.xml><?xml version="1.0" encoding="utf-8"?>
<sst xmlns="http://schemas.openxmlformats.org/spreadsheetml/2006/main" count="16667" uniqueCount="1371">
  <si>
    <t>Numero tabelle create:</t>
  </si>
  <si>
    <t>Numero fonti usate per il reperimento delle informazioni:</t>
  </si>
  <si>
    <t>Descrizione Indicatore</t>
  </si>
  <si>
    <t>Tabella di riferimento</t>
  </si>
  <si>
    <t>Tipologia Indicatore</t>
  </si>
  <si>
    <t>Modalità di Calcolo</t>
  </si>
  <si>
    <t>Superficie (Kmq) (valore assoluto)</t>
  </si>
  <si>
    <t>Tab.1.1</t>
  </si>
  <si>
    <t>Superficie (Kmq) (valore percentuale)</t>
  </si>
  <si>
    <t>Indicatore Calcolato</t>
  </si>
  <si>
    <t>(Superficie comune) / (Superficie regione Calabria)</t>
  </si>
  <si>
    <t>Superficie regione Calabria (Kmq)</t>
  </si>
  <si>
    <t>Popolazione residente (valore assoluto)</t>
  </si>
  <si>
    <t>Tab.1.1 e Tab. 1.4</t>
  </si>
  <si>
    <t>Popolazione residente (valore percentuale)</t>
  </si>
  <si>
    <t>(Popolazione comune) / (Popolazione Calabria) *100</t>
  </si>
  <si>
    <t>Densità abitanti per chilometro quadrato</t>
  </si>
  <si>
    <t>(Popolazione residente) / (Superficie)</t>
  </si>
  <si>
    <t>Popolazione Straniera</t>
  </si>
  <si>
    <t>Tab.1.2</t>
  </si>
  <si>
    <t>Popolazione residente per fascia di età (valore assoluto)</t>
  </si>
  <si>
    <t>Tab.1.2 e Tab. 1.5</t>
  </si>
  <si>
    <t>Indice di vecchiaia</t>
  </si>
  <si>
    <t>Tab.1.3</t>
  </si>
  <si>
    <t>Indice di dipendenza strutturale</t>
  </si>
  <si>
    <t>Variazione percentuale della popolazione residente dal 1971 al 2011</t>
  </si>
  <si>
    <t>Tab.1.4</t>
  </si>
  <si>
    <t>(Popolazione 2011 - Popolazione 1971) / Popolazione 1971 *100</t>
  </si>
  <si>
    <t>Variazione percentuale della popolazione residente dal 2001 al 2011</t>
  </si>
  <si>
    <t>(Popolazione 2011 - Popolazione 2001 / Popolazione 2001 *100</t>
  </si>
  <si>
    <t>Quota popolazione anziana residente (65 anni ed oltre) (valore percentuale)</t>
  </si>
  <si>
    <t>Tab.1.6</t>
  </si>
  <si>
    <t>(Popolazione 65 anni e oltre)/(popolazione residente) *100</t>
  </si>
  <si>
    <t>Abitazioni occupate (valore assoluto)</t>
  </si>
  <si>
    <t>Tab.1.7</t>
  </si>
  <si>
    <t>Abitazioni occupate (valore percentuale)</t>
  </si>
  <si>
    <t>(Abitazioni occupate) / (Abitazioni totali) *100</t>
  </si>
  <si>
    <t>Superficie delle abitazioni occupate (mq)</t>
  </si>
  <si>
    <t>Superficie media delle abitazione occupate (mq)</t>
  </si>
  <si>
    <t>(Superficie delle abitazioni occupate (mq)) / (Abitazioni occupate)</t>
  </si>
  <si>
    <t>Abitazioni non occupate (valore assoluto)</t>
  </si>
  <si>
    <t>(Totale abitazioni) - (Abitazioni occupate)</t>
  </si>
  <si>
    <t>Abitazioni non occupate (valore percentuale)</t>
  </si>
  <si>
    <t>(Abitazioni non occupate) / (Abitazioni totali) *100</t>
  </si>
  <si>
    <t>Totale abitazioni (occupate e non)</t>
  </si>
  <si>
    <t>Variazione assoluta delle abitazioni occupate tra il 2011 ed il 2001</t>
  </si>
  <si>
    <t>(Abitazioni occupate 2011 - Abitazioni occupate 2001)</t>
  </si>
  <si>
    <t>Variazione percentuale delle abitazioni occupate tra il 2011 ed il 2001</t>
  </si>
  <si>
    <t>(Abitazioni occupate 2011 - Abitazioni occupate 2001) / (Abitazioni occupate 2001) * 100</t>
  </si>
  <si>
    <t>Variazione assoluta delle abitazioni occupate e non tra il 2011 ed il 2001</t>
  </si>
  <si>
    <t>(Totale abitazioni 2011 - Totale abitazioni 2001)</t>
  </si>
  <si>
    <t>Variazione percentuale delle abitazioni occupate e non tra il 2011 ed il 2001</t>
  </si>
  <si>
    <t>(Totale abitazioni 2011 - Totale abitazioni 2001) / (Totale abitazioni 2001) * 100</t>
  </si>
  <si>
    <t>Rischio sismico</t>
  </si>
  <si>
    <t>Tab.2.2</t>
  </si>
  <si>
    <t>Popolazione esposta a frane</t>
  </si>
  <si>
    <t>Popolazione residente in età da sei anni in poi fornita di titolo di studio (elementare, media, maturità, laurea)</t>
  </si>
  <si>
    <t>Tab.3.2</t>
  </si>
  <si>
    <t>(Popolazione residente in età da sei anni in poi fornita di licenza elementare e media) + (Popolazione residente in età da sei anni in poi fornita di diploma) + (Popolazione residente in età da sei anni in poi fornita di laurea)</t>
  </si>
  <si>
    <t>Popolazione residente in età da sei anni in poi fornita di laurea</t>
  </si>
  <si>
    <t>Popolazione residente in età da sei anni in poi fornita di diploma</t>
  </si>
  <si>
    <t>Popolazione residente in età da sei anni in poi fornita di laurea o diploma</t>
  </si>
  <si>
    <t>(Popolazione residente in età da sei anni in poi fornita di diploma) + (Popolazione residente in età da sei anni in poi fornita di laurea)</t>
  </si>
  <si>
    <t>Popolazione residente in età da sei anni in poi fornita di licenza elementare e media</t>
  </si>
  <si>
    <t>Popolazione residente in età da sei anni in poi analfabeta</t>
  </si>
  <si>
    <t>Popolazione residente in età da sei anni in poi analfabeta senza titoli di studio</t>
  </si>
  <si>
    <t>Popolazione residente in età da sei anni in poi senza titolo di studio</t>
  </si>
  <si>
    <t>(Popolazione residente in età da sei anni in poi analfabeta) + (Popolazione residente in età da sei anni in poi analfabeta senza titoli di studio)</t>
  </si>
  <si>
    <t>Popolazione residente in età da sei anni in poi</t>
  </si>
  <si>
    <t>(Popolazione residente in età da sei anni in poi fornita di titolo di studio (elementare, media, maturità, laurea)) + (Popolazione residente in età da sei anni in poi senza titolo di studio)</t>
  </si>
  <si>
    <t>Strutture sanitarie: Numero Ospedali</t>
  </si>
  <si>
    <t>Tab.3.3</t>
  </si>
  <si>
    <t>Strutture sanitarie: Posti letto</t>
  </si>
  <si>
    <t>Forma giuridica delle Unità locali: Impresa: Ditta individuale (valore assoluto)</t>
  </si>
  <si>
    <t>Tab.4.4</t>
  </si>
  <si>
    <t>Forma giuridica delle Unità locali: Impresa: Società di persone (valore assoluto)</t>
  </si>
  <si>
    <t>Forma giuridica delle Unità locali: Impresa: Società di capitale (valore assoluto)</t>
  </si>
  <si>
    <t>Forma giuridica delle Unità locali: Impresa: Società cooperativa (valore assoluto)</t>
  </si>
  <si>
    <t>Forma giuridica delle Unità locali: Impresa: Altra forma di impresa (valore assoluto)</t>
  </si>
  <si>
    <t>Forma giuridica delle Unità locali: Impresa: Totale imprese (valore assoluto)</t>
  </si>
  <si>
    <t>(Forma giuridica delle Unità locali: Impresa: Ditta individuale) + (Forma giuridica delle Unità locali: Impresa: Società di persone) + (Forma giuridica delle Unità locali: Impresa: Società di capitale) + (Forma giuridica delle Unità locali: Impresa: Società cooperativa ) + (Forma giuridica delle Unità locali: Impresa: Altra forma di impresa)</t>
  </si>
  <si>
    <t>Forma giuridica delle Unità locali: Istituzioni non profit (valore assoluto)</t>
  </si>
  <si>
    <t>Forma giuridica delle Unità locali: Istituzioni pubbliche (valore assoluto)</t>
  </si>
  <si>
    <t>Forma giuridica delle Unità locali: Totale (valore assoluto)</t>
  </si>
  <si>
    <t>(Forma giuridica delle Unità locali: Impresa: Totale imprese) + (Forma giuridica delle Unità locali: Istituzioni non profit) + (Forma giuridica delle Unità locali: Istituzioni pubbliche)</t>
  </si>
  <si>
    <t>Forma giuridica delle Unità locali: Impresa: Ditta individuale (valore percentuale)</t>
  </si>
  <si>
    <t>Tab.4.5</t>
  </si>
  <si>
    <t>(Forma giuridica delle Unità locali: Impresa: Ditta individuale) / (Forma giuridica delle Unità locali: Totale ) *100</t>
  </si>
  <si>
    <t>Forma giuridica delle Unità locali: Impresa: Società di persone (valore percentuale)</t>
  </si>
  <si>
    <t>(Forma giuridica delle Unità locali: Impresa: Società di persone) / (Forma giuridica delle Unità locali: Totale ) *100</t>
  </si>
  <si>
    <t>Forma giuridica delle Unità locali: Impresa: Società di capitale (valore percentuale)</t>
  </si>
  <si>
    <t>(Forma giuridica delle Unità locali: Impresa: Società di capitale) / (Forma giuridica delle Unità locali: Totale ) *100</t>
  </si>
  <si>
    <t>Forma giuridica delle Unità locali: Impresa: Società cooperativa (valore percentuale)</t>
  </si>
  <si>
    <t>(Forma giuridica delle Unità locali: Impresa: Società cooperativa) / (Forma giuridica delle Unità locali: Totale ) *100</t>
  </si>
  <si>
    <t>Forma giuridica delle Unità locali: Impresa: Altra forma di impresa (valore percentuale)</t>
  </si>
  <si>
    <t>(Forma giuridica delle Unità locali: Impresa: Altra forma di impresa) / (Forma giuridica delle Unità locali: Totale ) *100</t>
  </si>
  <si>
    <t>Forma giuridica delle Unità locali: Impresa: Totale imprese (valore percentuale)</t>
  </si>
  <si>
    <t>(Forma giuridica delle Unità locali: Impresa: Totale imprese) / (Forma giuridica delle Unità locali: Totale ) *100</t>
  </si>
  <si>
    <t>Forma giuridica delle Unità locali: Istituzioni non profit (valore percentuale)</t>
  </si>
  <si>
    <t>(Forma giuridica delle Unità locali: Istituzioni non profit) / (Forma giuridica delle Unità locali: Totale ) *100</t>
  </si>
  <si>
    <t>Forma giuridica delle Unità locali: Istituzioni pubbliche (valore percentuale)</t>
  </si>
  <si>
    <t>(Forma giuridica delle Unità locali: Istituzioni pubbliche) / (Forma giuridica delle Unità locali: Totale ) *100</t>
  </si>
  <si>
    <t>Addetti alle Unità locali per forma giuridica: Impresa: Ditta individuale (valore assoluto)</t>
  </si>
  <si>
    <t>Tab.4.6</t>
  </si>
  <si>
    <t>Addetti alle Unità locali per forma giuridica: Impresa: Società di persone (valore assoluto)</t>
  </si>
  <si>
    <t>Addetti alle Unità locali per forma giuridica: Impresa: Società di capitale (valore assoluto)</t>
  </si>
  <si>
    <t>Addetti alle Unità locali per forma giuridica: Impresa: Società cooperativa (valore assoluto)</t>
  </si>
  <si>
    <t>Addetti alle Unità locali per forma giuridica: Impresa: Altra forma di impresa (valore assoluto)</t>
  </si>
  <si>
    <t>Addetti alle Unità locali per forma giuridica: Impresa: Totale imprese (valore assoluto)</t>
  </si>
  <si>
    <t>(Addetti alle Unità locali per forma giuridica: Impresa: Ditta individuale )+(Addetti alle Unità locali per forma giuridica: Impresa: Società di persone)+(Addetti alle Unità locali per forma giuridica: Impresa: Società di capitale)+(Addetti alle Unità locali per forma giuridica: Impresa: Società cooperativa)+(Addetti alle Unità locali per forma giuridica: Impresa: Altra forma di impresa)</t>
  </si>
  <si>
    <t>Addetti alle Unità locali per forma giuridica: Istituzioni non profit (valore assoluto)</t>
  </si>
  <si>
    <t>Addetti alle Unità locali per forma giuridica: Istituzioni pubbliche (valore assoluto)</t>
  </si>
  <si>
    <t>Addetti alle Unità locali per forma giuridica: Totale (valore assoluto)</t>
  </si>
  <si>
    <t>(Addetti alle Unità locali per forma giuridica: Impresa: Totale imprese) + (Addetti alle Unità locali per forma giuridica: Istituzioni non profit) + (Addetti alle Unità locali per forma giuridica: Istituzioni pubbliche)</t>
  </si>
  <si>
    <t>Addetti alle Unità locali per forma giuridica: Impresa: Ditta individuale (valore percentuale)</t>
  </si>
  <si>
    <t>Tab.4.7</t>
  </si>
  <si>
    <t>(Addetti alle Unità locali per forma giuridica: Impresa: Ditta individuale) / (Addetti alle Unità locali per forma giuridica: Totale) *100</t>
  </si>
  <si>
    <t>Addetti alle Unità locali per forma giuridica: Impresa: Società di persone (valore percentuale)</t>
  </si>
  <si>
    <t>(Addetti alle Unità locali per forma giuridica: Impresa: Società di persone) / (Addetti alle Unità locali per forma giuridica: Totale) *100</t>
  </si>
  <si>
    <t>Addetti alle Unità locali per forma giuridica: Impresa: Società di capitale (valore percentuale)</t>
  </si>
  <si>
    <t>(Addetti alle Unità locali per forma giuridica: Impresa: Società di capitale) / (Addetti alle Unità locali per forma giuridica: Totale) *100</t>
  </si>
  <si>
    <t>Addetti alle Unità locali per forma giuridica: Impresa: Società cooperativa (valore percentuale)</t>
  </si>
  <si>
    <t>(Addetti alle Unità locali per forma giuridica: Impresa: Società cooperativa) / (Addetti alle Unità locali per forma giuridica: Totale) *100</t>
  </si>
  <si>
    <t>Addetti alle Unità locali per forma giuridica: Impresa: Altra forma di impresa (valore percentuale)</t>
  </si>
  <si>
    <t>(Addetti alle Unità locali per forma giuridica: Impresa: Altra forma di impresa) / (Addetti alle Unità locali per forma giuridica: Totale) *100</t>
  </si>
  <si>
    <t>Addetti alle Unità locali per forma giuridica: Impresa: Totale imprese (valore percentuale)</t>
  </si>
  <si>
    <t>(Addetti alle Unità locali per forma giuridica: Impresa: Totale imprese) / (Addetti alle Unità locali per forma giuridica: Totale) *100</t>
  </si>
  <si>
    <t>Addetti alle Unità locali per forma giuridica: Istituzioni non profit (valore percentuale)</t>
  </si>
  <si>
    <t>Addetti alle Unità locali per forma giuridica: Istituzioni pubbliche (valore percentuale)</t>
  </si>
  <si>
    <t>Imprese: Unità locali (valore assoluto)</t>
  </si>
  <si>
    <t>Tab.4.8</t>
  </si>
  <si>
    <t>Imprese: Unità locali (valore percentuale)</t>
  </si>
  <si>
    <t>(Imprese: Unità locali ) / (Imprese: Totale Unità locali ) *100</t>
  </si>
  <si>
    <t>Imprese: Variazione assoluta delle Unità locali tra il 2011 ed il 2001</t>
  </si>
  <si>
    <t>(Imprese: Unità locali 2011) - (Imprese: Unità locali 2001)</t>
  </si>
  <si>
    <t>Imprese: Variazione percentuale delle Unità locali tra il 2011 ed il 2001</t>
  </si>
  <si>
    <t>((Imprese: Unità locali 2011) - (Imprese: Unità locali 2001)) / (Imprese: Unità locali 2001) *100</t>
  </si>
  <si>
    <t>Imprese: Addetti alle Unità locali (valore assoluto)</t>
  </si>
  <si>
    <t>Imprese: Addetti alle Unità locali (valore percentuale)</t>
  </si>
  <si>
    <t>(Imprese: Addetti alle Unità locali) / (Imprese: Totale Addetti alle Unità locali) *100</t>
  </si>
  <si>
    <t>Imprese: Variazione assoluta degli addetti alle Unità locali tra il 2011 ed il 2001</t>
  </si>
  <si>
    <t>(Imprese: Addetti alle Unità locali 2011) - (Imprese: Addetti alle Unità locali 2001)</t>
  </si>
  <si>
    <t>Imprese: Variazione percentuale degli addetti alle Unità locali tra il 2011 ed il 2001</t>
  </si>
  <si>
    <t>((Imprese: Addetti alle Unità locali 2011) - (Imprese: Addetti alle Unità locali 2001)) / (Imprese: Addetti alle Unità locali 2001) * 100</t>
  </si>
  <si>
    <t>Imprese: Dimensione media</t>
  </si>
  <si>
    <t>(Imprese: Addetti alle Unità locali) / (Imprese: Unità locali)</t>
  </si>
  <si>
    <t>Imprese (valore assoluto)</t>
  </si>
  <si>
    <t>Tab.4.9</t>
  </si>
  <si>
    <t>Imprese (valore percentuale)</t>
  </si>
  <si>
    <t>(Imprese) / (Totale Imprese)*100</t>
  </si>
  <si>
    <t>Variazione assoluta delle Imprese tra il 2011 ed il 2001</t>
  </si>
  <si>
    <t>(Imprese 2011) - (Imprese 2001)</t>
  </si>
  <si>
    <t>Variazione percentuale delle Imprese tra il 2011 ed il 2001</t>
  </si>
  <si>
    <t>((Imprese 2011) - (Imprese 2001)) / (Imprese 2001) *100</t>
  </si>
  <si>
    <t>Addetti alle Imprese (valore assoluto)</t>
  </si>
  <si>
    <t>Addetti alle Imprese (valore percentuale)</t>
  </si>
  <si>
    <t>(Addetti alle Imprese) / (Totale Addetti alle Imprese) *100</t>
  </si>
  <si>
    <t>Variazione assoluta degli Addetti alle Imprese tra il 2011 ed il 2001</t>
  </si>
  <si>
    <t>(Addetti alle Imprese 2011) - (Addetti alle Imprese 2001)</t>
  </si>
  <si>
    <t>Variazione percentuale degli Addetti alle Imprese tra il 2011 ed il 2001</t>
  </si>
  <si>
    <t>((Addetti alle Imprese 2011) - (Addetti alle Imprese 2001)) / (Addetti alle Imprese 2001) *100</t>
  </si>
  <si>
    <t xml:space="preserve">Tasso di imprenditorialità </t>
  </si>
  <si>
    <t>(Imprese ) / (Addetti alle Imprese)</t>
  </si>
  <si>
    <t>Imprese: Unità locali per classe di addetti (valore assoluto)</t>
  </si>
  <si>
    <t>Tab.4.10</t>
  </si>
  <si>
    <t>Imprese: Unità locali per classe di addetti (valore percentuale)</t>
  </si>
  <si>
    <t>Tab.4.11</t>
  </si>
  <si>
    <t>(Imprese: Unità locali per classe di addetti) / (Imprese: Unità locali) * 100</t>
  </si>
  <si>
    <t>Imprese: Addetti alle unità locali per classe di addetti (valore assoluto)</t>
  </si>
  <si>
    <t>Tab.4.12</t>
  </si>
  <si>
    <t>Imprese: Addetti alle unità locali per classe di addetti (valore percentuale)</t>
  </si>
  <si>
    <t>Tab.4.13</t>
  </si>
  <si>
    <t>(Imprese: Addetti alle unità locali per classe di addetti) / (Imprese: Addetti alle Unità locali) * 100</t>
  </si>
  <si>
    <t>Imprese: Unità locali per sezione di attività economica (valore assoluto)</t>
  </si>
  <si>
    <t>Tab.4.14</t>
  </si>
  <si>
    <t>Imprese: Unità locali per sezione di attività economica (valore percentuale)</t>
  </si>
  <si>
    <t>Tab.4.15</t>
  </si>
  <si>
    <t>(Imprese: Unità locali per sezione di attività economica) / (Imprese: Unità locali) * 100</t>
  </si>
  <si>
    <t>Imprese: Addetti alle unità locali per sezione di attività economica (valore assoluto)</t>
  </si>
  <si>
    <t>Tab.4.16</t>
  </si>
  <si>
    <t>Imprese: Addetti alle unità locali per sezione di attività economica (valore percentuale)</t>
  </si>
  <si>
    <t>Tab.4.17</t>
  </si>
  <si>
    <r>
      <t xml:space="preserve">(Imprese: Addetti alle unità locali per sezione di attività economica) / (Imprese: Addetti alle Unità locali) </t>
    </r>
    <r>
      <rPr>
        <sz val="10"/>
        <color rgb="FF00B050"/>
        <rFont val="Verdana"/>
        <family val="2"/>
      </rPr>
      <t>* 100</t>
    </r>
  </si>
  <si>
    <t>Unità locali manifatturiere per sottosezione di attività economica (valore assoluto)</t>
  </si>
  <si>
    <t>Tab.4.18</t>
  </si>
  <si>
    <t>Unità locali manifatturiere per sottosezione di attività economica (valore percentuale)</t>
  </si>
  <si>
    <t>Tab.4.19</t>
  </si>
  <si>
    <t>(Unità locali manifatturiere per sottosezione di attività economica) / (Imprese: Unità locali per sezione di attività economica ) *100</t>
  </si>
  <si>
    <t>Addetti alle unità locali manifatturiere per sottosezione di attività economica (valore assoluto)</t>
  </si>
  <si>
    <t>Tab.4.20</t>
  </si>
  <si>
    <t>Addetti alle unità locali manifatturiere per sottosezione di attività economica (valore percentuale)</t>
  </si>
  <si>
    <t>Tab.4.21</t>
  </si>
  <si>
    <t>(Addetti alle unità locali manifatturiere per sottosezione di attività economica) / (Imprese: Addetti alle unità locali per sezione di attività economica ) *100</t>
  </si>
  <si>
    <t>Strutture ricettive alberghiere: numero di esercizi</t>
  </si>
  <si>
    <t>Tab.4.22</t>
  </si>
  <si>
    <t>Strutture ricettive alberghiere: posti letto</t>
  </si>
  <si>
    <t>Strutture ricettive alberghiere: camere</t>
  </si>
  <si>
    <t>Strutture ricettive alberghiere: bagni</t>
  </si>
  <si>
    <t>Strutture ricettive alberghiere: Posti letto per esercizio</t>
  </si>
  <si>
    <t>(Strutture ricettive alberghiere: posti letto) / (Strutture ricettive alberghiere: numero di esercizi)</t>
  </si>
  <si>
    <t>Strutture ricettive alberghiere: Camere per esercizio</t>
  </si>
  <si>
    <t>(Strutture ricettive alberghiere: camere) / (Strutture ricettive alberghiere: numero di esercizi)</t>
  </si>
  <si>
    <t>Strutture ricettive Extra alberghiere: Totale esercizi</t>
  </si>
  <si>
    <t>Tab.4.23</t>
  </si>
  <si>
    <t>Strutture ricettive Extra alberghiere: Totale posti letto</t>
  </si>
  <si>
    <t>Strutture ricettive Extra alberghiere: campeggi e villaggi turistici: numero di esercizi</t>
  </si>
  <si>
    <t>Strutture ricettive Extra alberghiere: campeggi e villaggi turistici: posti letto</t>
  </si>
  <si>
    <t>Strutture ricettive Extra alberghiere: alloggi in affitto gestiti in forma imprenditoriale: numero di esercizi</t>
  </si>
  <si>
    <t>Strutture ricettive Extra alberghiere: alloggi in affitto gestiti in forma imprenditoriale: posti letto</t>
  </si>
  <si>
    <t>Strutture ricettive Extra alberghiere: agriturismi: numero di esercizi</t>
  </si>
  <si>
    <t>Strutture ricettive Extra alberghiere: agriturismi: posti letto</t>
  </si>
  <si>
    <t>Strutture ricettive Extra alberghiere: ostelli per la gioventù: numero di esercizi</t>
  </si>
  <si>
    <t>Strutture ricettive Extra alberghiere: ostelli per la gioventù: posti letto</t>
  </si>
  <si>
    <t>Strutture ricettive Extra alberghiere: case per ferie: numero di esercizi</t>
  </si>
  <si>
    <t>Strutture ricettive Extra alberghiere: case per ferie: posti letto</t>
  </si>
  <si>
    <t>Strutture ricettive Extra alberghiere: rifugi di montagna: numero di esercizi</t>
  </si>
  <si>
    <t>Strutture ricettive Extra alberghiere: rifugi di montagna: posti letto</t>
  </si>
  <si>
    <t>Strutture ricettive Extra alberghiere: altri esercizi ricettivi n.a.c.: numero di esercizi</t>
  </si>
  <si>
    <t>Strutture ricettive Extra alberghiere: altri esercizi ricettivi n.a.c.: posti letto</t>
  </si>
  <si>
    <t>Strutture ricettive Extra alberghiere: bed and breakfast: numero di esercizi</t>
  </si>
  <si>
    <t>Strutture ricettive Extra alberghiere: bed and breakfast: posti letto</t>
  </si>
  <si>
    <t>Importi Irpef versati e reddito disponibile: Importo Complessivo versato</t>
  </si>
  <si>
    <t>Tab.6.1</t>
  </si>
  <si>
    <t>Importi Irpef versati e reddito disponibile: Dichiaranti</t>
  </si>
  <si>
    <t>Importi Irpef versati e reddito disponibile: Percentuale dichiaranti su residenti</t>
  </si>
  <si>
    <t>(Importi Irpef versati: Dichiaranti) / (Popolazione residente) *100</t>
  </si>
  <si>
    <t>Importi Irpef versati e reddito disponibile: Reddito Medio dei dichiaranti</t>
  </si>
  <si>
    <t>(Importi Irpef versati: Importo Complessivo) / (Importi Irpef versati: Dichiaranti)</t>
  </si>
  <si>
    <t>Importi Irpef versati e reddito disponibile: Reddito Medio dei residenti</t>
  </si>
  <si>
    <t>(Importi Irpef versati: Importo Complessivo) / (Popolazione residente)</t>
  </si>
  <si>
    <t>Importi Irpef versati e reddito disponibile: Variazione assoluta del Reddito Medio dei residenti tra il 2010 ed il 2005</t>
  </si>
  <si>
    <t>(Importi Irpef versati e reddito disponibile: Reddito Medio dei residenti 2010) - (Importi Irpef versati e reddito disponibile: Reddito Medio dei residenti 2005)</t>
  </si>
  <si>
    <t>Importi Irpef versati e reddito disponibile: Variazione percentuale del Reddito Medio dei residenti tra il 2010 ed il 2005</t>
  </si>
  <si>
    <t>((Importi Irpef versati e reddito disponibile: Reddito Medio dei residenti 2010) - (Importi Irpef versati e reddito disponibile: Reddito Medio dei residenti 2005)) / (Importi Irpef versati e reddito disponibile: Reddito Medio dei residenti 2005) *100</t>
  </si>
  <si>
    <t>Fonte</t>
  </si>
  <si>
    <t>http://www.istat.it/it/archivio/82599</t>
  </si>
  <si>
    <t>http://dati.istat.it/Index.aspx?DataSetCode=DCIS_POPRES1#</t>
  </si>
  <si>
    <t>((Popolazione residente con almeno 65 anni ) / (Popolazione residente 0 - 14 anni)) * 100</t>
  </si>
  <si>
    <t>((Popolazione residente 0 - 14 anni) + (Popolazione residente con almeno 65 anni ))/(Popolazione residente 15 - 64 anni) * 100</t>
  </si>
  <si>
    <t>http://dati-censimentopopolazione.istat.it/Index.aspx?DataSetCode=DICA_ALLOGGI#</t>
  </si>
  <si>
    <t>http://www.protezionecivile.gov.it/jcms/it/classificazione.wp</t>
  </si>
  <si>
    <t>http://www.dps.gov.it/it/arint/OpenAreeInterne/index.html</t>
  </si>
  <si>
    <t>http://dati-censimentopopolazione.istat.it/Index.aspx?DataSetCode=DICA_GRADOISTR1</t>
  </si>
  <si>
    <t>http://www.dati.salute.gov.it/imgs/C_17_dataset_18_download_itemDownload_0_upFile.csv</t>
  </si>
  <si>
    <t>http://dati-censimentoindustriaeservizi.istat.it/#</t>
  </si>
  <si>
    <t>(Addetti alle Unità locali per forma giuridica: Istituzioni non profit) / (Addetti alle Unità locali per forma giuridica: Totale) * 100</t>
  </si>
  <si>
    <t>(Addetti alle Unità locali per forma giuridica: Istituzioni pubbliche) / (Addetti alle Unità locali per forma giuridica: Totale) * 100</t>
  </si>
  <si>
    <t>http://dati.istat.it/Index.aspx?DataSetCode=DCSC_TUR#</t>
  </si>
  <si>
    <t>http://www.comuni-italiani.it/statistiche/redditir.html</t>
  </si>
  <si>
    <t>di cui 67 calcolati</t>
  </si>
  <si>
    <t>Superficie (Kmq)</t>
  </si>
  <si>
    <t>Popolazione residente</t>
  </si>
  <si>
    <t>Classificazione comune</t>
    <phoneticPr fontId="0" type="noConversion"/>
  </si>
  <si>
    <t>Zona altimetrica estesa</t>
  </si>
  <si>
    <t>Codice di litoraneità</t>
  </si>
  <si>
    <t>Altitudine</t>
  </si>
  <si>
    <t>v.a.</t>
  </si>
  <si>
    <t>%</t>
  </si>
  <si>
    <t xml:space="preserve">Densità ab./kmq </t>
  </si>
  <si>
    <t>Reggio di Calabria</t>
  </si>
  <si>
    <t>A - Polo</t>
  </si>
  <si>
    <t>4</t>
  </si>
  <si>
    <t>Catanzaro</t>
  </si>
  <si>
    <t>Lamezia Terme</t>
  </si>
  <si>
    <t>5</t>
  </si>
  <si>
    <t>Cosenza</t>
  </si>
  <si>
    <t>3</t>
  </si>
  <si>
    <t>Crotone</t>
  </si>
  <si>
    <t>Corigliano Calabro</t>
  </si>
  <si>
    <t>B - Polo intercomunale</t>
  </si>
  <si>
    <t>Rossano</t>
  </si>
  <si>
    <t>D - Intermedio</t>
  </si>
  <si>
    <t>Rende</t>
  </si>
  <si>
    <t>C - Cintura</t>
  </si>
  <si>
    <t>Vibo Valentia</t>
  </si>
  <si>
    <t>Castrovillari</t>
  </si>
  <si>
    <t>Acri</t>
  </si>
  <si>
    <t>E - Periferico</t>
  </si>
  <si>
    <t>Gioia Tauro</t>
  </si>
  <si>
    <t>Palmi</t>
  </si>
  <si>
    <t>Montalto Uffugo</t>
  </si>
  <si>
    <t>San Giovanni in Fiore</t>
  </si>
  <si>
    <t>1</t>
  </si>
  <si>
    <t>Cassano all'Ionio</t>
  </si>
  <si>
    <t>Siderno</t>
  </si>
  <si>
    <t>Paola</t>
  </si>
  <si>
    <t>2</t>
  </si>
  <si>
    <t>Isola di Capo Rizzuto</t>
  </si>
  <si>
    <t>Taurianova</t>
  </si>
  <si>
    <t>Cirò Marina</t>
  </si>
  <si>
    <t>Rosarno</t>
  </si>
  <si>
    <t>Amantea</t>
  </si>
  <si>
    <t>Villa San Giovanni</t>
  </si>
  <si>
    <t>Locri</t>
  </si>
  <si>
    <t>Melito di Porto Salvo</t>
  </si>
  <si>
    <t>Polistena</t>
  </si>
  <si>
    <t>Bagnara Calabra</t>
  </si>
  <si>
    <t>Cittanova</t>
  </si>
  <si>
    <t>Bisignano</t>
  </si>
  <si>
    <t>Cetraro</t>
  </si>
  <si>
    <t>Scalea</t>
  </si>
  <si>
    <t>F - Ultraperiferico</t>
  </si>
  <si>
    <t>Cutro</t>
  </si>
  <si>
    <t>Castrolibero</t>
  </si>
  <si>
    <t>Luzzi</t>
  </si>
  <si>
    <t>Crosia</t>
  </si>
  <si>
    <t>Petilia Policastro</t>
  </si>
  <si>
    <t>Mendicino</t>
  </si>
  <si>
    <t>Belvedere Marittimo</t>
  </si>
  <si>
    <t>Pizzo</t>
  </si>
  <si>
    <t>Soverato</t>
  </si>
  <si>
    <t>Bovalino</t>
  </si>
  <si>
    <t>Trebisacce</t>
  </si>
  <si>
    <t>Cariati</t>
  </si>
  <si>
    <t>Fuscaldo</t>
  </si>
  <si>
    <t>Rizziconi</t>
  </si>
  <si>
    <t>Borgia</t>
  </si>
  <si>
    <t>San Marco Argentano</t>
  </si>
  <si>
    <t>Roggiano Gravina</t>
  </si>
  <si>
    <t>Spezzano Albanese</t>
  </si>
  <si>
    <t>Caulonia</t>
  </si>
  <si>
    <t>Gioiosa Ionica</t>
  </si>
  <si>
    <t>Sellia Marina</t>
  </si>
  <si>
    <t>Mileto</t>
  </si>
  <si>
    <t>Serra San Bruno</t>
  </si>
  <si>
    <t>Mesoraca</t>
  </si>
  <si>
    <t>Curinga</t>
  </si>
  <si>
    <t>Tropea</t>
  </si>
  <si>
    <t>Marina di Gioiosa Ionica</t>
  </si>
  <si>
    <t>Praia a Mare</t>
  </si>
  <si>
    <t>Cinquefrondi</t>
  </si>
  <si>
    <t>Nicotera</t>
  </si>
  <si>
    <t>Strongoli</t>
  </si>
  <si>
    <t>Roccella Ionica</t>
  </si>
  <si>
    <t>Montebello Ionico</t>
  </si>
  <si>
    <t>Motta San Giovanni</t>
  </si>
  <si>
    <t>Girifalco</t>
  </si>
  <si>
    <t>Tortora</t>
  </si>
  <si>
    <t>San Lucido</t>
  </si>
  <si>
    <t>Chiaravalle Centrale</t>
  </si>
  <si>
    <t>Rogliano</t>
  </si>
  <si>
    <t>Filadelfia</t>
  </si>
  <si>
    <t>Rocca di Neto</t>
  </si>
  <si>
    <t>Cotronei</t>
  </si>
  <si>
    <t>Davoli</t>
  </si>
  <si>
    <t>Oppido Mamertina</t>
  </si>
  <si>
    <t>Laureana di Borrello</t>
  </si>
  <si>
    <t>Villapiana</t>
  </si>
  <si>
    <t>Scilla</t>
  </si>
  <si>
    <t>Condofuri</t>
  </si>
  <si>
    <t>Diamante</t>
  </si>
  <si>
    <t>Melicucco</t>
  </si>
  <si>
    <t>Terranova da Sibari</t>
  </si>
  <si>
    <t>Botricello</t>
  </si>
  <si>
    <t>Santa Maria del Cedro</t>
  </si>
  <si>
    <t>Sersale</t>
  </si>
  <si>
    <t>Ardore</t>
  </si>
  <si>
    <t>Guardavalle</t>
  </si>
  <si>
    <t>Ricadi</t>
  </si>
  <si>
    <t>Nocera Terinese</t>
  </si>
  <si>
    <t>Montepaone</t>
  </si>
  <si>
    <t>Rombiolo</t>
  </si>
  <si>
    <t>Morano Calabro</t>
  </si>
  <si>
    <t>Torano Castello</t>
  </si>
  <si>
    <t>Gizzeria</t>
  </si>
  <si>
    <t>Spezzano della Sila</t>
  </si>
  <si>
    <t>Simeri Crichi</t>
  </si>
  <si>
    <t>San Calogero</t>
  </si>
  <si>
    <t>Maida</t>
  </si>
  <si>
    <t>Dipignano</t>
  </si>
  <si>
    <t>Campo Calabro</t>
  </si>
  <si>
    <t>Altomonte</t>
  </si>
  <si>
    <t>Rose</t>
  </si>
  <si>
    <t>Cropani</t>
  </si>
  <si>
    <t>San Ferdinando</t>
  </si>
  <si>
    <t>San Pietro a Maida</t>
  </si>
  <si>
    <t>Bova Marina</t>
  </si>
  <si>
    <t>Bianco</t>
  </si>
  <si>
    <t>Lattarico</t>
  </si>
  <si>
    <t>Sant'Eufemia d'Aspromonte</t>
  </si>
  <si>
    <t>San Luca</t>
  </si>
  <si>
    <t>Briatico</t>
  </si>
  <si>
    <t>Saracena</t>
  </si>
  <si>
    <t>Fagnano Castello</t>
  </si>
  <si>
    <t>Tiriolo</t>
  </si>
  <si>
    <t>Ionadi</t>
  </si>
  <si>
    <t>Falerna</t>
  </si>
  <si>
    <t>Platì</t>
  </si>
  <si>
    <t>San Demetrio Corone</t>
  </si>
  <si>
    <t>San Pietro in Guarano</t>
  </si>
  <si>
    <t>Brancaleone</t>
  </si>
  <si>
    <t>Melissa</t>
  </si>
  <si>
    <t>Limbadi</t>
  </si>
  <si>
    <t>Longobucco</t>
  </si>
  <si>
    <t>Marano Marchesato</t>
  </si>
  <si>
    <t>Roccabernarda</t>
  </si>
  <si>
    <t>San Lorenzo del Vallo</t>
  </si>
  <si>
    <t>Carolei</t>
  </si>
  <si>
    <t>Delianuova</t>
  </si>
  <si>
    <t>Gimigliano</t>
  </si>
  <si>
    <t>Cessaniti</t>
  </si>
  <si>
    <t>Squillace</t>
  </si>
  <si>
    <t>Monasterace</t>
  </si>
  <si>
    <t>Scandale</t>
  </si>
  <si>
    <t>Satriano</t>
  </si>
  <si>
    <t>Rocca Imperiale</t>
  </si>
  <si>
    <t>Grotteria</t>
  </si>
  <si>
    <t>Cerisano</t>
  </si>
  <si>
    <t>Mormanno</t>
  </si>
  <si>
    <t>Decollatura</t>
  </si>
  <si>
    <t>Serrastretta</t>
  </si>
  <si>
    <t>Crucoli</t>
  </si>
  <si>
    <t>Verbicaro</t>
  </si>
  <si>
    <t>Africo</t>
  </si>
  <si>
    <t>Badolato</t>
  </si>
  <si>
    <t>San Giorgio Morgeto</t>
  </si>
  <si>
    <t>Sant'Onofrio</t>
  </si>
  <si>
    <t>Soveria Mannelli</t>
  </si>
  <si>
    <t>Cirò</t>
  </si>
  <si>
    <t>Marano Principato</t>
  </si>
  <si>
    <t>Fiumefreddo Bruzio</t>
  </si>
  <si>
    <t>Rovito</t>
  </si>
  <si>
    <t>Francavilla Marittima</t>
  </si>
  <si>
    <t>Amendolara</t>
  </si>
  <si>
    <t>Castiglione Cosentino</t>
  </si>
  <si>
    <t>Mammola</t>
  </si>
  <si>
    <t>Aprigliano</t>
  </si>
  <si>
    <t>Settingiano</t>
  </si>
  <si>
    <t>Bonifati</t>
  </si>
  <si>
    <t>Mandatoriccio</t>
  </si>
  <si>
    <t>Celico</t>
  </si>
  <si>
    <t>Casabona</t>
  </si>
  <si>
    <t>Seminara</t>
  </si>
  <si>
    <t>Gerace</t>
  </si>
  <si>
    <t>Santa Sofia d'Epiro</t>
  </si>
  <si>
    <t>Trenta</t>
  </si>
  <si>
    <t>San Fili</t>
  </si>
  <si>
    <t>Taverna</t>
  </si>
  <si>
    <t>Lago</t>
  </si>
  <si>
    <t>Stilo</t>
  </si>
  <si>
    <t>Petronà</t>
  </si>
  <si>
    <t>San Lorenzo</t>
  </si>
  <si>
    <t>Molochio</t>
  </si>
  <si>
    <t>Casole Bruzio</t>
  </si>
  <si>
    <t>Pianopoli</t>
  </si>
  <si>
    <t>Stefanaconi</t>
  </si>
  <si>
    <t>Lungro</t>
  </si>
  <si>
    <t>Soriano Calabro</t>
  </si>
  <si>
    <t>Zumpano</t>
  </si>
  <si>
    <t>Cerchiara di Calabria</t>
  </si>
  <si>
    <t>Acquaro</t>
  </si>
  <si>
    <t>Stalettì</t>
  </si>
  <si>
    <t>Benestare</t>
  </si>
  <si>
    <t>Dinami</t>
  </si>
  <si>
    <t>San Gregorio d'Ippona</t>
  </si>
  <si>
    <t>Careri</t>
  </si>
  <si>
    <t>Oriolo</t>
  </si>
  <si>
    <t>Gerocarne</t>
  </si>
  <si>
    <t>Fabrizia</t>
  </si>
  <si>
    <t>Buonvicino</t>
  </si>
  <si>
    <t>Cardinale</t>
  </si>
  <si>
    <t>Belvedere di Spinello</t>
  </si>
  <si>
    <t>Grisolia</t>
  </si>
  <si>
    <t>Palizzi</t>
  </si>
  <si>
    <t>Santa Severina</t>
  </si>
  <si>
    <t>Longobardi</t>
  </si>
  <si>
    <t>Marcellinara</t>
  </si>
  <si>
    <t>Parenti</t>
  </si>
  <si>
    <t>Anoia</t>
  </si>
  <si>
    <t>Frascineto</t>
  </si>
  <si>
    <t>San Costantino Calabro</t>
  </si>
  <si>
    <t>Platania</t>
  </si>
  <si>
    <t>Varapodio</t>
  </si>
  <si>
    <t>Cortale</t>
  </si>
  <si>
    <t>Pentone</t>
  </si>
  <si>
    <t>San Sosti</t>
  </si>
  <si>
    <t>Maierato</t>
  </si>
  <si>
    <t>San Mauro Marchesato</t>
  </si>
  <si>
    <t>Firmo</t>
  </si>
  <si>
    <t>Gasperina</t>
  </si>
  <si>
    <t>San Vincenzo La Costa</t>
  </si>
  <si>
    <t>Sinopoli</t>
  </si>
  <si>
    <t>Santa Caterina dello Ionio</t>
  </si>
  <si>
    <t>Tarsia</t>
  </si>
  <si>
    <t>Drapia</t>
  </si>
  <si>
    <t>Joppolo</t>
  </si>
  <si>
    <t>Feroleto Antico</t>
  </si>
  <si>
    <t>Spezzano Piccolo</t>
  </si>
  <si>
    <t>Sant'Andrea Apostolo dello Ionio</t>
  </si>
  <si>
    <t>Laino Borgo</t>
  </si>
  <si>
    <t>Belmonte Calabro</t>
  </si>
  <si>
    <t>Pedace</t>
  </si>
  <si>
    <t>Sant'Agata di Esaro</t>
  </si>
  <si>
    <t>Montegiordano</t>
  </si>
  <si>
    <t>Zungri</t>
  </si>
  <si>
    <t>Verzino</t>
  </si>
  <si>
    <t>Francavilla Angitola</t>
  </si>
  <si>
    <t>Campana</t>
  </si>
  <si>
    <t>Caraffa di Catanzaro</t>
  </si>
  <si>
    <t>Giffone</t>
  </si>
  <si>
    <t>Acquappesa</t>
  </si>
  <si>
    <t>Aiello Calabro</t>
  </si>
  <si>
    <t>Guardia Piemontese</t>
  </si>
  <si>
    <t>Amaroni</t>
  </si>
  <si>
    <t>Roseto Capo Spulico</t>
  </si>
  <si>
    <t>Malvito</t>
  </si>
  <si>
    <t>Vallefiorita</t>
  </si>
  <si>
    <t>Filandari</t>
  </si>
  <si>
    <t>San Roberto</t>
  </si>
  <si>
    <t>San Vito sullo Ionio</t>
  </si>
  <si>
    <t>Mangone</t>
  </si>
  <si>
    <t>Cardeto</t>
  </si>
  <si>
    <t>Zambrone</t>
  </si>
  <si>
    <t>Monterosso Calabro</t>
  </si>
  <si>
    <t>Riace</t>
  </si>
  <si>
    <t>San Pietro Apostolo</t>
  </si>
  <si>
    <t>Galatro</t>
  </si>
  <si>
    <t>Feroleto della Chiesa</t>
  </si>
  <si>
    <t>San Nicola Arcella</t>
  </si>
  <si>
    <t>Grimaldi</t>
  </si>
  <si>
    <t>Zagarise</t>
  </si>
  <si>
    <t>Caccuri</t>
  </si>
  <si>
    <t>Francica</t>
  </si>
  <si>
    <t>Mongrassano</t>
  </si>
  <si>
    <t>Soveria Simeri</t>
  </si>
  <si>
    <t>Santo Stefano di Rogliano</t>
  </si>
  <si>
    <t>San Mango d'Aquino</t>
  </si>
  <si>
    <t>Carlopoli</t>
  </si>
  <si>
    <t>Isca sullo Ionio</t>
  </si>
  <si>
    <t>San Benedetto Ullano</t>
  </si>
  <si>
    <t>Montauro</t>
  </si>
  <si>
    <t>Maropati</t>
  </si>
  <si>
    <t>San Giorgio Albanese</t>
  </si>
  <si>
    <t>Arena</t>
  </si>
  <si>
    <t>San Donato di Ninea</t>
  </si>
  <si>
    <t>Bocchigliero</t>
  </si>
  <si>
    <t>Spilinga</t>
  </si>
  <si>
    <t>Albidona</t>
  </si>
  <si>
    <t>Filogaso</t>
  </si>
  <si>
    <t>Conflenti</t>
  </si>
  <si>
    <t>San Nicola da Crissa</t>
  </si>
  <si>
    <t>Piane Crati</t>
  </si>
  <si>
    <t>Falconara Albanese</t>
  </si>
  <si>
    <t>Belcastro</t>
  </si>
  <si>
    <t>Bivongi</t>
  </si>
  <si>
    <t>Nardodipace</t>
  </si>
  <si>
    <t>Pietrafitta</t>
  </si>
  <si>
    <t>Bianchi</t>
  </si>
  <si>
    <t>Paterno Calabro</t>
  </si>
  <si>
    <t>Antonimina</t>
  </si>
  <si>
    <t>Stignano</t>
  </si>
  <si>
    <t>Orsomarso</t>
  </si>
  <si>
    <t>Sangineto</t>
  </si>
  <si>
    <t>Pallagorio</t>
  </si>
  <si>
    <t>Sant'Ilario dello Ionio</t>
  </si>
  <si>
    <t>Cerzeto</t>
  </si>
  <si>
    <t>Savelli</t>
  </si>
  <si>
    <t>Cleto</t>
  </si>
  <si>
    <t>Colosimi</t>
  </si>
  <si>
    <t>San Sostene</t>
  </si>
  <si>
    <t>Scigliano</t>
  </si>
  <si>
    <t>Parghelia</t>
  </si>
  <si>
    <t>Calopezzati</t>
  </si>
  <si>
    <t>Caloveto</t>
  </si>
  <si>
    <t>Palermiti</t>
  </si>
  <si>
    <t>Mottafollone</t>
  </si>
  <si>
    <t>Santa Domenica Talao</t>
  </si>
  <si>
    <t>Magisano</t>
  </si>
  <si>
    <t>Dasà</t>
  </si>
  <si>
    <t>Cerva</t>
  </si>
  <si>
    <t>San Pietro di Caridà</t>
  </si>
  <si>
    <t>Placanica</t>
  </si>
  <si>
    <t>Santo Stefano in Aspromonte</t>
  </si>
  <si>
    <t>Santa Caterina Albanese</t>
  </si>
  <si>
    <t>Pizzoni</t>
  </si>
  <si>
    <t>Maierà</t>
  </si>
  <si>
    <t>Cerenzia</t>
  </si>
  <si>
    <t>Bruzzano Zeffirio</t>
  </si>
  <si>
    <t>Sorianello</t>
  </si>
  <si>
    <t>San Martino di Finita</t>
  </si>
  <si>
    <t>Portigliola</t>
  </si>
  <si>
    <t>Vaccarizzo Albanese</t>
  </si>
  <si>
    <t>Rota Greca</t>
  </si>
  <si>
    <t>Pietrapaola</t>
  </si>
  <si>
    <t>Roghudi</t>
  </si>
  <si>
    <t>Martirano Lombardo</t>
  </si>
  <si>
    <t>Petrizzi</t>
  </si>
  <si>
    <t>Acquaformosa</t>
  </si>
  <si>
    <t>Scala Coeli</t>
  </si>
  <si>
    <t>Paludi</t>
  </si>
  <si>
    <t>Torre di Ruggiero</t>
  </si>
  <si>
    <t>Vazzano</t>
  </si>
  <si>
    <t>Cropalati</t>
  </si>
  <si>
    <t>Figline Vegliaturo</t>
  </si>
  <si>
    <t>Capistrano</t>
  </si>
  <si>
    <t>Bagaladi</t>
  </si>
  <si>
    <t>San Basile</t>
  </si>
  <si>
    <t>Polia</t>
  </si>
  <si>
    <t>Castelsilano</t>
  </si>
  <si>
    <t>Fiumara</t>
  </si>
  <si>
    <t>Terravecchia</t>
  </si>
  <si>
    <t>Santa Cristina d'Aspromonte</t>
  </si>
  <si>
    <t>Albi</t>
  </si>
  <si>
    <t>Cicala</t>
  </si>
  <si>
    <t>Serra Pedace</t>
  </si>
  <si>
    <t>Melicuccà</t>
  </si>
  <si>
    <t>Marzi</t>
  </si>
  <si>
    <t>Lappano</t>
  </si>
  <si>
    <t>Calanna</t>
  </si>
  <si>
    <t>Scido</t>
  </si>
  <si>
    <t>Belsito</t>
  </si>
  <si>
    <t>Civita</t>
  </si>
  <si>
    <t>Simbario</t>
  </si>
  <si>
    <t>Domanico</t>
  </si>
  <si>
    <t>Martirano</t>
  </si>
  <si>
    <t>Umbriatico</t>
  </si>
  <si>
    <t>Cosoleto</t>
  </si>
  <si>
    <t>Serrata</t>
  </si>
  <si>
    <t>San Nicola dell'Alto</t>
  </si>
  <si>
    <t>Cervicati</t>
  </si>
  <si>
    <t>Laino Castello</t>
  </si>
  <si>
    <t>Pedivigliano</t>
  </si>
  <si>
    <t>Motta Santa Lucia</t>
  </si>
  <si>
    <t>Samo</t>
  </si>
  <si>
    <t>Spadola</t>
  </si>
  <si>
    <t>Aieta</t>
  </si>
  <si>
    <t>Amato</t>
  </si>
  <si>
    <t>Plataci</t>
  </si>
  <si>
    <t>Sorbo San Basile</t>
  </si>
  <si>
    <t>Malito</t>
  </si>
  <si>
    <t>Papasidero</t>
  </si>
  <si>
    <t>Zaccanopoli</t>
  </si>
  <si>
    <t>Canolo</t>
  </si>
  <si>
    <t>Miglierina</t>
  </si>
  <si>
    <t>Mongiana</t>
  </si>
  <si>
    <t>Andali</t>
  </si>
  <si>
    <t>Canna</t>
  </si>
  <si>
    <t>Casignana</t>
  </si>
  <si>
    <t>San Lorenzo Bellizzi</t>
  </si>
  <si>
    <t>Ferruzzano</t>
  </si>
  <si>
    <t>Carfizzi</t>
  </si>
  <si>
    <t>Altilia</t>
  </si>
  <si>
    <t>Camini</t>
  </si>
  <si>
    <t>San Floro</t>
  </si>
  <si>
    <t>Vallelonga</t>
  </si>
  <si>
    <t>Sant'Agata del Bianco</t>
  </si>
  <si>
    <t>Brognaturo</t>
  </si>
  <si>
    <t>Pazzano</t>
  </si>
  <si>
    <t>San Cosmo Albanese</t>
  </si>
  <si>
    <t>Jacurso</t>
  </si>
  <si>
    <t>Fossato Serralta</t>
  </si>
  <si>
    <t>Cenadi</t>
  </si>
  <si>
    <t>Ciminà</t>
  </si>
  <si>
    <t>Olivadi</t>
  </si>
  <si>
    <t>Agnana Calabra</t>
  </si>
  <si>
    <t>Martone</t>
  </si>
  <si>
    <t>Roccaforte del Greco</t>
  </si>
  <si>
    <t>Serra d'Aiello</t>
  </si>
  <si>
    <t>Terranova Sappo Minulio</t>
  </si>
  <si>
    <t>San Procopio</t>
  </si>
  <si>
    <t>San Giovanni di Gerace</t>
  </si>
  <si>
    <t>San Pietro in Amantea</t>
  </si>
  <si>
    <t>Caraffa del Bianco</t>
  </si>
  <si>
    <t>Alessandria del Carretto</t>
  </si>
  <si>
    <t>Argusto</t>
  </si>
  <si>
    <t>Gagliato</t>
  </si>
  <si>
    <t>Cellara</t>
  </si>
  <si>
    <t>Sellia</t>
  </si>
  <si>
    <t>Bova</t>
  </si>
  <si>
    <t>Marcedusa</t>
  </si>
  <si>
    <t>Nocara</t>
  </si>
  <si>
    <t>Centrache</t>
  </si>
  <si>
    <t>Laganadi</t>
  </si>
  <si>
    <t>Candidoni</t>
  </si>
  <si>
    <t>Castroregio</t>
  </si>
  <si>
    <t>Panettieri</t>
  </si>
  <si>
    <t>Sant'Alessio in Aspromonte</t>
  </si>
  <si>
    <t>Carpanzano</t>
  </si>
  <si>
    <t>Staiti</t>
  </si>
  <si>
    <t>Fonte: elaborazioni su dati Istat</t>
  </si>
  <si>
    <t>Codice_istat</t>
  </si>
  <si>
    <t>0 - 14</t>
  </si>
  <si>
    <t>15 - 39</t>
    <phoneticPr fontId="0" type="noConversion"/>
  </si>
  <si>
    <t>40 - 64</t>
    <phoneticPr fontId="0" type="noConversion"/>
  </si>
  <si>
    <t>65 e oltre</t>
  </si>
  <si>
    <t>Totale</t>
  </si>
  <si>
    <r>
      <t xml:space="preserve">Indice di dipendenza </t>
    </r>
    <r>
      <rPr>
        <b/>
        <sz val="9"/>
        <color theme="4" tint="-0.249977111117893"/>
        <rFont val="Times New Roman"/>
        <family val="1"/>
      </rPr>
      <t>strutturale</t>
    </r>
  </si>
  <si>
    <t>var. % 71/11</t>
    <phoneticPr fontId="0" type="noConversion"/>
  </si>
  <si>
    <t>var. % 01/11</t>
    <phoneticPr fontId="0" type="noConversion"/>
  </si>
  <si>
    <t>15 - 39</t>
  </si>
  <si>
    <t>40 - 64</t>
  </si>
  <si>
    <t>CODICE_ISTAT_110</t>
  </si>
  <si>
    <t>COMUNE</t>
  </si>
  <si>
    <t>ND</t>
  </si>
  <si>
    <t>Abitazioni occupate 2011</t>
  </si>
  <si>
    <t>Abitazioni non occupate 2011</t>
  </si>
  <si>
    <t xml:space="preserve">Abitazioni occupate </t>
  </si>
  <si>
    <t>Totale Abitazioni</t>
  </si>
  <si>
    <t>V.A.</t>
  </si>
  <si>
    <t>superficie delle abitazioni (mq)</t>
  </si>
  <si>
    <t>Superficie media abitazione (mq)</t>
  </si>
  <si>
    <t>Totale abitazioni 2011</t>
  </si>
  <si>
    <t>variazione. ass.</t>
  </si>
  <si>
    <t>variazione. %</t>
  </si>
  <si>
    <t>var. ass.</t>
  </si>
  <si>
    <t>var. %</t>
  </si>
  <si>
    <t>CodiceIstat</t>
  </si>
  <si>
    <t>Denominazione</t>
  </si>
  <si>
    <t>POPOLAZIONE_ESPOSTA_A_FRANE</t>
  </si>
  <si>
    <t>1 - 10     Ab.</t>
  </si>
  <si>
    <t>11 - 75    Ab.</t>
  </si>
  <si>
    <t>501 - 1000 Ab.</t>
  </si>
  <si>
    <t>76 - 250   Ab.</t>
  </si>
  <si>
    <t>&gt; 3000     Ab.</t>
  </si>
  <si>
    <t>251 - 500  Ab.</t>
  </si>
  <si>
    <t>1001 - 3000Ab.</t>
  </si>
  <si>
    <t>0          Ab.</t>
  </si>
  <si>
    <t>Forniti di titolo di studio</t>
  </si>
  <si>
    <t>Senza titolo di studio</t>
  </si>
  <si>
    <t>TOTALE</t>
  </si>
  <si>
    <t>Laureati</t>
  </si>
  <si>
    <t>Diplomati</t>
  </si>
  <si>
    <t>Laureati+diplomati</t>
  </si>
  <si>
    <t>Licenza elementare e media</t>
  </si>
  <si>
    <t>Alfabeti</t>
  </si>
  <si>
    <t>Alfabeti senza titolo studio</t>
  </si>
  <si>
    <t>N. Ospedali</t>
  </si>
  <si>
    <t>Posti letto</t>
  </si>
  <si>
    <t>Tabella 4.5 - Unità locali per forma giuridica, 2011 (valori %)</t>
  </si>
  <si>
    <t>Imprese</t>
  </si>
  <si>
    <t>Ditta individuale</t>
  </si>
  <si>
    <t>Società di persone</t>
  </si>
  <si>
    <t>Società di capitale</t>
  </si>
  <si>
    <t>Società cooperativa</t>
  </si>
  <si>
    <t>Altra forma di impresa</t>
  </si>
  <si>
    <t>Totale imprese</t>
  </si>
  <si>
    <t>Istituzioni non profit</t>
  </si>
  <si>
    <t>Istituzioni pubbliche</t>
  </si>
  <si>
    <t>Unità locali</t>
  </si>
  <si>
    <t>Addetti</t>
  </si>
  <si>
    <t>Dimensione media</t>
  </si>
  <si>
    <t>% reg</t>
  </si>
  <si>
    <t xml:space="preserve"> 2 - 5</t>
  </si>
  <si>
    <t xml:space="preserve"> 6 - 9</t>
  </si>
  <si>
    <t xml:space="preserve"> 10 - 19</t>
  </si>
  <si>
    <t xml:space="preserve"> 20 - 49</t>
  </si>
  <si>
    <t xml:space="preserve"> 50 - 249</t>
  </si>
  <si>
    <t xml:space="preserve"> 250 - 499</t>
  </si>
  <si>
    <t xml:space="preserve"> 500 - 999</t>
  </si>
  <si>
    <t>1000 e più</t>
  </si>
  <si>
    <t xml:space="preserve"> Totale</t>
  </si>
  <si>
    <t>A</t>
  </si>
  <si>
    <t>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</si>
  <si>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</si>
  <si>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</si>
  <si>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</si>
  <si>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</si>
  <si>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</si>
  <si>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</si>
  <si>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</si>
  <si>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</si>
  <si>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</si>
  <si>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>M</t>
  </si>
  <si>
    <t>N</t>
  </si>
  <si>
    <t xml:space="preserve"> O</t>
  </si>
  <si>
    <t>P</t>
  </si>
  <si>
    <t>Q</t>
  </si>
  <si>
    <t>R</t>
  </si>
  <si>
    <t>S</t>
  </si>
  <si>
    <t>Legenda:</t>
  </si>
  <si>
    <t>A = agricoltura, silvicoltura e pesca</t>
  </si>
  <si>
    <t>B = estrazione di minerali da cave e miniere</t>
  </si>
  <si>
    <t>C = attività manifatturiere</t>
  </si>
  <si>
    <t>D = fornitura di energia elettrica, gas, vapore e aria condizionata</t>
  </si>
  <si>
    <t>E = fornitura di acqua reti fognarie, attività di gestione dei rifiuti e risanamento</t>
  </si>
  <si>
    <t>F = costruzioni</t>
  </si>
  <si>
    <t>G = commercio all'ingrosso e al dettaglio riparazione di autoveicoli e motocicli</t>
  </si>
  <si>
    <t>H = trasporto e magazzinaggio</t>
  </si>
  <si>
    <t>I = attività dei servizi di alloggio e di ristorazione</t>
  </si>
  <si>
    <t>J = servizi di informazione e comunicazione</t>
  </si>
  <si>
    <t>K = attività finanziarie e assicurative</t>
  </si>
  <si>
    <t>M = attività immobiliari</t>
  </si>
  <si>
    <t>N = attività professionali, scientifiche e tecniche</t>
  </si>
  <si>
    <t>O = noleggio, agenzie di viaggio, servizi di supporto alle imprese</t>
  </si>
  <si>
    <t>P = istruzione</t>
  </si>
  <si>
    <t>Q = sanità e assistenza sociale</t>
  </si>
  <si>
    <t>R = attività artistiche, sportive, di intrattenimento e divertimento</t>
  </si>
  <si>
    <t>S = altre attività di servizi</t>
  </si>
  <si>
    <t>CA</t>
  </si>
  <si>
    <t>CB</t>
  </si>
  <si>
    <t>CC</t>
  </si>
  <si>
    <t xml:space="preserve"> CD</t>
  </si>
  <si>
    <t xml:space="preserve"> CE</t>
  </si>
  <si>
    <t>CF</t>
  </si>
  <si>
    <t xml:space="preserve"> CG</t>
  </si>
  <si>
    <t xml:space="preserve"> CH</t>
  </si>
  <si>
    <t>CI</t>
  </si>
  <si>
    <t>CJ</t>
  </si>
  <si>
    <t xml:space="preserve"> CK</t>
  </si>
  <si>
    <t>CL</t>
  </si>
  <si>
    <t xml:space="preserve"> CM</t>
  </si>
  <si>
    <t>CA = Industrie alimentari e del tabacco</t>
  </si>
  <si>
    <t>CB = Industrie tessili dell'abbigliamento, articoli in pelle e simili</t>
  </si>
  <si>
    <t>CC = Industria dei prodotti in legno e carta, stampa</t>
  </si>
  <si>
    <t>CD = fabbricazione di coke e prodotti derivanti dalla raffinazione del petrolio</t>
  </si>
  <si>
    <t>CE = fabbricazione di prodotti chimici</t>
  </si>
  <si>
    <t>CF = fabbricazione di prodotti farmaceutici di base e di preparati farmaceutici</t>
  </si>
  <si>
    <t>CG = fabbricazione di articoli in gomma e plastica e di altri prodotti della lavorazione di minerali non metalliferi</t>
  </si>
  <si>
    <t>CH = Produzione di metallo e fabbricazione di prodotti in metallo</t>
  </si>
  <si>
    <t>CI = fabbricazione di computer e prodotti di elettronica e ottica, apparecchi elettromedicali, apparecchi di misurazione e di orologi</t>
  </si>
  <si>
    <t>CJ = fabbricazione di apparecchiature elettriche ed apparecchiature per uso domestico non elettriche</t>
  </si>
  <si>
    <t>CK =  fabbricazione di macchinari ed apparecchiature nca</t>
  </si>
  <si>
    <t>CL = fabbricazione di mezzi di trasporto</t>
  </si>
  <si>
    <t>CM = altre industrie manifatturiere</t>
  </si>
  <si>
    <t>Tempo e frequenza</t>
  </si>
  <si>
    <t>2014: 2014</t>
  </si>
  <si>
    <t>numero di esercizi</t>
  </si>
  <si>
    <t>posti letto</t>
  </si>
  <si>
    <t>camere</t>
  </si>
  <si>
    <t>bagni</t>
  </si>
  <si>
    <t>Posti letto per esercizio</t>
  </si>
  <si>
    <t>Camere per esercizio</t>
  </si>
  <si>
    <t>ITF6</t>
  </si>
  <si>
    <t xml:space="preserve"> Calabria</t>
  </si>
  <si>
    <t xml:space="preserve">  ITF61</t>
  </si>
  <si>
    <t xml:space="preserve"> Cosenza</t>
  </si>
  <si>
    <t xml:space="preserve"> Acquaformosa</t>
  </si>
  <si>
    <t xml:space="preserve"> Acquappesa</t>
  </si>
  <si>
    <t xml:space="preserve"> Acri</t>
  </si>
  <si>
    <t xml:space="preserve"> Aiello Calabro</t>
  </si>
  <si>
    <t xml:space="preserve"> Aieta</t>
  </si>
  <si>
    <t xml:space="preserve"> Albidona</t>
  </si>
  <si>
    <t xml:space="preserve"> Alessandria del Carretto</t>
  </si>
  <si>
    <t xml:space="preserve"> Altilia</t>
  </si>
  <si>
    <t xml:space="preserve"> Altomonte</t>
  </si>
  <si>
    <t xml:space="preserve"> Amantea</t>
  </si>
  <si>
    <t xml:space="preserve"> Amendolara</t>
  </si>
  <si>
    <t xml:space="preserve"> Aprigliano</t>
  </si>
  <si>
    <t xml:space="preserve"> Belmonte Calabro</t>
  </si>
  <si>
    <t xml:space="preserve"> Belsito</t>
  </si>
  <si>
    <t xml:space="preserve"> Belvedere Marittimo</t>
  </si>
  <si>
    <t xml:space="preserve"> Bianchi</t>
  </si>
  <si>
    <t xml:space="preserve"> Bisignano</t>
  </si>
  <si>
    <t xml:space="preserve"> Bocchigliero</t>
  </si>
  <si>
    <t xml:space="preserve"> Bonifati</t>
  </si>
  <si>
    <t xml:space="preserve"> Buonvicino</t>
  </si>
  <si>
    <t xml:space="preserve"> Calopezzati</t>
  </si>
  <si>
    <t xml:space="preserve"> Caloveto</t>
  </si>
  <si>
    <t xml:space="preserve"> Campana</t>
  </si>
  <si>
    <t xml:space="preserve"> Canna</t>
  </si>
  <si>
    <t xml:space="preserve"> Cariati</t>
  </si>
  <si>
    <t xml:space="preserve"> Carolei</t>
  </si>
  <si>
    <t xml:space="preserve"> Carpanzano</t>
  </si>
  <si>
    <t xml:space="preserve"> Casole Bruzio</t>
  </si>
  <si>
    <t xml:space="preserve"> Cassano all'Ionio</t>
  </si>
  <si>
    <t xml:space="preserve"> Castiglione Cosentino</t>
  </si>
  <si>
    <t xml:space="preserve"> Castrolibero</t>
  </si>
  <si>
    <t xml:space="preserve"> Castroregio</t>
  </si>
  <si>
    <t xml:space="preserve"> Castrovillari</t>
  </si>
  <si>
    <t xml:space="preserve"> Celico</t>
  </si>
  <si>
    <t xml:space="preserve"> Cellara</t>
  </si>
  <si>
    <t xml:space="preserve"> Cerchiara di Calabria</t>
  </si>
  <si>
    <t xml:space="preserve"> Cerisano</t>
  </si>
  <si>
    <t xml:space="preserve"> Cervicati</t>
  </si>
  <si>
    <t xml:space="preserve"> Cerzeto</t>
  </si>
  <si>
    <t xml:space="preserve"> Cetraro</t>
  </si>
  <si>
    <t xml:space="preserve"> Civita</t>
  </si>
  <si>
    <t xml:space="preserve"> Cleto</t>
  </si>
  <si>
    <t xml:space="preserve"> Colosimi</t>
  </si>
  <si>
    <t xml:space="preserve"> Corigliano Calabro</t>
  </si>
  <si>
    <t xml:space="preserve"> Cropalati</t>
  </si>
  <si>
    <t xml:space="preserve"> Crosia</t>
  </si>
  <si>
    <t xml:space="preserve"> Diamante</t>
  </si>
  <si>
    <t xml:space="preserve"> Dipignano</t>
  </si>
  <si>
    <t xml:space="preserve"> Domanico</t>
  </si>
  <si>
    <t xml:space="preserve"> Fagnano Castello</t>
  </si>
  <si>
    <t xml:space="preserve"> Falconara Albanese</t>
  </si>
  <si>
    <t xml:space="preserve"> Figline Vegliaturo</t>
  </si>
  <si>
    <t xml:space="preserve"> Firmo</t>
  </si>
  <si>
    <t xml:space="preserve"> Fiumefreddo Bruzio</t>
  </si>
  <si>
    <t xml:space="preserve"> Francavilla Marittima</t>
  </si>
  <si>
    <t xml:space="preserve"> Frascineto</t>
  </si>
  <si>
    <t xml:space="preserve"> Fuscaldo</t>
  </si>
  <si>
    <t xml:space="preserve"> Grimaldi</t>
  </si>
  <si>
    <t xml:space="preserve"> Grisolia</t>
  </si>
  <si>
    <t xml:space="preserve"> Guardia Piemontese</t>
  </si>
  <si>
    <t xml:space="preserve"> Lago</t>
  </si>
  <si>
    <t xml:space="preserve"> Laino Borgo</t>
  </si>
  <si>
    <t xml:space="preserve"> Laino Castello</t>
  </si>
  <si>
    <t xml:space="preserve"> Lappano</t>
  </si>
  <si>
    <t xml:space="preserve"> Lattarico</t>
  </si>
  <si>
    <t xml:space="preserve"> Longobardi</t>
  </si>
  <si>
    <t xml:space="preserve"> Longobucco</t>
  </si>
  <si>
    <t xml:space="preserve"> Lungro</t>
  </si>
  <si>
    <t xml:space="preserve"> Luzzi</t>
  </si>
  <si>
    <t xml:space="preserve"> Maierà</t>
  </si>
  <si>
    <t xml:space="preserve"> Malito</t>
  </si>
  <si>
    <t xml:space="preserve"> Malvito</t>
  </si>
  <si>
    <t xml:space="preserve"> Mandatoriccio</t>
  </si>
  <si>
    <t xml:space="preserve"> Mangone</t>
  </si>
  <si>
    <t xml:space="preserve"> Marano Marchesato</t>
  </si>
  <si>
    <t xml:space="preserve"> Marano Principato</t>
  </si>
  <si>
    <t xml:space="preserve"> Marzi</t>
  </si>
  <si>
    <t xml:space="preserve"> Mendicino</t>
  </si>
  <si>
    <t xml:space="preserve"> Mongrassano</t>
  </si>
  <si>
    <t xml:space="preserve"> Montalto Uffugo</t>
  </si>
  <si>
    <t xml:space="preserve"> Montegiordano</t>
  </si>
  <si>
    <t xml:space="preserve"> Morano Calabro</t>
  </si>
  <si>
    <t xml:space="preserve"> Mormanno</t>
  </si>
  <si>
    <t xml:space="preserve"> Mottafollone</t>
  </si>
  <si>
    <t xml:space="preserve"> Nocara</t>
  </si>
  <si>
    <t xml:space="preserve"> Oriolo</t>
  </si>
  <si>
    <t xml:space="preserve"> Orsomarso</t>
  </si>
  <si>
    <t xml:space="preserve"> Paludi</t>
  </si>
  <si>
    <t xml:space="preserve"> Panettieri</t>
  </si>
  <si>
    <t xml:space="preserve"> Paola</t>
  </si>
  <si>
    <t xml:space="preserve"> Papasidero</t>
  </si>
  <si>
    <t xml:space="preserve"> Parenti</t>
  </si>
  <si>
    <t xml:space="preserve"> Paterno Calabro</t>
  </si>
  <si>
    <t xml:space="preserve"> Pedace</t>
  </si>
  <si>
    <t xml:space="preserve"> Pedivigliano</t>
  </si>
  <si>
    <t xml:space="preserve"> Piane Crati</t>
  </si>
  <si>
    <t xml:space="preserve"> Pietrafitta</t>
  </si>
  <si>
    <t xml:space="preserve"> Pietrapaola</t>
  </si>
  <si>
    <t xml:space="preserve"> Plataci</t>
  </si>
  <si>
    <t xml:space="preserve"> Praia a Mare</t>
  </si>
  <si>
    <t xml:space="preserve"> Rende</t>
  </si>
  <si>
    <t xml:space="preserve"> Rocca Imperiale</t>
  </si>
  <si>
    <t xml:space="preserve"> Roggiano Gravina</t>
  </si>
  <si>
    <t xml:space="preserve"> Rogliano</t>
  </si>
  <si>
    <t xml:space="preserve"> Rose</t>
  </si>
  <si>
    <t xml:space="preserve"> Roseto Capo Spulico</t>
  </si>
  <si>
    <t xml:space="preserve"> Rossano</t>
  </si>
  <si>
    <t xml:space="preserve"> Rota Greca</t>
  </si>
  <si>
    <t xml:space="preserve"> Rovito</t>
  </si>
  <si>
    <t xml:space="preserve"> San Basile</t>
  </si>
  <si>
    <t xml:space="preserve"> San Benedetto Ullano</t>
  </si>
  <si>
    <t xml:space="preserve"> San Cosmo Albanese</t>
  </si>
  <si>
    <t xml:space="preserve"> San Demetrio Corone</t>
  </si>
  <si>
    <t xml:space="preserve"> San Donato di Ninea</t>
  </si>
  <si>
    <t xml:space="preserve"> San Fili</t>
  </si>
  <si>
    <t xml:space="preserve"> San Giorgio Albanese</t>
  </si>
  <si>
    <t xml:space="preserve"> San Giovanni in Fiore</t>
  </si>
  <si>
    <t xml:space="preserve"> San Lorenzo Bellizzi</t>
  </si>
  <si>
    <t xml:space="preserve"> San Lorenzo del Vallo</t>
  </si>
  <si>
    <t xml:space="preserve"> San Lucido</t>
  </si>
  <si>
    <t xml:space="preserve"> San Marco Argentano</t>
  </si>
  <si>
    <t xml:space="preserve"> San Martino di Finita</t>
  </si>
  <si>
    <t xml:space="preserve"> San Nicola Arcella</t>
  </si>
  <si>
    <t xml:space="preserve"> San Pietro in Amantea</t>
  </si>
  <si>
    <t xml:space="preserve"> San Pietro in Guarano</t>
  </si>
  <si>
    <t xml:space="preserve"> San Sosti</t>
  </si>
  <si>
    <t xml:space="preserve"> San Vincenzo La Costa</t>
  </si>
  <si>
    <t xml:space="preserve"> Sangineto</t>
  </si>
  <si>
    <t xml:space="preserve"> Santa Caterina Albanese</t>
  </si>
  <si>
    <t xml:space="preserve"> Santa Domenica Talao</t>
  </si>
  <si>
    <t xml:space="preserve"> Santa Maria del Cedro</t>
  </si>
  <si>
    <t xml:space="preserve"> Santa Sofia d'Epiro</t>
  </si>
  <si>
    <t xml:space="preserve"> Sant'Agata di Esaro</t>
  </si>
  <si>
    <t xml:space="preserve"> Santo Stefano di Rogliano</t>
  </si>
  <si>
    <t xml:space="preserve"> Saracena</t>
  </si>
  <si>
    <t xml:space="preserve"> Scala Coeli</t>
  </si>
  <si>
    <t xml:space="preserve"> Scalea</t>
  </si>
  <si>
    <t xml:space="preserve"> Scigliano</t>
  </si>
  <si>
    <t xml:space="preserve"> Serra d'Aiello</t>
  </si>
  <si>
    <t xml:space="preserve"> Serra Pedace</t>
  </si>
  <si>
    <t xml:space="preserve"> Spezzano Albanese</t>
  </si>
  <si>
    <t xml:space="preserve"> Spezzano della Sila</t>
  </si>
  <si>
    <t xml:space="preserve"> Spezzano Piccolo</t>
  </si>
  <si>
    <t xml:space="preserve"> Tarsia</t>
  </si>
  <si>
    <t xml:space="preserve"> Terranova da Sibari</t>
  </si>
  <si>
    <t xml:space="preserve"> Terravecchia</t>
  </si>
  <si>
    <t xml:space="preserve"> Torano Castello</t>
  </si>
  <si>
    <t xml:space="preserve"> Tortora</t>
  </si>
  <si>
    <t xml:space="preserve"> Trebisacce</t>
  </si>
  <si>
    <t xml:space="preserve"> Trenta</t>
  </si>
  <si>
    <t xml:space="preserve"> Vaccarizzo Albanese</t>
  </si>
  <si>
    <t xml:space="preserve"> Verbicaro</t>
  </si>
  <si>
    <t xml:space="preserve"> Villapiana</t>
  </si>
  <si>
    <t xml:space="preserve"> Zumpano</t>
  </si>
  <si>
    <t xml:space="preserve">  ITF63</t>
  </si>
  <si>
    <t xml:space="preserve"> Catanzaro</t>
  </si>
  <si>
    <t xml:space="preserve"> Albi</t>
  </si>
  <si>
    <t xml:space="preserve"> Amaroni</t>
  </si>
  <si>
    <t xml:space="preserve"> Amato</t>
  </si>
  <si>
    <t xml:space="preserve"> Andali</t>
  </si>
  <si>
    <t xml:space="preserve"> Argusto</t>
  </si>
  <si>
    <t xml:space="preserve"> Badolato</t>
  </si>
  <si>
    <t xml:space="preserve"> Belcastro</t>
  </si>
  <si>
    <t xml:space="preserve"> Borgia</t>
  </si>
  <si>
    <t xml:space="preserve"> Botricello</t>
  </si>
  <si>
    <t xml:space="preserve"> Caraffa di Catanzaro</t>
  </si>
  <si>
    <t xml:space="preserve"> Cardinale</t>
  </si>
  <si>
    <t xml:space="preserve"> Carlopoli</t>
  </si>
  <si>
    <t xml:space="preserve"> Cenadi</t>
  </si>
  <si>
    <t xml:space="preserve"> Centrache</t>
  </si>
  <si>
    <t xml:space="preserve"> Cerva</t>
  </si>
  <si>
    <t xml:space="preserve"> Chiaravalle Centrale</t>
  </si>
  <si>
    <t xml:space="preserve"> Cicala</t>
  </si>
  <si>
    <t xml:space="preserve"> Conflenti</t>
  </si>
  <si>
    <t xml:space="preserve"> Cortale</t>
  </si>
  <si>
    <t xml:space="preserve"> Cropani</t>
  </si>
  <si>
    <t xml:space="preserve"> Curinga</t>
  </si>
  <si>
    <t xml:space="preserve"> Davoli</t>
  </si>
  <si>
    <t xml:space="preserve"> Decollatura</t>
  </si>
  <si>
    <t xml:space="preserve"> Falerna</t>
  </si>
  <si>
    <t xml:space="preserve"> Feroleto Antico</t>
  </si>
  <si>
    <t xml:space="preserve"> Fossato Serralta</t>
  </si>
  <si>
    <t xml:space="preserve"> Gagliato</t>
  </si>
  <si>
    <t xml:space="preserve"> Gasperina</t>
  </si>
  <si>
    <t xml:space="preserve"> Gimigliano</t>
  </si>
  <si>
    <t xml:space="preserve"> Girifalco</t>
  </si>
  <si>
    <t xml:space="preserve"> Gizzeria</t>
  </si>
  <si>
    <t xml:space="preserve"> Guardavalle</t>
  </si>
  <si>
    <t xml:space="preserve"> Isca sullo Ionio</t>
  </si>
  <si>
    <t xml:space="preserve"> Jacurso</t>
  </si>
  <si>
    <t xml:space="preserve"> Lamezia Terme</t>
  </si>
  <si>
    <t xml:space="preserve"> Magisano</t>
  </si>
  <si>
    <t xml:space="preserve"> Maida</t>
  </si>
  <si>
    <t xml:space="preserve"> Marcedusa</t>
  </si>
  <si>
    <t xml:space="preserve"> Marcellinara</t>
  </si>
  <si>
    <t xml:space="preserve"> Martirano</t>
  </si>
  <si>
    <t xml:space="preserve"> Martirano Lombardo</t>
  </si>
  <si>
    <t xml:space="preserve"> Miglierina</t>
  </si>
  <si>
    <t xml:space="preserve"> Montauro</t>
  </si>
  <si>
    <t xml:space="preserve"> Montepaone</t>
  </si>
  <si>
    <t xml:space="preserve"> Motta Santa Lucia</t>
  </si>
  <si>
    <t xml:space="preserve"> Nocera Terinese</t>
  </si>
  <si>
    <t xml:space="preserve"> Olivadi</t>
  </si>
  <si>
    <t xml:space="preserve"> Palermiti</t>
  </si>
  <si>
    <t xml:space="preserve"> Pentone</t>
  </si>
  <si>
    <t xml:space="preserve"> Petrizzi</t>
  </si>
  <si>
    <t xml:space="preserve"> Petronà</t>
  </si>
  <si>
    <t xml:space="preserve"> Pianopoli</t>
  </si>
  <si>
    <t xml:space="preserve"> Platania</t>
  </si>
  <si>
    <t xml:space="preserve"> San Floro</t>
  </si>
  <si>
    <t xml:space="preserve"> San Mango d'Aquino</t>
  </si>
  <si>
    <t xml:space="preserve"> San Pietro a Maida</t>
  </si>
  <si>
    <t xml:space="preserve"> San Pietro Apostolo</t>
  </si>
  <si>
    <t xml:space="preserve"> San Sostene</t>
  </si>
  <si>
    <t xml:space="preserve"> San Vito sullo Ionio</t>
  </si>
  <si>
    <t xml:space="preserve"> Santa Caterina dello Ionio</t>
  </si>
  <si>
    <t xml:space="preserve"> Sant'Andrea Apostolo dello Ionio</t>
  </si>
  <si>
    <t xml:space="preserve"> Satriano</t>
  </si>
  <si>
    <t xml:space="preserve"> Sellia</t>
  </si>
  <si>
    <t xml:space="preserve"> Sellia Marina</t>
  </si>
  <si>
    <t xml:space="preserve"> Serrastretta</t>
  </si>
  <si>
    <t xml:space="preserve"> Sersale</t>
  </si>
  <si>
    <t xml:space="preserve"> Settingiano</t>
  </si>
  <si>
    <t xml:space="preserve"> Simeri Crichi</t>
  </si>
  <si>
    <t xml:space="preserve"> Sorbo San Basile</t>
  </si>
  <si>
    <t xml:space="preserve"> Soverato</t>
  </si>
  <si>
    <t xml:space="preserve"> Soveria Mannelli</t>
  </si>
  <si>
    <t xml:space="preserve"> Soveria Simeri</t>
  </si>
  <si>
    <t xml:space="preserve"> Squillace</t>
  </si>
  <si>
    <t xml:space="preserve"> Stalettì</t>
  </si>
  <si>
    <t xml:space="preserve"> Taverna</t>
  </si>
  <si>
    <t xml:space="preserve"> Tiriolo</t>
  </si>
  <si>
    <t xml:space="preserve"> Torre di Ruggiero</t>
  </si>
  <si>
    <t xml:space="preserve"> Vallefiorita</t>
  </si>
  <si>
    <t xml:space="preserve"> Zagarise</t>
  </si>
  <si>
    <t xml:space="preserve">  ITF65</t>
  </si>
  <si>
    <t xml:space="preserve"> Reggio di Calabria</t>
  </si>
  <si>
    <t xml:space="preserve"> Africo</t>
  </si>
  <si>
    <t xml:space="preserve"> Agnana Calabra</t>
  </si>
  <si>
    <t xml:space="preserve"> Anoia</t>
  </si>
  <si>
    <t xml:space="preserve"> Antonimina</t>
  </si>
  <si>
    <t xml:space="preserve"> Ardore</t>
  </si>
  <si>
    <t xml:space="preserve"> Bagaladi</t>
  </si>
  <si>
    <t xml:space="preserve"> Bagnara Calabra</t>
  </si>
  <si>
    <t xml:space="preserve"> Benestare</t>
  </si>
  <si>
    <t xml:space="preserve"> Bianco</t>
  </si>
  <si>
    <t xml:space="preserve"> Bivongi</t>
  </si>
  <si>
    <t xml:space="preserve"> Bova</t>
  </si>
  <si>
    <t xml:space="preserve"> Bova Marina</t>
  </si>
  <si>
    <t xml:space="preserve"> Bovalino</t>
  </si>
  <si>
    <t xml:space="preserve"> Brancaleone</t>
  </si>
  <si>
    <t xml:space="preserve"> Bruzzano Zeffirio</t>
  </si>
  <si>
    <t xml:space="preserve"> Calanna</t>
  </si>
  <si>
    <t xml:space="preserve"> Camini</t>
  </si>
  <si>
    <t xml:space="preserve"> Campo Calabro</t>
  </si>
  <si>
    <t xml:space="preserve"> Candidoni</t>
  </si>
  <si>
    <t xml:space="preserve"> Canolo</t>
  </si>
  <si>
    <t xml:space="preserve"> Caraffa del Bianco</t>
  </si>
  <si>
    <t xml:space="preserve"> Cardeto</t>
  </si>
  <si>
    <t xml:space="preserve"> Careri</t>
  </si>
  <si>
    <t xml:space="preserve"> Casignana</t>
  </si>
  <si>
    <t xml:space="preserve"> Caulonia</t>
  </si>
  <si>
    <t xml:space="preserve"> Ciminà</t>
  </si>
  <si>
    <t xml:space="preserve"> Cinquefrondi</t>
  </si>
  <si>
    <t xml:space="preserve"> Cittanova</t>
  </si>
  <si>
    <t xml:space="preserve"> Condofuri</t>
  </si>
  <si>
    <t xml:space="preserve"> Cosoleto</t>
  </si>
  <si>
    <t xml:space="preserve"> Delianuova</t>
  </si>
  <si>
    <t xml:space="preserve"> Feroleto della Chiesa</t>
  </si>
  <si>
    <t xml:space="preserve"> Ferruzzano</t>
  </si>
  <si>
    <t xml:space="preserve"> Fiumara</t>
  </si>
  <si>
    <t xml:space="preserve"> Galatro</t>
  </si>
  <si>
    <t xml:space="preserve"> Gerace</t>
  </si>
  <si>
    <t xml:space="preserve"> Giffone</t>
  </si>
  <si>
    <t xml:space="preserve"> Gioia Tauro</t>
  </si>
  <si>
    <t xml:space="preserve"> Gioiosa Ionica</t>
  </si>
  <si>
    <t xml:space="preserve"> Grotteria</t>
  </si>
  <si>
    <t xml:space="preserve"> Laganadi</t>
  </si>
  <si>
    <t xml:space="preserve"> Laureana di Borrello</t>
  </si>
  <si>
    <t xml:space="preserve"> Locri</t>
  </si>
  <si>
    <t xml:space="preserve"> Mammola</t>
  </si>
  <si>
    <t xml:space="preserve"> Marina di Gioiosa Ionica</t>
  </si>
  <si>
    <t xml:space="preserve"> Maropati</t>
  </si>
  <si>
    <t xml:space="preserve"> Martone</t>
  </si>
  <si>
    <t xml:space="preserve"> Melicuccà</t>
  </si>
  <si>
    <t xml:space="preserve"> Melicucco</t>
  </si>
  <si>
    <t xml:space="preserve"> Melito di Porto Salvo</t>
  </si>
  <si>
    <t xml:space="preserve"> Molochio</t>
  </si>
  <si>
    <t xml:space="preserve"> Monasterace</t>
  </si>
  <si>
    <t xml:space="preserve"> Montebello Ionico</t>
  </si>
  <si>
    <t xml:space="preserve"> Motta San Giovanni</t>
  </si>
  <si>
    <t xml:space="preserve"> Oppido Mamertina</t>
  </si>
  <si>
    <t xml:space="preserve"> Palizzi</t>
  </si>
  <si>
    <t xml:space="preserve"> Palmi</t>
  </si>
  <si>
    <t xml:space="preserve"> Pazzano</t>
  </si>
  <si>
    <t xml:space="preserve"> Placanica</t>
  </si>
  <si>
    <t xml:space="preserve"> Platì</t>
  </si>
  <si>
    <t xml:space="preserve"> Polistena</t>
  </si>
  <si>
    <t xml:space="preserve"> Portigliola</t>
  </si>
  <si>
    <t xml:space="preserve"> Riace</t>
  </si>
  <si>
    <t xml:space="preserve"> Rizziconi</t>
  </si>
  <si>
    <t xml:space="preserve"> Roccaforte del Greco</t>
  </si>
  <si>
    <t xml:space="preserve"> Roccella Ionica</t>
  </si>
  <si>
    <t xml:space="preserve"> Roghudi</t>
  </si>
  <si>
    <t xml:space="preserve"> Rosarno</t>
  </si>
  <si>
    <t xml:space="preserve"> Samo</t>
  </si>
  <si>
    <t xml:space="preserve"> San Ferdinando</t>
  </si>
  <si>
    <t xml:space="preserve"> San Giorgio Morgeto</t>
  </si>
  <si>
    <t xml:space="preserve"> San Giovanni di Gerace</t>
  </si>
  <si>
    <t xml:space="preserve"> San Lorenzo</t>
  </si>
  <si>
    <t xml:space="preserve"> San Luca</t>
  </si>
  <si>
    <t xml:space="preserve"> San Pietro di Caridà</t>
  </si>
  <si>
    <t xml:space="preserve"> San Procopio</t>
  </si>
  <si>
    <t xml:space="preserve"> San Roberto</t>
  </si>
  <si>
    <t xml:space="preserve"> Santa Cristina d'Aspromonte</t>
  </si>
  <si>
    <t xml:space="preserve"> Sant'Agata del Bianco</t>
  </si>
  <si>
    <t xml:space="preserve"> Sant'Alessio in Aspromonte</t>
  </si>
  <si>
    <t xml:space="preserve"> Sant'Eufemia d'Aspromonte</t>
  </si>
  <si>
    <t xml:space="preserve"> Sant'Ilario dello Ionio</t>
  </si>
  <si>
    <t xml:space="preserve"> Santo Stefano in Aspromonte</t>
  </si>
  <si>
    <t xml:space="preserve"> Scido</t>
  </si>
  <si>
    <t xml:space="preserve"> Scilla</t>
  </si>
  <si>
    <t xml:space="preserve"> Seminara</t>
  </si>
  <si>
    <t xml:space="preserve"> Serrata</t>
  </si>
  <si>
    <t xml:space="preserve"> Siderno</t>
  </si>
  <si>
    <t xml:space="preserve"> Sinopoli</t>
  </si>
  <si>
    <t xml:space="preserve"> Staiti</t>
  </si>
  <si>
    <t xml:space="preserve"> Stignano</t>
  </si>
  <si>
    <t xml:space="preserve"> Stilo</t>
  </si>
  <si>
    <t xml:space="preserve"> Taurianova</t>
  </si>
  <si>
    <t xml:space="preserve"> Terranova Sappo Minulio</t>
  </si>
  <si>
    <t xml:space="preserve"> Varapodio</t>
  </si>
  <si>
    <t xml:space="preserve"> Villa San Giovanni</t>
  </si>
  <si>
    <t xml:space="preserve">  ITF62</t>
  </si>
  <si>
    <t xml:space="preserve"> Crotone</t>
  </si>
  <si>
    <t xml:space="preserve"> Belvedere di Spinello</t>
  </si>
  <si>
    <t xml:space="preserve"> Caccuri</t>
  </si>
  <si>
    <t xml:space="preserve"> Carfizzi</t>
  </si>
  <si>
    <t xml:space="preserve"> Casabona</t>
  </si>
  <si>
    <t xml:space="preserve"> Castelsilano</t>
  </si>
  <si>
    <t xml:space="preserve"> Cerenzia</t>
  </si>
  <si>
    <t xml:space="preserve"> Cirò</t>
  </si>
  <si>
    <t xml:space="preserve"> Cirò Marina</t>
  </si>
  <si>
    <t xml:space="preserve"> Cotronei</t>
  </si>
  <si>
    <t xml:space="preserve"> Crucoli</t>
  </si>
  <si>
    <t xml:space="preserve"> Cutro</t>
  </si>
  <si>
    <t xml:space="preserve"> Isola di Capo Rizzuto</t>
  </si>
  <si>
    <t xml:space="preserve"> Melissa</t>
  </si>
  <si>
    <t xml:space="preserve"> Mesoraca</t>
  </si>
  <si>
    <t xml:space="preserve"> Pallagorio</t>
  </si>
  <si>
    <t xml:space="preserve"> Petilia Policastro</t>
  </si>
  <si>
    <t xml:space="preserve"> Rocca di Neto</t>
  </si>
  <si>
    <t xml:space="preserve"> Roccabernarda</t>
  </si>
  <si>
    <t xml:space="preserve"> San Mauro Marchesato</t>
  </si>
  <si>
    <t xml:space="preserve"> San Nicola dell'Alto</t>
  </si>
  <si>
    <t xml:space="preserve"> Santa Severina</t>
  </si>
  <si>
    <t xml:space="preserve"> Savelli</t>
  </si>
  <si>
    <t xml:space="preserve"> Scandale</t>
  </si>
  <si>
    <t xml:space="preserve"> Strongoli</t>
  </si>
  <si>
    <t xml:space="preserve"> Umbriatico</t>
  </si>
  <si>
    <t xml:space="preserve"> Verzino</t>
  </si>
  <si>
    <t xml:space="preserve">  ITF64</t>
  </si>
  <si>
    <t xml:space="preserve"> Vibo Valentia</t>
  </si>
  <si>
    <t xml:space="preserve"> Acquaro</t>
  </si>
  <si>
    <t xml:space="preserve"> Arena</t>
  </si>
  <si>
    <t xml:space="preserve"> Briatico</t>
  </si>
  <si>
    <t xml:space="preserve"> Brognaturo</t>
  </si>
  <si>
    <t xml:space="preserve"> Capistrano</t>
  </si>
  <si>
    <t xml:space="preserve"> Cessaniti</t>
  </si>
  <si>
    <t xml:space="preserve"> Dasà</t>
  </si>
  <si>
    <t xml:space="preserve"> Dinami</t>
  </si>
  <si>
    <t xml:space="preserve"> Drapia</t>
  </si>
  <si>
    <t xml:space="preserve"> Fabrizia</t>
  </si>
  <si>
    <t xml:space="preserve"> Filadelfia</t>
  </si>
  <si>
    <t xml:space="preserve"> Filandari</t>
  </si>
  <si>
    <t xml:space="preserve"> Filogaso</t>
  </si>
  <si>
    <t xml:space="preserve"> Francavilla Angitola</t>
  </si>
  <si>
    <t xml:space="preserve"> Francica</t>
  </si>
  <si>
    <t xml:space="preserve"> Gerocarne</t>
  </si>
  <si>
    <t xml:space="preserve"> Ionadi</t>
  </si>
  <si>
    <t xml:space="preserve"> Joppolo</t>
  </si>
  <si>
    <t xml:space="preserve"> Limbadi</t>
  </si>
  <si>
    <t xml:space="preserve"> Maierato</t>
  </si>
  <si>
    <t xml:space="preserve"> Mileto</t>
  </si>
  <si>
    <t xml:space="preserve"> Mongiana</t>
  </si>
  <si>
    <t xml:space="preserve"> Monterosso Calabro</t>
  </si>
  <si>
    <t xml:space="preserve"> Nardodipace</t>
  </si>
  <si>
    <t xml:space="preserve"> Nicotera</t>
  </si>
  <si>
    <t xml:space="preserve"> Parghelia</t>
  </si>
  <si>
    <t xml:space="preserve"> Pizzo</t>
  </si>
  <si>
    <t xml:space="preserve"> Pizzoni</t>
  </si>
  <si>
    <t xml:space="preserve"> Polia</t>
  </si>
  <si>
    <t xml:space="preserve"> Ricadi</t>
  </si>
  <si>
    <t xml:space="preserve"> Rombiolo</t>
  </si>
  <si>
    <t xml:space="preserve"> San Calogero</t>
  </si>
  <si>
    <t xml:space="preserve"> San Costantino Calabro</t>
  </si>
  <si>
    <t xml:space="preserve"> San Gregorio d'Ippona</t>
  </si>
  <si>
    <t xml:space="preserve"> San Nicola da Crissa</t>
  </si>
  <si>
    <t xml:space="preserve"> Sant'Onofrio</t>
  </si>
  <si>
    <t xml:space="preserve"> Serra San Bruno</t>
  </si>
  <si>
    <t xml:space="preserve"> Simbario</t>
  </si>
  <si>
    <t xml:space="preserve"> Sorianello</t>
  </si>
  <si>
    <t xml:space="preserve"> Soriano Calabro</t>
  </si>
  <si>
    <t xml:space="preserve"> Spadola</t>
  </si>
  <si>
    <t xml:space="preserve"> Spilinga</t>
  </si>
  <si>
    <t xml:space="preserve"> Stefanaconi</t>
  </si>
  <si>
    <t xml:space="preserve"> Tropea</t>
  </si>
  <si>
    <t xml:space="preserve"> Vallelonga</t>
  </si>
  <si>
    <t xml:space="preserve"> Vazzano</t>
  </si>
  <si>
    <t xml:space="preserve"> Zaccanopoli</t>
  </si>
  <si>
    <t xml:space="preserve"> Zambrone</t>
  </si>
  <si>
    <t xml:space="preserve"> Zungri</t>
  </si>
  <si>
    <t>Tipologia di esercizio</t>
  </si>
  <si>
    <t>OTHER: esercizi extra-alberghieri
**TOTALE EXTRA ALBERGHIERI***</t>
  </si>
  <si>
    <t xml:space="preserve">  CAMP_VILL: campeggi e villaggi turistici</t>
  </si>
  <si>
    <t xml:space="preserve">  DWELLINGS: alloggi in affitto gestiti in forma imprenditoriale</t>
  </si>
  <si>
    <t xml:space="preserve">  FARMHOUSES: agriturismi</t>
  </si>
  <si>
    <t xml:space="preserve">  HOSTELS: ostelli per la gioventù</t>
  </si>
  <si>
    <t xml:space="preserve">  HOMES: case per ferie</t>
  </si>
  <si>
    <t xml:space="preserve">  MNTREF: rifugi di montagna</t>
  </si>
  <si>
    <t xml:space="preserve">  OTHERACCNEC: altri esercizi ricettivi n.a.c.</t>
  </si>
  <si>
    <t xml:space="preserve">  BNB: bed and breakfast</t>
  </si>
  <si>
    <t>Indicatori</t>
  </si>
  <si>
    <t>Dichiaranti 2010</t>
  </si>
  <si>
    <t>Pop 2010</t>
  </si>
  <si>
    <t>Importo Complessivo 2010</t>
  </si>
  <si>
    <t>Reddito Medio 2010</t>
  </si>
  <si>
    <t>Reddito/Abit 2010</t>
  </si>
  <si>
    <t>Importo Complessivo 2005</t>
  </si>
  <si>
    <t>Pop 2005</t>
  </si>
  <si>
    <t>Reddito/Abit 2005</t>
  </si>
  <si>
    <t>Dichiaranti 2011</t>
  </si>
  <si>
    <t>Importo Complessivo</t>
  </si>
  <si>
    <t>Importi Irpef versati e reddito disponibile, 2010</t>
  </si>
  <si>
    <t>Variazione della popolazione residente, 1971-2011</t>
  </si>
  <si>
    <t>Confronto negli anni della popolazione residente per fascia di età</t>
  </si>
  <si>
    <t>Abitazioni occupate e non, 2011-2001</t>
  </si>
  <si>
    <t>Popolazione residente in età da sei anni in poi per grado d'istruzione</t>
  </si>
  <si>
    <t>Strutture sanitarie</t>
  </si>
  <si>
    <t>Unità locali per forma giuridica (valori assoluti), 2011</t>
  </si>
  <si>
    <t>Unità locali per forma giuridica (valori percentuali), 2011</t>
  </si>
  <si>
    <t>Addetti alle Unità locali per forma giuridica  (valori assoluti), 2011</t>
  </si>
  <si>
    <t>Addetti alle Unità locali per forma giuridica (valori percentuali), 2011</t>
  </si>
  <si>
    <t>Imprese: Unità locali e addetti alle Unità locali, 2001-11</t>
  </si>
  <si>
    <t>Imprese e addetti alle Imprese, 2001-11</t>
  </si>
  <si>
    <t>Imprese: unità locali per classe di addetti (valori assoluti), 2011</t>
  </si>
  <si>
    <t>Imprese: unità locali per classe di addetti (valori percentuali), 2011</t>
  </si>
  <si>
    <t xml:space="preserve">Imprese: addetti alle unità locali per classe di addetti (valori assoluti), 2011 </t>
  </si>
  <si>
    <t xml:space="preserve">Imprese: addetti alle unità locali per classe di addetti (valori percentuali), 2011 </t>
  </si>
  <si>
    <t>Imprese: unità locali per sezione di attività economica (valori assoluti), 2011</t>
  </si>
  <si>
    <t>Imprese: unità locali per sezione di attività economica (valori percentuali), 2011</t>
  </si>
  <si>
    <t>Imprese: addetti alle unità locali per sezione di attività economica (valori assoluti), 2011</t>
  </si>
  <si>
    <t>Imprese: addetti alle unità locali per sezione di attività economica (valori percentuali), 2011</t>
  </si>
  <si>
    <t>Disponibilità dati</t>
  </si>
  <si>
    <t>Didascalia Tabella</t>
  </si>
  <si>
    <t>Informazioni generali sui comuni</t>
  </si>
  <si>
    <t>Popolazione residente per fascia d'età e popolazione straniera</t>
  </si>
  <si>
    <t>Indice di vecchiaia e di dipendenza strutturale</t>
  </si>
  <si>
    <t>1971,1981,1991,2001,2011,2015</t>
  </si>
  <si>
    <t>2001,2011,2015</t>
  </si>
  <si>
    <t>Quota popolazione anziana residente (65 anni ed oltre) (valori %)</t>
  </si>
  <si>
    <t>Provincia</t>
  </si>
  <si>
    <t>Rischio frane</t>
  </si>
  <si>
    <t>2001, 2011</t>
  </si>
  <si>
    <t>Strutture ricettive extra alberghiere</t>
  </si>
  <si>
    <t>Strutture ricettive alberghiere</t>
  </si>
  <si>
    <t>Addetti alle unità locali manifatturiere per sottosezione di attività economica (valori %)</t>
  </si>
  <si>
    <t>Unità locali manifatturiere per sottosezione di attività economica (valori percentuali)</t>
  </si>
  <si>
    <t>Unità locali manifatturiere per sottosezione di attività economica (valori assoluti)</t>
  </si>
  <si>
    <t>Addetti alle unità locali manifatturiere per sottosezione di attività economica</t>
  </si>
  <si>
    <t>2005, 2010, 2011</t>
  </si>
  <si>
    <t xml:space="preserve">Popolazione 2011 - </t>
  </si>
  <si>
    <r>
      <t>%pop</t>
    </r>
    <r>
      <rPr>
        <b/>
        <sz val="9"/>
        <color rgb="FFFF0000"/>
        <rFont val="Times New Roman"/>
        <family val="1"/>
      </rPr>
      <t xml:space="preserve"> (dichiaranti / Residenti)</t>
    </r>
  </si>
  <si>
    <r>
      <t>Reddito Medio</t>
    </r>
    <r>
      <rPr>
        <b/>
        <sz val="9"/>
        <color rgb="FFFF0000"/>
        <rFont val="Times New Roman"/>
        <family val="1"/>
      </rPr>
      <t xml:space="preserve"> (importo complessivo / dichiaranti)</t>
    </r>
  </si>
  <si>
    <r>
      <t xml:space="preserve">Media/Pop.
</t>
    </r>
    <r>
      <rPr>
        <b/>
        <sz val="9"/>
        <color rgb="FFFF0000"/>
        <rFont val="Times New Roman"/>
        <family val="1"/>
      </rPr>
      <t>(importo complessivo / residenti)</t>
    </r>
  </si>
  <si>
    <t>Variazione tra il 2010 ed il 2005</t>
  </si>
  <si>
    <t>Tab. 1</t>
  </si>
  <si>
    <t>Tab. 2</t>
  </si>
  <si>
    <t>Tab. 3</t>
  </si>
  <si>
    <t>Tab. 4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</si>
  <si>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</si>
  <si>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</si>
  <si>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</si>
  <si>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</si>
  <si>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</si>
  <si>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</si>
  <si>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</si>
  <si>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</si>
  <si>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</si>
  <si>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</si>
  <si>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</si>
  <si>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</si>
  <si>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17</t>
  </si>
  <si>
    <t>Tab. 18</t>
  </si>
  <si>
    <t>Tab. 19</t>
  </si>
  <si>
    <t>Tab. 20</t>
  </si>
  <si>
    <t>Tab. 21</t>
  </si>
  <si>
    <t>Tab. 22</t>
  </si>
  <si>
    <t>Tab. 23</t>
  </si>
  <si>
    <t>Tab. 24</t>
  </si>
  <si>
    <t>Tab. 25</t>
  </si>
  <si>
    <t>Tab. 26</t>
  </si>
  <si>
    <t>Tab. 27</t>
  </si>
  <si>
    <t>Tab. 28</t>
  </si>
  <si>
    <t>Tab. 29</t>
  </si>
  <si>
    <t>Tab. 30</t>
  </si>
  <si>
    <t>Tab. 31</t>
  </si>
  <si>
    <t>Tab. 32</t>
  </si>
  <si>
    <t>Tab.1: Informazioni generali sui comuni</t>
  </si>
  <si>
    <t>Tab.2: Popolazione residente per fascia d'età e popolazione straniera (v.a.)</t>
  </si>
  <si>
    <t>Tab.3: Indice di vecchiaia e di dipendenza</t>
  </si>
  <si>
    <t>Tab.4: Variazione della popolazione residente, 1971-2011</t>
  </si>
  <si>
    <t>Tab.5: Confronto negli anni della popolazione residente per fascia di età</t>
  </si>
  <si>
    <r>
      <t xml:space="preserve">Tab.6: Quota popolazione anziana residente </t>
    </r>
    <r>
      <rPr>
        <b/>
        <sz val="9"/>
        <color rgb="FFFF0000"/>
        <rFont val="Times New Roman"/>
        <family val="1"/>
      </rPr>
      <t xml:space="preserve">(65 anni </t>
    </r>
    <r>
      <rPr>
        <b/>
        <sz val="9"/>
        <rFont val="Times New Roman"/>
        <family val="1"/>
      </rPr>
      <t>ed oltre), (valori %)</t>
    </r>
  </si>
  <si>
    <t>Tab.7: Abitazioni occupate e non, 2011-2001</t>
  </si>
  <si>
    <t>Tab.8: Rischio sismico</t>
  </si>
  <si>
    <t>Tab.9: Rischio frane</t>
  </si>
  <si>
    <t>Tab.10: Popolazione residente in età da sei anni in poi per grado d'istruzione</t>
  </si>
  <si>
    <t>Tab.11: Strutture sanitarie</t>
  </si>
  <si>
    <t>Tab.12: Unità locali per forma giuridica, 2011</t>
  </si>
  <si>
    <t>Tab.13: Unità locali per forma giuridica, 2011</t>
  </si>
  <si>
    <t>Tab.14: Addetti alle Unità locali per forma giuridica, 2011</t>
  </si>
  <si>
    <t>Tab.15: Addetti alle Unità locali per forma giuridica, 2011  (valori %)</t>
  </si>
  <si>
    <t>Tab.16:  Imprese: Unità locali e addetti alle Unità locali, 2001-11</t>
  </si>
  <si>
    <t>Tab.17: Imprese e addetti alle Imprese, 2001-11</t>
  </si>
  <si>
    <t>Tab.18: Imprese: unità locali per classe di addetti, 2011</t>
  </si>
  <si>
    <t>Tab.19: Imprese: unità locali per classe di addetti, 2011  (valori %)</t>
  </si>
  <si>
    <t xml:space="preserve">Tab.20: Imprese: addetti alle unità locali per classe di addetti, 2011 </t>
  </si>
  <si>
    <t>Tab.21: Imprese: addetti alle unità locali per classe di addetti, 2011  (valori %)</t>
  </si>
  <si>
    <t>Tab.22:  Imprese: unità locali per sezione di attività economica, 2011</t>
  </si>
  <si>
    <t>Tab.23: Imprese: unità locali per sezione di attività economica, 2011   (valori %)</t>
  </si>
  <si>
    <t>Tab.24: Imprese: addetti alle unità locali per sezione di attività economica, 2011</t>
  </si>
  <si>
    <t>Tab.25:  Imprese: addetti alle unità locali per sezione di attività economica, 2011   (valori %)</t>
  </si>
  <si>
    <t>Tab.26: Unità locali manifatturiere per sottosezione di attività economica, 2011</t>
  </si>
  <si>
    <t>Tab.27:  Unità locali manifatturiere per sottosezione di attività economica, 2011 (valori %)</t>
  </si>
  <si>
    <t>Tab.28: Addetti alle unità locali manifatturiere per sottosezione di attività economica, 2011</t>
  </si>
  <si>
    <t>Tab.29: Addetti alle unità locali manifatturiere per sottosezione di attività economica, 2011 (valori %)</t>
  </si>
  <si>
    <t>Tab.30: Strutture ricettive alberghiere, 2014</t>
  </si>
  <si>
    <t>Tab.31: Strutture ricettive extra alberghiere, 2014</t>
  </si>
  <si>
    <t>Tab.32: Importi Irpef versati e reddito disponibile</t>
  </si>
  <si>
    <t>Numerazione Tabella</t>
  </si>
  <si>
    <t>STRATEGIA AREE INTERNE REGIONE CALABRIA</t>
  </si>
  <si>
    <t>BANCA DATI INDICATORI COMUNALI</t>
  </si>
  <si>
    <t>Stato di avanzamento attività al</t>
  </si>
  <si>
    <t xml:space="preserve">Numero Indicatori selezionati: </t>
  </si>
</sst>
</file>

<file path=xl/styles.xml><?xml version="1.0" encoding="utf-8"?>
<styleSheet xmlns="http://schemas.openxmlformats.org/spreadsheetml/2006/main">
  <numFmts count="9">
    <numFmt numFmtId="43" formatCode="_-* #,##0.00_-;\-* #,##0.00_-;_-* &quot;-&quot;??_-;_-@_-"/>
    <numFmt numFmtId="164" formatCode="_-* #,##0_-;\-* #,##0_-;_-* &quot;-&quot;??_-;_-@_-"/>
    <numFmt numFmtId="165" formatCode="_(* #,##0_);_(* \(#,##0\);_(* &quot;-&quot;_);_(@_)"/>
    <numFmt numFmtId="166" formatCode="_-* #,##0.00_-;\-* #,##0.00_-;_-* &quot;-&quot;_-;_-@_-"/>
    <numFmt numFmtId="167" formatCode="_-* #,##0.0_-;\-* #,##0.0_-;_-* &quot;-&quot;?_-;_-@_-"/>
    <numFmt numFmtId="168" formatCode="0.0"/>
    <numFmt numFmtId="169" formatCode="_-* #,##0.0_-;\-* #,##0.0_-;_-* &quot;-&quot;_-;_-@_-"/>
    <numFmt numFmtId="170" formatCode="&quot;€&quot;\ #,##0"/>
    <numFmt numFmtId="171" formatCode="0.000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Times New Roman"/>
      <family val="1"/>
    </font>
    <font>
      <b/>
      <sz val="9"/>
      <name val="Times New Roman"/>
      <family val="1"/>
    </font>
    <font>
      <sz val="10"/>
      <name val="Verdana"/>
      <family val="2"/>
    </font>
    <font>
      <sz val="9"/>
      <name val="Times New Roman"/>
      <family val="1"/>
    </font>
    <font>
      <sz val="9"/>
      <name val="Verdana"/>
      <family val="2"/>
    </font>
    <font>
      <sz val="10"/>
      <color rgb="FF00B050"/>
      <name val="Verdana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i/>
      <sz val="9"/>
      <name val="Times New Roman"/>
      <family val="1"/>
    </font>
    <font>
      <b/>
      <sz val="9"/>
      <color theme="4" tint="-0.249977111117893"/>
      <name val="Times New Roman"/>
      <family val="1"/>
    </font>
    <font>
      <b/>
      <sz val="9"/>
      <color rgb="FF000000"/>
      <name val="Verdana"/>
      <family val="2"/>
    </font>
    <font>
      <sz val="10"/>
      <name val="Arial"/>
      <family val="2"/>
    </font>
    <font>
      <b/>
      <sz val="9"/>
      <color rgb="FFFF0000"/>
      <name val="Times New Roman"/>
      <family val="1"/>
    </font>
    <font>
      <sz val="10"/>
      <name val="MS Sans Serif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b/>
      <sz val="8"/>
      <color indexed="9"/>
      <name val="Verdana"/>
      <family val="2"/>
    </font>
    <font>
      <sz val="8"/>
      <color indexed="9"/>
      <name val="Verdana"/>
      <family val="2"/>
    </font>
    <font>
      <sz val="8"/>
      <name val="Arial"/>
      <family val="2"/>
    </font>
    <font>
      <b/>
      <sz val="14"/>
      <name val="Times New Roman"/>
      <family val="1"/>
    </font>
    <font>
      <b/>
      <sz val="12"/>
      <name val="Verdana"/>
      <family val="2"/>
    </font>
    <font>
      <b/>
      <sz val="12"/>
      <name val="Times New Roman"/>
      <family val="1"/>
    </font>
    <font>
      <b/>
      <sz val="9"/>
      <color rgb="FF000000"/>
      <name val="Times New Roman"/>
      <family val="1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A1E3"/>
        <bgColor indexed="64"/>
      </patternFill>
    </fill>
    <fill>
      <patternFill patternType="solid">
        <fgColor rgb="FFF0F8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22">
    <xf numFmtId="0" fontId="0" fillId="0" borderId="0"/>
    <xf numFmtId="0" fontId="4" fillId="0" borderId="0"/>
    <xf numFmtId="0" fontId="6" fillId="0" borderId="0"/>
    <xf numFmtId="0" fontId="1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9" fillId="0" borderId="0"/>
    <xf numFmtId="0" fontId="6" fillId="0" borderId="0"/>
    <xf numFmtId="0" fontId="21" fillId="0" borderId="0"/>
    <xf numFmtId="0" fontId="4" fillId="0" borderId="0"/>
    <xf numFmtId="0" fontId="21" fillId="0" borderId="0"/>
    <xf numFmtId="0" fontId="1" fillId="0" borderId="0"/>
    <xf numFmtId="0" fontId="22" fillId="0" borderId="0"/>
    <xf numFmtId="0" fontId="4" fillId="0" borderId="0"/>
    <xf numFmtId="0" fontId="19" fillId="0" borderId="0"/>
    <xf numFmtId="0" fontId="4" fillId="0" borderId="0"/>
    <xf numFmtId="0" fontId="21" fillId="0" borderId="0"/>
    <xf numFmtId="0" fontId="19" fillId="0" borderId="0"/>
    <xf numFmtId="0" fontId="4" fillId="0" borderId="0"/>
    <xf numFmtId="0" fontId="19" fillId="0" borderId="0"/>
    <xf numFmtId="0" fontId="6" fillId="0" borderId="0"/>
  </cellStyleXfs>
  <cellXfs count="447">
    <xf numFmtId="0" fontId="0" fillId="0" borderId="0" xfId="0"/>
    <xf numFmtId="0" fontId="0" fillId="0" borderId="1" xfId="0" applyBorder="1"/>
    <xf numFmtId="0" fontId="7" fillId="0" borderId="0" xfId="1" applyFont="1" applyFill="1"/>
    <xf numFmtId="0" fontId="8" fillId="0" borderId="1" xfId="2" applyFont="1" applyBorder="1" applyAlignment="1">
      <alignment wrapText="1"/>
    </xf>
    <xf numFmtId="0" fontId="7" fillId="0" borderId="1" xfId="1" applyFont="1" applyFill="1" applyBorder="1"/>
    <xf numFmtId="0" fontId="6" fillId="0" borderId="1" xfId="0" applyFont="1" applyBorder="1"/>
    <xf numFmtId="0" fontId="0" fillId="0" borderId="0" xfId="0" applyAlignment="1">
      <alignment horizontal="center"/>
    </xf>
    <xf numFmtId="0" fontId="11" fillId="0" borderId="1" xfId="3" applyFont="1" applyFill="1" applyBorder="1" applyAlignment="1">
      <alignment horizontal="left" wrapText="1"/>
    </xf>
    <xf numFmtId="0" fontId="12" fillId="0" borderId="1" xfId="1" applyFont="1" applyFill="1" applyBorder="1" applyAlignment="1">
      <alignment horizontal="left" wrapText="1"/>
    </xf>
    <xf numFmtId="0" fontId="10" fillId="0" borderId="1" xfId="3" applyFill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15" fillId="6" borderId="1" xfId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6" fillId="0" borderId="0" xfId="2"/>
    <xf numFmtId="164" fontId="7" fillId="0" borderId="0" xfId="4" applyNumberFormat="1" applyFont="1" applyFill="1"/>
    <xf numFmtId="0" fontId="16" fillId="0" borderId="0" xfId="1" applyFont="1" applyFill="1" applyAlignment="1">
      <alignment horizontal="right" vertical="center" wrapText="1"/>
    </xf>
    <xf numFmtId="0" fontId="6" fillId="0" borderId="0" xfId="6"/>
    <xf numFmtId="0" fontId="7" fillId="0" borderId="0" xfId="6" applyFont="1"/>
    <xf numFmtId="0" fontId="5" fillId="0" borderId="0" xfId="6" applyFont="1"/>
    <xf numFmtId="0" fontId="7" fillId="0" borderId="3" xfId="6" applyFont="1" applyBorder="1" applyAlignment="1">
      <alignment horizontal="right"/>
    </xf>
    <xf numFmtId="3" fontId="7" fillId="0" borderId="0" xfId="6" applyNumberFormat="1" applyFont="1"/>
    <xf numFmtId="168" fontId="6" fillId="12" borderId="0" xfId="6" applyNumberFormat="1" applyFill="1"/>
    <xf numFmtId="0" fontId="7" fillId="0" borderId="3" xfId="6" applyFont="1" applyBorder="1"/>
    <xf numFmtId="3" fontId="5" fillId="10" borderId="3" xfId="6" quotePrefix="1" applyNumberFormat="1" applyFont="1" applyFill="1" applyBorder="1" applyAlignment="1">
      <alignment horizontal="center" vertical="center"/>
    </xf>
    <xf numFmtId="3" fontId="5" fillId="10" borderId="3" xfId="6" applyNumberFormat="1" applyFont="1" applyFill="1" applyBorder="1" applyAlignment="1">
      <alignment horizontal="center" vertical="center"/>
    </xf>
    <xf numFmtId="168" fontId="5" fillId="12" borderId="3" xfId="6" applyNumberFormat="1" applyFont="1" applyFill="1" applyBorder="1" applyAlignment="1">
      <alignment horizontal="center" vertical="center" wrapText="1"/>
    </xf>
    <xf numFmtId="0" fontId="18" fillId="0" borderId="0" xfId="6" applyFont="1"/>
    <xf numFmtId="3" fontId="7" fillId="8" borderId="0" xfId="6" applyNumberFormat="1" applyFont="1" applyFill="1"/>
    <xf numFmtId="0" fontId="16" fillId="10" borderId="0" xfId="7" applyFont="1" applyFill="1" applyAlignment="1">
      <alignment horizontal="center"/>
    </xf>
    <xf numFmtId="0" fontId="5" fillId="0" borderId="0" xfId="7" applyFont="1" applyAlignment="1">
      <alignment horizontal="left"/>
    </xf>
    <xf numFmtId="0" fontId="7" fillId="10" borderId="0" xfId="7" applyFont="1" applyFill="1"/>
    <xf numFmtId="0" fontId="5" fillId="10" borderId="3" xfId="7" applyFont="1" applyFill="1" applyBorder="1" applyAlignment="1">
      <alignment horizontal="right" vertical="center" wrapText="1"/>
    </xf>
    <xf numFmtId="0" fontId="5" fillId="10" borderId="3" xfId="1" applyNumberFormat="1" applyFont="1" applyFill="1" applyBorder="1" applyAlignment="1">
      <alignment horizontal="right" vertical="center" wrapText="1"/>
    </xf>
    <xf numFmtId="3" fontId="7" fillId="10" borderId="0" xfId="7" applyNumberFormat="1" applyFont="1" applyFill="1"/>
    <xf numFmtId="0" fontId="7" fillId="10" borderId="0" xfId="1" applyNumberFormat="1" applyFont="1" applyFill="1"/>
    <xf numFmtId="0" fontId="5" fillId="0" borderId="0" xfId="6" applyFont="1" applyAlignment="1"/>
    <xf numFmtId="0" fontId="6" fillId="13" borderId="0" xfId="6" applyFill="1"/>
    <xf numFmtId="0" fontId="7" fillId="13" borderId="0" xfId="6" applyFont="1" applyFill="1"/>
    <xf numFmtId="0" fontId="7" fillId="0" borderId="0" xfId="1" applyFont="1" applyFill="1" applyBorder="1"/>
    <xf numFmtId="0" fontId="6" fillId="10" borderId="0" xfId="6" applyFill="1"/>
    <xf numFmtId="0" fontId="6" fillId="2" borderId="0" xfId="6" applyFill="1"/>
    <xf numFmtId="0" fontId="6" fillId="0" borderId="1" xfId="6" applyBorder="1"/>
    <xf numFmtId="0" fontId="6" fillId="11" borderId="0" xfId="6" applyFill="1"/>
    <xf numFmtId="0" fontId="6" fillId="0" borderId="0" xfId="8"/>
    <xf numFmtId="0" fontId="6" fillId="0" borderId="0" xfId="8" applyAlignment="1">
      <alignment horizontal="center"/>
    </xf>
    <xf numFmtId="0" fontId="6" fillId="0" borderId="0" xfId="6" applyAlignment="1">
      <alignment horizontal="center"/>
    </xf>
    <xf numFmtId="0" fontId="6" fillId="3" borderId="0" xfId="6" applyFill="1" applyAlignment="1">
      <alignment horizontal="center"/>
    </xf>
    <xf numFmtId="0" fontId="16" fillId="0" borderId="0" xfId="7" applyFont="1" applyAlignment="1">
      <alignment horizontal="center"/>
    </xf>
    <xf numFmtId="0" fontId="16" fillId="3" borderId="0" xfId="7" applyFont="1" applyFill="1" applyAlignment="1">
      <alignment horizontal="center"/>
    </xf>
    <xf numFmtId="0" fontId="5" fillId="0" borderId="3" xfId="1" applyFont="1" applyFill="1" applyBorder="1" applyAlignment="1">
      <alignment horizontal="left" vertical="center" wrapText="1"/>
    </xf>
    <xf numFmtId="0" fontId="5" fillId="0" borderId="3" xfId="7" applyFont="1" applyBorder="1" applyAlignment="1">
      <alignment horizontal="center" vertical="center" wrapText="1"/>
    </xf>
    <xf numFmtId="0" fontId="5" fillId="0" borderId="3" xfId="1" applyNumberFormat="1" applyFont="1" applyFill="1" applyBorder="1" applyAlignment="1">
      <alignment horizontal="center" vertical="center" wrapText="1"/>
    </xf>
    <xf numFmtId="0" fontId="5" fillId="3" borderId="3" xfId="1" applyNumberFormat="1" applyFont="1" applyFill="1" applyBorder="1" applyAlignment="1">
      <alignment horizontal="center" vertical="center" wrapText="1"/>
    </xf>
    <xf numFmtId="168" fontId="6" fillId="0" borderId="0" xfId="8" applyNumberFormat="1" applyAlignment="1">
      <alignment horizontal="center"/>
    </xf>
    <xf numFmtId="168" fontId="6" fillId="0" borderId="0" xfId="6" applyNumberFormat="1" applyAlignment="1">
      <alignment horizontal="center"/>
    </xf>
    <xf numFmtId="168" fontId="6" fillId="3" borderId="0" xfId="6" applyNumberFormat="1" applyFill="1" applyAlignment="1">
      <alignment horizontal="center"/>
    </xf>
    <xf numFmtId="168" fontId="6" fillId="14" borderId="0" xfId="8" applyNumberFormat="1" applyFont="1" applyFill="1" applyAlignment="1">
      <alignment horizontal="center"/>
    </xf>
    <xf numFmtId="0" fontId="7" fillId="11" borderId="0" xfId="9" applyFont="1" applyFill="1"/>
    <xf numFmtId="0" fontId="6" fillId="15" borderId="0" xfId="6" applyFill="1"/>
    <xf numFmtId="0" fontId="5" fillId="0" borderId="0" xfId="10" applyFont="1"/>
    <xf numFmtId="0" fontId="16" fillId="0" borderId="2" xfId="11" applyFont="1" applyBorder="1" applyAlignment="1">
      <alignment horizontal="right" vertical="center" wrapText="1"/>
    </xf>
    <xf numFmtId="0" fontId="5" fillId="11" borderId="2" xfId="11" applyFont="1" applyFill="1" applyBorder="1" applyAlignment="1">
      <alignment vertical="center" wrapText="1"/>
    </xf>
    <xf numFmtId="0" fontId="5" fillId="0" borderId="0" xfId="11" applyFont="1" applyBorder="1" applyAlignment="1">
      <alignment vertical="center" wrapText="1"/>
    </xf>
    <xf numFmtId="0" fontId="16" fillId="0" borderId="4" xfId="11" applyFont="1" applyBorder="1" applyAlignment="1">
      <alignment horizontal="right" vertical="center" wrapText="1"/>
    </xf>
    <xf numFmtId="0" fontId="5" fillId="11" borderId="4" xfId="11" applyFont="1" applyFill="1" applyBorder="1" applyAlignment="1">
      <alignment horizontal="right" vertical="center" wrapText="1"/>
    </xf>
    <xf numFmtId="0" fontId="5" fillId="11" borderId="3" xfId="11" applyFont="1" applyFill="1" applyBorder="1" applyAlignment="1">
      <alignment horizontal="right" vertical="center" wrapText="1"/>
    </xf>
    <xf numFmtId="0" fontId="5" fillId="11" borderId="4" xfId="11" applyFont="1" applyFill="1" applyBorder="1" applyAlignment="1">
      <alignment horizontal="center" vertical="top" wrapText="1"/>
    </xf>
    <xf numFmtId="0" fontId="5" fillId="10" borderId="4" xfId="11" applyFont="1" applyFill="1" applyBorder="1" applyAlignment="1">
      <alignment horizontal="right" vertical="center" wrapText="1"/>
    </xf>
    <xf numFmtId="0" fontId="5" fillId="15" borderId="4" xfId="11" applyFont="1" applyFill="1" applyBorder="1" applyAlignment="1">
      <alignment horizontal="right" vertical="center" wrapText="1"/>
    </xf>
    <xf numFmtId="1" fontId="7" fillId="11" borderId="0" xfId="9" quotePrefix="1" applyNumberFormat="1" applyFont="1" applyFill="1"/>
    <xf numFmtId="168" fontId="7" fillId="11" borderId="0" xfId="9" quotePrefix="1" applyNumberFormat="1" applyFont="1" applyFill="1" applyBorder="1"/>
    <xf numFmtId="1" fontId="7" fillId="11" borderId="0" xfId="9" quotePrefix="1" applyNumberFormat="1" applyFont="1" applyFill="1" applyBorder="1"/>
    <xf numFmtId="0" fontId="7" fillId="10" borderId="0" xfId="6" applyFont="1" applyFill="1"/>
    <xf numFmtId="1" fontId="7" fillId="10" borderId="0" xfId="9" quotePrefix="1" applyNumberFormat="1" applyFont="1" applyFill="1" applyBorder="1"/>
    <xf numFmtId="168" fontId="7" fillId="10" borderId="0" xfId="9" quotePrefix="1" applyNumberFormat="1" applyFont="1" applyFill="1" applyBorder="1"/>
    <xf numFmtId="0" fontId="7" fillId="15" borderId="0" xfId="6" quotePrefix="1" applyNumberFormat="1" applyFont="1" applyFill="1"/>
    <xf numFmtId="1" fontId="7" fillId="15" borderId="0" xfId="9" quotePrefix="1" applyNumberFormat="1" applyFont="1" applyFill="1" applyBorder="1"/>
    <xf numFmtId="168" fontId="7" fillId="15" borderId="0" xfId="9" quotePrefix="1" applyNumberFormat="1" applyFont="1" applyFill="1" applyBorder="1"/>
    <xf numFmtId="0" fontId="7" fillId="0" borderId="0" xfId="6" applyFont="1" applyBorder="1"/>
    <xf numFmtId="0" fontId="6" fillId="0" borderId="0" xfId="6" applyFill="1"/>
    <xf numFmtId="0" fontId="1" fillId="0" borderId="0" xfId="12"/>
    <xf numFmtId="0" fontId="1" fillId="3" borderId="0" xfId="12" applyFill="1" applyAlignment="1">
      <alignment horizontal="center"/>
    </xf>
    <xf numFmtId="0" fontId="23" fillId="16" borderId="5" xfId="13" applyFont="1" applyFill="1" applyBorder="1" applyAlignment="1">
      <alignment horizontal="center"/>
    </xf>
    <xf numFmtId="0" fontId="23" fillId="17" borderId="5" xfId="13" applyFont="1" applyFill="1" applyBorder="1" applyAlignment="1">
      <alignment horizontal="center"/>
    </xf>
    <xf numFmtId="0" fontId="2" fillId="0" borderId="0" xfId="12" applyFont="1" applyAlignment="1">
      <alignment horizontal="center"/>
    </xf>
    <xf numFmtId="0" fontId="24" fillId="0" borderId="6" xfId="13" applyFont="1" applyFill="1" applyBorder="1" applyAlignment="1"/>
    <xf numFmtId="0" fontId="24" fillId="0" borderId="6" xfId="13" applyFont="1" applyFill="1" applyBorder="1" applyAlignment="1">
      <alignment horizontal="right"/>
    </xf>
    <xf numFmtId="0" fontId="24" fillId="3" borderId="6" xfId="13" applyFont="1" applyFill="1" applyBorder="1" applyAlignment="1">
      <alignment horizontal="center"/>
    </xf>
    <xf numFmtId="0" fontId="7" fillId="0" borderId="0" xfId="14" applyFont="1"/>
    <xf numFmtId="0" fontId="7" fillId="0" borderId="0" xfId="14" applyFont="1" applyBorder="1"/>
    <xf numFmtId="0" fontId="7" fillId="0" borderId="0" xfId="2" applyFont="1" applyFill="1"/>
    <xf numFmtId="0" fontId="7" fillId="0" borderId="0" xfId="14" applyFont="1" applyFill="1"/>
    <xf numFmtId="0" fontId="6" fillId="0" borderId="0" xfId="2" applyFill="1"/>
    <xf numFmtId="0" fontId="5" fillId="0" borderId="0" xfId="2" applyFont="1"/>
    <xf numFmtId="3" fontId="7" fillId="0" borderId="0" xfId="2" applyNumberFormat="1" applyFont="1" applyAlignment="1">
      <alignment horizontal="center"/>
    </xf>
    <xf numFmtId="3" fontId="7" fillId="6" borderId="0" xfId="2" applyNumberFormat="1" applyFont="1" applyFill="1" applyAlignment="1">
      <alignment horizontal="center"/>
    </xf>
    <xf numFmtId="0" fontId="6" fillId="0" borderId="0" xfId="2" applyAlignment="1">
      <alignment horizontal="center"/>
    </xf>
    <xf numFmtId="3" fontId="6" fillId="15" borderId="0" xfId="2" applyNumberFormat="1" applyFill="1" applyAlignment="1">
      <alignment horizontal="center"/>
    </xf>
    <xf numFmtId="3" fontId="5" fillId="0" borderId="0" xfId="2" applyNumberFormat="1" applyFont="1" applyAlignment="1">
      <alignment horizontal="center"/>
    </xf>
    <xf numFmtId="3" fontId="5" fillId="6" borderId="0" xfId="2" applyNumberFormat="1" applyFont="1" applyFill="1" applyAlignment="1">
      <alignment horizontal="center"/>
    </xf>
    <xf numFmtId="3" fontId="5" fillId="19" borderId="0" xfId="2" applyNumberFormat="1" applyFont="1" applyFill="1" applyAlignment="1">
      <alignment horizontal="center"/>
    </xf>
    <xf numFmtId="0" fontId="5" fillId="0" borderId="2" xfId="2" applyFont="1" applyBorder="1"/>
    <xf numFmtId="3" fontId="5" fillId="15" borderId="0" xfId="2" applyNumberFormat="1" applyFont="1" applyFill="1" applyBorder="1" applyAlignment="1">
      <alignment horizontal="center" vertical="center" wrapText="1"/>
    </xf>
    <xf numFmtId="0" fontId="6" fillId="0" borderId="1" xfId="2" applyBorder="1"/>
    <xf numFmtId="0" fontId="5" fillId="0" borderId="1" xfId="2" applyFont="1" applyBorder="1"/>
    <xf numFmtId="3" fontId="5" fillId="8" borderId="1" xfId="2" applyNumberFormat="1" applyFont="1" applyFill="1" applyBorder="1" applyAlignment="1">
      <alignment horizontal="center" vertical="center" wrapText="1"/>
    </xf>
    <xf numFmtId="3" fontId="5" fillId="6" borderId="1" xfId="2" applyNumberFormat="1" applyFont="1" applyFill="1" applyBorder="1" applyAlignment="1">
      <alignment horizontal="center" vertical="center" wrapText="1"/>
    </xf>
    <xf numFmtId="3" fontId="5" fillId="19" borderId="1" xfId="2" applyNumberFormat="1" applyFont="1" applyFill="1" applyBorder="1" applyAlignment="1">
      <alignment horizontal="center" vertical="center" wrapText="1"/>
    </xf>
    <xf numFmtId="0" fontId="6" fillId="0" borderId="1" xfId="2" applyBorder="1" applyAlignment="1">
      <alignment horizontal="center"/>
    </xf>
    <xf numFmtId="3" fontId="6" fillId="15" borderId="1" xfId="2" applyNumberFormat="1" applyFill="1" applyBorder="1" applyAlignment="1">
      <alignment horizontal="center"/>
    </xf>
    <xf numFmtId="0" fontId="7" fillId="0" borderId="1" xfId="2" applyFont="1" applyBorder="1"/>
    <xf numFmtId="3" fontId="7" fillId="8" borderId="1" xfId="2" quotePrefix="1" applyNumberFormat="1" applyFont="1" applyFill="1" applyBorder="1" applyAlignment="1">
      <alignment horizontal="center"/>
    </xf>
    <xf numFmtId="3" fontId="7" fillId="6" borderId="1" xfId="2" quotePrefix="1" applyNumberFormat="1" applyFont="1" applyFill="1" applyBorder="1" applyAlignment="1">
      <alignment horizontal="center"/>
    </xf>
    <xf numFmtId="3" fontId="7" fillId="19" borderId="1" xfId="2" quotePrefix="1" applyNumberFormat="1" applyFont="1" applyFill="1" applyBorder="1" applyAlignment="1">
      <alignment horizontal="center"/>
    </xf>
    <xf numFmtId="3" fontId="6" fillId="0" borderId="0" xfId="2" applyNumberFormat="1" applyFill="1" applyAlignment="1">
      <alignment horizontal="center"/>
    </xf>
    <xf numFmtId="3" fontId="6" fillId="6" borderId="0" xfId="2" applyNumberFormat="1" applyFill="1" applyAlignment="1">
      <alignment horizontal="center"/>
    </xf>
    <xf numFmtId="0" fontId="6" fillId="0" borderId="0" xfId="2" applyFill="1" applyAlignment="1">
      <alignment horizontal="center"/>
    </xf>
    <xf numFmtId="0" fontId="6" fillId="19" borderId="0" xfId="6" applyFill="1"/>
    <xf numFmtId="0" fontId="6" fillId="0" borderId="0" xfId="6" applyBorder="1"/>
    <xf numFmtId="0" fontId="6" fillId="8" borderId="0" xfId="6" applyFill="1"/>
    <xf numFmtId="0" fontId="7" fillId="18" borderId="0" xfId="6" applyFont="1" applyFill="1"/>
    <xf numFmtId="0" fontId="7" fillId="19" borderId="0" xfId="6" applyFont="1" applyFill="1"/>
    <xf numFmtId="0" fontId="6" fillId="20" borderId="0" xfId="6" applyFill="1"/>
    <xf numFmtId="0" fontId="6" fillId="21" borderId="0" xfId="6" applyFill="1"/>
    <xf numFmtId="0" fontId="5" fillId="0" borderId="2" xfId="6" applyFont="1" applyBorder="1"/>
    <xf numFmtId="0" fontId="7" fillId="19" borderId="2" xfId="6" applyFont="1" applyFill="1" applyBorder="1"/>
    <xf numFmtId="0" fontId="6" fillId="19" borderId="2" xfId="6" applyFill="1" applyBorder="1"/>
    <xf numFmtId="0" fontId="7" fillId="21" borderId="2" xfId="6" applyFont="1" applyFill="1" applyBorder="1"/>
    <xf numFmtId="0" fontId="6" fillId="21" borderId="2" xfId="6" applyFill="1" applyBorder="1"/>
    <xf numFmtId="0" fontId="7" fillId="0" borderId="0" xfId="6" applyFont="1" applyFill="1" applyBorder="1"/>
    <xf numFmtId="0" fontId="7" fillId="0" borderId="4" xfId="6" applyFont="1" applyBorder="1"/>
    <xf numFmtId="0" fontId="5" fillId="18" borderId="3" xfId="6" applyFont="1" applyFill="1" applyBorder="1" applyAlignment="1">
      <alignment horizontal="center" vertical="center" wrapText="1"/>
    </xf>
    <xf numFmtId="0" fontId="5" fillId="19" borderId="4" xfId="6" applyFont="1" applyFill="1" applyBorder="1" applyAlignment="1">
      <alignment horizontal="center" vertical="top" wrapText="1"/>
    </xf>
    <xf numFmtId="0" fontId="5" fillId="20" borderId="3" xfId="6" applyFont="1" applyFill="1" applyBorder="1" applyAlignment="1">
      <alignment horizontal="center" vertical="center" wrapText="1"/>
    </xf>
    <xf numFmtId="0" fontId="5" fillId="21" borderId="4" xfId="6" applyFont="1" applyFill="1" applyBorder="1" applyAlignment="1">
      <alignment horizontal="center" vertical="top" wrapText="1"/>
    </xf>
    <xf numFmtId="165" fontId="7" fillId="18" borderId="0" xfId="5" applyFont="1" applyFill="1" applyAlignment="1">
      <alignment horizontal="right"/>
    </xf>
    <xf numFmtId="165" fontId="7" fillId="19" borderId="0" xfId="5" applyFont="1" applyFill="1" applyAlignment="1">
      <alignment horizontal="right"/>
    </xf>
    <xf numFmtId="2" fontId="6" fillId="20" borderId="0" xfId="6" applyNumberFormat="1" applyFill="1"/>
    <xf numFmtId="2" fontId="6" fillId="21" borderId="0" xfId="6" applyNumberFormat="1" applyFill="1"/>
    <xf numFmtId="165" fontId="7" fillId="13" borderId="0" xfId="5" applyFont="1" applyFill="1" applyAlignment="1">
      <alignment horizontal="right"/>
    </xf>
    <xf numFmtId="0" fontId="6" fillId="18" borderId="0" xfId="6" applyFill="1"/>
    <xf numFmtId="0" fontId="7" fillId="22" borderId="0" xfId="6" applyFont="1" applyFill="1"/>
    <xf numFmtId="0" fontId="6" fillId="22" borderId="0" xfId="6" applyFill="1"/>
    <xf numFmtId="0" fontId="6" fillId="23" borderId="0" xfId="6" applyFill="1"/>
    <xf numFmtId="0" fontId="5" fillId="23" borderId="0" xfId="6" applyFont="1" applyFill="1"/>
    <xf numFmtId="0" fontId="7" fillId="23" borderId="0" xfId="6" applyFont="1" applyFill="1"/>
    <xf numFmtId="0" fontId="7" fillId="21" borderId="0" xfId="6" applyFont="1" applyFill="1"/>
    <xf numFmtId="0" fontId="7" fillId="22" borderId="2" xfId="6" applyFont="1" applyFill="1" applyBorder="1"/>
    <xf numFmtId="0" fontId="6" fillId="22" borderId="2" xfId="6" applyFill="1" applyBorder="1"/>
    <xf numFmtId="0" fontId="5" fillId="10" borderId="3" xfId="6" applyFont="1" applyFill="1" applyBorder="1" applyAlignment="1">
      <alignment horizontal="center" vertical="center" wrapText="1"/>
    </xf>
    <xf numFmtId="0" fontId="5" fillId="22" borderId="4" xfId="6" applyFont="1" applyFill="1" applyBorder="1" applyAlignment="1">
      <alignment horizontal="center" vertical="top" wrapText="1"/>
    </xf>
    <xf numFmtId="0" fontId="5" fillId="23" borderId="3" xfId="6" applyFont="1" applyFill="1" applyBorder="1" applyAlignment="1">
      <alignment horizontal="center" vertical="center" wrapText="1"/>
    </xf>
    <xf numFmtId="165" fontId="7" fillId="10" borderId="0" xfId="5" applyFont="1" applyFill="1" applyAlignment="1">
      <alignment horizontal="right"/>
    </xf>
    <xf numFmtId="165" fontId="7" fillId="22" borderId="0" xfId="5" applyFont="1" applyFill="1" applyAlignment="1">
      <alignment horizontal="right"/>
    </xf>
    <xf numFmtId="2" fontId="6" fillId="23" borderId="0" xfId="6" applyNumberFormat="1" applyFill="1"/>
    <xf numFmtId="0" fontId="6" fillId="0" borderId="0" xfId="6" applyFont="1"/>
    <xf numFmtId="0" fontId="7" fillId="0" borderId="0" xfId="15" applyFont="1"/>
    <xf numFmtId="0" fontId="7" fillId="11" borderId="0" xfId="16" applyFont="1" applyFill="1"/>
    <xf numFmtId="0" fontId="7" fillId="24" borderId="0" xfId="16" applyFont="1" applyFill="1"/>
    <xf numFmtId="0" fontId="7" fillId="10" borderId="0" xfId="16" applyFont="1" applyFill="1"/>
    <xf numFmtId="0" fontId="7" fillId="2" borderId="0" xfId="16" applyFont="1" applyFill="1"/>
    <xf numFmtId="0" fontId="7" fillId="0" borderId="0" xfId="16" applyFont="1"/>
    <xf numFmtId="0" fontId="7" fillId="3" borderId="0" xfId="16" applyFont="1" applyFill="1"/>
    <xf numFmtId="0" fontId="7" fillId="13" borderId="0" xfId="16" applyFont="1" applyFill="1"/>
    <xf numFmtId="0" fontId="5" fillId="0" borderId="0" xfId="16" applyFont="1"/>
    <xf numFmtId="0" fontId="5" fillId="0" borderId="2" xfId="16" applyFont="1" applyBorder="1"/>
    <xf numFmtId="0" fontId="5" fillId="0" borderId="4" xfId="15" applyFont="1" applyFill="1" applyBorder="1"/>
    <xf numFmtId="0" fontId="5" fillId="11" borderId="4" xfId="16" applyFont="1" applyFill="1" applyBorder="1"/>
    <xf numFmtId="0" fontId="5" fillId="24" borderId="4" xfId="16" applyFont="1" applyFill="1" applyBorder="1"/>
    <xf numFmtId="0" fontId="5" fillId="10" borderId="4" xfId="16" applyFont="1" applyFill="1" applyBorder="1"/>
    <xf numFmtId="0" fontId="5" fillId="2" borderId="4" xfId="16" applyFont="1" applyFill="1" applyBorder="1"/>
    <xf numFmtId="0" fontId="5" fillId="0" borderId="4" xfId="16" applyFont="1" applyFill="1" applyBorder="1"/>
    <xf numFmtId="0" fontId="5" fillId="3" borderId="4" xfId="16" applyFont="1" applyFill="1" applyBorder="1"/>
    <xf numFmtId="0" fontId="5" fillId="13" borderId="4" xfId="16" applyFont="1" applyFill="1" applyBorder="1"/>
    <xf numFmtId="0" fontId="7" fillId="11" borderId="0" xfId="6" applyNumberFormat="1" applyFont="1" applyFill="1" applyBorder="1" applyAlignment="1">
      <alignment horizontal="right"/>
    </xf>
    <xf numFmtId="2" fontId="7" fillId="11" borderId="0" xfId="6" applyNumberFormat="1" applyFont="1" applyFill="1" applyBorder="1" applyAlignment="1">
      <alignment horizontal="right"/>
    </xf>
    <xf numFmtId="0" fontId="7" fillId="24" borderId="0" xfId="6" applyNumberFormat="1" applyFont="1" applyFill="1" applyBorder="1" applyAlignment="1">
      <alignment horizontal="right"/>
    </xf>
    <xf numFmtId="2" fontId="7" fillId="24" borderId="0" xfId="6" applyNumberFormat="1" applyFont="1" applyFill="1" applyBorder="1" applyAlignment="1">
      <alignment horizontal="right"/>
    </xf>
    <xf numFmtId="1" fontId="7" fillId="10" borderId="0" xfId="6" applyNumberFormat="1" applyFont="1" applyFill="1" applyBorder="1" applyAlignment="1">
      <alignment horizontal="right"/>
    </xf>
    <xf numFmtId="168" fontId="7" fillId="2" borderId="0" xfId="6" applyNumberFormat="1" applyFont="1" applyFill="1" applyBorder="1" applyAlignment="1">
      <alignment horizontal="right"/>
    </xf>
    <xf numFmtId="168" fontId="7" fillId="0" borderId="0" xfId="6" applyNumberFormat="1" applyFont="1" applyFill="1" applyBorder="1" applyAlignment="1">
      <alignment horizontal="right"/>
    </xf>
    <xf numFmtId="2" fontId="7" fillId="3" borderId="0" xfId="6" applyNumberFormat="1" applyFont="1" applyFill="1" applyBorder="1" applyAlignment="1">
      <alignment horizontal="right"/>
    </xf>
    <xf numFmtId="2" fontId="7" fillId="13" borderId="0" xfId="6" applyNumberFormat="1" applyFont="1" applyFill="1" applyBorder="1" applyAlignment="1">
      <alignment horizontal="right"/>
    </xf>
    <xf numFmtId="0" fontId="6" fillId="24" borderId="0" xfId="6" applyFill="1"/>
    <xf numFmtId="0" fontId="6" fillId="3" borderId="0" xfId="6" applyFill="1"/>
    <xf numFmtId="0" fontId="7" fillId="4" borderId="0" xfId="16" applyFont="1" applyFill="1"/>
    <xf numFmtId="0" fontId="7" fillId="8" borderId="0" xfId="16" applyFont="1" applyFill="1"/>
    <xf numFmtId="0" fontId="7" fillId="25" borderId="0" xfId="16" applyFont="1" applyFill="1"/>
    <xf numFmtId="0" fontId="7" fillId="26" borderId="0" xfId="16" applyFont="1" applyFill="1"/>
    <xf numFmtId="0" fontId="5" fillId="4" borderId="4" xfId="16" applyFont="1" applyFill="1" applyBorder="1"/>
    <xf numFmtId="0" fontId="5" fillId="8" borderId="4" xfId="16" applyFont="1" applyFill="1" applyBorder="1"/>
    <xf numFmtId="0" fontId="5" fillId="25" borderId="4" xfId="16" applyFont="1" applyFill="1" applyBorder="1"/>
    <xf numFmtId="0" fontId="5" fillId="26" borderId="4" xfId="16" applyFont="1" applyFill="1" applyBorder="1"/>
    <xf numFmtId="0" fontId="7" fillId="4" borderId="0" xfId="6" applyNumberFormat="1" applyFont="1" applyFill="1" applyBorder="1" applyAlignment="1">
      <alignment horizontal="right"/>
    </xf>
    <xf numFmtId="2" fontId="7" fillId="4" borderId="0" xfId="6" applyNumberFormat="1" applyFont="1" applyFill="1" applyBorder="1" applyAlignment="1">
      <alignment horizontal="right"/>
    </xf>
    <xf numFmtId="1" fontId="7" fillId="8" borderId="0" xfId="6" applyNumberFormat="1" applyFont="1" applyFill="1" applyBorder="1" applyAlignment="1">
      <alignment horizontal="right"/>
    </xf>
    <xf numFmtId="168" fontId="7" fillId="13" borderId="0" xfId="6" applyNumberFormat="1" applyFont="1" applyFill="1" applyBorder="1" applyAlignment="1">
      <alignment horizontal="right"/>
    </xf>
    <xf numFmtId="2" fontId="7" fillId="25" borderId="0" xfId="6" applyNumberFormat="1" applyFont="1" applyFill="1" applyBorder="1" applyAlignment="1">
      <alignment horizontal="right"/>
    </xf>
    <xf numFmtId="2" fontId="7" fillId="26" borderId="0" xfId="6" applyNumberFormat="1" applyFont="1" applyFill="1" applyBorder="1" applyAlignment="1">
      <alignment horizontal="right"/>
    </xf>
    <xf numFmtId="0" fontId="6" fillId="4" borderId="0" xfId="6" applyFill="1"/>
    <xf numFmtId="0" fontId="6" fillId="25" borderId="0" xfId="6" applyFill="1"/>
    <xf numFmtId="0" fontId="6" fillId="26" borderId="0" xfId="6" applyFill="1"/>
    <xf numFmtId="0" fontId="7" fillId="0" borderId="0" xfId="6" applyFont="1" applyAlignment="1">
      <alignment horizontal="right"/>
    </xf>
    <xf numFmtId="168" fontId="7" fillId="2" borderId="0" xfId="6" applyNumberFormat="1" applyFont="1" applyFill="1"/>
    <xf numFmtId="0" fontId="5" fillId="2" borderId="0" xfId="6" applyFont="1" applyFill="1"/>
    <xf numFmtId="0" fontId="5" fillId="0" borderId="3" xfId="6" applyFont="1" applyBorder="1"/>
    <xf numFmtId="0" fontId="5" fillId="0" borderId="3" xfId="6" applyFont="1" applyBorder="1" applyAlignment="1">
      <alignment horizontal="right"/>
    </xf>
    <xf numFmtId="168" fontId="5" fillId="2" borderId="3" xfId="6" applyNumberFormat="1" applyFont="1" applyFill="1" applyBorder="1" applyAlignment="1">
      <alignment horizontal="right"/>
    </xf>
    <xf numFmtId="0" fontId="7" fillId="2" borderId="0" xfId="6" applyFont="1" applyFill="1" applyAlignment="1">
      <alignment horizontal="right"/>
    </xf>
    <xf numFmtId="0" fontId="5" fillId="2" borderId="3" xfId="6" applyFont="1" applyFill="1" applyBorder="1" applyAlignment="1">
      <alignment horizontal="right"/>
    </xf>
    <xf numFmtId="168" fontId="6" fillId="2" borderId="0" xfId="6" applyNumberFormat="1" applyFill="1"/>
    <xf numFmtId="168" fontId="5" fillId="2" borderId="0" xfId="6" applyNumberFormat="1" applyFont="1" applyFill="1"/>
    <xf numFmtId="168" fontId="7" fillId="2" borderId="0" xfId="6" applyNumberFormat="1" applyFont="1" applyFill="1" applyAlignment="1">
      <alignment horizontal="right"/>
    </xf>
    <xf numFmtId="0" fontId="7" fillId="0" borderId="0" xfId="17" applyFont="1"/>
    <xf numFmtId="0" fontId="7" fillId="0" borderId="0" xfId="6" applyFont="1" applyAlignment="1">
      <alignment horizontal="left"/>
    </xf>
    <xf numFmtId="0" fontId="7" fillId="2" borderId="0" xfId="6" applyFont="1" applyFill="1"/>
    <xf numFmtId="0" fontId="19" fillId="0" borderId="0" xfId="18"/>
    <xf numFmtId="0" fontId="25" fillId="0" borderId="0" xfId="18" applyFont="1"/>
    <xf numFmtId="2" fontId="6" fillId="8" borderId="0" xfId="6" applyNumberFormat="1" applyFill="1"/>
    <xf numFmtId="0" fontId="27" fillId="27" borderId="10" xfId="18" applyFont="1" applyFill="1" applyBorder="1" applyAlignment="1">
      <alignment horizontal="center" vertical="top" wrapText="1"/>
    </xf>
    <xf numFmtId="2" fontId="5" fillId="8" borderId="3" xfId="19" applyNumberFormat="1" applyFont="1" applyFill="1" applyBorder="1" applyAlignment="1">
      <alignment horizontal="center" vertical="center" wrapText="1"/>
    </xf>
    <xf numFmtId="0" fontId="19" fillId="22" borderId="0" xfId="18" applyFill="1"/>
    <xf numFmtId="0" fontId="28" fillId="22" borderId="10" xfId="18" applyNumberFormat="1" applyFont="1" applyFill="1" applyBorder="1" applyAlignment="1">
      <alignment horizontal="right"/>
    </xf>
    <xf numFmtId="0" fontId="19" fillId="12" borderId="0" xfId="18" applyFill="1"/>
    <xf numFmtId="0" fontId="28" fillId="12" borderId="10" xfId="18" applyNumberFormat="1" applyFont="1" applyFill="1" applyBorder="1" applyAlignment="1">
      <alignment horizontal="right"/>
    </xf>
    <xf numFmtId="0" fontId="28" fillId="0" borderId="10" xfId="18" applyNumberFormat="1" applyFont="1" applyBorder="1" applyAlignment="1">
      <alignment horizontal="right"/>
    </xf>
    <xf numFmtId="0" fontId="28" fillId="28" borderId="10" xfId="18" applyNumberFormat="1" applyFont="1" applyFill="1" applyBorder="1" applyAlignment="1">
      <alignment horizontal="right"/>
    </xf>
    <xf numFmtId="0" fontId="19" fillId="0" borderId="0" xfId="20" applyAlignment="1">
      <alignment wrapText="1"/>
    </xf>
    <xf numFmtId="0" fontId="26" fillId="27" borderId="7" xfId="20" applyFont="1" applyFill="1" applyBorder="1" applyAlignment="1">
      <alignment vertical="center" wrapText="1"/>
    </xf>
    <xf numFmtId="0" fontId="19" fillId="0" borderId="0" xfId="20" applyFill="1"/>
    <xf numFmtId="0" fontId="19" fillId="0" borderId="0" xfId="20"/>
    <xf numFmtId="0" fontId="27" fillId="9" borderId="10" xfId="20" applyFont="1" applyFill="1" applyBorder="1" applyAlignment="1">
      <alignment horizontal="center" vertical="top" wrapText="1"/>
    </xf>
    <xf numFmtId="0" fontId="27" fillId="13" borderId="10" xfId="20" applyFont="1" applyFill="1" applyBorder="1" applyAlignment="1">
      <alignment horizontal="center" vertical="top" wrapText="1"/>
    </xf>
    <xf numFmtId="0" fontId="19" fillId="22" borderId="0" xfId="20" applyFill="1"/>
    <xf numFmtId="0" fontId="28" fillId="9" borderId="10" xfId="20" applyNumberFormat="1" applyFont="1" applyFill="1" applyBorder="1" applyAlignment="1">
      <alignment horizontal="right"/>
    </xf>
    <xf numFmtId="0" fontId="28" fillId="22" borderId="10" xfId="20" applyNumberFormat="1" applyFont="1" applyFill="1" applyBorder="1" applyAlignment="1">
      <alignment horizontal="right"/>
    </xf>
    <xf numFmtId="0" fontId="19" fillId="15" borderId="0" xfId="20" applyFill="1"/>
    <xf numFmtId="0" fontId="28" fillId="15" borderId="10" xfId="20" applyNumberFormat="1" applyFont="1" applyFill="1" applyBorder="1" applyAlignment="1">
      <alignment horizontal="right"/>
    </xf>
    <xf numFmtId="0" fontId="28" fillId="13" borderId="10" xfId="20" applyNumberFormat="1" applyFont="1" applyFill="1" applyBorder="1" applyAlignment="1">
      <alignment horizontal="right"/>
    </xf>
    <xf numFmtId="0" fontId="19" fillId="9" borderId="0" xfId="20" applyFill="1"/>
    <xf numFmtId="0" fontId="6" fillId="0" borderId="0" xfId="21"/>
    <xf numFmtId="0" fontId="7" fillId="0" borderId="0" xfId="21" applyFont="1"/>
    <xf numFmtId="165" fontId="7" fillId="0" borderId="0" xfId="5" applyFont="1" applyFill="1"/>
    <xf numFmtId="164" fontId="0" fillId="0" borderId="0" xfId="4" applyNumberFormat="1" applyFont="1" applyFill="1"/>
    <xf numFmtId="0" fontId="6" fillId="11" borderId="0" xfId="2" applyFill="1"/>
    <xf numFmtId="165" fontId="7" fillId="11" borderId="0" xfId="5" applyFont="1" applyFill="1"/>
    <xf numFmtId="0" fontId="7" fillId="11" borderId="0" xfId="2" applyFont="1" applyFill="1"/>
    <xf numFmtId="167" fontId="6" fillId="11" borderId="0" xfId="2" applyNumberFormat="1" applyFill="1"/>
    <xf numFmtId="0" fontId="6" fillId="29" borderId="0" xfId="2" applyFill="1"/>
    <xf numFmtId="165" fontId="7" fillId="29" borderId="0" xfId="5" applyFont="1" applyFill="1"/>
    <xf numFmtId="0" fontId="7" fillId="29" borderId="0" xfId="1" applyNumberFormat="1" applyFont="1" applyFill="1"/>
    <xf numFmtId="164" fontId="16" fillId="0" borderId="0" xfId="4" applyNumberFormat="1" applyFont="1" applyFill="1" applyAlignment="1">
      <alignment vertical="center" wrapText="1"/>
    </xf>
    <xf numFmtId="164" fontId="16" fillId="29" borderId="0" xfId="4" applyNumberFormat="1" applyFont="1" applyFill="1" applyAlignment="1">
      <alignment vertical="center" wrapText="1"/>
    </xf>
    <xf numFmtId="164" fontId="16" fillId="26" borderId="0" xfId="4" applyNumberFormat="1" applyFont="1" applyFill="1" applyAlignment="1">
      <alignment vertical="center" wrapText="1"/>
    </xf>
    <xf numFmtId="166" fontId="7" fillId="26" borderId="0" xfId="5" applyNumberFormat="1" applyFont="1" applyFill="1"/>
    <xf numFmtId="166" fontId="5" fillId="26" borderId="2" xfId="5" applyNumberFormat="1" applyFont="1" applyFill="1" applyBorder="1" applyAlignment="1">
      <alignment vertical="center" wrapText="1"/>
    </xf>
    <xf numFmtId="0" fontId="6" fillId="26" borderId="0" xfId="2" applyFill="1"/>
    <xf numFmtId="0" fontId="3" fillId="0" borderId="0" xfId="2" applyFont="1" applyFill="1"/>
    <xf numFmtId="0" fontId="2" fillId="0" borderId="0" xfId="0" applyFont="1" applyAlignment="1">
      <alignment horizontal="center"/>
    </xf>
    <xf numFmtId="0" fontId="16" fillId="0" borderId="1" xfId="1" applyFont="1" applyFill="1" applyBorder="1" applyAlignment="1">
      <alignment horizontal="right" vertical="center" wrapText="1"/>
    </xf>
    <xf numFmtId="0" fontId="5" fillId="0" borderId="1" xfId="1" applyFont="1" applyFill="1" applyBorder="1" applyAlignment="1">
      <alignment horizontal="left" vertical="center" wrapText="1"/>
    </xf>
    <xf numFmtId="166" fontId="5" fillId="0" borderId="1" xfId="5" applyNumberFormat="1" applyFont="1" applyFill="1" applyBorder="1" applyAlignment="1">
      <alignment vertical="center" wrapText="1"/>
    </xf>
    <xf numFmtId="165" fontId="5" fillId="11" borderId="1" xfId="5" applyFont="1" applyFill="1" applyBorder="1" applyAlignment="1">
      <alignment horizontal="right" vertical="center" wrapText="1"/>
    </xf>
    <xf numFmtId="0" fontId="5" fillId="11" borderId="1" xfId="2" applyFont="1" applyFill="1" applyBorder="1" applyAlignment="1">
      <alignment horizontal="right" vertical="center" wrapText="1"/>
    </xf>
    <xf numFmtId="165" fontId="5" fillId="29" borderId="1" xfId="5" applyFont="1" applyFill="1" applyBorder="1" applyAlignment="1">
      <alignment horizontal="right" vertical="center" wrapText="1"/>
    </xf>
    <xf numFmtId="0" fontId="5" fillId="29" borderId="1" xfId="1" applyNumberFormat="1" applyFont="1" applyFill="1" applyBorder="1" applyAlignment="1">
      <alignment horizontal="right" vertical="center" wrapText="1"/>
    </xf>
    <xf numFmtId="166" fontId="5" fillId="26" borderId="1" xfId="5" applyNumberFormat="1" applyFont="1" applyFill="1" applyBorder="1" applyAlignment="1">
      <alignment vertical="center" wrapText="1"/>
    </xf>
    <xf numFmtId="0" fontId="7" fillId="0" borderId="1" xfId="2" applyNumberFormat="1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165" fontId="7" fillId="0" borderId="1" xfId="5" applyFont="1" applyFill="1" applyBorder="1" applyAlignment="1"/>
    <xf numFmtId="167" fontId="7" fillId="11" borderId="1" xfId="5" applyNumberFormat="1" applyFont="1" applyFill="1" applyBorder="1"/>
    <xf numFmtId="168" fontId="7" fillId="11" borderId="1" xfId="2" applyNumberFormat="1" applyFont="1" applyFill="1" applyBorder="1"/>
    <xf numFmtId="164" fontId="7" fillId="29" borderId="1" xfId="4" applyNumberFormat="1" applyFont="1" applyFill="1" applyBorder="1"/>
    <xf numFmtId="168" fontId="7" fillId="29" borderId="1" xfId="2" applyNumberFormat="1" applyFont="1" applyFill="1" applyBorder="1"/>
    <xf numFmtId="169" fontId="7" fillId="26" borderId="1" xfId="5" applyNumberFormat="1" applyFont="1" applyFill="1" applyBorder="1"/>
    <xf numFmtId="0" fontId="5" fillId="0" borderId="1" xfId="1" applyFont="1" applyFill="1" applyBorder="1"/>
    <xf numFmtId="0" fontId="5" fillId="0" borderId="1" xfId="2" applyFont="1" applyFill="1" applyBorder="1" applyAlignment="1">
      <alignment vertical="center" wrapText="1"/>
    </xf>
    <xf numFmtId="0" fontId="7" fillId="0" borderId="1" xfId="6" applyFont="1" applyBorder="1"/>
    <xf numFmtId="0" fontId="5" fillId="0" borderId="1" xfId="1" applyFont="1" applyFill="1" applyBorder="1" applyAlignment="1">
      <alignment horizontal="center" vertical="center"/>
    </xf>
    <xf numFmtId="0" fontId="7" fillId="0" borderId="1" xfId="6" applyFont="1" applyBorder="1" applyAlignment="1">
      <alignment horizontal="center" vertical="center"/>
    </xf>
    <xf numFmtId="0" fontId="5" fillId="10" borderId="1" xfId="6" quotePrefix="1" applyFont="1" applyFill="1" applyBorder="1" applyAlignment="1">
      <alignment horizontal="center" vertical="center"/>
    </xf>
    <xf numFmtId="0" fontId="5" fillId="10" borderId="1" xfId="6" applyFont="1" applyFill="1" applyBorder="1" applyAlignment="1">
      <alignment horizontal="center" vertical="center"/>
    </xf>
    <xf numFmtId="0" fontId="5" fillId="11" borderId="1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center" vertical="center"/>
    </xf>
    <xf numFmtId="0" fontId="7" fillId="0" borderId="0" xfId="6" applyFont="1" applyFill="1"/>
    <xf numFmtId="3" fontId="7" fillId="0" borderId="0" xfId="6" applyNumberFormat="1" applyFont="1" applyFill="1"/>
    <xf numFmtId="168" fontId="6" fillId="0" borderId="0" xfId="6" applyNumberFormat="1" applyFill="1"/>
    <xf numFmtId="0" fontId="5" fillId="30" borderId="0" xfId="6" applyFont="1" applyFill="1" applyAlignment="1"/>
    <xf numFmtId="0" fontId="5" fillId="30" borderId="4" xfId="6" applyFont="1" applyFill="1" applyBorder="1" applyAlignment="1">
      <alignment horizontal="right"/>
    </xf>
    <xf numFmtId="0" fontId="7" fillId="30" borderId="0" xfId="1" applyFont="1" applyFill="1"/>
    <xf numFmtId="0" fontId="7" fillId="30" borderId="0" xfId="1" applyFont="1" applyFill="1" applyBorder="1" applyAlignment="1">
      <alignment horizontal="right"/>
    </xf>
    <xf numFmtId="0" fontId="7" fillId="30" borderId="0" xfId="1" applyFont="1" applyFill="1" applyBorder="1"/>
    <xf numFmtId="0" fontId="6" fillId="30" borderId="0" xfId="6" applyFill="1"/>
    <xf numFmtId="0" fontId="5" fillId="23" borderId="0" xfId="6" applyFont="1" applyFill="1" applyAlignment="1"/>
    <xf numFmtId="0" fontId="5" fillId="23" borderId="4" xfId="6" applyFont="1" applyFill="1" applyBorder="1" applyAlignment="1">
      <alignment horizontal="right"/>
    </xf>
    <xf numFmtId="1" fontId="7" fillId="23" borderId="0" xfId="6" quotePrefix="1" applyNumberFormat="1" applyFont="1" applyFill="1"/>
    <xf numFmtId="3" fontId="7" fillId="23" borderId="0" xfId="6" quotePrefix="1" applyNumberFormat="1" applyFont="1" applyFill="1"/>
    <xf numFmtId="0" fontId="5" fillId="20" borderId="0" xfId="6" applyFont="1" applyFill="1" applyAlignment="1"/>
    <xf numFmtId="0" fontId="5" fillId="20" borderId="4" xfId="6" applyFont="1" applyFill="1" applyBorder="1" applyAlignment="1">
      <alignment horizontal="right"/>
    </xf>
    <xf numFmtId="0" fontId="7" fillId="20" borderId="0" xfId="6" applyFont="1" applyFill="1"/>
    <xf numFmtId="0" fontId="5" fillId="0" borderId="0" xfId="6" applyFont="1" applyAlignment="1">
      <alignment horizontal="center" vertical="center"/>
    </xf>
    <xf numFmtId="3" fontId="6" fillId="18" borderId="0" xfId="6" applyNumberFormat="1" applyFill="1"/>
    <xf numFmtId="0" fontId="5" fillId="18" borderId="3" xfId="1" applyNumberFormat="1" applyFont="1" applyFill="1" applyBorder="1" applyAlignment="1">
      <alignment horizontal="right" vertical="center" wrapText="1"/>
    </xf>
    <xf numFmtId="0" fontId="7" fillId="20" borderId="0" xfId="7" applyFont="1" applyFill="1"/>
    <xf numFmtId="0" fontId="16" fillId="20" borderId="0" xfId="7" applyFont="1" applyFill="1" applyAlignment="1">
      <alignment horizontal="left"/>
    </xf>
    <xf numFmtId="0" fontId="16" fillId="20" borderId="0" xfId="7" applyFont="1" applyFill="1" applyAlignment="1">
      <alignment horizontal="right" vertical="center" wrapText="1"/>
    </xf>
    <xf numFmtId="0" fontId="5" fillId="20" borderId="3" xfId="1" applyFont="1" applyFill="1" applyBorder="1" applyAlignment="1">
      <alignment horizontal="right" vertical="center" wrapText="1"/>
    </xf>
    <xf numFmtId="168" fontId="7" fillId="20" borderId="0" xfId="1" applyNumberFormat="1" applyFont="1" applyFill="1"/>
    <xf numFmtId="0" fontId="7" fillId="20" borderId="0" xfId="1" applyFont="1" applyFill="1"/>
    <xf numFmtId="0" fontId="6" fillId="7" borderId="0" xfId="6" applyFill="1" applyAlignment="1">
      <alignment horizontal="center" vertical="center"/>
    </xf>
    <xf numFmtId="0" fontId="6" fillId="19" borderId="0" xfId="6" applyFill="1" applyAlignment="1">
      <alignment horizontal="center" vertical="center"/>
    </xf>
    <xf numFmtId="0" fontId="7" fillId="7" borderId="0" xfId="14" applyFont="1" applyFill="1" applyAlignment="1">
      <alignment horizontal="center" vertical="center"/>
    </xf>
    <xf numFmtId="0" fontId="7" fillId="19" borderId="0" xfId="14" applyFont="1" applyFill="1" applyAlignment="1">
      <alignment horizontal="center" vertical="center"/>
    </xf>
    <xf numFmtId="0" fontId="6" fillId="19" borderId="1" xfId="6" applyFill="1" applyBorder="1" applyAlignment="1">
      <alignment horizontal="center" vertical="center"/>
    </xf>
    <xf numFmtId="0" fontId="5" fillId="7" borderId="1" xfId="10" applyFont="1" applyFill="1" applyBorder="1" applyAlignment="1">
      <alignment horizontal="center" vertical="center" wrapText="1"/>
    </xf>
    <xf numFmtId="0" fontId="3" fillId="19" borderId="1" xfId="6" applyFont="1" applyFill="1" applyBorder="1" applyAlignment="1">
      <alignment horizontal="center" vertical="center" wrapText="1"/>
    </xf>
    <xf numFmtId="0" fontId="7" fillId="7" borderId="1" xfId="6" applyFont="1" applyFill="1" applyBorder="1" applyAlignment="1">
      <alignment horizontal="center" vertical="center"/>
    </xf>
    <xf numFmtId="0" fontId="7" fillId="7" borderId="1" xfId="14" applyFont="1" applyFill="1" applyBorder="1" applyAlignment="1">
      <alignment horizontal="center" vertical="center"/>
    </xf>
    <xf numFmtId="0" fontId="5" fillId="0" borderId="0" xfId="14" applyFont="1" applyFill="1"/>
    <xf numFmtId="0" fontId="7" fillId="0" borderId="1" xfId="10" applyFont="1" applyFill="1" applyBorder="1" applyAlignment="1">
      <alignment vertical="center" wrapText="1"/>
    </xf>
    <xf numFmtId="0" fontId="7" fillId="0" borderId="1" xfId="6" applyFont="1" applyFill="1" applyBorder="1"/>
    <xf numFmtId="0" fontId="7" fillId="0" borderId="1" xfId="6" applyFont="1" applyFill="1" applyBorder="1" applyAlignment="1">
      <alignment horizontal="left"/>
    </xf>
    <xf numFmtId="0" fontId="7" fillId="0" borderId="1" xfId="14" applyFont="1" applyFill="1" applyBorder="1"/>
    <xf numFmtId="0" fontId="3" fillId="20" borderId="0" xfId="6" applyFont="1" applyFill="1"/>
    <xf numFmtId="0" fontId="5" fillId="10" borderId="0" xfId="6" applyFont="1" applyFill="1"/>
    <xf numFmtId="0" fontId="7" fillId="25" borderId="0" xfId="6" applyFont="1" applyFill="1" applyAlignment="1">
      <alignment horizontal="right"/>
    </xf>
    <xf numFmtId="0" fontId="6" fillId="25" borderId="0" xfId="6" applyFill="1" applyAlignment="1">
      <alignment horizontal="right"/>
    </xf>
    <xf numFmtId="0" fontId="5" fillId="25" borderId="3" xfId="6" applyFont="1" applyFill="1" applyBorder="1" applyAlignment="1">
      <alignment horizontal="right"/>
    </xf>
    <xf numFmtId="0" fontId="25" fillId="0" borderId="0" xfId="20" applyFont="1" applyFill="1"/>
    <xf numFmtId="0" fontId="6" fillId="0" borderId="0" xfId="21" applyFill="1"/>
    <xf numFmtId="0" fontId="7" fillId="0" borderId="0" xfId="21" applyFont="1" applyFill="1"/>
    <xf numFmtId="0" fontId="7" fillId="30" borderId="0" xfId="21" applyFont="1" applyFill="1"/>
    <xf numFmtId="43" fontId="7" fillId="30" borderId="0" xfId="4" applyFont="1" applyFill="1"/>
    <xf numFmtId="0" fontId="7" fillId="30" borderId="12" xfId="21" applyFont="1" applyFill="1" applyBorder="1"/>
    <xf numFmtId="0" fontId="7" fillId="30" borderId="0" xfId="21" applyFont="1" applyFill="1" applyBorder="1"/>
    <xf numFmtId="171" fontId="7" fillId="30" borderId="0" xfId="21" applyNumberFormat="1" applyFont="1" applyFill="1" applyBorder="1"/>
    <xf numFmtId="43" fontId="7" fillId="30" borderId="0" xfId="4" applyFont="1" applyFill="1" applyBorder="1"/>
    <xf numFmtId="43" fontId="7" fillId="30" borderId="13" xfId="4" applyFont="1" applyFill="1" applyBorder="1"/>
    <xf numFmtId="0" fontId="7" fillId="30" borderId="14" xfId="21" applyFont="1" applyFill="1" applyBorder="1"/>
    <xf numFmtId="0" fontId="7" fillId="30" borderId="15" xfId="21" applyFont="1" applyFill="1" applyBorder="1"/>
    <xf numFmtId="171" fontId="7" fillId="30" borderId="15" xfId="21" applyNumberFormat="1" applyFont="1" applyFill="1" applyBorder="1"/>
    <xf numFmtId="43" fontId="7" fillId="30" borderId="15" xfId="4" applyFont="1" applyFill="1" applyBorder="1"/>
    <xf numFmtId="43" fontId="7" fillId="30" borderId="16" xfId="4" applyFont="1" applyFill="1" applyBorder="1"/>
    <xf numFmtId="0" fontId="7" fillId="31" borderId="0" xfId="21" applyFont="1" applyFill="1"/>
    <xf numFmtId="0" fontId="6" fillId="31" borderId="0" xfId="21" applyFill="1"/>
    <xf numFmtId="0" fontId="7" fillId="31" borderId="12" xfId="19" applyFont="1" applyFill="1" applyBorder="1"/>
    <xf numFmtId="0" fontId="7" fillId="31" borderId="0" xfId="19" applyFont="1" applyFill="1" applyBorder="1"/>
    <xf numFmtId="168" fontId="7" fillId="31" borderId="0" xfId="19" applyNumberFormat="1" applyFont="1" applyFill="1" applyBorder="1"/>
    <xf numFmtId="170" fontId="7" fillId="31" borderId="0" xfId="19" applyNumberFormat="1" applyFont="1" applyFill="1" applyBorder="1"/>
    <xf numFmtId="0" fontId="7" fillId="31" borderId="14" xfId="19" applyFont="1" applyFill="1" applyBorder="1"/>
    <xf numFmtId="0" fontId="7" fillId="31" borderId="15" xfId="19" applyFont="1" applyFill="1" applyBorder="1"/>
    <xf numFmtId="168" fontId="7" fillId="31" borderId="15" xfId="19" applyNumberFormat="1" applyFont="1" applyFill="1" applyBorder="1"/>
    <xf numFmtId="170" fontId="7" fillId="31" borderId="15" xfId="19" applyNumberFormat="1" applyFont="1" applyFill="1" applyBorder="1"/>
    <xf numFmtId="0" fontId="6" fillId="11" borderId="0" xfId="21" applyFill="1"/>
    <xf numFmtId="170" fontId="7" fillId="11" borderId="12" xfId="19" applyNumberFormat="1" applyFont="1" applyFill="1" applyBorder="1"/>
    <xf numFmtId="0" fontId="7" fillId="11" borderId="0" xfId="19" applyFont="1" applyFill="1" applyBorder="1"/>
    <xf numFmtId="170" fontId="7" fillId="11" borderId="14" xfId="19" applyNumberFormat="1" applyFont="1" applyFill="1" applyBorder="1"/>
    <xf numFmtId="0" fontId="7" fillId="11" borderId="15" xfId="19" applyFont="1" applyFill="1" applyBorder="1"/>
    <xf numFmtId="0" fontId="7" fillId="0" borderId="3" xfId="21" applyFont="1" applyBorder="1" applyAlignment="1">
      <alignment wrapText="1"/>
    </xf>
    <xf numFmtId="0" fontId="7" fillId="0" borderId="3" xfId="21" applyFont="1" applyFill="1" applyBorder="1" applyAlignment="1">
      <alignment wrapText="1"/>
    </xf>
    <xf numFmtId="0" fontId="6" fillId="0" borderId="0" xfId="21" applyAlignment="1">
      <alignment wrapText="1"/>
    </xf>
    <xf numFmtId="0" fontId="32" fillId="30" borderId="1" xfId="21" applyFont="1" applyFill="1" applyBorder="1" applyAlignment="1">
      <alignment horizontal="center" vertical="center" wrapText="1"/>
    </xf>
    <xf numFmtId="43" fontId="32" fillId="30" borderId="1" xfId="4" applyFont="1" applyFill="1" applyBorder="1" applyAlignment="1">
      <alignment horizontal="center" vertical="center" wrapText="1"/>
    </xf>
    <xf numFmtId="0" fontId="5" fillId="31" borderId="1" xfId="19" applyFont="1" applyFill="1" applyBorder="1" applyAlignment="1">
      <alignment horizontal="center" vertical="center" wrapText="1"/>
    </xf>
    <xf numFmtId="0" fontId="32" fillId="30" borderId="24" xfId="21" applyFont="1" applyFill="1" applyBorder="1" applyAlignment="1">
      <alignment horizontal="center" vertical="center" wrapText="1"/>
    </xf>
    <xf numFmtId="43" fontId="32" fillId="30" borderId="25" xfId="4" applyFont="1" applyFill="1" applyBorder="1" applyAlignment="1">
      <alignment horizontal="center" vertical="center" wrapText="1"/>
    </xf>
    <xf numFmtId="0" fontId="5" fillId="31" borderId="24" xfId="19" applyFont="1" applyFill="1" applyBorder="1" applyAlignment="1">
      <alignment horizontal="center" vertical="center" wrapText="1"/>
    </xf>
    <xf numFmtId="0" fontId="5" fillId="31" borderId="27" xfId="19" applyFont="1" applyFill="1" applyBorder="1" applyAlignment="1">
      <alignment horizontal="center" vertical="center" wrapText="1"/>
    </xf>
    <xf numFmtId="0" fontId="5" fillId="11" borderId="1" xfId="19" applyFont="1" applyFill="1" applyBorder="1" applyAlignment="1">
      <alignment horizontal="center" vertical="center" wrapText="1"/>
    </xf>
    <xf numFmtId="0" fontId="5" fillId="11" borderId="24" xfId="19" applyFont="1" applyFill="1" applyBorder="1" applyAlignment="1">
      <alignment horizontal="center" vertical="center" wrapText="1"/>
    </xf>
    <xf numFmtId="0" fontId="5" fillId="11" borderId="25" xfId="19" applyFont="1" applyFill="1" applyBorder="1" applyAlignment="1">
      <alignment horizontal="center" vertical="center" wrapText="1"/>
    </xf>
    <xf numFmtId="0" fontId="30" fillId="0" borderId="0" xfId="21" applyFont="1" applyAlignment="1">
      <alignment horizontal="center" vertical="center"/>
    </xf>
    <xf numFmtId="0" fontId="31" fillId="0" borderId="0" xfId="21" applyFont="1" applyFill="1" applyAlignment="1">
      <alignment horizontal="center" vertical="center"/>
    </xf>
    <xf numFmtId="0" fontId="6" fillId="7" borderId="0" xfId="21" applyFill="1"/>
    <xf numFmtId="0" fontId="5" fillId="7" borderId="25" xfId="19" applyFont="1" applyFill="1" applyBorder="1" applyAlignment="1">
      <alignment horizontal="center" vertical="center" wrapText="1"/>
    </xf>
    <xf numFmtId="170" fontId="7" fillId="7" borderId="0" xfId="19" applyNumberFormat="1" applyFont="1" applyFill="1" applyBorder="1"/>
    <xf numFmtId="168" fontId="7" fillId="7" borderId="13" xfId="19" applyNumberFormat="1" applyFont="1" applyFill="1" applyBorder="1"/>
    <xf numFmtId="170" fontId="7" fillId="7" borderId="15" xfId="19" applyNumberFormat="1" applyFont="1" applyFill="1" applyBorder="1"/>
    <xf numFmtId="168" fontId="7" fillId="7" borderId="16" xfId="19" applyNumberFormat="1" applyFont="1" applyFill="1" applyBorder="1"/>
    <xf numFmtId="0" fontId="5" fillId="7" borderId="20" xfId="19" applyFont="1" applyFill="1" applyBorder="1" applyAlignment="1">
      <alignment horizontal="center" vertical="center" wrapText="1"/>
    </xf>
    <xf numFmtId="170" fontId="7" fillId="11" borderId="13" xfId="19" applyNumberFormat="1" applyFont="1" applyFill="1" applyBorder="1"/>
    <xf numFmtId="170" fontId="7" fillId="11" borderId="16" xfId="19" applyNumberFormat="1" applyFont="1" applyFill="1" applyBorder="1"/>
    <xf numFmtId="0" fontId="14" fillId="0" borderId="0" xfId="21" applyFont="1"/>
    <xf numFmtId="0" fontId="2" fillId="5" borderId="0" xfId="0" applyFont="1" applyFill="1" applyAlignment="1">
      <alignment horizontal="center" vertical="center"/>
    </xf>
    <xf numFmtId="0" fontId="0" fillId="0" borderId="1" xfId="0" applyFill="1" applyBorder="1"/>
    <xf numFmtId="0" fontId="33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3" fillId="0" borderId="1" xfId="0" applyFont="1" applyBorder="1"/>
    <xf numFmtId="0" fontId="0" fillId="0" borderId="28" xfId="0" applyBorder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0" fillId="0" borderId="12" xfId="0" applyBorder="1"/>
    <xf numFmtId="0" fontId="2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3" xfId="0" applyBorder="1"/>
    <xf numFmtId="15" fontId="0" fillId="0" borderId="0" xfId="0" applyNumberFormat="1" applyBorder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15" fillId="6" borderId="1" xfId="1" applyFont="1" applyFill="1" applyBorder="1" applyAlignment="1">
      <alignment horizontal="center" vertical="center"/>
    </xf>
    <xf numFmtId="0" fontId="8" fillId="0" borderId="1" xfId="2" applyFont="1" applyBorder="1" applyAlignment="1"/>
    <xf numFmtId="0" fontId="0" fillId="0" borderId="0" xfId="0" applyAlignment="1"/>
    <xf numFmtId="0" fontId="6" fillId="0" borderId="1" xfId="0" applyFont="1" applyBorder="1" applyAlignment="1">
      <alignment wrapText="1"/>
    </xf>
    <xf numFmtId="0" fontId="5" fillId="11" borderId="2" xfId="2" applyFont="1" applyFill="1" applyBorder="1" applyAlignment="1">
      <alignment horizontal="center" vertical="center" wrapText="1"/>
    </xf>
    <xf numFmtId="0" fontId="5" fillId="29" borderId="2" xfId="2" applyFont="1" applyFill="1" applyBorder="1" applyAlignment="1">
      <alignment horizontal="center" vertical="center" wrapText="1"/>
    </xf>
    <xf numFmtId="0" fontId="5" fillId="20" borderId="3" xfId="6" applyFont="1" applyFill="1" applyBorder="1" applyAlignment="1">
      <alignment horizontal="center" vertical="center"/>
    </xf>
    <xf numFmtId="0" fontId="5" fillId="23" borderId="3" xfId="6" applyFont="1" applyFill="1" applyBorder="1" applyAlignment="1">
      <alignment horizontal="center" vertical="center"/>
    </xf>
    <xf numFmtId="0" fontId="5" fillId="30" borderId="3" xfId="6" applyFont="1" applyFill="1" applyBorder="1" applyAlignment="1">
      <alignment horizontal="center" vertical="center"/>
    </xf>
    <xf numFmtId="0" fontId="5" fillId="11" borderId="3" xfId="11" applyFont="1" applyFill="1" applyBorder="1" applyAlignment="1">
      <alignment horizontal="center" vertical="center" wrapText="1"/>
    </xf>
    <xf numFmtId="0" fontId="5" fillId="10" borderId="3" xfId="11" applyFont="1" applyFill="1" applyBorder="1" applyAlignment="1">
      <alignment horizontal="center" vertical="center" wrapText="1"/>
    </xf>
    <xf numFmtId="0" fontId="5" fillId="15" borderId="3" xfId="11" applyFont="1" applyFill="1" applyBorder="1" applyAlignment="1">
      <alignment horizontal="center" vertical="center" wrapText="1"/>
    </xf>
    <xf numFmtId="0" fontId="6" fillId="20" borderId="4" xfId="6" applyFill="1" applyBorder="1" applyAlignment="1">
      <alignment horizontal="center"/>
    </xf>
    <xf numFmtId="0" fontId="7" fillId="20" borderId="4" xfId="9" applyFont="1" applyFill="1" applyBorder="1" applyAlignment="1">
      <alignment horizontal="center"/>
    </xf>
    <xf numFmtId="0" fontId="5" fillId="0" borderId="0" xfId="6" applyFont="1"/>
    <xf numFmtId="3" fontId="5" fillId="8" borderId="2" xfId="2" applyNumberFormat="1" applyFont="1" applyFill="1" applyBorder="1" applyAlignment="1">
      <alignment horizontal="center"/>
    </xf>
    <xf numFmtId="0" fontId="5" fillId="19" borderId="2" xfId="2" applyFont="1" applyFill="1" applyBorder="1" applyAlignment="1">
      <alignment horizontal="center"/>
    </xf>
    <xf numFmtId="0" fontId="29" fillId="7" borderId="11" xfId="14" applyFont="1" applyFill="1" applyBorder="1" applyAlignment="1">
      <alignment horizontal="center" vertical="center"/>
    </xf>
    <xf numFmtId="0" fontId="29" fillId="19" borderId="1" xfId="14" applyFont="1" applyFill="1" applyBorder="1" applyAlignment="1">
      <alignment horizontal="center" vertical="center"/>
    </xf>
    <xf numFmtId="0" fontId="5" fillId="18" borderId="3" xfId="6" applyFont="1" applyFill="1" applyBorder="1" applyAlignment="1">
      <alignment horizontal="center"/>
    </xf>
    <xf numFmtId="0" fontId="5" fillId="20" borderId="3" xfId="6" applyFont="1" applyFill="1" applyBorder="1" applyAlignment="1">
      <alignment horizontal="center"/>
    </xf>
    <xf numFmtId="0" fontId="5" fillId="10" borderId="3" xfId="6" applyFont="1" applyFill="1" applyBorder="1" applyAlignment="1">
      <alignment horizontal="center"/>
    </xf>
    <xf numFmtId="0" fontId="5" fillId="23" borderId="3" xfId="6" applyFont="1" applyFill="1" applyBorder="1" applyAlignment="1">
      <alignment horizontal="center"/>
    </xf>
    <xf numFmtId="0" fontId="5" fillId="0" borderId="3" xfId="16" applyFont="1" applyBorder="1" applyAlignment="1">
      <alignment horizontal="center"/>
    </xf>
    <xf numFmtId="0" fontId="5" fillId="0" borderId="3" xfId="16" applyFont="1" applyBorder="1" applyAlignment="1">
      <alignment horizontal="center" vertical="center" wrapText="1"/>
    </xf>
    <xf numFmtId="0" fontId="26" fillId="27" borderId="7" xfId="18" applyFont="1" applyFill="1" applyBorder="1" applyAlignment="1">
      <alignment horizontal="center" vertical="top" wrapText="1"/>
    </xf>
    <xf numFmtId="0" fontId="26" fillId="27" borderId="8" xfId="18" applyFont="1" applyFill="1" applyBorder="1" applyAlignment="1">
      <alignment horizontal="center" vertical="top" wrapText="1"/>
    </xf>
    <xf numFmtId="0" fontId="26" fillId="27" borderId="9" xfId="18" applyFont="1" applyFill="1" applyBorder="1" applyAlignment="1">
      <alignment horizontal="center" vertical="top" wrapText="1"/>
    </xf>
    <xf numFmtId="0" fontId="27" fillId="13" borderId="7" xfId="20" applyFont="1" applyFill="1" applyBorder="1" applyAlignment="1">
      <alignment horizontal="center" vertical="top" wrapText="1"/>
    </xf>
    <xf numFmtId="0" fontId="27" fillId="13" borderId="9" xfId="20" applyFont="1" applyFill="1" applyBorder="1" applyAlignment="1">
      <alignment horizontal="center" vertical="top" wrapText="1"/>
    </xf>
    <xf numFmtId="0" fontId="27" fillId="9" borderId="7" xfId="20" applyFont="1" applyFill="1" applyBorder="1" applyAlignment="1">
      <alignment horizontal="center" vertical="top" wrapText="1"/>
    </xf>
    <xf numFmtId="0" fontId="27" fillId="9" borderId="9" xfId="20" applyFont="1" applyFill="1" applyBorder="1" applyAlignment="1">
      <alignment horizontal="center" vertical="top" wrapText="1"/>
    </xf>
    <xf numFmtId="0" fontId="27" fillId="27" borderId="7" xfId="20" applyFont="1" applyFill="1" applyBorder="1" applyAlignment="1">
      <alignment horizontal="center" vertical="top" wrapText="1"/>
    </xf>
    <xf numFmtId="0" fontId="27" fillId="27" borderId="9" xfId="20" applyFont="1" applyFill="1" applyBorder="1" applyAlignment="1">
      <alignment horizontal="center" vertical="top" wrapText="1"/>
    </xf>
    <xf numFmtId="0" fontId="31" fillId="31" borderId="21" xfId="21" applyFont="1" applyFill="1" applyBorder="1" applyAlignment="1">
      <alignment horizontal="center" vertical="center"/>
    </xf>
    <xf numFmtId="0" fontId="31" fillId="31" borderId="22" xfId="21" applyFont="1" applyFill="1" applyBorder="1" applyAlignment="1">
      <alignment horizontal="center" vertical="center"/>
    </xf>
    <xf numFmtId="0" fontId="31" fillId="31" borderId="26" xfId="21" applyFont="1" applyFill="1" applyBorder="1" applyAlignment="1">
      <alignment horizontal="center" vertical="center"/>
    </xf>
    <xf numFmtId="0" fontId="31" fillId="30" borderId="21" xfId="21" applyFont="1" applyFill="1" applyBorder="1" applyAlignment="1">
      <alignment horizontal="center" vertical="center"/>
    </xf>
    <xf numFmtId="0" fontId="31" fillId="30" borderId="22" xfId="21" applyFont="1" applyFill="1" applyBorder="1" applyAlignment="1">
      <alignment horizontal="center" vertical="center"/>
    </xf>
    <xf numFmtId="0" fontId="31" fillId="30" borderId="23" xfId="21" applyFont="1" applyFill="1" applyBorder="1" applyAlignment="1">
      <alignment horizontal="center" vertical="center"/>
    </xf>
    <xf numFmtId="0" fontId="31" fillId="11" borderId="17" xfId="21" applyFont="1" applyFill="1" applyBorder="1" applyAlignment="1">
      <alignment horizontal="center" vertical="center"/>
    </xf>
    <xf numFmtId="0" fontId="31" fillId="11" borderId="18" xfId="21" applyFont="1" applyFill="1" applyBorder="1" applyAlignment="1">
      <alignment horizontal="center" vertical="center"/>
    </xf>
    <xf numFmtId="0" fontId="31" fillId="11" borderId="19" xfId="21" applyFont="1" applyFill="1" applyBorder="1" applyAlignment="1">
      <alignment horizontal="center" vertical="center"/>
    </xf>
    <xf numFmtId="0" fontId="31" fillId="7" borderId="17" xfId="21" applyFont="1" applyFill="1" applyBorder="1" applyAlignment="1">
      <alignment horizontal="center" vertical="center"/>
    </xf>
    <xf numFmtId="0" fontId="31" fillId="7" borderId="19" xfId="21" applyFont="1" applyFill="1" applyBorder="1" applyAlignment="1">
      <alignment horizontal="center" vertical="center"/>
    </xf>
  </cellXfs>
  <cellStyles count="22">
    <cellStyle name="Collegamento ipertestuale" xfId="3" builtinId="8"/>
    <cellStyle name="Migliaia [0] 2" xfId="5"/>
    <cellStyle name="Migliaia 2" xfId="4"/>
    <cellStyle name="Normale" xfId="0" builtinId="0"/>
    <cellStyle name="Normale 10" xfId="21"/>
    <cellStyle name="Normale 4 2" xfId="20"/>
    <cellStyle name="Normale 5" xfId="6"/>
    <cellStyle name="Normale 6" xfId="12"/>
    <cellStyle name="Normale 7" xfId="8"/>
    <cellStyle name="Normale 8" xfId="18"/>
    <cellStyle name="Normale 9" xfId="2"/>
    <cellStyle name="Normale_attività alberghiere ed extra 91-99" xfId="19"/>
    <cellStyle name="Normale_cal_com_abitazioni_91" xfId="9"/>
    <cellStyle name="Normale_cal_com_acqua_87-91" xfId="11"/>
    <cellStyle name="Normale_colonna analisi calabri 1996 -1991" xfId="16"/>
    <cellStyle name="Normale_Foglio1" xfId="13"/>
    <cellStyle name="Normale_pop1861-1997" xfId="1"/>
    <cellStyle name="Normale_popolazione residente 1981-99" xfId="7"/>
    <cellStyle name="Normale_scuole, ospedali, acqua" xfId="14"/>
    <cellStyle name="Normale_struttura scolastica, sanità e acqua" xfId="10"/>
    <cellStyle name="Normale_UL e Add x FG_ calabria" xfId="15"/>
    <cellStyle name="Normale_Ul e add_99_infocam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i-censimentopopolazione.istat.it/Index.aspx?DataSetCode=DICA_GRADOISTR1" TargetMode="External"/><Relationship Id="rId18" Type="http://schemas.openxmlformats.org/officeDocument/2006/relationships/hyperlink" Target="http://dati-censimentoindustriaeservizi.istat.it/" TargetMode="External"/><Relationship Id="rId26" Type="http://schemas.openxmlformats.org/officeDocument/2006/relationships/hyperlink" Target="http://dati-censimentoindustriaeservizi.istat.it/" TargetMode="External"/><Relationship Id="rId39" Type="http://schemas.openxmlformats.org/officeDocument/2006/relationships/hyperlink" Target="http://dati-censimentoindustriaeservizi.istat.it/" TargetMode="External"/><Relationship Id="rId21" Type="http://schemas.openxmlformats.org/officeDocument/2006/relationships/hyperlink" Target="http://dati-censimentoindustriaeservizi.istat.it/" TargetMode="External"/><Relationship Id="rId34" Type="http://schemas.openxmlformats.org/officeDocument/2006/relationships/hyperlink" Target="http://dati-censimentoindustriaeservizi.istat.it/" TargetMode="External"/><Relationship Id="rId42" Type="http://schemas.openxmlformats.org/officeDocument/2006/relationships/hyperlink" Target="http://dati.istat.it/Index.aspx?DataSetCode=DCSC_TUR" TargetMode="External"/><Relationship Id="rId47" Type="http://schemas.openxmlformats.org/officeDocument/2006/relationships/hyperlink" Target="http://dati.istat.it/Index.aspx?DataSetCode=DCSC_TUR" TargetMode="External"/><Relationship Id="rId50" Type="http://schemas.openxmlformats.org/officeDocument/2006/relationships/hyperlink" Target="http://dati.istat.it/Index.aspx?DataSetCode=DCSC_TUR" TargetMode="External"/><Relationship Id="rId55" Type="http://schemas.openxmlformats.org/officeDocument/2006/relationships/hyperlink" Target="http://dati.istat.it/Index.aspx?DataSetCode=DCSC_TUR" TargetMode="External"/><Relationship Id="rId63" Type="http://schemas.openxmlformats.org/officeDocument/2006/relationships/hyperlink" Target="http://dati.istat.it/Index.aspx?DataSetCode=DCSC_TUR" TargetMode="External"/><Relationship Id="rId7" Type="http://schemas.openxmlformats.org/officeDocument/2006/relationships/hyperlink" Target="http://dati-censimentopopolazione.istat.it/Index.aspx?DataSetCode=DICA_ALLOGGI" TargetMode="External"/><Relationship Id="rId2" Type="http://schemas.openxmlformats.org/officeDocument/2006/relationships/hyperlink" Target="http://www.istat.it/it/archivio/82599" TargetMode="External"/><Relationship Id="rId16" Type="http://schemas.openxmlformats.org/officeDocument/2006/relationships/hyperlink" Target="http://www.dati.salute.gov.it/imgs/C_17_dataset_18_download_itemDownload_0_upFile.csv" TargetMode="External"/><Relationship Id="rId20" Type="http://schemas.openxmlformats.org/officeDocument/2006/relationships/hyperlink" Target="http://dati-censimentoindustriaeservizi.istat.it/" TargetMode="External"/><Relationship Id="rId29" Type="http://schemas.openxmlformats.org/officeDocument/2006/relationships/hyperlink" Target="http://dati-censimentoindustriaeservizi.istat.it/" TargetMode="External"/><Relationship Id="rId41" Type="http://schemas.openxmlformats.org/officeDocument/2006/relationships/hyperlink" Target="http://dati-censimentoindustriaeservizi.istat.it/" TargetMode="External"/><Relationship Id="rId54" Type="http://schemas.openxmlformats.org/officeDocument/2006/relationships/hyperlink" Target="http://dati.istat.it/Index.aspx?DataSetCode=DCSC_TUR" TargetMode="External"/><Relationship Id="rId62" Type="http://schemas.openxmlformats.org/officeDocument/2006/relationships/hyperlink" Target="http://dati.istat.it/Index.aspx?DataSetCode=DCSC_TUR" TargetMode="External"/><Relationship Id="rId1" Type="http://schemas.openxmlformats.org/officeDocument/2006/relationships/hyperlink" Target="http://www.istat.it/it/archivio/82599" TargetMode="External"/><Relationship Id="rId6" Type="http://schemas.openxmlformats.org/officeDocument/2006/relationships/hyperlink" Target="http://dati-censimentopopolazione.istat.it/Index.aspx?DataSetCode=DICA_ALLOGGI" TargetMode="External"/><Relationship Id="rId11" Type="http://schemas.openxmlformats.org/officeDocument/2006/relationships/hyperlink" Target="http://dati-censimentopopolazione.istat.it/Index.aspx?DataSetCode=DICA_GRADOISTR1" TargetMode="External"/><Relationship Id="rId24" Type="http://schemas.openxmlformats.org/officeDocument/2006/relationships/hyperlink" Target="http://dati-censimentoindustriaeservizi.istat.it/" TargetMode="External"/><Relationship Id="rId32" Type="http://schemas.openxmlformats.org/officeDocument/2006/relationships/hyperlink" Target="http://dati-censimentoindustriaeservizi.istat.it/" TargetMode="External"/><Relationship Id="rId37" Type="http://schemas.openxmlformats.org/officeDocument/2006/relationships/hyperlink" Target="http://dati-censimentoindustriaeservizi.istat.it/" TargetMode="External"/><Relationship Id="rId40" Type="http://schemas.openxmlformats.org/officeDocument/2006/relationships/hyperlink" Target="http://dati-censimentoindustriaeservizi.istat.it/" TargetMode="External"/><Relationship Id="rId45" Type="http://schemas.openxmlformats.org/officeDocument/2006/relationships/hyperlink" Target="http://dati.istat.it/Index.aspx?DataSetCode=DCSC_TUR" TargetMode="External"/><Relationship Id="rId53" Type="http://schemas.openxmlformats.org/officeDocument/2006/relationships/hyperlink" Target="http://dati.istat.it/Index.aspx?DataSetCode=DCSC_TUR" TargetMode="External"/><Relationship Id="rId58" Type="http://schemas.openxmlformats.org/officeDocument/2006/relationships/hyperlink" Target="http://dati.istat.it/Index.aspx?DataSetCode=DCSC_TUR" TargetMode="External"/><Relationship Id="rId5" Type="http://schemas.openxmlformats.org/officeDocument/2006/relationships/hyperlink" Target="http://dati.istat.it/Index.aspx?DataSetCode=DCIS_POPRES1" TargetMode="External"/><Relationship Id="rId15" Type="http://schemas.openxmlformats.org/officeDocument/2006/relationships/hyperlink" Target="http://dati-censimentopopolazione.istat.it/Index.aspx?DataSetCode=DICA_GRADOISTR1" TargetMode="External"/><Relationship Id="rId23" Type="http://schemas.openxmlformats.org/officeDocument/2006/relationships/hyperlink" Target="http://dati-censimentoindustriaeservizi.istat.it/" TargetMode="External"/><Relationship Id="rId28" Type="http://schemas.openxmlformats.org/officeDocument/2006/relationships/hyperlink" Target="http://dati-censimentoindustriaeservizi.istat.it/" TargetMode="External"/><Relationship Id="rId36" Type="http://schemas.openxmlformats.org/officeDocument/2006/relationships/hyperlink" Target="http://dati-censimentoindustriaeservizi.istat.it/" TargetMode="External"/><Relationship Id="rId49" Type="http://schemas.openxmlformats.org/officeDocument/2006/relationships/hyperlink" Target="http://dati.istat.it/Index.aspx?DataSetCode=DCSC_TUR" TargetMode="External"/><Relationship Id="rId57" Type="http://schemas.openxmlformats.org/officeDocument/2006/relationships/hyperlink" Target="http://dati.istat.it/Index.aspx?DataSetCode=DCSC_TUR" TargetMode="External"/><Relationship Id="rId61" Type="http://schemas.openxmlformats.org/officeDocument/2006/relationships/hyperlink" Target="http://dati.istat.it/Index.aspx?DataSetCode=DCSC_TUR" TargetMode="External"/><Relationship Id="rId10" Type="http://schemas.openxmlformats.org/officeDocument/2006/relationships/hyperlink" Target="http://www.dps.gov.it/it/arint/OpenAreeInterne/index.html" TargetMode="External"/><Relationship Id="rId19" Type="http://schemas.openxmlformats.org/officeDocument/2006/relationships/hyperlink" Target="http://dati-censimentoindustriaeservizi.istat.it/" TargetMode="External"/><Relationship Id="rId31" Type="http://schemas.openxmlformats.org/officeDocument/2006/relationships/hyperlink" Target="http://dati-censimentoindustriaeservizi.istat.it/" TargetMode="External"/><Relationship Id="rId44" Type="http://schemas.openxmlformats.org/officeDocument/2006/relationships/hyperlink" Target="http://dati.istat.it/Index.aspx?DataSetCode=DCSC_TUR" TargetMode="External"/><Relationship Id="rId52" Type="http://schemas.openxmlformats.org/officeDocument/2006/relationships/hyperlink" Target="http://dati.istat.it/Index.aspx?DataSetCode=DCSC_TUR" TargetMode="External"/><Relationship Id="rId60" Type="http://schemas.openxmlformats.org/officeDocument/2006/relationships/hyperlink" Target="http://dati.istat.it/Index.aspx?DataSetCode=DCSC_TUR" TargetMode="External"/><Relationship Id="rId65" Type="http://schemas.openxmlformats.org/officeDocument/2006/relationships/hyperlink" Target="http://www.comuni-italiani.it/statistiche/redditir.html" TargetMode="External"/><Relationship Id="rId4" Type="http://schemas.openxmlformats.org/officeDocument/2006/relationships/hyperlink" Target="http://dati.istat.it/Index.aspx?DataSetCode=DCIS_POPRES1" TargetMode="External"/><Relationship Id="rId9" Type="http://schemas.openxmlformats.org/officeDocument/2006/relationships/hyperlink" Target="http://www.protezionecivile.gov.it/jcms/it/classificazione.wp" TargetMode="External"/><Relationship Id="rId14" Type="http://schemas.openxmlformats.org/officeDocument/2006/relationships/hyperlink" Target="http://dati-censimentopopolazione.istat.it/Index.aspx?DataSetCode=DICA_GRADOISTR1" TargetMode="External"/><Relationship Id="rId22" Type="http://schemas.openxmlformats.org/officeDocument/2006/relationships/hyperlink" Target="http://dati-censimentoindustriaeservizi.istat.it/" TargetMode="External"/><Relationship Id="rId27" Type="http://schemas.openxmlformats.org/officeDocument/2006/relationships/hyperlink" Target="http://dati-censimentoindustriaeservizi.istat.it/" TargetMode="External"/><Relationship Id="rId30" Type="http://schemas.openxmlformats.org/officeDocument/2006/relationships/hyperlink" Target="http://dati-censimentoindustriaeservizi.istat.it/" TargetMode="External"/><Relationship Id="rId35" Type="http://schemas.openxmlformats.org/officeDocument/2006/relationships/hyperlink" Target="http://dati-censimentoindustriaeservizi.istat.it/" TargetMode="External"/><Relationship Id="rId43" Type="http://schemas.openxmlformats.org/officeDocument/2006/relationships/hyperlink" Target="http://dati.istat.it/Index.aspx?DataSetCode=DCSC_TUR" TargetMode="External"/><Relationship Id="rId48" Type="http://schemas.openxmlformats.org/officeDocument/2006/relationships/hyperlink" Target="http://dati.istat.it/Index.aspx?DataSetCode=DCSC_TUR" TargetMode="External"/><Relationship Id="rId56" Type="http://schemas.openxmlformats.org/officeDocument/2006/relationships/hyperlink" Target="http://dati.istat.it/Index.aspx?DataSetCode=DCSC_TUR" TargetMode="External"/><Relationship Id="rId64" Type="http://schemas.openxmlformats.org/officeDocument/2006/relationships/hyperlink" Target="http://www.comuni-italiani.it/statistiche/redditir.html" TargetMode="External"/><Relationship Id="rId8" Type="http://schemas.openxmlformats.org/officeDocument/2006/relationships/hyperlink" Target="http://dati-censimentopopolazione.istat.it/Index.aspx?DataSetCode=DICA_ALLOGGI" TargetMode="External"/><Relationship Id="rId51" Type="http://schemas.openxmlformats.org/officeDocument/2006/relationships/hyperlink" Target="http://dati.istat.it/Index.aspx?DataSetCode=DCSC_TUR" TargetMode="External"/><Relationship Id="rId3" Type="http://schemas.openxmlformats.org/officeDocument/2006/relationships/hyperlink" Target="http://dati.istat.it/Index.aspx?DataSetCode=DCIS_POPRES1" TargetMode="External"/><Relationship Id="rId12" Type="http://schemas.openxmlformats.org/officeDocument/2006/relationships/hyperlink" Target="http://dati-censimentopopolazione.istat.it/Index.aspx?DataSetCode=DICA_GRADOISTR1" TargetMode="External"/><Relationship Id="rId17" Type="http://schemas.openxmlformats.org/officeDocument/2006/relationships/hyperlink" Target="http://www.dati.salute.gov.it/imgs/C_17_dataset_18_download_itemDownload_0_upFile.csv" TargetMode="External"/><Relationship Id="rId25" Type="http://schemas.openxmlformats.org/officeDocument/2006/relationships/hyperlink" Target="http://dati-censimentoindustriaeservizi.istat.it/" TargetMode="External"/><Relationship Id="rId33" Type="http://schemas.openxmlformats.org/officeDocument/2006/relationships/hyperlink" Target="http://dati-censimentoindustriaeservizi.istat.it/" TargetMode="External"/><Relationship Id="rId38" Type="http://schemas.openxmlformats.org/officeDocument/2006/relationships/hyperlink" Target="http://dati-censimentoindustriaeservizi.istat.it/" TargetMode="External"/><Relationship Id="rId46" Type="http://schemas.openxmlformats.org/officeDocument/2006/relationships/hyperlink" Target="http://dati.istat.it/Index.aspx?DataSetCode=DCSC_TUR" TargetMode="External"/><Relationship Id="rId59" Type="http://schemas.openxmlformats.org/officeDocument/2006/relationships/hyperlink" Target="http://dati.istat.it/Index.aspx?DataSetCode=DCSC_TU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theme="4" tint="-0.249977111117893"/>
  </sheetPr>
  <dimension ref="A1:E17"/>
  <sheetViews>
    <sheetView tabSelected="1" zoomScale="150" zoomScaleNormal="150" zoomScalePageLayoutView="150" workbookViewId="0">
      <selection activeCell="B22" sqref="B22"/>
    </sheetView>
  </sheetViews>
  <sheetFormatPr defaultColWidth="8.85546875" defaultRowHeight="15"/>
  <cols>
    <col min="2" max="2" width="50.140625" bestFit="1" customWidth="1"/>
    <col min="4" max="4" width="20" style="6" customWidth="1"/>
  </cols>
  <sheetData>
    <row r="1" spans="1:5">
      <c r="A1" s="388"/>
      <c r="B1" s="389"/>
      <c r="C1" s="389"/>
      <c r="D1" s="390"/>
      <c r="E1" s="391"/>
    </row>
    <row r="2" spans="1:5">
      <c r="A2" s="392"/>
      <c r="B2" s="393" t="s">
        <v>1367</v>
      </c>
      <c r="C2" s="394"/>
      <c r="D2" s="395"/>
      <c r="E2" s="396"/>
    </row>
    <row r="3" spans="1:5">
      <c r="A3" s="392"/>
      <c r="B3" s="394"/>
      <c r="C3" s="394"/>
      <c r="D3" s="395"/>
      <c r="E3" s="396"/>
    </row>
    <row r="4" spans="1:5">
      <c r="A4" s="392"/>
      <c r="B4" s="393" t="s">
        <v>1368</v>
      </c>
      <c r="C4" s="394"/>
      <c r="D4" s="395"/>
      <c r="E4" s="396"/>
    </row>
    <row r="5" spans="1:5">
      <c r="A5" s="392"/>
      <c r="B5" s="394"/>
      <c r="C5" s="394"/>
      <c r="D5" s="395"/>
      <c r="E5" s="396"/>
    </row>
    <row r="6" spans="1:5">
      <c r="A6" s="392"/>
      <c r="B6" s="393" t="s">
        <v>1369</v>
      </c>
      <c r="C6" s="394"/>
      <c r="D6" s="397">
        <v>42325</v>
      </c>
      <c r="E6" s="396"/>
    </row>
    <row r="7" spans="1:5">
      <c r="A7" s="392"/>
      <c r="B7" s="394"/>
      <c r="C7" s="394"/>
      <c r="D7" s="395"/>
      <c r="E7" s="396"/>
    </row>
    <row r="8" spans="1:5">
      <c r="A8" s="392"/>
      <c r="B8" s="387" t="s">
        <v>1370</v>
      </c>
      <c r="C8" s="1">
        <v>132</v>
      </c>
      <c r="D8" s="385" t="s">
        <v>249</v>
      </c>
      <c r="E8" s="396"/>
    </row>
    <row r="9" spans="1:5">
      <c r="A9" s="392"/>
      <c r="B9" s="387" t="s">
        <v>0</v>
      </c>
      <c r="C9" s="384">
        <v>32</v>
      </c>
      <c r="D9" s="386"/>
      <c r="E9" s="396"/>
    </row>
    <row r="10" spans="1:5">
      <c r="A10" s="392"/>
      <c r="B10" s="387" t="s">
        <v>1</v>
      </c>
      <c r="C10" s="1">
        <v>12</v>
      </c>
      <c r="D10" s="386"/>
      <c r="E10" s="396"/>
    </row>
    <row r="11" spans="1:5">
      <c r="A11" s="392"/>
      <c r="B11" s="394"/>
      <c r="C11" s="394"/>
      <c r="D11" s="395"/>
      <c r="E11" s="396"/>
    </row>
    <row r="12" spans="1:5">
      <c r="A12" s="392"/>
      <c r="B12" s="394"/>
      <c r="C12" s="394"/>
      <c r="D12" s="395"/>
      <c r="E12" s="396"/>
    </row>
    <row r="13" spans="1:5">
      <c r="A13" s="392"/>
      <c r="B13" s="394"/>
      <c r="C13" s="394"/>
      <c r="D13" s="395"/>
      <c r="E13" s="396"/>
    </row>
    <row r="14" spans="1:5">
      <c r="A14" s="392"/>
      <c r="B14" s="394"/>
      <c r="C14" s="394"/>
      <c r="D14" s="395"/>
      <c r="E14" s="396"/>
    </row>
    <row r="15" spans="1:5">
      <c r="A15" s="392"/>
      <c r="B15" s="394"/>
      <c r="C15" s="394"/>
      <c r="D15" s="395"/>
      <c r="E15" s="396"/>
    </row>
    <row r="16" spans="1:5">
      <c r="A16" s="392"/>
      <c r="B16" s="394"/>
      <c r="C16" s="394"/>
      <c r="D16" s="395"/>
      <c r="E16" s="396"/>
    </row>
    <row r="17" spans="1:5" ht="15.75" thickBot="1">
      <c r="A17" s="398"/>
      <c r="B17" s="399"/>
      <c r="C17" s="399"/>
      <c r="D17" s="400"/>
      <c r="E17" s="401"/>
    </row>
  </sheetData>
  <phoneticPr fontId="34" type="noConversion"/>
  <pageMargins left="0.7" right="0.7" top="0.75" bottom="0.75" header="0.3" footer="0.3"/>
  <pageSetup paperSize="9" orientation="landscape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1:Q415"/>
  <sheetViews>
    <sheetView workbookViewId="0">
      <selection activeCell="B2" sqref="B2"/>
    </sheetView>
  </sheetViews>
  <sheetFormatPr defaultColWidth="10.28515625" defaultRowHeight="12.75"/>
  <cols>
    <col min="1" max="1" width="10.28515625" style="16"/>
    <col min="2" max="2" width="15.85546875" style="16" customWidth="1"/>
    <col min="3" max="3" width="5.28515625" style="42" bestFit="1" customWidth="1"/>
    <col min="4" max="4" width="4.85546875" style="42" bestFit="1" customWidth="1"/>
    <col min="5" max="6" width="13.42578125" style="42" customWidth="1"/>
    <col min="7" max="8" width="9.7109375" style="42" customWidth="1"/>
    <col min="9" max="9" width="13.140625" style="42" bestFit="1" customWidth="1"/>
    <col min="10" max="10" width="3.85546875" style="16" customWidth="1"/>
    <col min="11" max="13" width="13.7109375" style="39" customWidth="1"/>
    <col min="14" max="14" width="3.42578125" style="16" customWidth="1"/>
    <col min="15" max="17" width="10.7109375" style="58" customWidth="1"/>
    <col min="18" max="18" width="10.7109375" style="16" customWidth="1"/>
    <col min="19" max="16384" width="10.28515625" style="16"/>
  </cols>
  <sheetData>
    <row r="1" spans="1:17">
      <c r="B1" s="59" t="s">
        <v>1340</v>
      </c>
      <c r="C1" s="57"/>
      <c r="D1" s="57"/>
      <c r="E1" s="57"/>
      <c r="F1" s="57"/>
      <c r="G1" s="57"/>
      <c r="H1" s="57"/>
      <c r="I1" s="57"/>
    </row>
    <row r="2" spans="1:17">
      <c r="B2" s="59"/>
      <c r="C2" s="57"/>
      <c r="D2" s="57"/>
      <c r="E2" s="57"/>
      <c r="F2" s="57"/>
      <c r="G2" s="57"/>
      <c r="H2" s="57"/>
      <c r="I2" s="57"/>
    </row>
    <row r="3" spans="1:17" ht="15" customHeight="1">
      <c r="C3" s="415">
        <v>2011</v>
      </c>
      <c r="D3" s="415"/>
      <c r="E3" s="415"/>
      <c r="F3" s="415"/>
      <c r="G3" s="415"/>
      <c r="H3" s="415"/>
      <c r="I3" s="415"/>
      <c r="J3" s="79"/>
      <c r="K3" s="414">
        <v>2001</v>
      </c>
      <c r="L3" s="414"/>
      <c r="M3" s="414"/>
      <c r="N3" s="79"/>
      <c r="O3" s="414">
        <v>2001</v>
      </c>
      <c r="P3" s="414"/>
      <c r="Q3" s="414"/>
    </row>
    <row r="4" spans="1:17" ht="23.1" customHeight="1">
      <c r="B4" s="60"/>
      <c r="C4" s="411" t="s">
        <v>694</v>
      </c>
      <c r="D4" s="411"/>
      <c r="E4" s="411"/>
      <c r="F4" s="411"/>
      <c r="G4" s="411" t="s">
        <v>695</v>
      </c>
      <c r="H4" s="411"/>
      <c r="I4" s="61"/>
      <c r="K4" s="412" t="s">
        <v>696</v>
      </c>
      <c r="L4" s="412"/>
      <c r="M4" s="412"/>
      <c r="N4" s="62"/>
      <c r="O4" s="413" t="s">
        <v>697</v>
      </c>
      <c r="P4" s="413"/>
      <c r="Q4" s="413"/>
    </row>
    <row r="5" spans="1:17" ht="36">
      <c r="A5" s="2" t="s">
        <v>680</v>
      </c>
      <c r="B5" s="63"/>
      <c r="C5" s="64" t="s">
        <v>698</v>
      </c>
      <c r="D5" s="64" t="s">
        <v>257</v>
      </c>
      <c r="E5" s="64" t="s">
        <v>699</v>
      </c>
      <c r="F5" s="64" t="s">
        <v>700</v>
      </c>
      <c r="G5" s="64" t="s">
        <v>698</v>
      </c>
      <c r="H5" s="65" t="s">
        <v>257</v>
      </c>
      <c r="I5" s="66" t="s">
        <v>701</v>
      </c>
      <c r="K5" s="67">
        <v>2001</v>
      </c>
      <c r="L5" s="67" t="s">
        <v>702</v>
      </c>
      <c r="M5" s="67" t="s">
        <v>703</v>
      </c>
      <c r="O5" s="68">
        <v>2001</v>
      </c>
      <c r="P5" s="68" t="s">
        <v>704</v>
      </c>
      <c r="Q5" s="68" t="s">
        <v>705</v>
      </c>
    </row>
    <row r="6" spans="1:17">
      <c r="A6" s="17">
        <v>78001</v>
      </c>
      <c r="B6" s="17" t="s">
        <v>587</v>
      </c>
      <c r="C6" s="69">
        <v>486</v>
      </c>
      <c r="D6" s="70">
        <f t="shared" ref="D6:D69" si="0">C6/I6*100</f>
        <v>79.024390243902445</v>
      </c>
      <c r="E6" s="69">
        <v>45477</v>
      </c>
      <c r="F6" s="71">
        <f t="shared" ref="F6:F69" si="1">E6/C6</f>
        <v>93.574074074074076</v>
      </c>
      <c r="G6" s="69">
        <f t="shared" ref="G6:G69" si="2">I6-C6</f>
        <v>129</v>
      </c>
      <c r="H6" s="70">
        <f t="shared" ref="H6:H69" si="3">G6/I6*100</f>
        <v>20.975609756097562</v>
      </c>
      <c r="I6" s="69">
        <v>615</v>
      </c>
      <c r="K6" s="72">
        <v>531</v>
      </c>
      <c r="L6" s="73">
        <f t="shared" ref="L6:L69" si="4">C6-K6</f>
        <v>-45</v>
      </c>
      <c r="M6" s="74">
        <f t="shared" ref="M6:M69" si="5">L6/K6*100</f>
        <v>-8.4745762711864394</v>
      </c>
      <c r="O6" s="75">
        <v>762</v>
      </c>
      <c r="P6" s="76">
        <f t="shared" ref="P6:P69" si="6">I6-O6</f>
        <v>-147</v>
      </c>
      <c r="Q6" s="77">
        <f t="shared" ref="Q6:Q69" si="7">P6/O6*100</f>
        <v>-19.291338582677163</v>
      </c>
    </row>
    <row r="7" spans="1:17">
      <c r="A7" s="78">
        <v>78002</v>
      </c>
      <c r="B7" s="78" t="s">
        <v>500</v>
      </c>
      <c r="C7" s="71">
        <v>852</v>
      </c>
      <c r="D7" s="70">
        <f t="shared" si="0"/>
        <v>36.255319148936174</v>
      </c>
      <c r="E7" s="71">
        <v>75655</v>
      </c>
      <c r="F7" s="71">
        <f t="shared" si="1"/>
        <v>88.796948356807505</v>
      </c>
      <c r="G7" s="71">
        <f t="shared" si="2"/>
        <v>1498</v>
      </c>
      <c r="H7" s="70">
        <f t="shared" si="3"/>
        <v>63.744680851063826</v>
      </c>
      <c r="I7" s="71">
        <v>2350</v>
      </c>
      <c r="K7" s="72">
        <v>854</v>
      </c>
      <c r="L7" s="73">
        <f t="shared" si="4"/>
        <v>-2</v>
      </c>
      <c r="M7" s="74">
        <f t="shared" si="5"/>
        <v>-0.23419203747072601</v>
      </c>
      <c r="O7" s="75">
        <v>2858</v>
      </c>
      <c r="P7" s="76">
        <f t="shared" si="6"/>
        <v>-508</v>
      </c>
      <c r="Q7" s="77">
        <f t="shared" si="7"/>
        <v>-17.774667599720082</v>
      </c>
    </row>
    <row r="8" spans="1:17">
      <c r="A8" s="78">
        <v>78003</v>
      </c>
      <c r="B8" s="78" t="s">
        <v>276</v>
      </c>
      <c r="C8" s="71">
        <v>8465</v>
      </c>
      <c r="D8" s="70">
        <f t="shared" si="0"/>
        <v>89.049021670523871</v>
      </c>
      <c r="E8" s="71">
        <v>874369</v>
      </c>
      <c r="F8" s="71">
        <f t="shared" si="1"/>
        <v>103.29226225634967</v>
      </c>
      <c r="G8" s="71">
        <f t="shared" si="2"/>
        <v>1041</v>
      </c>
      <c r="H8" s="70">
        <f t="shared" si="3"/>
        <v>10.95097832947612</v>
      </c>
      <c r="I8" s="71">
        <v>9506</v>
      </c>
      <c r="K8" s="72">
        <v>7722</v>
      </c>
      <c r="L8" s="73">
        <f t="shared" si="4"/>
        <v>743</v>
      </c>
      <c r="M8" s="74">
        <f t="shared" si="5"/>
        <v>9.6218596218596222</v>
      </c>
      <c r="O8" s="75">
        <v>9006</v>
      </c>
      <c r="P8" s="76">
        <f t="shared" si="6"/>
        <v>500</v>
      </c>
      <c r="Q8" s="77">
        <f t="shared" si="7"/>
        <v>5.5518543193426604</v>
      </c>
    </row>
    <row r="9" spans="1:17">
      <c r="A9" s="78">
        <v>78004</v>
      </c>
      <c r="B9" s="78" t="s">
        <v>501</v>
      </c>
      <c r="C9" s="71">
        <v>866</v>
      </c>
      <c r="D9" s="70">
        <f t="shared" si="0"/>
        <v>73.080168776371309</v>
      </c>
      <c r="E9" s="71">
        <v>77086</v>
      </c>
      <c r="F9" s="71">
        <f t="shared" si="1"/>
        <v>89.013856812933028</v>
      </c>
      <c r="G9" s="71">
        <f t="shared" si="2"/>
        <v>319</v>
      </c>
      <c r="H9" s="70">
        <f t="shared" si="3"/>
        <v>26.919831223628695</v>
      </c>
      <c r="I9" s="71">
        <v>1185</v>
      </c>
      <c r="K9" s="72">
        <v>1017</v>
      </c>
      <c r="L9" s="73">
        <f t="shared" si="4"/>
        <v>-151</v>
      </c>
      <c r="M9" s="74">
        <f t="shared" si="5"/>
        <v>-14.847590953785645</v>
      </c>
      <c r="O9" s="75">
        <v>1240</v>
      </c>
      <c r="P9" s="76">
        <f t="shared" si="6"/>
        <v>-55</v>
      </c>
      <c r="Q9" s="77">
        <f t="shared" si="7"/>
        <v>-4.435483870967742</v>
      </c>
    </row>
    <row r="10" spans="1:17">
      <c r="A10" s="78">
        <v>78005</v>
      </c>
      <c r="B10" s="78" t="s">
        <v>625</v>
      </c>
      <c r="C10" s="71">
        <v>336</v>
      </c>
      <c r="D10" s="70">
        <f t="shared" si="0"/>
        <v>68.154158215010142</v>
      </c>
      <c r="E10" s="71">
        <v>25615</v>
      </c>
      <c r="F10" s="71">
        <f t="shared" si="1"/>
        <v>76.235119047619051</v>
      </c>
      <c r="G10" s="71">
        <f t="shared" si="2"/>
        <v>157</v>
      </c>
      <c r="H10" s="70">
        <f t="shared" si="3"/>
        <v>31.845841784989858</v>
      </c>
      <c r="I10" s="71">
        <v>493</v>
      </c>
      <c r="K10" s="72">
        <v>326</v>
      </c>
      <c r="L10" s="73">
        <f t="shared" si="4"/>
        <v>10</v>
      </c>
      <c r="M10" s="74">
        <f t="shared" si="5"/>
        <v>3.0674846625766872</v>
      </c>
      <c r="O10" s="75">
        <v>501</v>
      </c>
      <c r="P10" s="76">
        <f t="shared" si="6"/>
        <v>-8</v>
      </c>
      <c r="Q10" s="77">
        <f t="shared" si="7"/>
        <v>-1.5968063872255487</v>
      </c>
    </row>
    <row r="11" spans="1:17">
      <c r="A11" s="78">
        <v>78006</v>
      </c>
      <c r="B11" s="78" t="s">
        <v>537</v>
      </c>
      <c r="C11" s="71">
        <v>612</v>
      </c>
      <c r="D11" s="70">
        <f t="shared" si="0"/>
        <v>64.421052631578945</v>
      </c>
      <c r="E11" s="71">
        <v>48612</v>
      </c>
      <c r="F11" s="71">
        <f t="shared" si="1"/>
        <v>79.431372549019613</v>
      </c>
      <c r="G11" s="71">
        <f t="shared" si="2"/>
        <v>338</v>
      </c>
      <c r="H11" s="70">
        <f t="shared" si="3"/>
        <v>35.578947368421055</v>
      </c>
      <c r="I11" s="71">
        <v>950</v>
      </c>
      <c r="K11" s="72">
        <v>629</v>
      </c>
      <c r="L11" s="73">
        <f t="shared" si="4"/>
        <v>-17</v>
      </c>
      <c r="M11" s="74">
        <f t="shared" si="5"/>
        <v>-2.7027027027027026</v>
      </c>
      <c r="O11" s="75">
        <v>898</v>
      </c>
      <c r="P11" s="76">
        <f t="shared" si="6"/>
        <v>52</v>
      </c>
      <c r="Q11" s="77">
        <f t="shared" si="7"/>
        <v>5.7906458797327396</v>
      </c>
    </row>
    <row r="12" spans="1:17">
      <c r="A12" s="78">
        <v>78007</v>
      </c>
      <c r="B12" s="78" t="s">
        <v>663</v>
      </c>
      <c r="C12" s="71">
        <v>274</v>
      </c>
      <c r="D12" s="70">
        <f t="shared" si="0"/>
        <v>41.832061068702295</v>
      </c>
      <c r="E12" s="71">
        <v>20149</v>
      </c>
      <c r="F12" s="71">
        <f t="shared" si="1"/>
        <v>73.53649635036497</v>
      </c>
      <c r="G12" s="71">
        <f t="shared" si="2"/>
        <v>381</v>
      </c>
      <c r="H12" s="70">
        <f t="shared" si="3"/>
        <v>58.167938931297712</v>
      </c>
      <c r="I12" s="71">
        <v>655</v>
      </c>
      <c r="K12" s="72">
        <v>330</v>
      </c>
      <c r="L12" s="73">
        <f t="shared" si="4"/>
        <v>-56</v>
      </c>
      <c r="M12" s="74">
        <f t="shared" si="5"/>
        <v>-16.969696969696972</v>
      </c>
      <c r="O12" s="75">
        <v>616</v>
      </c>
      <c r="P12" s="76">
        <f t="shared" si="6"/>
        <v>39</v>
      </c>
      <c r="Q12" s="77">
        <f t="shared" si="7"/>
        <v>6.3311688311688306</v>
      </c>
    </row>
    <row r="13" spans="1:17">
      <c r="A13" s="78">
        <v>78008</v>
      </c>
      <c r="B13" s="78" t="s">
        <v>641</v>
      </c>
      <c r="C13" s="71">
        <v>310</v>
      </c>
      <c r="D13" s="70">
        <f t="shared" si="0"/>
        <v>74.698795180722882</v>
      </c>
      <c r="E13" s="71">
        <v>29732</v>
      </c>
      <c r="F13" s="71">
        <f t="shared" si="1"/>
        <v>95.909677419354836</v>
      </c>
      <c r="G13" s="71">
        <f t="shared" si="2"/>
        <v>105</v>
      </c>
      <c r="H13" s="70">
        <f t="shared" si="3"/>
        <v>25.301204819277107</v>
      </c>
      <c r="I13" s="71">
        <v>415</v>
      </c>
      <c r="K13" s="72">
        <v>281</v>
      </c>
      <c r="L13" s="73">
        <f t="shared" si="4"/>
        <v>29</v>
      </c>
      <c r="M13" s="74">
        <f t="shared" si="5"/>
        <v>10.320284697508896</v>
      </c>
      <c r="O13" s="75">
        <v>395</v>
      </c>
      <c r="P13" s="76">
        <f t="shared" si="6"/>
        <v>20</v>
      </c>
      <c r="Q13" s="77">
        <f t="shared" si="7"/>
        <v>5.0632911392405067</v>
      </c>
    </row>
    <row r="14" spans="1:17">
      <c r="A14" s="78">
        <v>78009</v>
      </c>
      <c r="B14" s="78" t="s">
        <v>371</v>
      </c>
      <c r="C14" s="71">
        <v>1690</v>
      </c>
      <c r="D14" s="70">
        <f t="shared" si="0"/>
        <v>98.599766627771288</v>
      </c>
      <c r="E14" s="71">
        <v>191035</v>
      </c>
      <c r="F14" s="71">
        <f t="shared" si="1"/>
        <v>113.03846153846153</v>
      </c>
      <c r="G14" s="71">
        <f t="shared" si="2"/>
        <v>24</v>
      </c>
      <c r="H14" s="70">
        <f t="shared" si="3"/>
        <v>1.4002333722287048</v>
      </c>
      <c r="I14" s="71">
        <v>1714</v>
      </c>
      <c r="K14" s="72">
        <v>1604</v>
      </c>
      <c r="L14" s="73">
        <f t="shared" si="4"/>
        <v>86</v>
      </c>
      <c r="M14" s="74">
        <f t="shared" si="5"/>
        <v>5.3615960099750621</v>
      </c>
      <c r="O14" s="75">
        <v>1899</v>
      </c>
      <c r="P14" s="76">
        <f t="shared" si="6"/>
        <v>-185</v>
      </c>
      <c r="Q14" s="77">
        <f t="shared" si="7"/>
        <v>-9.741969457609267</v>
      </c>
    </row>
    <row r="15" spans="1:17">
      <c r="A15" s="78">
        <v>78010</v>
      </c>
      <c r="B15" s="78" t="s">
        <v>291</v>
      </c>
      <c r="C15" s="71">
        <v>5401</v>
      </c>
      <c r="D15" s="70">
        <f t="shared" si="0"/>
        <v>62.649344623593549</v>
      </c>
      <c r="E15" s="71">
        <v>553558</v>
      </c>
      <c r="F15" s="71">
        <f t="shared" si="1"/>
        <v>102.4917607850398</v>
      </c>
      <c r="G15" s="71">
        <f t="shared" si="2"/>
        <v>3220</v>
      </c>
      <c r="H15" s="70">
        <f t="shared" si="3"/>
        <v>37.350655376406451</v>
      </c>
      <c r="I15" s="71">
        <v>8621</v>
      </c>
      <c r="K15" s="72">
        <v>4811</v>
      </c>
      <c r="L15" s="73">
        <f t="shared" si="4"/>
        <v>590</v>
      </c>
      <c r="M15" s="74">
        <f t="shared" si="5"/>
        <v>12.263562668883807</v>
      </c>
      <c r="O15" s="75">
        <v>6997</v>
      </c>
      <c r="P15" s="76">
        <f t="shared" si="6"/>
        <v>1624</v>
      </c>
      <c r="Q15" s="77">
        <f t="shared" si="7"/>
        <v>23.209947120194368</v>
      </c>
    </row>
    <row r="16" spans="1:17">
      <c r="A16" s="78">
        <v>78011</v>
      </c>
      <c r="B16" s="78" t="s">
        <v>423</v>
      </c>
      <c r="C16" s="71">
        <v>1256</v>
      </c>
      <c r="D16" s="70">
        <f t="shared" si="0"/>
        <v>76.866585067319463</v>
      </c>
      <c r="E16" s="71">
        <v>120919</v>
      </c>
      <c r="F16" s="71">
        <f t="shared" si="1"/>
        <v>96.273089171974519</v>
      </c>
      <c r="G16" s="71">
        <f t="shared" si="2"/>
        <v>378</v>
      </c>
      <c r="H16" s="70">
        <f t="shared" si="3"/>
        <v>23.133414932680537</v>
      </c>
      <c r="I16" s="71">
        <v>1634</v>
      </c>
      <c r="K16" s="72">
        <v>1140</v>
      </c>
      <c r="L16" s="73">
        <f t="shared" si="4"/>
        <v>116</v>
      </c>
      <c r="M16" s="74">
        <f t="shared" si="5"/>
        <v>10.175438596491228</v>
      </c>
      <c r="O16" s="75">
        <v>2094</v>
      </c>
      <c r="P16" s="76">
        <f t="shared" si="6"/>
        <v>-460</v>
      </c>
      <c r="Q16" s="77">
        <f t="shared" si="7"/>
        <v>-21.967526265520533</v>
      </c>
    </row>
    <row r="17" spans="1:17">
      <c r="A17" s="78">
        <v>78012</v>
      </c>
      <c r="B17" s="78" t="s">
        <v>426</v>
      </c>
      <c r="C17" s="71">
        <v>1212</v>
      </c>
      <c r="D17" s="70">
        <f t="shared" si="0"/>
        <v>83.298969072164951</v>
      </c>
      <c r="E17" s="71">
        <v>128042</v>
      </c>
      <c r="F17" s="71">
        <f t="shared" si="1"/>
        <v>105.64521452145215</v>
      </c>
      <c r="G17" s="71">
        <f t="shared" si="2"/>
        <v>243</v>
      </c>
      <c r="H17" s="70">
        <f t="shared" si="3"/>
        <v>16.701030927835049</v>
      </c>
      <c r="I17" s="71">
        <v>1455</v>
      </c>
      <c r="K17" s="72">
        <v>1022</v>
      </c>
      <c r="L17" s="73">
        <f t="shared" si="4"/>
        <v>190</v>
      </c>
      <c r="M17" s="74">
        <f t="shared" si="5"/>
        <v>18.590998043052835</v>
      </c>
      <c r="O17" s="75">
        <v>1469</v>
      </c>
      <c r="P17" s="76">
        <f t="shared" si="6"/>
        <v>-14</v>
      </c>
      <c r="Q17" s="77">
        <f t="shared" si="7"/>
        <v>-0.95302927161334239</v>
      </c>
    </row>
    <row r="18" spans="1:17">
      <c r="A18" s="78">
        <v>78013</v>
      </c>
      <c r="B18" s="78" t="s">
        <v>490</v>
      </c>
      <c r="C18" s="71">
        <v>876</v>
      </c>
      <c r="D18" s="70">
        <f t="shared" si="0"/>
        <v>41.654778887303848</v>
      </c>
      <c r="E18" s="71">
        <v>87296</v>
      </c>
      <c r="F18" s="71">
        <f t="shared" si="1"/>
        <v>99.652968036529685</v>
      </c>
      <c r="G18" s="71">
        <f t="shared" si="2"/>
        <v>1227</v>
      </c>
      <c r="H18" s="70">
        <f t="shared" si="3"/>
        <v>58.345221112696144</v>
      </c>
      <c r="I18" s="71">
        <v>2103</v>
      </c>
      <c r="K18" s="72">
        <v>1148</v>
      </c>
      <c r="L18" s="73">
        <f t="shared" si="4"/>
        <v>-272</v>
      </c>
      <c r="M18" s="74">
        <f t="shared" si="5"/>
        <v>-23.693379790940767</v>
      </c>
      <c r="O18" s="75">
        <v>1973</v>
      </c>
      <c r="P18" s="76">
        <f t="shared" si="6"/>
        <v>130</v>
      </c>
      <c r="Q18" s="77">
        <f t="shared" si="7"/>
        <v>6.5889508362899143</v>
      </c>
    </row>
    <row r="19" spans="1:17">
      <c r="A19" s="78">
        <v>78014</v>
      </c>
      <c r="B19" s="78" t="s">
        <v>610</v>
      </c>
      <c r="C19" s="71">
        <v>337</v>
      </c>
      <c r="D19" s="70">
        <f t="shared" si="0"/>
        <v>81.598062953995154</v>
      </c>
      <c r="E19" s="71">
        <v>35750</v>
      </c>
      <c r="F19" s="71">
        <f t="shared" si="1"/>
        <v>106.08308605341246</v>
      </c>
      <c r="G19" s="71">
        <f t="shared" si="2"/>
        <v>76</v>
      </c>
      <c r="H19" s="70">
        <f t="shared" si="3"/>
        <v>18.401937046004843</v>
      </c>
      <c r="I19" s="71">
        <v>413</v>
      </c>
      <c r="K19" s="72">
        <v>320</v>
      </c>
      <c r="L19" s="73">
        <f t="shared" si="4"/>
        <v>17</v>
      </c>
      <c r="M19" s="74">
        <f t="shared" si="5"/>
        <v>5.3125</v>
      </c>
      <c r="O19" s="75">
        <v>400</v>
      </c>
      <c r="P19" s="76">
        <f t="shared" si="6"/>
        <v>13</v>
      </c>
      <c r="Q19" s="77">
        <f t="shared" si="7"/>
        <v>3.25</v>
      </c>
    </row>
    <row r="20" spans="1:17">
      <c r="A20" s="78">
        <v>78015</v>
      </c>
      <c r="B20" s="78" t="s">
        <v>308</v>
      </c>
      <c r="C20" s="71">
        <v>3588</v>
      </c>
      <c r="D20" s="70">
        <f t="shared" si="0"/>
        <v>76.83083511777302</v>
      </c>
      <c r="E20" s="71">
        <v>347507</v>
      </c>
      <c r="F20" s="71">
        <f t="shared" si="1"/>
        <v>96.852564102564102</v>
      </c>
      <c r="G20" s="71">
        <f t="shared" si="2"/>
        <v>1082</v>
      </c>
      <c r="H20" s="70">
        <f t="shared" si="3"/>
        <v>23.16916488222698</v>
      </c>
      <c r="I20" s="71">
        <v>4670</v>
      </c>
      <c r="K20" s="72">
        <v>3210</v>
      </c>
      <c r="L20" s="73">
        <f t="shared" si="4"/>
        <v>378</v>
      </c>
      <c r="M20" s="74">
        <f t="shared" si="5"/>
        <v>11.775700934579438</v>
      </c>
      <c r="O20" s="75">
        <v>7206</v>
      </c>
      <c r="P20" s="76">
        <f t="shared" si="6"/>
        <v>-2536</v>
      </c>
      <c r="Q20" s="77">
        <f t="shared" si="7"/>
        <v>-35.192894809880656</v>
      </c>
    </row>
    <row r="21" spans="1:17">
      <c r="A21" s="78">
        <v>78016</v>
      </c>
      <c r="B21" s="78" t="s">
        <v>547</v>
      </c>
      <c r="C21" s="71">
        <v>539</v>
      </c>
      <c r="D21" s="70">
        <f t="shared" si="0"/>
        <v>55.739400206825231</v>
      </c>
      <c r="E21" s="71">
        <v>54318</v>
      </c>
      <c r="F21" s="71">
        <f t="shared" si="1"/>
        <v>100.77551020408163</v>
      </c>
      <c r="G21" s="71">
        <f t="shared" si="2"/>
        <v>428</v>
      </c>
      <c r="H21" s="70">
        <f t="shared" si="3"/>
        <v>44.260599793174762</v>
      </c>
      <c r="I21" s="71">
        <v>967</v>
      </c>
      <c r="K21" s="72">
        <v>560</v>
      </c>
      <c r="L21" s="73">
        <f t="shared" si="4"/>
        <v>-21</v>
      </c>
      <c r="M21" s="74">
        <f t="shared" si="5"/>
        <v>-3.75</v>
      </c>
      <c r="O21" s="75">
        <v>999</v>
      </c>
      <c r="P21" s="76">
        <f t="shared" si="6"/>
        <v>-32</v>
      </c>
      <c r="Q21" s="77">
        <f t="shared" si="7"/>
        <v>-3.203203203203203</v>
      </c>
    </row>
    <row r="22" spans="1:17">
      <c r="A22" s="78">
        <v>78017</v>
      </c>
      <c r="B22" s="78" t="s">
        <v>298</v>
      </c>
      <c r="C22" s="71">
        <v>4020</v>
      </c>
      <c r="D22" s="70">
        <f t="shared" si="0"/>
        <v>95.919828203292766</v>
      </c>
      <c r="E22" s="71">
        <v>435009</v>
      </c>
      <c r="F22" s="71">
        <f t="shared" si="1"/>
        <v>108.21119402985074</v>
      </c>
      <c r="G22" s="71">
        <f t="shared" si="2"/>
        <v>171</v>
      </c>
      <c r="H22" s="70">
        <f t="shared" si="3"/>
        <v>4.08017179670723</v>
      </c>
      <c r="I22" s="71">
        <v>4191</v>
      </c>
      <c r="K22" s="72">
        <v>4018</v>
      </c>
      <c r="L22" s="73">
        <f t="shared" si="4"/>
        <v>2</v>
      </c>
      <c r="M22" s="74">
        <f t="shared" si="5"/>
        <v>4.9776007964161276E-2</v>
      </c>
      <c r="O22" s="75">
        <v>5074</v>
      </c>
      <c r="P22" s="76">
        <f t="shared" si="6"/>
        <v>-883</v>
      </c>
      <c r="Q22" s="77">
        <f t="shared" si="7"/>
        <v>-17.402443831296807</v>
      </c>
    </row>
    <row r="23" spans="1:17">
      <c r="A23" s="78">
        <v>78018</v>
      </c>
      <c r="B23" s="78" t="s">
        <v>535</v>
      </c>
      <c r="C23" s="71">
        <v>673</v>
      </c>
      <c r="D23" s="70">
        <f t="shared" si="0"/>
        <v>53.753993610223638</v>
      </c>
      <c r="E23" s="71">
        <v>63515</v>
      </c>
      <c r="F23" s="71">
        <f t="shared" si="1"/>
        <v>94.375928677563152</v>
      </c>
      <c r="G23" s="71">
        <f t="shared" si="2"/>
        <v>579</v>
      </c>
      <c r="H23" s="70">
        <f t="shared" si="3"/>
        <v>46.246006389776355</v>
      </c>
      <c r="I23" s="71">
        <v>1252</v>
      </c>
      <c r="K23" s="72">
        <v>736</v>
      </c>
      <c r="L23" s="73">
        <f t="shared" si="4"/>
        <v>-63</v>
      </c>
      <c r="M23" s="74">
        <f t="shared" si="5"/>
        <v>-8.5597826086956523</v>
      </c>
      <c r="O23" s="75">
        <v>1212</v>
      </c>
      <c r="P23" s="76">
        <f t="shared" si="6"/>
        <v>40</v>
      </c>
      <c r="Q23" s="77">
        <f t="shared" si="7"/>
        <v>3.3003300330032999</v>
      </c>
    </row>
    <row r="24" spans="1:17">
      <c r="A24" s="78">
        <v>78019</v>
      </c>
      <c r="B24" s="78" t="s">
        <v>428</v>
      </c>
      <c r="C24" s="71">
        <v>1300</v>
      </c>
      <c r="D24" s="70">
        <f t="shared" si="0"/>
        <v>31.416143064282259</v>
      </c>
      <c r="E24" s="71">
        <v>116632</v>
      </c>
      <c r="F24" s="71">
        <f t="shared" si="1"/>
        <v>89.716923076923081</v>
      </c>
      <c r="G24" s="71">
        <f t="shared" si="2"/>
        <v>2838</v>
      </c>
      <c r="H24" s="70">
        <f t="shared" si="3"/>
        <v>68.583856935717733</v>
      </c>
      <c r="I24" s="71">
        <v>4138</v>
      </c>
      <c r="K24" s="72">
        <v>1398</v>
      </c>
      <c r="L24" s="73">
        <f t="shared" si="4"/>
        <v>-98</v>
      </c>
      <c r="M24" s="74">
        <f t="shared" si="5"/>
        <v>-7.0100143061516444</v>
      </c>
      <c r="O24" s="75">
        <v>3767</v>
      </c>
      <c r="P24" s="76">
        <f t="shared" si="6"/>
        <v>371</v>
      </c>
      <c r="Q24" s="77">
        <f t="shared" si="7"/>
        <v>9.8486859569949559</v>
      </c>
    </row>
    <row r="25" spans="1:17">
      <c r="A25" s="78">
        <v>78020</v>
      </c>
      <c r="B25" s="78" t="s">
        <v>459</v>
      </c>
      <c r="C25" s="71">
        <v>832</v>
      </c>
      <c r="D25" s="70">
        <f t="shared" si="0"/>
        <v>83.618090452261313</v>
      </c>
      <c r="E25" s="71">
        <v>85000</v>
      </c>
      <c r="F25" s="71">
        <f t="shared" si="1"/>
        <v>102.16346153846153</v>
      </c>
      <c r="G25" s="71">
        <f t="shared" si="2"/>
        <v>163</v>
      </c>
      <c r="H25" s="70">
        <f t="shared" si="3"/>
        <v>16.381909547738694</v>
      </c>
      <c r="I25" s="71">
        <v>995</v>
      </c>
      <c r="K25" s="72">
        <v>785</v>
      </c>
      <c r="L25" s="73">
        <f t="shared" si="4"/>
        <v>47</v>
      </c>
      <c r="M25" s="74">
        <f t="shared" si="5"/>
        <v>5.9872611464968157</v>
      </c>
      <c r="O25" s="75">
        <v>991</v>
      </c>
      <c r="P25" s="76">
        <f t="shared" si="6"/>
        <v>4</v>
      </c>
      <c r="Q25" s="77">
        <f t="shared" si="7"/>
        <v>0.40363269424823411</v>
      </c>
    </row>
    <row r="26" spans="1:17">
      <c r="A26" s="78">
        <v>78021</v>
      </c>
      <c r="B26" s="78" t="s">
        <v>562</v>
      </c>
      <c r="C26" s="71">
        <v>570</v>
      </c>
      <c r="D26" s="70">
        <f t="shared" si="0"/>
        <v>32.515687393040501</v>
      </c>
      <c r="E26" s="71">
        <v>56710</v>
      </c>
      <c r="F26" s="71">
        <f t="shared" si="1"/>
        <v>99.491228070175438</v>
      </c>
      <c r="G26" s="71">
        <f t="shared" si="2"/>
        <v>1183</v>
      </c>
      <c r="H26" s="70">
        <f t="shared" si="3"/>
        <v>67.484312606959492</v>
      </c>
      <c r="I26" s="71">
        <v>1753</v>
      </c>
      <c r="K26" s="72">
        <v>453</v>
      </c>
      <c r="L26" s="73">
        <f t="shared" si="4"/>
        <v>117</v>
      </c>
      <c r="M26" s="74">
        <f t="shared" si="5"/>
        <v>25.827814569536422</v>
      </c>
      <c r="O26" s="75">
        <v>1545</v>
      </c>
      <c r="P26" s="76">
        <f t="shared" si="6"/>
        <v>208</v>
      </c>
      <c r="Q26" s="77">
        <f t="shared" si="7"/>
        <v>13.462783171521037</v>
      </c>
    </row>
    <row r="27" spans="1:17">
      <c r="A27" s="78">
        <v>78022</v>
      </c>
      <c r="B27" s="78" t="s">
        <v>563</v>
      </c>
      <c r="C27" s="71">
        <v>473</v>
      </c>
      <c r="D27" s="70">
        <f t="shared" si="0"/>
        <v>77.414075286415709</v>
      </c>
      <c r="E27" s="71">
        <v>52984</v>
      </c>
      <c r="F27" s="71">
        <f t="shared" si="1"/>
        <v>112.0169133192389</v>
      </c>
      <c r="G27" s="71">
        <f t="shared" si="2"/>
        <v>138</v>
      </c>
      <c r="H27" s="70">
        <f t="shared" si="3"/>
        <v>22.585924713584287</v>
      </c>
      <c r="I27" s="71">
        <v>611</v>
      </c>
      <c r="K27" s="72">
        <v>507</v>
      </c>
      <c r="L27" s="73">
        <f t="shared" si="4"/>
        <v>-34</v>
      </c>
      <c r="M27" s="74">
        <f t="shared" si="5"/>
        <v>-6.7061143984220903</v>
      </c>
      <c r="O27" s="75">
        <v>656</v>
      </c>
      <c r="P27" s="76">
        <f t="shared" si="6"/>
        <v>-45</v>
      </c>
      <c r="Q27" s="77">
        <f t="shared" si="7"/>
        <v>-6.8597560975609762</v>
      </c>
    </row>
    <row r="28" spans="1:17">
      <c r="A28" s="78">
        <v>78023</v>
      </c>
      <c r="B28" s="78" t="s">
        <v>497</v>
      </c>
      <c r="C28" s="71">
        <v>898</v>
      </c>
      <c r="D28" s="70">
        <f t="shared" si="0"/>
        <v>56.799493991144843</v>
      </c>
      <c r="E28" s="71">
        <v>84152</v>
      </c>
      <c r="F28" s="71">
        <f t="shared" si="1"/>
        <v>93.710467706013361</v>
      </c>
      <c r="G28" s="71">
        <f t="shared" si="2"/>
        <v>683</v>
      </c>
      <c r="H28" s="70">
        <f t="shared" si="3"/>
        <v>43.200506008855157</v>
      </c>
      <c r="I28" s="71">
        <v>1581</v>
      </c>
      <c r="K28" s="72">
        <v>1028</v>
      </c>
      <c r="L28" s="73">
        <f t="shared" si="4"/>
        <v>-130</v>
      </c>
      <c r="M28" s="74">
        <f t="shared" si="5"/>
        <v>-12.645914396887159</v>
      </c>
      <c r="O28" s="75">
        <v>1727</v>
      </c>
      <c r="P28" s="76">
        <f t="shared" si="6"/>
        <v>-146</v>
      </c>
      <c r="Q28" s="77">
        <f t="shared" si="7"/>
        <v>-8.4539664157498553</v>
      </c>
    </row>
    <row r="29" spans="1:17">
      <c r="A29" s="78">
        <v>78024</v>
      </c>
      <c r="B29" s="78" t="s">
        <v>636</v>
      </c>
      <c r="C29" s="71">
        <v>334</v>
      </c>
      <c r="D29" s="70">
        <f t="shared" si="0"/>
        <v>57.09401709401709</v>
      </c>
      <c r="E29" s="71">
        <v>32813</v>
      </c>
      <c r="F29" s="71">
        <f t="shared" si="1"/>
        <v>98.242514970059887</v>
      </c>
      <c r="G29" s="71">
        <f t="shared" si="2"/>
        <v>251</v>
      </c>
      <c r="H29" s="70">
        <f t="shared" si="3"/>
        <v>42.905982905982903</v>
      </c>
      <c r="I29" s="71">
        <v>585</v>
      </c>
      <c r="K29" s="72">
        <v>339</v>
      </c>
      <c r="L29" s="73">
        <f t="shared" si="4"/>
        <v>-5</v>
      </c>
      <c r="M29" s="74">
        <f t="shared" si="5"/>
        <v>-1.4749262536873156</v>
      </c>
      <c r="O29" s="75">
        <v>542</v>
      </c>
      <c r="P29" s="76">
        <f t="shared" si="6"/>
        <v>43</v>
      </c>
      <c r="Q29" s="77">
        <f t="shared" si="7"/>
        <v>7.9335793357933575</v>
      </c>
    </row>
    <row r="30" spans="1:17">
      <c r="A30" s="78">
        <v>78025</v>
      </c>
      <c r="B30" s="78" t="s">
        <v>313</v>
      </c>
      <c r="C30" s="71">
        <v>3286</v>
      </c>
      <c r="D30" s="70">
        <f t="shared" si="0"/>
        <v>38.970588235294116</v>
      </c>
      <c r="E30" s="71">
        <v>348811</v>
      </c>
      <c r="F30" s="71">
        <f t="shared" si="1"/>
        <v>106.15063907486305</v>
      </c>
      <c r="G30" s="71">
        <f t="shared" si="2"/>
        <v>5146</v>
      </c>
      <c r="H30" s="70">
        <f t="shared" si="3"/>
        <v>61.029411764705884</v>
      </c>
      <c r="I30" s="71">
        <v>8432</v>
      </c>
      <c r="K30" s="72">
        <v>2609</v>
      </c>
      <c r="L30" s="73">
        <f t="shared" si="4"/>
        <v>677</v>
      </c>
      <c r="M30" s="74">
        <f t="shared" si="5"/>
        <v>25.948639325412039</v>
      </c>
      <c r="O30" s="75">
        <v>6989</v>
      </c>
      <c r="P30" s="76">
        <f t="shared" si="6"/>
        <v>1443</v>
      </c>
      <c r="Q30" s="77">
        <f t="shared" si="7"/>
        <v>20.646730576620403</v>
      </c>
    </row>
    <row r="31" spans="1:17">
      <c r="A31" s="78">
        <v>78026</v>
      </c>
      <c r="B31" s="78" t="s">
        <v>397</v>
      </c>
      <c r="C31" s="71">
        <v>1338</v>
      </c>
      <c r="D31" s="70">
        <f t="shared" si="0"/>
        <v>83.260734287492227</v>
      </c>
      <c r="E31" s="71">
        <v>163290</v>
      </c>
      <c r="F31" s="71">
        <f t="shared" si="1"/>
        <v>122.04035874439462</v>
      </c>
      <c r="G31" s="71">
        <f t="shared" si="2"/>
        <v>269</v>
      </c>
      <c r="H31" s="70">
        <f t="shared" si="3"/>
        <v>16.739265712507777</v>
      </c>
      <c r="I31" s="71">
        <v>1607</v>
      </c>
      <c r="K31" s="72">
        <v>1196</v>
      </c>
      <c r="L31" s="73">
        <f t="shared" si="4"/>
        <v>142</v>
      </c>
      <c r="M31" s="74">
        <f t="shared" si="5"/>
        <v>11.872909698996656</v>
      </c>
      <c r="O31" s="75">
        <v>1539</v>
      </c>
      <c r="P31" s="76">
        <f t="shared" si="6"/>
        <v>68</v>
      </c>
      <c r="Q31" s="77">
        <f t="shared" si="7"/>
        <v>4.4184535412605586</v>
      </c>
    </row>
    <row r="32" spans="1:17">
      <c r="A32" s="78">
        <v>78027</v>
      </c>
      <c r="B32" s="78" t="s">
        <v>677</v>
      </c>
      <c r="C32" s="71">
        <v>157</v>
      </c>
      <c r="D32" s="70">
        <f t="shared" si="0"/>
        <v>30.6640625</v>
      </c>
      <c r="E32" s="71">
        <v>17175</v>
      </c>
      <c r="F32" s="71">
        <f t="shared" si="1"/>
        <v>109.39490445859873</v>
      </c>
      <c r="G32" s="71">
        <f t="shared" si="2"/>
        <v>355</v>
      </c>
      <c r="H32" s="70">
        <f t="shared" si="3"/>
        <v>69.3359375</v>
      </c>
      <c r="I32" s="71">
        <v>512</v>
      </c>
      <c r="K32" s="72">
        <v>177</v>
      </c>
      <c r="L32" s="73">
        <f t="shared" si="4"/>
        <v>-20</v>
      </c>
      <c r="M32" s="74">
        <f t="shared" si="5"/>
        <v>-11.299435028248588</v>
      </c>
      <c r="O32" s="75">
        <v>368</v>
      </c>
      <c r="P32" s="76">
        <f t="shared" si="6"/>
        <v>144</v>
      </c>
      <c r="Q32" s="77">
        <f t="shared" si="7"/>
        <v>39.130434782608695</v>
      </c>
    </row>
    <row r="33" spans="1:17">
      <c r="A33" s="78">
        <v>78028</v>
      </c>
      <c r="B33" s="78" t="s">
        <v>443</v>
      </c>
      <c r="C33" s="71">
        <v>973</v>
      </c>
      <c r="D33" s="70">
        <f t="shared" si="0"/>
        <v>72.720478325859489</v>
      </c>
      <c r="E33" s="71">
        <v>106912</v>
      </c>
      <c r="F33" s="71">
        <f t="shared" si="1"/>
        <v>109.87872559095581</v>
      </c>
      <c r="G33" s="71">
        <f t="shared" si="2"/>
        <v>365</v>
      </c>
      <c r="H33" s="70">
        <f t="shared" si="3"/>
        <v>27.279521674140504</v>
      </c>
      <c r="I33" s="71">
        <v>1338</v>
      </c>
      <c r="K33" s="72">
        <v>830</v>
      </c>
      <c r="L33" s="73">
        <f t="shared" si="4"/>
        <v>143</v>
      </c>
      <c r="M33" s="74">
        <f t="shared" si="5"/>
        <v>17.2289156626506</v>
      </c>
      <c r="O33" s="75">
        <v>1121</v>
      </c>
      <c r="P33" s="76">
        <f t="shared" si="6"/>
        <v>217</v>
      </c>
      <c r="Q33" s="77">
        <f t="shared" si="7"/>
        <v>19.357716324710079</v>
      </c>
    </row>
    <row r="34" spans="1:17">
      <c r="A34" s="78">
        <v>78029</v>
      </c>
      <c r="B34" s="78" t="s">
        <v>283</v>
      </c>
      <c r="C34" s="71">
        <v>6305</v>
      </c>
      <c r="D34" s="70">
        <f t="shared" si="0"/>
        <v>50.123221241752127</v>
      </c>
      <c r="E34" s="71">
        <v>644396</v>
      </c>
      <c r="F34" s="71">
        <f t="shared" si="1"/>
        <v>102.2039651070579</v>
      </c>
      <c r="G34" s="71">
        <f t="shared" si="2"/>
        <v>6274</v>
      </c>
      <c r="H34" s="70">
        <f t="shared" si="3"/>
        <v>49.876778758247873</v>
      </c>
      <c r="I34" s="71">
        <v>12579</v>
      </c>
      <c r="K34" s="72">
        <v>5798</v>
      </c>
      <c r="L34" s="73">
        <f t="shared" si="4"/>
        <v>507</v>
      </c>
      <c r="M34" s="74">
        <f t="shared" si="5"/>
        <v>8.7443946188340806</v>
      </c>
      <c r="O34" s="75">
        <v>12330</v>
      </c>
      <c r="P34" s="76">
        <f t="shared" si="6"/>
        <v>249</v>
      </c>
      <c r="Q34" s="77">
        <f t="shared" si="7"/>
        <v>2.0194647201946472</v>
      </c>
    </row>
    <row r="35" spans="1:17">
      <c r="A35" s="78">
        <v>78030</v>
      </c>
      <c r="B35" s="78" t="s">
        <v>424</v>
      </c>
      <c r="C35" s="71">
        <v>1147</v>
      </c>
      <c r="D35" s="70">
        <f t="shared" si="0"/>
        <v>96.063651591289783</v>
      </c>
      <c r="E35" s="71">
        <v>122815</v>
      </c>
      <c r="F35" s="71">
        <f t="shared" si="1"/>
        <v>107.07497820401046</v>
      </c>
      <c r="G35" s="71">
        <f t="shared" si="2"/>
        <v>47</v>
      </c>
      <c r="H35" s="70">
        <f t="shared" si="3"/>
        <v>3.9363484087102178</v>
      </c>
      <c r="I35" s="71">
        <v>1194</v>
      </c>
      <c r="K35" s="72">
        <v>981</v>
      </c>
      <c r="L35" s="73">
        <f t="shared" si="4"/>
        <v>166</v>
      </c>
      <c r="M35" s="74">
        <f t="shared" si="5"/>
        <v>16.921508664627929</v>
      </c>
      <c r="O35" s="75">
        <v>1009</v>
      </c>
      <c r="P35" s="76">
        <f t="shared" si="6"/>
        <v>185</v>
      </c>
      <c r="Q35" s="77">
        <f t="shared" si="7"/>
        <v>18.334985133795836</v>
      </c>
    </row>
    <row r="36" spans="1:17">
      <c r="A36" s="78">
        <v>78031</v>
      </c>
      <c r="B36" s="78" t="s">
        <v>303</v>
      </c>
      <c r="C36" s="71">
        <v>3642</v>
      </c>
      <c r="D36" s="70">
        <f t="shared" si="0"/>
        <v>95.791688584955281</v>
      </c>
      <c r="E36" s="71">
        <v>458923</v>
      </c>
      <c r="F36" s="71">
        <f t="shared" si="1"/>
        <v>126.00851180669962</v>
      </c>
      <c r="G36" s="71">
        <f t="shared" si="2"/>
        <v>160</v>
      </c>
      <c r="H36" s="70">
        <f t="shared" si="3"/>
        <v>4.2083114150447134</v>
      </c>
      <c r="I36" s="71">
        <v>3802</v>
      </c>
      <c r="K36" s="72">
        <v>3219</v>
      </c>
      <c r="L36" s="73">
        <f t="shared" si="4"/>
        <v>423</v>
      </c>
      <c r="M36" s="74">
        <f t="shared" si="5"/>
        <v>13.140726933830383</v>
      </c>
      <c r="O36" s="75">
        <v>3442</v>
      </c>
      <c r="P36" s="76">
        <f t="shared" si="6"/>
        <v>360</v>
      </c>
      <c r="Q36" s="77">
        <f t="shared" si="7"/>
        <v>10.459035444509006</v>
      </c>
    </row>
    <row r="37" spans="1:17">
      <c r="A37" s="78">
        <v>78032</v>
      </c>
      <c r="B37" s="78" t="s">
        <v>674</v>
      </c>
      <c r="C37" s="71">
        <v>192</v>
      </c>
      <c r="D37" s="70">
        <f t="shared" si="0"/>
        <v>39.916839916839919</v>
      </c>
      <c r="E37" s="71">
        <v>16218</v>
      </c>
      <c r="F37" s="71">
        <f t="shared" si="1"/>
        <v>84.46875</v>
      </c>
      <c r="G37" s="71">
        <f t="shared" si="2"/>
        <v>289</v>
      </c>
      <c r="H37" s="70">
        <f t="shared" si="3"/>
        <v>60.083160083160081</v>
      </c>
      <c r="I37" s="71">
        <v>481</v>
      </c>
      <c r="K37" s="72">
        <v>249</v>
      </c>
      <c r="L37" s="73">
        <f t="shared" si="4"/>
        <v>-57</v>
      </c>
      <c r="M37" s="74">
        <f t="shared" si="5"/>
        <v>-22.891566265060241</v>
      </c>
      <c r="O37" s="75">
        <v>475</v>
      </c>
      <c r="P37" s="76">
        <f t="shared" si="6"/>
        <v>6</v>
      </c>
      <c r="Q37" s="77">
        <f t="shared" si="7"/>
        <v>1.263157894736842</v>
      </c>
    </row>
    <row r="38" spans="1:17">
      <c r="A38" s="78">
        <v>78033</v>
      </c>
      <c r="B38" s="78" t="s">
        <v>275</v>
      </c>
      <c r="C38" s="71">
        <v>8782</v>
      </c>
      <c r="D38" s="70">
        <f t="shared" si="0"/>
        <v>71.572942135289324</v>
      </c>
      <c r="E38" s="71">
        <v>982461</v>
      </c>
      <c r="F38" s="71">
        <f t="shared" si="1"/>
        <v>111.87212480072877</v>
      </c>
      <c r="G38" s="71">
        <f t="shared" si="2"/>
        <v>3488</v>
      </c>
      <c r="H38" s="70">
        <f t="shared" si="3"/>
        <v>28.427057864710676</v>
      </c>
      <c r="I38" s="71">
        <v>12270</v>
      </c>
      <c r="K38" s="72">
        <v>7974</v>
      </c>
      <c r="L38" s="73">
        <f t="shared" si="4"/>
        <v>808</v>
      </c>
      <c r="M38" s="74">
        <f t="shared" si="5"/>
        <v>10.132932029094558</v>
      </c>
      <c r="O38" s="75">
        <v>10219</v>
      </c>
      <c r="P38" s="76">
        <f t="shared" si="6"/>
        <v>2051</v>
      </c>
      <c r="Q38" s="77">
        <f t="shared" si="7"/>
        <v>20.070456991877876</v>
      </c>
    </row>
    <row r="39" spans="1:17">
      <c r="A39" s="78">
        <v>78034</v>
      </c>
      <c r="B39" s="78" t="s">
        <v>430</v>
      </c>
      <c r="C39" s="71">
        <v>1227</v>
      </c>
      <c r="D39" s="70">
        <f t="shared" si="0"/>
        <v>72.304065998821457</v>
      </c>
      <c r="E39" s="71">
        <v>123935</v>
      </c>
      <c r="F39" s="71">
        <f t="shared" si="1"/>
        <v>101.00651996740017</v>
      </c>
      <c r="G39" s="71">
        <f t="shared" si="2"/>
        <v>470</v>
      </c>
      <c r="H39" s="70">
        <f t="shared" si="3"/>
        <v>27.69593400117855</v>
      </c>
      <c r="I39" s="71">
        <v>1697</v>
      </c>
      <c r="K39" s="72">
        <v>1196</v>
      </c>
      <c r="L39" s="73">
        <f t="shared" si="4"/>
        <v>31</v>
      </c>
      <c r="M39" s="74">
        <f t="shared" si="5"/>
        <v>2.591973244147157</v>
      </c>
      <c r="O39" s="75">
        <v>1707</v>
      </c>
      <c r="P39" s="76">
        <f t="shared" si="6"/>
        <v>-10</v>
      </c>
      <c r="Q39" s="77">
        <f t="shared" si="7"/>
        <v>-0.58582308142940831</v>
      </c>
    </row>
    <row r="40" spans="1:17">
      <c r="A40" s="78">
        <v>78035</v>
      </c>
      <c r="B40" s="78" t="s">
        <v>666</v>
      </c>
      <c r="C40" s="71">
        <v>222</v>
      </c>
      <c r="D40" s="70">
        <f t="shared" si="0"/>
        <v>72.786885245901644</v>
      </c>
      <c r="E40" s="71">
        <v>25007</v>
      </c>
      <c r="F40" s="71">
        <f t="shared" si="1"/>
        <v>112.64414414414415</v>
      </c>
      <c r="G40" s="71">
        <f t="shared" si="2"/>
        <v>83</v>
      </c>
      <c r="H40" s="70">
        <f t="shared" si="3"/>
        <v>27.21311475409836</v>
      </c>
      <c r="I40" s="71">
        <v>305</v>
      </c>
      <c r="K40" s="72">
        <v>199</v>
      </c>
      <c r="L40" s="73">
        <f t="shared" si="4"/>
        <v>23</v>
      </c>
      <c r="M40" s="74">
        <f t="shared" si="5"/>
        <v>11.557788944723619</v>
      </c>
      <c r="O40" s="75">
        <v>281</v>
      </c>
      <c r="P40" s="76">
        <f t="shared" si="6"/>
        <v>24</v>
      </c>
      <c r="Q40" s="77">
        <f t="shared" si="7"/>
        <v>8.5409252669039155</v>
      </c>
    </row>
    <row r="41" spans="1:17">
      <c r="A41" s="78">
        <v>78036</v>
      </c>
      <c r="B41" s="78" t="s">
        <v>449</v>
      </c>
      <c r="C41" s="71">
        <v>1114</v>
      </c>
      <c r="D41" s="70">
        <f t="shared" si="0"/>
        <v>55.895634721525333</v>
      </c>
      <c r="E41" s="71">
        <v>96050</v>
      </c>
      <c r="F41" s="71">
        <f t="shared" si="1"/>
        <v>86.220825852782767</v>
      </c>
      <c r="G41" s="71">
        <f t="shared" si="2"/>
        <v>879</v>
      </c>
      <c r="H41" s="70">
        <f t="shared" si="3"/>
        <v>44.10436527847466</v>
      </c>
      <c r="I41" s="71">
        <v>1993</v>
      </c>
      <c r="K41" s="72">
        <v>1228</v>
      </c>
      <c r="L41" s="73">
        <f t="shared" si="4"/>
        <v>-114</v>
      </c>
      <c r="M41" s="74">
        <f t="shared" si="5"/>
        <v>-9.2833876221498368</v>
      </c>
      <c r="O41" s="75">
        <v>2044</v>
      </c>
      <c r="P41" s="76">
        <f t="shared" si="6"/>
        <v>-51</v>
      </c>
      <c r="Q41" s="77">
        <f t="shared" si="7"/>
        <v>-2.4951076320939332</v>
      </c>
    </row>
    <row r="42" spans="1:17">
      <c r="A42" s="78">
        <v>78037</v>
      </c>
      <c r="B42" s="78" t="s">
        <v>407</v>
      </c>
      <c r="C42" s="71">
        <v>1286</v>
      </c>
      <c r="D42" s="70">
        <f t="shared" si="0"/>
        <v>84.660961158657017</v>
      </c>
      <c r="E42" s="71">
        <v>137095</v>
      </c>
      <c r="F42" s="71">
        <f t="shared" si="1"/>
        <v>106.60575427682737</v>
      </c>
      <c r="G42" s="71">
        <f t="shared" si="2"/>
        <v>233</v>
      </c>
      <c r="H42" s="70">
        <f t="shared" si="3"/>
        <v>15.339038841342989</v>
      </c>
      <c r="I42" s="71">
        <v>1519</v>
      </c>
      <c r="K42" s="72">
        <v>1184</v>
      </c>
      <c r="L42" s="73">
        <f t="shared" si="4"/>
        <v>102</v>
      </c>
      <c r="M42" s="74">
        <f t="shared" si="5"/>
        <v>8.6148648648648649</v>
      </c>
      <c r="O42" s="75">
        <v>1493</v>
      </c>
      <c r="P42" s="76">
        <f t="shared" si="6"/>
        <v>26</v>
      </c>
      <c r="Q42" s="77">
        <f t="shared" si="7"/>
        <v>1.7414601473543203</v>
      </c>
    </row>
    <row r="43" spans="1:17">
      <c r="A43" s="78">
        <v>78038</v>
      </c>
      <c r="B43" s="78" t="s">
        <v>619</v>
      </c>
      <c r="C43" s="71">
        <v>376</v>
      </c>
      <c r="D43" s="70">
        <f t="shared" si="0"/>
        <v>74.455445544554451</v>
      </c>
      <c r="E43" s="71">
        <v>42994</v>
      </c>
      <c r="F43" s="71">
        <f t="shared" si="1"/>
        <v>114.34574468085107</v>
      </c>
      <c r="G43" s="71">
        <f t="shared" si="2"/>
        <v>129</v>
      </c>
      <c r="H43" s="70">
        <f t="shared" si="3"/>
        <v>25.544554455445546</v>
      </c>
      <c r="I43" s="71">
        <v>505</v>
      </c>
      <c r="K43" s="72">
        <v>393</v>
      </c>
      <c r="L43" s="73">
        <f t="shared" si="4"/>
        <v>-17</v>
      </c>
      <c r="M43" s="74">
        <f t="shared" si="5"/>
        <v>-4.3256997455470731</v>
      </c>
      <c r="O43" s="75">
        <v>483</v>
      </c>
      <c r="P43" s="76">
        <f t="shared" si="6"/>
        <v>22</v>
      </c>
      <c r="Q43" s="77">
        <f t="shared" si="7"/>
        <v>4.5548654244306412</v>
      </c>
    </row>
    <row r="44" spans="1:17">
      <c r="A44" s="78">
        <v>78039</v>
      </c>
      <c r="B44" s="78" t="s">
        <v>555</v>
      </c>
      <c r="C44" s="71">
        <v>563</v>
      </c>
      <c r="D44" s="70">
        <f t="shared" si="0"/>
        <v>67.505995203836932</v>
      </c>
      <c r="E44" s="71">
        <v>61453</v>
      </c>
      <c r="F44" s="71">
        <f t="shared" si="1"/>
        <v>109.15275310834814</v>
      </c>
      <c r="G44" s="71">
        <f t="shared" si="2"/>
        <v>271</v>
      </c>
      <c r="H44" s="70">
        <f t="shared" si="3"/>
        <v>32.494004796163068</v>
      </c>
      <c r="I44" s="71">
        <v>834</v>
      </c>
      <c r="K44" s="72">
        <v>581</v>
      </c>
      <c r="L44" s="73">
        <f t="shared" si="4"/>
        <v>-18</v>
      </c>
      <c r="M44" s="74">
        <f t="shared" si="5"/>
        <v>-3.0981067125645438</v>
      </c>
      <c r="O44" s="75">
        <v>855</v>
      </c>
      <c r="P44" s="76">
        <f t="shared" si="6"/>
        <v>-21</v>
      </c>
      <c r="Q44" s="77">
        <f t="shared" si="7"/>
        <v>-2.4561403508771931</v>
      </c>
    </row>
    <row r="45" spans="1:17">
      <c r="A45" s="78">
        <v>78040</v>
      </c>
      <c r="B45" s="78" t="s">
        <v>299</v>
      </c>
      <c r="C45" s="71">
        <v>4147</v>
      </c>
      <c r="D45" s="70">
        <f t="shared" si="0"/>
        <v>54.818241903502972</v>
      </c>
      <c r="E45" s="71">
        <v>392763</v>
      </c>
      <c r="F45" s="71">
        <f t="shared" si="1"/>
        <v>94.710151917048464</v>
      </c>
      <c r="G45" s="71">
        <f t="shared" si="2"/>
        <v>3418</v>
      </c>
      <c r="H45" s="70">
        <f t="shared" si="3"/>
        <v>45.181758096497028</v>
      </c>
      <c r="I45" s="71">
        <v>7565</v>
      </c>
      <c r="K45" s="72">
        <v>3684</v>
      </c>
      <c r="L45" s="73">
        <f t="shared" si="4"/>
        <v>463</v>
      </c>
      <c r="M45" s="74">
        <f t="shared" si="5"/>
        <v>12.567861020629751</v>
      </c>
      <c r="O45" s="75">
        <v>5961</v>
      </c>
      <c r="P45" s="76">
        <f t="shared" si="6"/>
        <v>1604</v>
      </c>
      <c r="Q45" s="77">
        <f t="shared" si="7"/>
        <v>26.908236873007883</v>
      </c>
    </row>
    <row r="46" spans="1:17">
      <c r="A46" s="78">
        <v>78041</v>
      </c>
      <c r="B46" s="78" t="s">
        <v>611</v>
      </c>
      <c r="C46" s="71">
        <v>397</v>
      </c>
      <c r="D46" s="70">
        <f t="shared" si="0"/>
        <v>61.360123647604325</v>
      </c>
      <c r="E46" s="71">
        <v>40671</v>
      </c>
      <c r="F46" s="71">
        <f t="shared" si="1"/>
        <v>102.44584382871537</v>
      </c>
      <c r="G46" s="71">
        <f t="shared" si="2"/>
        <v>250</v>
      </c>
      <c r="H46" s="70">
        <f t="shared" si="3"/>
        <v>38.639876352395675</v>
      </c>
      <c r="I46" s="71">
        <v>647</v>
      </c>
      <c r="K46" s="72">
        <v>473</v>
      </c>
      <c r="L46" s="73">
        <f t="shared" si="4"/>
        <v>-76</v>
      </c>
      <c r="M46" s="74">
        <f t="shared" si="5"/>
        <v>-16.0676532769556</v>
      </c>
      <c r="O46" s="75">
        <v>673</v>
      </c>
      <c r="P46" s="76">
        <f t="shared" si="6"/>
        <v>-26</v>
      </c>
      <c r="Q46" s="77">
        <f t="shared" si="7"/>
        <v>-3.8632986627043091</v>
      </c>
    </row>
    <row r="47" spans="1:17">
      <c r="A47" s="78">
        <v>78042</v>
      </c>
      <c r="B47" s="78" t="s">
        <v>557</v>
      </c>
      <c r="C47" s="71">
        <v>536</v>
      </c>
      <c r="D47" s="70">
        <f t="shared" si="0"/>
        <v>58.901098901098905</v>
      </c>
      <c r="E47" s="71">
        <v>56325</v>
      </c>
      <c r="F47" s="71">
        <f t="shared" si="1"/>
        <v>105.08395522388059</v>
      </c>
      <c r="G47" s="71">
        <f t="shared" si="2"/>
        <v>374</v>
      </c>
      <c r="H47" s="70">
        <f t="shared" si="3"/>
        <v>41.098901098901095</v>
      </c>
      <c r="I47" s="71">
        <v>910</v>
      </c>
      <c r="K47" s="72">
        <v>493</v>
      </c>
      <c r="L47" s="73">
        <f t="shared" si="4"/>
        <v>43</v>
      </c>
      <c r="M47" s="74">
        <f t="shared" si="5"/>
        <v>8.7221095334685597</v>
      </c>
      <c r="O47" s="75">
        <v>874</v>
      </c>
      <c r="P47" s="76">
        <f t="shared" si="6"/>
        <v>36</v>
      </c>
      <c r="Q47" s="77">
        <f t="shared" si="7"/>
        <v>4.1189931350114417</v>
      </c>
    </row>
    <row r="48" spans="1:17">
      <c r="A48" s="78">
        <v>78043</v>
      </c>
      <c r="B48" s="78" t="s">
        <v>558</v>
      </c>
      <c r="C48" s="71">
        <v>528</v>
      </c>
      <c r="D48" s="70">
        <f t="shared" si="0"/>
        <v>60.619977037887487</v>
      </c>
      <c r="E48" s="71">
        <v>55807</v>
      </c>
      <c r="F48" s="71">
        <f t="shared" si="1"/>
        <v>105.69507575757575</v>
      </c>
      <c r="G48" s="71">
        <f t="shared" si="2"/>
        <v>343</v>
      </c>
      <c r="H48" s="70">
        <f t="shared" si="3"/>
        <v>39.380022962112513</v>
      </c>
      <c r="I48" s="71">
        <v>871</v>
      </c>
      <c r="K48" s="72">
        <v>540</v>
      </c>
      <c r="L48" s="73">
        <f t="shared" si="4"/>
        <v>-12</v>
      </c>
      <c r="M48" s="74">
        <f t="shared" si="5"/>
        <v>-2.2222222222222223</v>
      </c>
      <c r="O48" s="75">
        <v>834</v>
      </c>
      <c r="P48" s="76">
        <f t="shared" si="6"/>
        <v>37</v>
      </c>
      <c r="Q48" s="77">
        <f t="shared" si="7"/>
        <v>4.4364508393285371</v>
      </c>
    </row>
    <row r="49" spans="1:17">
      <c r="A49" s="78">
        <v>78044</v>
      </c>
      <c r="B49" s="78" t="s">
        <v>268</v>
      </c>
      <c r="C49" s="71">
        <v>14045</v>
      </c>
      <c r="D49" s="70">
        <f t="shared" si="0"/>
        <v>67.690009157067806</v>
      </c>
      <c r="E49" s="71">
        <v>1489989</v>
      </c>
      <c r="F49" s="71">
        <f t="shared" si="1"/>
        <v>106.0867924528302</v>
      </c>
      <c r="G49" s="71">
        <f t="shared" si="2"/>
        <v>6704</v>
      </c>
      <c r="H49" s="70">
        <f t="shared" si="3"/>
        <v>32.309990842932187</v>
      </c>
      <c r="I49" s="71">
        <v>20749</v>
      </c>
      <c r="K49" s="72">
        <v>11981</v>
      </c>
      <c r="L49" s="73">
        <f t="shared" si="4"/>
        <v>2064</v>
      </c>
      <c r="M49" s="74">
        <f t="shared" si="5"/>
        <v>17.227276521158501</v>
      </c>
      <c r="O49" s="75">
        <v>21309</v>
      </c>
      <c r="P49" s="76">
        <f t="shared" si="6"/>
        <v>-560</v>
      </c>
      <c r="Q49" s="77">
        <f t="shared" si="7"/>
        <v>-2.6279975597165515</v>
      </c>
    </row>
    <row r="50" spans="1:17">
      <c r="A50" s="78">
        <v>78045</v>
      </c>
      <c r="B50" s="78" t="s">
        <v>265</v>
      </c>
      <c r="C50" s="71">
        <v>28738</v>
      </c>
      <c r="D50" s="70">
        <f t="shared" si="0"/>
        <v>88.110129997547219</v>
      </c>
      <c r="E50" s="71">
        <v>2978060</v>
      </c>
      <c r="F50" s="71">
        <f t="shared" si="1"/>
        <v>103.62794905699771</v>
      </c>
      <c r="G50" s="71">
        <f t="shared" si="2"/>
        <v>3878</v>
      </c>
      <c r="H50" s="70">
        <f t="shared" si="3"/>
        <v>11.889870002452783</v>
      </c>
      <c r="I50" s="71">
        <v>32616</v>
      </c>
      <c r="K50" s="72">
        <v>27092</v>
      </c>
      <c r="L50" s="73">
        <f t="shared" si="4"/>
        <v>1646</v>
      </c>
      <c r="M50" s="74">
        <f t="shared" si="5"/>
        <v>6.0755942713716227</v>
      </c>
      <c r="O50" s="75">
        <v>31129</v>
      </c>
      <c r="P50" s="76">
        <f t="shared" si="6"/>
        <v>1487</v>
      </c>
      <c r="Q50" s="77">
        <f t="shared" si="7"/>
        <v>4.776896141861287</v>
      </c>
    </row>
    <row r="51" spans="1:17">
      <c r="A51" s="78">
        <v>78046</v>
      </c>
      <c r="B51" s="78" t="s">
        <v>592</v>
      </c>
      <c r="C51" s="71">
        <v>455</v>
      </c>
      <c r="D51" s="70">
        <f t="shared" si="0"/>
        <v>71.316614420062692</v>
      </c>
      <c r="E51" s="71">
        <v>44589</v>
      </c>
      <c r="F51" s="71">
        <f t="shared" si="1"/>
        <v>97.997802197802201</v>
      </c>
      <c r="G51" s="71">
        <f t="shared" si="2"/>
        <v>183</v>
      </c>
      <c r="H51" s="70">
        <f t="shared" si="3"/>
        <v>28.683385579937305</v>
      </c>
      <c r="I51" s="71">
        <v>638</v>
      </c>
      <c r="K51" s="72">
        <v>459</v>
      </c>
      <c r="L51" s="73">
        <f t="shared" si="4"/>
        <v>-4</v>
      </c>
      <c r="M51" s="74">
        <f t="shared" si="5"/>
        <v>-0.8714596949891068</v>
      </c>
      <c r="O51" s="75">
        <v>619</v>
      </c>
      <c r="P51" s="76">
        <f t="shared" si="6"/>
        <v>19</v>
      </c>
      <c r="Q51" s="77">
        <f t="shared" si="7"/>
        <v>3.0694668820678515</v>
      </c>
    </row>
    <row r="52" spans="1:17">
      <c r="A52" s="78">
        <v>78047</v>
      </c>
      <c r="B52" s="78" t="s">
        <v>305</v>
      </c>
      <c r="C52" s="71">
        <v>3638</v>
      </c>
      <c r="D52" s="70">
        <f t="shared" si="0"/>
        <v>60.013196964698125</v>
      </c>
      <c r="E52" s="71">
        <v>384371</v>
      </c>
      <c r="F52" s="71">
        <f t="shared" si="1"/>
        <v>105.65448048378229</v>
      </c>
      <c r="G52" s="71">
        <f t="shared" si="2"/>
        <v>2424</v>
      </c>
      <c r="H52" s="70">
        <f t="shared" si="3"/>
        <v>39.986803035301882</v>
      </c>
      <c r="I52" s="71">
        <v>6062</v>
      </c>
      <c r="K52" s="72">
        <v>2757</v>
      </c>
      <c r="L52" s="73">
        <f t="shared" si="4"/>
        <v>881</v>
      </c>
      <c r="M52" s="74">
        <f t="shared" si="5"/>
        <v>31.955023576351106</v>
      </c>
      <c r="O52" s="75">
        <v>4357</v>
      </c>
      <c r="P52" s="76">
        <f t="shared" si="6"/>
        <v>1705</v>
      </c>
      <c r="Q52" s="77">
        <f t="shared" si="7"/>
        <v>39.132430571494147</v>
      </c>
    </row>
    <row r="53" spans="1:17">
      <c r="A53" s="78">
        <v>78048</v>
      </c>
      <c r="B53" s="78" t="s">
        <v>350</v>
      </c>
      <c r="C53" s="71">
        <v>2051</v>
      </c>
      <c r="D53" s="70">
        <f t="shared" si="0"/>
        <v>28.000000000000004</v>
      </c>
      <c r="E53" s="71">
        <v>205963</v>
      </c>
      <c r="F53" s="71">
        <f t="shared" si="1"/>
        <v>100.42077035592393</v>
      </c>
      <c r="G53" s="71">
        <f t="shared" si="2"/>
        <v>5274</v>
      </c>
      <c r="H53" s="70">
        <f t="shared" si="3"/>
        <v>72</v>
      </c>
      <c r="I53" s="71">
        <v>7325</v>
      </c>
      <c r="K53" s="72">
        <v>1825</v>
      </c>
      <c r="L53" s="73">
        <f t="shared" si="4"/>
        <v>226</v>
      </c>
      <c r="M53" s="74">
        <f t="shared" si="5"/>
        <v>12.383561643835616</v>
      </c>
      <c r="O53" s="75">
        <v>6574</v>
      </c>
      <c r="P53" s="76">
        <f t="shared" si="6"/>
        <v>751</v>
      </c>
      <c r="Q53" s="77">
        <f t="shared" si="7"/>
        <v>11.423790690599331</v>
      </c>
    </row>
    <row r="54" spans="1:17">
      <c r="A54" s="78">
        <v>78049</v>
      </c>
      <c r="B54" s="78" t="s">
        <v>369</v>
      </c>
      <c r="C54" s="71">
        <v>1664</v>
      </c>
      <c r="D54" s="70">
        <f t="shared" si="0"/>
        <v>93.064876957494405</v>
      </c>
      <c r="E54" s="71">
        <v>186270</v>
      </c>
      <c r="F54" s="71">
        <f t="shared" si="1"/>
        <v>111.94110576923077</v>
      </c>
      <c r="G54" s="71">
        <f t="shared" si="2"/>
        <v>124</v>
      </c>
      <c r="H54" s="70">
        <f t="shared" si="3"/>
        <v>6.9351230425055936</v>
      </c>
      <c r="I54" s="71">
        <v>1788</v>
      </c>
      <c r="K54" s="72">
        <v>1367</v>
      </c>
      <c r="L54" s="73">
        <f t="shared" si="4"/>
        <v>297</v>
      </c>
      <c r="M54" s="74">
        <f t="shared" si="5"/>
        <v>21.726408193123628</v>
      </c>
      <c r="O54" s="75">
        <v>1645</v>
      </c>
      <c r="P54" s="76">
        <f t="shared" si="6"/>
        <v>143</v>
      </c>
      <c r="Q54" s="77">
        <f t="shared" si="7"/>
        <v>8.6930091185410348</v>
      </c>
    </row>
    <row r="55" spans="1:17">
      <c r="A55" s="78">
        <v>78050</v>
      </c>
      <c r="B55" s="78" t="s">
        <v>613</v>
      </c>
      <c r="C55" s="71">
        <v>416</v>
      </c>
      <c r="D55" s="70">
        <f t="shared" si="0"/>
        <v>56.908344733242131</v>
      </c>
      <c r="E55" s="71">
        <v>40780</v>
      </c>
      <c r="F55" s="71">
        <f t="shared" si="1"/>
        <v>98.02884615384616</v>
      </c>
      <c r="G55" s="71">
        <f t="shared" si="2"/>
        <v>315</v>
      </c>
      <c r="H55" s="70">
        <f t="shared" si="3"/>
        <v>43.091655266757869</v>
      </c>
      <c r="I55" s="71">
        <v>731</v>
      </c>
      <c r="K55" s="72">
        <v>381</v>
      </c>
      <c r="L55" s="73">
        <f t="shared" si="4"/>
        <v>35</v>
      </c>
      <c r="M55" s="74">
        <f t="shared" si="5"/>
        <v>9.1863517060367457</v>
      </c>
      <c r="O55" s="75">
        <v>639</v>
      </c>
      <c r="P55" s="76">
        <f t="shared" si="6"/>
        <v>92</v>
      </c>
      <c r="Q55" s="77">
        <f t="shared" si="7"/>
        <v>14.397496087636933</v>
      </c>
    </row>
    <row r="56" spans="1:17">
      <c r="A56" s="78">
        <v>78051</v>
      </c>
      <c r="B56" s="78" t="s">
        <v>383</v>
      </c>
      <c r="C56" s="71">
        <v>1550</v>
      </c>
      <c r="D56" s="70">
        <f t="shared" si="0"/>
        <v>70.679434564523476</v>
      </c>
      <c r="E56" s="71">
        <v>168504</v>
      </c>
      <c r="F56" s="71">
        <f t="shared" si="1"/>
        <v>108.71225806451613</v>
      </c>
      <c r="G56" s="71">
        <f t="shared" si="2"/>
        <v>643</v>
      </c>
      <c r="H56" s="70">
        <f t="shared" si="3"/>
        <v>29.320565435476514</v>
      </c>
      <c r="I56" s="71">
        <v>2193</v>
      </c>
      <c r="K56" s="72">
        <v>1505</v>
      </c>
      <c r="L56" s="73">
        <f t="shared" si="4"/>
        <v>45</v>
      </c>
      <c r="M56" s="74">
        <f t="shared" si="5"/>
        <v>2.9900332225913622</v>
      </c>
      <c r="O56" s="75">
        <v>2173</v>
      </c>
      <c r="P56" s="76">
        <f t="shared" si="6"/>
        <v>20</v>
      </c>
      <c r="Q56" s="77">
        <f t="shared" si="7"/>
        <v>0.92038656235618954</v>
      </c>
    </row>
    <row r="57" spans="1:17">
      <c r="A57" s="78">
        <v>78052</v>
      </c>
      <c r="B57" s="78" t="s">
        <v>542</v>
      </c>
      <c r="C57" s="71">
        <v>609</v>
      </c>
      <c r="D57" s="70">
        <f t="shared" si="0"/>
        <v>19.37022900763359</v>
      </c>
      <c r="E57" s="71">
        <v>51282</v>
      </c>
      <c r="F57" s="71">
        <f t="shared" si="1"/>
        <v>84.206896551724142</v>
      </c>
      <c r="G57" s="71">
        <f t="shared" si="2"/>
        <v>2535</v>
      </c>
      <c r="H57" s="70">
        <f t="shared" si="3"/>
        <v>80.629770992366417</v>
      </c>
      <c r="I57" s="71">
        <v>3144</v>
      </c>
      <c r="K57" s="72">
        <v>558</v>
      </c>
      <c r="L57" s="73">
        <f t="shared" si="4"/>
        <v>51</v>
      </c>
      <c r="M57" s="74">
        <f t="shared" si="5"/>
        <v>9.1397849462365599</v>
      </c>
      <c r="O57" s="75">
        <v>3128</v>
      </c>
      <c r="P57" s="76">
        <f t="shared" si="6"/>
        <v>16</v>
      </c>
      <c r="Q57" s="77">
        <f t="shared" si="7"/>
        <v>0.51150895140664965</v>
      </c>
    </row>
    <row r="58" spans="1:17">
      <c r="A58" s="78">
        <v>78053</v>
      </c>
      <c r="B58" s="78" t="s">
        <v>593</v>
      </c>
      <c r="C58" s="71">
        <v>420</v>
      </c>
      <c r="D58" s="70">
        <f t="shared" si="0"/>
        <v>81.395348837209298</v>
      </c>
      <c r="E58" s="71">
        <v>53179</v>
      </c>
      <c r="F58" s="71">
        <f t="shared" si="1"/>
        <v>126.61666666666666</v>
      </c>
      <c r="G58" s="71">
        <f t="shared" si="2"/>
        <v>96</v>
      </c>
      <c r="H58" s="70">
        <f t="shared" si="3"/>
        <v>18.604651162790699</v>
      </c>
      <c r="I58" s="71">
        <v>516</v>
      </c>
      <c r="K58" s="72">
        <v>365</v>
      </c>
      <c r="L58" s="73">
        <f t="shared" si="4"/>
        <v>55</v>
      </c>
      <c r="M58" s="74">
        <f t="shared" si="5"/>
        <v>15.068493150684931</v>
      </c>
      <c r="O58" s="75">
        <v>407</v>
      </c>
      <c r="P58" s="76">
        <f t="shared" si="6"/>
        <v>109</v>
      </c>
      <c r="Q58" s="77">
        <f t="shared" si="7"/>
        <v>26.781326781326779</v>
      </c>
    </row>
    <row r="59" spans="1:17">
      <c r="A59" s="78">
        <v>78054</v>
      </c>
      <c r="B59" s="78" t="s">
        <v>478</v>
      </c>
      <c r="C59" s="71">
        <v>841</v>
      </c>
      <c r="D59" s="70">
        <f t="shared" si="0"/>
        <v>90.722761596548011</v>
      </c>
      <c r="E59" s="71">
        <v>95639</v>
      </c>
      <c r="F59" s="71">
        <f t="shared" si="1"/>
        <v>113.72057074910821</v>
      </c>
      <c r="G59" s="71">
        <f t="shared" si="2"/>
        <v>86</v>
      </c>
      <c r="H59" s="70">
        <f t="shared" si="3"/>
        <v>9.2772384034519959</v>
      </c>
      <c r="I59" s="71">
        <v>927</v>
      </c>
      <c r="K59" s="72">
        <v>848</v>
      </c>
      <c r="L59" s="73">
        <f t="shared" si="4"/>
        <v>-7</v>
      </c>
      <c r="M59" s="74">
        <f t="shared" si="5"/>
        <v>-0.82547169811320753</v>
      </c>
      <c r="O59" s="75">
        <v>942</v>
      </c>
      <c r="P59" s="76">
        <f t="shared" si="6"/>
        <v>-15</v>
      </c>
      <c r="Q59" s="77">
        <f t="shared" si="7"/>
        <v>-1.5923566878980893</v>
      </c>
    </row>
    <row r="60" spans="1:17">
      <c r="A60" s="78">
        <v>78055</v>
      </c>
      <c r="B60" s="78" t="s">
        <v>420</v>
      </c>
      <c r="C60" s="71">
        <v>1327</v>
      </c>
      <c r="D60" s="70">
        <f t="shared" si="0"/>
        <v>33.569440930938526</v>
      </c>
      <c r="E60" s="71">
        <v>126667</v>
      </c>
      <c r="F60" s="71">
        <f t="shared" si="1"/>
        <v>95.45365486058779</v>
      </c>
      <c r="G60" s="71">
        <f t="shared" si="2"/>
        <v>2626</v>
      </c>
      <c r="H60" s="70">
        <f t="shared" si="3"/>
        <v>66.430559069061474</v>
      </c>
      <c r="I60" s="71">
        <v>3953</v>
      </c>
      <c r="K60" s="72">
        <v>1213</v>
      </c>
      <c r="L60" s="73">
        <f t="shared" si="4"/>
        <v>114</v>
      </c>
      <c r="M60" s="74">
        <f t="shared" si="5"/>
        <v>9.3981863149216824</v>
      </c>
      <c r="O60" s="75">
        <v>3358</v>
      </c>
      <c r="P60" s="76">
        <f t="shared" si="6"/>
        <v>595</v>
      </c>
      <c r="Q60" s="77">
        <f t="shared" si="7"/>
        <v>17.718880285884456</v>
      </c>
    </row>
    <row r="61" spans="1:17">
      <c r="A61" s="78">
        <v>78056</v>
      </c>
      <c r="B61" s="78" t="s">
        <v>422</v>
      </c>
      <c r="C61" s="71">
        <v>1280</v>
      </c>
      <c r="D61" s="70">
        <f t="shared" si="0"/>
        <v>73.394495412844037</v>
      </c>
      <c r="E61" s="71">
        <v>130768</v>
      </c>
      <c r="F61" s="71">
        <f t="shared" si="1"/>
        <v>102.16249999999999</v>
      </c>
      <c r="G61" s="71">
        <f t="shared" si="2"/>
        <v>464</v>
      </c>
      <c r="H61" s="70">
        <f t="shared" si="3"/>
        <v>26.605504587155966</v>
      </c>
      <c r="I61" s="71">
        <v>1744</v>
      </c>
      <c r="K61" s="72">
        <v>1177</v>
      </c>
      <c r="L61" s="73">
        <f t="shared" si="4"/>
        <v>103</v>
      </c>
      <c r="M61" s="74">
        <f t="shared" si="5"/>
        <v>8.7510620220900606</v>
      </c>
      <c r="O61" s="75">
        <v>1703</v>
      </c>
      <c r="P61" s="76">
        <f t="shared" si="6"/>
        <v>41</v>
      </c>
      <c r="Q61" s="77">
        <f t="shared" si="7"/>
        <v>2.4075161479741634</v>
      </c>
    </row>
    <row r="62" spans="1:17">
      <c r="A62" s="78">
        <v>78057</v>
      </c>
      <c r="B62" s="78" t="s">
        <v>469</v>
      </c>
      <c r="C62" s="71">
        <v>919</v>
      </c>
      <c r="D62" s="70">
        <f t="shared" si="0"/>
        <v>78.816466552315617</v>
      </c>
      <c r="E62" s="71">
        <v>98246</v>
      </c>
      <c r="F62" s="71">
        <f t="shared" si="1"/>
        <v>106.90533188248095</v>
      </c>
      <c r="G62" s="71">
        <f t="shared" si="2"/>
        <v>247</v>
      </c>
      <c r="H62" s="70">
        <f t="shared" si="3"/>
        <v>21.18353344768439</v>
      </c>
      <c r="I62" s="71">
        <v>1166</v>
      </c>
      <c r="K62" s="72">
        <v>929</v>
      </c>
      <c r="L62" s="73">
        <f t="shared" si="4"/>
        <v>-10</v>
      </c>
      <c r="M62" s="74">
        <f t="shared" si="5"/>
        <v>-1.0764262648008611</v>
      </c>
      <c r="O62" s="75">
        <v>1182</v>
      </c>
      <c r="P62" s="76">
        <f t="shared" si="6"/>
        <v>-16</v>
      </c>
      <c r="Q62" s="77">
        <f t="shared" si="7"/>
        <v>-1.3536379018612521</v>
      </c>
    </row>
    <row r="63" spans="1:17">
      <c r="A63" s="78">
        <v>78058</v>
      </c>
      <c r="B63" s="78" t="s">
        <v>314</v>
      </c>
      <c r="C63" s="71">
        <v>3180</v>
      </c>
      <c r="D63" s="70">
        <f t="shared" si="0"/>
        <v>64.476885644768856</v>
      </c>
      <c r="E63" s="71">
        <v>343433</v>
      </c>
      <c r="F63" s="71">
        <f t="shared" si="1"/>
        <v>107.99779874213837</v>
      </c>
      <c r="G63" s="71">
        <f t="shared" si="2"/>
        <v>1752</v>
      </c>
      <c r="H63" s="70">
        <f t="shared" si="3"/>
        <v>35.523114355231144</v>
      </c>
      <c r="I63" s="71">
        <v>4932</v>
      </c>
      <c r="K63" s="72">
        <v>2837</v>
      </c>
      <c r="L63" s="73">
        <f t="shared" si="4"/>
        <v>343</v>
      </c>
      <c r="M63" s="74">
        <f t="shared" si="5"/>
        <v>12.09023616496299</v>
      </c>
      <c r="O63" s="75">
        <v>4483</v>
      </c>
      <c r="P63" s="76">
        <f t="shared" si="6"/>
        <v>449</v>
      </c>
      <c r="Q63" s="77">
        <f t="shared" si="7"/>
        <v>10.015614543832255</v>
      </c>
    </row>
    <row r="64" spans="1:17">
      <c r="A64" s="78">
        <v>78059</v>
      </c>
      <c r="B64" s="78" t="s">
        <v>519</v>
      </c>
      <c r="C64" s="71">
        <v>754</v>
      </c>
      <c r="D64" s="70">
        <f t="shared" si="0"/>
        <v>72.430355427473586</v>
      </c>
      <c r="E64" s="71">
        <v>73937</v>
      </c>
      <c r="F64" s="71">
        <f t="shared" si="1"/>
        <v>98.059681697612731</v>
      </c>
      <c r="G64" s="71">
        <f t="shared" si="2"/>
        <v>287</v>
      </c>
      <c r="H64" s="70">
        <f t="shared" si="3"/>
        <v>27.569644572526421</v>
      </c>
      <c r="I64" s="71">
        <v>1041</v>
      </c>
      <c r="K64" s="72">
        <v>698</v>
      </c>
      <c r="L64" s="73">
        <f t="shared" si="4"/>
        <v>56</v>
      </c>
      <c r="M64" s="74">
        <f t="shared" si="5"/>
        <v>8.0229226361031518</v>
      </c>
      <c r="O64" s="75">
        <v>969</v>
      </c>
      <c r="P64" s="76">
        <f t="shared" si="6"/>
        <v>72</v>
      </c>
      <c r="Q64" s="77">
        <f t="shared" si="7"/>
        <v>7.4303405572755414</v>
      </c>
    </row>
    <row r="65" spans="1:17">
      <c r="A65" s="78">
        <v>78060</v>
      </c>
      <c r="B65" s="78" t="s">
        <v>462</v>
      </c>
      <c r="C65" s="71">
        <v>1004</v>
      </c>
      <c r="D65" s="70">
        <f t="shared" si="0"/>
        <v>46.567717996289424</v>
      </c>
      <c r="E65" s="71">
        <v>79643</v>
      </c>
      <c r="F65" s="71">
        <f t="shared" si="1"/>
        <v>79.325697211155372</v>
      </c>
      <c r="G65" s="71">
        <f t="shared" si="2"/>
        <v>1152</v>
      </c>
      <c r="H65" s="70">
        <f t="shared" si="3"/>
        <v>53.432282003710576</v>
      </c>
      <c r="I65" s="71">
        <v>2156</v>
      </c>
      <c r="K65" s="72">
        <v>961</v>
      </c>
      <c r="L65" s="73">
        <f t="shared" si="4"/>
        <v>43</v>
      </c>
      <c r="M65" s="74">
        <f t="shared" si="5"/>
        <v>4.4745057232049943</v>
      </c>
      <c r="O65" s="75">
        <v>2316</v>
      </c>
      <c r="P65" s="76">
        <f t="shared" si="6"/>
        <v>-160</v>
      </c>
      <c r="Q65" s="77">
        <f t="shared" si="7"/>
        <v>-6.9084628670120898</v>
      </c>
    </row>
    <row r="66" spans="1:17">
      <c r="A66" s="78">
        <v>78061</v>
      </c>
      <c r="B66" s="78" t="s">
        <v>502</v>
      </c>
      <c r="C66" s="71">
        <v>837</v>
      </c>
      <c r="D66" s="70">
        <f t="shared" si="0"/>
        <v>27.587343441001977</v>
      </c>
      <c r="E66" s="71">
        <v>76869</v>
      </c>
      <c r="F66" s="71">
        <f t="shared" si="1"/>
        <v>91.838709677419359</v>
      </c>
      <c r="G66" s="71">
        <f t="shared" si="2"/>
        <v>2197</v>
      </c>
      <c r="H66" s="70">
        <f t="shared" si="3"/>
        <v>72.412656558998023</v>
      </c>
      <c r="I66" s="71">
        <v>3034</v>
      </c>
      <c r="K66" s="72">
        <v>574</v>
      </c>
      <c r="L66" s="73">
        <f t="shared" si="4"/>
        <v>263</v>
      </c>
      <c r="M66" s="74">
        <f t="shared" si="5"/>
        <v>45.818815331010455</v>
      </c>
      <c r="O66" s="75">
        <v>2206</v>
      </c>
      <c r="P66" s="76">
        <f t="shared" si="6"/>
        <v>828</v>
      </c>
      <c r="Q66" s="77">
        <f t="shared" si="7"/>
        <v>37.53399818676337</v>
      </c>
    </row>
    <row r="67" spans="1:17">
      <c r="A67" s="78">
        <v>78062</v>
      </c>
      <c r="B67" s="78" t="s">
        <v>438</v>
      </c>
      <c r="C67" s="71">
        <v>1091</v>
      </c>
      <c r="D67" s="70">
        <f t="shared" si="0"/>
        <v>73.517520215633425</v>
      </c>
      <c r="E67" s="71">
        <v>103331</v>
      </c>
      <c r="F67" s="71">
        <f t="shared" si="1"/>
        <v>94.712190650779107</v>
      </c>
      <c r="G67" s="71">
        <f t="shared" si="2"/>
        <v>393</v>
      </c>
      <c r="H67" s="70">
        <f t="shared" si="3"/>
        <v>26.482479784366575</v>
      </c>
      <c r="I67" s="71">
        <v>1484</v>
      </c>
      <c r="K67" s="72">
        <v>1112</v>
      </c>
      <c r="L67" s="73">
        <f t="shared" si="4"/>
        <v>-21</v>
      </c>
      <c r="M67" s="74">
        <f t="shared" si="5"/>
        <v>-1.8884892086330936</v>
      </c>
      <c r="O67" s="75">
        <v>1635</v>
      </c>
      <c r="P67" s="76">
        <f t="shared" si="6"/>
        <v>-151</v>
      </c>
      <c r="Q67" s="77">
        <f t="shared" si="7"/>
        <v>-9.2354740061162079</v>
      </c>
    </row>
    <row r="68" spans="1:17">
      <c r="A68" s="78">
        <v>78063</v>
      </c>
      <c r="B68" s="78" t="s">
        <v>489</v>
      </c>
      <c r="C68" s="71">
        <v>826</v>
      </c>
      <c r="D68" s="70">
        <f t="shared" si="0"/>
        <v>71.951219512195124</v>
      </c>
      <c r="E68" s="71">
        <v>83683</v>
      </c>
      <c r="F68" s="71">
        <f t="shared" si="1"/>
        <v>101.31113801452784</v>
      </c>
      <c r="G68" s="71">
        <f t="shared" si="2"/>
        <v>322</v>
      </c>
      <c r="H68" s="70">
        <f t="shared" si="3"/>
        <v>28.04878048780488</v>
      </c>
      <c r="I68" s="71">
        <v>1148</v>
      </c>
      <c r="K68" s="72">
        <v>847</v>
      </c>
      <c r="L68" s="73">
        <f t="shared" si="4"/>
        <v>-21</v>
      </c>
      <c r="M68" s="74">
        <f t="shared" si="5"/>
        <v>-2.4793388429752068</v>
      </c>
      <c r="O68" s="75">
        <v>1202</v>
      </c>
      <c r="P68" s="76">
        <f t="shared" si="6"/>
        <v>-54</v>
      </c>
      <c r="Q68" s="77">
        <f t="shared" si="7"/>
        <v>-4.4925124792013316</v>
      </c>
    </row>
    <row r="69" spans="1:17">
      <c r="A69" s="78">
        <v>78064</v>
      </c>
      <c r="B69" s="78" t="s">
        <v>620</v>
      </c>
      <c r="C69" s="71">
        <v>360</v>
      </c>
      <c r="D69" s="70">
        <f t="shared" si="0"/>
        <v>72.434607645875246</v>
      </c>
      <c r="E69" s="71">
        <v>34565</v>
      </c>
      <c r="F69" s="71">
        <f t="shared" si="1"/>
        <v>96.013888888888886</v>
      </c>
      <c r="G69" s="71">
        <f t="shared" si="2"/>
        <v>137</v>
      </c>
      <c r="H69" s="70">
        <f t="shared" si="3"/>
        <v>27.565392354124747</v>
      </c>
      <c r="I69" s="71">
        <v>497</v>
      </c>
      <c r="K69" s="72">
        <v>327</v>
      </c>
      <c r="L69" s="73">
        <f t="shared" si="4"/>
        <v>33</v>
      </c>
      <c r="M69" s="74">
        <f t="shared" si="5"/>
        <v>10.091743119266056</v>
      </c>
      <c r="O69" s="75">
        <v>530</v>
      </c>
      <c r="P69" s="76">
        <f t="shared" si="6"/>
        <v>-33</v>
      </c>
      <c r="Q69" s="77">
        <f t="shared" si="7"/>
        <v>-6.2264150943396226</v>
      </c>
    </row>
    <row r="70" spans="1:17">
      <c r="A70" s="78">
        <v>78065</v>
      </c>
      <c r="B70" s="78" t="s">
        <v>607</v>
      </c>
      <c r="C70" s="71">
        <v>407</v>
      </c>
      <c r="D70" s="70">
        <f t="shared" ref="D70:D133" si="8">C70/I70*100</f>
        <v>76.074766355140184</v>
      </c>
      <c r="E70" s="71">
        <v>43662</v>
      </c>
      <c r="F70" s="71">
        <f t="shared" ref="F70:F133" si="9">E70/C70</f>
        <v>107.27764127764128</v>
      </c>
      <c r="G70" s="71">
        <f t="shared" ref="G70:G133" si="10">I70-C70</f>
        <v>128</v>
      </c>
      <c r="H70" s="70">
        <f t="shared" ref="H70:H133" si="11">G70/I70*100</f>
        <v>23.925233644859816</v>
      </c>
      <c r="I70" s="71">
        <v>535</v>
      </c>
      <c r="K70" s="72">
        <v>363</v>
      </c>
      <c r="L70" s="73">
        <f t="shared" ref="L70:L133" si="12">C70-K70</f>
        <v>44</v>
      </c>
      <c r="M70" s="74">
        <f t="shared" ref="M70:M133" si="13">L70/K70*100</f>
        <v>12.121212121212121</v>
      </c>
      <c r="O70" s="75">
        <v>478</v>
      </c>
      <c r="P70" s="76">
        <f t="shared" ref="P70:P133" si="14">I70-O70</f>
        <v>57</v>
      </c>
      <c r="Q70" s="77">
        <f t="shared" ref="Q70:Q133" si="15">P70/O70*100</f>
        <v>11.92468619246862</v>
      </c>
    </row>
    <row r="71" spans="1:17">
      <c r="A71" s="78">
        <v>78066</v>
      </c>
      <c r="B71" s="78" t="s">
        <v>378</v>
      </c>
      <c r="C71" s="71">
        <v>1464</v>
      </c>
      <c r="D71" s="70">
        <f t="shared" si="8"/>
        <v>91.271820448877804</v>
      </c>
      <c r="E71" s="71">
        <v>163132</v>
      </c>
      <c r="F71" s="71">
        <f t="shared" si="9"/>
        <v>111.42896174863388</v>
      </c>
      <c r="G71" s="71">
        <f t="shared" si="10"/>
        <v>140</v>
      </c>
      <c r="H71" s="70">
        <f t="shared" si="11"/>
        <v>8.7281795511221958</v>
      </c>
      <c r="I71" s="71">
        <v>1604</v>
      </c>
      <c r="K71" s="72">
        <v>1334</v>
      </c>
      <c r="L71" s="73">
        <f t="shared" si="12"/>
        <v>130</v>
      </c>
      <c r="M71" s="74">
        <f t="shared" si="13"/>
        <v>9.7451274362818587</v>
      </c>
      <c r="O71" s="75">
        <v>1475</v>
      </c>
      <c r="P71" s="76">
        <f t="shared" si="14"/>
        <v>129</v>
      </c>
      <c r="Q71" s="77">
        <f t="shared" si="15"/>
        <v>8.7457627118644066</v>
      </c>
    </row>
    <row r="72" spans="1:17">
      <c r="A72" s="78">
        <v>78067</v>
      </c>
      <c r="B72" s="78" t="s">
        <v>465</v>
      </c>
      <c r="C72" s="71">
        <v>942</v>
      </c>
      <c r="D72" s="70">
        <f t="shared" si="8"/>
        <v>54.231433506044901</v>
      </c>
      <c r="E72" s="71">
        <v>86508</v>
      </c>
      <c r="F72" s="71">
        <f t="shared" si="9"/>
        <v>91.834394904458605</v>
      </c>
      <c r="G72" s="71">
        <f t="shared" si="10"/>
        <v>795</v>
      </c>
      <c r="H72" s="70">
        <f t="shared" si="11"/>
        <v>45.768566493955092</v>
      </c>
      <c r="I72" s="71">
        <v>1737</v>
      </c>
      <c r="K72" s="72">
        <v>780</v>
      </c>
      <c r="L72" s="73">
        <f t="shared" si="12"/>
        <v>162</v>
      </c>
      <c r="M72" s="74">
        <f t="shared" si="13"/>
        <v>20.76923076923077</v>
      </c>
      <c r="O72" s="75">
        <v>1488</v>
      </c>
      <c r="P72" s="76">
        <f t="shared" si="14"/>
        <v>249</v>
      </c>
      <c r="Q72" s="77">
        <f t="shared" si="15"/>
        <v>16.733870967741936</v>
      </c>
    </row>
    <row r="73" spans="1:17">
      <c r="A73" s="78">
        <v>78068</v>
      </c>
      <c r="B73" s="78" t="s">
        <v>393</v>
      </c>
      <c r="C73" s="71">
        <v>1551</v>
      </c>
      <c r="D73" s="70">
        <f t="shared" si="8"/>
        <v>61.014948859166005</v>
      </c>
      <c r="E73" s="71">
        <v>136327</v>
      </c>
      <c r="F73" s="71">
        <f t="shared" si="9"/>
        <v>87.896196002578975</v>
      </c>
      <c r="G73" s="71">
        <f t="shared" si="10"/>
        <v>991</v>
      </c>
      <c r="H73" s="70">
        <f t="shared" si="11"/>
        <v>38.985051140833988</v>
      </c>
      <c r="I73" s="71">
        <v>2542</v>
      </c>
      <c r="K73" s="72">
        <v>1596</v>
      </c>
      <c r="L73" s="73">
        <f t="shared" si="12"/>
        <v>-45</v>
      </c>
      <c r="M73" s="74">
        <f t="shared" si="13"/>
        <v>-2.8195488721804511</v>
      </c>
      <c r="O73" s="75">
        <v>2526</v>
      </c>
      <c r="P73" s="76">
        <f t="shared" si="14"/>
        <v>16</v>
      </c>
      <c r="Q73" s="77">
        <f t="shared" si="15"/>
        <v>0.63341250989707043</v>
      </c>
    </row>
    <row r="74" spans="1:17">
      <c r="A74" s="78">
        <v>78069</v>
      </c>
      <c r="B74" s="78" t="s">
        <v>446</v>
      </c>
      <c r="C74" s="71">
        <v>972</v>
      </c>
      <c r="D74" s="70">
        <f t="shared" si="8"/>
        <v>97.786720321931583</v>
      </c>
      <c r="E74" s="71">
        <v>103961</v>
      </c>
      <c r="F74" s="71">
        <f t="shared" si="9"/>
        <v>106.95576131687243</v>
      </c>
      <c r="G74" s="71">
        <f t="shared" si="10"/>
        <v>22</v>
      </c>
      <c r="H74" s="70">
        <f t="shared" si="11"/>
        <v>2.2132796780684103</v>
      </c>
      <c r="I74" s="71">
        <v>994</v>
      </c>
      <c r="K74" s="72">
        <v>1129</v>
      </c>
      <c r="L74" s="73">
        <f t="shared" si="12"/>
        <v>-157</v>
      </c>
      <c r="M74" s="74">
        <f t="shared" si="13"/>
        <v>-13.906111603188661</v>
      </c>
      <c r="O74" s="75">
        <v>1476</v>
      </c>
      <c r="P74" s="76">
        <f t="shared" si="14"/>
        <v>-482</v>
      </c>
      <c r="Q74" s="77">
        <f t="shared" si="15"/>
        <v>-32.655826558265581</v>
      </c>
    </row>
    <row r="75" spans="1:17">
      <c r="A75" s="78">
        <v>78070</v>
      </c>
      <c r="B75" s="78" t="s">
        <v>304</v>
      </c>
      <c r="C75" s="71">
        <v>3628</v>
      </c>
      <c r="D75" s="70">
        <f t="shared" si="8"/>
        <v>91.500630517023964</v>
      </c>
      <c r="E75" s="71">
        <v>372390</v>
      </c>
      <c r="F75" s="71">
        <f t="shared" si="9"/>
        <v>102.64332965821389</v>
      </c>
      <c r="G75" s="71">
        <f t="shared" si="10"/>
        <v>337</v>
      </c>
      <c r="H75" s="70">
        <f t="shared" si="11"/>
        <v>8.4993694829760411</v>
      </c>
      <c r="I75" s="71">
        <v>3965</v>
      </c>
      <c r="K75" s="72">
        <v>3744</v>
      </c>
      <c r="L75" s="73">
        <f t="shared" si="12"/>
        <v>-116</v>
      </c>
      <c r="M75" s="74">
        <f t="shared" si="13"/>
        <v>-3.0982905982905984</v>
      </c>
      <c r="O75" s="75">
        <v>4193</v>
      </c>
      <c r="P75" s="76">
        <f t="shared" si="14"/>
        <v>-228</v>
      </c>
      <c r="Q75" s="77">
        <f t="shared" si="15"/>
        <v>-5.4376341521583589</v>
      </c>
    </row>
    <row r="76" spans="1:17">
      <c r="A76" s="78">
        <v>78071</v>
      </c>
      <c r="B76" s="78" t="s">
        <v>575</v>
      </c>
      <c r="C76" s="71">
        <v>525</v>
      </c>
      <c r="D76" s="70">
        <f t="shared" si="8"/>
        <v>53.299492385786806</v>
      </c>
      <c r="E76" s="71">
        <v>46578</v>
      </c>
      <c r="F76" s="71">
        <f t="shared" si="9"/>
        <v>88.72</v>
      </c>
      <c r="G76" s="71">
        <f t="shared" si="10"/>
        <v>460</v>
      </c>
      <c r="H76" s="70">
        <f t="shared" si="11"/>
        <v>46.700507614213201</v>
      </c>
      <c r="I76" s="71">
        <v>985</v>
      </c>
      <c r="K76" s="72">
        <v>538</v>
      </c>
      <c r="L76" s="73">
        <f t="shared" si="12"/>
        <v>-13</v>
      </c>
      <c r="M76" s="74">
        <f t="shared" si="13"/>
        <v>-2.4163568773234201</v>
      </c>
      <c r="O76" s="75">
        <v>987</v>
      </c>
      <c r="P76" s="76">
        <f t="shared" si="14"/>
        <v>-2</v>
      </c>
      <c r="Q76" s="77">
        <f t="shared" si="15"/>
        <v>-0.2026342451874367</v>
      </c>
    </row>
    <row r="77" spans="1:17">
      <c r="A77" s="78">
        <v>78072</v>
      </c>
      <c r="B77" s="78" t="s">
        <v>629</v>
      </c>
      <c r="C77" s="71">
        <v>337</v>
      </c>
      <c r="D77" s="70">
        <f t="shared" si="8"/>
        <v>65.8203125</v>
      </c>
      <c r="E77" s="71">
        <v>33597</v>
      </c>
      <c r="F77" s="71">
        <f t="shared" si="9"/>
        <v>99.694362017804153</v>
      </c>
      <c r="G77" s="71">
        <f t="shared" si="10"/>
        <v>175</v>
      </c>
      <c r="H77" s="70">
        <f t="shared" si="11"/>
        <v>34.1796875</v>
      </c>
      <c r="I77" s="71">
        <v>512</v>
      </c>
      <c r="K77" s="72">
        <v>355</v>
      </c>
      <c r="L77" s="73">
        <f t="shared" si="12"/>
        <v>-18</v>
      </c>
      <c r="M77" s="74">
        <f t="shared" si="13"/>
        <v>-5.070422535211268</v>
      </c>
      <c r="O77" s="75">
        <v>512</v>
      </c>
      <c r="P77" s="76">
        <f t="shared" si="14"/>
        <v>0</v>
      </c>
      <c r="Q77" s="77">
        <f t="shared" si="15"/>
        <v>0</v>
      </c>
    </row>
    <row r="78" spans="1:17">
      <c r="A78" s="78">
        <v>78073</v>
      </c>
      <c r="B78" s="78" t="s">
        <v>505</v>
      </c>
      <c r="C78" s="71">
        <v>729</v>
      </c>
      <c r="D78" s="70">
        <f t="shared" si="8"/>
        <v>60.198183319570596</v>
      </c>
      <c r="E78" s="71">
        <v>80497</v>
      </c>
      <c r="F78" s="71">
        <f t="shared" si="9"/>
        <v>110.42112482853224</v>
      </c>
      <c r="G78" s="71">
        <f t="shared" si="10"/>
        <v>482</v>
      </c>
      <c r="H78" s="70">
        <f t="shared" si="11"/>
        <v>39.801816680429397</v>
      </c>
      <c r="I78" s="71">
        <v>1211</v>
      </c>
      <c r="K78" s="72">
        <v>723</v>
      </c>
      <c r="L78" s="73">
        <f t="shared" si="12"/>
        <v>6</v>
      </c>
      <c r="M78" s="74">
        <f t="shared" si="13"/>
        <v>0.82987551867219922</v>
      </c>
      <c r="O78" s="75">
        <v>1246</v>
      </c>
      <c r="P78" s="76">
        <f t="shared" si="14"/>
        <v>-35</v>
      </c>
      <c r="Q78" s="77">
        <f t="shared" si="15"/>
        <v>-2.8089887640449436</v>
      </c>
    </row>
    <row r="79" spans="1:17">
      <c r="A79" s="78">
        <v>78074</v>
      </c>
      <c r="B79" s="78" t="s">
        <v>429</v>
      </c>
      <c r="C79" s="71">
        <v>1358</v>
      </c>
      <c r="D79" s="70">
        <f t="shared" si="8"/>
        <v>36.84210526315789</v>
      </c>
      <c r="E79" s="71">
        <v>144374</v>
      </c>
      <c r="F79" s="71">
        <f t="shared" si="9"/>
        <v>106.31369661266568</v>
      </c>
      <c r="G79" s="71">
        <f t="shared" si="10"/>
        <v>2328</v>
      </c>
      <c r="H79" s="70">
        <f t="shared" si="11"/>
        <v>63.157894736842103</v>
      </c>
      <c r="I79" s="71">
        <v>3686</v>
      </c>
      <c r="K79" s="72">
        <v>1127</v>
      </c>
      <c r="L79" s="73">
        <f t="shared" si="12"/>
        <v>231</v>
      </c>
      <c r="M79" s="74">
        <f t="shared" si="13"/>
        <v>20.496894409937887</v>
      </c>
      <c r="O79" s="75">
        <v>3601</v>
      </c>
      <c r="P79" s="76">
        <f t="shared" si="14"/>
        <v>85</v>
      </c>
      <c r="Q79" s="77">
        <f t="shared" si="15"/>
        <v>2.3604554290474868</v>
      </c>
    </row>
    <row r="80" spans="1:17">
      <c r="A80" s="78">
        <v>78075</v>
      </c>
      <c r="B80" s="78" t="s">
        <v>510</v>
      </c>
      <c r="C80" s="71">
        <v>693</v>
      </c>
      <c r="D80" s="70">
        <f t="shared" si="8"/>
        <v>88.28025477707007</v>
      </c>
      <c r="E80" s="71">
        <v>78606</v>
      </c>
      <c r="F80" s="71">
        <f t="shared" si="9"/>
        <v>113.42857142857143</v>
      </c>
      <c r="G80" s="71">
        <f t="shared" si="10"/>
        <v>92</v>
      </c>
      <c r="H80" s="70">
        <f t="shared" si="11"/>
        <v>11.719745222929937</v>
      </c>
      <c r="I80" s="71">
        <v>785</v>
      </c>
      <c r="K80" s="72">
        <v>590</v>
      </c>
      <c r="L80" s="73">
        <f t="shared" si="12"/>
        <v>103</v>
      </c>
      <c r="M80" s="74">
        <f t="shared" si="13"/>
        <v>17.457627118644066</v>
      </c>
      <c r="O80" s="75">
        <v>841</v>
      </c>
      <c r="P80" s="76">
        <f t="shared" si="14"/>
        <v>-56</v>
      </c>
      <c r="Q80" s="77">
        <f t="shared" si="15"/>
        <v>-6.658739595719382</v>
      </c>
    </row>
    <row r="81" spans="1:17">
      <c r="A81" s="78">
        <v>78076</v>
      </c>
      <c r="B81" s="78" t="s">
        <v>394</v>
      </c>
      <c r="C81" s="71">
        <v>1211</v>
      </c>
      <c r="D81" s="70">
        <f t="shared" si="8"/>
        <v>89.240972733972001</v>
      </c>
      <c r="E81" s="71">
        <v>141355</v>
      </c>
      <c r="F81" s="71">
        <f t="shared" si="9"/>
        <v>116.72584640792734</v>
      </c>
      <c r="G81" s="71">
        <f t="shared" si="10"/>
        <v>146</v>
      </c>
      <c r="H81" s="70">
        <f t="shared" si="11"/>
        <v>10.759027266028003</v>
      </c>
      <c r="I81" s="71">
        <v>1357</v>
      </c>
      <c r="K81" s="72">
        <v>832</v>
      </c>
      <c r="L81" s="73">
        <f t="shared" si="12"/>
        <v>379</v>
      </c>
      <c r="M81" s="74">
        <f t="shared" si="13"/>
        <v>45.552884615384613</v>
      </c>
      <c r="O81" s="75">
        <v>920</v>
      </c>
      <c r="P81" s="76">
        <f t="shared" si="14"/>
        <v>437</v>
      </c>
      <c r="Q81" s="77">
        <f t="shared" si="15"/>
        <v>47.5</v>
      </c>
    </row>
    <row r="82" spans="1:17">
      <c r="A82" s="78">
        <v>78077</v>
      </c>
      <c r="B82" s="78" t="s">
        <v>419</v>
      </c>
      <c r="C82" s="71">
        <v>1090</v>
      </c>
      <c r="D82" s="70">
        <f t="shared" si="8"/>
        <v>90.456431535269715</v>
      </c>
      <c r="E82" s="71">
        <v>132274</v>
      </c>
      <c r="F82" s="71">
        <f t="shared" si="9"/>
        <v>121.35229357798165</v>
      </c>
      <c r="G82" s="71">
        <f t="shared" si="10"/>
        <v>115</v>
      </c>
      <c r="H82" s="70">
        <f t="shared" si="11"/>
        <v>9.5435684647302903</v>
      </c>
      <c r="I82" s="71">
        <v>1205</v>
      </c>
      <c r="K82" s="72">
        <v>732</v>
      </c>
      <c r="L82" s="73">
        <f t="shared" si="12"/>
        <v>358</v>
      </c>
      <c r="M82" s="74">
        <f t="shared" si="13"/>
        <v>48.907103825136609</v>
      </c>
      <c r="O82" s="75">
        <v>867</v>
      </c>
      <c r="P82" s="76">
        <f t="shared" si="14"/>
        <v>338</v>
      </c>
      <c r="Q82" s="77">
        <f t="shared" si="15"/>
        <v>38.985005767012687</v>
      </c>
    </row>
    <row r="83" spans="1:17">
      <c r="A83" s="78">
        <v>78078</v>
      </c>
      <c r="B83" s="78" t="s">
        <v>606</v>
      </c>
      <c r="C83" s="71">
        <v>380</v>
      </c>
      <c r="D83" s="70">
        <f t="shared" si="8"/>
        <v>73.786407766990294</v>
      </c>
      <c r="E83" s="71">
        <v>46012</v>
      </c>
      <c r="F83" s="71">
        <f t="shared" si="9"/>
        <v>121.08421052631579</v>
      </c>
      <c r="G83" s="71">
        <f t="shared" si="10"/>
        <v>135</v>
      </c>
      <c r="H83" s="70">
        <f t="shared" si="11"/>
        <v>26.21359223300971</v>
      </c>
      <c r="I83" s="71">
        <v>515</v>
      </c>
      <c r="K83" s="72">
        <v>356</v>
      </c>
      <c r="L83" s="73">
        <f t="shared" si="12"/>
        <v>24</v>
      </c>
      <c r="M83" s="74">
        <f t="shared" si="13"/>
        <v>6.7415730337078648</v>
      </c>
      <c r="O83" s="75">
        <v>417</v>
      </c>
      <c r="P83" s="76">
        <f t="shared" si="14"/>
        <v>98</v>
      </c>
      <c r="Q83" s="77">
        <f t="shared" si="15"/>
        <v>23.501199040767386</v>
      </c>
    </row>
    <row r="84" spans="1:17">
      <c r="A84" s="78">
        <v>78079</v>
      </c>
      <c r="B84" s="78" t="s">
        <v>307</v>
      </c>
      <c r="C84" s="71">
        <v>3259</v>
      </c>
      <c r="D84" s="70">
        <f t="shared" si="8"/>
        <v>94.190751445086704</v>
      </c>
      <c r="E84" s="71">
        <v>401605</v>
      </c>
      <c r="F84" s="71">
        <f t="shared" si="9"/>
        <v>123.22951825713409</v>
      </c>
      <c r="G84" s="71">
        <f t="shared" si="10"/>
        <v>201</v>
      </c>
      <c r="H84" s="70">
        <f t="shared" si="11"/>
        <v>5.8092485549132951</v>
      </c>
      <c r="I84" s="71">
        <v>3460</v>
      </c>
      <c r="K84" s="72">
        <v>2564</v>
      </c>
      <c r="L84" s="73">
        <f t="shared" si="12"/>
        <v>695</v>
      </c>
      <c r="M84" s="74">
        <f t="shared" si="13"/>
        <v>27.106084243369732</v>
      </c>
      <c r="O84" s="75">
        <v>2855</v>
      </c>
      <c r="P84" s="76">
        <f t="shared" si="14"/>
        <v>605</v>
      </c>
      <c r="Q84" s="77">
        <f t="shared" si="15"/>
        <v>21.190893169877409</v>
      </c>
    </row>
    <row r="85" spans="1:17">
      <c r="A85" s="78">
        <v>78080</v>
      </c>
      <c r="B85" s="78" t="s">
        <v>523</v>
      </c>
      <c r="C85" s="71">
        <v>622</v>
      </c>
      <c r="D85" s="70">
        <f t="shared" si="8"/>
        <v>67.903930131004358</v>
      </c>
      <c r="E85" s="71">
        <v>69128</v>
      </c>
      <c r="F85" s="71">
        <f t="shared" si="9"/>
        <v>111.13826366559485</v>
      </c>
      <c r="G85" s="71">
        <f t="shared" si="10"/>
        <v>294</v>
      </c>
      <c r="H85" s="70">
        <f t="shared" si="11"/>
        <v>32.096069868995635</v>
      </c>
      <c r="I85" s="71">
        <v>916</v>
      </c>
      <c r="K85" s="72">
        <v>624</v>
      </c>
      <c r="L85" s="73">
        <f t="shared" si="12"/>
        <v>-2</v>
      </c>
      <c r="M85" s="74">
        <f t="shared" si="13"/>
        <v>-0.32051282051282048</v>
      </c>
      <c r="O85" s="75">
        <v>791</v>
      </c>
      <c r="P85" s="76">
        <f t="shared" si="14"/>
        <v>125</v>
      </c>
      <c r="Q85" s="77">
        <f t="shared" si="15"/>
        <v>15.802781289506953</v>
      </c>
    </row>
    <row r="86" spans="1:17">
      <c r="A86" s="78">
        <v>78081</v>
      </c>
      <c r="B86" s="78" t="s">
        <v>280</v>
      </c>
      <c r="C86" s="71">
        <v>7214</v>
      </c>
      <c r="D86" s="70">
        <f t="shared" si="8"/>
        <v>82.46456332876086</v>
      </c>
      <c r="E86" s="71">
        <v>776792</v>
      </c>
      <c r="F86" s="71">
        <f t="shared" si="9"/>
        <v>107.67840310507347</v>
      </c>
      <c r="G86" s="71">
        <f t="shared" si="10"/>
        <v>1534</v>
      </c>
      <c r="H86" s="70">
        <f t="shared" si="11"/>
        <v>17.53543667123914</v>
      </c>
      <c r="I86" s="71">
        <v>8748</v>
      </c>
      <c r="K86" s="72">
        <v>6209</v>
      </c>
      <c r="L86" s="73">
        <f t="shared" si="12"/>
        <v>1005</v>
      </c>
      <c r="M86" s="74">
        <f t="shared" si="13"/>
        <v>16.186181349653729</v>
      </c>
      <c r="O86" s="75">
        <v>6758</v>
      </c>
      <c r="P86" s="76">
        <f t="shared" si="14"/>
        <v>1990</v>
      </c>
      <c r="Q86" s="77">
        <f t="shared" si="15"/>
        <v>29.446581828943476</v>
      </c>
    </row>
    <row r="87" spans="1:17">
      <c r="A87" s="78">
        <v>78082</v>
      </c>
      <c r="B87" s="78" t="s">
        <v>493</v>
      </c>
      <c r="C87" s="71">
        <v>926</v>
      </c>
      <c r="D87" s="70">
        <f t="shared" si="8"/>
        <v>49.465811965811966</v>
      </c>
      <c r="E87" s="71">
        <v>83815</v>
      </c>
      <c r="F87" s="71">
        <f t="shared" si="9"/>
        <v>90.512958963282941</v>
      </c>
      <c r="G87" s="71">
        <f t="shared" si="10"/>
        <v>946</v>
      </c>
      <c r="H87" s="70">
        <f t="shared" si="11"/>
        <v>50.534188034188034</v>
      </c>
      <c r="I87" s="71">
        <v>1872</v>
      </c>
      <c r="K87" s="72">
        <v>865</v>
      </c>
      <c r="L87" s="73">
        <f t="shared" si="12"/>
        <v>61</v>
      </c>
      <c r="M87" s="74">
        <f t="shared" si="13"/>
        <v>7.0520231213872835</v>
      </c>
      <c r="O87" s="75">
        <v>1860</v>
      </c>
      <c r="P87" s="76">
        <f t="shared" si="14"/>
        <v>12</v>
      </c>
      <c r="Q87" s="77">
        <f t="shared" si="15"/>
        <v>0.64516129032258063</v>
      </c>
    </row>
    <row r="88" spans="1:17">
      <c r="A88" s="78">
        <v>78083</v>
      </c>
      <c r="B88" s="78" t="s">
        <v>362</v>
      </c>
      <c r="C88" s="71">
        <v>1851</v>
      </c>
      <c r="D88" s="70">
        <f t="shared" si="8"/>
        <v>71.247113163972287</v>
      </c>
      <c r="E88" s="71">
        <v>194139</v>
      </c>
      <c r="F88" s="71">
        <f t="shared" si="9"/>
        <v>104.88330632090762</v>
      </c>
      <c r="G88" s="71">
        <f t="shared" si="10"/>
        <v>747</v>
      </c>
      <c r="H88" s="70">
        <f t="shared" si="11"/>
        <v>28.752886836027713</v>
      </c>
      <c r="I88" s="71">
        <v>2598</v>
      </c>
      <c r="K88" s="72">
        <v>1740</v>
      </c>
      <c r="L88" s="73">
        <f t="shared" si="12"/>
        <v>111</v>
      </c>
      <c r="M88" s="74">
        <f t="shared" si="13"/>
        <v>6.3793103448275863</v>
      </c>
      <c r="O88" s="75">
        <v>2543</v>
      </c>
      <c r="P88" s="76">
        <f t="shared" si="14"/>
        <v>55</v>
      </c>
      <c r="Q88" s="77">
        <f t="shared" si="15"/>
        <v>2.162799842705466</v>
      </c>
    </row>
    <row r="89" spans="1:17">
      <c r="A89" s="78">
        <v>78084</v>
      </c>
      <c r="B89" s="78" t="s">
        <v>408</v>
      </c>
      <c r="C89" s="71">
        <v>1357</v>
      </c>
      <c r="D89" s="70">
        <f t="shared" si="8"/>
        <v>58.66839602248163</v>
      </c>
      <c r="E89" s="71">
        <v>132736</v>
      </c>
      <c r="F89" s="71">
        <f t="shared" si="9"/>
        <v>97.81577008106116</v>
      </c>
      <c r="G89" s="71">
        <f t="shared" si="10"/>
        <v>956</v>
      </c>
      <c r="H89" s="70">
        <f t="shared" si="11"/>
        <v>41.33160397751837</v>
      </c>
      <c r="I89" s="71">
        <v>2313</v>
      </c>
      <c r="K89" s="72">
        <v>1389</v>
      </c>
      <c r="L89" s="73">
        <f t="shared" si="12"/>
        <v>-32</v>
      </c>
      <c r="M89" s="74">
        <f t="shared" si="13"/>
        <v>-2.3038156947444204</v>
      </c>
      <c r="O89" s="75">
        <v>2057</v>
      </c>
      <c r="P89" s="76">
        <f t="shared" si="14"/>
        <v>256</v>
      </c>
      <c r="Q89" s="77">
        <f t="shared" si="15"/>
        <v>12.445308701993193</v>
      </c>
    </row>
    <row r="90" spans="1:17">
      <c r="A90" s="78">
        <v>78085</v>
      </c>
      <c r="B90" s="78" t="s">
        <v>565</v>
      </c>
      <c r="C90" s="71">
        <v>521</v>
      </c>
      <c r="D90" s="70">
        <f t="shared" si="8"/>
        <v>65.452261306532662</v>
      </c>
      <c r="E90" s="71">
        <v>52225</v>
      </c>
      <c r="F90" s="71">
        <f t="shared" si="9"/>
        <v>100.23992322456814</v>
      </c>
      <c r="G90" s="71">
        <f t="shared" si="10"/>
        <v>275</v>
      </c>
      <c r="H90" s="70">
        <f t="shared" si="11"/>
        <v>34.547738693467338</v>
      </c>
      <c r="I90" s="71">
        <v>796</v>
      </c>
      <c r="K90" s="72">
        <v>566</v>
      </c>
      <c r="L90" s="73">
        <f t="shared" si="12"/>
        <v>-45</v>
      </c>
      <c r="M90" s="74">
        <f t="shared" si="13"/>
        <v>-7.9505300353356887</v>
      </c>
      <c r="O90" s="75">
        <v>748</v>
      </c>
      <c r="P90" s="76">
        <f t="shared" si="14"/>
        <v>48</v>
      </c>
      <c r="Q90" s="77">
        <f t="shared" si="15"/>
        <v>6.4171122994652414</v>
      </c>
    </row>
    <row r="91" spans="1:17">
      <c r="A91" s="78">
        <v>78086</v>
      </c>
      <c r="B91" s="78" t="s">
        <v>670</v>
      </c>
      <c r="C91" s="71">
        <v>199</v>
      </c>
      <c r="D91" s="70">
        <f t="shared" si="8"/>
        <v>52.645502645502653</v>
      </c>
      <c r="E91" s="71">
        <v>16847</v>
      </c>
      <c r="F91" s="71">
        <f t="shared" si="9"/>
        <v>84.658291457286438</v>
      </c>
      <c r="G91" s="71">
        <f t="shared" si="10"/>
        <v>179</v>
      </c>
      <c r="H91" s="70">
        <f t="shared" si="11"/>
        <v>47.354497354497354</v>
      </c>
      <c r="I91" s="71">
        <v>378</v>
      </c>
      <c r="K91" s="72">
        <v>238</v>
      </c>
      <c r="L91" s="73">
        <f t="shared" si="12"/>
        <v>-39</v>
      </c>
      <c r="M91" s="74">
        <f t="shared" si="13"/>
        <v>-16.386554621848738</v>
      </c>
      <c r="O91" s="75">
        <v>449</v>
      </c>
      <c r="P91" s="76">
        <f t="shared" si="14"/>
        <v>-71</v>
      </c>
      <c r="Q91" s="77">
        <f t="shared" si="15"/>
        <v>-15.812917594654788</v>
      </c>
    </row>
    <row r="92" spans="1:17">
      <c r="A92" s="78">
        <v>78087</v>
      </c>
      <c r="B92" s="78" t="s">
        <v>456</v>
      </c>
      <c r="C92" s="71">
        <v>1129</v>
      </c>
      <c r="D92" s="70">
        <f t="shared" si="8"/>
        <v>70.080695220360028</v>
      </c>
      <c r="E92" s="71">
        <v>98594</v>
      </c>
      <c r="F92" s="71">
        <f t="shared" si="9"/>
        <v>87.328609388839681</v>
      </c>
      <c r="G92" s="71">
        <f t="shared" si="10"/>
        <v>482</v>
      </c>
      <c r="H92" s="70">
        <f t="shared" si="11"/>
        <v>29.919304779639976</v>
      </c>
      <c r="I92" s="71">
        <v>1611</v>
      </c>
      <c r="K92" s="72">
        <v>1206</v>
      </c>
      <c r="L92" s="73">
        <f t="shared" si="12"/>
        <v>-77</v>
      </c>
      <c r="M92" s="74">
        <f t="shared" si="13"/>
        <v>-6.384742951907131</v>
      </c>
      <c r="O92" s="75">
        <v>1601</v>
      </c>
      <c r="P92" s="76">
        <f t="shared" si="14"/>
        <v>10</v>
      </c>
      <c r="Q92" s="77">
        <f t="shared" si="15"/>
        <v>0.62460961898813239</v>
      </c>
    </row>
    <row r="93" spans="1:17">
      <c r="A93" s="78">
        <v>78088</v>
      </c>
      <c r="B93" s="78" t="s">
        <v>551</v>
      </c>
      <c r="C93" s="71">
        <v>548</v>
      </c>
      <c r="D93" s="70">
        <f t="shared" si="8"/>
        <v>52.091254752851711</v>
      </c>
      <c r="E93" s="71">
        <v>43565</v>
      </c>
      <c r="F93" s="71">
        <f t="shared" si="9"/>
        <v>79.498175182481745</v>
      </c>
      <c r="G93" s="71">
        <f t="shared" si="10"/>
        <v>504</v>
      </c>
      <c r="H93" s="70">
        <f t="shared" si="11"/>
        <v>47.908745247148289</v>
      </c>
      <c r="I93" s="71">
        <v>1052</v>
      </c>
      <c r="K93" s="72">
        <v>559</v>
      </c>
      <c r="L93" s="73">
        <f t="shared" si="12"/>
        <v>-11</v>
      </c>
      <c r="M93" s="74">
        <f t="shared" si="13"/>
        <v>-1.9677996422182469</v>
      </c>
      <c r="O93" s="75">
        <v>1100</v>
      </c>
      <c r="P93" s="76">
        <f t="shared" si="14"/>
        <v>-48</v>
      </c>
      <c r="Q93" s="77">
        <f t="shared" si="15"/>
        <v>-4.3636363636363642</v>
      </c>
    </row>
    <row r="94" spans="1:17">
      <c r="A94" s="78">
        <v>78089</v>
      </c>
      <c r="B94" s="78" t="s">
        <v>589</v>
      </c>
      <c r="C94" s="71">
        <v>501</v>
      </c>
      <c r="D94" s="70">
        <f t="shared" si="8"/>
        <v>90.760869565217391</v>
      </c>
      <c r="E94" s="71">
        <v>48289</v>
      </c>
      <c r="F94" s="71">
        <f t="shared" si="9"/>
        <v>96.385229540918161</v>
      </c>
      <c r="G94" s="71">
        <f t="shared" si="10"/>
        <v>51</v>
      </c>
      <c r="H94" s="70">
        <f t="shared" si="11"/>
        <v>9.2391304347826075</v>
      </c>
      <c r="I94" s="71">
        <v>552</v>
      </c>
      <c r="K94" s="72">
        <v>647</v>
      </c>
      <c r="L94" s="73">
        <f t="shared" si="12"/>
        <v>-146</v>
      </c>
      <c r="M94" s="74">
        <f t="shared" si="13"/>
        <v>-22.565687789799071</v>
      </c>
      <c r="O94" s="75">
        <v>806</v>
      </c>
      <c r="P94" s="76">
        <f t="shared" si="14"/>
        <v>-254</v>
      </c>
      <c r="Q94" s="77">
        <f t="shared" si="15"/>
        <v>-31.513647642679899</v>
      </c>
    </row>
    <row r="95" spans="1:17">
      <c r="A95" s="78">
        <v>78090</v>
      </c>
      <c r="B95" s="78" t="s">
        <v>675</v>
      </c>
      <c r="C95" s="71">
        <v>154</v>
      </c>
      <c r="D95" s="70">
        <f t="shared" si="8"/>
        <v>59.922178988326849</v>
      </c>
      <c r="E95" s="71">
        <v>16248</v>
      </c>
      <c r="F95" s="71">
        <f t="shared" si="9"/>
        <v>105.50649350649351</v>
      </c>
      <c r="G95" s="71">
        <f t="shared" si="10"/>
        <v>103</v>
      </c>
      <c r="H95" s="70">
        <f t="shared" si="11"/>
        <v>40.077821011673151</v>
      </c>
      <c r="I95" s="71">
        <v>257</v>
      </c>
      <c r="K95" s="72">
        <v>155</v>
      </c>
      <c r="L95" s="73">
        <f t="shared" si="12"/>
        <v>-1</v>
      </c>
      <c r="M95" s="74">
        <f t="shared" si="13"/>
        <v>-0.64516129032258063</v>
      </c>
      <c r="O95" s="75">
        <v>258</v>
      </c>
      <c r="P95" s="76">
        <f t="shared" si="14"/>
        <v>-1</v>
      </c>
      <c r="Q95" s="77">
        <f t="shared" si="15"/>
        <v>-0.38759689922480622</v>
      </c>
    </row>
    <row r="96" spans="1:17">
      <c r="A96" s="78">
        <v>78091</v>
      </c>
      <c r="B96" s="78" t="s">
        <v>285</v>
      </c>
      <c r="C96" s="71">
        <v>6200</v>
      </c>
      <c r="D96" s="70">
        <f t="shared" si="8"/>
        <v>88.965418280958531</v>
      </c>
      <c r="E96" s="71">
        <v>625394</v>
      </c>
      <c r="F96" s="71">
        <f t="shared" si="9"/>
        <v>100.87</v>
      </c>
      <c r="G96" s="71">
        <f t="shared" si="10"/>
        <v>769</v>
      </c>
      <c r="H96" s="70">
        <f t="shared" si="11"/>
        <v>11.034581719041469</v>
      </c>
      <c r="I96" s="71">
        <v>6969</v>
      </c>
      <c r="K96" s="72">
        <v>5850</v>
      </c>
      <c r="L96" s="73">
        <f t="shared" si="12"/>
        <v>350</v>
      </c>
      <c r="M96" s="74">
        <f t="shared" si="13"/>
        <v>5.982905982905983</v>
      </c>
      <c r="O96" s="75">
        <v>8242</v>
      </c>
      <c r="P96" s="76">
        <f t="shared" si="14"/>
        <v>-1273</v>
      </c>
      <c r="Q96" s="77">
        <f t="shared" si="15"/>
        <v>-15.445280271778694</v>
      </c>
    </row>
    <row r="97" spans="1:17">
      <c r="A97" s="78">
        <v>78092</v>
      </c>
      <c r="B97" s="78" t="s">
        <v>630</v>
      </c>
      <c r="C97" s="71">
        <v>353</v>
      </c>
      <c r="D97" s="70">
        <f t="shared" si="8"/>
        <v>50.791366906474821</v>
      </c>
      <c r="E97" s="71">
        <v>28475</v>
      </c>
      <c r="F97" s="71">
        <f t="shared" si="9"/>
        <v>80.665722379603395</v>
      </c>
      <c r="G97" s="71">
        <f t="shared" si="10"/>
        <v>342</v>
      </c>
      <c r="H97" s="70">
        <f t="shared" si="11"/>
        <v>49.208633093525179</v>
      </c>
      <c r="I97" s="71">
        <v>695</v>
      </c>
      <c r="K97" s="72">
        <v>404</v>
      </c>
      <c r="L97" s="73">
        <f t="shared" si="12"/>
        <v>-51</v>
      </c>
      <c r="M97" s="74">
        <f t="shared" si="13"/>
        <v>-12.623762376237623</v>
      </c>
      <c r="O97" s="75">
        <v>494</v>
      </c>
      <c r="P97" s="76">
        <f t="shared" si="14"/>
        <v>201</v>
      </c>
      <c r="Q97" s="77">
        <f t="shared" si="15"/>
        <v>40.688259109311744</v>
      </c>
    </row>
    <row r="98" spans="1:17">
      <c r="A98" s="78">
        <v>78093</v>
      </c>
      <c r="B98" s="78" t="s">
        <v>467</v>
      </c>
      <c r="C98" s="71">
        <v>836</v>
      </c>
      <c r="D98" s="70">
        <f t="shared" si="8"/>
        <v>73.526824978012314</v>
      </c>
      <c r="E98" s="71">
        <v>85264</v>
      </c>
      <c r="F98" s="71">
        <f t="shared" si="9"/>
        <v>101.99043062200957</v>
      </c>
      <c r="G98" s="71">
        <f t="shared" si="10"/>
        <v>301</v>
      </c>
      <c r="H98" s="70">
        <f t="shared" si="11"/>
        <v>26.473175021987689</v>
      </c>
      <c r="I98" s="71">
        <v>1137</v>
      </c>
      <c r="K98" s="72">
        <v>756</v>
      </c>
      <c r="L98" s="73">
        <f t="shared" si="12"/>
        <v>80</v>
      </c>
      <c r="M98" s="74">
        <f t="shared" si="13"/>
        <v>10.582010582010582</v>
      </c>
      <c r="O98" s="75">
        <v>1046</v>
      </c>
      <c r="P98" s="76">
        <f t="shared" si="14"/>
        <v>91</v>
      </c>
      <c r="Q98" s="77">
        <f t="shared" si="15"/>
        <v>8.6998087954110908</v>
      </c>
    </row>
    <row r="99" spans="1:17">
      <c r="A99" s="78">
        <v>78094</v>
      </c>
      <c r="B99" s="78" t="s">
        <v>548</v>
      </c>
      <c r="C99" s="71">
        <v>509</v>
      </c>
      <c r="D99" s="70">
        <f t="shared" si="8"/>
        <v>70.206896551724142</v>
      </c>
      <c r="E99" s="71">
        <v>57187</v>
      </c>
      <c r="F99" s="71">
        <f t="shared" si="9"/>
        <v>112.3516699410609</v>
      </c>
      <c r="G99" s="71">
        <f t="shared" si="10"/>
        <v>216</v>
      </c>
      <c r="H99" s="70">
        <f t="shared" si="11"/>
        <v>29.793103448275858</v>
      </c>
      <c r="I99" s="71">
        <v>725</v>
      </c>
      <c r="K99" s="72">
        <v>456</v>
      </c>
      <c r="L99" s="73">
        <f t="shared" si="12"/>
        <v>53</v>
      </c>
      <c r="M99" s="74">
        <f t="shared" si="13"/>
        <v>11.62280701754386</v>
      </c>
      <c r="O99" s="75">
        <v>608</v>
      </c>
      <c r="P99" s="76">
        <f t="shared" si="14"/>
        <v>117</v>
      </c>
      <c r="Q99" s="77">
        <f t="shared" si="15"/>
        <v>19.243421052631579</v>
      </c>
    </row>
    <row r="100" spans="1:17">
      <c r="A100" s="78">
        <v>78095</v>
      </c>
      <c r="B100" s="78" t="s">
        <v>491</v>
      </c>
      <c r="C100" s="71">
        <v>817</v>
      </c>
      <c r="D100" s="70">
        <f t="shared" si="8"/>
        <v>64.432176656151412</v>
      </c>
      <c r="E100" s="71">
        <v>81892</v>
      </c>
      <c r="F100" s="71">
        <f t="shared" si="9"/>
        <v>100.23500611995104</v>
      </c>
      <c r="G100" s="71">
        <f t="shared" si="10"/>
        <v>451</v>
      </c>
      <c r="H100" s="70">
        <f t="shared" si="11"/>
        <v>35.56782334384858</v>
      </c>
      <c r="I100" s="71">
        <v>1268</v>
      </c>
      <c r="K100" s="72">
        <v>826</v>
      </c>
      <c r="L100" s="73">
        <f t="shared" si="12"/>
        <v>-9</v>
      </c>
      <c r="M100" s="74">
        <f t="shared" si="13"/>
        <v>-1.0895883777239708</v>
      </c>
      <c r="O100" s="75">
        <v>1181</v>
      </c>
      <c r="P100" s="76">
        <f t="shared" si="14"/>
        <v>87</v>
      </c>
      <c r="Q100" s="77">
        <f t="shared" si="15"/>
        <v>7.3666384419983064</v>
      </c>
    </row>
    <row r="101" spans="1:17">
      <c r="A101" s="78">
        <v>78096</v>
      </c>
      <c r="B101" s="78" t="s">
        <v>621</v>
      </c>
      <c r="C101" s="71">
        <v>386</v>
      </c>
      <c r="D101" s="70">
        <f t="shared" si="8"/>
        <v>66.666666666666657</v>
      </c>
      <c r="E101" s="71">
        <v>41258</v>
      </c>
      <c r="F101" s="71">
        <f t="shared" si="9"/>
        <v>106.88601036269431</v>
      </c>
      <c r="G101" s="71">
        <f t="shared" si="10"/>
        <v>193</v>
      </c>
      <c r="H101" s="70">
        <f t="shared" si="11"/>
        <v>33.333333333333329</v>
      </c>
      <c r="I101" s="71">
        <v>579</v>
      </c>
      <c r="K101" s="72">
        <v>386</v>
      </c>
      <c r="L101" s="73">
        <f t="shared" si="12"/>
        <v>0</v>
      </c>
      <c r="M101" s="74">
        <f t="shared" si="13"/>
        <v>0</v>
      </c>
      <c r="O101" s="75">
        <v>605</v>
      </c>
      <c r="P101" s="76">
        <f t="shared" si="14"/>
        <v>-26</v>
      </c>
      <c r="Q101" s="77">
        <f t="shared" si="15"/>
        <v>-4.2975206611570247</v>
      </c>
    </row>
    <row r="102" spans="1:17">
      <c r="A102" s="78">
        <v>78097</v>
      </c>
      <c r="B102" s="78" t="s">
        <v>541</v>
      </c>
      <c r="C102" s="71">
        <v>545</v>
      </c>
      <c r="D102" s="70">
        <f t="shared" si="8"/>
        <v>85.423197492163013</v>
      </c>
      <c r="E102" s="71">
        <v>66363</v>
      </c>
      <c r="F102" s="71">
        <f t="shared" si="9"/>
        <v>121.76697247706421</v>
      </c>
      <c r="G102" s="71">
        <f t="shared" si="10"/>
        <v>93</v>
      </c>
      <c r="H102" s="70">
        <f t="shared" si="11"/>
        <v>14.576802507836991</v>
      </c>
      <c r="I102" s="71">
        <v>638</v>
      </c>
      <c r="K102" s="72">
        <v>478</v>
      </c>
      <c r="L102" s="73">
        <f t="shared" si="12"/>
        <v>67</v>
      </c>
      <c r="M102" s="74">
        <f t="shared" si="13"/>
        <v>14.01673640167364</v>
      </c>
      <c r="O102" s="75">
        <v>620</v>
      </c>
      <c r="P102" s="76">
        <f t="shared" si="14"/>
        <v>18</v>
      </c>
      <c r="Q102" s="77">
        <f t="shared" si="15"/>
        <v>2.903225806451613</v>
      </c>
    </row>
    <row r="103" spans="1:17">
      <c r="A103" s="78">
        <v>78098</v>
      </c>
      <c r="B103" s="78" t="s">
        <v>546</v>
      </c>
      <c r="C103" s="71">
        <v>492</v>
      </c>
      <c r="D103" s="70">
        <f t="shared" si="8"/>
        <v>78.343949044585997</v>
      </c>
      <c r="E103" s="71">
        <v>53006</v>
      </c>
      <c r="F103" s="71">
        <f t="shared" si="9"/>
        <v>107.73577235772358</v>
      </c>
      <c r="G103" s="71">
        <f t="shared" si="10"/>
        <v>136</v>
      </c>
      <c r="H103" s="70">
        <f t="shared" si="11"/>
        <v>21.656050955414013</v>
      </c>
      <c r="I103" s="71">
        <v>628</v>
      </c>
      <c r="K103" s="72">
        <v>497</v>
      </c>
      <c r="L103" s="73">
        <f t="shared" si="12"/>
        <v>-5</v>
      </c>
      <c r="M103" s="74">
        <f t="shared" si="13"/>
        <v>-1.0060362173038229</v>
      </c>
      <c r="O103" s="75">
        <v>610</v>
      </c>
      <c r="P103" s="76">
        <f t="shared" si="14"/>
        <v>18</v>
      </c>
      <c r="Q103" s="77">
        <f t="shared" si="15"/>
        <v>2.9508196721311477</v>
      </c>
    </row>
    <row r="104" spans="1:17">
      <c r="A104" s="78">
        <v>78099</v>
      </c>
      <c r="B104" s="78" t="s">
        <v>583</v>
      </c>
      <c r="C104" s="71">
        <v>502</v>
      </c>
      <c r="D104" s="70">
        <f t="shared" si="8"/>
        <v>31.10285006195787</v>
      </c>
      <c r="E104" s="71">
        <v>50941</v>
      </c>
      <c r="F104" s="71">
        <f t="shared" si="9"/>
        <v>101.47609561752988</v>
      </c>
      <c r="G104" s="71">
        <f t="shared" si="10"/>
        <v>1112</v>
      </c>
      <c r="H104" s="70">
        <f t="shared" si="11"/>
        <v>68.897149938042133</v>
      </c>
      <c r="I104" s="71">
        <v>1614</v>
      </c>
      <c r="K104" s="72">
        <v>466</v>
      </c>
      <c r="L104" s="73">
        <f t="shared" si="12"/>
        <v>36</v>
      </c>
      <c r="M104" s="74">
        <f t="shared" si="13"/>
        <v>7.7253218884120178</v>
      </c>
      <c r="O104" s="75">
        <v>1547</v>
      </c>
      <c r="P104" s="76">
        <f t="shared" si="14"/>
        <v>67</v>
      </c>
      <c r="Q104" s="77">
        <f t="shared" si="15"/>
        <v>4.330963154492566</v>
      </c>
    </row>
    <row r="105" spans="1:17">
      <c r="A105" s="78">
        <v>78100</v>
      </c>
      <c r="B105" s="78" t="s">
        <v>627</v>
      </c>
      <c r="C105" s="71">
        <v>380</v>
      </c>
      <c r="D105" s="70">
        <f t="shared" si="8"/>
        <v>48.655569782330346</v>
      </c>
      <c r="E105" s="71">
        <v>25500</v>
      </c>
      <c r="F105" s="71">
        <f t="shared" si="9"/>
        <v>67.10526315789474</v>
      </c>
      <c r="G105" s="71">
        <f t="shared" si="10"/>
        <v>401</v>
      </c>
      <c r="H105" s="70">
        <f t="shared" si="11"/>
        <v>51.344430217669654</v>
      </c>
      <c r="I105" s="71">
        <v>781</v>
      </c>
      <c r="K105" s="72">
        <v>385</v>
      </c>
      <c r="L105" s="73">
        <f t="shared" si="12"/>
        <v>-5</v>
      </c>
      <c r="M105" s="74">
        <f t="shared" si="13"/>
        <v>-1.2987012987012987</v>
      </c>
      <c r="O105" s="75">
        <v>711</v>
      </c>
      <c r="P105" s="76">
        <f t="shared" si="14"/>
        <v>70</v>
      </c>
      <c r="Q105" s="77">
        <f t="shared" si="15"/>
        <v>9.8452883263009845</v>
      </c>
    </row>
    <row r="106" spans="1:17">
      <c r="A106" s="78">
        <v>78101</v>
      </c>
      <c r="B106" s="78" t="s">
        <v>329</v>
      </c>
      <c r="C106" s="71">
        <v>2717</v>
      </c>
      <c r="D106" s="70">
        <f t="shared" si="8"/>
        <v>49.31929569794881</v>
      </c>
      <c r="E106" s="71">
        <v>273479</v>
      </c>
      <c r="F106" s="71">
        <f t="shared" si="9"/>
        <v>100.65476628634524</v>
      </c>
      <c r="G106" s="71">
        <f t="shared" si="10"/>
        <v>2792</v>
      </c>
      <c r="H106" s="70">
        <f t="shared" si="11"/>
        <v>50.680704302051197</v>
      </c>
      <c r="I106" s="71">
        <v>5509</v>
      </c>
      <c r="K106" s="72">
        <v>2270</v>
      </c>
      <c r="L106" s="73">
        <f t="shared" si="12"/>
        <v>447</v>
      </c>
      <c r="M106" s="74">
        <f t="shared" si="13"/>
        <v>19.691629955947139</v>
      </c>
      <c r="O106" s="75">
        <v>6307</v>
      </c>
      <c r="P106" s="76">
        <f t="shared" si="14"/>
        <v>-798</v>
      </c>
      <c r="Q106" s="77">
        <f t="shared" si="15"/>
        <v>-12.652608213096558</v>
      </c>
    </row>
    <row r="107" spans="1:17">
      <c r="A107" s="78">
        <v>78102</v>
      </c>
      <c r="B107" s="78" t="s">
        <v>272</v>
      </c>
      <c r="C107" s="71">
        <v>13944</v>
      </c>
      <c r="D107" s="70">
        <f t="shared" si="8"/>
        <v>98.017714044706878</v>
      </c>
      <c r="E107" s="71">
        <v>1594375</v>
      </c>
      <c r="F107" s="71">
        <f t="shared" si="9"/>
        <v>114.34129374641422</v>
      </c>
      <c r="G107" s="71">
        <f t="shared" si="10"/>
        <v>282</v>
      </c>
      <c r="H107" s="70">
        <f t="shared" si="11"/>
        <v>1.9822859552931251</v>
      </c>
      <c r="I107" s="71">
        <v>14226</v>
      </c>
      <c r="K107" s="72">
        <v>12004</v>
      </c>
      <c r="L107" s="73">
        <f t="shared" si="12"/>
        <v>1940</v>
      </c>
      <c r="M107" s="74">
        <f t="shared" si="13"/>
        <v>16.161279573475511</v>
      </c>
      <c r="O107" s="75">
        <v>15727</v>
      </c>
      <c r="P107" s="76">
        <f t="shared" si="14"/>
        <v>-1501</v>
      </c>
      <c r="Q107" s="77">
        <f t="shared" si="15"/>
        <v>-9.5440961403954994</v>
      </c>
    </row>
    <row r="108" spans="1:17">
      <c r="A108" s="78">
        <v>78103</v>
      </c>
      <c r="B108" s="78" t="s">
        <v>405</v>
      </c>
      <c r="C108" s="71">
        <v>1353</v>
      </c>
      <c r="D108" s="70">
        <f t="shared" si="8"/>
        <v>50.278706800445924</v>
      </c>
      <c r="E108" s="71">
        <v>128750</v>
      </c>
      <c r="F108" s="71">
        <f t="shared" si="9"/>
        <v>95.158906134515888</v>
      </c>
      <c r="G108" s="71">
        <f t="shared" si="10"/>
        <v>1338</v>
      </c>
      <c r="H108" s="70">
        <f t="shared" si="11"/>
        <v>49.721293199554069</v>
      </c>
      <c r="I108" s="71">
        <v>2691</v>
      </c>
      <c r="K108" s="72">
        <v>1210</v>
      </c>
      <c r="L108" s="73">
        <f t="shared" si="12"/>
        <v>143</v>
      </c>
      <c r="M108" s="74">
        <f t="shared" si="13"/>
        <v>11.818181818181818</v>
      </c>
      <c r="O108" s="75">
        <v>2369</v>
      </c>
      <c r="P108" s="76">
        <f t="shared" si="14"/>
        <v>322</v>
      </c>
      <c r="Q108" s="77">
        <f t="shared" si="15"/>
        <v>13.592233009708737</v>
      </c>
    </row>
    <row r="109" spans="1:17">
      <c r="A109" s="78">
        <v>78104</v>
      </c>
      <c r="B109" s="78" t="s">
        <v>318</v>
      </c>
      <c r="C109" s="71">
        <v>2745</v>
      </c>
      <c r="D109" s="70">
        <f t="shared" si="8"/>
        <v>88.662790697674424</v>
      </c>
      <c r="E109" s="71">
        <v>297745</v>
      </c>
      <c r="F109" s="71">
        <f t="shared" si="9"/>
        <v>108.46812386156648</v>
      </c>
      <c r="G109" s="71">
        <f t="shared" si="10"/>
        <v>351</v>
      </c>
      <c r="H109" s="70">
        <f t="shared" si="11"/>
        <v>11.337209302325581</v>
      </c>
      <c r="I109" s="71">
        <v>3096</v>
      </c>
      <c r="K109" s="72">
        <v>2702</v>
      </c>
      <c r="L109" s="73">
        <f t="shared" si="12"/>
        <v>43</v>
      </c>
      <c r="M109" s="74">
        <f t="shared" si="13"/>
        <v>1.5914137675795705</v>
      </c>
      <c r="O109" s="75">
        <v>3363</v>
      </c>
      <c r="P109" s="76">
        <f t="shared" si="14"/>
        <v>-267</v>
      </c>
      <c r="Q109" s="77">
        <f t="shared" si="15"/>
        <v>-7.9393398751115081</v>
      </c>
    </row>
    <row r="110" spans="1:17">
      <c r="A110" s="78">
        <v>78105</v>
      </c>
      <c r="B110" s="78" t="s">
        <v>340</v>
      </c>
      <c r="C110" s="71">
        <v>2167</v>
      </c>
      <c r="D110" s="70">
        <f t="shared" si="8"/>
        <v>87.697288547146897</v>
      </c>
      <c r="E110" s="71">
        <v>235486</v>
      </c>
      <c r="F110" s="71">
        <f t="shared" si="9"/>
        <v>108.66912782648824</v>
      </c>
      <c r="G110" s="71">
        <f t="shared" si="10"/>
        <v>304</v>
      </c>
      <c r="H110" s="70">
        <f t="shared" si="11"/>
        <v>12.302711452853096</v>
      </c>
      <c r="I110" s="71">
        <v>2471</v>
      </c>
      <c r="K110" s="72">
        <v>2003</v>
      </c>
      <c r="L110" s="73">
        <f t="shared" si="12"/>
        <v>164</v>
      </c>
      <c r="M110" s="74">
        <f t="shared" si="13"/>
        <v>8.1877184223664514</v>
      </c>
      <c r="O110" s="75">
        <v>2527</v>
      </c>
      <c r="P110" s="76">
        <f t="shared" si="14"/>
        <v>-56</v>
      </c>
      <c r="Q110" s="77">
        <f t="shared" si="15"/>
        <v>-2.21606648199446</v>
      </c>
    </row>
    <row r="111" spans="1:17">
      <c r="A111" s="78">
        <v>78106</v>
      </c>
      <c r="B111" s="78" t="s">
        <v>372</v>
      </c>
      <c r="C111" s="71">
        <v>1723</v>
      </c>
      <c r="D111" s="70">
        <f t="shared" si="8"/>
        <v>71.702039117769459</v>
      </c>
      <c r="E111" s="71">
        <v>163677</v>
      </c>
      <c r="F111" s="71">
        <f t="shared" si="9"/>
        <v>94.995356935577476</v>
      </c>
      <c r="G111" s="71">
        <f t="shared" si="10"/>
        <v>680</v>
      </c>
      <c r="H111" s="70">
        <f t="shared" si="11"/>
        <v>28.297960882230544</v>
      </c>
      <c r="I111" s="71">
        <v>2403</v>
      </c>
      <c r="K111" s="72">
        <v>1590</v>
      </c>
      <c r="L111" s="73">
        <f t="shared" si="12"/>
        <v>133</v>
      </c>
      <c r="M111" s="74">
        <f t="shared" si="13"/>
        <v>8.364779874213836</v>
      </c>
      <c r="O111" s="75">
        <v>2006</v>
      </c>
      <c r="P111" s="76">
        <f t="shared" si="14"/>
        <v>397</v>
      </c>
      <c r="Q111" s="77">
        <f t="shared" si="15"/>
        <v>19.790628115653043</v>
      </c>
    </row>
    <row r="112" spans="1:17">
      <c r="A112" s="78">
        <v>78107</v>
      </c>
      <c r="B112" s="78" t="s">
        <v>504</v>
      </c>
      <c r="C112" s="71">
        <v>805</v>
      </c>
      <c r="D112" s="70">
        <f t="shared" si="8"/>
        <v>22.908366533864541</v>
      </c>
      <c r="E112" s="71">
        <v>75314</v>
      </c>
      <c r="F112" s="71">
        <f t="shared" si="9"/>
        <v>93.557763975155282</v>
      </c>
      <c r="G112" s="71">
        <f t="shared" si="10"/>
        <v>2709</v>
      </c>
      <c r="H112" s="70">
        <f t="shared" si="11"/>
        <v>77.091633466135463</v>
      </c>
      <c r="I112" s="71">
        <v>3514</v>
      </c>
      <c r="K112" s="72">
        <v>673</v>
      </c>
      <c r="L112" s="73">
        <f t="shared" si="12"/>
        <v>132</v>
      </c>
      <c r="M112" s="74">
        <f t="shared" si="13"/>
        <v>19.61367013372957</v>
      </c>
      <c r="O112" s="75">
        <v>4440</v>
      </c>
      <c r="P112" s="76">
        <f t="shared" si="14"/>
        <v>-926</v>
      </c>
      <c r="Q112" s="77">
        <f t="shared" si="15"/>
        <v>-20.855855855855857</v>
      </c>
    </row>
    <row r="113" spans="1:17">
      <c r="A113" s="78">
        <v>78108</v>
      </c>
      <c r="B113" s="78" t="s">
        <v>270</v>
      </c>
      <c r="C113" s="71">
        <v>14029</v>
      </c>
      <c r="D113" s="70">
        <f t="shared" si="8"/>
        <v>58.647213745244763</v>
      </c>
      <c r="E113" s="71">
        <v>1408531</v>
      </c>
      <c r="F113" s="71">
        <f t="shared" si="9"/>
        <v>100.4013828498111</v>
      </c>
      <c r="G113" s="71">
        <f t="shared" si="10"/>
        <v>9892</v>
      </c>
      <c r="H113" s="70">
        <f t="shared" si="11"/>
        <v>41.352786254755237</v>
      </c>
      <c r="I113" s="71">
        <v>23921</v>
      </c>
      <c r="K113" s="72">
        <v>12037</v>
      </c>
      <c r="L113" s="73">
        <f t="shared" si="12"/>
        <v>1992</v>
      </c>
      <c r="M113" s="74">
        <f t="shared" si="13"/>
        <v>16.548973996843067</v>
      </c>
      <c r="O113" s="75">
        <v>19507</v>
      </c>
      <c r="P113" s="76">
        <f t="shared" si="14"/>
        <v>4414</v>
      </c>
      <c r="Q113" s="77">
        <f t="shared" si="15"/>
        <v>22.627774644999231</v>
      </c>
    </row>
    <row r="114" spans="1:17">
      <c r="A114" s="78">
        <v>78109</v>
      </c>
      <c r="B114" s="78" t="s">
        <v>582</v>
      </c>
      <c r="C114" s="71">
        <v>502</v>
      </c>
      <c r="D114" s="70">
        <f t="shared" si="8"/>
        <v>87.304347826086953</v>
      </c>
      <c r="E114" s="71">
        <v>50040</v>
      </c>
      <c r="F114" s="71">
        <f t="shared" si="9"/>
        <v>99.681274900398407</v>
      </c>
      <c r="G114" s="71">
        <f t="shared" si="10"/>
        <v>73</v>
      </c>
      <c r="H114" s="70">
        <f t="shared" si="11"/>
        <v>12.695652173913045</v>
      </c>
      <c r="I114" s="71">
        <v>575</v>
      </c>
      <c r="K114" s="72">
        <v>520</v>
      </c>
      <c r="L114" s="73">
        <f t="shared" si="12"/>
        <v>-18</v>
      </c>
      <c r="M114" s="74">
        <f t="shared" si="13"/>
        <v>-3.4615384615384617</v>
      </c>
      <c r="O114" s="75">
        <v>683</v>
      </c>
      <c r="P114" s="76">
        <f t="shared" si="14"/>
        <v>-108</v>
      </c>
      <c r="Q114" s="77">
        <f t="shared" si="15"/>
        <v>-15.812591508052709</v>
      </c>
    </row>
    <row r="115" spans="1:17">
      <c r="A115" s="78">
        <v>78110</v>
      </c>
      <c r="B115" s="78" t="s">
        <v>421</v>
      </c>
      <c r="C115" s="71">
        <v>1199</v>
      </c>
      <c r="D115" s="70">
        <f t="shared" si="8"/>
        <v>90.42232277526395</v>
      </c>
      <c r="E115" s="71">
        <v>136718</v>
      </c>
      <c r="F115" s="71">
        <f t="shared" si="9"/>
        <v>114.02668890742285</v>
      </c>
      <c r="G115" s="71">
        <f t="shared" si="10"/>
        <v>127</v>
      </c>
      <c r="H115" s="70">
        <f t="shared" si="11"/>
        <v>9.5776772247360498</v>
      </c>
      <c r="I115" s="71">
        <v>1326</v>
      </c>
      <c r="K115" s="72">
        <v>921</v>
      </c>
      <c r="L115" s="73">
        <f t="shared" si="12"/>
        <v>278</v>
      </c>
      <c r="M115" s="74">
        <f t="shared" si="13"/>
        <v>30.184581976112923</v>
      </c>
      <c r="O115" s="75">
        <v>1039</v>
      </c>
      <c r="P115" s="76">
        <f t="shared" si="14"/>
        <v>287</v>
      </c>
      <c r="Q115" s="77">
        <f t="shared" si="15"/>
        <v>27.62271414821944</v>
      </c>
    </row>
    <row r="116" spans="1:17">
      <c r="A116" s="78">
        <v>78111</v>
      </c>
      <c r="B116" s="78" t="s">
        <v>596</v>
      </c>
      <c r="C116" s="71">
        <v>440</v>
      </c>
      <c r="D116" s="70">
        <f t="shared" si="8"/>
        <v>77.464788732394368</v>
      </c>
      <c r="E116" s="71">
        <v>56530</v>
      </c>
      <c r="F116" s="71">
        <f t="shared" si="9"/>
        <v>128.47727272727272</v>
      </c>
      <c r="G116" s="71">
        <f t="shared" si="10"/>
        <v>128</v>
      </c>
      <c r="H116" s="70">
        <f t="shared" si="11"/>
        <v>22.535211267605636</v>
      </c>
      <c r="I116" s="71">
        <v>568</v>
      </c>
      <c r="K116" s="72">
        <v>458</v>
      </c>
      <c r="L116" s="73">
        <f t="shared" si="12"/>
        <v>-18</v>
      </c>
      <c r="M116" s="74">
        <f t="shared" si="13"/>
        <v>-3.9301310043668125</v>
      </c>
      <c r="O116" s="75">
        <v>676</v>
      </c>
      <c r="P116" s="76">
        <f t="shared" si="14"/>
        <v>-108</v>
      </c>
      <c r="Q116" s="77">
        <f t="shared" si="15"/>
        <v>-15.976331360946746</v>
      </c>
    </row>
    <row r="117" spans="1:17">
      <c r="A117" s="78">
        <v>78112</v>
      </c>
      <c r="B117" s="78" t="s">
        <v>529</v>
      </c>
      <c r="C117" s="71">
        <v>617</v>
      </c>
      <c r="D117" s="70">
        <f t="shared" si="8"/>
        <v>80.865006553079937</v>
      </c>
      <c r="E117" s="71">
        <v>65570</v>
      </c>
      <c r="F117" s="71">
        <f t="shared" si="9"/>
        <v>106.27228525121556</v>
      </c>
      <c r="G117" s="71">
        <f t="shared" si="10"/>
        <v>146</v>
      </c>
      <c r="H117" s="70">
        <f t="shared" si="11"/>
        <v>19.134993446920053</v>
      </c>
      <c r="I117" s="71">
        <v>763</v>
      </c>
      <c r="K117" s="72">
        <v>544</v>
      </c>
      <c r="L117" s="73">
        <f t="shared" si="12"/>
        <v>73</v>
      </c>
      <c r="M117" s="74">
        <f t="shared" si="13"/>
        <v>13.419117647058822</v>
      </c>
      <c r="O117" s="75">
        <v>717</v>
      </c>
      <c r="P117" s="76">
        <f t="shared" si="14"/>
        <v>46</v>
      </c>
      <c r="Q117" s="77">
        <f t="shared" si="15"/>
        <v>6.4156206415620645</v>
      </c>
    </row>
    <row r="118" spans="1:17">
      <c r="A118" s="78">
        <v>78113</v>
      </c>
      <c r="B118" s="78" t="s">
        <v>648</v>
      </c>
      <c r="C118" s="71">
        <v>299</v>
      </c>
      <c r="D118" s="70">
        <f t="shared" si="8"/>
        <v>83.519553072625698</v>
      </c>
      <c r="E118" s="71">
        <v>32882</v>
      </c>
      <c r="F118" s="71">
        <f t="shared" si="9"/>
        <v>109.97324414715719</v>
      </c>
      <c r="G118" s="71">
        <f t="shared" si="10"/>
        <v>59</v>
      </c>
      <c r="H118" s="70">
        <f t="shared" si="11"/>
        <v>16.480446927374302</v>
      </c>
      <c r="I118" s="71">
        <v>358</v>
      </c>
      <c r="K118" s="72">
        <v>277</v>
      </c>
      <c r="L118" s="73">
        <f t="shared" si="12"/>
        <v>22</v>
      </c>
      <c r="M118" s="74">
        <f t="shared" si="13"/>
        <v>7.9422382671480145</v>
      </c>
      <c r="O118" s="75">
        <v>320</v>
      </c>
      <c r="P118" s="76">
        <f t="shared" si="14"/>
        <v>38</v>
      </c>
      <c r="Q118" s="77">
        <f t="shared" si="15"/>
        <v>11.875</v>
      </c>
    </row>
    <row r="119" spans="1:17">
      <c r="A119" s="78">
        <v>78114</v>
      </c>
      <c r="B119" s="78" t="s">
        <v>388</v>
      </c>
      <c r="C119" s="71">
        <v>1704</v>
      </c>
      <c r="D119" s="70">
        <f t="shared" si="8"/>
        <v>67.969684882329474</v>
      </c>
      <c r="E119" s="71">
        <v>175710</v>
      </c>
      <c r="F119" s="71">
        <f t="shared" si="9"/>
        <v>103.11619718309859</v>
      </c>
      <c r="G119" s="71">
        <f t="shared" si="10"/>
        <v>803</v>
      </c>
      <c r="H119" s="70">
        <f t="shared" si="11"/>
        <v>32.030315117670519</v>
      </c>
      <c r="I119" s="71">
        <v>2507</v>
      </c>
      <c r="K119" s="72">
        <v>1522</v>
      </c>
      <c r="L119" s="73">
        <f t="shared" si="12"/>
        <v>182</v>
      </c>
      <c r="M119" s="74">
        <f t="shared" si="13"/>
        <v>11.957950065703022</v>
      </c>
      <c r="O119" s="75">
        <v>2053</v>
      </c>
      <c r="P119" s="76">
        <f t="shared" si="14"/>
        <v>454</v>
      </c>
      <c r="Q119" s="77">
        <f t="shared" si="15"/>
        <v>22.113979542133464</v>
      </c>
    </row>
    <row r="120" spans="1:17">
      <c r="A120" s="78">
        <v>78115</v>
      </c>
      <c r="B120" s="78" t="s">
        <v>534</v>
      </c>
      <c r="C120" s="71">
        <v>702</v>
      </c>
      <c r="D120" s="70">
        <f t="shared" si="8"/>
        <v>50.214592274678118</v>
      </c>
      <c r="E120" s="71">
        <v>64894</v>
      </c>
      <c r="F120" s="71">
        <f t="shared" si="9"/>
        <v>92.441595441595439</v>
      </c>
      <c r="G120" s="71">
        <f t="shared" si="10"/>
        <v>696</v>
      </c>
      <c r="H120" s="70">
        <f t="shared" si="11"/>
        <v>49.785407725321889</v>
      </c>
      <c r="I120" s="71">
        <v>1398</v>
      </c>
      <c r="K120" s="72">
        <v>775</v>
      </c>
      <c r="L120" s="73">
        <f t="shared" si="12"/>
        <v>-73</v>
      </c>
      <c r="M120" s="74">
        <f t="shared" si="13"/>
        <v>-9.4193548387096779</v>
      </c>
      <c r="O120" s="75">
        <v>1362</v>
      </c>
      <c r="P120" s="76">
        <f t="shared" si="14"/>
        <v>36</v>
      </c>
      <c r="Q120" s="77">
        <f t="shared" si="15"/>
        <v>2.643171806167401</v>
      </c>
    </row>
    <row r="121" spans="1:17">
      <c r="A121" s="78">
        <v>78116</v>
      </c>
      <c r="B121" s="78" t="s">
        <v>436</v>
      </c>
      <c r="C121" s="71">
        <v>1075</v>
      </c>
      <c r="D121" s="70">
        <f t="shared" si="8"/>
        <v>78.870139398385916</v>
      </c>
      <c r="E121" s="71">
        <v>112709</v>
      </c>
      <c r="F121" s="71">
        <f t="shared" si="9"/>
        <v>104.84558139534883</v>
      </c>
      <c r="G121" s="71">
        <f t="shared" si="10"/>
        <v>288</v>
      </c>
      <c r="H121" s="70">
        <f t="shared" si="11"/>
        <v>21.129860601614087</v>
      </c>
      <c r="I121" s="71">
        <v>1363</v>
      </c>
      <c r="K121" s="72">
        <v>973</v>
      </c>
      <c r="L121" s="73">
        <f t="shared" si="12"/>
        <v>102</v>
      </c>
      <c r="M121" s="74">
        <f t="shared" si="13"/>
        <v>10.483042137718398</v>
      </c>
      <c r="O121" s="75">
        <v>1332</v>
      </c>
      <c r="P121" s="76">
        <f t="shared" si="14"/>
        <v>31</v>
      </c>
      <c r="Q121" s="77">
        <f t="shared" si="15"/>
        <v>2.3273273273273274</v>
      </c>
    </row>
    <row r="122" spans="1:17">
      <c r="A122" s="78">
        <v>78117</v>
      </c>
      <c r="B122" s="78" t="s">
        <v>552</v>
      </c>
      <c r="C122" s="71">
        <v>620</v>
      </c>
      <c r="D122" s="70">
        <f t="shared" si="8"/>
        <v>31.50406504065041</v>
      </c>
      <c r="E122" s="71">
        <v>55143</v>
      </c>
      <c r="F122" s="71">
        <f t="shared" si="9"/>
        <v>88.940322580645159</v>
      </c>
      <c r="G122" s="71">
        <f t="shared" si="10"/>
        <v>1348</v>
      </c>
      <c r="H122" s="70">
        <f t="shared" si="11"/>
        <v>68.495934959349597</v>
      </c>
      <c r="I122" s="71">
        <v>1968</v>
      </c>
      <c r="K122" s="72">
        <v>560</v>
      </c>
      <c r="L122" s="73">
        <f t="shared" si="12"/>
        <v>60</v>
      </c>
      <c r="M122" s="74">
        <f t="shared" si="13"/>
        <v>10.714285714285714</v>
      </c>
      <c r="O122" s="75">
        <v>2297</v>
      </c>
      <c r="P122" s="76">
        <f t="shared" si="14"/>
        <v>-329</v>
      </c>
      <c r="Q122" s="77">
        <f t="shared" si="15"/>
        <v>-14.323030039181543</v>
      </c>
    </row>
    <row r="123" spans="1:17">
      <c r="A123" s="78">
        <v>78118</v>
      </c>
      <c r="B123" s="78" t="s">
        <v>532</v>
      </c>
      <c r="C123" s="71">
        <v>657</v>
      </c>
      <c r="D123" s="70">
        <f t="shared" si="8"/>
        <v>70.569280343716429</v>
      </c>
      <c r="E123" s="71">
        <v>70812</v>
      </c>
      <c r="F123" s="71">
        <f t="shared" si="9"/>
        <v>107.78082191780823</v>
      </c>
      <c r="G123" s="71">
        <f t="shared" si="10"/>
        <v>274</v>
      </c>
      <c r="H123" s="70">
        <f t="shared" si="11"/>
        <v>29.430719656283564</v>
      </c>
      <c r="I123" s="71">
        <v>931</v>
      </c>
      <c r="K123" s="72">
        <v>642</v>
      </c>
      <c r="L123" s="73">
        <f t="shared" si="12"/>
        <v>15</v>
      </c>
      <c r="M123" s="74">
        <f t="shared" si="13"/>
        <v>2.3364485981308412</v>
      </c>
      <c r="O123" s="75">
        <v>844</v>
      </c>
      <c r="P123" s="76">
        <f t="shared" si="14"/>
        <v>87</v>
      </c>
      <c r="Q123" s="77">
        <f t="shared" si="15"/>
        <v>10.308056872037914</v>
      </c>
    </row>
    <row r="124" spans="1:17">
      <c r="A124" s="78">
        <v>78119</v>
      </c>
      <c r="B124" s="78" t="s">
        <v>281</v>
      </c>
      <c r="C124" s="71">
        <v>7052</v>
      </c>
      <c r="D124" s="70">
        <f t="shared" si="8"/>
        <v>78.095238095238102</v>
      </c>
      <c r="E124" s="71">
        <v>661934</v>
      </c>
      <c r="F124" s="71">
        <f t="shared" si="9"/>
        <v>93.864719228587632</v>
      </c>
      <c r="G124" s="71">
        <f t="shared" si="10"/>
        <v>1978</v>
      </c>
      <c r="H124" s="70">
        <f t="shared" si="11"/>
        <v>21.904761904761905</v>
      </c>
      <c r="I124" s="71">
        <v>9030</v>
      </c>
      <c r="K124" s="72">
        <v>6641</v>
      </c>
      <c r="L124" s="73">
        <f t="shared" si="12"/>
        <v>411</v>
      </c>
      <c r="M124" s="74">
        <f t="shared" si="13"/>
        <v>6.1888269838879681</v>
      </c>
      <c r="O124" s="75">
        <v>9454</v>
      </c>
      <c r="P124" s="76">
        <f t="shared" si="14"/>
        <v>-424</v>
      </c>
      <c r="Q124" s="77">
        <f t="shared" si="15"/>
        <v>-4.4848741273535015</v>
      </c>
    </row>
    <row r="125" spans="1:17">
      <c r="A125" s="78">
        <v>78120</v>
      </c>
      <c r="B125" s="78" t="s">
        <v>638</v>
      </c>
      <c r="C125" s="71">
        <v>401</v>
      </c>
      <c r="D125" s="70">
        <f t="shared" si="8"/>
        <v>54.116059379217276</v>
      </c>
      <c r="E125" s="71">
        <v>32393</v>
      </c>
      <c r="F125" s="71">
        <f t="shared" si="9"/>
        <v>80.780548628428932</v>
      </c>
      <c r="G125" s="71">
        <f t="shared" si="10"/>
        <v>340</v>
      </c>
      <c r="H125" s="70">
        <f t="shared" si="11"/>
        <v>45.883940620782724</v>
      </c>
      <c r="I125" s="71">
        <v>741</v>
      </c>
      <c r="K125" s="72">
        <v>378</v>
      </c>
      <c r="L125" s="73">
        <f t="shared" si="12"/>
        <v>23</v>
      </c>
      <c r="M125" s="74">
        <f t="shared" si="13"/>
        <v>6.0846560846560847</v>
      </c>
      <c r="O125" s="75">
        <v>592</v>
      </c>
      <c r="P125" s="76">
        <f t="shared" si="14"/>
        <v>149</v>
      </c>
      <c r="Q125" s="77">
        <f t="shared" si="15"/>
        <v>25.168918918918919</v>
      </c>
    </row>
    <row r="126" spans="1:17">
      <c r="A126" s="78">
        <v>78121</v>
      </c>
      <c r="B126" s="78" t="s">
        <v>396</v>
      </c>
      <c r="C126" s="71">
        <v>1233</v>
      </c>
      <c r="D126" s="70">
        <f t="shared" si="8"/>
        <v>95.359628770301612</v>
      </c>
      <c r="E126" s="71">
        <v>136871</v>
      </c>
      <c r="F126" s="71">
        <f t="shared" si="9"/>
        <v>111.00648824006488</v>
      </c>
      <c r="G126" s="71">
        <f t="shared" si="10"/>
        <v>60</v>
      </c>
      <c r="H126" s="70">
        <f t="shared" si="11"/>
        <v>4.6403712296983759</v>
      </c>
      <c r="I126" s="71">
        <v>1293</v>
      </c>
      <c r="K126" s="72">
        <v>1139</v>
      </c>
      <c r="L126" s="73">
        <f t="shared" si="12"/>
        <v>94</v>
      </c>
      <c r="M126" s="74">
        <f t="shared" si="13"/>
        <v>8.252853380158033</v>
      </c>
      <c r="O126" s="75">
        <v>1306</v>
      </c>
      <c r="P126" s="76">
        <f t="shared" si="14"/>
        <v>-13</v>
      </c>
      <c r="Q126" s="77">
        <f t="shared" si="15"/>
        <v>-0.99540581929555894</v>
      </c>
    </row>
    <row r="127" spans="1:17">
      <c r="A127" s="78">
        <v>78122</v>
      </c>
      <c r="B127" s="78" t="s">
        <v>338</v>
      </c>
      <c r="C127" s="71">
        <v>2389</v>
      </c>
      <c r="D127" s="70">
        <f t="shared" si="8"/>
        <v>53.195279447784458</v>
      </c>
      <c r="E127" s="71">
        <v>233366</v>
      </c>
      <c r="F127" s="71">
        <f t="shared" si="9"/>
        <v>97.683549602344073</v>
      </c>
      <c r="G127" s="71">
        <f t="shared" si="10"/>
        <v>2102</v>
      </c>
      <c r="H127" s="70">
        <f t="shared" si="11"/>
        <v>46.804720552215542</v>
      </c>
      <c r="I127" s="71">
        <v>4491</v>
      </c>
      <c r="K127" s="72">
        <v>2046</v>
      </c>
      <c r="L127" s="73">
        <f t="shared" si="12"/>
        <v>343</v>
      </c>
      <c r="M127" s="74">
        <f t="shared" si="13"/>
        <v>16.764418377321601</v>
      </c>
      <c r="O127" s="75">
        <v>3964</v>
      </c>
      <c r="P127" s="76">
        <f t="shared" si="14"/>
        <v>527</v>
      </c>
      <c r="Q127" s="77">
        <f t="shared" si="15"/>
        <v>13.29465186680121</v>
      </c>
    </row>
    <row r="128" spans="1:17">
      <c r="A128" s="78">
        <v>78123</v>
      </c>
      <c r="B128" s="78" t="s">
        <v>317</v>
      </c>
      <c r="C128" s="71">
        <v>2814</v>
      </c>
      <c r="D128" s="70">
        <f t="shared" si="8"/>
        <v>82.425307557117762</v>
      </c>
      <c r="E128" s="71">
        <v>315561</v>
      </c>
      <c r="F128" s="71">
        <f t="shared" si="9"/>
        <v>112.13965884861408</v>
      </c>
      <c r="G128" s="71">
        <f t="shared" si="10"/>
        <v>600</v>
      </c>
      <c r="H128" s="70">
        <f t="shared" si="11"/>
        <v>17.574692442882249</v>
      </c>
      <c r="I128" s="71">
        <v>3414</v>
      </c>
      <c r="K128" s="72">
        <v>2643</v>
      </c>
      <c r="L128" s="73">
        <f t="shared" si="12"/>
        <v>171</v>
      </c>
      <c r="M128" s="74">
        <f t="shared" si="13"/>
        <v>6.4699205448354142</v>
      </c>
      <c r="O128" s="75">
        <v>3171</v>
      </c>
      <c r="P128" s="76">
        <f t="shared" si="14"/>
        <v>243</v>
      </c>
      <c r="Q128" s="77">
        <f t="shared" si="15"/>
        <v>7.6631977294228948</v>
      </c>
    </row>
    <row r="129" spans="1:17">
      <c r="A129" s="78">
        <v>78124</v>
      </c>
      <c r="B129" s="78" t="s">
        <v>579</v>
      </c>
      <c r="C129" s="71">
        <v>490</v>
      </c>
      <c r="D129" s="70">
        <f t="shared" si="8"/>
        <v>69.503546099290787</v>
      </c>
      <c r="E129" s="71">
        <v>48559</v>
      </c>
      <c r="F129" s="71">
        <f t="shared" si="9"/>
        <v>99.1</v>
      </c>
      <c r="G129" s="71">
        <f t="shared" si="10"/>
        <v>215</v>
      </c>
      <c r="H129" s="70">
        <f t="shared" si="11"/>
        <v>30.49645390070922</v>
      </c>
      <c r="I129" s="71">
        <v>705</v>
      </c>
      <c r="K129" s="72">
        <v>441</v>
      </c>
      <c r="L129" s="73">
        <f t="shared" si="12"/>
        <v>49</v>
      </c>
      <c r="M129" s="74">
        <f t="shared" si="13"/>
        <v>11.111111111111111</v>
      </c>
      <c r="O129" s="75">
        <v>677</v>
      </c>
      <c r="P129" s="76">
        <f t="shared" si="14"/>
        <v>28</v>
      </c>
      <c r="Q129" s="77">
        <f t="shared" si="15"/>
        <v>4.1358936484490396</v>
      </c>
    </row>
    <row r="130" spans="1:17">
      <c r="A130" s="78">
        <v>78125</v>
      </c>
      <c r="B130" s="78" t="s">
        <v>518</v>
      </c>
      <c r="C130" s="71">
        <v>767</v>
      </c>
      <c r="D130" s="70">
        <f t="shared" si="8"/>
        <v>15.398514354547279</v>
      </c>
      <c r="E130" s="71">
        <v>70986</v>
      </c>
      <c r="F130" s="71">
        <f t="shared" si="9"/>
        <v>92.550195567144726</v>
      </c>
      <c r="G130" s="71">
        <f t="shared" si="10"/>
        <v>4214</v>
      </c>
      <c r="H130" s="70">
        <f t="shared" si="11"/>
        <v>84.601485645452726</v>
      </c>
      <c r="I130" s="71">
        <v>4981</v>
      </c>
      <c r="K130" s="72">
        <v>483</v>
      </c>
      <c r="L130" s="73">
        <f t="shared" si="12"/>
        <v>284</v>
      </c>
      <c r="M130" s="74">
        <f t="shared" si="13"/>
        <v>58.799171842650097</v>
      </c>
      <c r="O130" s="75">
        <v>4588</v>
      </c>
      <c r="P130" s="76">
        <f t="shared" si="14"/>
        <v>393</v>
      </c>
      <c r="Q130" s="77">
        <f t="shared" si="15"/>
        <v>8.5658238884045339</v>
      </c>
    </row>
    <row r="131" spans="1:17">
      <c r="A131" s="78">
        <v>78126</v>
      </c>
      <c r="B131" s="78" t="s">
        <v>661</v>
      </c>
      <c r="C131" s="71">
        <v>242</v>
      </c>
      <c r="D131" s="70">
        <f t="shared" si="8"/>
        <v>38.84430176565008</v>
      </c>
      <c r="E131" s="71">
        <v>23563</v>
      </c>
      <c r="F131" s="71">
        <f t="shared" si="9"/>
        <v>97.367768595041326</v>
      </c>
      <c r="G131" s="71">
        <f t="shared" si="10"/>
        <v>381</v>
      </c>
      <c r="H131" s="70">
        <f t="shared" si="11"/>
        <v>61.15569823434992</v>
      </c>
      <c r="I131" s="71">
        <v>623</v>
      </c>
      <c r="K131" s="72">
        <v>262</v>
      </c>
      <c r="L131" s="73">
        <f t="shared" si="12"/>
        <v>-20</v>
      </c>
      <c r="M131" s="74">
        <f t="shared" si="13"/>
        <v>-7.6335877862595423</v>
      </c>
      <c r="O131" s="75">
        <v>454</v>
      </c>
      <c r="P131" s="76">
        <f t="shared" si="14"/>
        <v>169</v>
      </c>
      <c r="Q131" s="77">
        <f t="shared" si="15"/>
        <v>37.224669603524227</v>
      </c>
    </row>
    <row r="132" spans="1:17">
      <c r="A132" s="78">
        <v>78127</v>
      </c>
      <c r="B132" s="78" t="s">
        <v>389</v>
      </c>
      <c r="C132" s="71">
        <v>1493</v>
      </c>
      <c r="D132" s="70">
        <f t="shared" si="8"/>
        <v>80.790043290043286</v>
      </c>
      <c r="E132" s="71">
        <v>156491</v>
      </c>
      <c r="F132" s="71">
        <f t="shared" si="9"/>
        <v>104.81647689216344</v>
      </c>
      <c r="G132" s="71">
        <f t="shared" si="10"/>
        <v>355</v>
      </c>
      <c r="H132" s="70">
        <f t="shared" si="11"/>
        <v>19.20995670995671</v>
      </c>
      <c r="I132" s="71">
        <v>1848</v>
      </c>
      <c r="K132" s="72">
        <v>1309</v>
      </c>
      <c r="L132" s="73">
        <f t="shared" si="12"/>
        <v>184</v>
      </c>
      <c r="M132" s="74">
        <f t="shared" si="13"/>
        <v>14.056531703590528</v>
      </c>
      <c r="O132" s="75">
        <v>1801</v>
      </c>
      <c r="P132" s="76">
        <f t="shared" si="14"/>
        <v>47</v>
      </c>
      <c r="Q132" s="77">
        <f t="shared" si="15"/>
        <v>2.6096612992781787</v>
      </c>
    </row>
    <row r="133" spans="1:17">
      <c r="A133" s="78">
        <v>78128</v>
      </c>
      <c r="B133" s="78" t="s">
        <v>475</v>
      </c>
      <c r="C133" s="71">
        <v>922</v>
      </c>
      <c r="D133" s="70">
        <f t="shared" si="8"/>
        <v>81.090589270008792</v>
      </c>
      <c r="E133" s="71">
        <v>94616</v>
      </c>
      <c r="F133" s="71">
        <f t="shared" si="9"/>
        <v>102.62039045553145</v>
      </c>
      <c r="G133" s="71">
        <f t="shared" si="10"/>
        <v>215</v>
      </c>
      <c r="H133" s="70">
        <f t="shared" si="11"/>
        <v>18.909410729991205</v>
      </c>
      <c r="I133" s="71">
        <v>1137</v>
      </c>
      <c r="K133" s="72">
        <v>916</v>
      </c>
      <c r="L133" s="73">
        <f t="shared" si="12"/>
        <v>6</v>
      </c>
      <c r="M133" s="74">
        <f t="shared" si="13"/>
        <v>0.65502183406113534</v>
      </c>
      <c r="O133" s="75">
        <v>1227</v>
      </c>
      <c r="P133" s="76">
        <f t="shared" si="14"/>
        <v>-90</v>
      </c>
      <c r="Q133" s="77">
        <f t="shared" si="15"/>
        <v>-7.3349633251833746</v>
      </c>
    </row>
    <row r="134" spans="1:17">
      <c r="A134" s="78">
        <v>78129</v>
      </c>
      <c r="B134" s="78" t="s">
        <v>573</v>
      </c>
      <c r="C134" s="71">
        <v>500</v>
      </c>
      <c r="D134" s="70">
        <f t="shared" ref="D134:D197" si="16">C134/I134*100</f>
        <v>72.358900144717794</v>
      </c>
      <c r="E134" s="71">
        <v>56140</v>
      </c>
      <c r="F134" s="71">
        <f t="shared" ref="F134:F197" si="17">E134/C134</f>
        <v>112.28</v>
      </c>
      <c r="G134" s="71">
        <f t="shared" ref="G134:G197" si="18">I134-C134</f>
        <v>191</v>
      </c>
      <c r="H134" s="70">
        <f t="shared" ref="H134:H197" si="19">G134/I134*100</f>
        <v>27.641099855282196</v>
      </c>
      <c r="I134" s="71">
        <v>691</v>
      </c>
      <c r="K134" s="72">
        <v>504</v>
      </c>
      <c r="L134" s="73">
        <f t="shared" ref="L134:L197" si="20">C134-K134</f>
        <v>-4</v>
      </c>
      <c r="M134" s="74">
        <f t="shared" ref="M134:M197" si="21">L134/K134*100</f>
        <v>-0.79365079365079361</v>
      </c>
      <c r="O134" s="75">
        <v>808</v>
      </c>
      <c r="P134" s="76">
        <f t="shared" ref="P134:P197" si="22">I134-O134</f>
        <v>-117</v>
      </c>
      <c r="Q134" s="77">
        <f t="shared" ref="Q134:Q197" si="23">P134/O134*100</f>
        <v>-14.480198019801978</v>
      </c>
    </row>
    <row r="135" spans="1:17">
      <c r="A135" s="78">
        <v>78130</v>
      </c>
      <c r="B135" s="78" t="s">
        <v>566</v>
      </c>
      <c r="C135" s="71">
        <v>526</v>
      </c>
      <c r="D135" s="70">
        <f t="shared" si="16"/>
        <v>76.342525399129173</v>
      </c>
      <c r="E135" s="71">
        <v>52619</v>
      </c>
      <c r="F135" s="71">
        <f t="shared" si="17"/>
        <v>100.03612167300381</v>
      </c>
      <c r="G135" s="71">
        <f t="shared" si="18"/>
        <v>163</v>
      </c>
      <c r="H135" s="70">
        <f t="shared" si="19"/>
        <v>23.657474600870827</v>
      </c>
      <c r="I135" s="71">
        <v>689</v>
      </c>
      <c r="K135" s="72">
        <v>476</v>
      </c>
      <c r="L135" s="73">
        <f t="shared" si="20"/>
        <v>50</v>
      </c>
      <c r="M135" s="74">
        <f t="shared" si="21"/>
        <v>10.504201680672269</v>
      </c>
      <c r="O135" s="75">
        <v>637</v>
      </c>
      <c r="P135" s="76">
        <f t="shared" si="22"/>
        <v>52</v>
      </c>
      <c r="Q135" s="77">
        <f t="shared" si="23"/>
        <v>8.1632653061224492</v>
      </c>
    </row>
    <row r="136" spans="1:17">
      <c r="A136" s="78">
        <v>78131</v>
      </c>
      <c r="B136" s="78" t="s">
        <v>492</v>
      </c>
      <c r="C136" s="71">
        <v>779</v>
      </c>
      <c r="D136" s="70">
        <f t="shared" si="16"/>
        <v>52.849389416553592</v>
      </c>
      <c r="E136" s="71">
        <v>69932</v>
      </c>
      <c r="F136" s="71">
        <f t="shared" si="17"/>
        <v>89.771501925545564</v>
      </c>
      <c r="G136" s="71">
        <f t="shared" si="18"/>
        <v>695</v>
      </c>
      <c r="H136" s="70">
        <f t="shared" si="19"/>
        <v>47.150610583446408</v>
      </c>
      <c r="I136" s="71">
        <v>1474</v>
      </c>
      <c r="K136" s="72">
        <v>774</v>
      </c>
      <c r="L136" s="73">
        <f t="shared" si="20"/>
        <v>5</v>
      </c>
      <c r="M136" s="74">
        <f t="shared" si="21"/>
        <v>0.64599483204134367</v>
      </c>
      <c r="O136" s="75">
        <v>1366</v>
      </c>
      <c r="P136" s="76">
        <f t="shared" si="22"/>
        <v>108</v>
      </c>
      <c r="Q136" s="77">
        <f t="shared" si="23"/>
        <v>7.9062957540263543</v>
      </c>
    </row>
    <row r="137" spans="1:17">
      <c r="A137" s="78">
        <v>78132</v>
      </c>
      <c r="B137" s="78" t="s">
        <v>354</v>
      </c>
      <c r="C137" s="71">
        <v>1859</v>
      </c>
      <c r="D137" s="70">
        <f t="shared" si="16"/>
        <v>21.992192121140423</v>
      </c>
      <c r="E137" s="71">
        <v>169632</v>
      </c>
      <c r="F137" s="71">
        <f t="shared" si="17"/>
        <v>91.249058633674025</v>
      </c>
      <c r="G137" s="71">
        <f t="shared" si="18"/>
        <v>6594</v>
      </c>
      <c r="H137" s="70">
        <f t="shared" si="19"/>
        <v>78.00780787885958</v>
      </c>
      <c r="I137" s="71">
        <v>8453</v>
      </c>
      <c r="K137" s="72">
        <v>1631</v>
      </c>
      <c r="L137" s="73">
        <f t="shared" si="20"/>
        <v>228</v>
      </c>
      <c r="M137" s="74">
        <f t="shared" si="21"/>
        <v>13.979153893316983</v>
      </c>
      <c r="O137" s="75">
        <v>8692</v>
      </c>
      <c r="P137" s="76">
        <f t="shared" si="22"/>
        <v>-239</v>
      </c>
      <c r="Q137" s="77">
        <f t="shared" si="23"/>
        <v>-2.7496548550391164</v>
      </c>
    </row>
    <row r="138" spans="1:17">
      <c r="A138" s="78">
        <v>78133</v>
      </c>
      <c r="B138" s="78" t="s">
        <v>434</v>
      </c>
      <c r="C138" s="71">
        <v>1117</v>
      </c>
      <c r="D138" s="70">
        <f t="shared" si="16"/>
        <v>88.440221694378465</v>
      </c>
      <c r="E138" s="71">
        <v>110998</v>
      </c>
      <c r="F138" s="71">
        <f t="shared" si="17"/>
        <v>99.371530886302594</v>
      </c>
      <c r="G138" s="71">
        <f t="shared" si="18"/>
        <v>146</v>
      </c>
      <c r="H138" s="70">
        <f t="shared" si="19"/>
        <v>11.559778305621537</v>
      </c>
      <c r="I138" s="71">
        <v>1263</v>
      </c>
      <c r="K138" s="72">
        <v>1095</v>
      </c>
      <c r="L138" s="73">
        <f t="shared" si="20"/>
        <v>22</v>
      </c>
      <c r="M138" s="74">
        <f t="shared" si="21"/>
        <v>2.0091324200913241</v>
      </c>
      <c r="O138" s="75">
        <v>1346</v>
      </c>
      <c r="P138" s="76">
        <f t="shared" si="22"/>
        <v>-83</v>
      </c>
      <c r="Q138" s="77">
        <f t="shared" si="23"/>
        <v>-6.1664190193164936</v>
      </c>
    </row>
    <row r="139" spans="1:17">
      <c r="A139" s="78">
        <v>78134</v>
      </c>
      <c r="B139" s="78" t="s">
        <v>525</v>
      </c>
      <c r="C139" s="71">
        <v>616</v>
      </c>
      <c r="D139" s="70">
        <f t="shared" si="16"/>
        <v>82.68456375838926</v>
      </c>
      <c r="E139" s="71">
        <v>71203</v>
      </c>
      <c r="F139" s="71">
        <f t="shared" si="17"/>
        <v>115.58928571428571</v>
      </c>
      <c r="G139" s="71">
        <f t="shared" si="18"/>
        <v>129</v>
      </c>
      <c r="H139" s="70">
        <f t="shared" si="19"/>
        <v>17.315436241610737</v>
      </c>
      <c r="I139" s="71">
        <v>745</v>
      </c>
      <c r="K139" s="72">
        <v>461</v>
      </c>
      <c r="L139" s="73">
        <f t="shared" si="20"/>
        <v>155</v>
      </c>
      <c r="M139" s="74">
        <f t="shared" si="21"/>
        <v>33.622559652928416</v>
      </c>
      <c r="O139" s="75">
        <v>545</v>
      </c>
      <c r="P139" s="76">
        <f t="shared" si="22"/>
        <v>200</v>
      </c>
      <c r="Q139" s="77">
        <f t="shared" si="23"/>
        <v>36.697247706422019</v>
      </c>
    </row>
    <row r="140" spans="1:17">
      <c r="A140" s="78">
        <v>78135</v>
      </c>
      <c r="B140" s="78" t="s">
        <v>480</v>
      </c>
      <c r="C140" s="71">
        <v>828</v>
      </c>
      <c r="D140" s="70">
        <f t="shared" si="16"/>
        <v>82.388059701492537</v>
      </c>
      <c r="E140" s="71">
        <v>98671</v>
      </c>
      <c r="F140" s="71">
        <f t="shared" si="17"/>
        <v>119.16787439613526</v>
      </c>
      <c r="G140" s="71">
        <f t="shared" si="18"/>
        <v>177</v>
      </c>
      <c r="H140" s="70">
        <f t="shared" si="19"/>
        <v>17.611940298507463</v>
      </c>
      <c r="I140" s="71">
        <v>1005</v>
      </c>
      <c r="K140" s="72">
        <v>672</v>
      </c>
      <c r="L140" s="73">
        <f t="shared" si="20"/>
        <v>156</v>
      </c>
      <c r="M140" s="74">
        <f t="shared" si="21"/>
        <v>23.214285714285715</v>
      </c>
      <c r="O140" s="75">
        <v>890</v>
      </c>
      <c r="P140" s="76">
        <f t="shared" si="22"/>
        <v>115</v>
      </c>
      <c r="Q140" s="77">
        <f t="shared" si="23"/>
        <v>12.921348314606742</v>
      </c>
    </row>
    <row r="141" spans="1:17">
      <c r="A141" s="78">
        <v>78136</v>
      </c>
      <c r="B141" s="78" t="s">
        <v>382</v>
      </c>
      <c r="C141" s="71">
        <v>1567</v>
      </c>
      <c r="D141" s="70">
        <f t="shared" si="16"/>
        <v>71.519853947968954</v>
      </c>
      <c r="E141" s="71">
        <v>163093</v>
      </c>
      <c r="F141" s="71">
        <f t="shared" si="17"/>
        <v>104.07977026164646</v>
      </c>
      <c r="G141" s="71">
        <f t="shared" si="18"/>
        <v>624</v>
      </c>
      <c r="H141" s="70">
        <f t="shared" si="19"/>
        <v>28.480146052031035</v>
      </c>
      <c r="I141" s="71">
        <v>2191</v>
      </c>
      <c r="K141" s="72">
        <v>1562</v>
      </c>
      <c r="L141" s="73">
        <f t="shared" si="20"/>
        <v>5</v>
      </c>
      <c r="M141" s="74">
        <f t="shared" si="21"/>
        <v>0.3201024327784891</v>
      </c>
      <c r="O141" s="75">
        <v>2250</v>
      </c>
      <c r="P141" s="76">
        <f t="shared" si="22"/>
        <v>-59</v>
      </c>
      <c r="Q141" s="77">
        <f t="shared" si="23"/>
        <v>-2.6222222222222222</v>
      </c>
    </row>
    <row r="142" spans="1:17">
      <c r="A142" s="78">
        <v>78137</v>
      </c>
      <c r="B142" s="78" t="s">
        <v>588</v>
      </c>
      <c r="C142" s="71">
        <v>522</v>
      </c>
      <c r="D142" s="70">
        <f t="shared" si="16"/>
        <v>54.149377593360995</v>
      </c>
      <c r="E142" s="71">
        <v>51712</v>
      </c>
      <c r="F142" s="71">
        <f t="shared" si="17"/>
        <v>99.065134099616856</v>
      </c>
      <c r="G142" s="71">
        <f t="shared" si="18"/>
        <v>442</v>
      </c>
      <c r="H142" s="70">
        <f t="shared" si="19"/>
        <v>45.850622406639005</v>
      </c>
      <c r="I142" s="71">
        <v>964</v>
      </c>
      <c r="K142" s="72">
        <v>559</v>
      </c>
      <c r="L142" s="73">
        <f t="shared" si="20"/>
        <v>-37</v>
      </c>
      <c r="M142" s="74">
        <f t="shared" si="21"/>
        <v>-6.6189624329159216</v>
      </c>
      <c r="O142" s="75">
        <v>760</v>
      </c>
      <c r="P142" s="76">
        <f t="shared" si="22"/>
        <v>204</v>
      </c>
      <c r="Q142" s="77">
        <f t="shared" si="23"/>
        <v>26.842105263157894</v>
      </c>
    </row>
    <row r="143" spans="1:17">
      <c r="A143" s="78">
        <v>78138</v>
      </c>
      <c r="B143" s="78" t="s">
        <v>300</v>
      </c>
      <c r="C143" s="71">
        <v>4115</v>
      </c>
      <c r="D143" s="70">
        <f t="shared" si="16"/>
        <v>20.567801269555655</v>
      </c>
      <c r="E143" s="71">
        <v>381725</v>
      </c>
      <c r="F143" s="71">
        <f t="shared" si="17"/>
        <v>92.764277035236944</v>
      </c>
      <c r="G143" s="71">
        <f t="shared" si="18"/>
        <v>15892</v>
      </c>
      <c r="H143" s="70">
        <f t="shared" si="19"/>
        <v>79.432198730444341</v>
      </c>
      <c r="I143" s="71">
        <v>20007</v>
      </c>
      <c r="K143" s="72">
        <v>3559</v>
      </c>
      <c r="L143" s="73">
        <f t="shared" si="20"/>
        <v>556</v>
      </c>
      <c r="M143" s="74">
        <f t="shared" si="21"/>
        <v>15.622365833099186</v>
      </c>
      <c r="O143" s="75">
        <v>21147</v>
      </c>
      <c r="P143" s="76">
        <f t="shared" si="22"/>
        <v>-1140</v>
      </c>
      <c r="Q143" s="77">
        <f t="shared" si="23"/>
        <v>-5.3908355795148255</v>
      </c>
    </row>
    <row r="144" spans="1:17">
      <c r="A144" s="78">
        <v>78139</v>
      </c>
      <c r="B144" s="78" t="s">
        <v>560</v>
      </c>
      <c r="C144" s="71">
        <v>615</v>
      </c>
      <c r="D144" s="70">
        <f t="shared" si="16"/>
        <v>50.742574257425744</v>
      </c>
      <c r="E144" s="71">
        <v>62736</v>
      </c>
      <c r="F144" s="71">
        <f t="shared" si="17"/>
        <v>102.00975609756098</v>
      </c>
      <c r="G144" s="71">
        <f t="shared" si="18"/>
        <v>597</v>
      </c>
      <c r="H144" s="70">
        <f t="shared" si="19"/>
        <v>49.257425742574256</v>
      </c>
      <c r="I144" s="71">
        <v>1212</v>
      </c>
      <c r="K144" s="72">
        <v>640</v>
      </c>
      <c r="L144" s="73">
        <f t="shared" si="20"/>
        <v>-25</v>
      </c>
      <c r="M144" s="74">
        <f t="shared" si="21"/>
        <v>-3.90625</v>
      </c>
      <c r="O144" s="75">
        <v>1063</v>
      </c>
      <c r="P144" s="76">
        <f t="shared" si="22"/>
        <v>149</v>
      </c>
      <c r="Q144" s="77">
        <f t="shared" si="23"/>
        <v>14.016933207902163</v>
      </c>
    </row>
    <row r="145" spans="1:17">
      <c r="A145" s="78">
        <v>78140</v>
      </c>
      <c r="B145" s="78" t="s">
        <v>657</v>
      </c>
      <c r="C145" s="71">
        <v>217</v>
      </c>
      <c r="D145" s="70">
        <f t="shared" si="16"/>
        <v>55.927835051546396</v>
      </c>
      <c r="E145" s="71">
        <v>25654</v>
      </c>
      <c r="F145" s="71">
        <f t="shared" si="17"/>
        <v>118.22119815668202</v>
      </c>
      <c r="G145" s="71">
        <f t="shared" si="18"/>
        <v>171</v>
      </c>
      <c r="H145" s="70">
        <f t="shared" si="19"/>
        <v>44.072164948453604</v>
      </c>
      <c r="I145" s="71">
        <v>388</v>
      </c>
      <c r="K145" s="72">
        <v>225</v>
      </c>
      <c r="L145" s="73">
        <f t="shared" si="20"/>
        <v>-8</v>
      </c>
      <c r="M145" s="74">
        <f t="shared" si="21"/>
        <v>-3.5555555555555554</v>
      </c>
      <c r="O145" s="75">
        <v>394</v>
      </c>
      <c r="P145" s="76">
        <f t="shared" si="22"/>
        <v>-6</v>
      </c>
      <c r="Q145" s="77">
        <f t="shared" si="23"/>
        <v>-1.5228426395939088</v>
      </c>
    </row>
    <row r="146" spans="1:17">
      <c r="A146" s="78">
        <v>78141</v>
      </c>
      <c r="B146" s="78" t="s">
        <v>604</v>
      </c>
      <c r="C146" s="71">
        <v>401</v>
      </c>
      <c r="D146" s="70">
        <f t="shared" si="16"/>
        <v>55.158184319119677</v>
      </c>
      <c r="E146" s="71">
        <v>38450</v>
      </c>
      <c r="F146" s="71">
        <f t="shared" si="17"/>
        <v>95.885286783042389</v>
      </c>
      <c r="G146" s="71">
        <f t="shared" si="18"/>
        <v>326</v>
      </c>
      <c r="H146" s="70">
        <f t="shared" si="19"/>
        <v>44.84181568088033</v>
      </c>
      <c r="I146" s="71">
        <v>727</v>
      </c>
      <c r="K146" s="72">
        <v>378</v>
      </c>
      <c r="L146" s="73">
        <f t="shared" si="20"/>
        <v>23</v>
      </c>
      <c r="M146" s="74">
        <f t="shared" si="21"/>
        <v>6.0846560846560847</v>
      </c>
      <c r="O146" s="75">
        <v>582</v>
      </c>
      <c r="P146" s="76">
        <f t="shared" si="22"/>
        <v>145</v>
      </c>
      <c r="Q146" s="77">
        <f t="shared" si="23"/>
        <v>24.914089347079038</v>
      </c>
    </row>
    <row r="147" spans="1:17">
      <c r="A147" s="78">
        <v>78142</v>
      </c>
      <c r="B147" s="78" t="s">
        <v>319</v>
      </c>
      <c r="C147" s="71">
        <v>2785</v>
      </c>
      <c r="D147" s="70">
        <f t="shared" si="16"/>
        <v>84.368373220236293</v>
      </c>
      <c r="E147" s="71">
        <v>319852</v>
      </c>
      <c r="F147" s="71">
        <f t="shared" si="17"/>
        <v>114.84811490125674</v>
      </c>
      <c r="G147" s="71">
        <f t="shared" si="18"/>
        <v>516</v>
      </c>
      <c r="H147" s="70">
        <f t="shared" si="19"/>
        <v>15.631626779763707</v>
      </c>
      <c r="I147" s="71">
        <v>3301</v>
      </c>
      <c r="K147" s="72">
        <v>2374</v>
      </c>
      <c r="L147" s="73">
        <f t="shared" si="20"/>
        <v>411</v>
      </c>
      <c r="M147" s="74">
        <f t="shared" si="21"/>
        <v>17.312552653748948</v>
      </c>
      <c r="O147" s="75">
        <v>2856</v>
      </c>
      <c r="P147" s="76">
        <f t="shared" si="22"/>
        <v>445</v>
      </c>
      <c r="Q147" s="77">
        <f t="shared" si="23"/>
        <v>15.581232492997199</v>
      </c>
    </row>
    <row r="148" spans="1:17">
      <c r="A148" s="78">
        <v>78143</v>
      </c>
      <c r="B148" s="78" t="s">
        <v>365</v>
      </c>
      <c r="C148" s="71">
        <v>1860</v>
      </c>
      <c r="D148" s="70">
        <f t="shared" si="16"/>
        <v>39.482063256208875</v>
      </c>
      <c r="E148" s="71">
        <v>181358</v>
      </c>
      <c r="F148" s="71">
        <f t="shared" si="17"/>
        <v>97.504301075268813</v>
      </c>
      <c r="G148" s="71">
        <f t="shared" si="18"/>
        <v>2851</v>
      </c>
      <c r="H148" s="70">
        <f t="shared" si="19"/>
        <v>60.517936743791125</v>
      </c>
      <c r="I148" s="71">
        <v>4711</v>
      </c>
      <c r="K148" s="72">
        <v>1725</v>
      </c>
      <c r="L148" s="73">
        <f t="shared" si="20"/>
        <v>135</v>
      </c>
      <c r="M148" s="74">
        <f t="shared" si="21"/>
        <v>7.8260869565217401</v>
      </c>
      <c r="O148" s="75">
        <v>5297</v>
      </c>
      <c r="P148" s="76">
        <f t="shared" si="22"/>
        <v>-586</v>
      </c>
      <c r="Q148" s="77">
        <f t="shared" si="23"/>
        <v>-11.062865773079102</v>
      </c>
    </row>
    <row r="149" spans="1:17">
      <c r="A149" s="78">
        <v>78144</v>
      </c>
      <c r="B149" s="78" t="s">
        <v>487</v>
      </c>
      <c r="C149" s="71">
        <v>818</v>
      </c>
      <c r="D149" s="70">
        <f t="shared" si="16"/>
        <v>74.635036496350367</v>
      </c>
      <c r="E149" s="71">
        <v>83822</v>
      </c>
      <c r="F149" s="71">
        <f t="shared" si="17"/>
        <v>102.4718826405868</v>
      </c>
      <c r="G149" s="71">
        <f t="shared" si="18"/>
        <v>278</v>
      </c>
      <c r="H149" s="70">
        <f t="shared" si="19"/>
        <v>25.364963503649633</v>
      </c>
      <c r="I149" s="71">
        <v>1096</v>
      </c>
      <c r="K149" s="72">
        <v>730</v>
      </c>
      <c r="L149" s="73">
        <f t="shared" si="20"/>
        <v>88</v>
      </c>
      <c r="M149" s="74">
        <f t="shared" si="21"/>
        <v>12.054794520547945</v>
      </c>
      <c r="O149" s="75">
        <v>916</v>
      </c>
      <c r="P149" s="76">
        <f t="shared" si="22"/>
        <v>180</v>
      </c>
      <c r="Q149" s="77">
        <f t="shared" si="23"/>
        <v>19.650655021834059</v>
      </c>
    </row>
    <row r="150" spans="1:17">
      <c r="A150" s="78">
        <v>78145</v>
      </c>
      <c r="B150" s="78" t="s">
        <v>483</v>
      </c>
      <c r="C150" s="71">
        <v>841</v>
      </c>
      <c r="D150" s="70">
        <f t="shared" si="16"/>
        <v>86.433710174717376</v>
      </c>
      <c r="E150" s="71">
        <v>90048</v>
      </c>
      <c r="F150" s="71">
        <f t="shared" si="17"/>
        <v>107.07253269916765</v>
      </c>
      <c r="G150" s="71">
        <f t="shared" si="18"/>
        <v>132</v>
      </c>
      <c r="H150" s="70">
        <f t="shared" si="19"/>
        <v>13.566289825282633</v>
      </c>
      <c r="I150" s="71">
        <v>973</v>
      </c>
      <c r="K150" s="72">
        <v>858</v>
      </c>
      <c r="L150" s="73">
        <f t="shared" si="20"/>
        <v>-17</v>
      </c>
      <c r="M150" s="74">
        <f t="shared" si="21"/>
        <v>-1.9813519813519813</v>
      </c>
      <c r="O150" s="75">
        <v>1141</v>
      </c>
      <c r="P150" s="76">
        <f t="shared" si="22"/>
        <v>-168</v>
      </c>
      <c r="Q150" s="77">
        <f t="shared" si="23"/>
        <v>-14.723926380368098</v>
      </c>
    </row>
    <row r="151" spans="1:17">
      <c r="A151" s="78">
        <v>78146</v>
      </c>
      <c r="B151" s="78" t="s">
        <v>352</v>
      </c>
      <c r="C151" s="71">
        <v>1921</v>
      </c>
      <c r="D151" s="70">
        <f t="shared" si="16"/>
        <v>84.700176366843039</v>
      </c>
      <c r="E151" s="71">
        <v>214128</v>
      </c>
      <c r="F151" s="71">
        <f t="shared" si="17"/>
        <v>111.46694429984383</v>
      </c>
      <c r="G151" s="71">
        <f t="shared" si="18"/>
        <v>347</v>
      </c>
      <c r="H151" s="70">
        <f t="shared" si="19"/>
        <v>15.299823633156967</v>
      </c>
      <c r="I151" s="71">
        <v>2268</v>
      </c>
      <c r="K151" s="72">
        <v>1755</v>
      </c>
      <c r="L151" s="73">
        <f t="shared" si="20"/>
        <v>166</v>
      </c>
      <c r="M151" s="74">
        <f t="shared" si="21"/>
        <v>9.4586894586894594</v>
      </c>
      <c r="O151" s="75">
        <v>2058</v>
      </c>
      <c r="P151" s="76">
        <f t="shared" si="22"/>
        <v>210</v>
      </c>
      <c r="Q151" s="77">
        <f t="shared" si="23"/>
        <v>10.204081632653061</v>
      </c>
    </row>
    <row r="152" spans="1:17">
      <c r="A152" s="78">
        <v>78147</v>
      </c>
      <c r="B152" s="78" t="s">
        <v>600</v>
      </c>
      <c r="C152" s="71">
        <v>429</v>
      </c>
      <c r="D152" s="70">
        <f t="shared" si="16"/>
        <v>64.029850746268664</v>
      </c>
      <c r="E152" s="71">
        <v>42754</v>
      </c>
      <c r="F152" s="71">
        <f t="shared" si="17"/>
        <v>99.659673659673658</v>
      </c>
      <c r="G152" s="71">
        <f t="shared" si="18"/>
        <v>241</v>
      </c>
      <c r="H152" s="70">
        <f t="shared" si="19"/>
        <v>35.970149253731343</v>
      </c>
      <c r="I152" s="71">
        <v>670</v>
      </c>
      <c r="K152" s="72">
        <v>380</v>
      </c>
      <c r="L152" s="73">
        <f t="shared" si="20"/>
        <v>49</v>
      </c>
      <c r="M152" s="74">
        <f t="shared" si="21"/>
        <v>12.894736842105264</v>
      </c>
      <c r="O152" s="75">
        <v>562</v>
      </c>
      <c r="P152" s="76">
        <f t="shared" si="22"/>
        <v>108</v>
      </c>
      <c r="Q152" s="77">
        <f t="shared" si="23"/>
        <v>19.217081850533805</v>
      </c>
    </row>
    <row r="153" spans="1:17">
      <c r="A153" s="78">
        <v>78148</v>
      </c>
      <c r="B153" s="78" t="s">
        <v>363</v>
      </c>
      <c r="C153" s="71">
        <v>1745</v>
      </c>
      <c r="D153" s="70">
        <f t="shared" si="16"/>
        <v>80.526072911859714</v>
      </c>
      <c r="E153" s="71">
        <v>204797</v>
      </c>
      <c r="F153" s="71">
        <f t="shared" si="17"/>
        <v>117.3621776504298</v>
      </c>
      <c r="G153" s="71">
        <f t="shared" si="18"/>
        <v>422</v>
      </c>
      <c r="H153" s="70">
        <f t="shared" si="19"/>
        <v>19.473927088140286</v>
      </c>
      <c r="I153" s="71">
        <v>2167</v>
      </c>
      <c r="K153" s="72">
        <v>1650</v>
      </c>
      <c r="L153" s="73">
        <f t="shared" si="20"/>
        <v>95</v>
      </c>
      <c r="M153" s="74">
        <f t="shared" si="21"/>
        <v>5.7575757575757578</v>
      </c>
      <c r="O153" s="75">
        <v>2354</v>
      </c>
      <c r="P153" s="76">
        <f t="shared" si="22"/>
        <v>-187</v>
      </c>
      <c r="Q153" s="77">
        <f t="shared" si="23"/>
        <v>-7.9439252336448591</v>
      </c>
    </row>
    <row r="154" spans="1:17">
      <c r="A154" s="78">
        <v>78149</v>
      </c>
      <c r="B154" s="78" t="s">
        <v>337</v>
      </c>
      <c r="C154" s="71">
        <v>2356</v>
      </c>
      <c r="D154" s="70">
        <f t="shared" si="16"/>
        <v>37.847389558232933</v>
      </c>
      <c r="E154" s="71">
        <v>226999</v>
      </c>
      <c r="F154" s="71">
        <f t="shared" si="17"/>
        <v>96.349320882852297</v>
      </c>
      <c r="G154" s="71">
        <f t="shared" si="18"/>
        <v>3869</v>
      </c>
      <c r="H154" s="70">
        <f t="shared" si="19"/>
        <v>62.152610441767067</v>
      </c>
      <c r="I154" s="71">
        <v>6225</v>
      </c>
      <c r="K154" s="72">
        <v>2008</v>
      </c>
      <c r="L154" s="73">
        <f t="shared" si="20"/>
        <v>348</v>
      </c>
      <c r="M154" s="74">
        <f t="shared" si="21"/>
        <v>17.330677290836654</v>
      </c>
      <c r="O154" s="75">
        <v>6147</v>
      </c>
      <c r="P154" s="76">
        <f t="shared" si="22"/>
        <v>78</v>
      </c>
      <c r="Q154" s="77">
        <f t="shared" si="23"/>
        <v>1.268911664226452</v>
      </c>
    </row>
    <row r="155" spans="1:17">
      <c r="A155" s="78">
        <v>78150</v>
      </c>
      <c r="B155" s="78" t="s">
        <v>312</v>
      </c>
      <c r="C155" s="71">
        <v>3532</v>
      </c>
      <c r="D155" s="70">
        <f t="shared" si="16"/>
        <v>82.273468436990456</v>
      </c>
      <c r="E155" s="71">
        <v>374415</v>
      </c>
      <c r="F155" s="71">
        <f t="shared" si="17"/>
        <v>106.00651189127973</v>
      </c>
      <c r="G155" s="71">
        <f t="shared" si="18"/>
        <v>761</v>
      </c>
      <c r="H155" s="70">
        <f t="shared" si="19"/>
        <v>17.726531563009551</v>
      </c>
      <c r="I155" s="71">
        <v>4293</v>
      </c>
      <c r="K155" s="72">
        <v>3272</v>
      </c>
      <c r="L155" s="73">
        <f t="shared" si="20"/>
        <v>260</v>
      </c>
      <c r="M155" s="74">
        <f t="shared" si="21"/>
        <v>7.946210268948656</v>
      </c>
      <c r="O155" s="75">
        <v>4673</v>
      </c>
      <c r="P155" s="76">
        <f t="shared" si="22"/>
        <v>-380</v>
      </c>
      <c r="Q155" s="77">
        <f t="shared" si="23"/>
        <v>-8.1318210999358023</v>
      </c>
    </row>
    <row r="156" spans="1:17">
      <c r="A156" s="78">
        <v>78151</v>
      </c>
      <c r="B156" s="78" t="s">
        <v>435</v>
      </c>
      <c r="C156" s="71">
        <v>989</v>
      </c>
      <c r="D156" s="70">
        <f t="shared" si="16"/>
        <v>86.300174520069802</v>
      </c>
      <c r="E156" s="71">
        <v>116082</v>
      </c>
      <c r="F156" s="71">
        <f t="shared" si="17"/>
        <v>117.37310414560162</v>
      </c>
      <c r="G156" s="71">
        <f t="shared" si="18"/>
        <v>157</v>
      </c>
      <c r="H156" s="70">
        <f t="shared" si="19"/>
        <v>13.699825479930192</v>
      </c>
      <c r="I156" s="71">
        <v>1146</v>
      </c>
      <c r="K156" s="72">
        <v>904</v>
      </c>
      <c r="L156" s="73">
        <f t="shared" si="20"/>
        <v>85</v>
      </c>
      <c r="M156" s="74">
        <f t="shared" si="21"/>
        <v>9.4026548672566364</v>
      </c>
      <c r="O156" s="75">
        <v>1088</v>
      </c>
      <c r="P156" s="76">
        <f t="shared" si="22"/>
        <v>58</v>
      </c>
      <c r="Q156" s="77">
        <f t="shared" si="23"/>
        <v>5.3308823529411766</v>
      </c>
    </row>
    <row r="157" spans="1:17">
      <c r="A157" s="78">
        <v>78152</v>
      </c>
      <c r="B157" s="78" t="s">
        <v>581</v>
      </c>
      <c r="C157" s="71">
        <v>500</v>
      </c>
      <c r="D157" s="70">
        <f t="shared" si="16"/>
        <v>68.7757909215956</v>
      </c>
      <c r="E157" s="71">
        <v>57914</v>
      </c>
      <c r="F157" s="71">
        <f t="shared" si="17"/>
        <v>115.828</v>
      </c>
      <c r="G157" s="71">
        <f t="shared" si="18"/>
        <v>227</v>
      </c>
      <c r="H157" s="70">
        <f t="shared" si="19"/>
        <v>31.224209078404403</v>
      </c>
      <c r="I157" s="71">
        <v>727</v>
      </c>
      <c r="K157" s="72">
        <v>506</v>
      </c>
      <c r="L157" s="73">
        <f t="shared" si="20"/>
        <v>-6</v>
      </c>
      <c r="M157" s="74">
        <f t="shared" si="21"/>
        <v>-1.1857707509881421</v>
      </c>
      <c r="O157" s="75">
        <v>684</v>
      </c>
      <c r="P157" s="76">
        <f t="shared" si="22"/>
        <v>43</v>
      </c>
      <c r="Q157" s="77">
        <f t="shared" si="23"/>
        <v>6.2865497076023384</v>
      </c>
    </row>
    <row r="158" spans="1:17">
      <c r="A158" s="78">
        <v>78153</v>
      </c>
      <c r="B158" s="78" t="s">
        <v>412</v>
      </c>
      <c r="C158" s="71">
        <v>1320</v>
      </c>
      <c r="D158" s="70">
        <f t="shared" si="16"/>
        <v>56.531049250535339</v>
      </c>
      <c r="E158" s="71">
        <v>96712</v>
      </c>
      <c r="F158" s="71">
        <f t="shared" si="17"/>
        <v>73.266666666666666</v>
      </c>
      <c r="G158" s="71">
        <f t="shared" si="18"/>
        <v>1015</v>
      </c>
      <c r="H158" s="70">
        <f t="shared" si="19"/>
        <v>43.468950749464668</v>
      </c>
      <c r="I158" s="71">
        <v>2335</v>
      </c>
      <c r="K158" s="72">
        <v>1343</v>
      </c>
      <c r="L158" s="73">
        <f t="shared" si="20"/>
        <v>-23</v>
      </c>
      <c r="M158" s="74">
        <f t="shared" si="21"/>
        <v>-1.7125837676842888</v>
      </c>
      <c r="O158" s="75">
        <v>1769</v>
      </c>
      <c r="P158" s="76">
        <f t="shared" si="22"/>
        <v>566</v>
      </c>
      <c r="Q158" s="77">
        <f t="shared" si="23"/>
        <v>31.995477671000565</v>
      </c>
    </row>
    <row r="159" spans="1:17">
      <c r="A159" s="78">
        <v>78154</v>
      </c>
      <c r="B159" s="78" t="s">
        <v>347</v>
      </c>
      <c r="C159" s="71">
        <v>2133</v>
      </c>
      <c r="D159" s="70">
        <f t="shared" si="16"/>
        <v>34.013713921224685</v>
      </c>
      <c r="E159" s="71">
        <v>208444</v>
      </c>
      <c r="F159" s="71">
        <f t="shared" si="17"/>
        <v>97.723394280356302</v>
      </c>
      <c r="G159" s="71">
        <f t="shared" si="18"/>
        <v>4138</v>
      </c>
      <c r="H159" s="70">
        <f t="shared" si="19"/>
        <v>65.986286078775308</v>
      </c>
      <c r="I159" s="71">
        <v>6271</v>
      </c>
      <c r="K159" s="72">
        <v>1717</v>
      </c>
      <c r="L159" s="73">
        <f t="shared" si="20"/>
        <v>416</v>
      </c>
      <c r="M159" s="74">
        <f t="shared" si="21"/>
        <v>24.228305183459522</v>
      </c>
      <c r="O159" s="75">
        <v>5646</v>
      </c>
      <c r="P159" s="76">
        <f t="shared" si="22"/>
        <v>625</v>
      </c>
      <c r="Q159" s="77">
        <f t="shared" si="23"/>
        <v>11.069783917817924</v>
      </c>
    </row>
    <row r="160" spans="1:17">
      <c r="A160" s="78">
        <v>78155</v>
      </c>
      <c r="B160" s="78" t="s">
        <v>448</v>
      </c>
      <c r="C160" s="71">
        <v>894</v>
      </c>
      <c r="D160" s="70">
        <f t="shared" si="16"/>
        <v>87.219512195121951</v>
      </c>
      <c r="E160" s="71">
        <v>99749</v>
      </c>
      <c r="F160" s="71">
        <f t="shared" si="17"/>
        <v>111.57606263982103</v>
      </c>
      <c r="G160" s="71">
        <f t="shared" si="18"/>
        <v>131</v>
      </c>
      <c r="H160" s="70">
        <f t="shared" si="19"/>
        <v>12.780487804878049</v>
      </c>
      <c r="I160" s="71">
        <v>1025</v>
      </c>
      <c r="K160" s="72">
        <v>621</v>
      </c>
      <c r="L160" s="73">
        <f t="shared" si="20"/>
        <v>273</v>
      </c>
      <c r="M160" s="74">
        <f t="shared" si="21"/>
        <v>43.961352657004831</v>
      </c>
      <c r="O160" s="75">
        <v>730</v>
      </c>
      <c r="P160" s="76">
        <f t="shared" si="22"/>
        <v>295</v>
      </c>
      <c r="Q160" s="77">
        <f t="shared" si="23"/>
        <v>40.410958904109592</v>
      </c>
    </row>
    <row r="161" spans="1:17">
      <c r="A161" s="78">
        <v>79002</v>
      </c>
      <c r="B161" s="78" t="s">
        <v>602</v>
      </c>
      <c r="C161" s="71">
        <v>393</v>
      </c>
      <c r="D161" s="70">
        <f t="shared" si="16"/>
        <v>57.709251101321591</v>
      </c>
      <c r="E161" s="71">
        <v>37725</v>
      </c>
      <c r="F161" s="71">
        <f t="shared" si="17"/>
        <v>95.992366412213741</v>
      </c>
      <c r="G161" s="71">
        <f t="shared" si="18"/>
        <v>288</v>
      </c>
      <c r="H161" s="70">
        <f t="shared" si="19"/>
        <v>42.290748898678416</v>
      </c>
      <c r="I161" s="71">
        <v>681</v>
      </c>
      <c r="K161" s="72">
        <v>397</v>
      </c>
      <c r="L161" s="73">
        <f t="shared" si="20"/>
        <v>-4</v>
      </c>
      <c r="M161" s="74">
        <f t="shared" si="21"/>
        <v>-1.0075566750629723</v>
      </c>
      <c r="O161" s="75">
        <v>669</v>
      </c>
      <c r="P161" s="76">
        <f t="shared" si="22"/>
        <v>12</v>
      </c>
      <c r="Q161" s="77">
        <f t="shared" si="23"/>
        <v>1.7937219730941705</v>
      </c>
    </row>
    <row r="162" spans="1:17">
      <c r="A162" s="78">
        <v>79003</v>
      </c>
      <c r="B162" s="78" t="s">
        <v>503</v>
      </c>
      <c r="C162" s="71">
        <v>699</v>
      </c>
      <c r="D162" s="70">
        <f t="shared" si="16"/>
        <v>59.948542024013719</v>
      </c>
      <c r="E162" s="71">
        <v>66780</v>
      </c>
      <c r="F162" s="71">
        <f t="shared" si="17"/>
        <v>95.536480686695285</v>
      </c>
      <c r="G162" s="71">
        <f t="shared" si="18"/>
        <v>467</v>
      </c>
      <c r="H162" s="70">
        <f t="shared" si="19"/>
        <v>40.051457975986274</v>
      </c>
      <c r="I162" s="71">
        <v>1166</v>
      </c>
      <c r="K162" s="72">
        <v>743</v>
      </c>
      <c r="L162" s="73">
        <f t="shared" si="20"/>
        <v>-44</v>
      </c>
      <c r="M162" s="74">
        <f t="shared" si="21"/>
        <v>-5.9219380888290711</v>
      </c>
      <c r="O162" s="75">
        <v>1124</v>
      </c>
      <c r="P162" s="76">
        <f t="shared" si="22"/>
        <v>42</v>
      </c>
      <c r="Q162" s="77">
        <f t="shared" si="23"/>
        <v>3.7366548042704624</v>
      </c>
    </row>
    <row r="163" spans="1:17">
      <c r="A163" s="78">
        <v>79004</v>
      </c>
      <c r="B163" s="78" t="s">
        <v>626</v>
      </c>
      <c r="C163" s="71">
        <v>348</v>
      </c>
      <c r="D163" s="70">
        <f t="shared" si="16"/>
        <v>55.502392344497608</v>
      </c>
      <c r="E163" s="71">
        <v>38378</v>
      </c>
      <c r="F163" s="71">
        <f t="shared" si="17"/>
        <v>110.2816091954023</v>
      </c>
      <c r="G163" s="71">
        <f t="shared" si="18"/>
        <v>279</v>
      </c>
      <c r="H163" s="70">
        <f t="shared" si="19"/>
        <v>44.497607655502392</v>
      </c>
      <c r="I163" s="71">
        <v>627</v>
      </c>
      <c r="K163" s="72">
        <v>325</v>
      </c>
      <c r="L163" s="73">
        <f t="shared" si="20"/>
        <v>23</v>
      </c>
      <c r="M163" s="74">
        <f t="shared" si="21"/>
        <v>7.0769230769230766</v>
      </c>
      <c r="O163" s="75">
        <v>658</v>
      </c>
      <c r="P163" s="76">
        <f t="shared" si="22"/>
        <v>-31</v>
      </c>
      <c r="Q163" s="77">
        <f t="shared" si="23"/>
        <v>-4.7112462006079028</v>
      </c>
    </row>
    <row r="164" spans="1:17">
      <c r="A164" s="78">
        <v>79005</v>
      </c>
      <c r="B164" s="78" t="s">
        <v>635</v>
      </c>
      <c r="C164" s="71">
        <v>345</v>
      </c>
      <c r="D164" s="70">
        <f t="shared" si="16"/>
        <v>49.927641099855279</v>
      </c>
      <c r="E164" s="71">
        <v>29082</v>
      </c>
      <c r="F164" s="71">
        <f t="shared" si="17"/>
        <v>84.295652173913041</v>
      </c>
      <c r="G164" s="71">
        <f t="shared" si="18"/>
        <v>346</v>
      </c>
      <c r="H164" s="70">
        <f t="shared" si="19"/>
        <v>50.072358900144721</v>
      </c>
      <c r="I164" s="71">
        <v>691</v>
      </c>
      <c r="K164" s="72">
        <v>371</v>
      </c>
      <c r="L164" s="73">
        <f t="shared" si="20"/>
        <v>-26</v>
      </c>
      <c r="M164" s="74">
        <f t="shared" si="21"/>
        <v>-7.0080862533692727</v>
      </c>
      <c r="O164" s="75">
        <v>622</v>
      </c>
      <c r="P164" s="76">
        <f t="shared" si="22"/>
        <v>69</v>
      </c>
      <c r="Q164" s="77">
        <f t="shared" si="23"/>
        <v>11.093247588424438</v>
      </c>
    </row>
    <row r="165" spans="1:17">
      <c r="A165" s="78">
        <v>79007</v>
      </c>
      <c r="B165" s="78" t="s">
        <v>664</v>
      </c>
      <c r="C165" s="71">
        <v>216</v>
      </c>
      <c r="D165" s="70">
        <f t="shared" si="16"/>
        <v>51.551312649164686</v>
      </c>
      <c r="E165" s="71">
        <v>20971</v>
      </c>
      <c r="F165" s="71">
        <f t="shared" si="17"/>
        <v>97.087962962962962</v>
      </c>
      <c r="G165" s="71">
        <f t="shared" si="18"/>
        <v>203</v>
      </c>
      <c r="H165" s="70">
        <f t="shared" si="19"/>
        <v>48.448687350835321</v>
      </c>
      <c r="I165" s="71">
        <v>419</v>
      </c>
      <c r="K165" s="72">
        <v>218</v>
      </c>
      <c r="L165" s="73">
        <f t="shared" si="20"/>
        <v>-2</v>
      </c>
      <c r="M165" s="74">
        <f t="shared" si="21"/>
        <v>-0.91743119266055051</v>
      </c>
      <c r="O165" s="75">
        <v>382</v>
      </c>
      <c r="P165" s="76">
        <f t="shared" si="22"/>
        <v>37</v>
      </c>
      <c r="Q165" s="77">
        <f t="shared" si="23"/>
        <v>9.6858638743455501</v>
      </c>
    </row>
    <row r="166" spans="1:17">
      <c r="A166" s="78">
        <v>79008</v>
      </c>
      <c r="B166" s="78" t="s">
        <v>414</v>
      </c>
      <c r="C166" s="71">
        <v>1330</v>
      </c>
      <c r="D166" s="70">
        <f t="shared" si="16"/>
        <v>45.830461750516889</v>
      </c>
      <c r="E166" s="71">
        <v>122897</v>
      </c>
      <c r="F166" s="71">
        <f t="shared" si="17"/>
        <v>92.403759398496234</v>
      </c>
      <c r="G166" s="71">
        <f t="shared" si="18"/>
        <v>1572</v>
      </c>
      <c r="H166" s="70">
        <f t="shared" si="19"/>
        <v>54.169538249483118</v>
      </c>
      <c r="I166" s="71">
        <v>2902</v>
      </c>
      <c r="K166" s="72">
        <v>1261</v>
      </c>
      <c r="L166" s="73">
        <f t="shared" si="20"/>
        <v>69</v>
      </c>
      <c r="M166" s="74">
        <f t="shared" si="21"/>
        <v>5.4718477398889771</v>
      </c>
      <c r="O166" s="75">
        <v>2366</v>
      </c>
      <c r="P166" s="76">
        <f t="shared" si="22"/>
        <v>536</v>
      </c>
      <c r="Q166" s="77">
        <f t="shared" si="23"/>
        <v>22.65426880811496</v>
      </c>
    </row>
    <row r="167" spans="1:17">
      <c r="A167" s="78">
        <v>79009</v>
      </c>
      <c r="B167" s="78" t="s">
        <v>543</v>
      </c>
      <c r="C167" s="71">
        <v>551</v>
      </c>
      <c r="D167" s="70">
        <f t="shared" si="16"/>
        <v>65.439429928741092</v>
      </c>
      <c r="E167" s="71">
        <v>54068</v>
      </c>
      <c r="F167" s="71">
        <f t="shared" si="17"/>
        <v>98.12704174228675</v>
      </c>
      <c r="G167" s="71">
        <f t="shared" si="18"/>
        <v>291</v>
      </c>
      <c r="H167" s="70">
        <f t="shared" si="19"/>
        <v>34.560570071258908</v>
      </c>
      <c r="I167" s="71">
        <v>842</v>
      </c>
      <c r="K167" s="72">
        <v>499</v>
      </c>
      <c r="L167" s="73">
        <f t="shared" si="20"/>
        <v>52</v>
      </c>
      <c r="M167" s="74">
        <f t="shared" si="21"/>
        <v>10.420841683366733</v>
      </c>
      <c r="O167" s="75">
        <v>1005</v>
      </c>
      <c r="P167" s="76">
        <f t="shared" si="22"/>
        <v>-163</v>
      </c>
      <c r="Q167" s="77">
        <f t="shared" si="23"/>
        <v>-16.218905472636816</v>
      </c>
    </row>
    <row r="168" spans="1:17">
      <c r="A168" s="78">
        <v>79011</v>
      </c>
      <c r="B168" s="78" t="s">
        <v>316</v>
      </c>
      <c r="C168" s="71">
        <v>2855</v>
      </c>
      <c r="D168" s="70">
        <f t="shared" si="16"/>
        <v>95.77323045957732</v>
      </c>
      <c r="E168" s="71">
        <v>283700</v>
      </c>
      <c r="F168" s="71">
        <f t="shared" si="17"/>
        <v>99.369527145359015</v>
      </c>
      <c r="G168" s="71">
        <f t="shared" si="18"/>
        <v>126</v>
      </c>
      <c r="H168" s="70">
        <f t="shared" si="19"/>
        <v>4.2267695404226773</v>
      </c>
      <c r="I168" s="71">
        <v>2981</v>
      </c>
      <c r="K168" s="72">
        <v>2480</v>
      </c>
      <c r="L168" s="73">
        <f t="shared" si="20"/>
        <v>375</v>
      </c>
      <c r="M168" s="74">
        <f t="shared" si="21"/>
        <v>15.120967741935484</v>
      </c>
      <c r="O168" s="75">
        <v>3707</v>
      </c>
      <c r="P168" s="76">
        <f t="shared" si="22"/>
        <v>-726</v>
      </c>
      <c r="Q168" s="77">
        <f t="shared" si="23"/>
        <v>-19.584569732937684</v>
      </c>
    </row>
    <row r="169" spans="1:17">
      <c r="A169" s="78">
        <v>79012</v>
      </c>
      <c r="B169" s="78" t="s">
        <v>353</v>
      </c>
      <c r="C169" s="71">
        <v>1831</v>
      </c>
      <c r="D169" s="70">
        <f t="shared" si="16"/>
        <v>47.31266149870801</v>
      </c>
      <c r="E169" s="71">
        <v>191756</v>
      </c>
      <c r="F169" s="71">
        <f t="shared" si="17"/>
        <v>104.72747132714363</v>
      </c>
      <c r="G169" s="71">
        <f t="shared" si="18"/>
        <v>2039</v>
      </c>
      <c r="H169" s="70">
        <f t="shared" si="19"/>
        <v>52.68733850129199</v>
      </c>
      <c r="I169" s="71">
        <v>3870</v>
      </c>
      <c r="K169" s="72">
        <v>1585</v>
      </c>
      <c r="L169" s="73">
        <f t="shared" si="20"/>
        <v>246</v>
      </c>
      <c r="M169" s="74">
        <f t="shared" si="21"/>
        <v>15.520504731861198</v>
      </c>
      <c r="O169" s="75">
        <v>3672</v>
      </c>
      <c r="P169" s="76">
        <f t="shared" si="22"/>
        <v>198</v>
      </c>
      <c r="Q169" s="77">
        <f t="shared" si="23"/>
        <v>5.3921568627450984</v>
      </c>
    </row>
    <row r="170" spans="1:17">
      <c r="A170" s="78">
        <v>79017</v>
      </c>
      <c r="B170" s="78" t="s">
        <v>498</v>
      </c>
      <c r="C170" s="71">
        <v>759</v>
      </c>
      <c r="D170" s="70">
        <f t="shared" si="16"/>
        <v>73.617846750727438</v>
      </c>
      <c r="E170" s="71">
        <v>67602</v>
      </c>
      <c r="F170" s="71">
        <f t="shared" si="17"/>
        <v>89.067193675889328</v>
      </c>
      <c r="G170" s="71">
        <f t="shared" si="18"/>
        <v>272</v>
      </c>
      <c r="H170" s="70">
        <f t="shared" si="19"/>
        <v>26.382153249272548</v>
      </c>
      <c r="I170" s="71">
        <v>1031</v>
      </c>
      <c r="K170" s="72">
        <v>718</v>
      </c>
      <c r="L170" s="73">
        <f t="shared" si="20"/>
        <v>41</v>
      </c>
      <c r="M170" s="74">
        <f t="shared" si="21"/>
        <v>5.7103064066852367</v>
      </c>
      <c r="O170" s="75">
        <v>1151</v>
      </c>
      <c r="P170" s="76">
        <f t="shared" si="22"/>
        <v>-120</v>
      </c>
      <c r="Q170" s="77">
        <f t="shared" si="23"/>
        <v>-10.425716768027801</v>
      </c>
    </row>
    <row r="171" spans="1:17">
      <c r="A171" s="78">
        <v>79018</v>
      </c>
      <c r="B171" s="78" t="s">
        <v>460</v>
      </c>
      <c r="C171" s="71">
        <v>951</v>
      </c>
      <c r="D171" s="70">
        <f t="shared" si="16"/>
        <v>97.638603696098556</v>
      </c>
      <c r="E171" s="71">
        <v>84979</v>
      </c>
      <c r="F171" s="71">
        <f t="shared" si="17"/>
        <v>89.357518401682441</v>
      </c>
      <c r="G171" s="71">
        <f t="shared" si="18"/>
        <v>23</v>
      </c>
      <c r="H171" s="70">
        <f t="shared" si="19"/>
        <v>2.3613963039014374</v>
      </c>
      <c r="I171" s="71">
        <v>974</v>
      </c>
      <c r="K171" s="72">
        <v>919</v>
      </c>
      <c r="L171" s="73">
        <f t="shared" si="20"/>
        <v>32</v>
      </c>
      <c r="M171" s="74">
        <f t="shared" si="21"/>
        <v>3.4820457018498367</v>
      </c>
      <c r="O171" s="75">
        <v>1545</v>
      </c>
      <c r="P171" s="76">
        <f t="shared" si="22"/>
        <v>-571</v>
      </c>
      <c r="Q171" s="77">
        <f t="shared" si="23"/>
        <v>-36.957928802588995</v>
      </c>
    </row>
    <row r="172" spans="1:17">
      <c r="A172" s="78">
        <v>79020</v>
      </c>
      <c r="B172" s="78" t="s">
        <v>527</v>
      </c>
      <c r="C172" s="71">
        <v>717</v>
      </c>
      <c r="D172" s="70">
        <f t="shared" si="16"/>
        <v>52.720588235294116</v>
      </c>
      <c r="E172" s="71">
        <v>68941</v>
      </c>
      <c r="F172" s="71">
        <f t="shared" si="17"/>
        <v>96.152022315202231</v>
      </c>
      <c r="G172" s="71">
        <f t="shared" si="18"/>
        <v>643</v>
      </c>
      <c r="H172" s="70">
        <f t="shared" si="19"/>
        <v>47.279411764705884</v>
      </c>
      <c r="I172" s="71">
        <v>1360</v>
      </c>
      <c r="K172" s="72">
        <v>682</v>
      </c>
      <c r="L172" s="73">
        <f t="shared" si="20"/>
        <v>35</v>
      </c>
      <c r="M172" s="74">
        <f t="shared" si="21"/>
        <v>5.1319648093841641</v>
      </c>
      <c r="O172" s="75">
        <v>1108</v>
      </c>
      <c r="P172" s="76">
        <f t="shared" si="22"/>
        <v>252</v>
      </c>
      <c r="Q172" s="77">
        <f t="shared" si="23"/>
        <v>22.743682310469314</v>
      </c>
    </row>
    <row r="173" spans="1:17">
      <c r="A173" s="78">
        <v>79023</v>
      </c>
      <c r="B173" s="78" t="s">
        <v>262</v>
      </c>
      <c r="C173" s="71">
        <v>33963</v>
      </c>
      <c r="D173" s="70">
        <f t="shared" si="16"/>
        <v>88.12174048415973</v>
      </c>
      <c r="E173" s="71">
        <v>3419799</v>
      </c>
      <c r="F173" s="71">
        <f t="shared" si="17"/>
        <v>100.69190000883314</v>
      </c>
      <c r="G173" s="71">
        <f t="shared" si="18"/>
        <v>4578</v>
      </c>
      <c r="H173" s="70">
        <f t="shared" si="19"/>
        <v>11.878259515840274</v>
      </c>
      <c r="I173" s="71">
        <v>38541</v>
      </c>
      <c r="K173" s="72">
        <v>32571</v>
      </c>
      <c r="L173" s="73">
        <f t="shared" si="20"/>
        <v>1392</v>
      </c>
      <c r="M173" s="74">
        <f t="shared" si="21"/>
        <v>4.2737404439532094</v>
      </c>
      <c r="O173" s="75">
        <v>38276</v>
      </c>
      <c r="P173" s="76">
        <f t="shared" si="22"/>
        <v>265</v>
      </c>
      <c r="Q173" s="77">
        <f t="shared" si="23"/>
        <v>0.69233984742397325</v>
      </c>
    </row>
    <row r="174" spans="1:17">
      <c r="A174" s="78">
        <v>79024</v>
      </c>
      <c r="B174" s="78" t="s">
        <v>651</v>
      </c>
      <c r="C174" s="71">
        <v>269</v>
      </c>
      <c r="D174" s="70">
        <f t="shared" si="16"/>
        <v>53.479125248508943</v>
      </c>
      <c r="E174" s="71">
        <v>28265</v>
      </c>
      <c r="F174" s="71">
        <f t="shared" si="17"/>
        <v>105.07434944237919</v>
      </c>
      <c r="G174" s="71">
        <f t="shared" si="18"/>
        <v>234</v>
      </c>
      <c r="H174" s="70">
        <f t="shared" si="19"/>
        <v>46.520874751491057</v>
      </c>
      <c r="I174" s="71">
        <v>503</v>
      </c>
      <c r="K174" s="72">
        <v>268</v>
      </c>
      <c r="L174" s="73">
        <f t="shared" si="20"/>
        <v>1</v>
      </c>
      <c r="M174" s="74">
        <f t="shared" si="21"/>
        <v>0.37313432835820892</v>
      </c>
      <c r="O174" s="75">
        <v>504</v>
      </c>
      <c r="P174" s="76">
        <f t="shared" si="22"/>
        <v>-1</v>
      </c>
      <c r="Q174" s="77">
        <f t="shared" si="23"/>
        <v>-0.1984126984126984</v>
      </c>
    </row>
    <row r="175" spans="1:17">
      <c r="A175" s="78">
        <v>79025</v>
      </c>
      <c r="B175" s="78" t="s">
        <v>671</v>
      </c>
      <c r="C175" s="71">
        <v>214</v>
      </c>
      <c r="D175" s="70">
        <f t="shared" si="16"/>
        <v>58.630136986301373</v>
      </c>
      <c r="E175" s="71">
        <v>23061</v>
      </c>
      <c r="F175" s="71">
        <f t="shared" si="17"/>
        <v>107.76168224299066</v>
      </c>
      <c r="G175" s="71">
        <f t="shared" si="18"/>
        <v>151</v>
      </c>
      <c r="H175" s="70">
        <f t="shared" si="19"/>
        <v>41.369863013698634</v>
      </c>
      <c r="I175" s="71">
        <v>365</v>
      </c>
      <c r="K175" s="72">
        <v>236</v>
      </c>
      <c r="L175" s="73">
        <f t="shared" si="20"/>
        <v>-22</v>
      </c>
      <c r="M175" s="74">
        <f t="shared" si="21"/>
        <v>-9.3220338983050848</v>
      </c>
      <c r="O175" s="75">
        <v>485</v>
      </c>
      <c r="P175" s="76">
        <f t="shared" si="22"/>
        <v>-120</v>
      </c>
      <c r="Q175" s="77">
        <f t="shared" si="23"/>
        <v>-24.742268041237114</v>
      </c>
    </row>
    <row r="176" spans="1:17">
      <c r="A176" s="78">
        <v>79027</v>
      </c>
      <c r="B176" s="78" t="s">
        <v>569</v>
      </c>
      <c r="C176" s="71">
        <v>470</v>
      </c>
      <c r="D176" s="70">
        <f t="shared" si="16"/>
        <v>70.044709388971683</v>
      </c>
      <c r="E176" s="71">
        <v>44619</v>
      </c>
      <c r="F176" s="71">
        <f t="shared" si="17"/>
        <v>94.934042553191489</v>
      </c>
      <c r="G176" s="71">
        <f t="shared" si="18"/>
        <v>201</v>
      </c>
      <c r="H176" s="70">
        <f t="shared" si="19"/>
        <v>29.955290611028317</v>
      </c>
      <c r="I176" s="71">
        <v>671</v>
      </c>
      <c r="K176" s="72">
        <v>447</v>
      </c>
      <c r="L176" s="73">
        <f t="shared" si="20"/>
        <v>23</v>
      </c>
      <c r="M176" s="74">
        <f t="shared" si="21"/>
        <v>5.1454138702460845</v>
      </c>
      <c r="O176" s="75">
        <v>733</v>
      </c>
      <c r="P176" s="76">
        <f t="shared" si="22"/>
        <v>-62</v>
      </c>
      <c r="Q176" s="77">
        <f t="shared" si="23"/>
        <v>-8.4583901773533423</v>
      </c>
    </row>
    <row r="177" spans="1:17">
      <c r="A177" s="78">
        <v>79029</v>
      </c>
      <c r="B177" s="78" t="s">
        <v>339</v>
      </c>
      <c r="C177" s="71">
        <v>2407</v>
      </c>
      <c r="D177" s="70">
        <f t="shared" si="16"/>
        <v>93.403181994567333</v>
      </c>
      <c r="E177" s="71">
        <v>247948</v>
      </c>
      <c r="F177" s="71">
        <f t="shared" si="17"/>
        <v>103.0112172829248</v>
      </c>
      <c r="G177" s="71">
        <f t="shared" si="18"/>
        <v>170</v>
      </c>
      <c r="H177" s="70">
        <f t="shared" si="19"/>
        <v>6.5968180054326737</v>
      </c>
      <c r="I177" s="71">
        <v>2577</v>
      </c>
      <c r="K177" s="72">
        <v>2746</v>
      </c>
      <c r="L177" s="73">
        <f t="shared" si="20"/>
        <v>-339</v>
      </c>
      <c r="M177" s="74">
        <f t="shared" si="21"/>
        <v>-12.345229424617624</v>
      </c>
      <c r="O177" s="75">
        <v>3346</v>
      </c>
      <c r="P177" s="76">
        <f t="shared" si="22"/>
        <v>-769</v>
      </c>
      <c r="Q177" s="77">
        <f t="shared" si="23"/>
        <v>-22.982665869695161</v>
      </c>
    </row>
    <row r="178" spans="1:17">
      <c r="A178" s="78">
        <v>79030</v>
      </c>
      <c r="B178" s="78" t="s">
        <v>603</v>
      </c>
      <c r="C178" s="71">
        <v>435</v>
      </c>
      <c r="D178" s="70">
        <f t="shared" si="16"/>
        <v>59.834938101788168</v>
      </c>
      <c r="E178" s="71">
        <v>39037</v>
      </c>
      <c r="F178" s="71">
        <f t="shared" si="17"/>
        <v>89.740229885057474</v>
      </c>
      <c r="G178" s="71">
        <f t="shared" si="18"/>
        <v>292</v>
      </c>
      <c r="H178" s="70">
        <f t="shared" si="19"/>
        <v>40.165061898211832</v>
      </c>
      <c r="I178" s="71">
        <v>727</v>
      </c>
      <c r="K178" s="72">
        <v>414</v>
      </c>
      <c r="L178" s="73">
        <f t="shared" si="20"/>
        <v>21</v>
      </c>
      <c r="M178" s="74">
        <f t="shared" si="21"/>
        <v>5.0724637681159424</v>
      </c>
      <c r="O178" s="75">
        <v>583</v>
      </c>
      <c r="P178" s="76">
        <f t="shared" si="22"/>
        <v>144</v>
      </c>
      <c r="Q178" s="77">
        <f t="shared" si="23"/>
        <v>24.69982847341338</v>
      </c>
    </row>
    <row r="179" spans="1:17">
      <c r="A179" s="78">
        <v>79033</v>
      </c>
      <c r="B179" s="78" t="s">
        <v>539</v>
      </c>
      <c r="C179" s="71">
        <v>614</v>
      </c>
      <c r="D179" s="70">
        <f t="shared" si="16"/>
        <v>65.738758029978584</v>
      </c>
      <c r="E179" s="71">
        <v>60789</v>
      </c>
      <c r="F179" s="71">
        <f t="shared" si="17"/>
        <v>99.004885993485345</v>
      </c>
      <c r="G179" s="71">
        <f t="shared" si="18"/>
        <v>320</v>
      </c>
      <c r="H179" s="70">
        <f t="shared" si="19"/>
        <v>34.261241970021409</v>
      </c>
      <c r="I179" s="71">
        <v>934</v>
      </c>
      <c r="K179" s="72">
        <v>650</v>
      </c>
      <c r="L179" s="73">
        <f t="shared" si="20"/>
        <v>-36</v>
      </c>
      <c r="M179" s="74">
        <f t="shared" si="21"/>
        <v>-5.5384615384615383</v>
      </c>
      <c r="O179" s="75">
        <v>1090</v>
      </c>
      <c r="P179" s="76">
        <f t="shared" si="22"/>
        <v>-156</v>
      </c>
      <c r="Q179" s="77">
        <f t="shared" si="23"/>
        <v>-14.311926605504588</v>
      </c>
    </row>
    <row r="180" spans="1:17">
      <c r="A180" s="78">
        <v>79034</v>
      </c>
      <c r="B180" s="78" t="s">
        <v>473</v>
      </c>
      <c r="C180" s="71">
        <v>928</v>
      </c>
      <c r="D180" s="70">
        <f t="shared" si="16"/>
        <v>64.35506241331484</v>
      </c>
      <c r="E180" s="71">
        <v>96390</v>
      </c>
      <c r="F180" s="71">
        <f t="shared" si="17"/>
        <v>103.86853448275862</v>
      </c>
      <c r="G180" s="71">
        <f t="shared" si="18"/>
        <v>514</v>
      </c>
      <c r="H180" s="70">
        <f t="shared" si="19"/>
        <v>35.64493758668516</v>
      </c>
      <c r="I180" s="71">
        <v>1442</v>
      </c>
      <c r="K180" s="72">
        <v>959</v>
      </c>
      <c r="L180" s="73">
        <f t="shared" si="20"/>
        <v>-31</v>
      </c>
      <c r="M180" s="74">
        <f t="shared" si="21"/>
        <v>-3.2325338894681961</v>
      </c>
      <c r="O180" s="75">
        <v>1409</v>
      </c>
      <c r="P180" s="76">
        <f t="shared" si="22"/>
        <v>33</v>
      </c>
      <c r="Q180" s="77">
        <f t="shared" si="23"/>
        <v>2.3420865862313698</v>
      </c>
    </row>
    <row r="181" spans="1:17">
      <c r="A181" s="78">
        <v>79036</v>
      </c>
      <c r="B181" s="78" t="s">
        <v>373</v>
      </c>
      <c r="C181" s="71">
        <v>1664</v>
      </c>
      <c r="D181" s="70">
        <f t="shared" si="16"/>
        <v>51.773490976975737</v>
      </c>
      <c r="E181" s="71">
        <v>171157</v>
      </c>
      <c r="F181" s="71">
        <f t="shared" si="17"/>
        <v>102.85877403846153</v>
      </c>
      <c r="G181" s="71">
        <f t="shared" si="18"/>
        <v>1550</v>
      </c>
      <c r="H181" s="70">
        <f t="shared" si="19"/>
        <v>48.226509023024263</v>
      </c>
      <c r="I181" s="71">
        <v>3214</v>
      </c>
      <c r="K181" s="72">
        <v>1136</v>
      </c>
      <c r="L181" s="73">
        <f t="shared" si="20"/>
        <v>528</v>
      </c>
      <c r="M181" s="74">
        <f t="shared" si="21"/>
        <v>46.478873239436616</v>
      </c>
      <c r="O181" s="75">
        <v>2879</v>
      </c>
      <c r="P181" s="76">
        <f t="shared" si="22"/>
        <v>335</v>
      </c>
      <c r="Q181" s="77">
        <f t="shared" si="23"/>
        <v>11.635984716915596</v>
      </c>
    </row>
    <row r="182" spans="1:17">
      <c r="A182" s="78">
        <v>79039</v>
      </c>
      <c r="B182" s="78" t="s">
        <v>326</v>
      </c>
      <c r="C182" s="71">
        <v>2425</v>
      </c>
      <c r="D182" s="70">
        <f t="shared" si="16"/>
        <v>74.22711968166513</v>
      </c>
      <c r="E182" s="71">
        <v>258133</v>
      </c>
      <c r="F182" s="71">
        <f t="shared" si="17"/>
        <v>106.44659793814434</v>
      </c>
      <c r="G182" s="71">
        <f t="shared" si="18"/>
        <v>842</v>
      </c>
      <c r="H182" s="70">
        <f t="shared" si="19"/>
        <v>25.772880318334863</v>
      </c>
      <c r="I182" s="71">
        <v>3267</v>
      </c>
      <c r="K182" s="72">
        <v>2250</v>
      </c>
      <c r="L182" s="73">
        <f t="shared" si="20"/>
        <v>175</v>
      </c>
      <c r="M182" s="74">
        <f t="shared" si="21"/>
        <v>7.7777777777777777</v>
      </c>
      <c r="O182" s="75">
        <v>3155</v>
      </c>
      <c r="P182" s="76">
        <f t="shared" si="22"/>
        <v>112</v>
      </c>
      <c r="Q182" s="77">
        <f t="shared" si="23"/>
        <v>3.5499207606973062</v>
      </c>
    </row>
    <row r="183" spans="1:17">
      <c r="A183" s="78">
        <v>79042</v>
      </c>
      <c r="B183" s="78" t="s">
        <v>344</v>
      </c>
      <c r="C183" s="71">
        <v>2073</v>
      </c>
      <c r="D183" s="70">
        <f t="shared" si="16"/>
        <v>92.668752793920433</v>
      </c>
      <c r="E183" s="71">
        <v>204401</v>
      </c>
      <c r="F183" s="71">
        <f t="shared" si="17"/>
        <v>98.601543656536421</v>
      </c>
      <c r="G183" s="71">
        <f t="shared" si="18"/>
        <v>164</v>
      </c>
      <c r="H183" s="70">
        <f t="shared" si="19"/>
        <v>7.3312472060795706</v>
      </c>
      <c r="I183" s="71">
        <v>2237</v>
      </c>
      <c r="K183" s="72">
        <v>1823</v>
      </c>
      <c r="L183" s="73">
        <f t="shared" si="20"/>
        <v>250</v>
      </c>
      <c r="M183" s="74">
        <f t="shared" si="21"/>
        <v>13.713658804168952</v>
      </c>
      <c r="O183" s="75">
        <v>3638</v>
      </c>
      <c r="P183" s="76">
        <f t="shared" si="22"/>
        <v>-1401</v>
      </c>
      <c r="Q183" s="77">
        <f t="shared" si="23"/>
        <v>-38.510170423309511</v>
      </c>
    </row>
    <row r="184" spans="1:17">
      <c r="A184" s="78">
        <v>79043</v>
      </c>
      <c r="B184" s="78" t="s">
        <v>409</v>
      </c>
      <c r="C184" s="71">
        <v>1392</v>
      </c>
      <c r="D184" s="70">
        <f t="shared" si="16"/>
        <v>67.0843373493976</v>
      </c>
      <c r="E184" s="71">
        <v>161404</v>
      </c>
      <c r="F184" s="71">
        <f t="shared" si="17"/>
        <v>115.95114942528735</v>
      </c>
      <c r="G184" s="71">
        <f t="shared" si="18"/>
        <v>683</v>
      </c>
      <c r="H184" s="70">
        <f t="shared" si="19"/>
        <v>32.915662650602414</v>
      </c>
      <c r="I184" s="71">
        <v>2075</v>
      </c>
      <c r="K184" s="72">
        <v>1391</v>
      </c>
      <c r="L184" s="73">
        <f t="shared" si="20"/>
        <v>1</v>
      </c>
      <c r="M184" s="74">
        <f t="shared" si="21"/>
        <v>7.1890726096333582E-2</v>
      </c>
      <c r="O184" s="75">
        <v>2078</v>
      </c>
      <c r="P184" s="76">
        <f t="shared" si="22"/>
        <v>-3</v>
      </c>
      <c r="Q184" s="77">
        <f t="shared" si="23"/>
        <v>-0.14436958614051973</v>
      </c>
    </row>
    <row r="185" spans="1:17">
      <c r="A185" s="78">
        <v>79047</v>
      </c>
      <c r="B185" s="78" t="s">
        <v>386</v>
      </c>
      <c r="C185" s="71">
        <v>1474</v>
      </c>
      <c r="D185" s="70">
        <f t="shared" si="16"/>
        <v>35.707364341085274</v>
      </c>
      <c r="E185" s="71">
        <v>148984</v>
      </c>
      <c r="F185" s="71">
        <f t="shared" si="17"/>
        <v>101.07462686567165</v>
      </c>
      <c r="G185" s="71">
        <f t="shared" si="18"/>
        <v>2654</v>
      </c>
      <c r="H185" s="70">
        <f t="shared" si="19"/>
        <v>64.292635658914733</v>
      </c>
      <c r="I185" s="71">
        <v>4128</v>
      </c>
      <c r="K185" s="72">
        <v>1249</v>
      </c>
      <c r="L185" s="73">
        <f t="shared" si="20"/>
        <v>225</v>
      </c>
      <c r="M185" s="74">
        <f t="shared" si="21"/>
        <v>18.014411529223377</v>
      </c>
      <c r="O185" s="75">
        <v>3493</v>
      </c>
      <c r="P185" s="76">
        <f t="shared" si="22"/>
        <v>635</v>
      </c>
      <c r="Q185" s="77">
        <f t="shared" si="23"/>
        <v>18.179215574005152</v>
      </c>
    </row>
    <row r="186" spans="1:17">
      <c r="A186" s="78">
        <v>79048</v>
      </c>
      <c r="B186" s="78" t="s">
        <v>486</v>
      </c>
      <c r="C186" s="71">
        <v>814</v>
      </c>
      <c r="D186" s="70">
        <f t="shared" si="16"/>
        <v>70.172413793103445</v>
      </c>
      <c r="E186" s="71">
        <v>90537</v>
      </c>
      <c r="F186" s="71">
        <f t="shared" si="17"/>
        <v>111.22481572481573</v>
      </c>
      <c r="G186" s="71">
        <f t="shared" si="18"/>
        <v>346</v>
      </c>
      <c r="H186" s="70">
        <f t="shared" si="19"/>
        <v>29.827586206896552</v>
      </c>
      <c r="I186" s="71">
        <v>1160</v>
      </c>
      <c r="K186" s="72">
        <v>765</v>
      </c>
      <c r="L186" s="73">
        <f t="shared" si="20"/>
        <v>49</v>
      </c>
      <c r="M186" s="74">
        <f t="shared" si="21"/>
        <v>6.4052287581699341</v>
      </c>
      <c r="O186" s="75">
        <v>1070</v>
      </c>
      <c r="P186" s="76">
        <f t="shared" si="22"/>
        <v>90</v>
      </c>
      <c r="Q186" s="77">
        <f t="shared" si="23"/>
        <v>8.4112149532710276</v>
      </c>
    </row>
    <row r="187" spans="1:17">
      <c r="A187" s="78">
        <v>79052</v>
      </c>
      <c r="B187" s="78" t="s">
        <v>650</v>
      </c>
      <c r="C187" s="71">
        <v>252</v>
      </c>
      <c r="D187" s="70">
        <f t="shared" si="16"/>
        <v>62.222222222222221</v>
      </c>
      <c r="E187" s="71">
        <v>19970</v>
      </c>
      <c r="F187" s="71">
        <f t="shared" si="17"/>
        <v>79.246031746031747</v>
      </c>
      <c r="G187" s="71">
        <f t="shared" si="18"/>
        <v>153</v>
      </c>
      <c r="H187" s="70">
        <f t="shared" si="19"/>
        <v>37.777777777777779</v>
      </c>
      <c r="I187" s="71">
        <v>405</v>
      </c>
      <c r="K187" s="72">
        <v>231</v>
      </c>
      <c r="L187" s="73">
        <f t="shared" si="20"/>
        <v>21</v>
      </c>
      <c r="M187" s="74">
        <f t="shared" si="21"/>
        <v>9.0909090909090917</v>
      </c>
      <c r="O187" s="75">
        <v>386</v>
      </c>
      <c r="P187" s="76">
        <f t="shared" si="22"/>
        <v>19</v>
      </c>
      <c r="Q187" s="77">
        <f t="shared" si="23"/>
        <v>4.9222797927461137</v>
      </c>
    </row>
    <row r="188" spans="1:17">
      <c r="A188" s="78">
        <v>79055</v>
      </c>
      <c r="B188" s="78" t="s">
        <v>665</v>
      </c>
      <c r="C188" s="71">
        <v>253</v>
      </c>
      <c r="D188" s="70">
        <f t="shared" si="16"/>
        <v>53.944562899786789</v>
      </c>
      <c r="E188" s="71">
        <v>24453</v>
      </c>
      <c r="F188" s="71">
        <f t="shared" si="17"/>
        <v>96.652173913043484</v>
      </c>
      <c r="G188" s="71">
        <f t="shared" si="18"/>
        <v>216</v>
      </c>
      <c r="H188" s="70">
        <f t="shared" si="19"/>
        <v>46.055437100213219</v>
      </c>
      <c r="I188" s="71">
        <v>469</v>
      </c>
      <c r="K188" s="72">
        <v>261</v>
      </c>
      <c r="L188" s="73">
        <f t="shared" si="20"/>
        <v>-8</v>
      </c>
      <c r="M188" s="74">
        <f t="shared" si="21"/>
        <v>-3.0651340996168579</v>
      </c>
      <c r="O188" s="75">
        <v>500</v>
      </c>
      <c r="P188" s="76">
        <f t="shared" si="22"/>
        <v>-31</v>
      </c>
      <c r="Q188" s="77">
        <f t="shared" si="23"/>
        <v>-6.2</v>
      </c>
    </row>
    <row r="189" spans="1:17">
      <c r="A189" s="78">
        <v>79056</v>
      </c>
      <c r="B189" s="78" t="s">
        <v>479</v>
      </c>
      <c r="C189" s="71">
        <v>905</v>
      </c>
      <c r="D189" s="70">
        <f t="shared" si="16"/>
        <v>85.136406396989656</v>
      </c>
      <c r="E189" s="71">
        <v>82950</v>
      </c>
      <c r="F189" s="71">
        <f t="shared" si="17"/>
        <v>91.657458563535911</v>
      </c>
      <c r="G189" s="71">
        <f t="shared" si="18"/>
        <v>158</v>
      </c>
      <c r="H189" s="70">
        <f t="shared" si="19"/>
        <v>14.863593603010347</v>
      </c>
      <c r="I189" s="71">
        <v>1063</v>
      </c>
      <c r="K189" s="72">
        <v>784</v>
      </c>
      <c r="L189" s="73">
        <f t="shared" si="20"/>
        <v>121</v>
      </c>
      <c r="M189" s="74">
        <f t="shared" si="21"/>
        <v>15.433673469387754</v>
      </c>
      <c r="O189" s="75">
        <v>1423</v>
      </c>
      <c r="P189" s="76">
        <f t="shared" si="22"/>
        <v>-360</v>
      </c>
      <c r="Q189" s="77">
        <f t="shared" si="23"/>
        <v>-25.298664792691493</v>
      </c>
    </row>
    <row r="190" spans="1:17">
      <c r="A190" s="78">
        <v>79058</v>
      </c>
      <c r="B190" s="78" t="s">
        <v>399</v>
      </c>
      <c r="C190" s="71">
        <v>1448</v>
      </c>
      <c r="D190" s="70">
        <f t="shared" si="16"/>
        <v>75.613577023498692</v>
      </c>
      <c r="E190" s="71">
        <v>128477</v>
      </c>
      <c r="F190" s="71">
        <f t="shared" si="17"/>
        <v>88.72720994475138</v>
      </c>
      <c r="G190" s="71">
        <f t="shared" si="18"/>
        <v>467</v>
      </c>
      <c r="H190" s="70">
        <f t="shared" si="19"/>
        <v>24.386422976501308</v>
      </c>
      <c r="I190" s="71">
        <v>1915</v>
      </c>
      <c r="K190" s="72">
        <v>1406</v>
      </c>
      <c r="L190" s="73">
        <f t="shared" si="20"/>
        <v>42</v>
      </c>
      <c r="M190" s="74">
        <f t="shared" si="21"/>
        <v>2.9871977240398291</v>
      </c>
      <c r="O190" s="75">
        <v>1997</v>
      </c>
      <c r="P190" s="76">
        <f t="shared" si="22"/>
        <v>-82</v>
      </c>
      <c r="Q190" s="77">
        <f t="shared" si="23"/>
        <v>-4.1061592388582877</v>
      </c>
    </row>
    <row r="191" spans="1:17">
      <c r="A191" s="78">
        <v>79059</v>
      </c>
      <c r="B191" s="78" t="s">
        <v>336</v>
      </c>
      <c r="C191" s="71">
        <v>2348</v>
      </c>
      <c r="D191" s="70">
        <f t="shared" si="16"/>
        <v>71.194663432383265</v>
      </c>
      <c r="E191" s="71">
        <v>232581</v>
      </c>
      <c r="F191" s="71">
        <f t="shared" si="17"/>
        <v>99.054940374787051</v>
      </c>
      <c r="G191" s="71">
        <f t="shared" si="18"/>
        <v>950</v>
      </c>
      <c r="H191" s="70">
        <f t="shared" si="19"/>
        <v>28.805336567616735</v>
      </c>
      <c r="I191" s="71">
        <v>3298</v>
      </c>
      <c r="K191" s="72">
        <v>2278</v>
      </c>
      <c r="L191" s="73">
        <f t="shared" si="20"/>
        <v>70</v>
      </c>
      <c r="M191" s="74">
        <f t="shared" si="21"/>
        <v>3.0728709394205445</v>
      </c>
      <c r="O191" s="75">
        <v>3126</v>
      </c>
      <c r="P191" s="76">
        <f t="shared" si="22"/>
        <v>172</v>
      </c>
      <c r="Q191" s="77">
        <f t="shared" si="23"/>
        <v>5.5022392834293026</v>
      </c>
    </row>
    <row r="192" spans="1:17">
      <c r="A192" s="78">
        <v>79060</v>
      </c>
      <c r="B192" s="78" t="s">
        <v>364</v>
      </c>
      <c r="C192" s="71">
        <v>1859</v>
      </c>
      <c r="D192" s="70">
        <f t="shared" si="16"/>
        <v>46.382235528942118</v>
      </c>
      <c r="E192" s="71">
        <v>175536</v>
      </c>
      <c r="F192" s="71">
        <f t="shared" si="17"/>
        <v>94.424959655728884</v>
      </c>
      <c r="G192" s="71">
        <f t="shared" si="18"/>
        <v>2149</v>
      </c>
      <c r="H192" s="70">
        <f t="shared" si="19"/>
        <v>53.617764471057882</v>
      </c>
      <c r="I192" s="71">
        <v>4008</v>
      </c>
      <c r="K192" s="72">
        <v>1371</v>
      </c>
      <c r="L192" s="73">
        <f t="shared" si="20"/>
        <v>488</v>
      </c>
      <c r="M192" s="74">
        <f t="shared" si="21"/>
        <v>35.59445660102115</v>
      </c>
      <c r="O192" s="75">
        <v>2865</v>
      </c>
      <c r="P192" s="76">
        <f t="shared" si="22"/>
        <v>1143</v>
      </c>
      <c r="Q192" s="77">
        <f t="shared" si="23"/>
        <v>39.895287958115183</v>
      </c>
    </row>
    <row r="193" spans="1:17">
      <c r="A193" s="78">
        <v>79061</v>
      </c>
      <c r="B193" s="78" t="s">
        <v>357</v>
      </c>
      <c r="C193" s="71">
        <v>1856</v>
      </c>
      <c r="D193" s="70">
        <f t="shared" si="16"/>
        <v>56.327769347496201</v>
      </c>
      <c r="E193" s="71">
        <v>173391</v>
      </c>
      <c r="F193" s="71">
        <f t="shared" si="17"/>
        <v>93.421875</v>
      </c>
      <c r="G193" s="71">
        <f t="shared" si="18"/>
        <v>1439</v>
      </c>
      <c r="H193" s="70">
        <f t="shared" si="19"/>
        <v>43.672230652503799</v>
      </c>
      <c r="I193" s="71">
        <v>3295</v>
      </c>
      <c r="K193" s="72">
        <v>1870</v>
      </c>
      <c r="L193" s="73">
        <f t="shared" si="20"/>
        <v>-14</v>
      </c>
      <c r="M193" s="74">
        <f t="shared" si="21"/>
        <v>-0.74866310160427807</v>
      </c>
      <c r="O193" s="75">
        <v>3245</v>
      </c>
      <c r="P193" s="76">
        <f t="shared" si="22"/>
        <v>50</v>
      </c>
      <c r="Q193" s="77">
        <f t="shared" si="23"/>
        <v>1.5408320493066257</v>
      </c>
    </row>
    <row r="194" spans="1:17">
      <c r="A194" s="78">
        <v>79063</v>
      </c>
      <c r="B194" s="78" t="s">
        <v>528</v>
      </c>
      <c r="C194" s="71">
        <v>705</v>
      </c>
      <c r="D194" s="70">
        <f t="shared" si="16"/>
        <v>45.779220779220779</v>
      </c>
      <c r="E194" s="71">
        <v>59813</v>
      </c>
      <c r="F194" s="71">
        <f t="shared" si="17"/>
        <v>84.841134751773055</v>
      </c>
      <c r="G194" s="71">
        <f t="shared" si="18"/>
        <v>835</v>
      </c>
      <c r="H194" s="70">
        <f t="shared" si="19"/>
        <v>54.220779220779228</v>
      </c>
      <c r="I194" s="71">
        <v>1540</v>
      </c>
      <c r="K194" s="72">
        <v>620</v>
      </c>
      <c r="L194" s="73">
        <f t="shared" si="20"/>
        <v>85</v>
      </c>
      <c r="M194" s="74">
        <f t="shared" si="21"/>
        <v>13.709677419354838</v>
      </c>
      <c r="O194" s="75">
        <v>1188</v>
      </c>
      <c r="P194" s="76">
        <f t="shared" si="22"/>
        <v>352</v>
      </c>
      <c r="Q194" s="77">
        <f t="shared" si="23"/>
        <v>29.629629629629626</v>
      </c>
    </row>
    <row r="195" spans="1:17">
      <c r="A195" s="78">
        <v>79065</v>
      </c>
      <c r="B195" s="78" t="s">
        <v>649</v>
      </c>
      <c r="C195" s="71">
        <v>299</v>
      </c>
      <c r="D195" s="70">
        <f t="shared" si="16"/>
        <v>58.85826771653543</v>
      </c>
      <c r="E195" s="71">
        <v>27049</v>
      </c>
      <c r="F195" s="71">
        <f t="shared" si="17"/>
        <v>90.464882943143806</v>
      </c>
      <c r="G195" s="71">
        <f t="shared" si="18"/>
        <v>209</v>
      </c>
      <c r="H195" s="70">
        <f t="shared" si="19"/>
        <v>41.141732283464563</v>
      </c>
      <c r="I195" s="71">
        <v>508</v>
      </c>
      <c r="K195" s="72">
        <v>355</v>
      </c>
      <c r="L195" s="73">
        <f t="shared" si="20"/>
        <v>-56</v>
      </c>
      <c r="M195" s="74">
        <f t="shared" si="21"/>
        <v>-15.774647887323944</v>
      </c>
      <c r="O195" s="75">
        <v>507</v>
      </c>
      <c r="P195" s="76">
        <f t="shared" si="22"/>
        <v>1</v>
      </c>
      <c r="Q195" s="77">
        <f t="shared" si="23"/>
        <v>0.19723865877712032</v>
      </c>
    </row>
    <row r="196" spans="1:17">
      <c r="A196" s="78">
        <v>79068</v>
      </c>
      <c r="B196" s="78" t="s">
        <v>567</v>
      </c>
      <c r="C196" s="71">
        <v>496</v>
      </c>
      <c r="D196" s="70">
        <f t="shared" si="16"/>
        <v>69.467787114845933</v>
      </c>
      <c r="E196" s="71">
        <v>48568</v>
      </c>
      <c r="F196" s="71">
        <f t="shared" si="17"/>
        <v>97.91935483870968</v>
      </c>
      <c r="G196" s="71">
        <f t="shared" si="18"/>
        <v>218</v>
      </c>
      <c r="H196" s="70">
        <f t="shared" si="19"/>
        <v>30.532212885154063</v>
      </c>
      <c r="I196" s="71">
        <v>714</v>
      </c>
      <c r="K196" s="72">
        <v>491</v>
      </c>
      <c r="L196" s="73">
        <f t="shared" si="20"/>
        <v>5</v>
      </c>
      <c r="M196" s="74">
        <f t="shared" si="21"/>
        <v>1.0183299389002036</v>
      </c>
      <c r="O196" s="75">
        <v>669</v>
      </c>
      <c r="P196" s="76">
        <f t="shared" si="22"/>
        <v>45</v>
      </c>
      <c r="Q196" s="77">
        <f t="shared" si="23"/>
        <v>6.7264573991031389</v>
      </c>
    </row>
    <row r="197" spans="1:17">
      <c r="A197" s="78">
        <v>79069</v>
      </c>
      <c r="B197" s="78" t="s">
        <v>368</v>
      </c>
      <c r="C197" s="71">
        <v>1772</v>
      </c>
      <c r="D197" s="70">
        <f t="shared" si="16"/>
        <v>74.328859060402692</v>
      </c>
      <c r="E197" s="71">
        <v>177368</v>
      </c>
      <c r="F197" s="71">
        <f t="shared" si="17"/>
        <v>100.09480812641084</v>
      </c>
      <c r="G197" s="71">
        <f t="shared" si="18"/>
        <v>612</v>
      </c>
      <c r="H197" s="70">
        <f t="shared" si="19"/>
        <v>25.671140939597315</v>
      </c>
      <c r="I197" s="71">
        <v>2384</v>
      </c>
      <c r="K197" s="72">
        <v>1543</v>
      </c>
      <c r="L197" s="73">
        <f t="shared" si="20"/>
        <v>229</v>
      </c>
      <c r="M197" s="74">
        <f t="shared" si="21"/>
        <v>14.841218405703174</v>
      </c>
      <c r="O197" s="75">
        <v>2336</v>
      </c>
      <c r="P197" s="76">
        <f t="shared" si="22"/>
        <v>48</v>
      </c>
      <c r="Q197" s="77">
        <f t="shared" si="23"/>
        <v>2.054794520547945</v>
      </c>
    </row>
    <row r="198" spans="1:17">
      <c r="A198" s="78">
        <v>79071</v>
      </c>
      <c r="B198" s="78" t="s">
        <v>669</v>
      </c>
      <c r="C198" s="71">
        <v>192</v>
      </c>
      <c r="D198" s="70">
        <f t="shared" ref="D198:D261" si="24">C198/I198*100</f>
        <v>50.793650793650791</v>
      </c>
      <c r="E198" s="71">
        <v>16898</v>
      </c>
      <c r="F198" s="71">
        <f t="shared" ref="F198:F261" si="25">E198/C198</f>
        <v>88.010416666666671</v>
      </c>
      <c r="G198" s="71">
        <f t="shared" ref="G198:G261" si="26">I198-C198</f>
        <v>186</v>
      </c>
      <c r="H198" s="70">
        <f t="shared" ref="H198:H261" si="27">G198/I198*100</f>
        <v>49.206349206349202</v>
      </c>
      <c r="I198" s="71">
        <v>378</v>
      </c>
      <c r="K198" s="72">
        <v>222</v>
      </c>
      <c r="L198" s="73">
        <f t="shared" ref="L198:L261" si="28">C198-K198</f>
        <v>-30</v>
      </c>
      <c r="M198" s="74">
        <f t="shared" ref="M198:M261" si="29">L198/K198*100</f>
        <v>-13.513513513513514</v>
      </c>
      <c r="O198" s="75">
        <v>404</v>
      </c>
      <c r="P198" s="76">
        <f t="shared" ref="P198:P261" si="30">I198-O198</f>
        <v>-26</v>
      </c>
      <c r="Q198" s="77">
        <f t="shared" ref="Q198:Q261" si="31">P198/O198*100</f>
        <v>-6.435643564356436</v>
      </c>
    </row>
    <row r="199" spans="1:17">
      <c r="A199" s="78">
        <v>79072</v>
      </c>
      <c r="B199" s="78" t="s">
        <v>466</v>
      </c>
      <c r="C199" s="71">
        <v>826</v>
      </c>
      <c r="D199" s="70">
        <f t="shared" si="24"/>
        <v>73.618538324420683</v>
      </c>
      <c r="E199" s="71">
        <v>90879</v>
      </c>
      <c r="F199" s="71">
        <f t="shared" si="25"/>
        <v>110.02300242130751</v>
      </c>
      <c r="G199" s="71">
        <f t="shared" si="26"/>
        <v>296</v>
      </c>
      <c r="H199" s="70">
        <f t="shared" si="27"/>
        <v>26.38146167557932</v>
      </c>
      <c r="I199" s="71">
        <v>1122</v>
      </c>
      <c r="K199" s="72">
        <v>756</v>
      </c>
      <c r="L199" s="73">
        <f t="shared" si="28"/>
        <v>70</v>
      </c>
      <c r="M199" s="74">
        <f t="shared" si="29"/>
        <v>9.2592592592592595</v>
      </c>
      <c r="O199" s="75">
        <v>1100</v>
      </c>
      <c r="P199" s="76">
        <f t="shared" si="30"/>
        <v>22</v>
      </c>
      <c r="Q199" s="77">
        <f t="shared" si="31"/>
        <v>2</v>
      </c>
    </row>
    <row r="200" spans="1:17">
      <c r="A200" s="78">
        <v>79073</v>
      </c>
      <c r="B200" s="78" t="s">
        <v>614</v>
      </c>
      <c r="C200" s="71">
        <v>400</v>
      </c>
      <c r="D200" s="70">
        <f t="shared" si="24"/>
        <v>69.444444444444443</v>
      </c>
      <c r="E200" s="71">
        <v>40981</v>
      </c>
      <c r="F200" s="71">
        <f t="shared" si="25"/>
        <v>102.4525</v>
      </c>
      <c r="G200" s="71">
        <f t="shared" si="26"/>
        <v>176</v>
      </c>
      <c r="H200" s="70">
        <f t="shared" si="27"/>
        <v>30.555555555555557</v>
      </c>
      <c r="I200" s="71">
        <v>576</v>
      </c>
      <c r="K200" s="72">
        <v>410</v>
      </c>
      <c r="L200" s="73">
        <f t="shared" si="28"/>
        <v>-10</v>
      </c>
      <c r="M200" s="74">
        <f t="shared" si="29"/>
        <v>-2.4390243902439024</v>
      </c>
      <c r="O200" s="75">
        <v>584</v>
      </c>
      <c r="P200" s="76">
        <f t="shared" si="30"/>
        <v>-8</v>
      </c>
      <c r="Q200" s="77">
        <f t="shared" si="31"/>
        <v>-1.3698630136986301</v>
      </c>
    </row>
    <row r="201" spans="1:17">
      <c r="A201" s="78">
        <v>79074</v>
      </c>
      <c r="B201" s="78" t="s">
        <v>585</v>
      </c>
      <c r="C201" s="71">
        <v>544</v>
      </c>
      <c r="D201" s="70">
        <f t="shared" si="24"/>
        <v>69.833119383825419</v>
      </c>
      <c r="E201" s="71">
        <v>49714</v>
      </c>
      <c r="F201" s="71">
        <f t="shared" si="25"/>
        <v>91.38602941176471</v>
      </c>
      <c r="G201" s="71">
        <f t="shared" si="26"/>
        <v>235</v>
      </c>
      <c r="H201" s="70">
        <f t="shared" si="27"/>
        <v>30.166880616174584</v>
      </c>
      <c r="I201" s="71">
        <v>779</v>
      </c>
      <c r="K201" s="72">
        <v>637</v>
      </c>
      <c r="L201" s="73">
        <f t="shared" si="28"/>
        <v>-93</v>
      </c>
      <c r="M201" s="74">
        <f t="shared" si="29"/>
        <v>-14.599686028257459</v>
      </c>
      <c r="O201" s="75">
        <v>829</v>
      </c>
      <c r="P201" s="76">
        <f t="shared" si="30"/>
        <v>-50</v>
      </c>
      <c r="Q201" s="77">
        <f t="shared" si="31"/>
        <v>-6.0313630880579012</v>
      </c>
    </row>
    <row r="202" spans="1:17">
      <c r="A202" s="78">
        <v>79077</v>
      </c>
      <c r="B202" s="78" t="s">
        <v>633</v>
      </c>
      <c r="C202" s="71">
        <v>327</v>
      </c>
      <c r="D202" s="70">
        <f t="shared" si="24"/>
        <v>62.763915547024951</v>
      </c>
      <c r="E202" s="71">
        <v>31439</v>
      </c>
      <c r="F202" s="71">
        <f t="shared" si="25"/>
        <v>96.14373088685015</v>
      </c>
      <c r="G202" s="71">
        <f t="shared" si="26"/>
        <v>194</v>
      </c>
      <c r="H202" s="70">
        <f t="shared" si="27"/>
        <v>37.236084452975049</v>
      </c>
      <c r="I202" s="71">
        <v>521</v>
      </c>
      <c r="K202" s="72">
        <v>355</v>
      </c>
      <c r="L202" s="73">
        <f t="shared" si="28"/>
        <v>-28</v>
      </c>
      <c r="M202" s="74">
        <f t="shared" si="29"/>
        <v>-7.887323943661972</v>
      </c>
      <c r="O202" s="75">
        <v>560</v>
      </c>
      <c r="P202" s="76">
        <f t="shared" si="30"/>
        <v>-39</v>
      </c>
      <c r="Q202" s="77">
        <f t="shared" si="31"/>
        <v>-6.9642857142857144</v>
      </c>
    </row>
    <row r="203" spans="1:17">
      <c r="A203" s="78">
        <v>79080</v>
      </c>
      <c r="B203" s="78" t="s">
        <v>530</v>
      </c>
      <c r="C203" s="71">
        <v>791</v>
      </c>
      <c r="D203" s="70">
        <f t="shared" si="24"/>
        <v>69.446883230904305</v>
      </c>
      <c r="E203" s="71">
        <v>74475</v>
      </c>
      <c r="F203" s="71">
        <f t="shared" si="25"/>
        <v>94.152970922882432</v>
      </c>
      <c r="G203" s="71">
        <f t="shared" si="26"/>
        <v>348</v>
      </c>
      <c r="H203" s="70">
        <f t="shared" si="27"/>
        <v>30.553116769095702</v>
      </c>
      <c r="I203" s="71">
        <v>1139</v>
      </c>
      <c r="K203" s="72">
        <v>507</v>
      </c>
      <c r="L203" s="73">
        <f t="shared" si="28"/>
        <v>284</v>
      </c>
      <c r="M203" s="74">
        <f t="shared" si="29"/>
        <v>56.015779092702168</v>
      </c>
      <c r="O203" s="75">
        <v>2011</v>
      </c>
      <c r="P203" s="76">
        <f t="shared" si="30"/>
        <v>-872</v>
      </c>
      <c r="Q203" s="77">
        <f t="shared" si="31"/>
        <v>-43.361511685728495</v>
      </c>
    </row>
    <row r="204" spans="1:17">
      <c r="A204" s="78">
        <v>79081</v>
      </c>
      <c r="B204" s="78" t="s">
        <v>360</v>
      </c>
      <c r="C204" s="71">
        <v>1866</v>
      </c>
      <c r="D204" s="70">
        <f t="shared" si="24"/>
        <v>48.35449598341539</v>
      </c>
      <c r="E204" s="71">
        <v>200976</v>
      </c>
      <c r="F204" s="71">
        <f t="shared" si="25"/>
        <v>107.70418006430869</v>
      </c>
      <c r="G204" s="71">
        <f t="shared" si="26"/>
        <v>1993</v>
      </c>
      <c r="H204" s="70">
        <f t="shared" si="27"/>
        <v>51.64550401658461</v>
      </c>
      <c r="I204" s="71">
        <v>3859</v>
      </c>
      <c r="K204" s="72">
        <v>1571</v>
      </c>
      <c r="L204" s="73">
        <f t="shared" si="28"/>
        <v>295</v>
      </c>
      <c r="M204" s="74">
        <f t="shared" si="29"/>
        <v>18.777848504137491</v>
      </c>
      <c r="O204" s="75">
        <v>3207</v>
      </c>
      <c r="P204" s="76">
        <f t="shared" si="30"/>
        <v>652</v>
      </c>
      <c r="Q204" s="77">
        <f t="shared" si="31"/>
        <v>20.330526972248204</v>
      </c>
    </row>
    <row r="205" spans="1:17">
      <c r="A205" s="78">
        <v>79083</v>
      </c>
      <c r="B205" s="78" t="s">
        <v>622</v>
      </c>
      <c r="C205" s="71">
        <v>350</v>
      </c>
      <c r="D205" s="70">
        <f t="shared" si="24"/>
        <v>63.063063063063062</v>
      </c>
      <c r="E205" s="71">
        <v>38217</v>
      </c>
      <c r="F205" s="71">
        <f t="shared" si="25"/>
        <v>109.19142857142857</v>
      </c>
      <c r="G205" s="71">
        <f t="shared" si="26"/>
        <v>205</v>
      </c>
      <c r="H205" s="70">
        <f t="shared" si="27"/>
        <v>36.936936936936938</v>
      </c>
      <c r="I205" s="71">
        <v>555</v>
      </c>
      <c r="K205" s="72">
        <v>305</v>
      </c>
      <c r="L205" s="73">
        <f t="shared" si="28"/>
        <v>45</v>
      </c>
      <c r="M205" s="74">
        <f t="shared" si="29"/>
        <v>14.754098360655737</v>
      </c>
      <c r="O205" s="75">
        <v>506</v>
      </c>
      <c r="P205" s="76">
        <f t="shared" si="30"/>
        <v>49</v>
      </c>
      <c r="Q205" s="77">
        <f t="shared" si="31"/>
        <v>9.6837944664031621</v>
      </c>
    </row>
    <row r="206" spans="1:17">
      <c r="A206" s="78">
        <v>79087</v>
      </c>
      <c r="B206" s="78" t="s">
        <v>359</v>
      </c>
      <c r="C206" s="71">
        <v>1949</v>
      </c>
      <c r="D206" s="70">
        <f t="shared" si="24"/>
        <v>34.784936641085132</v>
      </c>
      <c r="E206" s="71">
        <v>183911</v>
      </c>
      <c r="F206" s="71">
        <f t="shared" si="25"/>
        <v>94.361723961005637</v>
      </c>
      <c r="G206" s="71">
        <f t="shared" si="26"/>
        <v>3654</v>
      </c>
      <c r="H206" s="70">
        <f t="shared" si="27"/>
        <v>65.215063358914875</v>
      </c>
      <c r="I206" s="71">
        <v>5603</v>
      </c>
      <c r="K206" s="72">
        <v>1697</v>
      </c>
      <c r="L206" s="73">
        <f t="shared" si="28"/>
        <v>252</v>
      </c>
      <c r="M206" s="74">
        <f t="shared" si="29"/>
        <v>14.849734826163818</v>
      </c>
      <c r="O206" s="75">
        <v>5145</v>
      </c>
      <c r="P206" s="76">
        <f t="shared" si="30"/>
        <v>458</v>
      </c>
      <c r="Q206" s="77">
        <f t="shared" si="31"/>
        <v>8.9018464528668613</v>
      </c>
    </row>
    <row r="207" spans="1:17">
      <c r="A207" s="78">
        <v>79088</v>
      </c>
      <c r="B207" s="78" t="s">
        <v>653</v>
      </c>
      <c r="C207" s="71">
        <v>256</v>
      </c>
      <c r="D207" s="70">
        <f t="shared" si="24"/>
        <v>44.599303135888505</v>
      </c>
      <c r="E207" s="71">
        <v>25664</v>
      </c>
      <c r="F207" s="71">
        <f t="shared" si="25"/>
        <v>100.25</v>
      </c>
      <c r="G207" s="71">
        <f t="shared" si="26"/>
        <v>318</v>
      </c>
      <c r="H207" s="70">
        <f t="shared" si="27"/>
        <v>55.400696864111495</v>
      </c>
      <c r="I207" s="71">
        <v>574</v>
      </c>
      <c r="K207" s="72">
        <v>270</v>
      </c>
      <c r="L207" s="73">
        <f t="shared" si="28"/>
        <v>-14</v>
      </c>
      <c r="M207" s="74">
        <f t="shared" si="29"/>
        <v>-5.1851851851851851</v>
      </c>
      <c r="O207" s="75">
        <v>567</v>
      </c>
      <c r="P207" s="76">
        <f t="shared" si="30"/>
        <v>7</v>
      </c>
      <c r="Q207" s="77">
        <f t="shared" si="31"/>
        <v>1.2345679012345678</v>
      </c>
    </row>
    <row r="208" spans="1:17">
      <c r="A208" s="78">
        <v>79089</v>
      </c>
      <c r="B208" s="78" t="s">
        <v>564</v>
      </c>
      <c r="C208" s="71">
        <v>556</v>
      </c>
      <c r="D208" s="70">
        <f t="shared" si="24"/>
        <v>58.098223615464995</v>
      </c>
      <c r="E208" s="71">
        <v>59183</v>
      </c>
      <c r="F208" s="71">
        <f t="shared" si="25"/>
        <v>106.44424460431655</v>
      </c>
      <c r="G208" s="71">
        <f t="shared" si="26"/>
        <v>401</v>
      </c>
      <c r="H208" s="70">
        <f t="shared" si="27"/>
        <v>41.901776384535005</v>
      </c>
      <c r="I208" s="71">
        <v>957</v>
      </c>
      <c r="K208" s="72">
        <v>551</v>
      </c>
      <c r="L208" s="73">
        <f t="shared" si="28"/>
        <v>5</v>
      </c>
      <c r="M208" s="74">
        <f t="shared" si="29"/>
        <v>0.90744101633393837</v>
      </c>
      <c r="O208" s="75">
        <v>842</v>
      </c>
      <c r="P208" s="76">
        <f t="shared" si="30"/>
        <v>115</v>
      </c>
      <c r="Q208" s="77">
        <f t="shared" si="31"/>
        <v>13.657957244655583</v>
      </c>
    </row>
    <row r="209" spans="1:17">
      <c r="A209" s="78">
        <v>79092</v>
      </c>
      <c r="B209" s="78" t="s">
        <v>474</v>
      </c>
      <c r="C209" s="71">
        <v>864</v>
      </c>
      <c r="D209" s="70">
        <f t="shared" si="24"/>
        <v>71.880199667221305</v>
      </c>
      <c r="E209" s="71">
        <v>80171</v>
      </c>
      <c r="F209" s="71">
        <f t="shared" si="25"/>
        <v>92.790509259259252</v>
      </c>
      <c r="G209" s="71">
        <f t="shared" si="26"/>
        <v>338</v>
      </c>
      <c r="H209" s="70">
        <f t="shared" si="27"/>
        <v>28.119800332778699</v>
      </c>
      <c r="I209" s="71">
        <v>1202</v>
      </c>
      <c r="K209" s="72">
        <v>756</v>
      </c>
      <c r="L209" s="73">
        <f t="shared" si="28"/>
        <v>108</v>
      </c>
      <c r="M209" s="74">
        <f t="shared" si="29"/>
        <v>14.285714285714285</v>
      </c>
      <c r="O209" s="75">
        <v>1050</v>
      </c>
      <c r="P209" s="76">
        <f t="shared" si="30"/>
        <v>152</v>
      </c>
      <c r="Q209" s="77">
        <f t="shared" si="31"/>
        <v>14.476190476190476</v>
      </c>
    </row>
    <row r="210" spans="1:17">
      <c r="A210" s="78">
        <v>79094</v>
      </c>
      <c r="B210" s="78" t="s">
        <v>586</v>
      </c>
      <c r="C210" s="71">
        <v>486</v>
      </c>
      <c r="D210" s="70">
        <f t="shared" si="24"/>
        <v>54.791431792559187</v>
      </c>
      <c r="E210" s="71">
        <v>47239</v>
      </c>
      <c r="F210" s="71">
        <f t="shared" si="25"/>
        <v>97.199588477366248</v>
      </c>
      <c r="G210" s="71">
        <f t="shared" si="26"/>
        <v>401</v>
      </c>
      <c r="H210" s="70">
        <f t="shared" si="27"/>
        <v>45.208568207440813</v>
      </c>
      <c r="I210" s="71">
        <v>887</v>
      </c>
      <c r="K210" s="72">
        <v>493</v>
      </c>
      <c r="L210" s="73">
        <f t="shared" si="28"/>
        <v>-7</v>
      </c>
      <c r="M210" s="74">
        <f t="shared" si="29"/>
        <v>-1.4198782961460445</v>
      </c>
      <c r="O210" s="75">
        <v>898</v>
      </c>
      <c r="P210" s="76">
        <f t="shared" si="30"/>
        <v>-11</v>
      </c>
      <c r="Q210" s="77">
        <f t="shared" si="31"/>
        <v>-1.2249443207126949</v>
      </c>
    </row>
    <row r="211" spans="1:17">
      <c r="A211" s="78">
        <v>79095</v>
      </c>
      <c r="B211" s="78" t="s">
        <v>440</v>
      </c>
      <c r="C211" s="71">
        <v>1028</v>
      </c>
      <c r="D211" s="70">
        <f t="shared" si="24"/>
        <v>78.59327217125383</v>
      </c>
      <c r="E211" s="71">
        <v>101679</v>
      </c>
      <c r="F211" s="71">
        <f t="shared" si="25"/>
        <v>98.909533073929964</v>
      </c>
      <c r="G211" s="71">
        <f t="shared" si="26"/>
        <v>280</v>
      </c>
      <c r="H211" s="70">
        <f t="shared" si="27"/>
        <v>21.406727828746178</v>
      </c>
      <c r="I211" s="71">
        <v>1308</v>
      </c>
      <c r="K211" s="72">
        <v>1049</v>
      </c>
      <c r="L211" s="73">
        <f t="shared" si="28"/>
        <v>-21</v>
      </c>
      <c r="M211" s="74">
        <f t="shared" si="29"/>
        <v>-2.0019065776930409</v>
      </c>
      <c r="O211" s="75">
        <v>1577</v>
      </c>
      <c r="P211" s="76">
        <f t="shared" si="30"/>
        <v>-269</v>
      </c>
      <c r="Q211" s="77">
        <f t="shared" si="31"/>
        <v>-17.057704502219405</v>
      </c>
    </row>
    <row r="212" spans="1:17">
      <c r="A212" s="78">
        <v>79096</v>
      </c>
      <c r="B212" s="78" t="s">
        <v>444</v>
      </c>
      <c r="C212" s="71">
        <v>953</v>
      </c>
      <c r="D212" s="70">
        <f t="shared" si="24"/>
        <v>71.385767790262165</v>
      </c>
      <c r="E212" s="71">
        <v>106622</v>
      </c>
      <c r="F212" s="71">
        <f t="shared" si="25"/>
        <v>111.8803777544596</v>
      </c>
      <c r="G212" s="71">
        <f t="shared" si="26"/>
        <v>382</v>
      </c>
      <c r="H212" s="70">
        <f t="shared" si="27"/>
        <v>28.614232209737828</v>
      </c>
      <c r="I212" s="71">
        <v>1335</v>
      </c>
      <c r="K212" s="72">
        <v>846</v>
      </c>
      <c r="L212" s="73">
        <f t="shared" si="28"/>
        <v>107</v>
      </c>
      <c r="M212" s="74">
        <f t="shared" si="29"/>
        <v>12.647754137115838</v>
      </c>
      <c r="O212" s="75">
        <v>1147</v>
      </c>
      <c r="P212" s="76">
        <f t="shared" si="30"/>
        <v>188</v>
      </c>
      <c r="Q212" s="77">
        <f t="shared" si="31"/>
        <v>16.390584132519617</v>
      </c>
    </row>
    <row r="213" spans="1:17">
      <c r="A213" s="78">
        <v>79099</v>
      </c>
      <c r="B213" s="78" t="s">
        <v>471</v>
      </c>
      <c r="C213" s="71">
        <v>892</v>
      </c>
      <c r="D213" s="70">
        <f t="shared" si="24"/>
        <v>58.607095926412612</v>
      </c>
      <c r="E213" s="71">
        <v>93198</v>
      </c>
      <c r="F213" s="71">
        <f t="shared" si="25"/>
        <v>104.48206278026906</v>
      </c>
      <c r="G213" s="71">
        <f t="shared" si="26"/>
        <v>630</v>
      </c>
      <c r="H213" s="70">
        <f t="shared" si="27"/>
        <v>41.392904073587381</v>
      </c>
      <c r="I213" s="71">
        <v>1522</v>
      </c>
      <c r="K213" s="72">
        <v>912</v>
      </c>
      <c r="L213" s="73">
        <f t="shared" si="28"/>
        <v>-20</v>
      </c>
      <c r="M213" s="74">
        <f t="shared" si="29"/>
        <v>-2.1929824561403506</v>
      </c>
      <c r="O213" s="75">
        <v>1646</v>
      </c>
      <c r="P213" s="76">
        <f t="shared" si="30"/>
        <v>-124</v>
      </c>
      <c r="Q213" s="77">
        <f t="shared" si="31"/>
        <v>-7.5334143377885781</v>
      </c>
    </row>
    <row r="214" spans="1:17">
      <c r="A214" s="78">
        <v>79108</v>
      </c>
      <c r="B214" s="78" t="s">
        <v>643</v>
      </c>
      <c r="C214" s="71">
        <v>327</v>
      </c>
      <c r="D214" s="70">
        <f t="shared" si="24"/>
        <v>54.773869346733676</v>
      </c>
      <c r="E214" s="71">
        <v>29222</v>
      </c>
      <c r="F214" s="71">
        <f t="shared" si="25"/>
        <v>89.36391437308869</v>
      </c>
      <c r="G214" s="71">
        <f t="shared" si="26"/>
        <v>270</v>
      </c>
      <c r="H214" s="70">
        <f t="shared" si="27"/>
        <v>45.226130653266331</v>
      </c>
      <c r="I214" s="71">
        <v>597</v>
      </c>
      <c r="K214" s="72">
        <v>275</v>
      </c>
      <c r="L214" s="73">
        <f t="shared" si="28"/>
        <v>52</v>
      </c>
      <c r="M214" s="74">
        <f t="shared" si="29"/>
        <v>18.90909090909091</v>
      </c>
      <c r="O214" s="75">
        <v>443</v>
      </c>
      <c r="P214" s="76">
        <f t="shared" si="30"/>
        <v>154</v>
      </c>
      <c r="Q214" s="77">
        <f t="shared" si="31"/>
        <v>34.762979683972908</v>
      </c>
    </row>
    <row r="215" spans="1:17">
      <c r="A215" s="78">
        <v>79110</v>
      </c>
      <c r="B215" s="78" t="s">
        <v>526</v>
      </c>
      <c r="C215" s="71">
        <v>665</v>
      </c>
      <c r="D215" s="70">
        <f t="shared" si="24"/>
        <v>72.83680175246441</v>
      </c>
      <c r="E215" s="71">
        <v>74806</v>
      </c>
      <c r="F215" s="71">
        <f t="shared" si="25"/>
        <v>112.49022556390977</v>
      </c>
      <c r="G215" s="71">
        <f t="shared" si="26"/>
        <v>248</v>
      </c>
      <c r="H215" s="70">
        <f t="shared" si="27"/>
        <v>27.163198247535597</v>
      </c>
      <c r="I215" s="71">
        <v>913</v>
      </c>
      <c r="K215" s="72">
        <v>723</v>
      </c>
      <c r="L215" s="73">
        <f t="shared" si="28"/>
        <v>-58</v>
      </c>
      <c r="M215" s="74">
        <f t="shared" si="29"/>
        <v>-8.0221300138312586</v>
      </c>
      <c r="O215" s="75">
        <v>897</v>
      </c>
      <c r="P215" s="76">
        <f t="shared" si="30"/>
        <v>16</v>
      </c>
      <c r="Q215" s="77">
        <f t="shared" si="31"/>
        <v>1.7837235228539576</v>
      </c>
    </row>
    <row r="216" spans="1:17">
      <c r="A216" s="78">
        <v>79114</v>
      </c>
      <c r="B216" s="78" t="s">
        <v>375</v>
      </c>
      <c r="C216" s="71">
        <v>1655</v>
      </c>
      <c r="D216" s="70">
        <f t="shared" si="24"/>
        <v>92.873176206509541</v>
      </c>
      <c r="E216" s="71">
        <v>166356</v>
      </c>
      <c r="F216" s="71">
        <f t="shared" si="25"/>
        <v>100.51722054380664</v>
      </c>
      <c r="G216" s="71">
        <f t="shared" si="26"/>
        <v>127</v>
      </c>
      <c r="H216" s="70">
        <f t="shared" si="27"/>
        <v>7.1268237934904599</v>
      </c>
      <c r="I216" s="71">
        <v>1782</v>
      </c>
      <c r="K216" s="72">
        <v>1516</v>
      </c>
      <c r="L216" s="73">
        <f t="shared" si="28"/>
        <v>139</v>
      </c>
      <c r="M216" s="74">
        <f t="shared" si="29"/>
        <v>9.1688654353562011</v>
      </c>
      <c r="O216" s="75">
        <v>1981</v>
      </c>
      <c r="P216" s="76">
        <f t="shared" si="30"/>
        <v>-199</v>
      </c>
      <c r="Q216" s="77">
        <f t="shared" si="31"/>
        <v>-10.045431600201917</v>
      </c>
    </row>
    <row r="217" spans="1:17">
      <c r="A217" s="78">
        <v>79115</v>
      </c>
      <c r="B217" s="78" t="s">
        <v>515</v>
      </c>
      <c r="C217" s="71">
        <v>692</v>
      </c>
      <c r="D217" s="70">
        <f t="shared" si="24"/>
        <v>53.230769230769226</v>
      </c>
      <c r="E217" s="71">
        <v>66954</v>
      </c>
      <c r="F217" s="71">
        <f t="shared" si="25"/>
        <v>96.75433526011561</v>
      </c>
      <c r="G217" s="71">
        <f t="shared" si="26"/>
        <v>608</v>
      </c>
      <c r="H217" s="70">
        <f t="shared" si="27"/>
        <v>46.769230769230766</v>
      </c>
      <c r="I217" s="71">
        <v>1300</v>
      </c>
      <c r="K217" s="72">
        <v>721</v>
      </c>
      <c r="L217" s="73">
        <f t="shared" si="28"/>
        <v>-29</v>
      </c>
      <c r="M217" s="74">
        <f t="shared" si="29"/>
        <v>-4.0221914008321775</v>
      </c>
      <c r="O217" s="75">
        <v>1244</v>
      </c>
      <c r="P217" s="76">
        <f t="shared" si="30"/>
        <v>56</v>
      </c>
      <c r="Q217" s="77">
        <f t="shared" si="31"/>
        <v>4.501607717041801</v>
      </c>
    </row>
    <row r="218" spans="1:17">
      <c r="A218" s="78">
        <v>79116</v>
      </c>
      <c r="B218" s="78" t="s">
        <v>559</v>
      </c>
      <c r="C218" s="71">
        <v>552</v>
      </c>
      <c r="D218" s="70">
        <f t="shared" si="24"/>
        <v>43.949044585987259</v>
      </c>
      <c r="E218" s="71">
        <v>48262</v>
      </c>
      <c r="F218" s="71">
        <f t="shared" si="25"/>
        <v>87.431159420289859</v>
      </c>
      <c r="G218" s="71">
        <f t="shared" si="26"/>
        <v>704</v>
      </c>
      <c r="H218" s="70">
        <f t="shared" si="27"/>
        <v>56.050955414012741</v>
      </c>
      <c r="I218" s="71">
        <v>1256</v>
      </c>
      <c r="K218" s="72">
        <v>468</v>
      </c>
      <c r="L218" s="73">
        <f t="shared" si="28"/>
        <v>84</v>
      </c>
      <c r="M218" s="74">
        <f t="shared" si="29"/>
        <v>17.948717948717949</v>
      </c>
      <c r="O218" s="75">
        <v>1081</v>
      </c>
      <c r="P218" s="76">
        <f t="shared" si="30"/>
        <v>175</v>
      </c>
      <c r="Q218" s="77">
        <f t="shared" si="31"/>
        <v>16.188714153561516</v>
      </c>
    </row>
    <row r="219" spans="1:17">
      <c r="A219" s="78">
        <v>79117</v>
      </c>
      <c r="B219" s="78" t="s">
        <v>482</v>
      </c>
      <c r="C219" s="71">
        <v>940</v>
      </c>
      <c r="D219" s="70">
        <f t="shared" si="24"/>
        <v>67.142857142857139</v>
      </c>
      <c r="E219" s="71">
        <v>79482</v>
      </c>
      <c r="F219" s="71">
        <f t="shared" si="25"/>
        <v>84.555319148936164</v>
      </c>
      <c r="G219" s="71">
        <f t="shared" si="26"/>
        <v>460</v>
      </c>
      <c r="H219" s="70">
        <f t="shared" si="27"/>
        <v>32.857142857142854</v>
      </c>
      <c r="I219" s="71">
        <v>1400</v>
      </c>
      <c r="K219" s="72">
        <v>978</v>
      </c>
      <c r="L219" s="73">
        <f t="shared" si="28"/>
        <v>-38</v>
      </c>
      <c r="M219" s="74">
        <f t="shared" si="29"/>
        <v>-3.8854805725971371</v>
      </c>
      <c r="O219" s="75">
        <v>1206</v>
      </c>
      <c r="P219" s="76">
        <f t="shared" si="30"/>
        <v>194</v>
      </c>
      <c r="Q219" s="77">
        <f t="shared" si="31"/>
        <v>16.086235489220563</v>
      </c>
    </row>
    <row r="220" spans="1:17">
      <c r="A220" s="78">
        <v>79118</v>
      </c>
      <c r="B220" s="78" t="s">
        <v>488</v>
      </c>
      <c r="C220" s="71">
        <v>953</v>
      </c>
      <c r="D220" s="70">
        <f t="shared" si="24"/>
        <v>37.578864353312305</v>
      </c>
      <c r="E220" s="71">
        <v>77956</v>
      </c>
      <c r="F220" s="71">
        <f t="shared" si="25"/>
        <v>81.800629590766007</v>
      </c>
      <c r="G220" s="71">
        <f t="shared" si="26"/>
        <v>1583</v>
      </c>
      <c r="H220" s="70">
        <f t="shared" si="27"/>
        <v>62.421135646687695</v>
      </c>
      <c r="I220" s="71">
        <v>2536</v>
      </c>
      <c r="K220" s="72">
        <v>786</v>
      </c>
      <c r="L220" s="73">
        <f t="shared" si="28"/>
        <v>167</v>
      </c>
      <c r="M220" s="74">
        <f t="shared" si="29"/>
        <v>21.246819338422394</v>
      </c>
      <c r="O220" s="75">
        <v>2546</v>
      </c>
      <c r="P220" s="76">
        <f t="shared" si="30"/>
        <v>-10</v>
      </c>
      <c r="Q220" s="77">
        <f t="shared" si="31"/>
        <v>-0.39277297721916732</v>
      </c>
    </row>
    <row r="221" spans="1:17">
      <c r="A221" s="78">
        <v>79122</v>
      </c>
      <c r="B221" s="78" t="s">
        <v>509</v>
      </c>
      <c r="C221" s="71">
        <v>757</v>
      </c>
      <c r="D221" s="70">
        <f t="shared" si="24"/>
        <v>63.560033585222499</v>
      </c>
      <c r="E221" s="71">
        <v>81944</v>
      </c>
      <c r="F221" s="71">
        <f t="shared" si="25"/>
        <v>108.24834874504623</v>
      </c>
      <c r="G221" s="71">
        <f t="shared" si="26"/>
        <v>434</v>
      </c>
      <c r="H221" s="70">
        <f t="shared" si="27"/>
        <v>36.439966414777494</v>
      </c>
      <c r="I221" s="71">
        <v>1191</v>
      </c>
      <c r="K221" s="72">
        <v>838</v>
      </c>
      <c r="L221" s="73">
        <f t="shared" si="28"/>
        <v>-81</v>
      </c>
      <c r="M221" s="74">
        <f t="shared" si="29"/>
        <v>-9.6658711217183768</v>
      </c>
      <c r="O221" s="75">
        <v>1225</v>
      </c>
      <c r="P221" s="76">
        <f t="shared" si="30"/>
        <v>-34</v>
      </c>
      <c r="Q221" s="77">
        <f t="shared" si="31"/>
        <v>-2.7755102040816326</v>
      </c>
    </row>
    <row r="222" spans="1:17">
      <c r="A222" s="78">
        <v>79123</v>
      </c>
      <c r="B222" s="78" t="s">
        <v>404</v>
      </c>
      <c r="C222" s="71">
        <v>1311</v>
      </c>
      <c r="D222" s="70">
        <f t="shared" si="24"/>
        <v>61.43392689784443</v>
      </c>
      <c r="E222" s="71">
        <v>143497</v>
      </c>
      <c r="F222" s="71">
        <f t="shared" si="25"/>
        <v>109.45614035087719</v>
      </c>
      <c r="G222" s="71">
        <f t="shared" si="26"/>
        <v>823</v>
      </c>
      <c r="H222" s="70">
        <f t="shared" si="27"/>
        <v>38.566073102155578</v>
      </c>
      <c r="I222" s="71">
        <v>2134</v>
      </c>
      <c r="K222" s="72">
        <v>1104</v>
      </c>
      <c r="L222" s="73">
        <f t="shared" si="28"/>
        <v>207</v>
      </c>
      <c r="M222" s="74">
        <f t="shared" si="29"/>
        <v>18.75</v>
      </c>
      <c r="O222" s="75">
        <v>1734</v>
      </c>
      <c r="P222" s="76">
        <f t="shared" si="30"/>
        <v>400</v>
      </c>
      <c r="Q222" s="77">
        <f t="shared" si="31"/>
        <v>23.068050749711649</v>
      </c>
    </row>
    <row r="223" spans="1:17">
      <c r="A223" s="78">
        <v>79126</v>
      </c>
      <c r="B223" s="78" t="s">
        <v>667</v>
      </c>
      <c r="C223" s="71">
        <v>238</v>
      </c>
      <c r="D223" s="70">
        <f t="shared" si="24"/>
        <v>63.466666666666669</v>
      </c>
      <c r="E223" s="71">
        <v>19355</v>
      </c>
      <c r="F223" s="71">
        <f t="shared" si="25"/>
        <v>81.32352941176471</v>
      </c>
      <c r="G223" s="71">
        <f t="shared" si="26"/>
        <v>137</v>
      </c>
      <c r="H223" s="70">
        <f t="shared" si="27"/>
        <v>36.533333333333331</v>
      </c>
      <c r="I223" s="71">
        <v>375</v>
      </c>
      <c r="K223" s="72">
        <v>264</v>
      </c>
      <c r="L223" s="73">
        <f t="shared" si="28"/>
        <v>-26</v>
      </c>
      <c r="M223" s="74">
        <f t="shared" si="29"/>
        <v>-9.8484848484848477</v>
      </c>
      <c r="O223" s="75">
        <v>366</v>
      </c>
      <c r="P223" s="76">
        <f t="shared" si="30"/>
        <v>9</v>
      </c>
      <c r="Q223" s="77">
        <f t="shared" si="31"/>
        <v>2.459016393442623</v>
      </c>
    </row>
    <row r="224" spans="1:17">
      <c r="A224" s="78">
        <v>79127</v>
      </c>
      <c r="B224" s="78" t="s">
        <v>322</v>
      </c>
      <c r="C224" s="71">
        <v>2818</v>
      </c>
      <c r="D224" s="70">
        <f t="shared" si="24"/>
        <v>44.937011640886624</v>
      </c>
      <c r="E224" s="71">
        <v>289358</v>
      </c>
      <c r="F224" s="71">
        <f t="shared" si="25"/>
        <v>102.68204400283889</v>
      </c>
      <c r="G224" s="71">
        <f t="shared" si="26"/>
        <v>3453</v>
      </c>
      <c r="H224" s="70">
        <f t="shared" si="27"/>
        <v>55.062988359113376</v>
      </c>
      <c r="I224" s="71">
        <v>6271</v>
      </c>
      <c r="K224" s="72">
        <v>1904</v>
      </c>
      <c r="L224" s="73">
        <f t="shared" si="28"/>
        <v>914</v>
      </c>
      <c r="M224" s="74">
        <f t="shared" si="29"/>
        <v>48.004201680672267</v>
      </c>
      <c r="O224" s="75">
        <v>6001</v>
      </c>
      <c r="P224" s="76">
        <f t="shared" si="30"/>
        <v>270</v>
      </c>
      <c r="Q224" s="77">
        <f t="shared" si="31"/>
        <v>4.4992501249791701</v>
      </c>
    </row>
    <row r="225" spans="1:17">
      <c r="A225" s="78">
        <v>79129</v>
      </c>
      <c r="B225" s="78" t="s">
        <v>410</v>
      </c>
      <c r="C225" s="71">
        <v>1394</v>
      </c>
      <c r="D225" s="70">
        <f t="shared" si="24"/>
        <v>62.14890771288453</v>
      </c>
      <c r="E225" s="71">
        <v>143332</v>
      </c>
      <c r="F225" s="71">
        <f t="shared" si="25"/>
        <v>102.8206599713056</v>
      </c>
      <c r="G225" s="71">
        <f t="shared" si="26"/>
        <v>849</v>
      </c>
      <c r="H225" s="70">
        <f t="shared" si="27"/>
        <v>37.85109228711547</v>
      </c>
      <c r="I225" s="71">
        <v>2243</v>
      </c>
      <c r="K225" s="72">
        <v>1408</v>
      </c>
      <c r="L225" s="73">
        <f t="shared" si="28"/>
        <v>-14</v>
      </c>
      <c r="M225" s="74">
        <f t="shared" si="29"/>
        <v>-0.99431818181818177</v>
      </c>
      <c r="O225" s="75">
        <v>2311</v>
      </c>
      <c r="P225" s="76">
        <f t="shared" si="30"/>
        <v>-68</v>
      </c>
      <c r="Q225" s="77">
        <f t="shared" si="31"/>
        <v>-2.9424491562094328</v>
      </c>
    </row>
    <row r="226" spans="1:17">
      <c r="A226" s="78">
        <v>79130</v>
      </c>
      <c r="B226" s="78" t="s">
        <v>355</v>
      </c>
      <c r="C226" s="71">
        <v>1781</v>
      </c>
      <c r="D226" s="70">
        <f t="shared" si="24"/>
        <v>94.182971972501321</v>
      </c>
      <c r="E226" s="71">
        <v>171990</v>
      </c>
      <c r="F226" s="71">
        <f t="shared" si="25"/>
        <v>96.569343065693431</v>
      </c>
      <c r="G226" s="71">
        <f t="shared" si="26"/>
        <v>110</v>
      </c>
      <c r="H226" s="70">
        <f t="shared" si="27"/>
        <v>5.8170280274986785</v>
      </c>
      <c r="I226" s="71">
        <v>1891</v>
      </c>
      <c r="K226" s="72">
        <v>1791</v>
      </c>
      <c r="L226" s="73">
        <f t="shared" si="28"/>
        <v>-10</v>
      </c>
      <c r="M226" s="74">
        <f t="shared" si="29"/>
        <v>-0.55834729201563371</v>
      </c>
      <c r="O226" s="75">
        <v>2331</v>
      </c>
      <c r="P226" s="76">
        <f t="shared" si="30"/>
        <v>-440</v>
      </c>
      <c r="Q226" s="77">
        <f t="shared" si="31"/>
        <v>-18.876018876018875</v>
      </c>
    </row>
    <row r="227" spans="1:17">
      <c r="A227" s="78">
        <v>79131</v>
      </c>
      <c r="B227" s="78" t="s">
        <v>427</v>
      </c>
      <c r="C227" s="71">
        <v>1117</v>
      </c>
      <c r="D227" s="70">
        <f t="shared" si="24"/>
        <v>90.592051905920528</v>
      </c>
      <c r="E227" s="71">
        <v>121114</v>
      </c>
      <c r="F227" s="71">
        <f t="shared" si="25"/>
        <v>108.42793196060877</v>
      </c>
      <c r="G227" s="71">
        <f t="shared" si="26"/>
        <v>116</v>
      </c>
      <c r="H227" s="70">
        <f t="shared" si="27"/>
        <v>9.4079480940794813</v>
      </c>
      <c r="I227" s="71">
        <v>1233</v>
      </c>
      <c r="K227" s="72">
        <v>783</v>
      </c>
      <c r="L227" s="73">
        <f t="shared" si="28"/>
        <v>334</v>
      </c>
      <c r="M227" s="74">
        <f t="shared" si="29"/>
        <v>42.656449553001274</v>
      </c>
      <c r="O227" s="75">
        <v>1011</v>
      </c>
      <c r="P227" s="76">
        <f t="shared" si="30"/>
        <v>222</v>
      </c>
      <c r="Q227" s="77">
        <f t="shared" si="31"/>
        <v>21.958456973293767</v>
      </c>
    </row>
    <row r="228" spans="1:17">
      <c r="A228" s="78">
        <v>79133</v>
      </c>
      <c r="B228" s="78" t="s">
        <v>366</v>
      </c>
      <c r="C228" s="71">
        <v>1787</v>
      </c>
      <c r="D228" s="70">
        <f t="shared" si="24"/>
        <v>46.767861816278462</v>
      </c>
      <c r="E228" s="71">
        <v>162452</v>
      </c>
      <c r="F228" s="71">
        <f t="shared" si="25"/>
        <v>90.90766648013431</v>
      </c>
      <c r="G228" s="71">
        <f t="shared" si="26"/>
        <v>2034</v>
      </c>
      <c r="H228" s="70">
        <f t="shared" si="27"/>
        <v>53.232138183721531</v>
      </c>
      <c r="I228" s="71">
        <v>3821</v>
      </c>
      <c r="K228" s="72">
        <v>1359</v>
      </c>
      <c r="L228" s="73">
        <f t="shared" si="28"/>
        <v>428</v>
      </c>
      <c r="M228" s="74">
        <f t="shared" si="29"/>
        <v>31.493745401030171</v>
      </c>
      <c r="O228" s="75">
        <v>3204</v>
      </c>
      <c r="P228" s="76">
        <f t="shared" si="30"/>
        <v>617</v>
      </c>
      <c r="Q228" s="77">
        <f t="shared" si="31"/>
        <v>19.257178526841447</v>
      </c>
    </row>
    <row r="229" spans="1:17">
      <c r="A229" s="78">
        <v>79134</v>
      </c>
      <c r="B229" s="78" t="s">
        <v>628</v>
      </c>
      <c r="C229" s="71">
        <v>339</v>
      </c>
      <c r="D229" s="70">
        <f t="shared" si="24"/>
        <v>44.722955145118732</v>
      </c>
      <c r="E229" s="71">
        <v>28767</v>
      </c>
      <c r="F229" s="71">
        <f t="shared" si="25"/>
        <v>84.858407079646014</v>
      </c>
      <c r="G229" s="71">
        <f t="shared" si="26"/>
        <v>419</v>
      </c>
      <c r="H229" s="70">
        <f t="shared" si="27"/>
        <v>55.277044854881261</v>
      </c>
      <c r="I229" s="71">
        <v>758</v>
      </c>
      <c r="K229" s="72">
        <v>320</v>
      </c>
      <c r="L229" s="73">
        <f t="shared" si="28"/>
        <v>19</v>
      </c>
      <c r="M229" s="74">
        <f t="shared" si="29"/>
        <v>5.9375</v>
      </c>
      <c r="O229" s="75">
        <v>715</v>
      </c>
      <c r="P229" s="76">
        <f t="shared" si="30"/>
        <v>43</v>
      </c>
      <c r="Q229" s="77">
        <f t="shared" si="31"/>
        <v>6.0139860139860142</v>
      </c>
    </row>
    <row r="230" spans="1:17">
      <c r="A230" s="78">
        <v>79137</v>
      </c>
      <c r="B230" s="78" t="s">
        <v>310</v>
      </c>
      <c r="C230" s="71">
        <v>3773</v>
      </c>
      <c r="D230" s="70">
        <f t="shared" si="24"/>
        <v>69.433198380566793</v>
      </c>
      <c r="E230" s="71">
        <v>392643</v>
      </c>
      <c r="F230" s="71">
        <f t="shared" si="25"/>
        <v>104.06652531142328</v>
      </c>
      <c r="G230" s="71">
        <f t="shared" si="26"/>
        <v>1661</v>
      </c>
      <c r="H230" s="70">
        <f t="shared" si="27"/>
        <v>30.5668016194332</v>
      </c>
      <c r="I230" s="71">
        <v>5434</v>
      </c>
      <c r="K230" s="72">
        <v>3619</v>
      </c>
      <c r="L230" s="73">
        <f t="shared" si="28"/>
        <v>154</v>
      </c>
      <c r="M230" s="74">
        <f t="shared" si="29"/>
        <v>4.2553191489361701</v>
      </c>
      <c r="O230" s="75">
        <v>5220</v>
      </c>
      <c r="P230" s="76">
        <f t="shared" si="30"/>
        <v>214</v>
      </c>
      <c r="Q230" s="77">
        <f t="shared" si="31"/>
        <v>4.0996168582375478</v>
      </c>
    </row>
    <row r="231" spans="1:17">
      <c r="A231" s="78">
        <v>79138</v>
      </c>
      <c r="B231" s="78" t="s">
        <v>417</v>
      </c>
      <c r="C231" s="71">
        <v>1299</v>
      </c>
      <c r="D231" s="70">
        <f t="shared" si="24"/>
        <v>75.217139548349749</v>
      </c>
      <c r="E231" s="71">
        <v>150998</v>
      </c>
      <c r="F231" s="71">
        <f t="shared" si="25"/>
        <v>116.24172440338722</v>
      </c>
      <c r="G231" s="71">
        <f t="shared" si="26"/>
        <v>428</v>
      </c>
      <c r="H231" s="70">
        <f t="shared" si="27"/>
        <v>24.782860451650262</v>
      </c>
      <c r="I231" s="71">
        <v>1727</v>
      </c>
      <c r="K231" s="72">
        <v>1253</v>
      </c>
      <c r="L231" s="73">
        <f t="shared" si="28"/>
        <v>46</v>
      </c>
      <c r="M231" s="74">
        <f t="shared" si="29"/>
        <v>3.6711891460494814</v>
      </c>
      <c r="O231" s="75">
        <v>1736</v>
      </c>
      <c r="P231" s="76">
        <f t="shared" si="30"/>
        <v>-9</v>
      </c>
      <c r="Q231" s="77">
        <f t="shared" si="31"/>
        <v>-0.51843317972350234</v>
      </c>
    </row>
    <row r="232" spans="1:17">
      <c r="A232" s="78">
        <v>79139</v>
      </c>
      <c r="B232" s="78" t="s">
        <v>524</v>
      </c>
      <c r="C232" s="71">
        <v>646</v>
      </c>
      <c r="D232" s="70">
        <f t="shared" si="24"/>
        <v>69.762419006479476</v>
      </c>
      <c r="E232" s="71">
        <v>63143</v>
      </c>
      <c r="F232" s="71">
        <f t="shared" si="25"/>
        <v>97.744582043343655</v>
      </c>
      <c r="G232" s="71">
        <f t="shared" si="26"/>
        <v>280</v>
      </c>
      <c r="H232" s="70">
        <f t="shared" si="27"/>
        <v>30.237580993520517</v>
      </c>
      <c r="I232" s="71">
        <v>926</v>
      </c>
      <c r="K232" s="72">
        <v>598</v>
      </c>
      <c r="L232" s="73">
        <f t="shared" si="28"/>
        <v>48</v>
      </c>
      <c r="M232" s="74">
        <f t="shared" si="29"/>
        <v>8.0267558528428093</v>
      </c>
      <c r="O232" s="75">
        <v>844</v>
      </c>
      <c r="P232" s="76">
        <f t="shared" si="30"/>
        <v>82</v>
      </c>
      <c r="Q232" s="77">
        <f t="shared" si="31"/>
        <v>9.7156398104265413</v>
      </c>
    </row>
    <row r="233" spans="1:17">
      <c r="A233" s="78">
        <v>79142</v>
      </c>
      <c r="B233" s="78" t="s">
        <v>401</v>
      </c>
      <c r="C233" s="71">
        <v>1385</v>
      </c>
      <c r="D233" s="70">
        <f t="shared" si="24"/>
        <v>59.416559416559409</v>
      </c>
      <c r="E233" s="71">
        <v>128764</v>
      </c>
      <c r="F233" s="71">
        <f t="shared" si="25"/>
        <v>92.970397111913357</v>
      </c>
      <c r="G233" s="71">
        <f t="shared" si="26"/>
        <v>946</v>
      </c>
      <c r="H233" s="70">
        <f t="shared" si="27"/>
        <v>40.583440583440584</v>
      </c>
      <c r="I233" s="71">
        <v>2331</v>
      </c>
      <c r="K233" s="72">
        <v>1137</v>
      </c>
      <c r="L233" s="73">
        <f t="shared" si="28"/>
        <v>248</v>
      </c>
      <c r="M233" s="74">
        <f t="shared" si="29"/>
        <v>21.8117854001759</v>
      </c>
      <c r="O233" s="75">
        <v>1995</v>
      </c>
      <c r="P233" s="76">
        <f t="shared" si="30"/>
        <v>336</v>
      </c>
      <c r="Q233" s="77">
        <f t="shared" si="31"/>
        <v>16.842105263157894</v>
      </c>
    </row>
    <row r="234" spans="1:17">
      <c r="A234" s="78">
        <v>79143</v>
      </c>
      <c r="B234" s="78" t="s">
        <v>451</v>
      </c>
      <c r="C234" s="71">
        <v>1084</v>
      </c>
      <c r="D234" s="70">
        <f t="shared" si="24"/>
        <v>29.50462710941753</v>
      </c>
      <c r="E234" s="71">
        <v>106271</v>
      </c>
      <c r="F234" s="71">
        <f t="shared" si="25"/>
        <v>98.035977859778598</v>
      </c>
      <c r="G234" s="71">
        <f t="shared" si="26"/>
        <v>2590</v>
      </c>
      <c r="H234" s="70">
        <f t="shared" si="27"/>
        <v>70.495372890582473</v>
      </c>
      <c r="I234" s="71">
        <v>3674</v>
      </c>
      <c r="K234" s="72">
        <v>882</v>
      </c>
      <c r="L234" s="73">
        <f t="shared" si="28"/>
        <v>202</v>
      </c>
      <c r="M234" s="74">
        <f t="shared" si="29"/>
        <v>22.90249433106576</v>
      </c>
      <c r="O234" s="75">
        <v>3131</v>
      </c>
      <c r="P234" s="76">
        <f t="shared" si="30"/>
        <v>543</v>
      </c>
      <c r="Q234" s="77">
        <f t="shared" si="31"/>
        <v>17.342702012136698</v>
      </c>
    </row>
    <row r="235" spans="1:17">
      <c r="A235" s="78">
        <v>79146</v>
      </c>
      <c r="B235" s="78" t="s">
        <v>437</v>
      </c>
      <c r="C235" s="71">
        <v>1046</v>
      </c>
      <c r="D235" s="70">
        <f t="shared" si="24"/>
        <v>38.217025940811105</v>
      </c>
      <c r="E235" s="71">
        <v>96820</v>
      </c>
      <c r="F235" s="71">
        <f t="shared" si="25"/>
        <v>92.562141491395792</v>
      </c>
      <c r="G235" s="71">
        <f t="shared" si="26"/>
        <v>1691</v>
      </c>
      <c r="H235" s="70">
        <f t="shared" si="27"/>
        <v>61.782974059188888</v>
      </c>
      <c r="I235" s="71">
        <v>2737</v>
      </c>
      <c r="K235" s="72">
        <v>928</v>
      </c>
      <c r="L235" s="73">
        <f t="shared" si="28"/>
        <v>118</v>
      </c>
      <c r="M235" s="74">
        <f t="shared" si="29"/>
        <v>12.71551724137931</v>
      </c>
      <c r="O235" s="75">
        <v>2516</v>
      </c>
      <c r="P235" s="76">
        <f t="shared" si="30"/>
        <v>221</v>
      </c>
      <c r="Q235" s="77">
        <f t="shared" si="31"/>
        <v>8.7837837837837842</v>
      </c>
    </row>
    <row r="236" spans="1:17">
      <c r="A236" s="78">
        <v>79147</v>
      </c>
      <c r="B236" s="78" t="s">
        <v>384</v>
      </c>
      <c r="C236" s="71">
        <v>1582</v>
      </c>
      <c r="D236" s="70">
        <f t="shared" si="24"/>
        <v>66.247906197654942</v>
      </c>
      <c r="E236" s="71">
        <v>143645</v>
      </c>
      <c r="F236" s="71">
        <f t="shared" si="25"/>
        <v>90.799620733249057</v>
      </c>
      <c r="G236" s="71">
        <f t="shared" si="26"/>
        <v>806</v>
      </c>
      <c r="H236" s="70">
        <f t="shared" si="27"/>
        <v>33.752093802345058</v>
      </c>
      <c r="I236" s="71">
        <v>2388</v>
      </c>
      <c r="K236" s="72">
        <v>1530</v>
      </c>
      <c r="L236" s="73">
        <f t="shared" si="28"/>
        <v>52</v>
      </c>
      <c r="M236" s="74">
        <f t="shared" si="29"/>
        <v>3.3986928104575163</v>
      </c>
      <c r="O236" s="75">
        <v>2138</v>
      </c>
      <c r="P236" s="76">
        <f t="shared" si="30"/>
        <v>250</v>
      </c>
      <c r="Q236" s="77">
        <f t="shared" si="31"/>
        <v>11.693171188026193</v>
      </c>
    </row>
    <row r="237" spans="1:17">
      <c r="A237" s="78">
        <v>79148</v>
      </c>
      <c r="B237" s="78" t="s">
        <v>590</v>
      </c>
      <c r="C237" s="71">
        <v>496</v>
      </c>
      <c r="D237" s="70">
        <f t="shared" si="24"/>
        <v>60.784313725490193</v>
      </c>
      <c r="E237" s="71">
        <v>47097</v>
      </c>
      <c r="F237" s="71">
        <f t="shared" si="25"/>
        <v>94.953629032258064</v>
      </c>
      <c r="G237" s="71">
        <f t="shared" si="26"/>
        <v>320</v>
      </c>
      <c r="H237" s="70">
        <f t="shared" si="27"/>
        <v>39.215686274509807</v>
      </c>
      <c r="I237" s="71">
        <v>816</v>
      </c>
      <c r="K237" s="72">
        <v>526</v>
      </c>
      <c r="L237" s="73">
        <f t="shared" si="28"/>
        <v>-30</v>
      </c>
      <c r="M237" s="74">
        <f t="shared" si="29"/>
        <v>-5.7034220532319395</v>
      </c>
      <c r="O237" s="75">
        <v>857</v>
      </c>
      <c r="P237" s="76">
        <f t="shared" si="30"/>
        <v>-41</v>
      </c>
      <c r="Q237" s="77">
        <f t="shared" si="31"/>
        <v>-4.7841306884480748</v>
      </c>
    </row>
    <row r="238" spans="1:17">
      <c r="A238" s="78">
        <v>79151</v>
      </c>
      <c r="B238" s="78" t="s">
        <v>506</v>
      </c>
      <c r="C238" s="71">
        <v>756</v>
      </c>
      <c r="D238" s="70">
        <f t="shared" si="24"/>
        <v>63.422818791946312</v>
      </c>
      <c r="E238" s="71">
        <v>77666</v>
      </c>
      <c r="F238" s="71">
        <f t="shared" si="25"/>
        <v>102.73280423280423</v>
      </c>
      <c r="G238" s="71">
        <f t="shared" si="26"/>
        <v>436</v>
      </c>
      <c r="H238" s="70">
        <f t="shared" si="27"/>
        <v>36.577181208053695</v>
      </c>
      <c r="I238" s="71">
        <v>1192</v>
      </c>
      <c r="K238" s="72">
        <v>885</v>
      </c>
      <c r="L238" s="73">
        <f t="shared" si="28"/>
        <v>-129</v>
      </c>
      <c r="M238" s="74">
        <f t="shared" si="29"/>
        <v>-14.576271186440678</v>
      </c>
      <c r="O238" s="75">
        <v>1242</v>
      </c>
      <c r="P238" s="76">
        <f t="shared" si="30"/>
        <v>-50</v>
      </c>
      <c r="Q238" s="77">
        <f t="shared" si="31"/>
        <v>-4.0257648953301128</v>
      </c>
    </row>
    <row r="239" spans="1:17">
      <c r="A239" s="78">
        <v>79157</v>
      </c>
      <c r="B239" s="78" t="s">
        <v>520</v>
      </c>
      <c r="C239" s="71">
        <v>717</v>
      </c>
      <c r="D239" s="70">
        <f t="shared" si="24"/>
        <v>75.553213909378286</v>
      </c>
      <c r="E239" s="71">
        <v>69804</v>
      </c>
      <c r="F239" s="71">
        <f t="shared" si="25"/>
        <v>97.355648535564853</v>
      </c>
      <c r="G239" s="71">
        <f t="shared" si="26"/>
        <v>232</v>
      </c>
      <c r="H239" s="70">
        <f t="shared" si="27"/>
        <v>24.446786090621707</v>
      </c>
      <c r="I239" s="71">
        <v>949</v>
      </c>
      <c r="K239" s="72">
        <v>681</v>
      </c>
      <c r="L239" s="73">
        <f t="shared" si="28"/>
        <v>36</v>
      </c>
      <c r="M239" s="74">
        <f t="shared" si="29"/>
        <v>5.286343612334802</v>
      </c>
      <c r="O239" s="75">
        <v>989</v>
      </c>
      <c r="P239" s="76">
        <f t="shared" si="30"/>
        <v>-40</v>
      </c>
      <c r="Q239" s="77">
        <f t="shared" si="31"/>
        <v>-4.0444893832153692</v>
      </c>
    </row>
    <row r="240" spans="1:17">
      <c r="A240" s="78">
        <v>79160</v>
      </c>
      <c r="B240" s="78" t="s">
        <v>263</v>
      </c>
      <c r="C240" s="71">
        <v>26157</v>
      </c>
      <c r="D240" s="70">
        <f t="shared" si="24"/>
        <v>89.91131582565653</v>
      </c>
      <c r="E240" s="71">
        <v>2734245</v>
      </c>
      <c r="F240" s="71">
        <f t="shared" si="25"/>
        <v>104.53205642848951</v>
      </c>
      <c r="G240" s="71">
        <f t="shared" si="26"/>
        <v>2935</v>
      </c>
      <c r="H240" s="70">
        <f t="shared" si="27"/>
        <v>10.088684174343463</v>
      </c>
      <c r="I240" s="71">
        <v>29092</v>
      </c>
      <c r="K240" s="72">
        <v>23999</v>
      </c>
      <c r="L240" s="73">
        <f t="shared" si="28"/>
        <v>2158</v>
      </c>
      <c r="M240" s="74">
        <f t="shared" si="29"/>
        <v>8.9920413350556263</v>
      </c>
      <c r="O240" s="75">
        <v>29545</v>
      </c>
      <c r="P240" s="76">
        <f t="shared" si="30"/>
        <v>-453</v>
      </c>
      <c r="Q240" s="77">
        <f t="shared" si="31"/>
        <v>-1.53325435775935</v>
      </c>
    </row>
    <row r="241" spans="1:17">
      <c r="A241" s="78">
        <v>80001</v>
      </c>
      <c r="B241" s="78" t="s">
        <v>413</v>
      </c>
      <c r="C241" s="71">
        <v>1012</v>
      </c>
      <c r="D241" s="70">
        <f t="shared" si="24"/>
        <v>88.384279475982524</v>
      </c>
      <c r="E241" s="71">
        <v>101207</v>
      </c>
      <c r="F241" s="71">
        <f t="shared" si="25"/>
        <v>100.00691699604744</v>
      </c>
      <c r="G241" s="71">
        <f t="shared" si="26"/>
        <v>133</v>
      </c>
      <c r="H241" s="70">
        <f t="shared" si="27"/>
        <v>11.615720524017467</v>
      </c>
      <c r="I241" s="71">
        <v>1145</v>
      </c>
      <c r="K241" s="72">
        <v>1022</v>
      </c>
      <c r="L241" s="73">
        <f t="shared" si="28"/>
        <v>-10</v>
      </c>
      <c r="M241" s="74">
        <f t="shared" si="29"/>
        <v>-0.97847358121330719</v>
      </c>
      <c r="O241" s="75">
        <v>1152</v>
      </c>
      <c r="P241" s="76">
        <f t="shared" si="30"/>
        <v>-7</v>
      </c>
      <c r="Q241" s="77">
        <f t="shared" si="31"/>
        <v>-0.60763888888888895</v>
      </c>
    </row>
    <row r="242" spans="1:17">
      <c r="A242" s="78">
        <v>80002</v>
      </c>
      <c r="B242" s="78" t="s">
        <v>654</v>
      </c>
      <c r="C242" s="71">
        <v>266</v>
      </c>
      <c r="D242" s="70">
        <f t="shared" si="24"/>
        <v>48.628884826325411</v>
      </c>
      <c r="E242" s="71">
        <v>22807</v>
      </c>
      <c r="F242" s="71">
        <f t="shared" si="25"/>
        <v>85.740601503759393</v>
      </c>
      <c r="G242" s="71">
        <f t="shared" si="26"/>
        <v>281</v>
      </c>
      <c r="H242" s="70">
        <f t="shared" si="27"/>
        <v>51.371115173674589</v>
      </c>
      <c r="I242" s="71">
        <v>547</v>
      </c>
      <c r="K242" s="72">
        <v>269</v>
      </c>
      <c r="L242" s="73">
        <f t="shared" si="28"/>
        <v>-3</v>
      </c>
      <c r="M242" s="74">
        <f t="shared" si="29"/>
        <v>-1.1152416356877324</v>
      </c>
      <c r="O242" s="75">
        <v>507</v>
      </c>
      <c r="P242" s="76">
        <f t="shared" si="30"/>
        <v>40</v>
      </c>
      <c r="Q242" s="77">
        <f t="shared" si="31"/>
        <v>7.8895463510848129</v>
      </c>
    </row>
    <row r="243" spans="1:17">
      <c r="A243" s="78">
        <v>80003</v>
      </c>
      <c r="B243" s="78" t="s">
        <v>468</v>
      </c>
      <c r="C243" s="71">
        <v>840</v>
      </c>
      <c r="D243" s="70">
        <f t="shared" si="24"/>
        <v>59.11330049261084</v>
      </c>
      <c r="E243" s="71">
        <v>79710</v>
      </c>
      <c r="F243" s="71">
        <f t="shared" si="25"/>
        <v>94.892857142857139</v>
      </c>
      <c r="G243" s="71">
        <f t="shared" si="26"/>
        <v>581</v>
      </c>
      <c r="H243" s="70">
        <f t="shared" si="27"/>
        <v>40.88669950738916</v>
      </c>
      <c r="I243" s="71">
        <v>1421</v>
      </c>
      <c r="K243" s="72">
        <v>798</v>
      </c>
      <c r="L243" s="73">
        <f t="shared" si="28"/>
        <v>42</v>
      </c>
      <c r="M243" s="74">
        <f t="shared" si="29"/>
        <v>5.2631578947368416</v>
      </c>
      <c r="O243" s="75">
        <v>1226</v>
      </c>
      <c r="P243" s="76">
        <f t="shared" si="30"/>
        <v>195</v>
      </c>
      <c r="Q243" s="77">
        <f t="shared" si="31"/>
        <v>15.905383360522023</v>
      </c>
    </row>
    <row r="244" spans="1:17">
      <c r="A244" s="78">
        <v>80004</v>
      </c>
      <c r="B244" s="78" t="s">
        <v>549</v>
      </c>
      <c r="C244" s="71">
        <v>523</v>
      </c>
      <c r="D244" s="70">
        <f t="shared" si="24"/>
        <v>80.091883614088815</v>
      </c>
      <c r="E244" s="71">
        <v>49620</v>
      </c>
      <c r="F244" s="71">
        <f t="shared" si="25"/>
        <v>94.875717017208416</v>
      </c>
      <c r="G244" s="71">
        <f t="shared" si="26"/>
        <v>130</v>
      </c>
      <c r="H244" s="70">
        <f t="shared" si="27"/>
        <v>19.908116385911178</v>
      </c>
      <c r="I244" s="71">
        <v>653</v>
      </c>
      <c r="K244" s="72">
        <v>565</v>
      </c>
      <c r="L244" s="73">
        <f t="shared" si="28"/>
        <v>-42</v>
      </c>
      <c r="M244" s="74">
        <f t="shared" si="29"/>
        <v>-7.4336283185840708</v>
      </c>
      <c r="O244" s="75">
        <v>664</v>
      </c>
      <c r="P244" s="76">
        <f t="shared" si="30"/>
        <v>-11</v>
      </c>
      <c r="Q244" s="77">
        <f t="shared" si="31"/>
        <v>-1.6566265060240966</v>
      </c>
    </row>
    <row r="245" spans="1:17">
      <c r="A245" s="78">
        <v>80005</v>
      </c>
      <c r="B245" s="78" t="s">
        <v>356</v>
      </c>
      <c r="C245" s="71">
        <v>1937</v>
      </c>
      <c r="D245" s="70">
        <f t="shared" si="24"/>
        <v>75.457732761978974</v>
      </c>
      <c r="E245" s="71">
        <v>192918</v>
      </c>
      <c r="F245" s="71">
        <f t="shared" si="25"/>
        <v>99.596282911719157</v>
      </c>
      <c r="G245" s="71">
        <f t="shared" si="26"/>
        <v>630</v>
      </c>
      <c r="H245" s="70">
        <f t="shared" si="27"/>
        <v>24.542267238021036</v>
      </c>
      <c r="I245" s="71">
        <v>2567</v>
      </c>
      <c r="K245" s="72">
        <v>1916</v>
      </c>
      <c r="L245" s="73">
        <f t="shared" si="28"/>
        <v>21</v>
      </c>
      <c r="M245" s="74">
        <f t="shared" si="29"/>
        <v>1.0960334029227559</v>
      </c>
      <c r="O245" s="75">
        <v>3118</v>
      </c>
      <c r="P245" s="76">
        <f t="shared" si="30"/>
        <v>-551</v>
      </c>
      <c r="Q245" s="77">
        <f t="shared" si="31"/>
        <v>-17.671584348941629</v>
      </c>
    </row>
    <row r="246" spans="1:17">
      <c r="A246" s="78">
        <v>80006</v>
      </c>
      <c r="B246" s="78" t="s">
        <v>595</v>
      </c>
      <c r="C246" s="71">
        <v>447</v>
      </c>
      <c r="D246" s="70">
        <f t="shared" si="24"/>
        <v>71.634615384615387</v>
      </c>
      <c r="E246" s="71">
        <v>39691</v>
      </c>
      <c r="F246" s="71">
        <f t="shared" si="25"/>
        <v>88.794183445190157</v>
      </c>
      <c r="G246" s="71">
        <f t="shared" si="26"/>
        <v>177</v>
      </c>
      <c r="H246" s="70">
        <f t="shared" si="27"/>
        <v>28.365384615384613</v>
      </c>
      <c r="I246" s="71">
        <v>624</v>
      </c>
      <c r="K246" s="72">
        <v>485</v>
      </c>
      <c r="L246" s="73">
        <f t="shared" si="28"/>
        <v>-38</v>
      </c>
      <c r="M246" s="74">
        <f t="shared" si="29"/>
        <v>-7.8350515463917523</v>
      </c>
      <c r="O246" s="75">
        <v>772</v>
      </c>
      <c r="P246" s="76">
        <f t="shared" si="30"/>
        <v>-148</v>
      </c>
      <c r="Q246" s="77">
        <f t="shared" si="31"/>
        <v>-19.170984455958546</v>
      </c>
    </row>
    <row r="247" spans="1:17">
      <c r="A247" s="78">
        <v>80007</v>
      </c>
      <c r="B247" s="78" t="s">
        <v>296</v>
      </c>
      <c r="C247" s="71">
        <v>3829</v>
      </c>
      <c r="D247" s="70">
        <f t="shared" si="24"/>
        <v>94.70690081622557</v>
      </c>
      <c r="E247" s="71">
        <v>343313</v>
      </c>
      <c r="F247" s="71">
        <f t="shared" si="25"/>
        <v>89.661269260903637</v>
      </c>
      <c r="G247" s="71">
        <f t="shared" si="26"/>
        <v>214</v>
      </c>
      <c r="H247" s="70">
        <f t="shared" si="27"/>
        <v>5.2930991837744257</v>
      </c>
      <c r="I247" s="71">
        <v>4043</v>
      </c>
      <c r="K247" s="72">
        <v>3734</v>
      </c>
      <c r="L247" s="73">
        <f t="shared" si="28"/>
        <v>95</v>
      </c>
      <c r="M247" s="74">
        <f t="shared" si="29"/>
        <v>2.544188537761114</v>
      </c>
      <c r="O247" s="75">
        <v>4478</v>
      </c>
      <c r="P247" s="76">
        <f t="shared" si="30"/>
        <v>-435</v>
      </c>
      <c r="Q247" s="77">
        <f t="shared" si="31"/>
        <v>-9.7141581062974538</v>
      </c>
    </row>
    <row r="248" spans="1:17">
      <c r="A248" s="78">
        <v>80008</v>
      </c>
      <c r="B248" s="78" t="s">
        <v>452</v>
      </c>
      <c r="C248" s="71">
        <v>932</v>
      </c>
      <c r="D248" s="70">
        <f t="shared" si="24"/>
        <v>79.726261762189907</v>
      </c>
      <c r="E248" s="71">
        <v>82799</v>
      </c>
      <c r="F248" s="71">
        <f t="shared" si="25"/>
        <v>88.840128755364802</v>
      </c>
      <c r="G248" s="71">
        <f t="shared" si="26"/>
        <v>237</v>
      </c>
      <c r="H248" s="70">
        <f t="shared" si="27"/>
        <v>20.273738237810093</v>
      </c>
      <c r="I248" s="71">
        <v>1169</v>
      </c>
      <c r="K248" s="72">
        <v>877</v>
      </c>
      <c r="L248" s="73">
        <f t="shared" si="28"/>
        <v>55</v>
      </c>
      <c r="M248" s="74">
        <f t="shared" si="29"/>
        <v>6.2713797035347785</v>
      </c>
      <c r="O248" s="75">
        <v>1202</v>
      </c>
      <c r="P248" s="76">
        <f t="shared" si="30"/>
        <v>-33</v>
      </c>
      <c r="Q248" s="77">
        <f t="shared" si="31"/>
        <v>-2.7454242928452577</v>
      </c>
    </row>
    <row r="249" spans="1:17">
      <c r="A249" s="78">
        <v>80009</v>
      </c>
      <c r="B249" s="78" t="s">
        <v>377</v>
      </c>
      <c r="C249" s="71">
        <v>1588</v>
      </c>
      <c r="D249" s="70">
        <f t="shared" si="24"/>
        <v>60.105980317940954</v>
      </c>
      <c r="E249" s="71">
        <v>157988</v>
      </c>
      <c r="F249" s="71">
        <f t="shared" si="25"/>
        <v>99.488664987405542</v>
      </c>
      <c r="G249" s="71">
        <f t="shared" si="26"/>
        <v>1054</v>
      </c>
      <c r="H249" s="70">
        <f t="shared" si="27"/>
        <v>39.894019682059046</v>
      </c>
      <c r="I249" s="71">
        <v>2642</v>
      </c>
      <c r="K249" s="72">
        <v>1481</v>
      </c>
      <c r="L249" s="73">
        <f t="shared" si="28"/>
        <v>107</v>
      </c>
      <c r="M249" s="74">
        <f t="shared" si="29"/>
        <v>7.2248480756245774</v>
      </c>
      <c r="O249" s="75">
        <v>2877</v>
      </c>
      <c r="P249" s="76">
        <f t="shared" si="30"/>
        <v>-235</v>
      </c>
      <c r="Q249" s="77">
        <f t="shared" si="31"/>
        <v>-8.1682307959680216</v>
      </c>
    </row>
    <row r="250" spans="1:17">
      <c r="A250" s="78">
        <v>80010</v>
      </c>
      <c r="B250" s="78" t="s">
        <v>544</v>
      </c>
      <c r="C250" s="71">
        <v>633</v>
      </c>
      <c r="D250" s="70">
        <f t="shared" si="24"/>
        <v>61.159420289855071</v>
      </c>
      <c r="E250" s="71">
        <v>56177</v>
      </c>
      <c r="F250" s="71">
        <f t="shared" si="25"/>
        <v>88.747235387045819</v>
      </c>
      <c r="G250" s="71">
        <f t="shared" si="26"/>
        <v>402</v>
      </c>
      <c r="H250" s="70">
        <f t="shared" si="27"/>
        <v>38.840579710144929</v>
      </c>
      <c r="I250" s="71">
        <v>1035</v>
      </c>
      <c r="K250" s="72">
        <v>656</v>
      </c>
      <c r="L250" s="73">
        <f t="shared" si="28"/>
        <v>-23</v>
      </c>
      <c r="M250" s="74">
        <f t="shared" si="29"/>
        <v>-3.50609756097561</v>
      </c>
      <c r="O250" s="75">
        <v>1175</v>
      </c>
      <c r="P250" s="76">
        <f t="shared" si="30"/>
        <v>-140</v>
      </c>
      <c r="Q250" s="77">
        <f t="shared" si="31"/>
        <v>-11.914893617021278</v>
      </c>
    </row>
    <row r="251" spans="1:17">
      <c r="A251" s="78">
        <v>80011</v>
      </c>
      <c r="B251" s="78" t="s">
        <v>668</v>
      </c>
      <c r="C251" s="71">
        <v>230</v>
      </c>
      <c r="D251" s="70">
        <f t="shared" si="24"/>
        <v>40.492957746478872</v>
      </c>
      <c r="E251" s="71">
        <v>16972</v>
      </c>
      <c r="F251" s="71">
        <f t="shared" si="25"/>
        <v>73.791304347826085</v>
      </c>
      <c r="G251" s="71">
        <f t="shared" si="26"/>
        <v>338</v>
      </c>
      <c r="H251" s="70">
        <f t="shared" si="27"/>
        <v>59.507042253521128</v>
      </c>
      <c r="I251" s="71">
        <v>568</v>
      </c>
      <c r="K251" s="72">
        <v>208</v>
      </c>
      <c r="L251" s="73">
        <f t="shared" si="28"/>
        <v>22</v>
      </c>
      <c r="M251" s="74">
        <f t="shared" si="29"/>
        <v>10.576923076923077</v>
      </c>
      <c r="O251" s="75">
        <v>526</v>
      </c>
      <c r="P251" s="76">
        <f t="shared" si="30"/>
        <v>42</v>
      </c>
      <c r="Q251" s="77">
        <f t="shared" si="31"/>
        <v>7.9847908745247151</v>
      </c>
    </row>
    <row r="252" spans="1:17">
      <c r="A252" s="78">
        <v>80012</v>
      </c>
      <c r="B252" s="78" t="s">
        <v>311</v>
      </c>
      <c r="C252" s="71">
        <v>3467</v>
      </c>
      <c r="D252" s="70">
        <f t="shared" si="24"/>
        <v>80.646662014421949</v>
      </c>
      <c r="E252" s="71">
        <v>355059</v>
      </c>
      <c r="F252" s="71">
        <f t="shared" si="25"/>
        <v>102.41101817132969</v>
      </c>
      <c r="G252" s="71">
        <f t="shared" si="26"/>
        <v>832</v>
      </c>
      <c r="H252" s="70">
        <f t="shared" si="27"/>
        <v>19.353337985578044</v>
      </c>
      <c r="I252" s="71">
        <v>4299</v>
      </c>
      <c r="K252" s="72">
        <v>1416</v>
      </c>
      <c r="L252" s="73">
        <f t="shared" si="28"/>
        <v>2051</v>
      </c>
      <c r="M252" s="74">
        <f t="shared" si="29"/>
        <v>144.84463276836158</v>
      </c>
      <c r="O252" s="75">
        <v>4516</v>
      </c>
      <c r="P252" s="76">
        <f t="shared" si="30"/>
        <v>-217</v>
      </c>
      <c r="Q252" s="77">
        <f t="shared" si="31"/>
        <v>-4.8051372896368472</v>
      </c>
    </row>
    <row r="253" spans="1:17">
      <c r="A253" s="78">
        <v>80013</v>
      </c>
      <c r="B253" s="78" t="s">
        <v>376</v>
      </c>
      <c r="C253" s="71">
        <v>1726</v>
      </c>
      <c r="D253" s="70">
        <f t="shared" si="24"/>
        <v>68.113654301499608</v>
      </c>
      <c r="E253" s="71">
        <v>162853</v>
      </c>
      <c r="F253" s="71">
        <f t="shared" si="25"/>
        <v>94.352838933951332</v>
      </c>
      <c r="G253" s="71">
        <f t="shared" si="26"/>
        <v>808</v>
      </c>
      <c r="H253" s="70">
        <f t="shared" si="27"/>
        <v>31.886345698500396</v>
      </c>
      <c r="I253" s="71">
        <v>2534</v>
      </c>
      <c r="K253" s="72">
        <v>2851</v>
      </c>
      <c r="L253" s="73">
        <f t="shared" si="28"/>
        <v>-1125</v>
      </c>
      <c r="M253" s="74">
        <f t="shared" si="29"/>
        <v>-39.459838653104171</v>
      </c>
      <c r="O253" s="75">
        <v>2629</v>
      </c>
      <c r="P253" s="76">
        <f t="shared" si="30"/>
        <v>-95</v>
      </c>
      <c r="Q253" s="77">
        <f t="shared" si="31"/>
        <v>-3.6135412704450367</v>
      </c>
    </row>
    <row r="254" spans="1:17">
      <c r="A254" s="78">
        <v>80014</v>
      </c>
      <c r="B254" s="78" t="s">
        <v>390</v>
      </c>
      <c r="C254" s="71">
        <v>1586</v>
      </c>
      <c r="D254" s="70">
        <f t="shared" si="24"/>
        <v>87.334801762114537</v>
      </c>
      <c r="E254" s="71">
        <v>148646</v>
      </c>
      <c r="F254" s="71">
        <f t="shared" si="25"/>
        <v>93.723833543505677</v>
      </c>
      <c r="G254" s="71">
        <f t="shared" si="26"/>
        <v>230</v>
      </c>
      <c r="H254" s="70">
        <f t="shared" si="27"/>
        <v>12.665198237885464</v>
      </c>
      <c r="I254" s="71">
        <v>1816</v>
      </c>
      <c r="K254" s="72">
        <v>1526</v>
      </c>
      <c r="L254" s="73">
        <f t="shared" si="28"/>
        <v>60</v>
      </c>
      <c r="M254" s="74">
        <f t="shared" si="29"/>
        <v>3.9318479685452163</v>
      </c>
      <c r="O254" s="75">
        <v>2314</v>
      </c>
      <c r="P254" s="76">
        <f t="shared" si="30"/>
        <v>-498</v>
      </c>
      <c r="Q254" s="77">
        <f t="shared" si="31"/>
        <v>-21.521175453759721</v>
      </c>
    </row>
    <row r="255" spans="1:17">
      <c r="A255" s="78">
        <v>80015</v>
      </c>
      <c r="B255" s="78" t="s">
        <v>577</v>
      </c>
      <c r="C255" s="71">
        <v>581</v>
      </c>
      <c r="D255" s="70">
        <f t="shared" si="24"/>
        <v>90.923317683881066</v>
      </c>
      <c r="E255" s="71">
        <v>52000</v>
      </c>
      <c r="F255" s="71">
        <f t="shared" si="25"/>
        <v>89.500860585197941</v>
      </c>
      <c r="G255" s="71">
        <f t="shared" si="26"/>
        <v>58</v>
      </c>
      <c r="H255" s="70">
        <f t="shared" si="27"/>
        <v>9.0766823161189372</v>
      </c>
      <c r="I255" s="71">
        <v>639</v>
      </c>
      <c r="K255" s="72">
        <v>618</v>
      </c>
      <c r="L255" s="73">
        <f t="shared" si="28"/>
        <v>-37</v>
      </c>
      <c r="M255" s="74">
        <f t="shared" si="29"/>
        <v>-5.9870550161812295</v>
      </c>
      <c r="O255" s="75">
        <v>1027</v>
      </c>
      <c r="P255" s="76">
        <f t="shared" si="30"/>
        <v>-388</v>
      </c>
      <c r="Q255" s="77">
        <f t="shared" si="31"/>
        <v>-37.779941577409929</v>
      </c>
    </row>
    <row r="256" spans="1:17">
      <c r="A256" s="78">
        <v>80016</v>
      </c>
      <c r="B256" s="78" t="s">
        <v>608</v>
      </c>
      <c r="C256" s="71">
        <v>426</v>
      </c>
      <c r="D256" s="70">
        <f t="shared" si="24"/>
        <v>67.29857819905213</v>
      </c>
      <c r="E256" s="71">
        <v>36060</v>
      </c>
      <c r="F256" s="71">
        <f t="shared" si="25"/>
        <v>84.647887323943664</v>
      </c>
      <c r="G256" s="71">
        <f t="shared" si="26"/>
        <v>207</v>
      </c>
      <c r="H256" s="70">
        <f t="shared" si="27"/>
        <v>32.70142180094787</v>
      </c>
      <c r="I256" s="71">
        <v>633</v>
      </c>
      <c r="K256" s="72">
        <v>489</v>
      </c>
      <c r="L256" s="73">
        <f t="shared" si="28"/>
        <v>-63</v>
      </c>
      <c r="M256" s="74">
        <f t="shared" si="29"/>
        <v>-12.883435582822086</v>
      </c>
      <c r="O256" s="75">
        <v>671</v>
      </c>
      <c r="P256" s="76">
        <f t="shared" si="30"/>
        <v>-38</v>
      </c>
      <c r="Q256" s="77">
        <f t="shared" si="31"/>
        <v>-5.6631892697466473</v>
      </c>
    </row>
    <row r="257" spans="1:17">
      <c r="A257" s="78">
        <v>80017</v>
      </c>
      <c r="B257" s="78" t="s">
        <v>642</v>
      </c>
      <c r="C257" s="71">
        <v>287</v>
      </c>
      <c r="D257" s="70">
        <f t="shared" si="24"/>
        <v>57.630522088353409</v>
      </c>
      <c r="E257" s="71">
        <v>27077</v>
      </c>
      <c r="F257" s="71">
        <f t="shared" si="25"/>
        <v>94.344947735191639</v>
      </c>
      <c r="G257" s="71">
        <f t="shared" si="26"/>
        <v>211</v>
      </c>
      <c r="H257" s="70">
        <f t="shared" si="27"/>
        <v>42.369477911646584</v>
      </c>
      <c r="I257" s="71">
        <v>498</v>
      </c>
      <c r="K257" s="72">
        <v>261</v>
      </c>
      <c r="L257" s="73">
        <f t="shared" si="28"/>
        <v>26</v>
      </c>
      <c r="M257" s="74">
        <f t="shared" si="29"/>
        <v>9.9616858237547881</v>
      </c>
      <c r="O257" s="75">
        <v>465</v>
      </c>
      <c r="P257" s="76">
        <f t="shared" si="30"/>
        <v>33</v>
      </c>
      <c r="Q257" s="77">
        <f t="shared" si="31"/>
        <v>7.096774193548387</v>
      </c>
    </row>
    <row r="258" spans="1:17">
      <c r="A258" s="78">
        <v>80018</v>
      </c>
      <c r="B258" s="78" t="s">
        <v>370</v>
      </c>
      <c r="C258" s="71">
        <v>1543</v>
      </c>
      <c r="D258" s="70">
        <f t="shared" si="24"/>
        <v>69.755877034358051</v>
      </c>
      <c r="E258" s="71">
        <v>165071</v>
      </c>
      <c r="F258" s="71">
        <f t="shared" si="25"/>
        <v>106.98055735580039</v>
      </c>
      <c r="G258" s="71">
        <f t="shared" si="26"/>
        <v>669</v>
      </c>
      <c r="H258" s="70">
        <f t="shared" si="27"/>
        <v>30.244122965641949</v>
      </c>
      <c r="I258" s="71">
        <v>2212</v>
      </c>
      <c r="K258" s="72">
        <v>1382</v>
      </c>
      <c r="L258" s="73">
        <f t="shared" si="28"/>
        <v>161</v>
      </c>
      <c r="M258" s="74">
        <f t="shared" si="29"/>
        <v>11.649782923299567</v>
      </c>
      <c r="O258" s="75">
        <v>1856</v>
      </c>
      <c r="P258" s="76">
        <f t="shared" si="30"/>
        <v>356</v>
      </c>
      <c r="Q258" s="77">
        <f t="shared" si="31"/>
        <v>19.181034482758623</v>
      </c>
    </row>
    <row r="259" spans="1:17">
      <c r="A259" s="78">
        <v>80019</v>
      </c>
      <c r="B259" s="78" t="s">
        <v>673</v>
      </c>
      <c r="C259" s="71">
        <v>165</v>
      </c>
      <c r="D259" s="70">
        <f t="shared" si="24"/>
        <v>56.5068493150685</v>
      </c>
      <c r="E259" s="71">
        <v>16606</v>
      </c>
      <c r="F259" s="71">
        <f t="shared" si="25"/>
        <v>100.64242424242424</v>
      </c>
      <c r="G259" s="71">
        <f t="shared" si="26"/>
        <v>127</v>
      </c>
      <c r="H259" s="70">
        <f t="shared" si="27"/>
        <v>43.493150684931507</v>
      </c>
      <c r="I259" s="71">
        <v>292</v>
      </c>
      <c r="K259" s="72">
        <v>168</v>
      </c>
      <c r="L259" s="73">
        <f t="shared" si="28"/>
        <v>-3</v>
      </c>
      <c r="M259" s="74">
        <f t="shared" si="29"/>
        <v>-1.7857142857142856</v>
      </c>
      <c r="O259" s="75">
        <v>292</v>
      </c>
      <c r="P259" s="76">
        <f t="shared" si="30"/>
        <v>0</v>
      </c>
      <c r="Q259" s="77">
        <f t="shared" si="31"/>
        <v>0</v>
      </c>
    </row>
    <row r="260" spans="1:17">
      <c r="A260" s="78">
        <v>80020</v>
      </c>
      <c r="B260" s="78" t="s">
        <v>632</v>
      </c>
      <c r="C260" s="71">
        <v>372</v>
      </c>
      <c r="D260" s="70">
        <f t="shared" si="24"/>
        <v>57.585139318885446</v>
      </c>
      <c r="E260" s="71">
        <v>24768</v>
      </c>
      <c r="F260" s="71">
        <f t="shared" si="25"/>
        <v>66.58064516129032</v>
      </c>
      <c r="G260" s="71">
        <f t="shared" si="26"/>
        <v>274</v>
      </c>
      <c r="H260" s="70">
        <f t="shared" si="27"/>
        <v>42.414860681114554</v>
      </c>
      <c r="I260" s="71">
        <v>646</v>
      </c>
      <c r="K260" s="72">
        <v>371</v>
      </c>
      <c r="L260" s="73">
        <f t="shared" si="28"/>
        <v>1</v>
      </c>
      <c r="M260" s="74">
        <f t="shared" si="29"/>
        <v>0.26954177897574128</v>
      </c>
      <c r="O260" s="75">
        <v>725</v>
      </c>
      <c r="P260" s="76">
        <f t="shared" si="30"/>
        <v>-79</v>
      </c>
      <c r="Q260" s="77">
        <f t="shared" si="31"/>
        <v>-10.896551724137932</v>
      </c>
    </row>
    <row r="261" spans="1:17">
      <c r="A261" s="78">
        <v>80021</v>
      </c>
      <c r="B261" s="78" t="s">
        <v>662</v>
      </c>
      <c r="C261" s="71">
        <v>237</v>
      </c>
      <c r="D261" s="70">
        <f t="shared" si="24"/>
        <v>47.211155378486055</v>
      </c>
      <c r="E261" s="71">
        <v>23665</v>
      </c>
      <c r="F261" s="71">
        <f t="shared" si="25"/>
        <v>99.852320675105489</v>
      </c>
      <c r="G261" s="71">
        <f t="shared" si="26"/>
        <v>265</v>
      </c>
      <c r="H261" s="70">
        <f t="shared" si="27"/>
        <v>52.788844621513945</v>
      </c>
      <c r="I261" s="71">
        <v>502</v>
      </c>
      <c r="K261" s="72">
        <v>234</v>
      </c>
      <c r="L261" s="73">
        <f t="shared" si="28"/>
        <v>3</v>
      </c>
      <c r="M261" s="74">
        <f t="shared" si="29"/>
        <v>1.2820512820512819</v>
      </c>
      <c r="O261" s="75">
        <v>550</v>
      </c>
      <c r="P261" s="76">
        <f t="shared" si="30"/>
        <v>-48</v>
      </c>
      <c r="Q261" s="77">
        <f t="shared" si="31"/>
        <v>-8.7272727272727284</v>
      </c>
    </row>
    <row r="262" spans="1:17">
      <c r="A262" s="78">
        <v>80022</v>
      </c>
      <c r="B262" s="78" t="s">
        <v>511</v>
      </c>
      <c r="C262" s="71">
        <v>766</v>
      </c>
      <c r="D262" s="70">
        <f t="shared" ref="D262:D325" si="32">C262/I262*100</f>
        <v>64.315701091519728</v>
      </c>
      <c r="E262" s="71">
        <v>58776</v>
      </c>
      <c r="F262" s="71">
        <f t="shared" ref="F262:F325" si="33">E262/C262</f>
        <v>76.731070496083547</v>
      </c>
      <c r="G262" s="71">
        <f t="shared" ref="G262:G325" si="34">I262-C262</f>
        <v>425</v>
      </c>
      <c r="H262" s="70">
        <f t="shared" ref="H262:H325" si="35">G262/I262*100</f>
        <v>35.684298908480265</v>
      </c>
      <c r="I262" s="71">
        <v>1191</v>
      </c>
      <c r="K262" s="72">
        <v>882</v>
      </c>
      <c r="L262" s="73">
        <f t="shared" ref="L262:L325" si="36">C262-K262</f>
        <v>-116</v>
      </c>
      <c r="M262" s="74">
        <f t="shared" ref="M262:M325" si="37">L262/K262*100</f>
        <v>-13.151927437641723</v>
      </c>
      <c r="O262" s="75">
        <v>1480</v>
      </c>
      <c r="P262" s="76">
        <f t="shared" ref="P262:P325" si="38">I262-O262</f>
        <v>-289</v>
      </c>
      <c r="Q262" s="77">
        <f t="shared" ref="Q262:Q325" si="39">P262/O262*100</f>
        <v>-19.527027027027028</v>
      </c>
    </row>
    <row r="263" spans="1:17">
      <c r="A263" s="78">
        <v>80023</v>
      </c>
      <c r="B263" s="78" t="s">
        <v>455</v>
      </c>
      <c r="C263" s="71">
        <v>921</v>
      </c>
      <c r="D263" s="70">
        <f t="shared" si="32"/>
        <v>70.412844036697251</v>
      </c>
      <c r="E263" s="71">
        <v>84139</v>
      </c>
      <c r="F263" s="71">
        <f t="shared" si="33"/>
        <v>91.356134636264926</v>
      </c>
      <c r="G263" s="71">
        <f t="shared" si="34"/>
        <v>387</v>
      </c>
      <c r="H263" s="70">
        <f t="shared" si="35"/>
        <v>29.587155963302752</v>
      </c>
      <c r="I263" s="71">
        <v>1308</v>
      </c>
      <c r="K263" s="72">
        <v>859</v>
      </c>
      <c r="L263" s="73">
        <f t="shared" si="36"/>
        <v>62</v>
      </c>
      <c r="M263" s="74">
        <f t="shared" si="37"/>
        <v>7.2176949941792783</v>
      </c>
      <c r="O263" s="75">
        <v>1496</v>
      </c>
      <c r="P263" s="76">
        <f t="shared" si="38"/>
        <v>-188</v>
      </c>
      <c r="Q263" s="77">
        <f t="shared" si="39"/>
        <v>-12.566844919786096</v>
      </c>
    </row>
    <row r="264" spans="1:17">
      <c r="A264" s="78">
        <v>80024</v>
      </c>
      <c r="B264" s="78" t="s">
        <v>637</v>
      </c>
      <c r="C264" s="71">
        <v>323</v>
      </c>
      <c r="D264" s="70">
        <f t="shared" si="32"/>
        <v>81.565656565656568</v>
      </c>
      <c r="E264" s="71">
        <v>30794</v>
      </c>
      <c r="F264" s="71">
        <f t="shared" si="33"/>
        <v>95.337461300309599</v>
      </c>
      <c r="G264" s="71">
        <f t="shared" si="34"/>
        <v>73</v>
      </c>
      <c r="H264" s="70">
        <f t="shared" si="35"/>
        <v>18.434343434343432</v>
      </c>
      <c r="I264" s="71">
        <v>396</v>
      </c>
      <c r="K264" s="72">
        <v>314</v>
      </c>
      <c r="L264" s="73">
        <f t="shared" si="36"/>
        <v>9</v>
      </c>
      <c r="M264" s="74">
        <f t="shared" si="37"/>
        <v>2.8662420382165608</v>
      </c>
      <c r="O264" s="75">
        <v>522</v>
      </c>
      <c r="P264" s="76">
        <f t="shared" si="38"/>
        <v>-126</v>
      </c>
      <c r="Q264" s="77">
        <f t="shared" si="39"/>
        <v>-24.137931034482758</v>
      </c>
    </row>
    <row r="265" spans="1:17">
      <c r="A265" s="78">
        <v>80025</v>
      </c>
      <c r="B265" s="78" t="s">
        <v>320</v>
      </c>
      <c r="C265" s="71">
        <v>2956</v>
      </c>
      <c r="D265" s="70">
        <f t="shared" si="32"/>
        <v>47.631324524653564</v>
      </c>
      <c r="E265" s="71">
        <v>255641</v>
      </c>
      <c r="F265" s="71">
        <f t="shared" si="33"/>
        <v>86.482070365358595</v>
      </c>
      <c r="G265" s="71">
        <f t="shared" si="34"/>
        <v>3250</v>
      </c>
      <c r="H265" s="70">
        <f t="shared" si="35"/>
        <v>52.368675475346436</v>
      </c>
      <c r="I265" s="71">
        <v>6206</v>
      </c>
      <c r="K265" s="72">
        <v>3059</v>
      </c>
      <c r="L265" s="73">
        <f t="shared" si="36"/>
        <v>-103</v>
      </c>
      <c r="M265" s="74">
        <f t="shared" si="37"/>
        <v>-3.3671134357633212</v>
      </c>
      <c r="O265" s="75">
        <v>6394</v>
      </c>
      <c r="P265" s="76">
        <f t="shared" si="38"/>
        <v>-188</v>
      </c>
      <c r="Q265" s="77">
        <f t="shared" si="39"/>
        <v>-2.9402564904598063</v>
      </c>
    </row>
    <row r="266" spans="1:17">
      <c r="A266" s="78">
        <v>80026</v>
      </c>
      <c r="B266" s="78" t="s">
        <v>652</v>
      </c>
      <c r="C266" s="71">
        <v>260</v>
      </c>
      <c r="D266" s="70">
        <f t="shared" si="32"/>
        <v>54.166666666666664</v>
      </c>
      <c r="E266" s="71">
        <v>22087</v>
      </c>
      <c r="F266" s="71">
        <f t="shared" si="33"/>
        <v>84.95</v>
      </c>
      <c r="G266" s="71">
        <f t="shared" si="34"/>
        <v>220</v>
      </c>
      <c r="H266" s="70">
        <f t="shared" si="35"/>
        <v>45.833333333333329</v>
      </c>
      <c r="I266" s="71">
        <v>480</v>
      </c>
      <c r="K266" s="72">
        <v>294</v>
      </c>
      <c r="L266" s="73">
        <f t="shared" si="36"/>
        <v>-34</v>
      </c>
      <c r="M266" s="74">
        <f t="shared" si="37"/>
        <v>-11.564625850340136</v>
      </c>
      <c r="O266" s="75">
        <v>473</v>
      </c>
      <c r="P266" s="76">
        <f t="shared" si="38"/>
        <v>7</v>
      </c>
      <c r="Q266" s="77">
        <f t="shared" si="39"/>
        <v>1.4799154334038054</v>
      </c>
    </row>
    <row r="267" spans="1:17">
      <c r="A267" s="78">
        <v>80027</v>
      </c>
      <c r="B267" s="78" t="s">
        <v>330</v>
      </c>
      <c r="C267" s="71">
        <v>2321</v>
      </c>
      <c r="D267" s="70">
        <f t="shared" si="32"/>
        <v>91.558185404339255</v>
      </c>
      <c r="E267" s="71">
        <v>255127</v>
      </c>
      <c r="F267" s="71">
        <f t="shared" si="33"/>
        <v>109.92115467470917</v>
      </c>
      <c r="G267" s="71">
        <f t="shared" si="34"/>
        <v>214</v>
      </c>
      <c r="H267" s="70">
        <f t="shared" si="35"/>
        <v>8.44181459566075</v>
      </c>
      <c r="I267" s="71">
        <v>2535</v>
      </c>
      <c r="K267" s="72">
        <v>2183</v>
      </c>
      <c r="L267" s="73">
        <f t="shared" si="36"/>
        <v>138</v>
      </c>
      <c r="M267" s="74">
        <f t="shared" si="37"/>
        <v>6.3215758131012363</v>
      </c>
      <c r="O267" s="75">
        <v>3200</v>
      </c>
      <c r="P267" s="76">
        <f t="shared" si="38"/>
        <v>-665</v>
      </c>
      <c r="Q267" s="77">
        <f t="shared" si="39"/>
        <v>-20.78125</v>
      </c>
    </row>
    <row r="268" spans="1:17">
      <c r="A268" s="78">
        <v>80028</v>
      </c>
      <c r="B268" s="78" t="s">
        <v>297</v>
      </c>
      <c r="C268" s="71">
        <v>3893</v>
      </c>
      <c r="D268" s="70">
        <f t="shared" si="32"/>
        <v>70.093626215340294</v>
      </c>
      <c r="E268" s="71">
        <v>419181</v>
      </c>
      <c r="F268" s="71">
        <f t="shared" si="33"/>
        <v>107.67557153865913</v>
      </c>
      <c r="G268" s="71">
        <f t="shared" si="34"/>
        <v>1661</v>
      </c>
      <c r="H268" s="70">
        <f t="shared" si="35"/>
        <v>29.906373784659706</v>
      </c>
      <c r="I268" s="71">
        <v>5554</v>
      </c>
      <c r="K268" s="72">
        <v>3865</v>
      </c>
      <c r="L268" s="73">
        <f t="shared" si="36"/>
        <v>28</v>
      </c>
      <c r="M268" s="74">
        <f t="shared" si="37"/>
        <v>0.72445019404915911</v>
      </c>
      <c r="O268" s="75">
        <v>5504</v>
      </c>
      <c r="P268" s="76">
        <f t="shared" si="38"/>
        <v>50</v>
      </c>
      <c r="Q268" s="77">
        <f t="shared" si="39"/>
        <v>0.90843023255813959</v>
      </c>
    </row>
    <row r="269" spans="1:17">
      <c r="A269" s="78">
        <v>80029</v>
      </c>
      <c r="B269" s="78" t="s">
        <v>349</v>
      </c>
      <c r="C269" s="71">
        <v>1948</v>
      </c>
      <c r="D269" s="70">
        <f t="shared" si="32"/>
        <v>69.472182596291006</v>
      </c>
      <c r="E269" s="71">
        <v>190307</v>
      </c>
      <c r="F269" s="71">
        <f t="shared" si="33"/>
        <v>97.6935318275154</v>
      </c>
      <c r="G269" s="71">
        <f t="shared" si="34"/>
        <v>856</v>
      </c>
      <c r="H269" s="70">
        <f t="shared" si="35"/>
        <v>30.527817403708983</v>
      </c>
      <c r="I269" s="71">
        <v>2804</v>
      </c>
      <c r="K269" s="72">
        <v>1696</v>
      </c>
      <c r="L269" s="73">
        <f t="shared" si="36"/>
        <v>252</v>
      </c>
      <c r="M269" s="74">
        <f t="shared" si="37"/>
        <v>14.858490566037736</v>
      </c>
      <c r="O269" s="75">
        <v>2774</v>
      </c>
      <c r="P269" s="76">
        <f t="shared" si="38"/>
        <v>30</v>
      </c>
      <c r="Q269" s="77">
        <f t="shared" si="39"/>
        <v>1.0814708002883922</v>
      </c>
    </row>
    <row r="270" spans="1:17">
      <c r="A270" s="78">
        <v>80030</v>
      </c>
      <c r="B270" s="78" t="s">
        <v>616</v>
      </c>
      <c r="C270" s="71">
        <v>359</v>
      </c>
      <c r="D270" s="70">
        <f t="shared" si="32"/>
        <v>60.847457627118636</v>
      </c>
      <c r="E270" s="71">
        <v>27889</v>
      </c>
      <c r="F270" s="71">
        <f t="shared" si="33"/>
        <v>77.685236768802227</v>
      </c>
      <c r="G270" s="71">
        <f t="shared" si="34"/>
        <v>231</v>
      </c>
      <c r="H270" s="70">
        <f t="shared" si="35"/>
        <v>39.152542372881356</v>
      </c>
      <c r="I270" s="71">
        <v>590</v>
      </c>
      <c r="K270" s="72">
        <v>367</v>
      </c>
      <c r="L270" s="73">
        <f t="shared" si="36"/>
        <v>-8</v>
      </c>
      <c r="M270" s="74">
        <f t="shared" si="37"/>
        <v>-2.1798365122615802</v>
      </c>
      <c r="O270" s="75">
        <v>645</v>
      </c>
      <c r="P270" s="76">
        <f t="shared" si="38"/>
        <v>-55</v>
      </c>
      <c r="Q270" s="77">
        <f t="shared" si="39"/>
        <v>-8.5271317829457356</v>
      </c>
    </row>
    <row r="271" spans="1:17">
      <c r="A271" s="78">
        <v>80031</v>
      </c>
      <c r="B271" s="78" t="s">
        <v>398</v>
      </c>
      <c r="C271" s="71">
        <v>1199</v>
      </c>
      <c r="D271" s="70">
        <f t="shared" si="32"/>
        <v>68.987341772151893</v>
      </c>
      <c r="E271" s="71">
        <v>121487</v>
      </c>
      <c r="F271" s="71">
        <f t="shared" si="33"/>
        <v>101.32360300250208</v>
      </c>
      <c r="G271" s="71">
        <f t="shared" si="34"/>
        <v>539</v>
      </c>
      <c r="H271" s="70">
        <f t="shared" si="35"/>
        <v>31.0126582278481</v>
      </c>
      <c r="I271" s="71">
        <v>1738</v>
      </c>
      <c r="K271" s="72">
        <v>1181</v>
      </c>
      <c r="L271" s="73">
        <f t="shared" si="36"/>
        <v>18</v>
      </c>
      <c r="M271" s="74">
        <f t="shared" si="37"/>
        <v>1.5241320914479255</v>
      </c>
      <c r="O271" s="75">
        <v>1696</v>
      </c>
      <c r="P271" s="76">
        <f t="shared" si="38"/>
        <v>42</v>
      </c>
      <c r="Q271" s="77">
        <f t="shared" si="39"/>
        <v>2.4764150943396226</v>
      </c>
    </row>
    <row r="272" spans="1:17">
      <c r="A272" s="78">
        <v>80032</v>
      </c>
      <c r="B272" s="78" t="s">
        <v>517</v>
      </c>
      <c r="C272" s="71">
        <v>686</v>
      </c>
      <c r="D272" s="70">
        <f t="shared" si="32"/>
        <v>63.636363636363633</v>
      </c>
      <c r="E272" s="71">
        <v>74252</v>
      </c>
      <c r="F272" s="71">
        <f t="shared" si="33"/>
        <v>108.23906705539359</v>
      </c>
      <c r="G272" s="71">
        <f t="shared" si="34"/>
        <v>392</v>
      </c>
      <c r="H272" s="70">
        <f t="shared" si="35"/>
        <v>36.363636363636367</v>
      </c>
      <c r="I272" s="71">
        <v>1078</v>
      </c>
      <c r="K272" s="72">
        <v>655</v>
      </c>
      <c r="L272" s="73">
        <f t="shared" si="36"/>
        <v>31</v>
      </c>
      <c r="M272" s="74">
        <f t="shared" si="37"/>
        <v>4.7328244274809164</v>
      </c>
      <c r="O272" s="75">
        <v>1039</v>
      </c>
      <c r="P272" s="76">
        <f t="shared" si="38"/>
        <v>39</v>
      </c>
      <c r="Q272" s="77">
        <f t="shared" si="39"/>
        <v>3.753609239653513</v>
      </c>
    </row>
    <row r="273" spans="1:17">
      <c r="A273" s="78">
        <v>80033</v>
      </c>
      <c r="B273" s="78" t="s">
        <v>639</v>
      </c>
      <c r="C273" s="71">
        <v>369</v>
      </c>
      <c r="D273" s="70">
        <f t="shared" si="32"/>
        <v>90.886699507389153</v>
      </c>
      <c r="E273" s="71">
        <v>35564</v>
      </c>
      <c r="F273" s="71">
        <f t="shared" si="33"/>
        <v>96.379403794037941</v>
      </c>
      <c r="G273" s="71">
        <f t="shared" si="34"/>
        <v>37</v>
      </c>
      <c r="H273" s="70">
        <f t="shared" si="35"/>
        <v>9.1133004926108381</v>
      </c>
      <c r="I273" s="71">
        <v>406</v>
      </c>
      <c r="K273" s="72">
        <v>352</v>
      </c>
      <c r="L273" s="73">
        <f t="shared" si="36"/>
        <v>17</v>
      </c>
      <c r="M273" s="74">
        <f t="shared" si="37"/>
        <v>4.8295454545454541</v>
      </c>
      <c r="O273" s="75">
        <v>828</v>
      </c>
      <c r="P273" s="76">
        <f t="shared" si="38"/>
        <v>-422</v>
      </c>
      <c r="Q273" s="77">
        <f t="shared" si="39"/>
        <v>-50.966183574879231</v>
      </c>
    </row>
    <row r="274" spans="1:17">
      <c r="A274" s="78">
        <v>80034</v>
      </c>
      <c r="B274" s="78" t="s">
        <v>599</v>
      </c>
      <c r="C274" s="71">
        <v>423</v>
      </c>
      <c r="D274" s="70">
        <f t="shared" si="32"/>
        <v>84.431137724550894</v>
      </c>
      <c r="E274" s="71">
        <v>35315</v>
      </c>
      <c r="F274" s="71">
        <f t="shared" si="33"/>
        <v>83.486997635933804</v>
      </c>
      <c r="G274" s="71">
        <f t="shared" si="34"/>
        <v>78</v>
      </c>
      <c r="H274" s="70">
        <f t="shared" si="35"/>
        <v>15.568862275449103</v>
      </c>
      <c r="I274" s="71">
        <v>501</v>
      </c>
      <c r="K274" s="72">
        <v>422</v>
      </c>
      <c r="L274" s="73">
        <f t="shared" si="36"/>
        <v>1</v>
      </c>
      <c r="M274" s="74">
        <f t="shared" si="37"/>
        <v>0.23696682464454977</v>
      </c>
      <c r="O274" s="75">
        <v>598</v>
      </c>
      <c r="P274" s="76">
        <f t="shared" si="38"/>
        <v>-97</v>
      </c>
      <c r="Q274" s="77">
        <f t="shared" si="39"/>
        <v>-16.220735785953178</v>
      </c>
    </row>
    <row r="275" spans="1:17">
      <c r="A275" s="78">
        <v>80035</v>
      </c>
      <c r="B275" s="78" t="s">
        <v>516</v>
      </c>
      <c r="C275" s="71">
        <v>725</v>
      </c>
      <c r="D275" s="70">
        <f t="shared" si="32"/>
        <v>72.5</v>
      </c>
      <c r="E275" s="71">
        <v>59383</v>
      </c>
      <c r="F275" s="71">
        <f t="shared" si="33"/>
        <v>81.907586206896553</v>
      </c>
      <c r="G275" s="71">
        <f t="shared" si="34"/>
        <v>275</v>
      </c>
      <c r="H275" s="70">
        <f t="shared" si="35"/>
        <v>27.500000000000004</v>
      </c>
      <c r="I275" s="71">
        <v>1000</v>
      </c>
      <c r="K275" s="72">
        <v>868</v>
      </c>
      <c r="L275" s="73">
        <f t="shared" si="36"/>
        <v>-143</v>
      </c>
      <c r="M275" s="74">
        <f t="shared" si="37"/>
        <v>-16.474654377880185</v>
      </c>
      <c r="O275" s="75">
        <v>1361</v>
      </c>
      <c r="P275" s="76">
        <f t="shared" si="38"/>
        <v>-361</v>
      </c>
      <c r="Q275" s="77">
        <f t="shared" si="39"/>
        <v>-26.524614254224833</v>
      </c>
    </row>
    <row r="276" spans="1:17">
      <c r="A276" s="78">
        <v>80036</v>
      </c>
      <c r="B276" s="78" t="s">
        <v>433</v>
      </c>
      <c r="C276" s="71">
        <v>1119</v>
      </c>
      <c r="D276" s="70">
        <f t="shared" si="32"/>
        <v>62.06322795341098</v>
      </c>
      <c r="E276" s="71">
        <v>105232</v>
      </c>
      <c r="F276" s="71">
        <f t="shared" si="33"/>
        <v>94.041108132260945</v>
      </c>
      <c r="G276" s="71">
        <f t="shared" si="34"/>
        <v>684</v>
      </c>
      <c r="H276" s="70">
        <f t="shared" si="35"/>
        <v>37.93677204658902</v>
      </c>
      <c r="I276" s="71">
        <v>1803</v>
      </c>
      <c r="K276" s="72">
        <v>1104</v>
      </c>
      <c r="L276" s="73">
        <f t="shared" si="36"/>
        <v>15</v>
      </c>
      <c r="M276" s="74">
        <f t="shared" si="37"/>
        <v>1.3586956521739131</v>
      </c>
      <c r="O276" s="75">
        <v>1737</v>
      </c>
      <c r="P276" s="76">
        <f t="shared" si="38"/>
        <v>66</v>
      </c>
      <c r="Q276" s="77">
        <f t="shared" si="39"/>
        <v>3.7996545768566494</v>
      </c>
    </row>
    <row r="277" spans="1:17">
      <c r="A277" s="78">
        <v>80037</v>
      </c>
      <c r="B277" s="78" t="s">
        <v>499</v>
      </c>
      <c r="C277" s="71">
        <v>676</v>
      </c>
      <c r="D277" s="70">
        <f t="shared" si="32"/>
        <v>45.126835781041393</v>
      </c>
      <c r="E277" s="71">
        <v>53550</v>
      </c>
      <c r="F277" s="71">
        <f t="shared" si="33"/>
        <v>79.215976331360949</v>
      </c>
      <c r="G277" s="71">
        <f t="shared" si="34"/>
        <v>822</v>
      </c>
      <c r="H277" s="70">
        <f t="shared" si="35"/>
        <v>54.873164218958614</v>
      </c>
      <c r="I277" s="71">
        <v>1498</v>
      </c>
      <c r="K277" s="72">
        <v>713</v>
      </c>
      <c r="L277" s="73">
        <f t="shared" si="36"/>
        <v>-37</v>
      </c>
      <c r="M277" s="74">
        <f t="shared" si="37"/>
        <v>-5.1893408134642351</v>
      </c>
      <c r="O277" s="75">
        <v>1341</v>
      </c>
      <c r="P277" s="76">
        <f t="shared" si="38"/>
        <v>157</v>
      </c>
      <c r="Q277" s="77">
        <f t="shared" si="39"/>
        <v>11.707680835197614</v>
      </c>
    </row>
    <row r="278" spans="1:17">
      <c r="A278" s="78">
        <v>80038</v>
      </c>
      <c r="B278" s="78" t="s">
        <v>278</v>
      </c>
      <c r="C278" s="71">
        <v>6695</v>
      </c>
      <c r="D278" s="70">
        <f t="shared" si="32"/>
        <v>91.964285714285708</v>
      </c>
      <c r="E278" s="71">
        <v>752143</v>
      </c>
      <c r="F278" s="71">
        <f t="shared" si="33"/>
        <v>112.34398805078416</v>
      </c>
      <c r="G278" s="71">
        <f t="shared" si="34"/>
        <v>585</v>
      </c>
      <c r="H278" s="70">
        <f t="shared" si="35"/>
        <v>8.0357142857142865</v>
      </c>
      <c r="I278" s="71">
        <v>7280</v>
      </c>
      <c r="K278" s="72">
        <v>5715</v>
      </c>
      <c r="L278" s="73">
        <f t="shared" si="36"/>
        <v>980</v>
      </c>
      <c r="M278" s="74">
        <f t="shared" si="37"/>
        <v>17.14785651793526</v>
      </c>
      <c r="O278" s="75">
        <v>7314</v>
      </c>
      <c r="P278" s="76">
        <f t="shared" si="38"/>
        <v>-34</v>
      </c>
      <c r="Q278" s="77">
        <f t="shared" si="39"/>
        <v>-0.46486190866830734</v>
      </c>
    </row>
    <row r="279" spans="1:17">
      <c r="A279" s="78">
        <v>80039</v>
      </c>
      <c r="B279" s="78" t="s">
        <v>321</v>
      </c>
      <c r="C279" s="71">
        <v>2591</v>
      </c>
      <c r="D279" s="70">
        <f t="shared" si="32"/>
        <v>70.5802233723781</v>
      </c>
      <c r="E279" s="71">
        <v>257856</v>
      </c>
      <c r="F279" s="71">
        <f t="shared" si="33"/>
        <v>99.519876495561562</v>
      </c>
      <c r="G279" s="71">
        <f t="shared" si="34"/>
        <v>1080</v>
      </c>
      <c r="H279" s="70">
        <f t="shared" si="35"/>
        <v>29.419776627621903</v>
      </c>
      <c r="I279" s="71">
        <v>3671</v>
      </c>
      <c r="K279" s="72">
        <v>2360</v>
      </c>
      <c r="L279" s="73">
        <f t="shared" si="36"/>
        <v>231</v>
      </c>
      <c r="M279" s="74">
        <f t="shared" si="37"/>
        <v>9.7881355932203391</v>
      </c>
      <c r="O279" s="75">
        <v>3408</v>
      </c>
      <c r="P279" s="76">
        <f t="shared" si="38"/>
        <v>263</v>
      </c>
      <c r="Q279" s="77">
        <f t="shared" si="39"/>
        <v>7.717136150234742</v>
      </c>
    </row>
    <row r="280" spans="1:17">
      <c r="A280" s="78">
        <v>80040</v>
      </c>
      <c r="B280" s="78" t="s">
        <v>406</v>
      </c>
      <c r="C280" s="71">
        <v>1402</v>
      </c>
      <c r="D280" s="70">
        <f t="shared" si="32"/>
        <v>50</v>
      </c>
      <c r="E280" s="71">
        <v>122724</v>
      </c>
      <c r="F280" s="71">
        <f t="shared" si="33"/>
        <v>87.534950071326676</v>
      </c>
      <c r="G280" s="71">
        <f t="shared" si="34"/>
        <v>1402</v>
      </c>
      <c r="H280" s="70">
        <f t="shared" si="35"/>
        <v>50</v>
      </c>
      <c r="I280" s="71">
        <v>2804</v>
      </c>
      <c r="K280" s="72">
        <v>1371</v>
      </c>
      <c r="L280" s="73">
        <f t="shared" si="36"/>
        <v>31</v>
      </c>
      <c r="M280" s="74">
        <f t="shared" si="37"/>
        <v>2.261123267687819</v>
      </c>
      <c r="O280" s="75">
        <v>3503</v>
      </c>
      <c r="P280" s="76">
        <f t="shared" si="38"/>
        <v>-699</v>
      </c>
      <c r="Q280" s="77">
        <f t="shared" si="39"/>
        <v>-19.95432486440194</v>
      </c>
    </row>
    <row r="281" spans="1:17">
      <c r="A281" s="78">
        <v>80041</v>
      </c>
      <c r="B281" s="78" t="s">
        <v>672</v>
      </c>
      <c r="C281" s="71">
        <v>187</v>
      </c>
      <c r="D281" s="70">
        <f t="shared" si="32"/>
        <v>49.470899470899468</v>
      </c>
      <c r="E281" s="71">
        <v>14588</v>
      </c>
      <c r="F281" s="71">
        <f t="shared" si="33"/>
        <v>78.01069518716578</v>
      </c>
      <c r="G281" s="71">
        <f t="shared" si="34"/>
        <v>191</v>
      </c>
      <c r="H281" s="70">
        <f t="shared" si="35"/>
        <v>50.529100529100532</v>
      </c>
      <c r="I281" s="71">
        <v>378</v>
      </c>
      <c r="K281" s="72">
        <v>213</v>
      </c>
      <c r="L281" s="73">
        <f t="shared" si="36"/>
        <v>-26</v>
      </c>
      <c r="M281" s="74">
        <f t="shared" si="37"/>
        <v>-12.206572769953052</v>
      </c>
      <c r="O281" s="75">
        <v>417</v>
      </c>
      <c r="P281" s="76">
        <f t="shared" si="38"/>
        <v>-39</v>
      </c>
      <c r="Q281" s="77">
        <f t="shared" si="39"/>
        <v>-9.3525179856115113</v>
      </c>
    </row>
    <row r="282" spans="1:17">
      <c r="A282" s="78">
        <v>80042</v>
      </c>
      <c r="B282" s="78" t="s">
        <v>346</v>
      </c>
      <c r="C282" s="71">
        <v>2127</v>
      </c>
      <c r="D282" s="70">
        <f t="shared" si="32"/>
        <v>69.578017664376844</v>
      </c>
      <c r="E282" s="71">
        <v>201066</v>
      </c>
      <c r="F282" s="71">
        <f t="shared" si="33"/>
        <v>94.530324400564169</v>
      </c>
      <c r="G282" s="71">
        <f t="shared" si="34"/>
        <v>930</v>
      </c>
      <c r="H282" s="70">
        <f t="shared" si="35"/>
        <v>30.421982335623159</v>
      </c>
      <c r="I282" s="71">
        <v>3057</v>
      </c>
      <c r="K282" s="72">
        <v>2021</v>
      </c>
      <c r="L282" s="73">
        <f t="shared" si="36"/>
        <v>106</v>
      </c>
      <c r="M282" s="74">
        <f t="shared" si="37"/>
        <v>5.2449282533399311</v>
      </c>
      <c r="O282" s="75">
        <v>2987</v>
      </c>
      <c r="P282" s="76">
        <f t="shared" si="38"/>
        <v>70</v>
      </c>
      <c r="Q282" s="77">
        <f t="shared" si="39"/>
        <v>2.3434884499497826</v>
      </c>
    </row>
    <row r="283" spans="1:17">
      <c r="A283" s="78">
        <v>80043</v>
      </c>
      <c r="B283" s="78" t="s">
        <v>293</v>
      </c>
      <c r="C283" s="71">
        <v>4515</v>
      </c>
      <c r="D283" s="70">
        <f t="shared" si="32"/>
        <v>90.735530546623806</v>
      </c>
      <c r="E283" s="71">
        <v>519655</v>
      </c>
      <c r="F283" s="71">
        <f t="shared" si="33"/>
        <v>115.0952380952381</v>
      </c>
      <c r="G283" s="71">
        <f t="shared" si="34"/>
        <v>461</v>
      </c>
      <c r="H283" s="70">
        <f t="shared" si="35"/>
        <v>9.264469453376206</v>
      </c>
      <c r="I283" s="71">
        <v>4976</v>
      </c>
      <c r="K283" s="72">
        <v>4409</v>
      </c>
      <c r="L283" s="73">
        <f t="shared" si="36"/>
        <v>106</v>
      </c>
      <c r="M283" s="74">
        <f t="shared" si="37"/>
        <v>2.4041732819233386</v>
      </c>
      <c r="O283" s="75">
        <v>5536</v>
      </c>
      <c r="P283" s="76">
        <f t="shared" si="38"/>
        <v>-560</v>
      </c>
      <c r="Q283" s="77">
        <f t="shared" si="39"/>
        <v>-10.115606936416185</v>
      </c>
    </row>
    <row r="284" spans="1:17">
      <c r="A284" s="78">
        <v>80044</v>
      </c>
      <c r="B284" s="78" t="s">
        <v>425</v>
      </c>
      <c r="C284" s="71">
        <v>1195</v>
      </c>
      <c r="D284" s="70">
        <f t="shared" si="32"/>
        <v>62.663869952805449</v>
      </c>
      <c r="E284" s="71">
        <v>99764</v>
      </c>
      <c r="F284" s="71">
        <f t="shared" si="33"/>
        <v>83.484518828451883</v>
      </c>
      <c r="G284" s="71">
        <f t="shared" si="34"/>
        <v>712</v>
      </c>
      <c r="H284" s="70">
        <f t="shared" si="35"/>
        <v>37.336130047194551</v>
      </c>
      <c r="I284" s="71">
        <v>1907</v>
      </c>
      <c r="K284" s="72">
        <v>1307</v>
      </c>
      <c r="L284" s="73">
        <f t="shared" si="36"/>
        <v>-112</v>
      </c>
      <c r="M284" s="74">
        <f t="shared" si="37"/>
        <v>-8.5692425401683252</v>
      </c>
      <c r="O284" s="75">
        <v>2324</v>
      </c>
      <c r="P284" s="76">
        <f t="shared" si="38"/>
        <v>-417</v>
      </c>
      <c r="Q284" s="77">
        <f t="shared" si="39"/>
        <v>-17.943201376936315</v>
      </c>
    </row>
    <row r="285" spans="1:17">
      <c r="A285" s="78">
        <v>80045</v>
      </c>
      <c r="B285" s="78" t="s">
        <v>328</v>
      </c>
      <c r="C285" s="71">
        <v>2397</v>
      </c>
      <c r="D285" s="70">
        <f t="shared" si="32"/>
        <v>66.325401217487538</v>
      </c>
      <c r="E285" s="71">
        <v>243931</v>
      </c>
      <c r="F285" s="71">
        <f t="shared" si="33"/>
        <v>101.7651230705048</v>
      </c>
      <c r="G285" s="71">
        <f t="shared" si="34"/>
        <v>1217</v>
      </c>
      <c r="H285" s="70">
        <f t="shared" si="35"/>
        <v>33.674598782512447</v>
      </c>
      <c r="I285" s="71">
        <v>3614</v>
      </c>
      <c r="K285" s="72">
        <v>2159</v>
      </c>
      <c r="L285" s="73">
        <f t="shared" si="36"/>
        <v>238</v>
      </c>
      <c r="M285" s="74">
        <f t="shared" si="37"/>
        <v>11.023622047244094</v>
      </c>
      <c r="O285" s="75">
        <v>3397</v>
      </c>
      <c r="P285" s="76">
        <f t="shared" si="38"/>
        <v>217</v>
      </c>
      <c r="Q285" s="77">
        <f t="shared" si="39"/>
        <v>6.3879894024138943</v>
      </c>
    </row>
    <row r="286" spans="1:17">
      <c r="A286" s="78">
        <v>80046</v>
      </c>
      <c r="B286" s="78" t="s">
        <v>531</v>
      </c>
      <c r="C286" s="71">
        <v>650</v>
      </c>
      <c r="D286" s="70">
        <f t="shared" si="32"/>
        <v>72.463768115942031</v>
      </c>
      <c r="E286" s="71">
        <v>64376</v>
      </c>
      <c r="F286" s="71">
        <f t="shared" si="33"/>
        <v>99.04</v>
      </c>
      <c r="G286" s="71">
        <f t="shared" si="34"/>
        <v>247</v>
      </c>
      <c r="H286" s="70">
        <f t="shared" si="35"/>
        <v>27.536231884057973</v>
      </c>
      <c r="I286" s="71">
        <v>897</v>
      </c>
      <c r="K286" s="72">
        <v>645</v>
      </c>
      <c r="L286" s="73">
        <f t="shared" si="36"/>
        <v>5</v>
      </c>
      <c r="M286" s="74">
        <f t="shared" si="37"/>
        <v>0.77519379844961245</v>
      </c>
      <c r="O286" s="75">
        <v>1144</v>
      </c>
      <c r="P286" s="76">
        <f t="shared" si="38"/>
        <v>-247</v>
      </c>
      <c r="Q286" s="77">
        <f t="shared" si="39"/>
        <v>-21.59090909090909</v>
      </c>
    </row>
    <row r="287" spans="1:17">
      <c r="A287" s="78">
        <v>80047</v>
      </c>
      <c r="B287" s="78" t="s">
        <v>655</v>
      </c>
      <c r="C287" s="71">
        <v>210</v>
      </c>
      <c r="D287" s="70">
        <f t="shared" si="32"/>
        <v>33.6</v>
      </c>
      <c r="E287" s="71">
        <v>19602</v>
      </c>
      <c r="F287" s="71">
        <f t="shared" si="33"/>
        <v>93.342857142857142</v>
      </c>
      <c r="G287" s="71">
        <f t="shared" si="34"/>
        <v>415</v>
      </c>
      <c r="H287" s="70">
        <f t="shared" si="35"/>
        <v>66.400000000000006</v>
      </c>
      <c r="I287" s="71">
        <v>625</v>
      </c>
      <c r="K287" s="72">
        <v>248</v>
      </c>
      <c r="L287" s="73">
        <f t="shared" si="36"/>
        <v>-38</v>
      </c>
      <c r="M287" s="74">
        <f t="shared" si="37"/>
        <v>-15.32258064516129</v>
      </c>
      <c r="O287" s="75">
        <v>461</v>
      </c>
      <c r="P287" s="76">
        <f t="shared" si="38"/>
        <v>164</v>
      </c>
      <c r="Q287" s="77">
        <f t="shared" si="39"/>
        <v>35.574837310195228</v>
      </c>
    </row>
    <row r="288" spans="1:17">
      <c r="A288" s="78">
        <v>80048</v>
      </c>
      <c r="B288" s="78" t="s">
        <v>605</v>
      </c>
      <c r="C288" s="71">
        <v>454</v>
      </c>
      <c r="D288" s="70">
        <f t="shared" si="32"/>
        <v>69.418960244648318</v>
      </c>
      <c r="E288" s="71">
        <v>39013</v>
      </c>
      <c r="F288" s="71">
        <f t="shared" si="33"/>
        <v>85.931718061674005</v>
      </c>
      <c r="G288" s="71">
        <f t="shared" si="34"/>
        <v>200</v>
      </c>
      <c r="H288" s="70">
        <f t="shared" si="35"/>
        <v>30.581039755351679</v>
      </c>
      <c r="I288" s="71">
        <v>654</v>
      </c>
      <c r="K288" s="72">
        <v>450</v>
      </c>
      <c r="L288" s="73">
        <f t="shared" si="36"/>
        <v>4</v>
      </c>
      <c r="M288" s="74">
        <f t="shared" si="37"/>
        <v>0.88888888888888884</v>
      </c>
      <c r="O288" s="75">
        <v>661</v>
      </c>
      <c r="P288" s="76">
        <f t="shared" si="38"/>
        <v>-7</v>
      </c>
      <c r="Q288" s="77">
        <f t="shared" si="39"/>
        <v>-1.059001512859304</v>
      </c>
    </row>
    <row r="289" spans="1:17">
      <c r="A289" s="78">
        <v>80049</v>
      </c>
      <c r="B289" s="78" t="s">
        <v>351</v>
      </c>
      <c r="C289" s="71">
        <v>1720</v>
      </c>
      <c r="D289" s="70">
        <f t="shared" si="32"/>
        <v>79.962807996280802</v>
      </c>
      <c r="E289" s="71">
        <v>165601</v>
      </c>
      <c r="F289" s="71">
        <f t="shared" si="33"/>
        <v>96.279651162790699</v>
      </c>
      <c r="G289" s="71">
        <f t="shared" si="34"/>
        <v>431</v>
      </c>
      <c r="H289" s="70">
        <f t="shared" si="35"/>
        <v>20.037192003719202</v>
      </c>
      <c r="I289" s="71">
        <v>2151</v>
      </c>
      <c r="K289" s="72">
        <v>1563</v>
      </c>
      <c r="L289" s="73">
        <f t="shared" si="36"/>
        <v>157</v>
      </c>
      <c r="M289" s="74">
        <f t="shared" si="37"/>
        <v>10.044785668586051</v>
      </c>
      <c r="O289" s="75">
        <v>2118</v>
      </c>
      <c r="P289" s="76">
        <f t="shared" si="38"/>
        <v>33</v>
      </c>
      <c r="Q289" s="77">
        <f t="shared" si="39"/>
        <v>1.5580736543909348</v>
      </c>
    </row>
    <row r="290" spans="1:17">
      <c r="A290" s="78">
        <v>80050</v>
      </c>
      <c r="B290" s="78" t="s">
        <v>294</v>
      </c>
      <c r="C290" s="71">
        <v>4181</v>
      </c>
      <c r="D290" s="70">
        <f t="shared" si="32"/>
        <v>78.251918397903793</v>
      </c>
      <c r="E290" s="71">
        <v>431804</v>
      </c>
      <c r="F290" s="71">
        <f t="shared" si="33"/>
        <v>103.27768476441042</v>
      </c>
      <c r="G290" s="71">
        <f t="shared" si="34"/>
        <v>1162</v>
      </c>
      <c r="H290" s="70">
        <f t="shared" si="35"/>
        <v>21.7480816020962</v>
      </c>
      <c r="I290" s="71">
        <v>5343</v>
      </c>
      <c r="K290" s="72">
        <v>3492</v>
      </c>
      <c r="L290" s="73">
        <f t="shared" si="36"/>
        <v>689</v>
      </c>
      <c r="M290" s="74">
        <f t="shared" si="37"/>
        <v>19.730813287514319</v>
      </c>
      <c r="O290" s="75">
        <v>5621</v>
      </c>
      <c r="P290" s="76">
        <f t="shared" si="38"/>
        <v>-278</v>
      </c>
      <c r="Q290" s="77">
        <f t="shared" si="39"/>
        <v>-4.9457391923145346</v>
      </c>
    </row>
    <row r="291" spans="1:17">
      <c r="A291" s="78">
        <v>80051</v>
      </c>
      <c r="B291" s="78" t="s">
        <v>442</v>
      </c>
      <c r="C291" s="71">
        <v>1018</v>
      </c>
      <c r="D291" s="70">
        <f t="shared" si="32"/>
        <v>63.229813664596271</v>
      </c>
      <c r="E291" s="71">
        <v>95015</v>
      </c>
      <c r="F291" s="71">
        <f t="shared" si="33"/>
        <v>93.334970530451869</v>
      </c>
      <c r="G291" s="71">
        <f t="shared" si="34"/>
        <v>592</v>
      </c>
      <c r="H291" s="70">
        <f t="shared" si="35"/>
        <v>36.770186335403729</v>
      </c>
      <c r="I291" s="71">
        <v>1610</v>
      </c>
      <c r="K291" s="72">
        <v>1000</v>
      </c>
      <c r="L291" s="73">
        <f t="shared" si="36"/>
        <v>18</v>
      </c>
      <c r="M291" s="74">
        <f t="shared" si="37"/>
        <v>1.7999999999999998</v>
      </c>
      <c r="O291" s="75">
        <v>1635</v>
      </c>
      <c r="P291" s="76">
        <f t="shared" si="38"/>
        <v>-25</v>
      </c>
      <c r="Q291" s="77">
        <f t="shared" si="39"/>
        <v>-1.5290519877675841</v>
      </c>
    </row>
    <row r="292" spans="1:17">
      <c r="A292" s="78">
        <v>80052</v>
      </c>
      <c r="B292" s="78" t="s">
        <v>402</v>
      </c>
      <c r="C292" s="71">
        <v>1351</v>
      </c>
      <c r="D292" s="70">
        <f t="shared" si="32"/>
        <v>57.957957957957959</v>
      </c>
      <c r="E292" s="71">
        <v>126831</v>
      </c>
      <c r="F292" s="71">
        <f t="shared" si="33"/>
        <v>93.87934863064396</v>
      </c>
      <c r="G292" s="71">
        <f t="shared" si="34"/>
        <v>980</v>
      </c>
      <c r="H292" s="70">
        <f t="shared" si="35"/>
        <v>42.042042042042041</v>
      </c>
      <c r="I292" s="71">
        <v>2331</v>
      </c>
      <c r="K292" s="72">
        <v>1201</v>
      </c>
      <c r="L292" s="73">
        <f t="shared" si="36"/>
        <v>150</v>
      </c>
      <c r="M292" s="74">
        <f t="shared" si="37"/>
        <v>12.489592006661116</v>
      </c>
      <c r="O292" s="75">
        <v>2323</v>
      </c>
      <c r="P292" s="76">
        <f t="shared" si="38"/>
        <v>8</v>
      </c>
      <c r="Q292" s="77">
        <f t="shared" si="39"/>
        <v>0.34438226431338786</v>
      </c>
    </row>
    <row r="293" spans="1:17">
      <c r="A293" s="78">
        <v>80053</v>
      </c>
      <c r="B293" s="78" t="s">
        <v>334</v>
      </c>
      <c r="C293" s="71">
        <v>2499</v>
      </c>
      <c r="D293" s="70">
        <f t="shared" si="32"/>
        <v>55.44708231639671</v>
      </c>
      <c r="E293" s="71">
        <v>231885</v>
      </c>
      <c r="F293" s="71">
        <f t="shared" si="33"/>
        <v>92.791116446578627</v>
      </c>
      <c r="G293" s="71">
        <f t="shared" si="34"/>
        <v>2008</v>
      </c>
      <c r="H293" s="70">
        <f t="shared" si="35"/>
        <v>44.552917683603283</v>
      </c>
      <c r="I293" s="71">
        <v>4507</v>
      </c>
      <c r="K293" s="72">
        <v>2600</v>
      </c>
      <c r="L293" s="73">
        <f t="shared" si="36"/>
        <v>-101</v>
      </c>
      <c r="M293" s="74">
        <f t="shared" si="37"/>
        <v>-3.8846153846153841</v>
      </c>
      <c r="O293" s="75">
        <v>4218</v>
      </c>
      <c r="P293" s="76">
        <f t="shared" si="38"/>
        <v>289</v>
      </c>
      <c r="Q293" s="77">
        <f t="shared" si="39"/>
        <v>6.8515884305357986</v>
      </c>
    </row>
    <row r="294" spans="1:17">
      <c r="A294" s="78">
        <v>80054</v>
      </c>
      <c r="B294" s="78" t="s">
        <v>335</v>
      </c>
      <c r="C294" s="71">
        <v>2501</v>
      </c>
      <c r="D294" s="70">
        <f t="shared" si="32"/>
        <v>64.759192128430868</v>
      </c>
      <c r="E294" s="71">
        <v>253688</v>
      </c>
      <c r="F294" s="71">
        <f t="shared" si="33"/>
        <v>101.43462614954018</v>
      </c>
      <c r="G294" s="71">
        <f t="shared" si="34"/>
        <v>1361</v>
      </c>
      <c r="H294" s="70">
        <f t="shared" si="35"/>
        <v>35.240807871569132</v>
      </c>
      <c r="I294" s="71">
        <v>3862</v>
      </c>
      <c r="K294" s="72">
        <v>2355</v>
      </c>
      <c r="L294" s="73">
        <f t="shared" si="36"/>
        <v>146</v>
      </c>
      <c r="M294" s="74">
        <f t="shared" si="37"/>
        <v>6.1995753715498942</v>
      </c>
      <c r="O294" s="75">
        <v>4404</v>
      </c>
      <c r="P294" s="76">
        <f t="shared" si="38"/>
        <v>-542</v>
      </c>
      <c r="Q294" s="77">
        <f t="shared" si="39"/>
        <v>-12.306993642143507</v>
      </c>
    </row>
    <row r="295" spans="1:17">
      <c r="A295" s="78">
        <v>80055</v>
      </c>
      <c r="B295" s="78" t="s">
        <v>345</v>
      </c>
      <c r="C295" s="71">
        <v>2064</v>
      </c>
      <c r="D295" s="70">
        <f t="shared" si="32"/>
        <v>83.259378781766841</v>
      </c>
      <c r="E295" s="71">
        <v>202844</v>
      </c>
      <c r="F295" s="71">
        <f t="shared" si="33"/>
        <v>98.27713178294573</v>
      </c>
      <c r="G295" s="71">
        <f t="shared" si="34"/>
        <v>415</v>
      </c>
      <c r="H295" s="70">
        <f t="shared" si="35"/>
        <v>16.740621218233159</v>
      </c>
      <c r="I295" s="71">
        <v>2479</v>
      </c>
      <c r="K295" s="72">
        <v>1982</v>
      </c>
      <c r="L295" s="73">
        <f t="shared" si="36"/>
        <v>82</v>
      </c>
      <c r="M295" s="74">
        <f t="shared" si="37"/>
        <v>4.1372351160443994</v>
      </c>
      <c r="O295" s="75">
        <v>2635</v>
      </c>
      <c r="P295" s="76">
        <f t="shared" si="38"/>
        <v>-156</v>
      </c>
      <c r="Q295" s="77">
        <f t="shared" si="39"/>
        <v>-5.9203036053130926</v>
      </c>
    </row>
    <row r="296" spans="1:17">
      <c r="A296" s="78">
        <v>80056</v>
      </c>
      <c r="B296" s="78" t="s">
        <v>463</v>
      </c>
      <c r="C296" s="71">
        <v>1013</v>
      </c>
      <c r="D296" s="70">
        <f t="shared" si="32"/>
        <v>58.051575931232094</v>
      </c>
      <c r="E296" s="71">
        <v>94404</v>
      </c>
      <c r="F296" s="71">
        <f t="shared" si="33"/>
        <v>93.192497532082925</v>
      </c>
      <c r="G296" s="71">
        <f t="shared" si="34"/>
        <v>732</v>
      </c>
      <c r="H296" s="70">
        <f t="shared" si="35"/>
        <v>41.948424068767906</v>
      </c>
      <c r="I296" s="71">
        <v>1745</v>
      </c>
      <c r="K296" s="72">
        <v>1079</v>
      </c>
      <c r="L296" s="73">
        <f t="shared" si="36"/>
        <v>-66</v>
      </c>
      <c r="M296" s="74">
        <f t="shared" si="37"/>
        <v>-6.1167747914735866</v>
      </c>
      <c r="O296" s="75">
        <v>2096</v>
      </c>
      <c r="P296" s="76">
        <f t="shared" si="38"/>
        <v>-351</v>
      </c>
      <c r="Q296" s="77">
        <f t="shared" si="39"/>
        <v>-16.746183206106871</v>
      </c>
    </row>
    <row r="297" spans="1:17">
      <c r="A297" s="78">
        <v>80057</v>
      </c>
      <c r="B297" s="78" t="s">
        <v>279</v>
      </c>
      <c r="C297" s="71">
        <v>7219</v>
      </c>
      <c r="D297" s="70">
        <f t="shared" si="32"/>
        <v>87.929354445797799</v>
      </c>
      <c r="E297" s="71">
        <v>674811</v>
      </c>
      <c r="F297" s="71">
        <f t="shared" si="33"/>
        <v>93.477074387034222</v>
      </c>
      <c r="G297" s="71">
        <f t="shared" si="34"/>
        <v>991</v>
      </c>
      <c r="H297" s="70">
        <f t="shared" si="35"/>
        <v>12.070645554202192</v>
      </c>
      <c r="I297" s="71">
        <v>8210</v>
      </c>
      <c r="K297" s="72">
        <v>6692</v>
      </c>
      <c r="L297" s="73">
        <f t="shared" si="36"/>
        <v>527</v>
      </c>
      <c r="M297" s="74">
        <f t="shared" si="37"/>
        <v>7.8750747160789007</v>
      </c>
      <c r="O297" s="75">
        <v>8930</v>
      </c>
      <c r="P297" s="76">
        <f t="shared" si="38"/>
        <v>-720</v>
      </c>
      <c r="Q297" s="77">
        <f t="shared" si="39"/>
        <v>-8.0627099664053752</v>
      </c>
    </row>
    <row r="298" spans="1:17">
      <c r="A298" s="78">
        <v>80058</v>
      </c>
      <c r="B298" s="78" t="s">
        <v>647</v>
      </c>
      <c r="C298" s="71">
        <v>344</v>
      </c>
      <c r="D298" s="70">
        <f t="shared" si="32"/>
        <v>49.927431059506532</v>
      </c>
      <c r="E298" s="71">
        <v>24705</v>
      </c>
      <c r="F298" s="71">
        <f t="shared" si="33"/>
        <v>71.816860465116278</v>
      </c>
      <c r="G298" s="71">
        <f t="shared" si="34"/>
        <v>345</v>
      </c>
      <c r="H298" s="70">
        <f t="shared" si="35"/>
        <v>50.072568940493468</v>
      </c>
      <c r="I298" s="71">
        <v>689</v>
      </c>
      <c r="K298" s="72">
        <v>364</v>
      </c>
      <c r="L298" s="73">
        <f t="shared" si="36"/>
        <v>-20</v>
      </c>
      <c r="M298" s="74">
        <f t="shared" si="37"/>
        <v>-5.4945054945054945</v>
      </c>
      <c r="O298" s="75">
        <v>656</v>
      </c>
      <c r="P298" s="76">
        <f t="shared" si="38"/>
        <v>33</v>
      </c>
      <c r="Q298" s="77">
        <f t="shared" si="39"/>
        <v>5.0304878048780495</v>
      </c>
    </row>
    <row r="299" spans="1:17">
      <c r="A299" s="78">
        <v>80059</v>
      </c>
      <c r="B299" s="78" t="s">
        <v>571</v>
      </c>
      <c r="C299" s="71">
        <v>564</v>
      </c>
      <c r="D299" s="70">
        <f t="shared" si="32"/>
        <v>76.113360323886639</v>
      </c>
      <c r="E299" s="71">
        <v>46096</v>
      </c>
      <c r="F299" s="71">
        <f t="shared" si="33"/>
        <v>81.730496453900713</v>
      </c>
      <c r="G299" s="71">
        <f t="shared" si="34"/>
        <v>177</v>
      </c>
      <c r="H299" s="70">
        <f t="shared" si="35"/>
        <v>23.886639676113361</v>
      </c>
      <c r="I299" s="71">
        <v>741</v>
      </c>
      <c r="K299" s="72">
        <v>604</v>
      </c>
      <c r="L299" s="73">
        <f t="shared" si="36"/>
        <v>-40</v>
      </c>
      <c r="M299" s="74">
        <f t="shared" si="37"/>
        <v>-6.6225165562913908</v>
      </c>
      <c r="O299" s="75">
        <v>972</v>
      </c>
      <c r="P299" s="76">
        <f t="shared" si="38"/>
        <v>-231</v>
      </c>
      <c r="Q299" s="77">
        <f t="shared" si="39"/>
        <v>-23.765432098765434</v>
      </c>
    </row>
    <row r="300" spans="1:17">
      <c r="A300" s="78">
        <v>80060</v>
      </c>
      <c r="B300" s="78" t="s">
        <v>387</v>
      </c>
      <c r="C300" s="71">
        <v>1220</v>
      </c>
      <c r="D300" s="70">
        <f t="shared" si="32"/>
        <v>73.671497584541072</v>
      </c>
      <c r="E300" s="71">
        <v>118507</v>
      </c>
      <c r="F300" s="71">
        <f t="shared" si="33"/>
        <v>97.136885245901638</v>
      </c>
      <c r="G300" s="71">
        <f t="shared" si="34"/>
        <v>436</v>
      </c>
      <c r="H300" s="70">
        <f t="shared" si="35"/>
        <v>26.328502415458939</v>
      </c>
      <c r="I300" s="71">
        <v>1656</v>
      </c>
      <c r="K300" s="72">
        <v>1167</v>
      </c>
      <c r="L300" s="73">
        <f t="shared" si="36"/>
        <v>53</v>
      </c>
      <c r="M300" s="74">
        <f t="shared" si="37"/>
        <v>4.5415595544130252</v>
      </c>
      <c r="O300" s="75">
        <v>1864</v>
      </c>
      <c r="P300" s="76">
        <f t="shared" si="38"/>
        <v>-208</v>
      </c>
      <c r="Q300" s="77">
        <f t="shared" si="39"/>
        <v>-11.158798283261802</v>
      </c>
    </row>
    <row r="301" spans="1:17">
      <c r="A301" s="78">
        <v>80061</v>
      </c>
      <c r="B301" s="78" t="s">
        <v>295</v>
      </c>
      <c r="C301" s="71">
        <v>3824</v>
      </c>
      <c r="D301" s="70">
        <f t="shared" si="32"/>
        <v>86.535415252319524</v>
      </c>
      <c r="E301" s="71">
        <v>372521</v>
      </c>
      <c r="F301" s="71">
        <f t="shared" si="33"/>
        <v>97.416579497907946</v>
      </c>
      <c r="G301" s="71">
        <f t="shared" si="34"/>
        <v>595</v>
      </c>
      <c r="H301" s="70">
        <f t="shared" si="35"/>
        <v>13.464584747680473</v>
      </c>
      <c r="I301" s="71">
        <v>4419</v>
      </c>
      <c r="K301" s="72">
        <v>4171</v>
      </c>
      <c r="L301" s="73">
        <f t="shared" si="36"/>
        <v>-347</v>
      </c>
      <c r="M301" s="74">
        <f t="shared" si="37"/>
        <v>-8.3193478782066652</v>
      </c>
      <c r="O301" s="75">
        <v>5045</v>
      </c>
      <c r="P301" s="76">
        <f t="shared" si="38"/>
        <v>-626</v>
      </c>
      <c r="Q301" s="77">
        <f t="shared" si="39"/>
        <v>-12.408325074331021</v>
      </c>
    </row>
    <row r="302" spans="1:17">
      <c r="A302" s="78">
        <v>80062</v>
      </c>
      <c r="B302" s="78" t="s">
        <v>580</v>
      </c>
      <c r="C302" s="71">
        <v>500</v>
      </c>
      <c r="D302" s="70">
        <f t="shared" si="32"/>
        <v>65.445026178010465</v>
      </c>
      <c r="E302" s="71">
        <v>49059</v>
      </c>
      <c r="F302" s="71">
        <f t="shared" si="33"/>
        <v>98.117999999999995</v>
      </c>
      <c r="G302" s="71">
        <f t="shared" si="34"/>
        <v>264</v>
      </c>
      <c r="H302" s="70">
        <f t="shared" si="35"/>
        <v>34.554973821989527</v>
      </c>
      <c r="I302" s="71">
        <v>764</v>
      </c>
      <c r="K302" s="72">
        <v>510</v>
      </c>
      <c r="L302" s="73">
        <f t="shared" si="36"/>
        <v>-10</v>
      </c>
      <c r="M302" s="74">
        <f t="shared" si="37"/>
        <v>-1.9607843137254901</v>
      </c>
      <c r="O302" s="75">
        <v>799</v>
      </c>
      <c r="P302" s="76">
        <f t="shared" si="38"/>
        <v>-35</v>
      </c>
      <c r="Q302" s="77">
        <f t="shared" si="39"/>
        <v>-4.3804755944931166</v>
      </c>
    </row>
    <row r="303" spans="1:17">
      <c r="A303" s="78">
        <v>80063</v>
      </c>
      <c r="B303" s="78" t="s">
        <v>259</v>
      </c>
      <c r="C303" s="71">
        <v>69727</v>
      </c>
      <c r="D303" s="70">
        <f t="shared" si="32"/>
        <v>91.755711127487103</v>
      </c>
      <c r="E303" s="71">
        <v>7291795</v>
      </c>
      <c r="F303" s="71">
        <f t="shared" si="33"/>
        <v>104.57634775624938</v>
      </c>
      <c r="G303" s="71">
        <f t="shared" si="34"/>
        <v>6265</v>
      </c>
      <c r="H303" s="70">
        <f t="shared" si="35"/>
        <v>8.2442888725128967</v>
      </c>
      <c r="I303" s="71">
        <v>75992</v>
      </c>
      <c r="K303" s="72">
        <v>63222</v>
      </c>
      <c r="L303" s="73">
        <f t="shared" si="36"/>
        <v>6505</v>
      </c>
      <c r="M303" s="74">
        <f t="shared" si="37"/>
        <v>10.289139856379109</v>
      </c>
      <c r="O303" s="75">
        <v>82131</v>
      </c>
      <c r="P303" s="76">
        <f t="shared" si="38"/>
        <v>-6139</v>
      </c>
      <c r="Q303" s="77">
        <f t="shared" si="39"/>
        <v>-7.4746441660274439</v>
      </c>
    </row>
    <row r="304" spans="1:17">
      <c r="A304" s="78">
        <v>80064</v>
      </c>
      <c r="B304" s="78" t="s">
        <v>514</v>
      </c>
      <c r="C304" s="71">
        <v>719</v>
      </c>
      <c r="D304" s="70">
        <f t="shared" si="32"/>
        <v>85.39192399049881</v>
      </c>
      <c r="E304" s="71">
        <v>66765</v>
      </c>
      <c r="F304" s="71">
        <f t="shared" si="33"/>
        <v>92.858136300417243</v>
      </c>
      <c r="G304" s="71">
        <f t="shared" si="34"/>
        <v>123</v>
      </c>
      <c r="H304" s="70">
        <f t="shared" si="35"/>
        <v>14.608076009501186</v>
      </c>
      <c r="I304" s="71">
        <v>842</v>
      </c>
      <c r="K304" s="72">
        <v>573</v>
      </c>
      <c r="L304" s="73">
        <f t="shared" si="36"/>
        <v>146</v>
      </c>
      <c r="M304" s="74">
        <f t="shared" si="37"/>
        <v>25.479930191972077</v>
      </c>
      <c r="O304" s="75">
        <v>1105</v>
      </c>
      <c r="P304" s="76">
        <f t="shared" si="38"/>
        <v>-263</v>
      </c>
      <c r="Q304" s="77">
        <f t="shared" si="39"/>
        <v>-23.800904977375563</v>
      </c>
    </row>
    <row r="305" spans="1:17">
      <c r="A305" s="78">
        <v>80065</v>
      </c>
      <c r="B305" s="78" t="s">
        <v>315</v>
      </c>
      <c r="C305" s="71">
        <v>2659</v>
      </c>
      <c r="D305" s="70">
        <f t="shared" si="32"/>
        <v>90.472949982987416</v>
      </c>
      <c r="E305" s="71">
        <v>317889</v>
      </c>
      <c r="F305" s="71">
        <f t="shared" si="33"/>
        <v>119.55208725084618</v>
      </c>
      <c r="G305" s="71">
        <f t="shared" si="34"/>
        <v>280</v>
      </c>
      <c r="H305" s="70">
        <f t="shared" si="35"/>
        <v>9.5270500170125896</v>
      </c>
      <c r="I305" s="71">
        <v>2939</v>
      </c>
      <c r="K305" s="72">
        <v>2417</v>
      </c>
      <c r="L305" s="73">
        <f t="shared" si="36"/>
        <v>242</v>
      </c>
      <c r="M305" s="74">
        <f t="shared" si="37"/>
        <v>10.012412081092263</v>
      </c>
      <c r="O305" s="75">
        <v>3295</v>
      </c>
      <c r="P305" s="76">
        <f t="shared" si="38"/>
        <v>-356</v>
      </c>
      <c r="Q305" s="77">
        <f t="shared" si="39"/>
        <v>-10.804248861911987</v>
      </c>
    </row>
    <row r="306" spans="1:17">
      <c r="A306" s="78">
        <v>80066</v>
      </c>
      <c r="B306" s="78" t="s">
        <v>656</v>
      </c>
      <c r="C306" s="71">
        <v>251</v>
      </c>
      <c r="D306" s="70">
        <f t="shared" si="32"/>
        <v>68.579234972677597</v>
      </c>
      <c r="E306" s="71">
        <v>19087</v>
      </c>
      <c r="F306" s="71">
        <f t="shared" si="33"/>
        <v>76.04382470119522</v>
      </c>
      <c r="G306" s="71">
        <f t="shared" si="34"/>
        <v>115</v>
      </c>
      <c r="H306" s="70">
        <f t="shared" si="35"/>
        <v>31.420765027322407</v>
      </c>
      <c r="I306" s="71">
        <v>366</v>
      </c>
      <c r="K306" s="72">
        <v>291</v>
      </c>
      <c r="L306" s="73">
        <f t="shared" si="36"/>
        <v>-40</v>
      </c>
      <c r="M306" s="74">
        <f t="shared" si="37"/>
        <v>-13.745704467353953</v>
      </c>
      <c r="O306" s="75">
        <v>366</v>
      </c>
      <c r="P306" s="76">
        <f t="shared" si="38"/>
        <v>0</v>
      </c>
      <c r="Q306" s="77">
        <f t="shared" si="39"/>
        <v>0</v>
      </c>
    </row>
    <row r="307" spans="1:17">
      <c r="A307" s="78">
        <v>80067</v>
      </c>
      <c r="B307" s="78" t="s">
        <v>333</v>
      </c>
      <c r="C307" s="71">
        <v>2607</v>
      </c>
      <c r="D307" s="70">
        <f t="shared" si="32"/>
        <v>49.151583710407238</v>
      </c>
      <c r="E307" s="71">
        <v>265581</v>
      </c>
      <c r="F307" s="71">
        <f t="shared" si="33"/>
        <v>101.8722669735328</v>
      </c>
      <c r="G307" s="71">
        <f t="shared" si="34"/>
        <v>2697</v>
      </c>
      <c r="H307" s="70">
        <f t="shared" si="35"/>
        <v>50.848416289592755</v>
      </c>
      <c r="I307" s="71">
        <v>5304</v>
      </c>
      <c r="K307" s="72">
        <v>2520</v>
      </c>
      <c r="L307" s="73">
        <f t="shared" si="36"/>
        <v>87</v>
      </c>
      <c r="M307" s="74">
        <f t="shared" si="37"/>
        <v>3.4523809523809526</v>
      </c>
      <c r="O307" s="75">
        <v>4117</v>
      </c>
      <c r="P307" s="76">
        <f t="shared" si="38"/>
        <v>1187</v>
      </c>
      <c r="Q307" s="77">
        <f t="shared" si="39"/>
        <v>28.831673548700508</v>
      </c>
    </row>
    <row r="308" spans="1:17">
      <c r="A308" s="78">
        <v>80068</v>
      </c>
      <c r="B308" s="78" t="s">
        <v>584</v>
      </c>
      <c r="C308" s="71">
        <v>429</v>
      </c>
      <c r="D308" s="70">
        <f t="shared" si="32"/>
        <v>51.874244256348248</v>
      </c>
      <c r="E308" s="71">
        <v>37890</v>
      </c>
      <c r="F308" s="71">
        <f t="shared" si="33"/>
        <v>88.32167832167832</v>
      </c>
      <c r="G308" s="71">
        <f t="shared" si="34"/>
        <v>398</v>
      </c>
      <c r="H308" s="70">
        <f t="shared" si="35"/>
        <v>48.125755743651752</v>
      </c>
      <c r="I308" s="71">
        <v>827</v>
      </c>
      <c r="K308" s="72">
        <v>478</v>
      </c>
      <c r="L308" s="73">
        <f t="shared" si="36"/>
        <v>-49</v>
      </c>
      <c r="M308" s="74">
        <f t="shared" si="37"/>
        <v>-10.251046025104603</v>
      </c>
      <c r="O308" s="75">
        <v>769</v>
      </c>
      <c r="P308" s="76">
        <f t="shared" si="38"/>
        <v>58</v>
      </c>
      <c r="Q308" s="77">
        <f t="shared" si="39"/>
        <v>7.5422626788036409</v>
      </c>
    </row>
    <row r="309" spans="1:17">
      <c r="A309" s="78">
        <v>80069</v>
      </c>
      <c r="B309" s="78" t="s">
        <v>290</v>
      </c>
      <c r="C309" s="71">
        <v>4917</v>
      </c>
      <c r="D309" s="70">
        <f t="shared" si="32"/>
        <v>90.702822357498619</v>
      </c>
      <c r="E309" s="71">
        <v>544723</v>
      </c>
      <c r="F309" s="71">
        <f t="shared" si="33"/>
        <v>110.78360789099044</v>
      </c>
      <c r="G309" s="71">
        <f t="shared" si="34"/>
        <v>504</v>
      </c>
      <c r="H309" s="70">
        <f t="shared" si="35"/>
        <v>9.2971776425013832</v>
      </c>
      <c r="I309" s="71">
        <v>5421</v>
      </c>
      <c r="K309" s="72">
        <v>4993</v>
      </c>
      <c r="L309" s="73">
        <f t="shared" si="36"/>
        <v>-76</v>
      </c>
      <c r="M309" s="74">
        <f t="shared" si="37"/>
        <v>-1.5221309833767274</v>
      </c>
      <c r="O309" s="75">
        <v>5877</v>
      </c>
      <c r="P309" s="76">
        <f t="shared" si="38"/>
        <v>-456</v>
      </c>
      <c r="Q309" s="77">
        <f t="shared" si="39"/>
        <v>-7.7590607452782026</v>
      </c>
    </row>
    <row r="310" spans="1:17">
      <c r="A310" s="78">
        <v>80070</v>
      </c>
      <c r="B310" s="78" t="s">
        <v>623</v>
      </c>
      <c r="C310" s="71">
        <v>352</v>
      </c>
      <c r="D310" s="70">
        <f t="shared" si="32"/>
        <v>59.560067681895092</v>
      </c>
      <c r="E310" s="71">
        <v>29883</v>
      </c>
      <c r="F310" s="71">
        <f t="shared" si="33"/>
        <v>84.89488636363636</v>
      </c>
      <c r="G310" s="71">
        <f t="shared" si="34"/>
        <v>239</v>
      </c>
      <c r="H310" s="70">
        <f t="shared" si="35"/>
        <v>40.439932318104901</v>
      </c>
      <c r="I310" s="71">
        <v>591</v>
      </c>
      <c r="K310" s="72">
        <v>443</v>
      </c>
      <c r="L310" s="73">
        <f t="shared" si="36"/>
        <v>-91</v>
      </c>
      <c r="M310" s="74">
        <f t="shared" si="37"/>
        <v>-20.541760722347629</v>
      </c>
      <c r="O310" s="75">
        <v>499</v>
      </c>
      <c r="P310" s="76">
        <f t="shared" si="38"/>
        <v>92</v>
      </c>
      <c r="Q310" s="77">
        <f t="shared" si="39"/>
        <v>18.436873747494989</v>
      </c>
    </row>
    <row r="311" spans="1:17">
      <c r="A311" s="78">
        <v>80071</v>
      </c>
      <c r="B311" s="78" t="s">
        <v>415</v>
      </c>
      <c r="C311" s="71">
        <v>1145</v>
      </c>
      <c r="D311" s="70">
        <f t="shared" si="32"/>
        <v>71.118012422360238</v>
      </c>
      <c r="E311" s="71">
        <v>107324</v>
      </c>
      <c r="F311" s="71">
        <f t="shared" si="33"/>
        <v>93.732751091703051</v>
      </c>
      <c r="G311" s="71">
        <f t="shared" si="34"/>
        <v>465</v>
      </c>
      <c r="H311" s="70">
        <f t="shared" si="35"/>
        <v>28.881987577639752</v>
      </c>
      <c r="I311" s="71">
        <v>1610</v>
      </c>
      <c r="K311" s="72">
        <v>1161</v>
      </c>
      <c r="L311" s="73">
        <f t="shared" si="36"/>
        <v>-16</v>
      </c>
      <c r="M311" s="74">
        <f t="shared" si="37"/>
        <v>-1.3781223083548666</v>
      </c>
      <c r="O311" s="75">
        <v>1652</v>
      </c>
      <c r="P311" s="76">
        <f t="shared" si="38"/>
        <v>-42</v>
      </c>
      <c r="Q311" s="77">
        <f t="shared" si="39"/>
        <v>-2.5423728813559325</v>
      </c>
    </row>
    <row r="312" spans="1:17">
      <c r="A312" s="78">
        <v>80072</v>
      </c>
      <c r="B312" s="78" t="s">
        <v>660</v>
      </c>
      <c r="C312" s="71">
        <v>211</v>
      </c>
      <c r="D312" s="70">
        <f t="shared" si="32"/>
        <v>48.505747126436781</v>
      </c>
      <c r="E312" s="71">
        <v>18668</v>
      </c>
      <c r="F312" s="71">
        <f t="shared" si="33"/>
        <v>88.473933649289094</v>
      </c>
      <c r="G312" s="71">
        <f t="shared" si="34"/>
        <v>224</v>
      </c>
      <c r="H312" s="70">
        <f t="shared" si="35"/>
        <v>51.494252873563219</v>
      </c>
      <c r="I312" s="71">
        <v>435</v>
      </c>
      <c r="K312" s="72">
        <v>242</v>
      </c>
      <c r="L312" s="73">
        <f t="shared" si="36"/>
        <v>-31</v>
      </c>
      <c r="M312" s="74">
        <f t="shared" si="37"/>
        <v>-12.809917355371899</v>
      </c>
      <c r="O312" s="75">
        <v>456</v>
      </c>
      <c r="P312" s="76">
        <f t="shared" si="38"/>
        <v>-21</v>
      </c>
      <c r="Q312" s="77">
        <f t="shared" si="39"/>
        <v>-4.6052631578947363</v>
      </c>
    </row>
    <row r="313" spans="1:17">
      <c r="A313" s="78">
        <v>80073</v>
      </c>
      <c r="B313" s="78" t="s">
        <v>441</v>
      </c>
      <c r="C313" s="71">
        <v>1164</v>
      </c>
      <c r="D313" s="70">
        <f t="shared" si="32"/>
        <v>96.677740863787378</v>
      </c>
      <c r="E313" s="71">
        <v>102230</v>
      </c>
      <c r="F313" s="71">
        <f t="shared" si="33"/>
        <v>87.826460481099659</v>
      </c>
      <c r="G313" s="71">
        <f t="shared" si="34"/>
        <v>40</v>
      </c>
      <c r="H313" s="70">
        <f t="shared" si="35"/>
        <v>3.322259136212625</v>
      </c>
      <c r="I313" s="71">
        <v>1204</v>
      </c>
      <c r="K313" s="72">
        <v>1346</v>
      </c>
      <c r="L313" s="73">
        <f t="shared" si="36"/>
        <v>-182</v>
      </c>
      <c r="M313" s="74">
        <f t="shared" si="37"/>
        <v>-13.521545319465082</v>
      </c>
      <c r="O313" s="75">
        <v>2503</v>
      </c>
      <c r="P313" s="76">
        <f t="shared" si="38"/>
        <v>-1299</v>
      </c>
      <c r="Q313" s="77">
        <f t="shared" si="39"/>
        <v>-51.89772273272073</v>
      </c>
    </row>
    <row r="314" spans="1:17">
      <c r="A314" s="78">
        <v>80074</v>
      </c>
      <c r="B314" s="78" t="s">
        <v>380</v>
      </c>
      <c r="C314" s="71">
        <v>1326</v>
      </c>
      <c r="D314" s="70">
        <f t="shared" si="32"/>
        <v>78.88161808447353</v>
      </c>
      <c r="E314" s="71">
        <v>123551</v>
      </c>
      <c r="F314" s="71">
        <f t="shared" si="33"/>
        <v>93.17571644042232</v>
      </c>
      <c r="G314" s="71">
        <f t="shared" si="34"/>
        <v>355</v>
      </c>
      <c r="H314" s="70">
        <f t="shared" si="35"/>
        <v>21.11838191552647</v>
      </c>
      <c r="I314" s="71">
        <v>1681</v>
      </c>
      <c r="K314" s="72">
        <v>1242</v>
      </c>
      <c r="L314" s="73">
        <f t="shared" si="36"/>
        <v>84</v>
      </c>
      <c r="M314" s="74">
        <f t="shared" si="37"/>
        <v>6.7632850241545892</v>
      </c>
      <c r="O314" s="75">
        <v>1650</v>
      </c>
      <c r="P314" s="76">
        <f t="shared" si="38"/>
        <v>31</v>
      </c>
      <c r="Q314" s="77">
        <f t="shared" si="39"/>
        <v>1.8787878787878787</v>
      </c>
    </row>
    <row r="315" spans="1:17">
      <c r="A315" s="78">
        <v>80075</v>
      </c>
      <c r="B315" s="78" t="s">
        <v>570</v>
      </c>
      <c r="C315" s="71">
        <v>560</v>
      </c>
      <c r="D315" s="70">
        <f t="shared" si="32"/>
        <v>50.678733031674206</v>
      </c>
      <c r="E315" s="71">
        <v>53328</v>
      </c>
      <c r="F315" s="71">
        <f t="shared" si="33"/>
        <v>95.228571428571428</v>
      </c>
      <c r="G315" s="71">
        <f t="shared" si="34"/>
        <v>545</v>
      </c>
      <c r="H315" s="70">
        <f t="shared" si="35"/>
        <v>49.321266968325794</v>
      </c>
      <c r="I315" s="71">
        <v>1105</v>
      </c>
      <c r="K315" s="72">
        <v>631</v>
      </c>
      <c r="L315" s="73">
        <f t="shared" si="36"/>
        <v>-71</v>
      </c>
      <c r="M315" s="74">
        <f t="shared" si="37"/>
        <v>-11.251980982567353</v>
      </c>
      <c r="O315" s="75">
        <v>1336</v>
      </c>
      <c r="P315" s="76">
        <f t="shared" si="38"/>
        <v>-231</v>
      </c>
      <c r="Q315" s="77">
        <f t="shared" si="39"/>
        <v>-17.290419161676645</v>
      </c>
    </row>
    <row r="316" spans="1:17">
      <c r="A316" s="78">
        <v>80076</v>
      </c>
      <c r="B316" s="78" t="s">
        <v>659</v>
      </c>
      <c r="C316" s="71">
        <v>197</v>
      </c>
      <c r="D316" s="70">
        <f t="shared" si="32"/>
        <v>66.107382550335572</v>
      </c>
      <c r="E316" s="71">
        <v>19943</v>
      </c>
      <c r="F316" s="71">
        <f t="shared" si="33"/>
        <v>101.23350253807106</v>
      </c>
      <c r="G316" s="71">
        <f t="shared" si="34"/>
        <v>101</v>
      </c>
      <c r="H316" s="70">
        <f t="shared" si="35"/>
        <v>33.892617449664428</v>
      </c>
      <c r="I316" s="71">
        <v>298</v>
      </c>
      <c r="K316" s="72">
        <v>213</v>
      </c>
      <c r="L316" s="73">
        <f t="shared" si="36"/>
        <v>-16</v>
      </c>
      <c r="M316" s="74">
        <f t="shared" si="37"/>
        <v>-7.511737089201878</v>
      </c>
      <c r="O316" s="75">
        <v>301</v>
      </c>
      <c r="P316" s="76">
        <f t="shared" si="38"/>
        <v>-3</v>
      </c>
      <c r="Q316" s="77">
        <f t="shared" si="39"/>
        <v>-0.99667774086378735</v>
      </c>
    </row>
    <row r="317" spans="1:17">
      <c r="A317" s="78">
        <v>80077</v>
      </c>
      <c r="B317" s="78" t="s">
        <v>508</v>
      </c>
      <c r="C317" s="71">
        <v>705</v>
      </c>
      <c r="D317" s="70">
        <f t="shared" si="32"/>
        <v>94.125500667556736</v>
      </c>
      <c r="E317" s="71">
        <v>61876</v>
      </c>
      <c r="F317" s="71">
        <f t="shared" si="33"/>
        <v>87.767375886524817</v>
      </c>
      <c r="G317" s="71">
        <f t="shared" si="34"/>
        <v>44</v>
      </c>
      <c r="H317" s="70">
        <f t="shared" si="35"/>
        <v>5.8744993324432571</v>
      </c>
      <c r="I317" s="71">
        <v>749</v>
      </c>
      <c r="K317" s="72">
        <v>704</v>
      </c>
      <c r="L317" s="73">
        <f t="shared" si="36"/>
        <v>1</v>
      </c>
      <c r="M317" s="74">
        <f t="shared" si="37"/>
        <v>0.14204545454545456</v>
      </c>
      <c r="O317" s="75">
        <v>1246</v>
      </c>
      <c r="P317" s="76">
        <f t="shared" si="38"/>
        <v>-497</v>
      </c>
      <c r="Q317" s="77">
        <f t="shared" si="39"/>
        <v>-39.887640449438202</v>
      </c>
    </row>
    <row r="318" spans="1:17">
      <c r="A318" s="78">
        <v>80078</v>
      </c>
      <c r="B318" s="78" t="s">
        <v>601</v>
      </c>
      <c r="C318" s="71">
        <v>443</v>
      </c>
      <c r="D318" s="70">
        <f t="shared" si="32"/>
        <v>60.768175582990402</v>
      </c>
      <c r="E318" s="71">
        <v>40024</v>
      </c>
      <c r="F318" s="71">
        <f t="shared" si="33"/>
        <v>90.347629796839726</v>
      </c>
      <c r="G318" s="71">
        <f t="shared" si="34"/>
        <v>286</v>
      </c>
      <c r="H318" s="70">
        <f t="shared" si="35"/>
        <v>39.231824417009605</v>
      </c>
      <c r="I318" s="71">
        <v>729</v>
      </c>
      <c r="K318" s="72">
        <v>431</v>
      </c>
      <c r="L318" s="73">
        <f t="shared" si="36"/>
        <v>12</v>
      </c>
      <c r="M318" s="74">
        <f t="shared" si="37"/>
        <v>2.7842227378190252</v>
      </c>
      <c r="O318" s="75">
        <v>666</v>
      </c>
      <c r="P318" s="76">
        <f t="shared" si="38"/>
        <v>63</v>
      </c>
      <c r="Q318" s="77">
        <f t="shared" si="39"/>
        <v>9.4594594594594597</v>
      </c>
    </row>
    <row r="319" spans="1:17">
      <c r="A319" s="78">
        <v>80079</v>
      </c>
      <c r="B319" s="78" t="s">
        <v>645</v>
      </c>
      <c r="C319" s="71">
        <v>271</v>
      </c>
      <c r="D319" s="70">
        <f t="shared" si="32"/>
        <v>53.769841269841265</v>
      </c>
      <c r="E319" s="71">
        <v>25682</v>
      </c>
      <c r="F319" s="71">
        <f t="shared" si="33"/>
        <v>94.767527675276753</v>
      </c>
      <c r="G319" s="71">
        <f t="shared" si="34"/>
        <v>233</v>
      </c>
      <c r="H319" s="70">
        <f t="shared" si="35"/>
        <v>46.230158730158735</v>
      </c>
      <c r="I319" s="71">
        <v>504</v>
      </c>
      <c r="K319" s="72">
        <v>277</v>
      </c>
      <c r="L319" s="73">
        <f t="shared" si="36"/>
        <v>-6</v>
      </c>
      <c r="M319" s="74">
        <f t="shared" si="37"/>
        <v>-2.1660649819494582</v>
      </c>
      <c r="O319" s="75">
        <v>443</v>
      </c>
      <c r="P319" s="76">
        <f t="shared" si="38"/>
        <v>61</v>
      </c>
      <c r="Q319" s="77">
        <f t="shared" si="39"/>
        <v>13.769751693002258</v>
      </c>
    </row>
    <row r="320" spans="1:17">
      <c r="A320" s="78">
        <v>80080</v>
      </c>
      <c r="B320" s="78" t="s">
        <v>676</v>
      </c>
      <c r="C320" s="71">
        <v>153</v>
      </c>
      <c r="D320" s="70">
        <f t="shared" si="32"/>
        <v>51.34228187919463</v>
      </c>
      <c r="E320" s="71">
        <v>12657</v>
      </c>
      <c r="F320" s="71">
        <f t="shared" si="33"/>
        <v>82.725490196078425</v>
      </c>
      <c r="G320" s="71">
        <f t="shared" si="34"/>
        <v>145</v>
      </c>
      <c r="H320" s="70">
        <f t="shared" si="35"/>
        <v>48.65771812080537</v>
      </c>
      <c r="I320" s="71">
        <v>298</v>
      </c>
      <c r="K320" s="72">
        <v>196</v>
      </c>
      <c r="L320" s="73">
        <f t="shared" si="36"/>
        <v>-43</v>
      </c>
      <c r="M320" s="74">
        <f t="shared" si="37"/>
        <v>-21.938775510204081</v>
      </c>
      <c r="O320" s="75">
        <v>298</v>
      </c>
      <c r="P320" s="76">
        <f t="shared" si="38"/>
        <v>0</v>
      </c>
      <c r="Q320" s="77">
        <f t="shared" si="39"/>
        <v>0</v>
      </c>
    </row>
    <row r="321" spans="1:17">
      <c r="A321" s="78">
        <v>80081</v>
      </c>
      <c r="B321" s="78" t="s">
        <v>379</v>
      </c>
      <c r="C321" s="71">
        <v>1519</v>
      </c>
      <c r="D321" s="70">
        <f t="shared" si="32"/>
        <v>61.299435028248581</v>
      </c>
      <c r="E321" s="71">
        <v>137908</v>
      </c>
      <c r="F321" s="71">
        <f t="shared" si="33"/>
        <v>90.788676761026991</v>
      </c>
      <c r="G321" s="71">
        <f t="shared" si="34"/>
        <v>959</v>
      </c>
      <c r="H321" s="70">
        <f t="shared" si="35"/>
        <v>38.700564971751412</v>
      </c>
      <c r="I321" s="71">
        <v>2478</v>
      </c>
      <c r="K321" s="72">
        <v>1440</v>
      </c>
      <c r="L321" s="73">
        <f t="shared" si="36"/>
        <v>79</v>
      </c>
      <c r="M321" s="74">
        <f t="shared" si="37"/>
        <v>5.4861111111111107</v>
      </c>
      <c r="O321" s="75">
        <v>2547</v>
      </c>
      <c r="P321" s="76">
        <f t="shared" si="38"/>
        <v>-69</v>
      </c>
      <c r="Q321" s="77">
        <f t="shared" si="39"/>
        <v>-2.7090694935217905</v>
      </c>
    </row>
    <row r="322" spans="1:17">
      <c r="A322" s="78">
        <v>80082</v>
      </c>
      <c r="B322" s="78" t="s">
        <v>554</v>
      </c>
      <c r="C322" s="71">
        <v>590</v>
      </c>
      <c r="D322" s="70">
        <f t="shared" si="32"/>
        <v>38.237200259235252</v>
      </c>
      <c r="E322" s="71">
        <v>60484</v>
      </c>
      <c r="F322" s="71">
        <f t="shared" si="33"/>
        <v>102.51525423728813</v>
      </c>
      <c r="G322" s="71">
        <f t="shared" si="34"/>
        <v>953</v>
      </c>
      <c r="H322" s="70">
        <f t="shared" si="35"/>
        <v>61.762799740764741</v>
      </c>
      <c r="I322" s="71">
        <v>1543</v>
      </c>
      <c r="K322" s="72">
        <v>564</v>
      </c>
      <c r="L322" s="73">
        <f t="shared" si="36"/>
        <v>26</v>
      </c>
      <c r="M322" s="74">
        <f t="shared" si="37"/>
        <v>4.6099290780141837</v>
      </c>
      <c r="O322" s="75">
        <v>1158</v>
      </c>
      <c r="P322" s="76">
        <f t="shared" si="38"/>
        <v>385</v>
      </c>
      <c r="Q322" s="77">
        <f t="shared" si="39"/>
        <v>33.246977547495682</v>
      </c>
    </row>
    <row r="323" spans="1:17">
      <c r="A323" s="78">
        <v>80083</v>
      </c>
      <c r="B323" s="78" t="s">
        <v>572</v>
      </c>
      <c r="C323" s="71">
        <v>596</v>
      </c>
      <c r="D323" s="70">
        <f t="shared" si="32"/>
        <v>35.860409145607704</v>
      </c>
      <c r="E323" s="71">
        <v>48061</v>
      </c>
      <c r="F323" s="71">
        <f t="shared" si="33"/>
        <v>80.639261744966447</v>
      </c>
      <c r="G323" s="71">
        <f t="shared" si="34"/>
        <v>1066</v>
      </c>
      <c r="H323" s="70">
        <f t="shared" si="35"/>
        <v>64.13959085439231</v>
      </c>
      <c r="I323" s="71">
        <v>1662</v>
      </c>
      <c r="K323" s="72">
        <v>611</v>
      </c>
      <c r="L323" s="73">
        <f t="shared" si="36"/>
        <v>-15</v>
      </c>
      <c r="M323" s="74">
        <f t="shared" si="37"/>
        <v>-2.4549918166939442</v>
      </c>
      <c r="O323" s="75">
        <v>1303</v>
      </c>
      <c r="P323" s="76">
        <f t="shared" si="38"/>
        <v>359</v>
      </c>
      <c r="Q323" s="77">
        <f t="shared" si="39"/>
        <v>27.551803530314658</v>
      </c>
    </row>
    <row r="324" spans="1:17">
      <c r="A324" s="78">
        <v>80084</v>
      </c>
      <c r="B324" s="78" t="s">
        <v>609</v>
      </c>
      <c r="C324" s="71">
        <v>350</v>
      </c>
      <c r="D324" s="70">
        <f t="shared" si="32"/>
        <v>62.724014336917563</v>
      </c>
      <c r="E324" s="71">
        <v>35707</v>
      </c>
      <c r="F324" s="71">
        <f t="shared" si="33"/>
        <v>102.02</v>
      </c>
      <c r="G324" s="71">
        <f t="shared" si="34"/>
        <v>208</v>
      </c>
      <c r="H324" s="70">
        <f t="shared" si="35"/>
        <v>37.275985663082437</v>
      </c>
      <c r="I324" s="71">
        <v>558</v>
      </c>
      <c r="K324" s="72">
        <v>331</v>
      </c>
      <c r="L324" s="73">
        <f t="shared" si="36"/>
        <v>19</v>
      </c>
      <c r="M324" s="74">
        <f t="shared" si="37"/>
        <v>5.7401812688821749</v>
      </c>
      <c r="O324" s="75">
        <v>561</v>
      </c>
      <c r="P324" s="76">
        <f t="shared" si="38"/>
        <v>-3</v>
      </c>
      <c r="Q324" s="77">
        <f t="shared" si="39"/>
        <v>-0.53475935828876997</v>
      </c>
    </row>
    <row r="325" spans="1:17">
      <c r="A325" s="78">
        <v>80085</v>
      </c>
      <c r="B325" s="78" t="s">
        <v>348</v>
      </c>
      <c r="C325" s="71">
        <v>2023</v>
      </c>
      <c r="D325" s="70">
        <f t="shared" si="32"/>
        <v>70.833333333333343</v>
      </c>
      <c r="E325" s="71">
        <v>162611</v>
      </c>
      <c r="F325" s="71">
        <f t="shared" si="33"/>
        <v>80.381117152743457</v>
      </c>
      <c r="G325" s="71">
        <f t="shared" si="34"/>
        <v>833</v>
      </c>
      <c r="H325" s="70">
        <f t="shared" si="35"/>
        <v>29.166666666666668</v>
      </c>
      <c r="I325" s="71">
        <v>2856</v>
      </c>
      <c r="K325" s="72">
        <v>1847</v>
      </c>
      <c r="L325" s="73">
        <f t="shared" si="36"/>
        <v>176</v>
      </c>
      <c r="M325" s="74">
        <f t="shared" si="37"/>
        <v>9.5289658906334598</v>
      </c>
      <c r="O325" s="75">
        <v>3180</v>
      </c>
      <c r="P325" s="76">
        <f t="shared" si="38"/>
        <v>-324</v>
      </c>
      <c r="Q325" s="77">
        <f t="shared" si="39"/>
        <v>-10.188679245283019</v>
      </c>
    </row>
    <row r="326" spans="1:17">
      <c r="A326" s="78">
        <v>80086</v>
      </c>
      <c r="B326" s="78" t="s">
        <v>432</v>
      </c>
      <c r="C326" s="71">
        <v>1115</v>
      </c>
      <c r="D326" s="70">
        <f t="shared" ref="D326:D389" si="40">C326/I326*100</f>
        <v>53.400383141762454</v>
      </c>
      <c r="E326" s="71">
        <v>98704</v>
      </c>
      <c r="F326" s="71">
        <f t="shared" ref="F326:F389" si="41">E326/C326</f>
        <v>88.523766816143493</v>
      </c>
      <c r="G326" s="71">
        <f t="shared" ref="G326:G389" si="42">I326-C326</f>
        <v>973</v>
      </c>
      <c r="H326" s="70">
        <f t="shared" ref="H326:H389" si="43">G326/I326*100</f>
        <v>46.599616858237546</v>
      </c>
      <c r="I326" s="71">
        <v>2088</v>
      </c>
      <c r="K326" s="72">
        <v>1193</v>
      </c>
      <c r="L326" s="73">
        <f t="shared" ref="L326:L389" si="44">C326-K326</f>
        <v>-78</v>
      </c>
      <c r="M326" s="74">
        <f t="shared" ref="M326:M389" si="45">L326/K326*100</f>
        <v>-6.5381391450125736</v>
      </c>
      <c r="O326" s="75">
        <v>1817</v>
      </c>
      <c r="P326" s="76">
        <f t="shared" ref="P326:P389" si="46">I326-O326</f>
        <v>271</v>
      </c>
      <c r="Q326" s="77">
        <f t="shared" ref="Q326:Q389" si="47">P326/O326*100</f>
        <v>14.914694551458449</v>
      </c>
    </row>
    <row r="327" spans="1:17">
      <c r="A327" s="78">
        <v>80087</v>
      </c>
      <c r="B327" s="78" t="s">
        <v>617</v>
      </c>
      <c r="C327" s="71">
        <v>389</v>
      </c>
      <c r="D327" s="70">
        <f t="shared" si="40"/>
        <v>81.89473684210526</v>
      </c>
      <c r="E327" s="71">
        <v>50791</v>
      </c>
      <c r="F327" s="71">
        <f t="shared" si="41"/>
        <v>130.5681233933162</v>
      </c>
      <c r="G327" s="71">
        <f t="shared" si="42"/>
        <v>86</v>
      </c>
      <c r="H327" s="70">
        <f t="shared" si="43"/>
        <v>18.10526315789474</v>
      </c>
      <c r="I327" s="71">
        <v>475</v>
      </c>
      <c r="K327" s="72">
        <v>370</v>
      </c>
      <c r="L327" s="73">
        <f t="shared" si="44"/>
        <v>19</v>
      </c>
      <c r="M327" s="74">
        <f t="shared" si="45"/>
        <v>5.1351351351351351</v>
      </c>
      <c r="O327" s="75">
        <v>485</v>
      </c>
      <c r="P327" s="76">
        <f t="shared" si="46"/>
        <v>-10</v>
      </c>
      <c r="Q327" s="77">
        <f t="shared" si="47"/>
        <v>-2.0618556701030926</v>
      </c>
    </row>
    <row r="328" spans="1:17">
      <c r="A328" s="78">
        <v>80088</v>
      </c>
      <c r="B328" s="78" t="s">
        <v>284</v>
      </c>
      <c r="C328" s="71">
        <v>6016</v>
      </c>
      <c r="D328" s="70">
        <f t="shared" si="40"/>
        <v>86.536248561565017</v>
      </c>
      <c r="E328" s="71">
        <v>666046</v>
      </c>
      <c r="F328" s="71">
        <f t="shared" si="41"/>
        <v>110.71243351063829</v>
      </c>
      <c r="G328" s="71">
        <f t="shared" si="42"/>
        <v>936</v>
      </c>
      <c r="H328" s="70">
        <f t="shared" si="43"/>
        <v>13.463751438434981</v>
      </c>
      <c r="I328" s="71">
        <v>6952</v>
      </c>
      <c r="K328" s="72">
        <v>5494</v>
      </c>
      <c r="L328" s="73">
        <f t="shared" si="44"/>
        <v>522</v>
      </c>
      <c r="M328" s="74">
        <f t="shared" si="45"/>
        <v>9.5012741172187845</v>
      </c>
      <c r="O328" s="75">
        <v>7466</v>
      </c>
      <c r="P328" s="76">
        <f t="shared" si="46"/>
        <v>-514</v>
      </c>
      <c r="Q328" s="77">
        <f t="shared" si="47"/>
        <v>-6.8845432627913201</v>
      </c>
    </row>
    <row r="329" spans="1:17">
      <c r="A329" s="78">
        <v>80089</v>
      </c>
      <c r="B329" s="78" t="s">
        <v>481</v>
      </c>
      <c r="C329" s="71">
        <v>714</v>
      </c>
      <c r="D329" s="70">
        <f t="shared" si="40"/>
        <v>86.545454545454547</v>
      </c>
      <c r="E329" s="71">
        <v>65542</v>
      </c>
      <c r="F329" s="71">
        <f t="shared" si="41"/>
        <v>91.79551820728291</v>
      </c>
      <c r="G329" s="71">
        <f t="shared" si="42"/>
        <v>111</v>
      </c>
      <c r="H329" s="70">
        <f t="shared" si="43"/>
        <v>13.454545454545455</v>
      </c>
      <c r="I329" s="71">
        <v>825</v>
      </c>
      <c r="K329" s="72">
        <v>763</v>
      </c>
      <c r="L329" s="73">
        <f t="shared" si="44"/>
        <v>-49</v>
      </c>
      <c r="M329" s="74">
        <f t="shared" si="45"/>
        <v>-6.4220183486238538</v>
      </c>
      <c r="O329" s="75">
        <v>1109</v>
      </c>
      <c r="P329" s="76">
        <f t="shared" si="46"/>
        <v>-284</v>
      </c>
      <c r="Q329" s="77">
        <f t="shared" si="47"/>
        <v>-25.608656447249771</v>
      </c>
    </row>
    <row r="330" spans="1:17">
      <c r="A330" s="78">
        <v>80090</v>
      </c>
      <c r="B330" s="78" t="s">
        <v>678</v>
      </c>
      <c r="C330" s="71">
        <v>155</v>
      </c>
      <c r="D330" s="70">
        <f t="shared" si="40"/>
        <v>30.2734375</v>
      </c>
      <c r="E330" s="71">
        <v>10982</v>
      </c>
      <c r="F330" s="71">
        <f t="shared" si="41"/>
        <v>70.851612903225814</v>
      </c>
      <c r="G330" s="71">
        <f t="shared" si="42"/>
        <v>357</v>
      </c>
      <c r="H330" s="70">
        <f t="shared" si="43"/>
        <v>69.7265625</v>
      </c>
      <c r="I330" s="71">
        <v>512</v>
      </c>
      <c r="K330" s="72">
        <v>196</v>
      </c>
      <c r="L330" s="73">
        <f t="shared" si="44"/>
        <v>-41</v>
      </c>
      <c r="M330" s="74">
        <f t="shared" si="45"/>
        <v>-20.918367346938776</v>
      </c>
      <c r="O330" s="75">
        <v>341</v>
      </c>
      <c r="P330" s="76">
        <f t="shared" si="46"/>
        <v>171</v>
      </c>
      <c r="Q330" s="77">
        <f t="shared" si="47"/>
        <v>50.146627565982406</v>
      </c>
    </row>
    <row r="331" spans="1:17">
      <c r="A331" s="78">
        <v>80091</v>
      </c>
      <c r="B331" s="78" t="s">
        <v>550</v>
      </c>
      <c r="C331" s="71">
        <v>538</v>
      </c>
      <c r="D331" s="70">
        <f t="shared" si="40"/>
        <v>49.722735674676528</v>
      </c>
      <c r="E331" s="71">
        <v>47109</v>
      </c>
      <c r="F331" s="71">
        <f t="shared" si="41"/>
        <v>87.563197026022308</v>
      </c>
      <c r="G331" s="71">
        <f t="shared" si="42"/>
        <v>544</v>
      </c>
      <c r="H331" s="70">
        <f t="shared" si="43"/>
        <v>50.277264325323479</v>
      </c>
      <c r="I331" s="71">
        <v>1082</v>
      </c>
      <c r="K331" s="72">
        <v>503</v>
      </c>
      <c r="L331" s="73">
        <f t="shared" si="44"/>
        <v>35</v>
      </c>
      <c r="M331" s="74">
        <f t="shared" si="45"/>
        <v>6.9582504970178931</v>
      </c>
      <c r="O331" s="75">
        <v>1034</v>
      </c>
      <c r="P331" s="76">
        <f t="shared" si="46"/>
        <v>48</v>
      </c>
      <c r="Q331" s="77">
        <f t="shared" si="47"/>
        <v>4.6421663442940044</v>
      </c>
    </row>
    <row r="332" spans="1:17">
      <c r="A332" s="78">
        <v>80092</v>
      </c>
      <c r="B332" s="78" t="s">
        <v>439</v>
      </c>
      <c r="C332" s="71">
        <v>1014</v>
      </c>
      <c r="D332" s="70">
        <f t="shared" si="40"/>
        <v>68.979591836734699</v>
      </c>
      <c r="E332" s="71">
        <v>88352</v>
      </c>
      <c r="F332" s="71">
        <f t="shared" si="41"/>
        <v>87.132149901380672</v>
      </c>
      <c r="G332" s="71">
        <f t="shared" si="42"/>
        <v>456</v>
      </c>
      <c r="H332" s="70">
        <f t="shared" si="43"/>
        <v>31.020408163265305</v>
      </c>
      <c r="I332" s="71">
        <v>1470</v>
      </c>
      <c r="K332" s="72">
        <v>951</v>
      </c>
      <c r="L332" s="73">
        <f t="shared" si="44"/>
        <v>63</v>
      </c>
      <c r="M332" s="74">
        <f t="shared" si="45"/>
        <v>6.624605678233439</v>
      </c>
      <c r="O332" s="75">
        <v>1298</v>
      </c>
      <c r="P332" s="76">
        <f t="shared" si="46"/>
        <v>172</v>
      </c>
      <c r="Q332" s="77">
        <f t="shared" si="47"/>
        <v>13.251155624036981</v>
      </c>
    </row>
    <row r="333" spans="1:17">
      <c r="A333" s="78">
        <v>80093</v>
      </c>
      <c r="B333" s="78" t="s">
        <v>288</v>
      </c>
      <c r="C333" s="71">
        <v>5642</v>
      </c>
      <c r="D333" s="70">
        <f t="shared" si="40"/>
        <v>88.211382113821131</v>
      </c>
      <c r="E333" s="71">
        <v>589526</v>
      </c>
      <c r="F333" s="71">
        <f t="shared" si="41"/>
        <v>104.48883374689827</v>
      </c>
      <c r="G333" s="71">
        <f t="shared" si="42"/>
        <v>754</v>
      </c>
      <c r="H333" s="70">
        <f t="shared" si="43"/>
        <v>11.788617886178862</v>
      </c>
      <c r="I333" s="71">
        <v>6396</v>
      </c>
      <c r="K333" s="72">
        <v>5395</v>
      </c>
      <c r="L333" s="73">
        <f t="shared" si="44"/>
        <v>247</v>
      </c>
      <c r="M333" s="74">
        <f t="shared" si="45"/>
        <v>4.5783132530120483</v>
      </c>
      <c r="O333" s="75">
        <v>7826</v>
      </c>
      <c r="P333" s="76">
        <f t="shared" si="46"/>
        <v>-1430</v>
      </c>
      <c r="Q333" s="77">
        <f t="shared" si="47"/>
        <v>-18.272425249169437</v>
      </c>
    </row>
    <row r="334" spans="1:17">
      <c r="A334" s="78">
        <v>80094</v>
      </c>
      <c r="B334" s="78" t="s">
        <v>658</v>
      </c>
      <c r="C334" s="71">
        <v>209</v>
      </c>
      <c r="D334" s="70">
        <f t="shared" si="40"/>
        <v>72.822299651567945</v>
      </c>
      <c r="E334" s="71">
        <v>21247</v>
      </c>
      <c r="F334" s="71">
        <f t="shared" si="41"/>
        <v>101.66028708133972</v>
      </c>
      <c r="G334" s="71">
        <f t="shared" si="42"/>
        <v>78</v>
      </c>
      <c r="H334" s="70">
        <f t="shared" si="43"/>
        <v>27.177700348432055</v>
      </c>
      <c r="I334" s="71">
        <v>287</v>
      </c>
      <c r="K334" s="72">
        <v>194</v>
      </c>
      <c r="L334" s="73">
        <f t="shared" si="44"/>
        <v>15</v>
      </c>
      <c r="M334" s="74">
        <f t="shared" si="45"/>
        <v>7.731958762886598</v>
      </c>
      <c r="O334" s="75">
        <v>309</v>
      </c>
      <c r="P334" s="76">
        <f t="shared" si="46"/>
        <v>-22</v>
      </c>
      <c r="Q334" s="77">
        <f t="shared" si="47"/>
        <v>-7.1197411003236244</v>
      </c>
    </row>
    <row r="335" spans="1:17">
      <c r="A335" s="78">
        <v>80095</v>
      </c>
      <c r="B335" s="78" t="s">
        <v>472</v>
      </c>
      <c r="C335" s="71">
        <v>823</v>
      </c>
      <c r="D335" s="70">
        <f t="shared" si="40"/>
        <v>81.243830207305038</v>
      </c>
      <c r="E335" s="71">
        <v>78084</v>
      </c>
      <c r="F335" s="71">
        <f t="shared" si="41"/>
        <v>94.87727825030376</v>
      </c>
      <c r="G335" s="71">
        <f t="shared" si="42"/>
        <v>190</v>
      </c>
      <c r="H335" s="70">
        <f t="shared" si="43"/>
        <v>18.756169792694966</v>
      </c>
      <c r="I335" s="71">
        <v>1013</v>
      </c>
      <c r="K335" s="72">
        <v>808</v>
      </c>
      <c r="L335" s="73">
        <f t="shared" si="44"/>
        <v>15</v>
      </c>
      <c r="M335" s="74">
        <f t="shared" si="45"/>
        <v>1.8564356435643563</v>
      </c>
      <c r="O335" s="75">
        <v>985</v>
      </c>
      <c r="P335" s="76">
        <f t="shared" si="46"/>
        <v>28</v>
      </c>
      <c r="Q335" s="77">
        <f t="shared" si="47"/>
        <v>2.8426395939086295</v>
      </c>
    </row>
    <row r="336" spans="1:17">
      <c r="A336" s="78">
        <v>80096</v>
      </c>
      <c r="B336" s="78" t="s">
        <v>292</v>
      </c>
      <c r="C336" s="71">
        <v>5124</v>
      </c>
      <c r="D336" s="70">
        <f t="shared" si="40"/>
        <v>94.608567208271793</v>
      </c>
      <c r="E336" s="71">
        <v>526260</v>
      </c>
      <c r="F336" s="71">
        <f t="shared" si="41"/>
        <v>102.70491803278688</v>
      </c>
      <c r="G336" s="71">
        <f t="shared" si="42"/>
        <v>292</v>
      </c>
      <c r="H336" s="70">
        <f t="shared" si="43"/>
        <v>5.3914327917282128</v>
      </c>
      <c r="I336" s="71">
        <v>5416</v>
      </c>
      <c r="K336" s="72">
        <v>4480</v>
      </c>
      <c r="L336" s="73">
        <f t="shared" si="44"/>
        <v>644</v>
      </c>
      <c r="M336" s="74">
        <f t="shared" si="45"/>
        <v>14.374999999999998</v>
      </c>
      <c r="O336" s="75">
        <v>6227</v>
      </c>
      <c r="P336" s="76">
        <f t="shared" si="46"/>
        <v>-811</v>
      </c>
      <c r="Q336" s="77">
        <f t="shared" si="47"/>
        <v>-13.023928055243294</v>
      </c>
    </row>
    <row r="337" spans="1:17">
      <c r="A337" s="78">
        <v>80097</v>
      </c>
      <c r="B337" s="78" t="s">
        <v>374</v>
      </c>
      <c r="C337" s="71">
        <v>1499</v>
      </c>
      <c r="D337" s="70">
        <f t="shared" si="40"/>
        <v>65.803336259877085</v>
      </c>
      <c r="E337" s="71">
        <v>168347</v>
      </c>
      <c r="F337" s="71">
        <f t="shared" si="41"/>
        <v>112.30620413609073</v>
      </c>
      <c r="G337" s="71">
        <f t="shared" si="42"/>
        <v>779</v>
      </c>
      <c r="H337" s="70">
        <f t="shared" si="43"/>
        <v>34.196663740122915</v>
      </c>
      <c r="I337" s="71">
        <v>2278</v>
      </c>
      <c r="K337" s="72">
        <v>1431</v>
      </c>
      <c r="L337" s="73">
        <f t="shared" si="44"/>
        <v>68</v>
      </c>
      <c r="M337" s="74">
        <f t="shared" si="45"/>
        <v>4.7519217330538082</v>
      </c>
      <c r="O337" s="75">
        <v>2258</v>
      </c>
      <c r="P337" s="76">
        <f t="shared" si="46"/>
        <v>20</v>
      </c>
      <c r="Q337" s="77">
        <f t="shared" si="47"/>
        <v>0.88573959255978751</v>
      </c>
    </row>
    <row r="338" spans="1:17">
      <c r="A338" s="78">
        <v>101001</v>
      </c>
      <c r="B338" s="78" t="s">
        <v>461</v>
      </c>
      <c r="C338" s="71">
        <v>944</v>
      </c>
      <c r="D338" s="70">
        <f t="shared" si="40"/>
        <v>77.377049180327873</v>
      </c>
      <c r="E338" s="71">
        <v>97398</v>
      </c>
      <c r="F338" s="71">
        <f t="shared" si="41"/>
        <v>103.17584745762711</v>
      </c>
      <c r="G338" s="71">
        <f t="shared" si="42"/>
        <v>276</v>
      </c>
      <c r="H338" s="70">
        <f t="shared" si="43"/>
        <v>22.622950819672131</v>
      </c>
      <c r="I338" s="71">
        <v>1220</v>
      </c>
      <c r="K338" s="72">
        <v>892</v>
      </c>
      <c r="L338" s="73">
        <f t="shared" si="44"/>
        <v>52</v>
      </c>
      <c r="M338" s="74">
        <f t="shared" si="45"/>
        <v>5.8295964125560538</v>
      </c>
      <c r="O338" s="75">
        <v>1150</v>
      </c>
      <c r="P338" s="76">
        <f t="shared" si="46"/>
        <v>70</v>
      </c>
      <c r="Q338" s="77">
        <f t="shared" si="47"/>
        <v>6.0869565217391308</v>
      </c>
    </row>
    <row r="339" spans="1:17">
      <c r="A339" s="78">
        <v>101002</v>
      </c>
      <c r="B339" s="78" t="s">
        <v>521</v>
      </c>
      <c r="C339" s="71">
        <v>686</v>
      </c>
      <c r="D339" s="70">
        <f t="shared" si="40"/>
        <v>46.414073071718533</v>
      </c>
      <c r="E339" s="71">
        <v>64368</v>
      </c>
      <c r="F339" s="71">
        <f t="shared" si="41"/>
        <v>93.830903790087461</v>
      </c>
      <c r="G339" s="71">
        <f t="shared" si="42"/>
        <v>792</v>
      </c>
      <c r="H339" s="70">
        <f t="shared" si="43"/>
        <v>53.585926928281459</v>
      </c>
      <c r="I339" s="71">
        <v>1478</v>
      </c>
      <c r="K339" s="72">
        <v>658</v>
      </c>
      <c r="L339" s="73">
        <f t="shared" si="44"/>
        <v>28</v>
      </c>
      <c r="M339" s="74">
        <f t="shared" si="45"/>
        <v>4.2553191489361701</v>
      </c>
      <c r="O339" s="75">
        <v>1480</v>
      </c>
      <c r="P339" s="76">
        <f t="shared" si="46"/>
        <v>-2</v>
      </c>
      <c r="Q339" s="77">
        <f t="shared" si="47"/>
        <v>-0.13513513513513514</v>
      </c>
    </row>
    <row r="340" spans="1:17">
      <c r="A340" s="78">
        <v>101003</v>
      </c>
      <c r="B340" s="78" t="s">
        <v>640</v>
      </c>
      <c r="C340" s="71">
        <v>350</v>
      </c>
      <c r="D340" s="70">
        <f t="shared" si="40"/>
        <v>57.565789473684212</v>
      </c>
      <c r="E340" s="71">
        <v>37997</v>
      </c>
      <c r="F340" s="71">
        <f t="shared" si="41"/>
        <v>108.56285714285714</v>
      </c>
      <c r="G340" s="71">
        <f t="shared" si="42"/>
        <v>258</v>
      </c>
      <c r="H340" s="70">
        <f t="shared" si="43"/>
        <v>42.434210526315788</v>
      </c>
      <c r="I340" s="71">
        <v>608</v>
      </c>
      <c r="K340" s="72">
        <v>367</v>
      </c>
      <c r="L340" s="73">
        <f t="shared" si="44"/>
        <v>-17</v>
      </c>
      <c r="M340" s="74">
        <f t="shared" si="45"/>
        <v>-4.6321525885558579</v>
      </c>
      <c r="O340" s="75">
        <v>574</v>
      </c>
      <c r="P340" s="76">
        <f t="shared" si="46"/>
        <v>34</v>
      </c>
      <c r="Q340" s="77">
        <f t="shared" si="47"/>
        <v>5.9233449477351918</v>
      </c>
    </row>
    <row r="341" spans="1:17">
      <c r="A341" s="78">
        <v>101004</v>
      </c>
      <c r="B341" s="78" t="s">
        <v>431</v>
      </c>
      <c r="C341" s="71">
        <v>1205</v>
      </c>
      <c r="D341" s="70">
        <f t="shared" si="40"/>
        <v>61.573837506387328</v>
      </c>
      <c r="E341" s="71">
        <v>113548</v>
      </c>
      <c r="F341" s="71">
        <f t="shared" si="41"/>
        <v>94.230705394190878</v>
      </c>
      <c r="G341" s="71">
        <f t="shared" si="42"/>
        <v>752</v>
      </c>
      <c r="H341" s="70">
        <f t="shared" si="43"/>
        <v>38.426162493612672</v>
      </c>
      <c r="I341" s="71">
        <v>1957</v>
      </c>
      <c r="K341" s="72">
        <v>1151</v>
      </c>
      <c r="L341" s="73">
        <f t="shared" si="44"/>
        <v>54</v>
      </c>
      <c r="M341" s="74">
        <f t="shared" si="45"/>
        <v>4.6915725456125106</v>
      </c>
      <c r="O341" s="75">
        <v>1659</v>
      </c>
      <c r="P341" s="76">
        <f t="shared" si="46"/>
        <v>298</v>
      </c>
      <c r="Q341" s="77">
        <f t="shared" si="47"/>
        <v>17.962628089210366</v>
      </c>
    </row>
    <row r="342" spans="1:17">
      <c r="A342" s="78">
        <v>101005</v>
      </c>
      <c r="B342" s="78" t="s">
        <v>598</v>
      </c>
      <c r="C342" s="71">
        <v>480</v>
      </c>
      <c r="D342" s="70">
        <f t="shared" si="40"/>
        <v>57.41626794258373</v>
      </c>
      <c r="E342" s="71">
        <v>45218</v>
      </c>
      <c r="F342" s="71">
        <f t="shared" si="41"/>
        <v>94.204166666666666</v>
      </c>
      <c r="G342" s="71">
        <f t="shared" si="42"/>
        <v>356</v>
      </c>
      <c r="H342" s="70">
        <f t="shared" si="43"/>
        <v>42.58373205741627</v>
      </c>
      <c r="I342" s="71">
        <v>836</v>
      </c>
      <c r="K342" s="72">
        <v>533</v>
      </c>
      <c r="L342" s="73">
        <f t="shared" si="44"/>
        <v>-53</v>
      </c>
      <c r="M342" s="74">
        <f t="shared" si="45"/>
        <v>-9.9437148217636029</v>
      </c>
      <c r="O342" s="75">
        <v>735</v>
      </c>
      <c r="P342" s="76">
        <f t="shared" si="46"/>
        <v>101</v>
      </c>
      <c r="Q342" s="77">
        <f t="shared" si="47"/>
        <v>13.741496598639454</v>
      </c>
    </row>
    <row r="343" spans="1:17">
      <c r="A343" s="78">
        <v>101006</v>
      </c>
      <c r="B343" s="78" t="s">
        <v>576</v>
      </c>
      <c r="C343" s="71">
        <v>485</v>
      </c>
      <c r="D343" s="70">
        <f t="shared" si="40"/>
        <v>66.529492455418378</v>
      </c>
      <c r="E343" s="71">
        <v>51259</v>
      </c>
      <c r="F343" s="71">
        <f t="shared" si="41"/>
        <v>105.68865979381444</v>
      </c>
      <c r="G343" s="71">
        <f t="shared" si="42"/>
        <v>244</v>
      </c>
      <c r="H343" s="70">
        <f t="shared" si="43"/>
        <v>33.470507544581615</v>
      </c>
      <c r="I343" s="71">
        <v>729</v>
      </c>
      <c r="K343" s="72">
        <v>523</v>
      </c>
      <c r="L343" s="73">
        <f t="shared" si="44"/>
        <v>-38</v>
      </c>
      <c r="M343" s="74">
        <f t="shared" si="45"/>
        <v>-7.2657743785850863</v>
      </c>
      <c r="O343" s="75">
        <v>753</v>
      </c>
      <c r="P343" s="76">
        <f t="shared" si="46"/>
        <v>-24</v>
      </c>
      <c r="Q343" s="77">
        <f t="shared" si="47"/>
        <v>-3.1872509960159361</v>
      </c>
    </row>
    <row r="344" spans="1:17">
      <c r="A344" s="78">
        <v>101007</v>
      </c>
      <c r="B344" s="78" t="s">
        <v>418</v>
      </c>
      <c r="C344" s="71">
        <v>1202</v>
      </c>
      <c r="D344" s="70">
        <f t="shared" si="40"/>
        <v>68.803663423010875</v>
      </c>
      <c r="E344" s="71">
        <v>122911</v>
      </c>
      <c r="F344" s="71">
        <f t="shared" si="41"/>
        <v>102.25540765391015</v>
      </c>
      <c r="G344" s="71">
        <f t="shared" si="42"/>
        <v>545</v>
      </c>
      <c r="H344" s="70">
        <f t="shared" si="43"/>
        <v>31.196336576989125</v>
      </c>
      <c r="I344" s="71">
        <v>1747</v>
      </c>
      <c r="K344" s="72">
        <v>1182</v>
      </c>
      <c r="L344" s="73">
        <f t="shared" si="44"/>
        <v>20</v>
      </c>
      <c r="M344" s="74">
        <f t="shared" si="45"/>
        <v>1.6920473773265652</v>
      </c>
      <c r="O344" s="75">
        <v>1738</v>
      </c>
      <c r="P344" s="76">
        <f t="shared" si="46"/>
        <v>9</v>
      </c>
      <c r="Q344" s="77">
        <f t="shared" si="47"/>
        <v>0.51783659378596081</v>
      </c>
    </row>
    <row r="345" spans="1:17">
      <c r="A345" s="78">
        <v>101008</v>
      </c>
      <c r="B345" s="78" t="s">
        <v>289</v>
      </c>
      <c r="C345" s="71">
        <v>5364</v>
      </c>
      <c r="D345" s="70">
        <f t="shared" si="40"/>
        <v>62.350342903638264</v>
      </c>
      <c r="E345" s="71">
        <v>603142</v>
      </c>
      <c r="F345" s="71">
        <f t="shared" si="41"/>
        <v>112.44258016405668</v>
      </c>
      <c r="G345" s="71">
        <f t="shared" si="42"/>
        <v>3239</v>
      </c>
      <c r="H345" s="70">
        <f t="shared" si="43"/>
        <v>37.649657096361736</v>
      </c>
      <c r="I345" s="71">
        <v>8603</v>
      </c>
      <c r="K345" s="72">
        <v>4500</v>
      </c>
      <c r="L345" s="73">
        <f t="shared" si="44"/>
        <v>864</v>
      </c>
      <c r="M345" s="74">
        <f t="shared" si="45"/>
        <v>19.2</v>
      </c>
      <c r="O345" s="75">
        <v>7150</v>
      </c>
      <c r="P345" s="76">
        <f t="shared" si="46"/>
        <v>1453</v>
      </c>
      <c r="Q345" s="77">
        <f t="shared" si="47"/>
        <v>20.32167832167832</v>
      </c>
    </row>
    <row r="346" spans="1:17">
      <c r="A346" s="78">
        <v>101009</v>
      </c>
      <c r="B346" s="78" t="s">
        <v>343</v>
      </c>
      <c r="C346" s="71">
        <v>2192</v>
      </c>
      <c r="D346" s="70">
        <f t="shared" si="40"/>
        <v>35.111324683645684</v>
      </c>
      <c r="E346" s="71">
        <v>225482</v>
      </c>
      <c r="F346" s="71">
        <f t="shared" si="41"/>
        <v>102.86587591240875</v>
      </c>
      <c r="G346" s="71">
        <f t="shared" si="42"/>
        <v>4051</v>
      </c>
      <c r="H346" s="70">
        <f t="shared" si="43"/>
        <v>64.888675316354323</v>
      </c>
      <c r="I346" s="71">
        <v>6243</v>
      </c>
      <c r="K346" s="72">
        <v>1855</v>
      </c>
      <c r="L346" s="73">
        <f t="shared" si="44"/>
        <v>337</v>
      </c>
      <c r="M346" s="74">
        <f t="shared" si="45"/>
        <v>18.167115902964959</v>
      </c>
      <c r="O346" s="75">
        <v>5889</v>
      </c>
      <c r="P346" s="76">
        <f t="shared" si="46"/>
        <v>354</v>
      </c>
      <c r="Q346" s="77">
        <f t="shared" si="47"/>
        <v>6.0112073357106475</v>
      </c>
    </row>
    <row r="347" spans="1:17">
      <c r="A347" s="78">
        <v>101010</v>
      </c>
      <c r="B347" s="78" t="s">
        <v>267</v>
      </c>
      <c r="C347" s="71">
        <v>21226</v>
      </c>
      <c r="D347" s="70">
        <f t="shared" si="40"/>
        <v>86.109533468559846</v>
      </c>
      <c r="E347" s="71">
        <v>2113820</v>
      </c>
      <c r="F347" s="71">
        <f t="shared" si="41"/>
        <v>99.586356355413173</v>
      </c>
      <c r="G347" s="71">
        <f t="shared" si="42"/>
        <v>3424</v>
      </c>
      <c r="H347" s="70">
        <f t="shared" si="43"/>
        <v>13.890466531440163</v>
      </c>
      <c r="I347" s="71">
        <v>24650</v>
      </c>
      <c r="K347" s="72">
        <v>19694</v>
      </c>
      <c r="L347" s="73">
        <f t="shared" si="44"/>
        <v>1532</v>
      </c>
      <c r="M347" s="74">
        <f t="shared" si="45"/>
        <v>7.7790189905554987</v>
      </c>
      <c r="O347" s="75">
        <v>23539</v>
      </c>
      <c r="P347" s="76">
        <f t="shared" si="46"/>
        <v>1111</v>
      </c>
      <c r="Q347" s="77">
        <f t="shared" si="47"/>
        <v>4.7198266706317176</v>
      </c>
    </row>
    <row r="348" spans="1:17">
      <c r="A348" s="78">
        <v>101011</v>
      </c>
      <c r="B348" s="78" t="s">
        <v>411</v>
      </c>
      <c r="C348" s="71">
        <v>1346</v>
      </c>
      <c r="D348" s="70">
        <f t="shared" si="40"/>
        <v>45.954250597473539</v>
      </c>
      <c r="E348" s="71">
        <v>148727</v>
      </c>
      <c r="F348" s="71">
        <f t="shared" si="41"/>
        <v>110.49554234769688</v>
      </c>
      <c r="G348" s="71">
        <f t="shared" si="42"/>
        <v>1583</v>
      </c>
      <c r="H348" s="70">
        <f t="shared" si="43"/>
        <v>54.045749402526454</v>
      </c>
      <c r="I348" s="71">
        <v>2929</v>
      </c>
      <c r="K348" s="72">
        <v>1147</v>
      </c>
      <c r="L348" s="73">
        <f t="shared" si="44"/>
        <v>199</v>
      </c>
      <c r="M348" s="74">
        <f t="shared" si="45"/>
        <v>17.349607672188316</v>
      </c>
      <c r="O348" s="75">
        <v>2546</v>
      </c>
      <c r="P348" s="76">
        <f t="shared" si="46"/>
        <v>383</v>
      </c>
      <c r="Q348" s="77">
        <f t="shared" si="47"/>
        <v>15.043205027494109</v>
      </c>
    </row>
    <row r="349" spans="1:17">
      <c r="A349" s="78">
        <v>101012</v>
      </c>
      <c r="B349" s="78" t="s">
        <v>302</v>
      </c>
      <c r="C349" s="71">
        <v>4130</v>
      </c>
      <c r="D349" s="70">
        <f t="shared" si="40"/>
        <v>29.654627701586843</v>
      </c>
      <c r="E349" s="71">
        <v>425996</v>
      </c>
      <c r="F349" s="71">
        <f t="shared" si="41"/>
        <v>103.14673123486683</v>
      </c>
      <c r="G349" s="71">
        <f t="shared" si="42"/>
        <v>9797</v>
      </c>
      <c r="H349" s="70">
        <f t="shared" si="43"/>
        <v>70.345372298413153</v>
      </c>
      <c r="I349" s="71">
        <v>13927</v>
      </c>
      <c r="K349" s="72">
        <v>4085</v>
      </c>
      <c r="L349" s="73">
        <f t="shared" si="44"/>
        <v>45</v>
      </c>
      <c r="M349" s="74">
        <f t="shared" si="45"/>
        <v>1.101591187270502</v>
      </c>
      <c r="O349" s="75">
        <v>9036</v>
      </c>
      <c r="P349" s="76">
        <f t="shared" si="46"/>
        <v>4891</v>
      </c>
      <c r="Q349" s="77">
        <f t="shared" si="47"/>
        <v>54.127932713590084</v>
      </c>
    </row>
    <row r="350" spans="1:17">
      <c r="A350" s="78">
        <v>101013</v>
      </c>
      <c r="B350" s="78" t="s">
        <v>287</v>
      </c>
      <c r="C350" s="71">
        <v>5272</v>
      </c>
      <c r="D350" s="70">
        <f t="shared" si="40"/>
        <v>40.454266421117254</v>
      </c>
      <c r="E350" s="71">
        <v>518797</v>
      </c>
      <c r="F350" s="71">
        <f t="shared" si="41"/>
        <v>98.406107738998486</v>
      </c>
      <c r="G350" s="71">
        <f t="shared" si="42"/>
        <v>7760</v>
      </c>
      <c r="H350" s="70">
        <f t="shared" si="43"/>
        <v>59.545733578882754</v>
      </c>
      <c r="I350" s="71">
        <v>13032</v>
      </c>
      <c r="K350" s="72">
        <v>4595</v>
      </c>
      <c r="L350" s="73">
        <f t="shared" si="44"/>
        <v>677</v>
      </c>
      <c r="M350" s="74">
        <f t="shared" si="45"/>
        <v>14.733405875952121</v>
      </c>
      <c r="O350" s="75">
        <v>13444</v>
      </c>
      <c r="P350" s="76">
        <f t="shared" si="46"/>
        <v>-412</v>
      </c>
      <c r="Q350" s="77">
        <f t="shared" si="47"/>
        <v>-3.0645641178220768</v>
      </c>
    </row>
    <row r="351" spans="1:17">
      <c r="A351" s="78">
        <v>101014</v>
      </c>
      <c r="B351" s="78" t="s">
        <v>391</v>
      </c>
      <c r="C351" s="71">
        <v>1416</v>
      </c>
      <c r="D351" s="70">
        <f t="shared" si="40"/>
        <v>51.754385964912288</v>
      </c>
      <c r="E351" s="71">
        <v>150071</v>
      </c>
      <c r="F351" s="71">
        <f t="shared" si="41"/>
        <v>105.98234463276836</v>
      </c>
      <c r="G351" s="71">
        <f t="shared" si="42"/>
        <v>1320</v>
      </c>
      <c r="H351" s="70">
        <f t="shared" si="43"/>
        <v>48.245614035087719</v>
      </c>
      <c r="I351" s="71">
        <v>2736</v>
      </c>
      <c r="K351" s="72">
        <v>1111</v>
      </c>
      <c r="L351" s="73">
        <f t="shared" si="44"/>
        <v>305</v>
      </c>
      <c r="M351" s="74">
        <f t="shared" si="45"/>
        <v>27.452745274527452</v>
      </c>
      <c r="O351" s="75">
        <v>2505</v>
      </c>
      <c r="P351" s="76">
        <f t="shared" si="46"/>
        <v>231</v>
      </c>
      <c r="Q351" s="77">
        <f t="shared" si="47"/>
        <v>9.2215568862275443</v>
      </c>
    </row>
    <row r="352" spans="1:17">
      <c r="A352" s="78">
        <v>101015</v>
      </c>
      <c r="B352" s="78" t="s">
        <v>325</v>
      </c>
      <c r="C352" s="71">
        <v>2467</v>
      </c>
      <c r="D352" s="70">
        <f t="shared" si="40"/>
        <v>42.041581458759374</v>
      </c>
      <c r="E352" s="71">
        <v>233708</v>
      </c>
      <c r="F352" s="71">
        <f t="shared" si="41"/>
        <v>94.733684637211184</v>
      </c>
      <c r="G352" s="71">
        <f t="shared" si="42"/>
        <v>3401</v>
      </c>
      <c r="H352" s="70">
        <f t="shared" si="43"/>
        <v>57.958418541240633</v>
      </c>
      <c r="I352" s="71">
        <v>5868</v>
      </c>
      <c r="K352" s="72">
        <v>2264</v>
      </c>
      <c r="L352" s="73">
        <f t="shared" si="44"/>
        <v>203</v>
      </c>
      <c r="M352" s="74">
        <f t="shared" si="45"/>
        <v>8.9664310954063602</v>
      </c>
      <c r="O352" s="75">
        <v>5874</v>
      </c>
      <c r="P352" s="76">
        <f t="shared" si="46"/>
        <v>-6</v>
      </c>
      <c r="Q352" s="77">
        <f t="shared" si="47"/>
        <v>-0.10214504596527069</v>
      </c>
    </row>
    <row r="353" spans="1:17">
      <c r="A353" s="78">
        <v>101016</v>
      </c>
      <c r="B353" s="78" t="s">
        <v>553</v>
      </c>
      <c r="C353" s="71">
        <v>555</v>
      </c>
      <c r="D353" s="70">
        <f t="shared" si="40"/>
        <v>61.735261401557281</v>
      </c>
      <c r="E353" s="71">
        <v>64633</v>
      </c>
      <c r="F353" s="71">
        <f t="shared" si="41"/>
        <v>116.45585585585586</v>
      </c>
      <c r="G353" s="71">
        <f t="shared" si="42"/>
        <v>344</v>
      </c>
      <c r="H353" s="70">
        <f t="shared" si="43"/>
        <v>38.264738598442719</v>
      </c>
      <c r="I353" s="71">
        <v>899</v>
      </c>
      <c r="K353" s="72">
        <v>591</v>
      </c>
      <c r="L353" s="73">
        <f t="shared" si="44"/>
        <v>-36</v>
      </c>
      <c r="M353" s="74">
        <f t="shared" si="45"/>
        <v>-6.091370558375635</v>
      </c>
      <c r="O353" s="75">
        <v>973</v>
      </c>
      <c r="P353" s="76">
        <f t="shared" si="46"/>
        <v>-74</v>
      </c>
      <c r="Q353" s="77">
        <f t="shared" si="47"/>
        <v>-7.6053442959917783</v>
      </c>
    </row>
    <row r="354" spans="1:17">
      <c r="A354" s="78">
        <v>101017</v>
      </c>
      <c r="B354" s="78" t="s">
        <v>306</v>
      </c>
      <c r="C354" s="71">
        <v>3403</v>
      </c>
      <c r="D354" s="70">
        <f t="shared" si="40"/>
        <v>63.89410439354112</v>
      </c>
      <c r="E354" s="71">
        <v>334806</v>
      </c>
      <c r="F354" s="71">
        <f t="shared" si="41"/>
        <v>98.385542168674704</v>
      </c>
      <c r="G354" s="71">
        <f t="shared" si="42"/>
        <v>1923</v>
      </c>
      <c r="H354" s="70">
        <f t="shared" si="43"/>
        <v>36.10589560645888</v>
      </c>
      <c r="I354" s="71">
        <v>5326</v>
      </c>
      <c r="K354" s="72">
        <v>3130</v>
      </c>
      <c r="L354" s="73">
        <f t="shared" si="44"/>
        <v>273</v>
      </c>
      <c r="M354" s="74">
        <f t="shared" si="45"/>
        <v>8.722044728434506</v>
      </c>
      <c r="O354" s="75">
        <v>5544</v>
      </c>
      <c r="P354" s="76">
        <f t="shared" si="46"/>
        <v>-218</v>
      </c>
      <c r="Q354" s="77">
        <f t="shared" si="47"/>
        <v>-3.9321789321789322</v>
      </c>
    </row>
    <row r="355" spans="1:17">
      <c r="A355" s="78">
        <v>101018</v>
      </c>
      <c r="B355" s="78" t="s">
        <v>395</v>
      </c>
      <c r="C355" s="71">
        <v>1302</v>
      </c>
      <c r="D355" s="70">
        <f t="shared" si="40"/>
        <v>82.457251424952503</v>
      </c>
      <c r="E355" s="71">
        <v>139454</v>
      </c>
      <c r="F355" s="71">
        <f t="shared" si="41"/>
        <v>107.10752688172043</v>
      </c>
      <c r="G355" s="71">
        <f t="shared" si="42"/>
        <v>277</v>
      </c>
      <c r="H355" s="70">
        <f t="shared" si="43"/>
        <v>17.542748575047497</v>
      </c>
      <c r="I355" s="71">
        <v>1579</v>
      </c>
      <c r="K355" s="72">
        <v>1771</v>
      </c>
      <c r="L355" s="73">
        <f t="shared" si="44"/>
        <v>-469</v>
      </c>
      <c r="M355" s="74">
        <f t="shared" si="45"/>
        <v>-26.48221343873518</v>
      </c>
      <c r="O355" s="75">
        <v>1436</v>
      </c>
      <c r="P355" s="76">
        <f t="shared" si="46"/>
        <v>143</v>
      </c>
      <c r="Q355" s="77">
        <f t="shared" si="47"/>
        <v>9.9582172701949858</v>
      </c>
    </row>
    <row r="356" spans="1:17">
      <c r="A356" s="78">
        <v>101019</v>
      </c>
      <c r="B356" s="78" t="s">
        <v>342</v>
      </c>
      <c r="C356" s="71">
        <v>2012</v>
      </c>
      <c r="D356" s="70">
        <f t="shared" si="40"/>
        <v>93.191292264937474</v>
      </c>
      <c r="E356" s="71">
        <v>212124</v>
      </c>
      <c r="F356" s="71">
        <f t="shared" si="41"/>
        <v>105.42942345924453</v>
      </c>
      <c r="G356" s="71">
        <f t="shared" si="42"/>
        <v>147</v>
      </c>
      <c r="H356" s="70">
        <f t="shared" si="43"/>
        <v>6.8087077350625291</v>
      </c>
      <c r="I356" s="71">
        <v>2159</v>
      </c>
      <c r="K356" s="72">
        <v>1089</v>
      </c>
      <c r="L356" s="73">
        <f t="shared" si="44"/>
        <v>923</v>
      </c>
      <c r="M356" s="74">
        <f t="shared" si="45"/>
        <v>84.756657483930212</v>
      </c>
      <c r="O356" s="75">
        <v>2226</v>
      </c>
      <c r="P356" s="76">
        <f t="shared" si="46"/>
        <v>-67</v>
      </c>
      <c r="Q356" s="77">
        <f t="shared" si="47"/>
        <v>-3.0098831985624441</v>
      </c>
    </row>
    <row r="357" spans="1:17">
      <c r="A357" s="78">
        <v>101020</v>
      </c>
      <c r="B357" s="78" t="s">
        <v>477</v>
      </c>
      <c r="C357" s="71">
        <v>867</v>
      </c>
      <c r="D357" s="70">
        <f t="shared" si="40"/>
        <v>67.787333854573887</v>
      </c>
      <c r="E357" s="71">
        <v>96076</v>
      </c>
      <c r="F357" s="71">
        <f t="shared" si="41"/>
        <v>110.81430219146482</v>
      </c>
      <c r="G357" s="71">
        <f t="shared" si="42"/>
        <v>412</v>
      </c>
      <c r="H357" s="70">
        <f t="shared" si="43"/>
        <v>32.21266614542612</v>
      </c>
      <c r="I357" s="71">
        <v>1279</v>
      </c>
      <c r="K357" s="72">
        <v>858</v>
      </c>
      <c r="L357" s="73">
        <f t="shared" si="44"/>
        <v>9</v>
      </c>
      <c r="M357" s="74">
        <f t="shared" si="45"/>
        <v>1.048951048951049</v>
      </c>
      <c r="O357" s="75">
        <v>1076</v>
      </c>
      <c r="P357" s="76">
        <f t="shared" si="46"/>
        <v>203</v>
      </c>
      <c r="Q357" s="77">
        <f t="shared" si="47"/>
        <v>18.866171003717472</v>
      </c>
    </row>
    <row r="358" spans="1:17">
      <c r="A358" s="78">
        <v>101021</v>
      </c>
      <c r="B358" s="78" t="s">
        <v>618</v>
      </c>
      <c r="C358" s="71">
        <v>416</v>
      </c>
      <c r="D358" s="70">
        <f t="shared" si="40"/>
        <v>55.026455026455025</v>
      </c>
      <c r="E358" s="71">
        <v>46825</v>
      </c>
      <c r="F358" s="71">
        <f t="shared" si="41"/>
        <v>112.56009615384616</v>
      </c>
      <c r="G358" s="71">
        <f t="shared" si="42"/>
        <v>340</v>
      </c>
      <c r="H358" s="70">
        <f t="shared" si="43"/>
        <v>44.973544973544968</v>
      </c>
      <c r="I358" s="71">
        <v>756</v>
      </c>
      <c r="K358" s="72">
        <v>464</v>
      </c>
      <c r="L358" s="73">
        <f t="shared" si="44"/>
        <v>-48</v>
      </c>
      <c r="M358" s="74">
        <f t="shared" si="45"/>
        <v>-10.344827586206897</v>
      </c>
      <c r="O358" s="75">
        <v>754</v>
      </c>
      <c r="P358" s="76">
        <f t="shared" si="46"/>
        <v>2</v>
      </c>
      <c r="Q358" s="77">
        <f t="shared" si="47"/>
        <v>0.2652519893899204</v>
      </c>
    </row>
    <row r="359" spans="1:17">
      <c r="A359" s="78">
        <v>101022</v>
      </c>
      <c r="B359" s="78" t="s">
        <v>464</v>
      </c>
      <c r="C359" s="71">
        <v>844</v>
      </c>
      <c r="D359" s="70">
        <f t="shared" si="40"/>
        <v>72.947277441659466</v>
      </c>
      <c r="E359" s="71">
        <v>90505</v>
      </c>
      <c r="F359" s="71">
        <f t="shared" si="41"/>
        <v>107.23341232227489</v>
      </c>
      <c r="G359" s="71">
        <f t="shared" si="42"/>
        <v>313</v>
      </c>
      <c r="H359" s="70">
        <f t="shared" si="43"/>
        <v>27.052722558340538</v>
      </c>
      <c r="I359" s="71">
        <v>1157</v>
      </c>
      <c r="K359" s="72">
        <v>781</v>
      </c>
      <c r="L359" s="73">
        <f t="shared" si="44"/>
        <v>63</v>
      </c>
      <c r="M359" s="74">
        <f t="shared" si="45"/>
        <v>8.066581306017925</v>
      </c>
      <c r="O359" s="75">
        <v>1003</v>
      </c>
      <c r="P359" s="76">
        <f t="shared" si="46"/>
        <v>154</v>
      </c>
      <c r="Q359" s="77">
        <f t="shared" si="47"/>
        <v>15.353938185443669</v>
      </c>
    </row>
    <row r="360" spans="1:17">
      <c r="A360" s="78">
        <v>101023</v>
      </c>
      <c r="B360" s="78" t="s">
        <v>556</v>
      </c>
      <c r="C360" s="71">
        <v>578</v>
      </c>
      <c r="D360" s="70">
        <f t="shared" si="40"/>
        <v>44.0884820747521</v>
      </c>
      <c r="E360" s="71">
        <v>52780</v>
      </c>
      <c r="F360" s="71">
        <f t="shared" si="41"/>
        <v>91.31487889273356</v>
      </c>
      <c r="G360" s="71">
        <f t="shared" si="42"/>
        <v>733</v>
      </c>
      <c r="H360" s="70">
        <f t="shared" si="43"/>
        <v>55.9115179252479</v>
      </c>
      <c r="I360" s="71">
        <v>1311</v>
      </c>
      <c r="K360" s="72">
        <v>675</v>
      </c>
      <c r="L360" s="73">
        <f t="shared" si="44"/>
        <v>-97</v>
      </c>
      <c r="M360" s="74">
        <f t="shared" si="45"/>
        <v>-14.37037037037037</v>
      </c>
      <c r="O360" s="75">
        <v>1451</v>
      </c>
      <c r="P360" s="76">
        <f t="shared" si="46"/>
        <v>-140</v>
      </c>
      <c r="Q360" s="77">
        <f t="shared" si="47"/>
        <v>-9.6485182632667126</v>
      </c>
    </row>
    <row r="361" spans="1:17">
      <c r="A361" s="78">
        <v>101024</v>
      </c>
      <c r="B361" s="78" t="s">
        <v>403</v>
      </c>
      <c r="C361" s="71">
        <v>1193</v>
      </c>
      <c r="D361" s="70">
        <f t="shared" si="40"/>
        <v>63.155108523028062</v>
      </c>
      <c r="E361" s="71">
        <v>131676</v>
      </c>
      <c r="F361" s="71">
        <f t="shared" si="41"/>
        <v>110.37384744341995</v>
      </c>
      <c r="G361" s="71">
        <f t="shared" si="42"/>
        <v>696</v>
      </c>
      <c r="H361" s="70">
        <f t="shared" si="43"/>
        <v>36.844891476971938</v>
      </c>
      <c r="I361" s="71">
        <v>1889</v>
      </c>
      <c r="K361" s="72">
        <v>1074</v>
      </c>
      <c r="L361" s="73">
        <f t="shared" si="44"/>
        <v>119</v>
      </c>
      <c r="M361" s="74">
        <f t="shared" si="45"/>
        <v>11.080074487895716</v>
      </c>
      <c r="O361" s="75">
        <v>1754</v>
      </c>
      <c r="P361" s="76">
        <f t="shared" si="46"/>
        <v>135</v>
      </c>
      <c r="Q361" s="77">
        <f t="shared" si="47"/>
        <v>7.6966932725199539</v>
      </c>
    </row>
    <row r="362" spans="1:17">
      <c r="A362" s="78">
        <v>101025</v>
      </c>
      <c r="B362" s="78" t="s">
        <v>332</v>
      </c>
      <c r="C362" s="71">
        <v>2547</v>
      </c>
      <c r="D362" s="70">
        <f t="shared" si="40"/>
        <v>39.335907335907336</v>
      </c>
      <c r="E362" s="71">
        <v>244736</v>
      </c>
      <c r="F362" s="71">
        <f t="shared" si="41"/>
        <v>96.087946603847669</v>
      </c>
      <c r="G362" s="71">
        <f t="shared" si="42"/>
        <v>3928</v>
      </c>
      <c r="H362" s="70">
        <f t="shared" si="43"/>
        <v>60.664092664092664</v>
      </c>
      <c r="I362" s="71">
        <v>6475</v>
      </c>
      <c r="K362" s="72">
        <v>2043</v>
      </c>
      <c r="L362" s="73">
        <f t="shared" si="44"/>
        <v>504</v>
      </c>
      <c r="M362" s="74">
        <f t="shared" si="45"/>
        <v>24.669603524229075</v>
      </c>
      <c r="O362" s="75">
        <v>5954</v>
      </c>
      <c r="P362" s="76">
        <f t="shared" si="46"/>
        <v>521</v>
      </c>
      <c r="Q362" s="77">
        <f t="shared" si="47"/>
        <v>8.7504198857910644</v>
      </c>
    </row>
    <row r="363" spans="1:17">
      <c r="A363" s="78">
        <v>101026</v>
      </c>
      <c r="B363" s="78" t="s">
        <v>615</v>
      </c>
      <c r="C363" s="71">
        <v>395</v>
      </c>
      <c r="D363" s="70">
        <f t="shared" si="40"/>
        <v>57.917888563049857</v>
      </c>
      <c r="E363" s="71">
        <v>40448</v>
      </c>
      <c r="F363" s="71">
        <f t="shared" si="41"/>
        <v>102.4</v>
      </c>
      <c r="G363" s="71">
        <f t="shared" si="42"/>
        <v>287</v>
      </c>
      <c r="H363" s="70">
        <f t="shared" si="43"/>
        <v>42.08211143695015</v>
      </c>
      <c r="I363" s="71">
        <v>682</v>
      </c>
      <c r="K363" s="72">
        <v>330</v>
      </c>
      <c r="L363" s="73">
        <f t="shared" si="44"/>
        <v>65</v>
      </c>
      <c r="M363" s="74">
        <f t="shared" si="45"/>
        <v>19.696969696969695</v>
      </c>
      <c r="O363" s="75">
        <v>492</v>
      </c>
      <c r="P363" s="76">
        <f t="shared" si="46"/>
        <v>190</v>
      </c>
      <c r="Q363" s="77">
        <f t="shared" si="47"/>
        <v>38.617886178861788</v>
      </c>
    </row>
    <row r="364" spans="1:17">
      <c r="A364" s="78">
        <v>101027</v>
      </c>
      <c r="B364" s="78" t="s">
        <v>495</v>
      </c>
      <c r="C364" s="71">
        <v>792</v>
      </c>
      <c r="D364" s="70">
        <f t="shared" si="40"/>
        <v>60.091047040971169</v>
      </c>
      <c r="E364" s="71">
        <v>77471</v>
      </c>
      <c r="F364" s="71">
        <f t="shared" si="41"/>
        <v>97.816919191919197</v>
      </c>
      <c r="G364" s="71">
        <f t="shared" si="42"/>
        <v>526</v>
      </c>
      <c r="H364" s="70">
        <f t="shared" si="43"/>
        <v>39.908952959028831</v>
      </c>
      <c r="I364" s="71">
        <v>1318</v>
      </c>
      <c r="K364" s="72">
        <v>836</v>
      </c>
      <c r="L364" s="73">
        <f t="shared" si="44"/>
        <v>-44</v>
      </c>
      <c r="M364" s="74">
        <f t="shared" si="45"/>
        <v>-5.2631578947368416</v>
      </c>
      <c r="O364" s="75">
        <v>1186</v>
      </c>
      <c r="P364" s="76">
        <f t="shared" si="46"/>
        <v>132</v>
      </c>
      <c r="Q364" s="77">
        <f t="shared" si="47"/>
        <v>11.129848229342327</v>
      </c>
    </row>
    <row r="365" spans="1:17">
      <c r="A365" s="78">
        <v>102001</v>
      </c>
      <c r="B365" s="78" t="s">
        <v>450</v>
      </c>
      <c r="C365" s="71">
        <v>935</v>
      </c>
      <c r="D365" s="70">
        <f t="shared" si="40"/>
        <v>53.398058252427184</v>
      </c>
      <c r="E365" s="71">
        <v>88549</v>
      </c>
      <c r="F365" s="71">
        <f t="shared" si="41"/>
        <v>94.704812834224597</v>
      </c>
      <c r="G365" s="71">
        <f t="shared" si="42"/>
        <v>816</v>
      </c>
      <c r="H365" s="70">
        <f t="shared" si="43"/>
        <v>46.601941747572816</v>
      </c>
      <c r="I365" s="71">
        <v>1751</v>
      </c>
      <c r="K365" s="72">
        <v>1064</v>
      </c>
      <c r="L365" s="73">
        <f t="shared" si="44"/>
        <v>-129</v>
      </c>
      <c r="M365" s="74">
        <f t="shared" si="45"/>
        <v>-12.124060150375939</v>
      </c>
      <c r="O365" s="75">
        <v>1668</v>
      </c>
      <c r="P365" s="76">
        <f t="shared" si="46"/>
        <v>83</v>
      </c>
      <c r="Q365" s="77">
        <f t="shared" si="47"/>
        <v>4.9760191846522783</v>
      </c>
    </row>
    <row r="366" spans="1:17">
      <c r="A366" s="78">
        <v>102002</v>
      </c>
      <c r="B366" s="78" t="s">
        <v>533</v>
      </c>
      <c r="C366" s="71">
        <v>595</v>
      </c>
      <c r="D366" s="70">
        <f t="shared" si="40"/>
        <v>48.413344182262001</v>
      </c>
      <c r="E366" s="71">
        <v>50648</v>
      </c>
      <c r="F366" s="71">
        <f t="shared" si="41"/>
        <v>85.122689075630248</v>
      </c>
      <c r="G366" s="71">
        <f t="shared" si="42"/>
        <v>634</v>
      </c>
      <c r="H366" s="70">
        <f t="shared" si="43"/>
        <v>51.586655817738006</v>
      </c>
      <c r="I366" s="71">
        <v>1229</v>
      </c>
      <c r="K366" s="72">
        <v>646</v>
      </c>
      <c r="L366" s="73">
        <f t="shared" si="44"/>
        <v>-51</v>
      </c>
      <c r="M366" s="74">
        <f t="shared" si="45"/>
        <v>-7.8947368421052628</v>
      </c>
      <c r="O366" s="75">
        <v>1186</v>
      </c>
      <c r="P366" s="76">
        <f t="shared" si="46"/>
        <v>43</v>
      </c>
      <c r="Q366" s="77">
        <f t="shared" si="47"/>
        <v>3.6256323777403039</v>
      </c>
    </row>
    <row r="367" spans="1:17">
      <c r="A367" s="78">
        <v>102003</v>
      </c>
      <c r="B367" s="78" t="s">
        <v>381</v>
      </c>
      <c r="C367" s="71">
        <v>1546</v>
      </c>
      <c r="D367" s="70">
        <f t="shared" si="40"/>
        <v>55.037379850480598</v>
      </c>
      <c r="E367" s="71">
        <v>148170</v>
      </c>
      <c r="F367" s="71">
        <f t="shared" si="41"/>
        <v>95.840879689521344</v>
      </c>
      <c r="G367" s="71">
        <f t="shared" si="42"/>
        <v>1263</v>
      </c>
      <c r="H367" s="70">
        <f t="shared" si="43"/>
        <v>44.962620149519402</v>
      </c>
      <c r="I367" s="71">
        <v>2809</v>
      </c>
      <c r="K367" s="72">
        <v>1392</v>
      </c>
      <c r="L367" s="73">
        <f t="shared" si="44"/>
        <v>154</v>
      </c>
      <c r="M367" s="74">
        <f t="shared" si="45"/>
        <v>11.063218390804598</v>
      </c>
      <c r="O367" s="75">
        <v>3052</v>
      </c>
      <c r="P367" s="76">
        <f t="shared" si="46"/>
        <v>-243</v>
      </c>
      <c r="Q367" s="77">
        <f t="shared" si="47"/>
        <v>-7.9619921363040635</v>
      </c>
    </row>
    <row r="368" spans="1:17">
      <c r="A368" s="78">
        <v>102004</v>
      </c>
      <c r="B368" s="78" t="s">
        <v>646</v>
      </c>
      <c r="C368" s="71">
        <v>291</v>
      </c>
      <c r="D368" s="70">
        <f t="shared" si="40"/>
        <v>70.460048426150124</v>
      </c>
      <c r="E368" s="71">
        <v>23612</v>
      </c>
      <c r="F368" s="71">
        <f t="shared" si="41"/>
        <v>81.140893470790374</v>
      </c>
      <c r="G368" s="71">
        <f t="shared" si="42"/>
        <v>122</v>
      </c>
      <c r="H368" s="70">
        <f t="shared" si="43"/>
        <v>29.539951573849876</v>
      </c>
      <c r="I368" s="71">
        <v>413</v>
      </c>
      <c r="K368" s="72">
        <v>293</v>
      </c>
      <c r="L368" s="73">
        <f t="shared" si="44"/>
        <v>-2</v>
      </c>
      <c r="M368" s="74">
        <f t="shared" si="45"/>
        <v>-0.68259385665529015</v>
      </c>
      <c r="O368" s="75">
        <v>407</v>
      </c>
      <c r="P368" s="76">
        <f t="shared" si="46"/>
        <v>6</v>
      </c>
      <c r="Q368" s="77">
        <f t="shared" si="47"/>
        <v>1.4742014742014742</v>
      </c>
    </row>
    <row r="369" spans="1:17">
      <c r="A369" s="78">
        <v>102005</v>
      </c>
      <c r="B369" s="78" t="s">
        <v>594</v>
      </c>
      <c r="C369" s="71">
        <v>459</v>
      </c>
      <c r="D369" s="70">
        <f t="shared" si="40"/>
        <v>61.281708945260348</v>
      </c>
      <c r="E369" s="71">
        <v>35644</v>
      </c>
      <c r="F369" s="71">
        <f t="shared" si="41"/>
        <v>77.655773420479306</v>
      </c>
      <c r="G369" s="71">
        <f t="shared" si="42"/>
        <v>290</v>
      </c>
      <c r="H369" s="70">
        <f t="shared" si="43"/>
        <v>38.718291054739652</v>
      </c>
      <c r="I369" s="71">
        <v>749</v>
      </c>
      <c r="K369" s="72">
        <v>464</v>
      </c>
      <c r="L369" s="73">
        <f t="shared" si="44"/>
        <v>-5</v>
      </c>
      <c r="M369" s="74">
        <f t="shared" si="45"/>
        <v>-1.0775862068965518</v>
      </c>
      <c r="O369" s="75">
        <v>760</v>
      </c>
      <c r="P369" s="76">
        <f t="shared" si="46"/>
        <v>-11</v>
      </c>
      <c r="Q369" s="77">
        <f t="shared" si="47"/>
        <v>-1.4473684210526316</v>
      </c>
    </row>
    <row r="370" spans="1:17">
      <c r="A370" s="78">
        <v>102006</v>
      </c>
      <c r="B370" s="78" t="s">
        <v>400</v>
      </c>
      <c r="C370" s="71">
        <v>1291</v>
      </c>
      <c r="D370" s="70">
        <f t="shared" si="40"/>
        <v>66.649457924625708</v>
      </c>
      <c r="E370" s="71">
        <v>116404</v>
      </c>
      <c r="F370" s="71">
        <f t="shared" si="41"/>
        <v>90.165762974438422</v>
      </c>
      <c r="G370" s="71">
        <f t="shared" si="42"/>
        <v>646</v>
      </c>
      <c r="H370" s="70">
        <f t="shared" si="43"/>
        <v>33.350542075374292</v>
      </c>
      <c r="I370" s="71">
        <v>1937</v>
      </c>
      <c r="K370" s="72">
        <v>1291</v>
      </c>
      <c r="L370" s="73">
        <f t="shared" si="44"/>
        <v>0</v>
      </c>
      <c r="M370" s="74">
        <f t="shared" si="45"/>
        <v>0</v>
      </c>
      <c r="O370" s="75">
        <v>1737</v>
      </c>
      <c r="P370" s="76">
        <f t="shared" si="46"/>
        <v>200</v>
      </c>
      <c r="Q370" s="77">
        <f t="shared" si="47"/>
        <v>11.514104778353483</v>
      </c>
    </row>
    <row r="371" spans="1:17">
      <c r="A371" s="78">
        <v>102007</v>
      </c>
      <c r="B371" s="78" t="s">
        <v>568</v>
      </c>
      <c r="C371" s="71">
        <v>509</v>
      </c>
      <c r="D371" s="70">
        <f t="shared" si="40"/>
        <v>72.30113636363636</v>
      </c>
      <c r="E371" s="71">
        <v>45174</v>
      </c>
      <c r="F371" s="71">
        <f t="shared" si="41"/>
        <v>88.750491159135564</v>
      </c>
      <c r="G371" s="71">
        <f t="shared" si="42"/>
        <v>195</v>
      </c>
      <c r="H371" s="70">
        <f t="shared" si="43"/>
        <v>27.698863636363637</v>
      </c>
      <c r="I371" s="71">
        <v>704</v>
      </c>
      <c r="K371" s="72">
        <v>453</v>
      </c>
      <c r="L371" s="73">
        <f t="shared" si="44"/>
        <v>56</v>
      </c>
      <c r="M371" s="74">
        <f t="shared" si="45"/>
        <v>12.362030905077264</v>
      </c>
      <c r="O371" s="75">
        <v>657</v>
      </c>
      <c r="P371" s="76">
        <f t="shared" si="46"/>
        <v>47</v>
      </c>
      <c r="Q371" s="77">
        <f t="shared" si="47"/>
        <v>7.1537290715372901</v>
      </c>
    </row>
    <row r="372" spans="1:17">
      <c r="A372" s="78">
        <v>102008</v>
      </c>
      <c r="B372" s="78" t="s">
        <v>453</v>
      </c>
      <c r="C372" s="71">
        <v>1062</v>
      </c>
      <c r="D372" s="70">
        <f t="shared" si="40"/>
        <v>67.471410419313855</v>
      </c>
      <c r="E372" s="71">
        <v>92154</v>
      </c>
      <c r="F372" s="71">
        <f t="shared" si="41"/>
        <v>86.774011299435031</v>
      </c>
      <c r="G372" s="71">
        <f t="shared" si="42"/>
        <v>512</v>
      </c>
      <c r="H372" s="70">
        <f t="shared" si="43"/>
        <v>32.528589580686152</v>
      </c>
      <c r="I372" s="71">
        <v>1574</v>
      </c>
      <c r="K372" s="72">
        <v>1303</v>
      </c>
      <c r="L372" s="73">
        <f t="shared" si="44"/>
        <v>-241</v>
      </c>
      <c r="M372" s="74">
        <f t="shared" si="45"/>
        <v>-18.49577897160399</v>
      </c>
      <c r="O372" s="75">
        <v>1628</v>
      </c>
      <c r="P372" s="76">
        <f t="shared" si="46"/>
        <v>-54</v>
      </c>
      <c r="Q372" s="77">
        <f t="shared" si="47"/>
        <v>-3.3169533169533167</v>
      </c>
    </row>
    <row r="373" spans="1:17">
      <c r="A373" s="78">
        <v>102009</v>
      </c>
      <c r="B373" s="78" t="s">
        <v>484</v>
      </c>
      <c r="C373" s="71">
        <v>885</v>
      </c>
      <c r="D373" s="70">
        <f t="shared" si="40"/>
        <v>42.712355212355213</v>
      </c>
      <c r="E373" s="71">
        <v>91222</v>
      </c>
      <c r="F373" s="71">
        <f t="shared" si="41"/>
        <v>103.07570621468926</v>
      </c>
      <c r="G373" s="71">
        <f t="shared" si="42"/>
        <v>1187</v>
      </c>
      <c r="H373" s="70">
        <f t="shared" si="43"/>
        <v>57.287644787644787</v>
      </c>
      <c r="I373" s="71">
        <v>2072</v>
      </c>
      <c r="K373" s="72">
        <v>829</v>
      </c>
      <c r="L373" s="73">
        <f t="shared" si="44"/>
        <v>56</v>
      </c>
      <c r="M373" s="74">
        <f t="shared" si="45"/>
        <v>6.7551266586248495</v>
      </c>
      <c r="O373" s="75">
        <v>1588</v>
      </c>
      <c r="P373" s="76">
        <f t="shared" si="46"/>
        <v>484</v>
      </c>
      <c r="Q373" s="77">
        <f t="shared" si="47"/>
        <v>30.478589420654913</v>
      </c>
    </row>
    <row r="374" spans="1:17">
      <c r="A374" s="78">
        <v>102010</v>
      </c>
      <c r="B374" s="78" t="s">
        <v>458</v>
      </c>
      <c r="C374" s="71">
        <v>951</v>
      </c>
      <c r="D374" s="70">
        <f t="shared" si="40"/>
        <v>49.428274428274428</v>
      </c>
      <c r="E374" s="71">
        <v>81910</v>
      </c>
      <c r="F374" s="71">
        <f t="shared" si="41"/>
        <v>86.130389064143003</v>
      </c>
      <c r="G374" s="71">
        <f t="shared" si="42"/>
        <v>973</v>
      </c>
      <c r="H374" s="70">
        <f t="shared" si="43"/>
        <v>50.571725571725565</v>
      </c>
      <c r="I374" s="71">
        <v>1924</v>
      </c>
      <c r="K374" s="72">
        <v>991</v>
      </c>
      <c r="L374" s="73">
        <f t="shared" si="44"/>
        <v>-40</v>
      </c>
      <c r="M374" s="74">
        <f t="shared" si="45"/>
        <v>-4.0363269424823409</v>
      </c>
      <c r="O374" s="75">
        <v>2116</v>
      </c>
      <c r="P374" s="76">
        <f t="shared" si="46"/>
        <v>-192</v>
      </c>
      <c r="Q374" s="77">
        <f t="shared" si="47"/>
        <v>-9.073724007561438</v>
      </c>
    </row>
    <row r="375" spans="1:17">
      <c r="A375" s="78">
        <v>102011</v>
      </c>
      <c r="B375" s="78" t="s">
        <v>341</v>
      </c>
      <c r="C375" s="71">
        <v>2158</v>
      </c>
      <c r="D375" s="70">
        <f t="shared" si="40"/>
        <v>56.90928270042194</v>
      </c>
      <c r="E375" s="71">
        <v>209486</v>
      </c>
      <c r="F375" s="71">
        <f t="shared" si="41"/>
        <v>97.07414272474513</v>
      </c>
      <c r="G375" s="71">
        <f t="shared" si="42"/>
        <v>1634</v>
      </c>
      <c r="H375" s="70">
        <f t="shared" si="43"/>
        <v>43.09071729957806</v>
      </c>
      <c r="I375" s="71">
        <v>3792</v>
      </c>
      <c r="K375" s="72">
        <v>2179</v>
      </c>
      <c r="L375" s="73">
        <f t="shared" si="44"/>
        <v>-21</v>
      </c>
      <c r="M375" s="74">
        <f t="shared" si="45"/>
        <v>-0.96374483708122993</v>
      </c>
      <c r="O375" s="75">
        <v>3255</v>
      </c>
      <c r="P375" s="76">
        <f t="shared" si="46"/>
        <v>537</v>
      </c>
      <c r="Q375" s="77">
        <f t="shared" si="47"/>
        <v>16.497695852534562</v>
      </c>
    </row>
    <row r="376" spans="1:17">
      <c r="A376" s="78">
        <v>102012</v>
      </c>
      <c r="B376" s="78" t="s">
        <v>507</v>
      </c>
      <c r="C376" s="71">
        <v>642</v>
      </c>
      <c r="D376" s="70">
        <f t="shared" si="40"/>
        <v>48.784194528875382</v>
      </c>
      <c r="E376" s="71">
        <v>64298</v>
      </c>
      <c r="F376" s="71">
        <f t="shared" si="41"/>
        <v>100.15264797507788</v>
      </c>
      <c r="G376" s="71">
        <f t="shared" si="42"/>
        <v>674</v>
      </c>
      <c r="H376" s="70">
        <f t="shared" si="43"/>
        <v>51.215805471124618</v>
      </c>
      <c r="I376" s="71">
        <v>1316</v>
      </c>
      <c r="K376" s="72">
        <v>599</v>
      </c>
      <c r="L376" s="73">
        <f t="shared" si="44"/>
        <v>43</v>
      </c>
      <c r="M376" s="74">
        <f t="shared" si="45"/>
        <v>7.1786310517529222</v>
      </c>
      <c r="O376" s="75">
        <v>844</v>
      </c>
      <c r="P376" s="76">
        <f t="shared" si="46"/>
        <v>472</v>
      </c>
      <c r="Q376" s="77">
        <f t="shared" si="47"/>
        <v>55.924170616113742</v>
      </c>
    </row>
    <row r="377" spans="1:17">
      <c r="A377" s="78">
        <v>102013</v>
      </c>
      <c r="B377" s="78" t="s">
        <v>538</v>
      </c>
      <c r="C377" s="71">
        <v>527</v>
      </c>
      <c r="D377" s="70">
        <f t="shared" si="40"/>
        <v>59.615384615384613</v>
      </c>
      <c r="E377" s="71">
        <v>55904</v>
      </c>
      <c r="F377" s="71">
        <f t="shared" si="41"/>
        <v>106.07969639468691</v>
      </c>
      <c r="G377" s="71">
        <f t="shared" si="42"/>
        <v>357</v>
      </c>
      <c r="H377" s="70">
        <f t="shared" si="43"/>
        <v>40.384615384615387</v>
      </c>
      <c r="I377" s="71">
        <v>884</v>
      </c>
      <c r="K377" s="72">
        <v>453</v>
      </c>
      <c r="L377" s="73">
        <f t="shared" si="44"/>
        <v>74</v>
      </c>
      <c r="M377" s="74">
        <f t="shared" si="45"/>
        <v>16.335540838852097</v>
      </c>
      <c r="O377" s="75">
        <v>674</v>
      </c>
      <c r="P377" s="76">
        <f t="shared" si="46"/>
        <v>210</v>
      </c>
      <c r="Q377" s="77">
        <f t="shared" si="47"/>
        <v>31.15727002967359</v>
      </c>
    </row>
    <row r="378" spans="1:17">
      <c r="A378" s="78">
        <v>102014</v>
      </c>
      <c r="B378" s="78" t="s">
        <v>496</v>
      </c>
      <c r="C378" s="71">
        <v>772</v>
      </c>
      <c r="D378" s="70">
        <f t="shared" si="40"/>
        <v>72.149532710280369</v>
      </c>
      <c r="E378" s="71">
        <v>81224</v>
      </c>
      <c r="F378" s="71">
        <f t="shared" si="41"/>
        <v>105.21243523316062</v>
      </c>
      <c r="G378" s="71">
        <f t="shared" si="42"/>
        <v>298</v>
      </c>
      <c r="H378" s="70">
        <f t="shared" si="43"/>
        <v>27.850467289719628</v>
      </c>
      <c r="I378" s="71">
        <v>1070</v>
      </c>
      <c r="K378" s="72">
        <v>857</v>
      </c>
      <c r="L378" s="73">
        <f t="shared" si="44"/>
        <v>-85</v>
      </c>
      <c r="M378" s="74">
        <f t="shared" si="45"/>
        <v>-9.9183197199533257</v>
      </c>
      <c r="O378" s="75">
        <v>1027</v>
      </c>
      <c r="P378" s="76">
        <f t="shared" si="46"/>
        <v>43</v>
      </c>
      <c r="Q378" s="77">
        <f t="shared" si="47"/>
        <v>4.1869522882181114</v>
      </c>
    </row>
    <row r="379" spans="1:17">
      <c r="A379" s="78">
        <v>102015</v>
      </c>
      <c r="B379" s="78" t="s">
        <v>522</v>
      </c>
      <c r="C379" s="71">
        <v>582</v>
      </c>
      <c r="D379" s="70">
        <f t="shared" si="40"/>
        <v>66.061293984108971</v>
      </c>
      <c r="E379" s="71">
        <v>59299</v>
      </c>
      <c r="F379" s="71">
        <f t="shared" si="41"/>
        <v>101.88831615120274</v>
      </c>
      <c r="G379" s="71">
        <f t="shared" si="42"/>
        <v>299</v>
      </c>
      <c r="H379" s="70">
        <f t="shared" si="43"/>
        <v>33.938706015891036</v>
      </c>
      <c r="I379" s="71">
        <v>881</v>
      </c>
      <c r="K379" s="72">
        <v>577</v>
      </c>
      <c r="L379" s="73">
        <f t="shared" si="44"/>
        <v>5</v>
      </c>
      <c r="M379" s="74">
        <f t="shared" si="45"/>
        <v>0.86655112651646449</v>
      </c>
      <c r="O379" s="75">
        <v>1017</v>
      </c>
      <c r="P379" s="76">
        <f t="shared" si="46"/>
        <v>-136</v>
      </c>
      <c r="Q379" s="77">
        <f t="shared" si="47"/>
        <v>-13.372664700098328</v>
      </c>
    </row>
    <row r="380" spans="1:17">
      <c r="A380" s="78">
        <v>102016</v>
      </c>
      <c r="B380" s="78" t="s">
        <v>457</v>
      </c>
      <c r="C380" s="71">
        <v>868</v>
      </c>
      <c r="D380" s="70">
        <f t="shared" si="40"/>
        <v>57.218193803559657</v>
      </c>
      <c r="E380" s="71">
        <v>73642</v>
      </c>
      <c r="F380" s="71">
        <f t="shared" si="41"/>
        <v>84.841013824884797</v>
      </c>
      <c r="G380" s="71">
        <f t="shared" si="42"/>
        <v>649</v>
      </c>
      <c r="H380" s="70">
        <f t="shared" si="43"/>
        <v>42.781806196440343</v>
      </c>
      <c r="I380" s="71">
        <v>1517</v>
      </c>
      <c r="K380" s="72">
        <v>856</v>
      </c>
      <c r="L380" s="73">
        <f t="shared" si="44"/>
        <v>12</v>
      </c>
      <c r="M380" s="74">
        <f t="shared" si="45"/>
        <v>1.4018691588785046</v>
      </c>
      <c r="O380" s="75">
        <v>1611</v>
      </c>
      <c r="P380" s="76">
        <f t="shared" si="46"/>
        <v>-94</v>
      </c>
      <c r="Q380" s="77">
        <f t="shared" si="47"/>
        <v>-5.8348851644941035</v>
      </c>
    </row>
    <row r="381" spans="1:17">
      <c r="A381" s="78">
        <v>102017</v>
      </c>
      <c r="B381" s="78" t="s">
        <v>385</v>
      </c>
      <c r="C381" s="71">
        <v>1264</v>
      </c>
      <c r="D381" s="70">
        <f t="shared" si="40"/>
        <v>81.971465629053171</v>
      </c>
      <c r="E381" s="71">
        <v>148674</v>
      </c>
      <c r="F381" s="71">
        <f t="shared" si="41"/>
        <v>117.62183544303798</v>
      </c>
      <c r="G381" s="71">
        <f t="shared" si="42"/>
        <v>278</v>
      </c>
      <c r="H381" s="70">
        <f t="shared" si="43"/>
        <v>18.028534370946822</v>
      </c>
      <c r="I381" s="71">
        <v>1542</v>
      </c>
      <c r="K381" s="72">
        <v>835</v>
      </c>
      <c r="L381" s="73">
        <f t="shared" si="44"/>
        <v>429</v>
      </c>
      <c r="M381" s="74">
        <f t="shared" si="45"/>
        <v>51.377245508982043</v>
      </c>
      <c r="O381" s="75">
        <v>1125</v>
      </c>
      <c r="P381" s="76">
        <f t="shared" si="46"/>
        <v>417</v>
      </c>
      <c r="Q381" s="77">
        <f t="shared" si="47"/>
        <v>37.066666666666663</v>
      </c>
    </row>
    <row r="382" spans="1:17">
      <c r="A382" s="78">
        <v>102018</v>
      </c>
      <c r="B382" s="78" t="s">
        <v>485</v>
      </c>
      <c r="C382" s="71">
        <v>989</v>
      </c>
      <c r="D382" s="70">
        <f t="shared" si="40"/>
        <v>54.610712313638878</v>
      </c>
      <c r="E382" s="71">
        <v>92165</v>
      </c>
      <c r="F382" s="71">
        <f t="shared" si="41"/>
        <v>93.190091001011126</v>
      </c>
      <c r="G382" s="71">
        <f t="shared" si="42"/>
        <v>822</v>
      </c>
      <c r="H382" s="70">
        <f t="shared" si="43"/>
        <v>45.389287686361122</v>
      </c>
      <c r="I382" s="71">
        <v>1811</v>
      </c>
      <c r="K382" s="72">
        <v>970</v>
      </c>
      <c r="L382" s="73">
        <f t="shared" si="44"/>
        <v>19</v>
      </c>
      <c r="M382" s="74">
        <f t="shared" si="45"/>
        <v>1.9587628865979381</v>
      </c>
      <c r="O382" s="75">
        <v>1774</v>
      </c>
      <c r="P382" s="76">
        <f t="shared" si="46"/>
        <v>37</v>
      </c>
      <c r="Q382" s="77">
        <f t="shared" si="47"/>
        <v>2.0856820744081173</v>
      </c>
    </row>
    <row r="383" spans="1:17">
      <c r="A383" s="78">
        <v>102019</v>
      </c>
      <c r="B383" s="78" t="s">
        <v>392</v>
      </c>
      <c r="C383" s="71">
        <v>1276</v>
      </c>
      <c r="D383" s="70">
        <f t="shared" si="40"/>
        <v>69.498910675381268</v>
      </c>
      <c r="E383" s="71">
        <v>140172</v>
      </c>
      <c r="F383" s="71">
        <f t="shared" si="41"/>
        <v>109.85266457680251</v>
      </c>
      <c r="G383" s="71">
        <f t="shared" si="42"/>
        <v>560</v>
      </c>
      <c r="H383" s="70">
        <f t="shared" si="43"/>
        <v>30.501089324618736</v>
      </c>
      <c r="I383" s="71">
        <v>1836</v>
      </c>
      <c r="K383" s="72">
        <v>1212</v>
      </c>
      <c r="L383" s="73">
        <f t="shared" si="44"/>
        <v>64</v>
      </c>
      <c r="M383" s="74">
        <f t="shared" si="45"/>
        <v>5.2805280528052805</v>
      </c>
      <c r="O383" s="75">
        <v>1949</v>
      </c>
      <c r="P383" s="76">
        <f t="shared" si="46"/>
        <v>-113</v>
      </c>
      <c r="Q383" s="77">
        <f t="shared" si="47"/>
        <v>-5.7978450487429454</v>
      </c>
    </row>
    <row r="384" spans="1:17">
      <c r="A384" s="78">
        <v>102020</v>
      </c>
      <c r="B384" s="78" t="s">
        <v>476</v>
      </c>
      <c r="C384" s="71">
        <v>878</v>
      </c>
      <c r="D384" s="70">
        <f t="shared" si="40"/>
        <v>81.979458450046678</v>
      </c>
      <c r="E384" s="71">
        <v>79343</v>
      </c>
      <c r="F384" s="71">
        <f t="shared" si="41"/>
        <v>90.36788154897495</v>
      </c>
      <c r="G384" s="71">
        <f t="shared" si="42"/>
        <v>193</v>
      </c>
      <c r="H384" s="70">
        <f t="shared" si="43"/>
        <v>18.020541549953315</v>
      </c>
      <c r="I384" s="71">
        <v>1071</v>
      </c>
      <c r="K384" s="72">
        <v>856</v>
      </c>
      <c r="L384" s="73">
        <f t="shared" si="44"/>
        <v>22</v>
      </c>
      <c r="M384" s="74">
        <f t="shared" si="45"/>
        <v>2.570093457943925</v>
      </c>
      <c r="O384" s="75">
        <v>1291</v>
      </c>
      <c r="P384" s="76">
        <f t="shared" si="46"/>
        <v>-220</v>
      </c>
      <c r="Q384" s="77">
        <f t="shared" si="47"/>
        <v>-17.041053446940357</v>
      </c>
    </row>
    <row r="385" spans="1:17">
      <c r="A385" s="78">
        <v>102021</v>
      </c>
      <c r="B385" s="78" t="s">
        <v>323</v>
      </c>
      <c r="C385" s="71">
        <v>2494</v>
      </c>
      <c r="D385" s="70">
        <f t="shared" si="40"/>
        <v>75.598666262503784</v>
      </c>
      <c r="E385" s="71">
        <v>265582</v>
      </c>
      <c r="F385" s="71">
        <f t="shared" si="41"/>
        <v>106.48837209302326</v>
      </c>
      <c r="G385" s="71">
        <f t="shared" si="42"/>
        <v>805</v>
      </c>
      <c r="H385" s="70">
        <f t="shared" si="43"/>
        <v>24.401333737496213</v>
      </c>
      <c r="I385" s="71">
        <v>3299</v>
      </c>
      <c r="K385" s="72">
        <v>2422</v>
      </c>
      <c r="L385" s="73">
        <f t="shared" si="44"/>
        <v>72</v>
      </c>
      <c r="M385" s="74">
        <f t="shared" si="45"/>
        <v>2.9727497935590419</v>
      </c>
      <c r="O385" s="75">
        <v>3723</v>
      </c>
      <c r="P385" s="76">
        <f t="shared" si="46"/>
        <v>-424</v>
      </c>
      <c r="Q385" s="77">
        <f t="shared" si="47"/>
        <v>-11.388665055063122</v>
      </c>
    </row>
    <row r="386" spans="1:17">
      <c r="A386" s="78">
        <v>102022</v>
      </c>
      <c r="B386" s="78" t="s">
        <v>634</v>
      </c>
      <c r="C386" s="71">
        <v>306</v>
      </c>
      <c r="D386" s="70">
        <f t="shared" si="40"/>
        <v>100</v>
      </c>
      <c r="E386" s="71">
        <v>25163</v>
      </c>
      <c r="F386" s="71">
        <f t="shared" si="41"/>
        <v>82.232026143790847</v>
      </c>
      <c r="G386" s="71">
        <f t="shared" si="42"/>
        <v>0</v>
      </c>
      <c r="H386" s="70">
        <f t="shared" si="43"/>
        <v>0</v>
      </c>
      <c r="I386" s="71">
        <v>306</v>
      </c>
      <c r="K386" s="72">
        <v>301</v>
      </c>
      <c r="L386" s="73">
        <f t="shared" si="44"/>
        <v>5</v>
      </c>
      <c r="M386" s="74">
        <f t="shared" si="45"/>
        <v>1.6611295681063125</v>
      </c>
      <c r="O386" s="75">
        <v>512</v>
      </c>
      <c r="P386" s="76">
        <f t="shared" si="46"/>
        <v>-206</v>
      </c>
      <c r="Q386" s="77">
        <f t="shared" si="47"/>
        <v>-40.234375</v>
      </c>
    </row>
    <row r="387" spans="1:17">
      <c r="A387" s="78">
        <v>102023</v>
      </c>
      <c r="B387" s="78" t="s">
        <v>513</v>
      </c>
      <c r="C387" s="71">
        <v>737</v>
      </c>
      <c r="D387" s="70">
        <f t="shared" si="40"/>
        <v>52.530292230933718</v>
      </c>
      <c r="E387" s="71">
        <v>68662</v>
      </c>
      <c r="F387" s="71">
        <f t="shared" si="41"/>
        <v>93.164179104477611</v>
      </c>
      <c r="G387" s="71">
        <f t="shared" si="42"/>
        <v>666</v>
      </c>
      <c r="H387" s="70">
        <f t="shared" si="43"/>
        <v>47.469707769066289</v>
      </c>
      <c r="I387" s="71">
        <v>1403</v>
      </c>
      <c r="K387" s="72">
        <v>757</v>
      </c>
      <c r="L387" s="73">
        <f t="shared" si="44"/>
        <v>-20</v>
      </c>
      <c r="M387" s="74">
        <f t="shared" si="45"/>
        <v>-2.6420079260237781</v>
      </c>
      <c r="O387" s="75">
        <v>1383</v>
      </c>
      <c r="P387" s="76">
        <f t="shared" si="46"/>
        <v>20</v>
      </c>
      <c r="Q387" s="77">
        <f t="shared" si="47"/>
        <v>1.4461315979754157</v>
      </c>
    </row>
    <row r="388" spans="1:17">
      <c r="A388" s="78">
        <v>102024</v>
      </c>
      <c r="B388" s="78" t="s">
        <v>545</v>
      </c>
      <c r="C388" s="71">
        <v>535</v>
      </c>
      <c r="D388" s="70">
        <f t="shared" si="40"/>
        <v>46.684118673647468</v>
      </c>
      <c r="E388" s="71">
        <v>36627</v>
      </c>
      <c r="F388" s="71">
        <f t="shared" si="41"/>
        <v>68.461682242990648</v>
      </c>
      <c r="G388" s="71">
        <f t="shared" si="42"/>
        <v>611</v>
      </c>
      <c r="H388" s="70">
        <f t="shared" si="43"/>
        <v>53.315881326352532</v>
      </c>
      <c r="I388" s="71">
        <v>1146</v>
      </c>
      <c r="K388" s="72">
        <v>518</v>
      </c>
      <c r="L388" s="73">
        <f t="shared" si="44"/>
        <v>17</v>
      </c>
      <c r="M388" s="74">
        <f t="shared" si="45"/>
        <v>3.2818532818532815</v>
      </c>
      <c r="O388" s="75">
        <v>1113</v>
      </c>
      <c r="P388" s="76">
        <f t="shared" si="46"/>
        <v>33</v>
      </c>
      <c r="Q388" s="77">
        <f t="shared" si="47"/>
        <v>2.9649595687331538</v>
      </c>
    </row>
    <row r="389" spans="1:17">
      <c r="A389" s="78">
        <v>102025</v>
      </c>
      <c r="B389" s="78" t="s">
        <v>331</v>
      </c>
      <c r="C389" s="71">
        <v>2605</v>
      </c>
      <c r="D389" s="70">
        <f t="shared" si="40"/>
        <v>62.816493850976606</v>
      </c>
      <c r="E389" s="71">
        <v>257534</v>
      </c>
      <c r="F389" s="71">
        <f t="shared" si="41"/>
        <v>98.861420345489449</v>
      </c>
      <c r="G389" s="71">
        <f t="shared" si="42"/>
        <v>1542</v>
      </c>
      <c r="H389" s="70">
        <f t="shared" si="43"/>
        <v>37.183506149023394</v>
      </c>
      <c r="I389" s="71">
        <v>4147</v>
      </c>
      <c r="K389" s="72">
        <v>2357</v>
      </c>
      <c r="L389" s="73">
        <f t="shared" si="44"/>
        <v>248</v>
      </c>
      <c r="M389" s="74">
        <f t="shared" si="45"/>
        <v>10.521849809079338</v>
      </c>
      <c r="O389" s="75">
        <v>3843</v>
      </c>
      <c r="P389" s="76">
        <f t="shared" si="46"/>
        <v>304</v>
      </c>
      <c r="Q389" s="77">
        <f t="shared" si="47"/>
        <v>7.9104865990111888</v>
      </c>
    </row>
    <row r="390" spans="1:17">
      <c r="A390" s="78">
        <v>102026</v>
      </c>
      <c r="B390" s="78" t="s">
        <v>561</v>
      </c>
      <c r="C390" s="71">
        <v>613</v>
      </c>
      <c r="D390" s="70">
        <f t="shared" ref="D390:D414" si="48">C390/I390*100</f>
        <v>28.591417910447763</v>
      </c>
      <c r="E390" s="71">
        <v>53566</v>
      </c>
      <c r="F390" s="71">
        <f t="shared" ref="F390:F414" si="49">E390/C390</f>
        <v>87.383360522022841</v>
      </c>
      <c r="G390" s="71">
        <f t="shared" ref="G390:G414" si="50">I390-C390</f>
        <v>1531</v>
      </c>
      <c r="H390" s="70">
        <f t="shared" ref="H390:H414" si="51">G390/I390*100</f>
        <v>71.40858208955224</v>
      </c>
      <c r="I390" s="71">
        <v>2144</v>
      </c>
      <c r="K390" s="72">
        <v>550</v>
      </c>
      <c r="L390" s="73">
        <f t="shared" ref="L390:L414" si="52">C390-K390</f>
        <v>63</v>
      </c>
      <c r="M390" s="74">
        <f t="shared" ref="M390:M414" si="53">L390/K390*100</f>
        <v>11.454545454545455</v>
      </c>
      <c r="O390" s="75">
        <v>1331</v>
      </c>
      <c r="P390" s="76">
        <f t="shared" ref="P390:P414" si="54">I390-O390</f>
        <v>813</v>
      </c>
      <c r="Q390" s="77">
        <f t="shared" ref="Q390:Q414" si="55">P390/O390*100</f>
        <v>61.081893313298274</v>
      </c>
    </row>
    <row r="391" spans="1:17">
      <c r="A391" s="78">
        <v>102027</v>
      </c>
      <c r="B391" s="78" t="s">
        <v>309</v>
      </c>
      <c r="C391" s="71">
        <v>3407</v>
      </c>
      <c r="D391" s="70">
        <f t="shared" si="48"/>
        <v>77.011754068716101</v>
      </c>
      <c r="E391" s="71">
        <v>333585</v>
      </c>
      <c r="F391" s="71">
        <f t="shared" si="49"/>
        <v>97.911652480187854</v>
      </c>
      <c r="G391" s="71">
        <f t="shared" si="50"/>
        <v>1017</v>
      </c>
      <c r="H391" s="70">
        <f t="shared" si="51"/>
        <v>22.988245931283906</v>
      </c>
      <c r="I391" s="71">
        <v>4424</v>
      </c>
      <c r="K391" s="72">
        <v>2876</v>
      </c>
      <c r="L391" s="73">
        <f t="shared" si="52"/>
        <v>531</v>
      </c>
      <c r="M391" s="74">
        <f t="shared" si="53"/>
        <v>18.463143254520169</v>
      </c>
      <c r="O391" s="75">
        <v>4617</v>
      </c>
      <c r="P391" s="76">
        <f t="shared" si="54"/>
        <v>-193</v>
      </c>
      <c r="Q391" s="77">
        <f t="shared" si="55"/>
        <v>-4.1802035954082735</v>
      </c>
    </row>
    <row r="392" spans="1:17">
      <c r="A392" s="78">
        <v>102028</v>
      </c>
      <c r="B392" s="78" t="s">
        <v>574</v>
      </c>
      <c r="C392" s="71">
        <v>533</v>
      </c>
      <c r="D392" s="70">
        <f t="shared" si="48"/>
        <v>50.330500472143534</v>
      </c>
      <c r="E392" s="71">
        <v>44676</v>
      </c>
      <c r="F392" s="71">
        <f t="shared" si="49"/>
        <v>83.819887429643529</v>
      </c>
      <c r="G392" s="71">
        <f t="shared" si="50"/>
        <v>526</v>
      </c>
      <c r="H392" s="70">
        <f t="shared" si="51"/>
        <v>49.669499527856473</v>
      </c>
      <c r="I392" s="71">
        <v>1059</v>
      </c>
      <c r="K392" s="72">
        <v>523</v>
      </c>
      <c r="L392" s="73">
        <f t="shared" si="52"/>
        <v>10</v>
      </c>
      <c r="M392" s="74">
        <f t="shared" si="53"/>
        <v>1.9120458891013385</v>
      </c>
      <c r="O392" s="75">
        <v>1428</v>
      </c>
      <c r="P392" s="76">
        <f t="shared" si="54"/>
        <v>-369</v>
      </c>
      <c r="Q392" s="77">
        <f t="shared" si="55"/>
        <v>-25.840336134453786</v>
      </c>
    </row>
    <row r="393" spans="1:17">
      <c r="A393" s="78">
        <v>102029</v>
      </c>
      <c r="B393" s="78" t="s">
        <v>597</v>
      </c>
      <c r="C393" s="71">
        <v>474</v>
      </c>
      <c r="D393" s="70">
        <f t="shared" si="48"/>
        <v>29.386236825790451</v>
      </c>
      <c r="E393" s="71">
        <v>40817</v>
      </c>
      <c r="F393" s="71">
        <f t="shared" si="49"/>
        <v>86.111814345991561</v>
      </c>
      <c r="G393" s="71">
        <f t="shared" si="50"/>
        <v>1139</v>
      </c>
      <c r="H393" s="70">
        <f t="shared" si="51"/>
        <v>70.613763174209538</v>
      </c>
      <c r="I393" s="71">
        <v>1613</v>
      </c>
      <c r="K393" s="72">
        <v>512</v>
      </c>
      <c r="L393" s="73">
        <f t="shared" si="52"/>
        <v>-38</v>
      </c>
      <c r="M393" s="74">
        <f t="shared" si="53"/>
        <v>-7.421875</v>
      </c>
      <c r="O393" s="75">
        <v>1360</v>
      </c>
      <c r="P393" s="76">
        <f t="shared" si="54"/>
        <v>253</v>
      </c>
      <c r="Q393" s="77">
        <f t="shared" si="55"/>
        <v>18.602941176470587</v>
      </c>
    </row>
    <row r="394" spans="1:17">
      <c r="A394" s="78">
        <v>102030</v>
      </c>
      <c r="B394" s="78" t="s">
        <v>358</v>
      </c>
      <c r="C394" s="71">
        <v>1973</v>
      </c>
      <c r="D394" s="70">
        <f t="shared" si="48"/>
        <v>37.21939256744011</v>
      </c>
      <c r="E394" s="71">
        <v>196312</v>
      </c>
      <c r="F394" s="71">
        <f t="shared" si="49"/>
        <v>99.499239736441965</v>
      </c>
      <c r="G394" s="71">
        <f t="shared" si="50"/>
        <v>3328</v>
      </c>
      <c r="H394" s="70">
        <f t="shared" si="51"/>
        <v>62.780607432559897</v>
      </c>
      <c r="I394" s="71">
        <v>5301</v>
      </c>
      <c r="K394" s="72">
        <v>1704</v>
      </c>
      <c r="L394" s="73">
        <f t="shared" si="52"/>
        <v>269</v>
      </c>
      <c r="M394" s="74">
        <f t="shared" si="53"/>
        <v>15.786384976525822</v>
      </c>
      <c r="O394" s="75">
        <v>5037</v>
      </c>
      <c r="P394" s="76">
        <f t="shared" si="54"/>
        <v>264</v>
      </c>
      <c r="Q394" s="77">
        <f t="shared" si="55"/>
        <v>5.2412150089338896</v>
      </c>
    </row>
    <row r="395" spans="1:17">
      <c r="A395" s="78">
        <v>102031</v>
      </c>
      <c r="B395" s="78" t="s">
        <v>361</v>
      </c>
      <c r="C395" s="71">
        <v>1697</v>
      </c>
      <c r="D395" s="70">
        <f t="shared" si="48"/>
        <v>79.746240601503757</v>
      </c>
      <c r="E395" s="71">
        <v>162057</v>
      </c>
      <c r="F395" s="71">
        <f t="shared" si="49"/>
        <v>95.496169711255149</v>
      </c>
      <c r="G395" s="71">
        <f t="shared" si="50"/>
        <v>431</v>
      </c>
      <c r="H395" s="70">
        <f t="shared" si="51"/>
        <v>20.253759398496239</v>
      </c>
      <c r="I395" s="71">
        <v>2128</v>
      </c>
      <c r="K395" s="72">
        <v>1568</v>
      </c>
      <c r="L395" s="73">
        <f t="shared" si="52"/>
        <v>129</v>
      </c>
      <c r="M395" s="74">
        <f t="shared" si="53"/>
        <v>8.2270408163265305</v>
      </c>
      <c r="O395" s="75">
        <v>1891</v>
      </c>
      <c r="P395" s="76">
        <f t="shared" si="54"/>
        <v>237</v>
      </c>
      <c r="Q395" s="77">
        <f t="shared" si="55"/>
        <v>12.53305129561079</v>
      </c>
    </row>
    <row r="396" spans="1:17">
      <c r="A396" s="78">
        <v>102032</v>
      </c>
      <c r="B396" s="78" t="s">
        <v>367</v>
      </c>
      <c r="C396" s="71">
        <v>1558</v>
      </c>
      <c r="D396" s="70">
        <f t="shared" si="48"/>
        <v>78.84615384615384</v>
      </c>
      <c r="E396" s="71">
        <v>168199</v>
      </c>
      <c r="F396" s="71">
        <f t="shared" si="49"/>
        <v>107.95827984595635</v>
      </c>
      <c r="G396" s="71">
        <f t="shared" si="50"/>
        <v>418</v>
      </c>
      <c r="H396" s="70">
        <f t="shared" si="51"/>
        <v>21.153846153846153</v>
      </c>
      <c r="I396" s="71">
        <v>1976</v>
      </c>
      <c r="K396" s="72">
        <v>1501</v>
      </c>
      <c r="L396" s="73">
        <f t="shared" si="52"/>
        <v>57</v>
      </c>
      <c r="M396" s="74">
        <f t="shared" si="53"/>
        <v>3.79746835443038</v>
      </c>
      <c r="O396" s="75">
        <v>2071</v>
      </c>
      <c r="P396" s="76">
        <f t="shared" si="54"/>
        <v>-95</v>
      </c>
      <c r="Q396" s="77">
        <f t="shared" si="55"/>
        <v>-4.5871559633027523</v>
      </c>
    </row>
    <row r="397" spans="1:17">
      <c r="A397" s="78">
        <v>102033</v>
      </c>
      <c r="B397" s="78" t="s">
        <v>470</v>
      </c>
      <c r="C397" s="71">
        <v>821</v>
      </c>
      <c r="D397" s="70">
        <f t="shared" si="48"/>
        <v>65.366242038216555</v>
      </c>
      <c r="E397" s="71">
        <v>83361</v>
      </c>
      <c r="F397" s="71">
        <f t="shared" si="49"/>
        <v>101.53593179049939</v>
      </c>
      <c r="G397" s="71">
        <f t="shared" si="50"/>
        <v>435</v>
      </c>
      <c r="H397" s="70">
        <f t="shared" si="51"/>
        <v>34.633757961783438</v>
      </c>
      <c r="I397" s="71">
        <v>1256</v>
      </c>
      <c r="K397" s="72">
        <v>744</v>
      </c>
      <c r="L397" s="73">
        <f t="shared" si="52"/>
        <v>77</v>
      </c>
      <c r="M397" s="74">
        <f t="shared" si="53"/>
        <v>10.349462365591398</v>
      </c>
      <c r="O397" s="75">
        <v>1082</v>
      </c>
      <c r="P397" s="76">
        <f t="shared" si="54"/>
        <v>174</v>
      </c>
      <c r="Q397" s="77">
        <f t="shared" si="55"/>
        <v>16.081330868761555</v>
      </c>
    </row>
    <row r="398" spans="1:17">
      <c r="A398" s="78">
        <v>102034</v>
      </c>
      <c r="B398" s="78" t="s">
        <v>454</v>
      </c>
      <c r="C398" s="71">
        <v>876</v>
      </c>
      <c r="D398" s="70">
        <f t="shared" si="48"/>
        <v>83.269961977186313</v>
      </c>
      <c r="E398" s="71">
        <v>74972</v>
      </c>
      <c r="F398" s="71">
        <f t="shared" si="49"/>
        <v>85.584474885844756</v>
      </c>
      <c r="G398" s="71">
        <f t="shared" si="50"/>
        <v>176</v>
      </c>
      <c r="H398" s="70">
        <f t="shared" si="51"/>
        <v>16.730038022813687</v>
      </c>
      <c r="I398" s="71">
        <v>1052</v>
      </c>
      <c r="K398" s="72">
        <v>713</v>
      </c>
      <c r="L398" s="73">
        <f t="shared" si="52"/>
        <v>163</v>
      </c>
      <c r="M398" s="74">
        <f t="shared" si="53"/>
        <v>22.861150070126225</v>
      </c>
      <c r="O398" s="75">
        <v>858</v>
      </c>
      <c r="P398" s="76">
        <f t="shared" si="54"/>
        <v>194</v>
      </c>
      <c r="Q398" s="77">
        <f t="shared" si="55"/>
        <v>22.610722610722611</v>
      </c>
    </row>
    <row r="399" spans="1:17">
      <c r="A399" s="78">
        <v>102035</v>
      </c>
      <c r="B399" s="78" t="s">
        <v>540</v>
      </c>
      <c r="C399" s="71">
        <v>649</v>
      </c>
      <c r="D399" s="70">
        <f t="shared" si="48"/>
        <v>53.022875816993462</v>
      </c>
      <c r="E399" s="71">
        <v>54159</v>
      </c>
      <c r="F399" s="71">
        <f t="shared" si="49"/>
        <v>83.449922958397536</v>
      </c>
      <c r="G399" s="71">
        <f t="shared" si="50"/>
        <v>575</v>
      </c>
      <c r="H399" s="70">
        <f t="shared" si="51"/>
        <v>46.977124183006538</v>
      </c>
      <c r="I399" s="71">
        <v>1224</v>
      </c>
      <c r="K399" s="72">
        <v>665</v>
      </c>
      <c r="L399" s="73">
        <f t="shared" si="52"/>
        <v>-16</v>
      </c>
      <c r="M399" s="74">
        <f t="shared" si="53"/>
        <v>-2.4060150375939853</v>
      </c>
      <c r="O399" s="75">
        <v>1129</v>
      </c>
      <c r="P399" s="76">
        <f t="shared" si="54"/>
        <v>95</v>
      </c>
      <c r="Q399" s="77">
        <f t="shared" si="55"/>
        <v>8.4145261293179807</v>
      </c>
    </row>
    <row r="400" spans="1:17">
      <c r="A400" s="78">
        <v>102036</v>
      </c>
      <c r="B400" s="78" t="s">
        <v>416</v>
      </c>
      <c r="C400" s="71">
        <v>1177</v>
      </c>
      <c r="D400" s="70">
        <f t="shared" si="48"/>
        <v>56.532180595581174</v>
      </c>
      <c r="E400" s="71">
        <v>122247</v>
      </c>
      <c r="F400" s="71">
        <f t="shared" si="49"/>
        <v>103.86321155480034</v>
      </c>
      <c r="G400" s="71">
        <f t="shared" si="50"/>
        <v>905</v>
      </c>
      <c r="H400" s="70">
        <f t="shared" si="51"/>
        <v>43.467819404418826</v>
      </c>
      <c r="I400" s="71">
        <v>2082</v>
      </c>
      <c r="K400" s="72">
        <v>1085</v>
      </c>
      <c r="L400" s="73">
        <f t="shared" si="52"/>
        <v>92</v>
      </c>
      <c r="M400" s="74">
        <f t="shared" si="53"/>
        <v>8.4792626728110587</v>
      </c>
      <c r="O400" s="75">
        <v>1641</v>
      </c>
      <c r="P400" s="76">
        <f t="shared" si="54"/>
        <v>441</v>
      </c>
      <c r="Q400" s="77">
        <f t="shared" si="55"/>
        <v>26.87385740402194</v>
      </c>
    </row>
    <row r="401" spans="1:17">
      <c r="A401" s="78">
        <v>102037</v>
      </c>
      <c r="B401" s="78" t="s">
        <v>324</v>
      </c>
      <c r="C401" s="71">
        <v>2510</v>
      </c>
      <c r="D401" s="70">
        <f t="shared" si="48"/>
        <v>65.552363541394627</v>
      </c>
      <c r="E401" s="71">
        <v>244460</v>
      </c>
      <c r="F401" s="71">
        <f t="shared" si="49"/>
        <v>97.394422310756966</v>
      </c>
      <c r="G401" s="71">
        <f t="shared" si="50"/>
        <v>1319</v>
      </c>
      <c r="H401" s="70">
        <f t="shared" si="51"/>
        <v>34.44763645860538</v>
      </c>
      <c r="I401" s="71">
        <v>3829</v>
      </c>
      <c r="K401" s="72">
        <v>2423</v>
      </c>
      <c r="L401" s="73">
        <f t="shared" si="52"/>
        <v>87</v>
      </c>
      <c r="M401" s="74">
        <f t="shared" si="53"/>
        <v>3.5905901774659514</v>
      </c>
      <c r="O401" s="75">
        <v>3703</v>
      </c>
      <c r="P401" s="76">
        <f t="shared" si="54"/>
        <v>126</v>
      </c>
      <c r="Q401" s="77">
        <f t="shared" si="55"/>
        <v>3.4026465028355388</v>
      </c>
    </row>
    <row r="402" spans="1:17">
      <c r="A402" s="78">
        <v>102038</v>
      </c>
      <c r="B402" s="78" t="s">
        <v>612</v>
      </c>
      <c r="C402" s="71">
        <v>437</v>
      </c>
      <c r="D402" s="70">
        <f t="shared" si="48"/>
        <v>58.894878706199464</v>
      </c>
      <c r="E402" s="71">
        <v>38729</v>
      </c>
      <c r="F402" s="71">
        <f t="shared" si="49"/>
        <v>88.624713958810062</v>
      </c>
      <c r="G402" s="71">
        <f t="shared" si="50"/>
        <v>305</v>
      </c>
      <c r="H402" s="70">
        <f t="shared" si="51"/>
        <v>41.105121293800536</v>
      </c>
      <c r="I402" s="71">
        <v>742</v>
      </c>
      <c r="K402" s="72">
        <v>460</v>
      </c>
      <c r="L402" s="73">
        <f t="shared" si="52"/>
        <v>-23</v>
      </c>
      <c r="M402" s="74">
        <f t="shared" si="53"/>
        <v>-5</v>
      </c>
      <c r="O402" s="75">
        <v>811</v>
      </c>
      <c r="P402" s="76">
        <f t="shared" si="54"/>
        <v>-69</v>
      </c>
      <c r="Q402" s="77">
        <f t="shared" si="55"/>
        <v>-8.5080147965474726</v>
      </c>
    </row>
    <row r="403" spans="1:17">
      <c r="A403" s="78">
        <v>102039</v>
      </c>
      <c r="B403" s="78" t="s">
        <v>578</v>
      </c>
      <c r="C403" s="71">
        <v>466</v>
      </c>
      <c r="D403" s="70">
        <f t="shared" si="48"/>
        <v>63.143631436314365</v>
      </c>
      <c r="E403" s="71">
        <v>43096</v>
      </c>
      <c r="F403" s="71">
        <f t="shared" si="49"/>
        <v>92.480686695278976</v>
      </c>
      <c r="G403" s="71">
        <f t="shared" si="50"/>
        <v>272</v>
      </c>
      <c r="H403" s="70">
        <f t="shared" si="51"/>
        <v>36.856368563685635</v>
      </c>
      <c r="I403" s="71">
        <v>738</v>
      </c>
      <c r="K403" s="72">
        <v>515</v>
      </c>
      <c r="L403" s="73">
        <f t="shared" si="52"/>
        <v>-49</v>
      </c>
      <c r="M403" s="74">
        <f t="shared" si="53"/>
        <v>-9.5145631067961158</v>
      </c>
      <c r="O403" s="75">
        <v>882</v>
      </c>
      <c r="P403" s="76">
        <f t="shared" si="54"/>
        <v>-144</v>
      </c>
      <c r="Q403" s="77">
        <f t="shared" si="55"/>
        <v>-16.326530612244898</v>
      </c>
    </row>
    <row r="404" spans="1:17">
      <c r="A404" s="78">
        <v>102040</v>
      </c>
      <c r="B404" s="78" t="s">
        <v>447</v>
      </c>
      <c r="C404" s="71">
        <v>905</v>
      </c>
      <c r="D404" s="70">
        <f t="shared" si="48"/>
        <v>82.123411978221412</v>
      </c>
      <c r="E404" s="71">
        <v>83830</v>
      </c>
      <c r="F404" s="71">
        <f t="shared" si="49"/>
        <v>92.629834254143645</v>
      </c>
      <c r="G404" s="71">
        <f t="shared" si="50"/>
        <v>197</v>
      </c>
      <c r="H404" s="70">
        <f t="shared" si="51"/>
        <v>17.876588021778584</v>
      </c>
      <c r="I404" s="71">
        <v>1102</v>
      </c>
      <c r="K404" s="72">
        <v>1124</v>
      </c>
      <c r="L404" s="73">
        <f t="shared" si="52"/>
        <v>-219</v>
      </c>
      <c r="M404" s="74">
        <f t="shared" si="53"/>
        <v>-19.483985765124558</v>
      </c>
      <c r="O404" s="75">
        <v>1428</v>
      </c>
      <c r="P404" s="76">
        <f t="shared" si="54"/>
        <v>-326</v>
      </c>
      <c r="Q404" s="77">
        <f t="shared" si="55"/>
        <v>-22.829131652661065</v>
      </c>
    </row>
    <row r="405" spans="1:17">
      <c r="A405" s="78">
        <v>102041</v>
      </c>
      <c r="B405" s="78" t="s">
        <v>624</v>
      </c>
      <c r="C405" s="71">
        <v>365</v>
      </c>
      <c r="D405" s="70">
        <f t="shared" si="48"/>
        <v>53.914327917282122</v>
      </c>
      <c r="E405" s="71">
        <v>37223</v>
      </c>
      <c r="F405" s="71">
        <f t="shared" si="49"/>
        <v>101.98082191780821</v>
      </c>
      <c r="G405" s="71">
        <f t="shared" si="50"/>
        <v>312</v>
      </c>
      <c r="H405" s="70">
        <f t="shared" si="51"/>
        <v>46.085672082717871</v>
      </c>
      <c r="I405" s="71">
        <v>677</v>
      </c>
      <c r="K405" s="72">
        <v>310</v>
      </c>
      <c r="L405" s="73">
        <f t="shared" si="52"/>
        <v>55</v>
      </c>
      <c r="M405" s="74">
        <f t="shared" si="53"/>
        <v>17.741935483870968</v>
      </c>
      <c r="O405" s="75">
        <v>476</v>
      </c>
      <c r="P405" s="76">
        <f t="shared" si="54"/>
        <v>201</v>
      </c>
      <c r="Q405" s="77">
        <f t="shared" si="55"/>
        <v>42.226890756302524</v>
      </c>
    </row>
    <row r="406" spans="1:17">
      <c r="A406" s="78">
        <v>102042</v>
      </c>
      <c r="B406" s="78" t="s">
        <v>536</v>
      </c>
      <c r="C406" s="71">
        <v>597</v>
      </c>
      <c r="D406" s="70">
        <f t="shared" si="48"/>
        <v>67.995444191343964</v>
      </c>
      <c r="E406" s="71">
        <v>65033</v>
      </c>
      <c r="F406" s="71">
        <f t="shared" si="49"/>
        <v>108.93299832495812</v>
      </c>
      <c r="G406" s="71">
        <f t="shared" si="50"/>
        <v>281</v>
      </c>
      <c r="H406" s="70">
        <f t="shared" si="51"/>
        <v>32.004555808656036</v>
      </c>
      <c r="I406" s="71">
        <v>878</v>
      </c>
      <c r="K406" s="72">
        <v>550</v>
      </c>
      <c r="L406" s="73">
        <f t="shared" si="52"/>
        <v>47</v>
      </c>
      <c r="M406" s="74">
        <f t="shared" si="53"/>
        <v>8.545454545454545</v>
      </c>
      <c r="O406" s="75">
        <v>740</v>
      </c>
      <c r="P406" s="76">
        <f t="shared" si="54"/>
        <v>138</v>
      </c>
      <c r="Q406" s="77">
        <f t="shared" si="55"/>
        <v>18.648648648648649</v>
      </c>
    </row>
    <row r="407" spans="1:17">
      <c r="A407" s="78">
        <v>102043</v>
      </c>
      <c r="B407" s="78" t="s">
        <v>445</v>
      </c>
      <c r="C407" s="71">
        <v>915</v>
      </c>
      <c r="D407" s="70">
        <f t="shared" si="48"/>
        <v>77.476714648602879</v>
      </c>
      <c r="E407" s="71">
        <v>94763</v>
      </c>
      <c r="F407" s="71">
        <f t="shared" si="49"/>
        <v>103.56612021857923</v>
      </c>
      <c r="G407" s="71">
        <f t="shared" si="50"/>
        <v>266</v>
      </c>
      <c r="H407" s="70">
        <f t="shared" si="51"/>
        <v>22.523285351397121</v>
      </c>
      <c r="I407" s="71">
        <v>1181</v>
      </c>
      <c r="K407" s="72">
        <v>865</v>
      </c>
      <c r="L407" s="73">
        <f t="shared" si="52"/>
        <v>50</v>
      </c>
      <c r="M407" s="74">
        <f t="shared" si="53"/>
        <v>5.7803468208092488</v>
      </c>
      <c r="O407" s="75">
        <v>1112</v>
      </c>
      <c r="P407" s="76">
        <f t="shared" si="54"/>
        <v>69</v>
      </c>
      <c r="Q407" s="77">
        <f t="shared" si="55"/>
        <v>6.2050359712230216</v>
      </c>
    </row>
    <row r="408" spans="1:17">
      <c r="A408" s="78">
        <v>102044</v>
      </c>
      <c r="B408" s="78" t="s">
        <v>327</v>
      </c>
      <c r="C408" s="71">
        <v>2610</v>
      </c>
      <c r="D408" s="70">
        <f t="shared" si="48"/>
        <v>61.09550561797753</v>
      </c>
      <c r="E408" s="71">
        <v>250432</v>
      </c>
      <c r="F408" s="71">
        <f t="shared" si="49"/>
        <v>95.950957854406127</v>
      </c>
      <c r="G408" s="71">
        <f t="shared" si="50"/>
        <v>1662</v>
      </c>
      <c r="H408" s="70">
        <f t="shared" si="51"/>
        <v>38.90449438202247</v>
      </c>
      <c r="I408" s="71">
        <v>4272</v>
      </c>
      <c r="K408" s="72">
        <v>2328</v>
      </c>
      <c r="L408" s="73">
        <f t="shared" si="52"/>
        <v>282</v>
      </c>
      <c r="M408" s="74">
        <f t="shared" si="53"/>
        <v>12.11340206185567</v>
      </c>
      <c r="O408" s="75">
        <v>4071</v>
      </c>
      <c r="P408" s="76">
        <f t="shared" si="54"/>
        <v>201</v>
      </c>
      <c r="Q408" s="77">
        <f t="shared" si="55"/>
        <v>4.937361827560796</v>
      </c>
    </row>
    <row r="409" spans="1:17">
      <c r="A409" s="78">
        <v>102045</v>
      </c>
      <c r="B409" s="78" t="s">
        <v>644</v>
      </c>
      <c r="C409" s="71">
        <v>286</v>
      </c>
      <c r="D409" s="70">
        <f t="shared" si="48"/>
        <v>47.194719471947195</v>
      </c>
      <c r="E409" s="71">
        <v>28678</v>
      </c>
      <c r="F409" s="71">
        <f t="shared" si="49"/>
        <v>100.27272727272727</v>
      </c>
      <c r="G409" s="71">
        <f t="shared" si="50"/>
        <v>320</v>
      </c>
      <c r="H409" s="70">
        <f t="shared" si="51"/>
        <v>52.805280528052798</v>
      </c>
      <c r="I409" s="71">
        <v>606</v>
      </c>
      <c r="K409" s="72">
        <v>257</v>
      </c>
      <c r="L409" s="73">
        <f t="shared" si="52"/>
        <v>29</v>
      </c>
      <c r="M409" s="74">
        <f t="shared" si="53"/>
        <v>11.284046692607005</v>
      </c>
      <c r="O409" s="75">
        <v>694</v>
      </c>
      <c r="P409" s="76">
        <f t="shared" si="54"/>
        <v>-88</v>
      </c>
      <c r="Q409" s="77">
        <f t="shared" si="55"/>
        <v>-12.680115273775217</v>
      </c>
    </row>
    <row r="410" spans="1:17">
      <c r="A410" s="78">
        <v>102046</v>
      </c>
      <c r="B410" s="78" t="s">
        <v>591</v>
      </c>
      <c r="C410" s="71">
        <v>482</v>
      </c>
      <c r="D410" s="70">
        <f t="shared" si="48"/>
        <v>64.09574468085107</v>
      </c>
      <c r="E410" s="71">
        <v>52038</v>
      </c>
      <c r="F410" s="71">
        <f t="shared" si="49"/>
        <v>107.96265560165975</v>
      </c>
      <c r="G410" s="71">
        <f t="shared" si="50"/>
        <v>270</v>
      </c>
      <c r="H410" s="70">
        <f t="shared" si="51"/>
        <v>35.904255319148938</v>
      </c>
      <c r="I410" s="71">
        <v>752</v>
      </c>
      <c r="K410" s="72">
        <v>482</v>
      </c>
      <c r="L410" s="73">
        <f t="shared" si="52"/>
        <v>0</v>
      </c>
      <c r="M410" s="74">
        <f t="shared" si="53"/>
        <v>0</v>
      </c>
      <c r="O410" s="75">
        <v>773</v>
      </c>
      <c r="P410" s="76">
        <f t="shared" si="54"/>
        <v>-21</v>
      </c>
      <c r="Q410" s="77">
        <f t="shared" si="55"/>
        <v>-2.7166882276843469</v>
      </c>
    </row>
    <row r="411" spans="1:17">
      <c r="A411" s="78">
        <v>102047</v>
      </c>
      <c r="B411" s="78" t="s">
        <v>274</v>
      </c>
      <c r="C411" s="71">
        <v>12116</v>
      </c>
      <c r="D411" s="70">
        <f t="shared" si="48"/>
        <v>95.552050473186128</v>
      </c>
      <c r="E411" s="71">
        <v>1311580</v>
      </c>
      <c r="F411" s="71">
        <f t="shared" si="49"/>
        <v>108.251898316276</v>
      </c>
      <c r="G411" s="71">
        <f t="shared" si="50"/>
        <v>564</v>
      </c>
      <c r="H411" s="70">
        <f t="shared" si="51"/>
        <v>4.44794952681388</v>
      </c>
      <c r="I411" s="71">
        <v>12680</v>
      </c>
      <c r="K411" s="72">
        <v>11132</v>
      </c>
      <c r="L411" s="73">
        <f t="shared" si="52"/>
        <v>984</v>
      </c>
      <c r="M411" s="74">
        <f t="shared" si="53"/>
        <v>8.8393819619116059</v>
      </c>
      <c r="O411" s="75">
        <v>14106</v>
      </c>
      <c r="P411" s="76">
        <f t="shared" si="54"/>
        <v>-1426</v>
      </c>
      <c r="Q411" s="77">
        <f t="shared" si="55"/>
        <v>-10.109173401389478</v>
      </c>
    </row>
    <row r="412" spans="1:17">
      <c r="A412" s="78">
        <v>102048</v>
      </c>
      <c r="B412" s="78" t="s">
        <v>631</v>
      </c>
      <c r="C412" s="71">
        <v>309</v>
      </c>
      <c r="D412" s="70">
        <f t="shared" si="48"/>
        <v>52.372881355932201</v>
      </c>
      <c r="E412" s="71">
        <v>30622</v>
      </c>
      <c r="F412" s="71">
        <f t="shared" si="49"/>
        <v>99.100323624595475</v>
      </c>
      <c r="G412" s="71">
        <f t="shared" si="50"/>
        <v>281</v>
      </c>
      <c r="H412" s="70">
        <f t="shared" si="51"/>
        <v>47.627118644067792</v>
      </c>
      <c r="I412" s="71">
        <v>590</v>
      </c>
      <c r="K412" s="72">
        <v>299</v>
      </c>
      <c r="L412" s="73">
        <f t="shared" si="52"/>
        <v>10</v>
      </c>
      <c r="M412" s="74">
        <f t="shared" si="53"/>
        <v>3.3444816053511706</v>
      </c>
      <c r="O412" s="75">
        <v>538</v>
      </c>
      <c r="P412" s="76">
        <f t="shared" si="54"/>
        <v>52</v>
      </c>
      <c r="Q412" s="77">
        <f t="shared" si="55"/>
        <v>9.6654275092936803</v>
      </c>
    </row>
    <row r="413" spans="1:17">
      <c r="A413" s="78">
        <v>102049</v>
      </c>
      <c r="B413" s="78" t="s">
        <v>512</v>
      </c>
      <c r="C413" s="71">
        <v>665</v>
      </c>
      <c r="D413" s="70">
        <f t="shared" si="48"/>
        <v>41.982323232323232</v>
      </c>
      <c r="E413" s="71">
        <v>61692</v>
      </c>
      <c r="F413" s="71">
        <f t="shared" si="49"/>
        <v>92.769924812030069</v>
      </c>
      <c r="G413" s="71">
        <f t="shared" si="50"/>
        <v>919</v>
      </c>
      <c r="H413" s="70">
        <f t="shared" si="51"/>
        <v>58.017676767676761</v>
      </c>
      <c r="I413" s="71">
        <v>1584</v>
      </c>
      <c r="K413" s="72">
        <v>606</v>
      </c>
      <c r="L413" s="73">
        <f t="shared" si="52"/>
        <v>59</v>
      </c>
      <c r="M413" s="74">
        <f t="shared" si="53"/>
        <v>9.7359735973597363</v>
      </c>
      <c r="O413" s="75">
        <v>1175</v>
      </c>
      <c r="P413" s="76">
        <f t="shared" si="54"/>
        <v>409</v>
      </c>
      <c r="Q413" s="77">
        <f t="shared" si="55"/>
        <v>34.808510638297875</v>
      </c>
    </row>
    <row r="414" spans="1:17">
      <c r="A414" s="78">
        <v>102050</v>
      </c>
      <c r="B414" s="78" t="s">
        <v>494</v>
      </c>
      <c r="C414" s="71">
        <v>702</v>
      </c>
      <c r="D414" s="70">
        <f t="shared" si="48"/>
        <v>69.573835480673935</v>
      </c>
      <c r="E414" s="71">
        <v>57836</v>
      </c>
      <c r="F414" s="71">
        <f t="shared" si="49"/>
        <v>82.387464387464391</v>
      </c>
      <c r="G414" s="71">
        <f t="shared" si="50"/>
        <v>307</v>
      </c>
      <c r="H414" s="70">
        <f t="shared" si="51"/>
        <v>30.426164519326065</v>
      </c>
      <c r="I414" s="71">
        <v>1009</v>
      </c>
      <c r="K414" s="72">
        <v>722</v>
      </c>
      <c r="L414" s="73">
        <f t="shared" si="52"/>
        <v>-20</v>
      </c>
      <c r="M414" s="74">
        <f t="shared" si="53"/>
        <v>-2.7700831024930745</v>
      </c>
      <c r="O414" s="75">
        <v>1012</v>
      </c>
      <c r="P414" s="76">
        <f t="shared" si="54"/>
        <v>-3</v>
      </c>
      <c r="Q414" s="77">
        <f t="shared" si="55"/>
        <v>-0.29644268774703553</v>
      </c>
    </row>
    <row r="415" spans="1:17">
      <c r="B415" s="17"/>
    </row>
  </sheetData>
  <autoFilter ref="A5:Q5"/>
  <mergeCells count="7">
    <mergeCell ref="C4:F4"/>
    <mergeCell ref="G4:H4"/>
    <mergeCell ref="K4:M4"/>
    <mergeCell ref="O4:Q4"/>
    <mergeCell ref="K3:M3"/>
    <mergeCell ref="O3:Q3"/>
    <mergeCell ref="C3:I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D424"/>
  <sheetViews>
    <sheetView workbookViewId="0">
      <selection activeCell="A2" sqref="A2"/>
    </sheetView>
  </sheetViews>
  <sheetFormatPr defaultColWidth="8.85546875" defaultRowHeight="15"/>
  <cols>
    <col min="1" max="1" width="21" style="80" bestFit="1" customWidth="1"/>
    <col min="2" max="2" width="12.7109375" style="80" bestFit="1" customWidth="1"/>
    <col min="3" max="3" width="32" style="80" bestFit="1" customWidth="1"/>
    <col min="4" max="4" width="26.85546875" style="81" bestFit="1" customWidth="1"/>
    <col min="5" max="16384" width="8.85546875" style="80"/>
  </cols>
  <sheetData>
    <row r="1" spans="1:4">
      <c r="A1" s="416" t="s">
        <v>1341</v>
      </c>
      <c r="B1" s="416"/>
      <c r="C1" s="416"/>
      <c r="D1" s="87"/>
    </row>
    <row r="2" spans="1:4">
      <c r="A2" s="18"/>
      <c r="B2" s="18"/>
    </row>
    <row r="3" spans="1:4" s="84" customFormat="1">
      <c r="A3" s="82" t="s">
        <v>1287</v>
      </c>
      <c r="B3" s="82" t="s">
        <v>706</v>
      </c>
      <c r="C3" s="82" t="s">
        <v>707</v>
      </c>
      <c r="D3" s="83" t="s">
        <v>53</v>
      </c>
    </row>
    <row r="4" spans="1:4">
      <c r="A4" s="85" t="s">
        <v>262</v>
      </c>
      <c r="B4" s="86">
        <v>79002</v>
      </c>
      <c r="C4" s="85" t="s">
        <v>602</v>
      </c>
      <c r="D4" s="87" t="s">
        <v>286</v>
      </c>
    </row>
    <row r="5" spans="1:4">
      <c r="A5" s="85" t="s">
        <v>262</v>
      </c>
      <c r="B5" s="86">
        <v>79003</v>
      </c>
      <c r="C5" s="85" t="s">
        <v>503</v>
      </c>
      <c r="D5" s="87" t="s">
        <v>282</v>
      </c>
    </row>
    <row r="6" spans="1:4">
      <c r="A6" s="85" t="s">
        <v>262</v>
      </c>
      <c r="B6" s="86">
        <v>79004</v>
      </c>
      <c r="C6" s="85" t="s">
        <v>626</v>
      </c>
      <c r="D6" s="87" t="s">
        <v>282</v>
      </c>
    </row>
    <row r="7" spans="1:4">
      <c r="A7" s="85" t="s">
        <v>262</v>
      </c>
      <c r="B7" s="86">
        <v>79005</v>
      </c>
      <c r="C7" s="85" t="s">
        <v>635</v>
      </c>
      <c r="D7" s="87" t="s">
        <v>286</v>
      </c>
    </row>
    <row r="8" spans="1:4">
      <c r="A8" s="85" t="s">
        <v>262</v>
      </c>
      <c r="B8" s="86">
        <v>79007</v>
      </c>
      <c r="C8" s="85" t="s">
        <v>664</v>
      </c>
      <c r="D8" s="87" t="s">
        <v>282</v>
      </c>
    </row>
    <row r="9" spans="1:4">
      <c r="A9" s="85" t="s">
        <v>262</v>
      </c>
      <c r="B9" s="86">
        <v>79008</v>
      </c>
      <c r="C9" s="85" t="s">
        <v>414</v>
      </c>
      <c r="D9" s="87" t="s">
        <v>286</v>
      </c>
    </row>
    <row r="10" spans="1:4">
      <c r="A10" s="85" t="s">
        <v>262</v>
      </c>
      <c r="B10" s="86">
        <v>79009</v>
      </c>
      <c r="C10" s="85" t="s">
        <v>543</v>
      </c>
      <c r="D10" s="87" t="s">
        <v>286</v>
      </c>
    </row>
    <row r="11" spans="1:4">
      <c r="A11" s="85" t="s">
        <v>262</v>
      </c>
      <c r="B11" s="86">
        <v>79011</v>
      </c>
      <c r="C11" s="85" t="s">
        <v>316</v>
      </c>
      <c r="D11" s="87" t="s">
        <v>282</v>
      </c>
    </row>
    <row r="12" spans="1:4">
      <c r="A12" s="85" t="s">
        <v>262</v>
      </c>
      <c r="B12" s="86">
        <v>79012</v>
      </c>
      <c r="C12" s="85" t="s">
        <v>353</v>
      </c>
      <c r="D12" s="87" t="s">
        <v>286</v>
      </c>
    </row>
    <row r="13" spans="1:4">
      <c r="A13" s="85" t="s">
        <v>262</v>
      </c>
      <c r="B13" s="86">
        <v>79017</v>
      </c>
      <c r="C13" s="85" t="s">
        <v>498</v>
      </c>
      <c r="D13" s="87" t="s">
        <v>282</v>
      </c>
    </row>
    <row r="14" spans="1:4">
      <c r="A14" s="85" t="s">
        <v>262</v>
      </c>
      <c r="B14" s="86">
        <v>79018</v>
      </c>
      <c r="C14" s="85" t="s">
        <v>460</v>
      </c>
      <c r="D14" s="87" t="s">
        <v>282</v>
      </c>
    </row>
    <row r="15" spans="1:4">
      <c r="A15" s="85" t="s">
        <v>262</v>
      </c>
      <c r="B15" s="86">
        <v>79020</v>
      </c>
      <c r="C15" s="85" t="s">
        <v>527</v>
      </c>
      <c r="D15" s="87" t="s">
        <v>282</v>
      </c>
    </row>
    <row r="16" spans="1:4">
      <c r="A16" s="85" t="s">
        <v>262</v>
      </c>
      <c r="B16" s="86">
        <v>79023</v>
      </c>
      <c r="C16" s="85" t="s">
        <v>262</v>
      </c>
      <c r="D16" s="87" t="s">
        <v>286</v>
      </c>
    </row>
    <row r="17" spans="1:4">
      <c r="A17" s="85" t="s">
        <v>262</v>
      </c>
      <c r="B17" s="86">
        <v>79024</v>
      </c>
      <c r="C17" s="85" t="s">
        <v>651</v>
      </c>
      <c r="D17" s="87" t="s">
        <v>282</v>
      </c>
    </row>
    <row r="18" spans="1:4">
      <c r="A18" s="85" t="s">
        <v>262</v>
      </c>
      <c r="B18" s="86">
        <v>79025</v>
      </c>
      <c r="C18" s="85" t="s">
        <v>671</v>
      </c>
      <c r="D18" s="87" t="s">
        <v>282</v>
      </c>
    </row>
    <row r="19" spans="1:4">
      <c r="A19" s="85" t="s">
        <v>262</v>
      </c>
      <c r="B19" s="86">
        <v>79027</v>
      </c>
      <c r="C19" s="85" t="s">
        <v>569</v>
      </c>
      <c r="D19" s="87" t="s">
        <v>286</v>
      </c>
    </row>
    <row r="20" spans="1:4">
      <c r="A20" s="85" t="s">
        <v>262</v>
      </c>
      <c r="B20" s="86">
        <v>79029</v>
      </c>
      <c r="C20" s="85" t="s">
        <v>339</v>
      </c>
      <c r="D20" s="87" t="s">
        <v>282</v>
      </c>
    </row>
    <row r="21" spans="1:4">
      <c r="A21" s="85" t="s">
        <v>262</v>
      </c>
      <c r="B21" s="86">
        <v>79030</v>
      </c>
      <c r="C21" s="85" t="s">
        <v>603</v>
      </c>
      <c r="D21" s="87" t="s">
        <v>286</v>
      </c>
    </row>
    <row r="22" spans="1:4">
      <c r="A22" s="85" t="s">
        <v>262</v>
      </c>
      <c r="B22" s="86">
        <v>79033</v>
      </c>
      <c r="C22" s="85" t="s">
        <v>539</v>
      </c>
      <c r="D22" s="87" t="s">
        <v>282</v>
      </c>
    </row>
    <row r="23" spans="1:4">
      <c r="A23" s="85" t="s">
        <v>262</v>
      </c>
      <c r="B23" s="86">
        <v>79034</v>
      </c>
      <c r="C23" s="85" t="s">
        <v>473</v>
      </c>
      <c r="D23" s="87" t="s">
        <v>282</v>
      </c>
    </row>
    <row r="24" spans="1:4">
      <c r="A24" s="85" t="s">
        <v>262</v>
      </c>
      <c r="B24" s="86">
        <v>79036</v>
      </c>
      <c r="C24" s="85" t="s">
        <v>373</v>
      </c>
      <c r="D24" s="87" t="s">
        <v>286</v>
      </c>
    </row>
    <row r="25" spans="1:4">
      <c r="A25" s="85" t="s">
        <v>262</v>
      </c>
      <c r="B25" s="86">
        <v>79039</v>
      </c>
      <c r="C25" s="85" t="s">
        <v>326</v>
      </c>
      <c r="D25" s="87" t="s">
        <v>282</v>
      </c>
    </row>
    <row r="26" spans="1:4">
      <c r="A26" s="85" t="s">
        <v>262</v>
      </c>
      <c r="B26" s="86">
        <v>79042</v>
      </c>
      <c r="C26" s="85" t="s">
        <v>344</v>
      </c>
      <c r="D26" s="87" t="s">
        <v>286</v>
      </c>
    </row>
    <row r="27" spans="1:4">
      <c r="A27" s="85" t="s">
        <v>262</v>
      </c>
      <c r="B27" s="86">
        <v>79043</v>
      </c>
      <c r="C27" s="85" t="s">
        <v>409</v>
      </c>
      <c r="D27" s="87" t="s">
        <v>282</v>
      </c>
    </row>
    <row r="28" spans="1:4">
      <c r="A28" s="85" t="s">
        <v>262</v>
      </c>
      <c r="B28" s="86">
        <v>79047</v>
      </c>
      <c r="C28" s="85" t="s">
        <v>386</v>
      </c>
      <c r="D28" s="87" t="s">
        <v>282</v>
      </c>
    </row>
    <row r="29" spans="1:4">
      <c r="A29" s="85" t="s">
        <v>262</v>
      </c>
      <c r="B29" s="86">
        <v>79048</v>
      </c>
      <c r="C29" s="85" t="s">
        <v>486</v>
      </c>
      <c r="D29" s="87" t="s">
        <v>282</v>
      </c>
    </row>
    <row r="30" spans="1:4">
      <c r="A30" s="85" t="s">
        <v>262</v>
      </c>
      <c r="B30" s="86">
        <v>79052</v>
      </c>
      <c r="C30" s="85" t="s">
        <v>650</v>
      </c>
      <c r="D30" s="87" t="s">
        <v>286</v>
      </c>
    </row>
    <row r="31" spans="1:4">
      <c r="A31" s="85" t="s">
        <v>262</v>
      </c>
      <c r="B31" s="86">
        <v>79055</v>
      </c>
      <c r="C31" s="85" t="s">
        <v>665</v>
      </c>
      <c r="D31" s="87" t="s">
        <v>282</v>
      </c>
    </row>
    <row r="32" spans="1:4">
      <c r="A32" s="85" t="s">
        <v>262</v>
      </c>
      <c r="B32" s="86">
        <v>79056</v>
      </c>
      <c r="C32" s="85" t="s">
        <v>479</v>
      </c>
      <c r="D32" s="87" t="s">
        <v>286</v>
      </c>
    </row>
    <row r="33" spans="1:4">
      <c r="A33" s="85" t="s">
        <v>262</v>
      </c>
      <c r="B33" s="86">
        <v>79058</v>
      </c>
      <c r="C33" s="85" t="s">
        <v>399</v>
      </c>
      <c r="D33" s="87" t="s">
        <v>286</v>
      </c>
    </row>
    <row r="34" spans="1:4">
      <c r="A34" s="85" t="s">
        <v>262</v>
      </c>
      <c r="B34" s="86">
        <v>79059</v>
      </c>
      <c r="C34" s="85" t="s">
        <v>336</v>
      </c>
      <c r="D34" s="87" t="s">
        <v>282</v>
      </c>
    </row>
    <row r="35" spans="1:4">
      <c r="A35" s="85" t="s">
        <v>262</v>
      </c>
      <c r="B35" s="86">
        <v>79060</v>
      </c>
      <c r="C35" s="85" t="s">
        <v>364</v>
      </c>
      <c r="D35" s="87" t="s">
        <v>282</v>
      </c>
    </row>
    <row r="36" spans="1:4">
      <c r="A36" s="85" t="s">
        <v>262</v>
      </c>
      <c r="B36" s="86">
        <v>79061</v>
      </c>
      <c r="C36" s="85" t="s">
        <v>357</v>
      </c>
      <c r="D36" s="87" t="s">
        <v>286</v>
      </c>
    </row>
    <row r="37" spans="1:4">
      <c r="A37" s="85" t="s">
        <v>262</v>
      </c>
      <c r="B37" s="86">
        <v>79063</v>
      </c>
      <c r="C37" s="85" t="s">
        <v>528</v>
      </c>
      <c r="D37" s="87" t="s">
        <v>286</v>
      </c>
    </row>
    <row r="38" spans="1:4">
      <c r="A38" s="85" t="s">
        <v>262</v>
      </c>
      <c r="B38" s="86">
        <v>79065</v>
      </c>
      <c r="C38" s="85" t="s">
        <v>649</v>
      </c>
      <c r="D38" s="87" t="s">
        <v>282</v>
      </c>
    </row>
    <row r="39" spans="1:4">
      <c r="A39" s="85" t="s">
        <v>262</v>
      </c>
      <c r="B39" s="86">
        <v>79068</v>
      </c>
      <c r="C39" s="85" t="s">
        <v>567</v>
      </c>
      <c r="D39" s="87" t="s">
        <v>286</v>
      </c>
    </row>
    <row r="40" spans="1:4">
      <c r="A40" s="85" t="s">
        <v>262</v>
      </c>
      <c r="B40" s="86">
        <v>79069</v>
      </c>
      <c r="C40" s="85" t="s">
        <v>368</v>
      </c>
      <c r="D40" s="87" t="s">
        <v>282</v>
      </c>
    </row>
    <row r="41" spans="1:4">
      <c r="A41" s="85" t="s">
        <v>262</v>
      </c>
      <c r="B41" s="86">
        <v>79071</v>
      </c>
      <c r="C41" s="85" t="s">
        <v>669</v>
      </c>
      <c r="D41" s="87" t="s">
        <v>286</v>
      </c>
    </row>
    <row r="42" spans="1:4">
      <c r="A42" s="85" t="s">
        <v>262</v>
      </c>
      <c r="B42" s="86">
        <v>79072</v>
      </c>
      <c r="C42" s="85" t="s">
        <v>466</v>
      </c>
      <c r="D42" s="87" t="s">
        <v>282</v>
      </c>
    </row>
    <row r="43" spans="1:4">
      <c r="A43" s="85" t="s">
        <v>262</v>
      </c>
      <c r="B43" s="86">
        <v>79073</v>
      </c>
      <c r="C43" s="85" t="s">
        <v>614</v>
      </c>
      <c r="D43" s="87" t="s">
        <v>282</v>
      </c>
    </row>
    <row r="44" spans="1:4">
      <c r="A44" s="85" t="s">
        <v>262</v>
      </c>
      <c r="B44" s="86">
        <v>79074</v>
      </c>
      <c r="C44" s="85" t="s">
        <v>585</v>
      </c>
      <c r="D44" s="87" t="s">
        <v>282</v>
      </c>
    </row>
    <row r="45" spans="1:4">
      <c r="A45" s="85" t="s">
        <v>262</v>
      </c>
      <c r="B45" s="86">
        <v>79077</v>
      </c>
      <c r="C45" s="85" t="s">
        <v>633</v>
      </c>
      <c r="D45" s="87" t="s">
        <v>282</v>
      </c>
    </row>
    <row r="46" spans="1:4">
      <c r="A46" s="85" t="s">
        <v>262</v>
      </c>
      <c r="B46" s="86">
        <v>79080</v>
      </c>
      <c r="C46" s="85" t="s">
        <v>530</v>
      </c>
      <c r="D46" s="87" t="s">
        <v>286</v>
      </c>
    </row>
    <row r="47" spans="1:4">
      <c r="A47" s="85" t="s">
        <v>262</v>
      </c>
      <c r="B47" s="86">
        <v>79081</v>
      </c>
      <c r="C47" s="85" t="s">
        <v>360</v>
      </c>
      <c r="D47" s="87" t="s">
        <v>286</v>
      </c>
    </row>
    <row r="48" spans="1:4">
      <c r="A48" s="85" t="s">
        <v>262</v>
      </c>
      <c r="B48" s="86">
        <v>79083</v>
      </c>
      <c r="C48" s="85" t="s">
        <v>622</v>
      </c>
      <c r="D48" s="87" t="s">
        <v>282</v>
      </c>
    </row>
    <row r="49" spans="1:4">
      <c r="A49" s="85" t="s">
        <v>262</v>
      </c>
      <c r="B49" s="86">
        <v>79087</v>
      </c>
      <c r="C49" s="85" t="s">
        <v>359</v>
      </c>
      <c r="D49" s="87" t="s">
        <v>282</v>
      </c>
    </row>
    <row r="50" spans="1:4">
      <c r="A50" s="85" t="s">
        <v>262</v>
      </c>
      <c r="B50" s="86">
        <v>79088</v>
      </c>
      <c r="C50" s="85" t="s">
        <v>653</v>
      </c>
      <c r="D50" s="87" t="s">
        <v>282</v>
      </c>
    </row>
    <row r="51" spans="1:4">
      <c r="A51" s="85" t="s">
        <v>262</v>
      </c>
      <c r="B51" s="86">
        <v>79089</v>
      </c>
      <c r="C51" s="85" t="s">
        <v>564</v>
      </c>
      <c r="D51" s="87" t="s">
        <v>282</v>
      </c>
    </row>
    <row r="52" spans="1:4">
      <c r="A52" s="85" t="s">
        <v>262</v>
      </c>
      <c r="B52" s="86">
        <v>79092</v>
      </c>
      <c r="C52" s="85" t="s">
        <v>474</v>
      </c>
      <c r="D52" s="87" t="s">
        <v>286</v>
      </c>
    </row>
    <row r="53" spans="1:4">
      <c r="A53" s="85" t="s">
        <v>262</v>
      </c>
      <c r="B53" s="86">
        <v>79094</v>
      </c>
      <c r="C53" s="85" t="s">
        <v>586</v>
      </c>
      <c r="D53" s="87" t="s">
        <v>282</v>
      </c>
    </row>
    <row r="54" spans="1:4">
      <c r="A54" s="85" t="s">
        <v>262</v>
      </c>
      <c r="B54" s="86">
        <v>79095</v>
      </c>
      <c r="C54" s="85" t="s">
        <v>440</v>
      </c>
      <c r="D54" s="87" t="s">
        <v>286</v>
      </c>
    </row>
    <row r="55" spans="1:4">
      <c r="A55" s="85" t="s">
        <v>262</v>
      </c>
      <c r="B55" s="86">
        <v>79096</v>
      </c>
      <c r="C55" s="85" t="s">
        <v>444</v>
      </c>
      <c r="D55" s="87" t="s">
        <v>282</v>
      </c>
    </row>
    <row r="56" spans="1:4">
      <c r="A56" s="85" t="s">
        <v>262</v>
      </c>
      <c r="B56" s="86">
        <v>79099</v>
      </c>
      <c r="C56" s="85" t="s">
        <v>471</v>
      </c>
      <c r="D56" s="87" t="s">
        <v>282</v>
      </c>
    </row>
    <row r="57" spans="1:4">
      <c r="A57" s="85" t="s">
        <v>262</v>
      </c>
      <c r="B57" s="86">
        <v>79108</v>
      </c>
      <c r="C57" s="85" t="s">
        <v>643</v>
      </c>
      <c r="D57" s="87" t="s">
        <v>282</v>
      </c>
    </row>
    <row r="58" spans="1:4">
      <c r="A58" s="85" t="s">
        <v>262</v>
      </c>
      <c r="B58" s="86">
        <v>79110</v>
      </c>
      <c r="C58" s="85" t="s">
        <v>526</v>
      </c>
      <c r="D58" s="87" t="s">
        <v>282</v>
      </c>
    </row>
    <row r="59" spans="1:4">
      <c r="A59" s="85" t="s">
        <v>262</v>
      </c>
      <c r="B59" s="86">
        <v>79114</v>
      </c>
      <c r="C59" s="85" t="s">
        <v>375</v>
      </c>
      <c r="D59" s="87" t="s">
        <v>282</v>
      </c>
    </row>
    <row r="60" spans="1:4">
      <c r="A60" s="85" t="s">
        <v>262</v>
      </c>
      <c r="B60" s="86">
        <v>79115</v>
      </c>
      <c r="C60" s="85" t="s">
        <v>515</v>
      </c>
      <c r="D60" s="87" t="s">
        <v>282</v>
      </c>
    </row>
    <row r="61" spans="1:4">
      <c r="A61" s="85" t="s">
        <v>262</v>
      </c>
      <c r="B61" s="86">
        <v>79116</v>
      </c>
      <c r="C61" s="85" t="s">
        <v>559</v>
      </c>
      <c r="D61" s="87" t="s">
        <v>286</v>
      </c>
    </row>
    <row r="62" spans="1:4">
      <c r="A62" s="85" t="s">
        <v>262</v>
      </c>
      <c r="B62" s="86">
        <v>79117</v>
      </c>
      <c r="C62" s="85" t="s">
        <v>482</v>
      </c>
      <c r="D62" s="87" t="s">
        <v>286</v>
      </c>
    </row>
    <row r="63" spans="1:4">
      <c r="A63" s="85" t="s">
        <v>262</v>
      </c>
      <c r="B63" s="86">
        <v>79118</v>
      </c>
      <c r="C63" s="85" t="s">
        <v>488</v>
      </c>
      <c r="D63" s="87" t="s">
        <v>286</v>
      </c>
    </row>
    <row r="64" spans="1:4">
      <c r="A64" s="85" t="s">
        <v>262</v>
      </c>
      <c r="B64" s="86">
        <v>79122</v>
      </c>
      <c r="C64" s="85" t="s">
        <v>509</v>
      </c>
      <c r="D64" s="87" t="s">
        <v>282</v>
      </c>
    </row>
    <row r="65" spans="1:4">
      <c r="A65" s="85" t="s">
        <v>262</v>
      </c>
      <c r="B65" s="86">
        <v>79123</v>
      </c>
      <c r="C65" s="85" t="s">
        <v>404</v>
      </c>
      <c r="D65" s="87" t="s">
        <v>286</v>
      </c>
    </row>
    <row r="66" spans="1:4">
      <c r="A66" s="85" t="s">
        <v>262</v>
      </c>
      <c r="B66" s="86">
        <v>79126</v>
      </c>
      <c r="C66" s="85" t="s">
        <v>667</v>
      </c>
      <c r="D66" s="87" t="s">
        <v>286</v>
      </c>
    </row>
    <row r="67" spans="1:4">
      <c r="A67" s="85" t="s">
        <v>262</v>
      </c>
      <c r="B67" s="86">
        <v>79127</v>
      </c>
      <c r="C67" s="85" t="s">
        <v>322</v>
      </c>
      <c r="D67" s="87" t="s">
        <v>286</v>
      </c>
    </row>
    <row r="68" spans="1:4">
      <c r="A68" s="85" t="s">
        <v>262</v>
      </c>
      <c r="B68" s="86">
        <v>79129</v>
      </c>
      <c r="C68" s="85" t="s">
        <v>410</v>
      </c>
      <c r="D68" s="87" t="s">
        <v>282</v>
      </c>
    </row>
    <row r="69" spans="1:4">
      <c r="A69" s="85" t="s">
        <v>262</v>
      </c>
      <c r="B69" s="86">
        <v>79130</v>
      </c>
      <c r="C69" s="85" t="s">
        <v>355</v>
      </c>
      <c r="D69" s="87" t="s">
        <v>286</v>
      </c>
    </row>
    <row r="70" spans="1:4">
      <c r="A70" s="85" t="s">
        <v>262</v>
      </c>
      <c r="B70" s="86">
        <v>79131</v>
      </c>
      <c r="C70" s="85" t="s">
        <v>427</v>
      </c>
      <c r="D70" s="87" t="s">
        <v>282</v>
      </c>
    </row>
    <row r="71" spans="1:4">
      <c r="A71" s="85" t="s">
        <v>262</v>
      </c>
      <c r="B71" s="86">
        <v>79133</v>
      </c>
      <c r="C71" s="85" t="s">
        <v>366</v>
      </c>
      <c r="D71" s="87" t="s">
        <v>286</v>
      </c>
    </row>
    <row r="72" spans="1:4">
      <c r="A72" s="85" t="s">
        <v>262</v>
      </c>
      <c r="B72" s="86">
        <v>79134</v>
      </c>
      <c r="C72" s="85" t="s">
        <v>628</v>
      </c>
      <c r="D72" s="87" t="s">
        <v>286</v>
      </c>
    </row>
    <row r="73" spans="1:4">
      <c r="A73" s="85" t="s">
        <v>262</v>
      </c>
      <c r="B73" s="86">
        <v>79137</v>
      </c>
      <c r="C73" s="85" t="s">
        <v>310</v>
      </c>
      <c r="D73" s="87" t="s">
        <v>282</v>
      </c>
    </row>
    <row r="74" spans="1:4">
      <c r="A74" s="85" t="s">
        <v>262</v>
      </c>
      <c r="B74" s="86">
        <v>79138</v>
      </c>
      <c r="C74" s="85" t="s">
        <v>417</v>
      </c>
      <c r="D74" s="87" t="s">
        <v>282</v>
      </c>
    </row>
    <row r="75" spans="1:4">
      <c r="A75" s="85" t="s">
        <v>262</v>
      </c>
      <c r="B75" s="86">
        <v>79139</v>
      </c>
      <c r="C75" s="85" t="s">
        <v>524</v>
      </c>
      <c r="D75" s="87" t="s">
        <v>286</v>
      </c>
    </row>
    <row r="76" spans="1:4">
      <c r="A76" s="85" t="s">
        <v>262</v>
      </c>
      <c r="B76" s="86">
        <v>79142</v>
      </c>
      <c r="C76" s="85" t="s">
        <v>401</v>
      </c>
      <c r="D76" s="87" t="s">
        <v>282</v>
      </c>
    </row>
    <row r="77" spans="1:4">
      <c r="A77" s="85" t="s">
        <v>262</v>
      </c>
      <c r="B77" s="86">
        <v>79143</v>
      </c>
      <c r="C77" s="85" t="s">
        <v>451</v>
      </c>
      <c r="D77" s="87" t="s">
        <v>286</v>
      </c>
    </row>
    <row r="78" spans="1:4">
      <c r="A78" s="85" t="s">
        <v>262</v>
      </c>
      <c r="B78" s="86">
        <v>79146</v>
      </c>
      <c r="C78" s="85" t="s">
        <v>437</v>
      </c>
      <c r="D78" s="87" t="s">
        <v>286</v>
      </c>
    </row>
    <row r="79" spans="1:4">
      <c r="A79" s="85" t="s">
        <v>262</v>
      </c>
      <c r="B79" s="86">
        <v>79147</v>
      </c>
      <c r="C79" s="85" t="s">
        <v>384</v>
      </c>
      <c r="D79" s="87" t="s">
        <v>286</v>
      </c>
    </row>
    <row r="80" spans="1:4">
      <c r="A80" s="85" t="s">
        <v>262</v>
      </c>
      <c r="B80" s="86">
        <v>79148</v>
      </c>
      <c r="C80" s="85" t="s">
        <v>590</v>
      </c>
      <c r="D80" s="87" t="s">
        <v>282</v>
      </c>
    </row>
    <row r="81" spans="1:4">
      <c r="A81" s="85" t="s">
        <v>262</v>
      </c>
      <c r="B81" s="86">
        <v>79151</v>
      </c>
      <c r="C81" s="85" t="s">
        <v>506</v>
      </c>
      <c r="D81" s="87" t="s">
        <v>282</v>
      </c>
    </row>
    <row r="82" spans="1:4">
      <c r="A82" s="85" t="s">
        <v>262</v>
      </c>
      <c r="B82" s="86">
        <v>79157</v>
      </c>
      <c r="C82" s="85" t="s">
        <v>520</v>
      </c>
      <c r="D82" s="87" t="s">
        <v>286</v>
      </c>
    </row>
    <row r="83" spans="1:4">
      <c r="A83" s="85" t="s">
        <v>262</v>
      </c>
      <c r="B83" s="86">
        <v>79160</v>
      </c>
      <c r="C83" s="85" t="s">
        <v>263</v>
      </c>
      <c r="D83" s="87" t="s">
        <v>282</v>
      </c>
    </row>
    <row r="84" spans="1:4">
      <c r="A84" s="85" t="s">
        <v>265</v>
      </c>
      <c r="B84" s="86">
        <v>78001</v>
      </c>
      <c r="C84" s="85" t="s">
        <v>587</v>
      </c>
      <c r="D84" s="87" t="s">
        <v>286</v>
      </c>
    </row>
    <row r="85" spans="1:4">
      <c r="A85" s="85" t="s">
        <v>265</v>
      </c>
      <c r="B85" s="86">
        <v>78002</v>
      </c>
      <c r="C85" s="85" t="s">
        <v>500</v>
      </c>
      <c r="D85" s="87" t="s">
        <v>286</v>
      </c>
    </row>
    <row r="86" spans="1:4">
      <c r="A86" s="85" t="s">
        <v>265</v>
      </c>
      <c r="B86" s="86">
        <v>78003</v>
      </c>
      <c r="C86" s="85" t="s">
        <v>276</v>
      </c>
      <c r="D86" s="87" t="s">
        <v>286</v>
      </c>
    </row>
    <row r="87" spans="1:4">
      <c r="A87" s="85" t="s">
        <v>265</v>
      </c>
      <c r="B87" s="86">
        <v>78004</v>
      </c>
      <c r="C87" s="85" t="s">
        <v>501</v>
      </c>
      <c r="D87" s="87" t="s">
        <v>282</v>
      </c>
    </row>
    <row r="88" spans="1:4">
      <c r="A88" s="85" t="s">
        <v>265</v>
      </c>
      <c r="B88" s="86">
        <v>78005</v>
      </c>
      <c r="C88" s="85" t="s">
        <v>625</v>
      </c>
      <c r="D88" s="87" t="s">
        <v>286</v>
      </c>
    </row>
    <row r="89" spans="1:4">
      <c r="A89" s="85" t="s">
        <v>265</v>
      </c>
      <c r="B89" s="86">
        <v>78006</v>
      </c>
      <c r="C89" s="85" t="s">
        <v>537</v>
      </c>
      <c r="D89" s="87" t="s">
        <v>286</v>
      </c>
    </row>
    <row r="90" spans="1:4">
      <c r="A90" s="85" t="s">
        <v>265</v>
      </c>
      <c r="B90" s="86">
        <v>78007</v>
      </c>
      <c r="C90" s="85" t="s">
        <v>663</v>
      </c>
      <c r="D90" s="87" t="s">
        <v>286</v>
      </c>
    </row>
    <row r="91" spans="1:4">
      <c r="A91" s="85" t="s">
        <v>265</v>
      </c>
      <c r="B91" s="86">
        <v>78008</v>
      </c>
      <c r="C91" s="85" t="s">
        <v>641</v>
      </c>
      <c r="D91" s="87" t="s">
        <v>282</v>
      </c>
    </row>
    <row r="92" spans="1:4">
      <c r="A92" s="85" t="s">
        <v>265</v>
      </c>
      <c r="B92" s="86">
        <v>78009</v>
      </c>
      <c r="C92" s="85" t="s">
        <v>371</v>
      </c>
      <c r="D92" s="87" t="s">
        <v>286</v>
      </c>
    </row>
    <row r="93" spans="1:4">
      <c r="A93" s="85" t="s">
        <v>265</v>
      </c>
      <c r="B93" s="86">
        <v>78010</v>
      </c>
      <c r="C93" s="85" t="s">
        <v>291</v>
      </c>
      <c r="D93" s="87" t="s">
        <v>282</v>
      </c>
    </row>
    <row r="94" spans="1:4">
      <c r="A94" s="85" t="s">
        <v>265</v>
      </c>
      <c r="B94" s="86">
        <v>78011</v>
      </c>
      <c r="C94" s="85" t="s">
        <v>423</v>
      </c>
      <c r="D94" s="87" t="s">
        <v>286</v>
      </c>
    </row>
    <row r="95" spans="1:4">
      <c r="A95" s="85" t="s">
        <v>265</v>
      </c>
      <c r="B95" s="86">
        <v>78012</v>
      </c>
      <c r="C95" s="85" t="s">
        <v>426</v>
      </c>
      <c r="D95" s="87" t="s">
        <v>282</v>
      </c>
    </row>
    <row r="96" spans="1:4">
      <c r="A96" s="85" t="s">
        <v>265</v>
      </c>
      <c r="B96" s="86">
        <v>78013</v>
      </c>
      <c r="C96" s="85" t="s">
        <v>490</v>
      </c>
      <c r="D96" s="87" t="s">
        <v>282</v>
      </c>
    </row>
    <row r="97" spans="1:4">
      <c r="A97" s="85" t="s">
        <v>265</v>
      </c>
      <c r="B97" s="86">
        <v>78014</v>
      </c>
      <c r="C97" s="85" t="s">
        <v>610</v>
      </c>
      <c r="D97" s="87" t="s">
        <v>282</v>
      </c>
    </row>
    <row r="98" spans="1:4">
      <c r="A98" s="85" t="s">
        <v>265</v>
      </c>
      <c r="B98" s="86">
        <v>78015</v>
      </c>
      <c r="C98" s="85" t="s">
        <v>308</v>
      </c>
      <c r="D98" s="87" t="s">
        <v>286</v>
      </c>
    </row>
    <row r="99" spans="1:4">
      <c r="A99" s="85" t="s">
        <v>265</v>
      </c>
      <c r="B99" s="86">
        <v>78016</v>
      </c>
      <c r="C99" s="85" t="s">
        <v>547</v>
      </c>
      <c r="D99" s="87" t="s">
        <v>282</v>
      </c>
    </row>
    <row r="100" spans="1:4">
      <c r="A100" s="85" t="s">
        <v>265</v>
      </c>
      <c r="B100" s="86">
        <v>78017</v>
      </c>
      <c r="C100" s="85" t="s">
        <v>298</v>
      </c>
      <c r="D100" s="87" t="s">
        <v>282</v>
      </c>
    </row>
    <row r="101" spans="1:4">
      <c r="A101" s="85" t="s">
        <v>265</v>
      </c>
      <c r="B101" s="86">
        <v>78018</v>
      </c>
      <c r="C101" s="85" t="s">
        <v>535</v>
      </c>
      <c r="D101" s="87" t="s">
        <v>286</v>
      </c>
    </row>
    <row r="102" spans="1:4">
      <c r="A102" s="85" t="s">
        <v>265</v>
      </c>
      <c r="B102" s="86">
        <v>78019</v>
      </c>
      <c r="C102" s="85" t="s">
        <v>428</v>
      </c>
      <c r="D102" s="87" t="s">
        <v>286</v>
      </c>
    </row>
    <row r="103" spans="1:4">
      <c r="A103" s="85" t="s">
        <v>265</v>
      </c>
      <c r="B103" s="86">
        <v>78020</v>
      </c>
      <c r="C103" s="85" t="s">
        <v>459</v>
      </c>
      <c r="D103" s="87" t="s">
        <v>286</v>
      </c>
    </row>
    <row r="104" spans="1:4">
      <c r="A104" s="85" t="s">
        <v>265</v>
      </c>
      <c r="B104" s="86">
        <v>78021</v>
      </c>
      <c r="C104" s="85" t="s">
        <v>562</v>
      </c>
      <c r="D104" s="87" t="s">
        <v>286</v>
      </c>
    </row>
    <row r="105" spans="1:4">
      <c r="A105" s="85" t="s">
        <v>265</v>
      </c>
      <c r="B105" s="86">
        <v>78022</v>
      </c>
      <c r="C105" s="85" t="s">
        <v>563</v>
      </c>
      <c r="D105" s="87" t="s">
        <v>286</v>
      </c>
    </row>
    <row r="106" spans="1:4">
      <c r="A106" s="85" t="s">
        <v>265</v>
      </c>
      <c r="B106" s="86">
        <v>78023</v>
      </c>
      <c r="C106" s="85" t="s">
        <v>497</v>
      </c>
      <c r="D106" s="87" t="s">
        <v>286</v>
      </c>
    </row>
    <row r="107" spans="1:4">
      <c r="A107" s="85" t="s">
        <v>265</v>
      </c>
      <c r="B107" s="86">
        <v>78024</v>
      </c>
      <c r="C107" s="85" t="s">
        <v>636</v>
      </c>
      <c r="D107" s="87" t="s">
        <v>286</v>
      </c>
    </row>
    <row r="108" spans="1:4">
      <c r="A108" s="85" t="s">
        <v>265</v>
      </c>
      <c r="B108" s="86">
        <v>78025</v>
      </c>
      <c r="C108" s="85" t="s">
        <v>313</v>
      </c>
      <c r="D108" s="87" t="s">
        <v>286</v>
      </c>
    </row>
    <row r="109" spans="1:4">
      <c r="A109" s="85" t="s">
        <v>265</v>
      </c>
      <c r="B109" s="86">
        <v>78026</v>
      </c>
      <c r="C109" s="85" t="s">
        <v>397</v>
      </c>
      <c r="D109" s="87" t="s">
        <v>282</v>
      </c>
    </row>
    <row r="110" spans="1:4">
      <c r="A110" s="85" t="s">
        <v>265</v>
      </c>
      <c r="B110" s="86">
        <v>78027</v>
      </c>
      <c r="C110" s="85" t="s">
        <v>677</v>
      </c>
      <c r="D110" s="87" t="s">
        <v>282</v>
      </c>
    </row>
    <row r="111" spans="1:4">
      <c r="A111" s="85" t="s">
        <v>265</v>
      </c>
      <c r="B111" s="86">
        <v>78028</v>
      </c>
      <c r="C111" s="85" t="s">
        <v>443</v>
      </c>
      <c r="D111" s="87" t="s">
        <v>282</v>
      </c>
    </row>
    <row r="112" spans="1:4">
      <c r="A112" s="85" t="s">
        <v>265</v>
      </c>
      <c r="B112" s="86">
        <v>78029</v>
      </c>
      <c r="C112" s="85" t="s">
        <v>283</v>
      </c>
      <c r="D112" s="87" t="s">
        <v>286</v>
      </c>
    </row>
    <row r="113" spans="1:4">
      <c r="A113" s="85" t="s">
        <v>265</v>
      </c>
      <c r="B113" s="86">
        <v>78030</v>
      </c>
      <c r="C113" s="85" t="s">
        <v>424</v>
      </c>
      <c r="D113" s="87" t="s">
        <v>282</v>
      </c>
    </row>
    <row r="114" spans="1:4">
      <c r="A114" s="85" t="s">
        <v>265</v>
      </c>
      <c r="B114" s="86">
        <v>78031</v>
      </c>
      <c r="C114" s="85" t="s">
        <v>303</v>
      </c>
      <c r="D114" s="87" t="s">
        <v>282</v>
      </c>
    </row>
    <row r="115" spans="1:4">
      <c r="A115" s="85" t="s">
        <v>265</v>
      </c>
      <c r="B115" s="86">
        <v>78032</v>
      </c>
      <c r="C115" s="85" t="s">
        <v>674</v>
      </c>
      <c r="D115" s="87" t="s">
        <v>286</v>
      </c>
    </row>
    <row r="116" spans="1:4">
      <c r="A116" s="85" t="s">
        <v>265</v>
      </c>
      <c r="B116" s="86">
        <v>78033</v>
      </c>
      <c r="C116" s="85" t="s">
        <v>275</v>
      </c>
      <c r="D116" s="87" t="s">
        <v>286</v>
      </c>
    </row>
    <row r="117" spans="1:4">
      <c r="A117" s="85" t="s">
        <v>265</v>
      </c>
      <c r="B117" s="86">
        <v>78034</v>
      </c>
      <c r="C117" s="85" t="s">
        <v>430</v>
      </c>
      <c r="D117" s="87" t="s">
        <v>282</v>
      </c>
    </row>
    <row r="118" spans="1:4">
      <c r="A118" s="85" t="s">
        <v>265</v>
      </c>
      <c r="B118" s="86">
        <v>78035</v>
      </c>
      <c r="C118" s="85" t="s">
        <v>666</v>
      </c>
      <c r="D118" s="87" t="s">
        <v>282</v>
      </c>
    </row>
    <row r="119" spans="1:4">
      <c r="A119" s="85" t="s">
        <v>265</v>
      </c>
      <c r="B119" s="86">
        <v>78036</v>
      </c>
      <c r="C119" s="85" t="s">
        <v>449</v>
      </c>
      <c r="D119" s="87" t="s">
        <v>286</v>
      </c>
    </row>
    <row r="120" spans="1:4">
      <c r="A120" s="85" t="s">
        <v>265</v>
      </c>
      <c r="B120" s="86">
        <v>78037</v>
      </c>
      <c r="C120" s="85" t="s">
        <v>407</v>
      </c>
      <c r="D120" s="87" t="s">
        <v>282</v>
      </c>
    </row>
    <row r="121" spans="1:4">
      <c r="A121" s="85" t="s">
        <v>265</v>
      </c>
      <c r="B121" s="86">
        <v>78038</v>
      </c>
      <c r="C121" s="85" t="s">
        <v>619</v>
      </c>
      <c r="D121" s="87" t="s">
        <v>282</v>
      </c>
    </row>
    <row r="122" spans="1:4">
      <c r="A122" s="85" t="s">
        <v>265</v>
      </c>
      <c r="B122" s="86">
        <v>78039</v>
      </c>
      <c r="C122" s="85" t="s">
        <v>555</v>
      </c>
      <c r="D122" s="87" t="s">
        <v>282</v>
      </c>
    </row>
    <row r="123" spans="1:4">
      <c r="A123" s="85" t="s">
        <v>265</v>
      </c>
      <c r="B123" s="86">
        <v>78040</v>
      </c>
      <c r="C123" s="85" t="s">
        <v>299</v>
      </c>
      <c r="D123" s="87" t="s">
        <v>286</v>
      </c>
    </row>
    <row r="124" spans="1:4">
      <c r="A124" s="85" t="s">
        <v>265</v>
      </c>
      <c r="B124" s="86">
        <v>78041</v>
      </c>
      <c r="C124" s="85" t="s">
        <v>611</v>
      </c>
      <c r="D124" s="87" t="s">
        <v>286</v>
      </c>
    </row>
    <row r="125" spans="1:4">
      <c r="A125" s="85" t="s">
        <v>265</v>
      </c>
      <c r="B125" s="86">
        <v>78042</v>
      </c>
      <c r="C125" s="85" t="s">
        <v>557</v>
      </c>
      <c r="D125" s="87" t="s">
        <v>282</v>
      </c>
    </row>
    <row r="126" spans="1:4">
      <c r="A126" s="85" t="s">
        <v>265</v>
      </c>
      <c r="B126" s="86">
        <v>78043</v>
      </c>
      <c r="C126" s="85" t="s">
        <v>558</v>
      </c>
      <c r="D126" s="87" t="s">
        <v>282</v>
      </c>
    </row>
    <row r="127" spans="1:4">
      <c r="A127" s="85" t="s">
        <v>265</v>
      </c>
      <c r="B127" s="86">
        <v>78044</v>
      </c>
      <c r="C127" s="85" t="s">
        <v>268</v>
      </c>
      <c r="D127" s="87" t="s">
        <v>286</v>
      </c>
    </row>
    <row r="128" spans="1:4">
      <c r="A128" s="85" t="s">
        <v>265</v>
      </c>
      <c r="B128" s="86">
        <v>78045</v>
      </c>
      <c r="C128" s="85" t="s">
        <v>265</v>
      </c>
      <c r="D128" s="87" t="s">
        <v>282</v>
      </c>
    </row>
    <row r="129" spans="1:4">
      <c r="A129" s="85" t="s">
        <v>265</v>
      </c>
      <c r="B129" s="86">
        <v>78046</v>
      </c>
      <c r="C129" s="85" t="s">
        <v>592</v>
      </c>
      <c r="D129" s="87" t="s">
        <v>286</v>
      </c>
    </row>
    <row r="130" spans="1:4">
      <c r="A130" s="85" t="s">
        <v>265</v>
      </c>
      <c r="B130" s="86">
        <v>78047</v>
      </c>
      <c r="C130" s="85" t="s">
        <v>305</v>
      </c>
      <c r="D130" s="87" t="s">
        <v>286</v>
      </c>
    </row>
    <row r="131" spans="1:4">
      <c r="A131" s="85" t="s">
        <v>265</v>
      </c>
      <c r="B131" s="86">
        <v>78048</v>
      </c>
      <c r="C131" s="85" t="s">
        <v>350</v>
      </c>
      <c r="D131" s="87" t="s">
        <v>286</v>
      </c>
    </row>
    <row r="132" spans="1:4">
      <c r="A132" s="85" t="s">
        <v>265</v>
      </c>
      <c r="B132" s="86">
        <v>78049</v>
      </c>
      <c r="C132" s="85" t="s">
        <v>369</v>
      </c>
      <c r="D132" s="87" t="s">
        <v>282</v>
      </c>
    </row>
    <row r="133" spans="1:4">
      <c r="A133" s="85" t="s">
        <v>265</v>
      </c>
      <c r="B133" s="86">
        <v>78050</v>
      </c>
      <c r="C133" s="85" t="s">
        <v>613</v>
      </c>
      <c r="D133" s="87" t="s">
        <v>282</v>
      </c>
    </row>
    <row r="134" spans="1:4">
      <c r="A134" s="85" t="s">
        <v>265</v>
      </c>
      <c r="B134" s="86">
        <v>78051</v>
      </c>
      <c r="C134" s="85" t="s">
        <v>383</v>
      </c>
      <c r="D134" s="87" t="s">
        <v>286</v>
      </c>
    </row>
    <row r="135" spans="1:4">
      <c r="A135" s="85" t="s">
        <v>265</v>
      </c>
      <c r="B135" s="86">
        <v>78052</v>
      </c>
      <c r="C135" s="85" t="s">
        <v>542</v>
      </c>
      <c r="D135" s="87" t="s">
        <v>282</v>
      </c>
    </row>
    <row r="136" spans="1:4">
      <c r="A136" s="85" t="s">
        <v>265</v>
      </c>
      <c r="B136" s="86">
        <v>78053</v>
      </c>
      <c r="C136" s="85" t="s">
        <v>593</v>
      </c>
      <c r="D136" s="87" t="s">
        <v>282</v>
      </c>
    </row>
    <row r="137" spans="1:4">
      <c r="A137" s="85" t="s">
        <v>265</v>
      </c>
      <c r="B137" s="86">
        <v>78054</v>
      </c>
      <c r="C137" s="85" t="s">
        <v>478</v>
      </c>
      <c r="D137" s="87" t="s">
        <v>286</v>
      </c>
    </row>
    <row r="138" spans="1:4">
      <c r="A138" s="85" t="s">
        <v>265</v>
      </c>
      <c r="B138" s="86">
        <v>78055</v>
      </c>
      <c r="C138" s="85" t="s">
        <v>420</v>
      </c>
      <c r="D138" s="87" t="s">
        <v>282</v>
      </c>
    </row>
    <row r="139" spans="1:4">
      <c r="A139" s="85" t="s">
        <v>265</v>
      </c>
      <c r="B139" s="86">
        <v>78056</v>
      </c>
      <c r="C139" s="85" t="s">
        <v>422</v>
      </c>
      <c r="D139" s="87" t="s">
        <v>286</v>
      </c>
    </row>
    <row r="140" spans="1:4">
      <c r="A140" s="85" t="s">
        <v>265</v>
      </c>
      <c r="B140" s="86">
        <v>78057</v>
      </c>
      <c r="C140" s="85" t="s">
        <v>469</v>
      </c>
      <c r="D140" s="87" t="s">
        <v>286</v>
      </c>
    </row>
    <row r="141" spans="1:4">
      <c r="A141" s="85" t="s">
        <v>265</v>
      </c>
      <c r="B141" s="86">
        <v>78058</v>
      </c>
      <c r="C141" s="85" t="s">
        <v>314</v>
      </c>
      <c r="D141" s="87" t="s">
        <v>286</v>
      </c>
    </row>
    <row r="142" spans="1:4">
      <c r="A142" s="85" t="s">
        <v>265</v>
      </c>
      <c r="B142" s="86">
        <v>78059</v>
      </c>
      <c r="C142" s="85" t="s">
        <v>519</v>
      </c>
      <c r="D142" s="87" t="s">
        <v>282</v>
      </c>
    </row>
    <row r="143" spans="1:4">
      <c r="A143" s="85" t="s">
        <v>265</v>
      </c>
      <c r="B143" s="86">
        <v>78060</v>
      </c>
      <c r="C143" s="85" t="s">
        <v>462</v>
      </c>
      <c r="D143" s="87" t="s">
        <v>286</v>
      </c>
    </row>
    <row r="144" spans="1:4">
      <c r="A144" s="85" t="s">
        <v>265</v>
      </c>
      <c r="B144" s="86">
        <v>78061</v>
      </c>
      <c r="C144" s="85" t="s">
        <v>502</v>
      </c>
      <c r="D144" s="87" t="s">
        <v>286</v>
      </c>
    </row>
    <row r="145" spans="1:4">
      <c r="A145" s="85" t="s">
        <v>265</v>
      </c>
      <c r="B145" s="86">
        <v>78062</v>
      </c>
      <c r="C145" s="85" t="s">
        <v>438</v>
      </c>
      <c r="D145" s="87" t="s">
        <v>282</v>
      </c>
    </row>
    <row r="146" spans="1:4">
      <c r="A146" s="85" t="s">
        <v>265</v>
      </c>
      <c r="B146" s="86">
        <v>78063</v>
      </c>
      <c r="C146" s="85" t="s">
        <v>489</v>
      </c>
      <c r="D146" s="87" t="s">
        <v>286</v>
      </c>
    </row>
    <row r="147" spans="1:4">
      <c r="A147" s="85" t="s">
        <v>265</v>
      </c>
      <c r="B147" s="86">
        <v>78064</v>
      </c>
      <c r="C147" s="85" t="s">
        <v>620</v>
      </c>
      <c r="D147" s="87" t="s">
        <v>286</v>
      </c>
    </row>
    <row r="148" spans="1:4">
      <c r="A148" s="85" t="s">
        <v>265</v>
      </c>
      <c r="B148" s="86">
        <v>78065</v>
      </c>
      <c r="C148" s="85" t="s">
        <v>607</v>
      </c>
      <c r="D148" s="87" t="s">
        <v>282</v>
      </c>
    </row>
    <row r="149" spans="1:4">
      <c r="A149" s="85" t="s">
        <v>265</v>
      </c>
      <c r="B149" s="86">
        <v>78066</v>
      </c>
      <c r="C149" s="85" t="s">
        <v>378</v>
      </c>
      <c r="D149" s="87" t="s">
        <v>282</v>
      </c>
    </row>
    <row r="150" spans="1:4">
      <c r="A150" s="85" t="s">
        <v>265</v>
      </c>
      <c r="B150" s="86">
        <v>78067</v>
      </c>
      <c r="C150" s="85" t="s">
        <v>465</v>
      </c>
      <c r="D150" s="87" t="s">
        <v>282</v>
      </c>
    </row>
    <row r="151" spans="1:4">
      <c r="A151" s="85" t="s">
        <v>265</v>
      </c>
      <c r="B151" s="86">
        <v>78068</v>
      </c>
      <c r="C151" s="85" t="s">
        <v>393</v>
      </c>
      <c r="D151" s="87" t="s">
        <v>286</v>
      </c>
    </row>
    <row r="152" spans="1:4">
      <c r="A152" s="85" t="s">
        <v>265</v>
      </c>
      <c r="B152" s="86">
        <v>78069</v>
      </c>
      <c r="C152" s="85" t="s">
        <v>446</v>
      </c>
      <c r="D152" s="87" t="s">
        <v>286</v>
      </c>
    </row>
    <row r="153" spans="1:4">
      <c r="A153" s="85" t="s">
        <v>265</v>
      </c>
      <c r="B153" s="86">
        <v>78070</v>
      </c>
      <c r="C153" s="85" t="s">
        <v>304</v>
      </c>
      <c r="D153" s="87" t="s">
        <v>282</v>
      </c>
    </row>
    <row r="154" spans="1:4">
      <c r="A154" s="85" t="s">
        <v>265</v>
      </c>
      <c r="B154" s="86">
        <v>78071</v>
      </c>
      <c r="C154" s="85" t="s">
        <v>575</v>
      </c>
      <c r="D154" s="87" t="s">
        <v>286</v>
      </c>
    </row>
    <row r="155" spans="1:4">
      <c r="A155" s="85" t="s">
        <v>265</v>
      </c>
      <c r="B155" s="86">
        <v>78072</v>
      </c>
      <c r="C155" s="85" t="s">
        <v>629</v>
      </c>
      <c r="D155" s="87" t="s">
        <v>282</v>
      </c>
    </row>
    <row r="156" spans="1:4">
      <c r="A156" s="85" t="s">
        <v>265</v>
      </c>
      <c r="B156" s="86">
        <v>78073</v>
      </c>
      <c r="C156" s="85" t="s">
        <v>505</v>
      </c>
      <c r="D156" s="87" t="s">
        <v>286</v>
      </c>
    </row>
    <row r="157" spans="1:4">
      <c r="A157" s="85" t="s">
        <v>265</v>
      </c>
      <c r="B157" s="86">
        <v>78074</v>
      </c>
      <c r="C157" s="85" t="s">
        <v>429</v>
      </c>
      <c r="D157" s="87" t="s">
        <v>286</v>
      </c>
    </row>
    <row r="158" spans="1:4">
      <c r="A158" s="85" t="s">
        <v>265</v>
      </c>
      <c r="B158" s="86">
        <v>78075</v>
      </c>
      <c r="C158" s="85" t="s">
        <v>510</v>
      </c>
      <c r="D158" s="87" t="s">
        <v>282</v>
      </c>
    </row>
    <row r="159" spans="1:4">
      <c r="A159" s="85" t="s">
        <v>265</v>
      </c>
      <c r="B159" s="86">
        <v>78076</v>
      </c>
      <c r="C159" s="85" t="s">
        <v>394</v>
      </c>
      <c r="D159" s="87" t="s">
        <v>282</v>
      </c>
    </row>
    <row r="160" spans="1:4">
      <c r="A160" s="85" t="s">
        <v>265</v>
      </c>
      <c r="B160" s="86">
        <v>78077</v>
      </c>
      <c r="C160" s="85" t="s">
        <v>419</v>
      </c>
      <c r="D160" s="87" t="s">
        <v>282</v>
      </c>
    </row>
    <row r="161" spans="1:4">
      <c r="A161" s="85" t="s">
        <v>265</v>
      </c>
      <c r="B161" s="86">
        <v>78078</v>
      </c>
      <c r="C161" s="85" t="s">
        <v>606</v>
      </c>
      <c r="D161" s="87" t="s">
        <v>282</v>
      </c>
    </row>
    <row r="162" spans="1:4">
      <c r="A162" s="85" t="s">
        <v>265</v>
      </c>
      <c r="B162" s="86">
        <v>78079</v>
      </c>
      <c r="C162" s="85" t="s">
        <v>307</v>
      </c>
      <c r="D162" s="87" t="s">
        <v>282</v>
      </c>
    </row>
    <row r="163" spans="1:4">
      <c r="A163" s="85" t="s">
        <v>265</v>
      </c>
      <c r="B163" s="86">
        <v>78080</v>
      </c>
      <c r="C163" s="85" t="s">
        <v>523</v>
      </c>
      <c r="D163" s="87" t="s">
        <v>282</v>
      </c>
    </row>
    <row r="164" spans="1:4">
      <c r="A164" s="85" t="s">
        <v>265</v>
      </c>
      <c r="B164" s="86">
        <v>78081</v>
      </c>
      <c r="C164" s="85" t="s">
        <v>280</v>
      </c>
      <c r="D164" s="87" t="s">
        <v>282</v>
      </c>
    </row>
    <row r="165" spans="1:4">
      <c r="A165" s="85" t="s">
        <v>265</v>
      </c>
      <c r="B165" s="86">
        <v>78082</v>
      </c>
      <c r="C165" s="85" t="s">
        <v>493</v>
      </c>
      <c r="D165" s="87" t="s">
        <v>286</v>
      </c>
    </row>
    <row r="166" spans="1:4">
      <c r="A166" s="85" t="s">
        <v>265</v>
      </c>
      <c r="B166" s="86">
        <v>78083</v>
      </c>
      <c r="C166" s="85" t="s">
        <v>362</v>
      </c>
      <c r="D166" s="87" t="s">
        <v>286</v>
      </c>
    </row>
    <row r="167" spans="1:4">
      <c r="A167" s="85" t="s">
        <v>265</v>
      </c>
      <c r="B167" s="86">
        <v>78084</v>
      </c>
      <c r="C167" s="85" t="s">
        <v>408</v>
      </c>
      <c r="D167" s="87" t="s">
        <v>286</v>
      </c>
    </row>
    <row r="168" spans="1:4">
      <c r="A168" s="85" t="s">
        <v>265</v>
      </c>
      <c r="B168" s="86">
        <v>78085</v>
      </c>
      <c r="C168" s="85" t="s">
        <v>565</v>
      </c>
      <c r="D168" s="87" t="s">
        <v>286</v>
      </c>
    </row>
    <row r="169" spans="1:4">
      <c r="A169" s="85" t="s">
        <v>265</v>
      </c>
      <c r="B169" s="86">
        <v>78086</v>
      </c>
      <c r="C169" s="85" t="s">
        <v>670</v>
      </c>
      <c r="D169" s="87" t="s">
        <v>286</v>
      </c>
    </row>
    <row r="170" spans="1:4">
      <c r="A170" s="85" t="s">
        <v>265</v>
      </c>
      <c r="B170" s="86">
        <v>78087</v>
      </c>
      <c r="C170" s="85" t="s">
        <v>456</v>
      </c>
      <c r="D170" s="87" t="s">
        <v>286</v>
      </c>
    </row>
    <row r="171" spans="1:4">
      <c r="A171" s="85" t="s">
        <v>265</v>
      </c>
      <c r="B171" s="86">
        <v>78088</v>
      </c>
      <c r="C171" s="85" t="s">
        <v>551</v>
      </c>
      <c r="D171" s="87" t="s">
        <v>286</v>
      </c>
    </row>
    <row r="172" spans="1:4">
      <c r="A172" s="85" t="s">
        <v>265</v>
      </c>
      <c r="B172" s="86">
        <v>78089</v>
      </c>
      <c r="C172" s="85" t="s">
        <v>589</v>
      </c>
      <c r="D172" s="87" t="s">
        <v>286</v>
      </c>
    </row>
    <row r="173" spans="1:4">
      <c r="A173" s="85" t="s">
        <v>265</v>
      </c>
      <c r="B173" s="86">
        <v>78090</v>
      </c>
      <c r="C173" s="85" t="s">
        <v>675</v>
      </c>
      <c r="D173" s="87" t="s">
        <v>282</v>
      </c>
    </row>
    <row r="174" spans="1:4">
      <c r="A174" s="85" t="s">
        <v>265</v>
      </c>
      <c r="B174" s="86">
        <v>78091</v>
      </c>
      <c r="C174" s="85" t="s">
        <v>285</v>
      </c>
      <c r="D174" s="87" t="s">
        <v>286</v>
      </c>
    </row>
    <row r="175" spans="1:4">
      <c r="A175" s="85" t="s">
        <v>265</v>
      </c>
      <c r="B175" s="86">
        <v>78092</v>
      </c>
      <c r="C175" s="85" t="s">
        <v>630</v>
      </c>
      <c r="D175" s="87" t="s">
        <v>286</v>
      </c>
    </row>
    <row r="176" spans="1:4">
      <c r="A176" s="85" t="s">
        <v>265</v>
      </c>
      <c r="B176" s="86">
        <v>78093</v>
      </c>
      <c r="C176" s="85" t="s">
        <v>467</v>
      </c>
      <c r="D176" s="87" t="s">
        <v>282</v>
      </c>
    </row>
    <row r="177" spans="1:4">
      <c r="A177" s="85" t="s">
        <v>265</v>
      </c>
      <c r="B177" s="86">
        <v>78094</v>
      </c>
      <c r="C177" s="85" t="s">
        <v>548</v>
      </c>
      <c r="D177" s="87" t="s">
        <v>282</v>
      </c>
    </row>
    <row r="178" spans="1:4">
      <c r="A178" s="85" t="s">
        <v>265</v>
      </c>
      <c r="B178" s="86">
        <v>78095</v>
      </c>
      <c r="C178" s="85" t="s">
        <v>491</v>
      </c>
      <c r="D178" s="87" t="s">
        <v>282</v>
      </c>
    </row>
    <row r="179" spans="1:4">
      <c r="A179" s="85" t="s">
        <v>265</v>
      </c>
      <c r="B179" s="86">
        <v>78096</v>
      </c>
      <c r="C179" s="85" t="s">
        <v>621</v>
      </c>
      <c r="D179" s="87" t="s">
        <v>282</v>
      </c>
    </row>
    <row r="180" spans="1:4">
      <c r="A180" s="85" t="s">
        <v>265</v>
      </c>
      <c r="B180" s="86">
        <v>78097</v>
      </c>
      <c r="C180" s="85" t="s">
        <v>541</v>
      </c>
      <c r="D180" s="87" t="s">
        <v>282</v>
      </c>
    </row>
    <row r="181" spans="1:4">
      <c r="A181" s="85" t="s">
        <v>265</v>
      </c>
      <c r="B181" s="86">
        <v>78098</v>
      </c>
      <c r="C181" s="85" t="s">
        <v>546</v>
      </c>
      <c r="D181" s="87" t="s">
        <v>282</v>
      </c>
    </row>
    <row r="182" spans="1:4">
      <c r="A182" s="85" t="s">
        <v>265</v>
      </c>
      <c r="B182" s="86">
        <v>78099</v>
      </c>
      <c r="C182" s="85" t="s">
        <v>583</v>
      </c>
      <c r="D182" s="87" t="s">
        <v>286</v>
      </c>
    </row>
    <row r="183" spans="1:4">
      <c r="A183" s="85" t="s">
        <v>265</v>
      </c>
      <c r="B183" s="86">
        <v>78100</v>
      </c>
      <c r="C183" s="85" t="s">
        <v>627</v>
      </c>
      <c r="D183" s="87" t="s">
        <v>286</v>
      </c>
    </row>
    <row r="184" spans="1:4">
      <c r="A184" s="85" t="s">
        <v>265</v>
      </c>
      <c r="B184" s="86">
        <v>78101</v>
      </c>
      <c r="C184" s="85" t="s">
        <v>329</v>
      </c>
      <c r="D184" s="87" t="s">
        <v>286</v>
      </c>
    </row>
    <row r="185" spans="1:4">
      <c r="A185" s="85" t="s">
        <v>265</v>
      </c>
      <c r="B185" s="86">
        <v>78102</v>
      </c>
      <c r="C185" s="85" t="s">
        <v>272</v>
      </c>
      <c r="D185" s="87" t="s">
        <v>282</v>
      </c>
    </row>
    <row r="186" spans="1:4">
      <c r="A186" s="85" t="s">
        <v>265</v>
      </c>
      <c r="B186" s="86">
        <v>78103</v>
      </c>
      <c r="C186" s="85" t="s">
        <v>405</v>
      </c>
      <c r="D186" s="87" t="s">
        <v>286</v>
      </c>
    </row>
    <row r="187" spans="1:4">
      <c r="A187" s="85" t="s">
        <v>265</v>
      </c>
      <c r="B187" s="86">
        <v>78104</v>
      </c>
      <c r="C187" s="85" t="s">
        <v>318</v>
      </c>
      <c r="D187" s="87" t="s">
        <v>286</v>
      </c>
    </row>
    <row r="188" spans="1:4">
      <c r="A188" s="85" t="s">
        <v>265</v>
      </c>
      <c r="B188" s="86">
        <v>78105</v>
      </c>
      <c r="C188" s="85" t="s">
        <v>340</v>
      </c>
      <c r="D188" s="87" t="s">
        <v>282</v>
      </c>
    </row>
    <row r="189" spans="1:4">
      <c r="A189" s="85" t="s">
        <v>265</v>
      </c>
      <c r="B189" s="86">
        <v>78106</v>
      </c>
      <c r="C189" s="85" t="s">
        <v>372</v>
      </c>
      <c r="D189" s="87" t="s">
        <v>282</v>
      </c>
    </row>
    <row r="190" spans="1:4">
      <c r="A190" s="85" t="s">
        <v>265</v>
      </c>
      <c r="B190" s="86">
        <v>78107</v>
      </c>
      <c r="C190" s="85" t="s">
        <v>504</v>
      </c>
      <c r="D190" s="87" t="s">
        <v>286</v>
      </c>
    </row>
    <row r="191" spans="1:4">
      <c r="A191" s="85" t="s">
        <v>265</v>
      </c>
      <c r="B191" s="86">
        <v>78108</v>
      </c>
      <c r="C191" s="85" t="s">
        <v>270</v>
      </c>
      <c r="D191" s="87" t="s">
        <v>286</v>
      </c>
    </row>
    <row r="192" spans="1:4">
      <c r="A192" s="85" t="s">
        <v>265</v>
      </c>
      <c r="B192" s="86">
        <v>78109</v>
      </c>
      <c r="C192" s="85" t="s">
        <v>582</v>
      </c>
      <c r="D192" s="87" t="s">
        <v>282</v>
      </c>
    </row>
    <row r="193" spans="1:4">
      <c r="A193" s="85" t="s">
        <v>265</v>
      </c>
      <c r="B193" s="86">
        <v>78110</v>
      </c>
      <c r="C193" s="85" t="s">
        <v>421</v>
      </c>
      <c r="D193" s="87" t="s">
        <v>282</v>
      </c>
    </row>
    <row r="194" spans="1:4">
      <c r="A194" s="85" t="s">
        <v>265</v>
      </c>
      <c r="B194" s="86">
        <v>78111</v>
      </c>
      <c r="C194" s="85" t="s">
        <v>596</v>
      </c>
      <c r="D194" s="87" t="s">
        <v>286</v>
      </c>
    </row>
    <row r="195" spans="1:4">
      <c r="A195" s="85" t="s">
        <v>265</v>
      </c>
      <c r="B195" s="86">
        <v>78112</v>
      </c>
      <c r="C195" s="85" t="s">
        <v>529</v>
      </c>
      <c r="D195" s="87" t="s">
        <v>282</v>
      </c>
    </row>
    <row r="196" spans="1:4">
      <c r="A196" s="85" t="s">
        <v>265</v>
      </c>
      <c r="B196" s="86">
        <v>78113</v>
      </c>
      <c r="C196" s="85" t="s">
        <v>648</v>
      </c>
      <c r="D196" s="87" t="s">
        <v>286</v>
      </c>
    </row>
    <row r="197" spans="1:4">
      <c r="A197" s="85" t="s">
        <v>265</v>
      </c>
      <c r="B197" s="86">
        <v>78114</v>
      </c>
      <c r="C197" s="85" t="s">
        <v>388</v>
      </c>
      <c r="D197" s="87" t="s">
        <v>286</v>
      </c>
    </row>
    <row r="198" spans="1:4">
      <c r="A198" s="85" t="s">
        <v>265</v>
      </c>
      <c r="B198" s="86">
        <v>78115</v>
      </c>
      <c r="C198" s="85" t="s">
        <v>534</v>
      </c>
      <c r="D198" s="87" t="s">
        <v>286</v>
      </c>
    </row>
    <row r="199" spans="1:4">
      <c r="A199" s="85" t="s">
        <v>265</v>
      </c>
      <c r="B199" s="86">
        <v>78116</v>
      </c>
      <c r="C199" s="85" t="s">
        <v>436</v>
      </c>
      <c r="D199" s="87" t="s">
        <v>282</v>
      </c>
    </row>
    <row r="200" spans="1:4">
      <c r="A200" s="85" t="s">
        <v>265</v>
      </c>
      <c r="B200" s="86">
        <v>78117</v>
      </c>
      <c r="C200" s="85" t="s">
        <v>552</v>
      </c>
      <c r="D200" s="87" t="s">
        <v>286</v>
      </c>
    </row>
    <row r="201" spans="1:4">
      <c r="A201" s="85" t="s">
        <v>265</v>
      </c>
      <c r="B201" s="86">
        <v>78118</v>
      </c>
      <c r="C201" s="85" t="s">
        <v>532</v>
      </c>
      <c r="D201" s="87" t="s">
        <v>286</v>
      </c>
    </row>
    <row r="202" spans="1:4">
      <c r="A202" s="85" t="s">
        <v>265</v>
      </c>
      <c r="B202" s="86">
        <v>78119</v>
      </c>
      <c r="C202" s="85" t="s">
        <v>281</v>
      </c>
      <c r="D202" s="87" t="s">
        <v>286</v>
      </c>
    </row>
    <row r="203" spans="1:4">
      <c r="A203" s="85" t="s">
        <v>265</v>
      </c>
      <c r="B203" s="86">
        <v>78120</v>
      </c>
      <c r="C203" s="85" t="s">
        <v>638</v>
      </c>
      <c r="D203" s="87" t="s">
        <v>286</v>
      </c>
    </row>
    <row r="204" spans="1:4">
      <c r="A204" s="85" t="s">
        <v>265</v>
      </c>
      <c r="B204" s="86">
        <v>78121</v>
      </c>
      <c r="C204" s="85" t="s">
        <v>396</v>
      </c>
      <c r="D204" s="87" t="s">
        <v>286</v>
      </c>
    </row>
    <row r="205" spans="1:4">
      <c r="A205" s="85" t="s">
        <v>265</v>
      </c>
      <c r="B205" s="86">
        <v>78122</v>
      </c>
      <c r="C205" s="85" t="s">
        <v>338</v>
      </c>
      <c r="D205" s="87" t="s">
        <v>282</v>
      </c>
    </row>
    <row r="206" spans="1:4">
      <c r="A206" s="85" t="s">
        <v>265</v>
      </c>
      <c r="B206" s="86">
        <v>78123</v>
      </c>
      <c r="C206" s="85" t="s">
        <v>317</v>
      </c>
      <c r="D206" s="87" t="s">
        <v>282</v>
      </c>
    </row>
    <row r="207" spans="1:4">
      <c r="A207" s="85" t="s">
        <v>265</v>
      </c>
      <c r="B207" s="86">
        <v>78124</v>
      </c>
      <c r="C207" s="85" t="s">
        <v>579</v>
      </c>
      <c r="D207" s="87" t="s">
        <v>282</v>
      </c>
    </row>
    <row r="208" spans="1:4">
      <c r="A208" s="85" t="s">
        <v>265</v>
      </c>
      <c r="B208" s="86">
        <v>78125</v>
      </c>
      <c r="C208" s="85" t="s">
        <v>518</v>
      </c>
      <c r="D208" s="87" t="s">
        <v>286</v>
      </c>
    </row>
    <row r="209" spans="1:4">
      <c r="A209" s="85" t="s">
        <v>265</v>
      </c>
      <c r="B209" s="86">
        <v>78126</v>
      </c>
      <c r="C209" s="85" t="s">
        <v>661</v>
      </c>
      <c r="D209" s="87" t="s">
        <v>282</v>
      </c>
    </row>
    <row r="210" spans="1:4">
      <c r="A210" s="85" t="s">
        <v>265</v>
      </c>
      <c r="B210" s="86">
        <v>78127</v>
      </c>
      <c r="C210" s="85" t="s">
        <v>389</v>
      </c>
      <c r="D210" s="87" t="s">
        <v>282</v>
      </c>
    </row>
    <row r="211" spans="1:4">
      <c r="A211" s="85" t="s">
        <v>265</v>
      </c>
      <c r="B211" s="86">
        <v>78128</v>
      </c>
      <c r="C211" s="85" t="s">
        <v>475</v>
      </c>
      <c r="D211" s="87" t="s">
        <v>286</v>
      </c>
    </row>
    <row r="212" spans="1:4">
      <c r="A212" s="85" t="s">
        <v>265</v>
      </c>
      <c r="B212" s="86">
        <v>78129</v>
      </c>
      <c r="C212" s="85" t="s">
        <v>573</v>
      </c>
      <c r="D212" s="87" t="s">
        <v>286</v>
      </c>
    </row>
    <row r="213" spans="1:4">
      <c r="A213" s="85" t="s">
        <v>265</v>
      </c>
      <c r="B213" s="86">
        <v>78130</v>
      </c>
      <c r="C213" s="85" t="s">
        <v>566</v>
      </c>
      <c r="D213" s="87" t="s">
        <v>286</v>
      </c>
    </row>
    <row r="214" spans="1:4">
      <c r="A214" s="85" t="s">
        <v>265</v>
      </c>
      <c r="B214" s="86">
        <v>78131</v>
      </c>
      <c r="C214" s="85" t="s">
        <v>492</v>
      </c>
      <c r="D214" s="87" t="s">
        <v>286</v>
      </c>
    </row>
    <row r="215" spans="1:4">
      <c r="A215" s="85" t="s">
        <v>265</v>
      </c>
      <c r="B215" s="86">
        <v>78132</v>
      </c>
      <c r="C215" s="85" t="s">
        <v>354</v>
      </c>
      <c r="D215" s="87" t="s">
        <v>286</v>
      </c>
    </row>
    <row r="216" spans="1:4">
      <c r="A216" s="85" t="s">
        <v>265</v>
      </c>
      <c r="B216" s="86">
        <v>78133</v>
      </c>
      <c r="C216" s="85" t="s">
        <v>434</v>
      </c>
      <c r="D216" s="87" t="s">
        <v>286</v>
      </c>
    </row>
    <row r="217" spans="1:4">
      <c r="A217" s="85" t="s">
        <v>265</v>
      </c>
      <c r="B217" s="86">
        <v>78134</v>
      </c>
      <c r="C217" s="85" t="s">
        <v>525</v>
      </c>
      <c r="D217" s="87" t="s">
        <v>282</v>
      </c>
    </row>
    <row r="218" spans="1:4">
      <c r="A218" s="85" t="s">
        <v>265</v>
      </c>
      <c r="B218" s="86">
        <v>78135</v>
      </c>
      <c r="C218" s="85" t="s">
        <v>480</v>
      </c>
      <c r="D218" s="87" t="s">
        <v>282</v>
      </c>
    </row>
    <row r="219" spans="1:4">
      <c r="A219" s="85" t="s">
        <v>265</v>
      </c>
      <c r="B219" s="86">
        <v>78136</v>
      </c>
      <c r="C219" s="85" t="s">
        <v>382</v>
      </c>
      <c r="D219" s="87" t="s">
        <v>286</v>
      </c>
    </row>
    <row r="220" spans="1:4">
      <c r="A220" s="85" t="s">
        <v>265</v>
      </c>
      <c r="B220" s="86">
        <v>78137</v>
      </c>
      <c r="C220" s="85" t="s">
        <v>588</v>
      </c>
      <c r="D220" s="87" t="s">
        <v>286</v>
      </c>
    </row>
    <row r="221" spans="1:4">
      <c r="A221" s="85" t="s">
        <v>265</v>
      </c>
      <c r="B221" s="86">
        <v>78138</v>
      </c>
      <c r="C221" s="85" t="s">
        <v>300</v>
      </c>
      <c r="D221" s="87" t="s">
        <v>286</v>
      </c>
    </row>
    <row r="222" spans="1:4">
      <c r="A222" s="85" t="s">
        <v>265</v>
      </c>
      <c r="B222" s="86">
        <v>78139</v>
      </c>
      <c r="C222" s="85" t="s">
        <v>560</v>
      </c>
      <c r="D222" s="87" t="s">
        <v>282</v>
      </c>
    </row>
    <row r="223" spans="1:4">
      <c r="A223" s="85" t="s">
        <v>265</v>
      </c>
      <c r="B223" s="86">
        <v>78140</v>
      </c>
      <c r="C223" s="85" t="s">
        <v>657</v>
      </c>
      <c r="D223" s="87" t="s">
        <v>282</v>
      </c>
    </row>
    <row r="224" spans="1:4">
      <c r="A224" s="85" t="s">
        <v>265</v>
      </c>
      <c r="B224" s="86">
        <v>78141</v>
      </c>
      <c r="C224" s="85" t="s">
        <v>604</v>
      </c>
      <c r="D224" s="87" t="s">
        <v>282</v>
      </c>
    </row>
    <row r="225" spans="1:4">
      <c r="A225" s="85" t="s">
        <v>265</v>
      </c>
      <c r="B225" s="86">
        <v>78142</v>
      </c>
      <c r="C225" s="85" t="s">
        <v>319</v>
      </c>
      <c r="D225" s="87" t="s">
        <v>286</v>
      </c>
    </row>
    <row r="226" spans="1:4">
      <c r="A226" s="85" t="s">
        <v>265</v>
      </c>
      <c r="B226" s="86">
        <v>78143</v>
      </c>
      <c r="C226" s="85" t="s">
        <v>365</v>
      </c>
      <c r="D226" s="87" t="s">
        <v>282</v>
      </c>
    </row>
    <row r="227" spans="1:4">
      <c r="A227" s="85" t="s">
        <v>265</v>
      </c>
      <c r="B227" s="86">
        <v>78144</v>
      </c>
      <c r="C227" s="85" t="s">
        <v>487</v>
      </c>
      <c r="D227" s="87" t="s">
        <v>282</v>
      </c>
    </row>
    <row r="228" spans="1:4">
      <c r="A228" s="85" t="s">
        <v>265</v>
      </c>
      <c r="B228" s="86">
        <v>78145</v>
      </c>
      <c r="C228" s="85" t="s">
        <v>483</v>
      </c>
      <c r="D228" s="87" t="s">
        <v>286</v>
      </c>
    </row>
    <row r="229" spans="1:4">
      <c r="A229" s="85" t="s">
        <v>265</v>
      </c>
      <c r="B229" s="86">
        <v>78146</v>
      </c>
      <c r="C229" s="85" t="s">
        <v>352</v>
      </c>
      <c r="D229" s="87" t="s">
        <v>286</v>
      </c>
    </row>
    <row r="230" spans="1:4">
      <c r="A230" s="85" t="s">
        <v>265</v>
      </c>
      <c r="B230" s="86">
        <v>78147</v>
      </c>
      <c r="C230" s="85" t="s">
        <v>600</v>
      </c>
      <c r="D230" s="87" t="s">
        <v>286</v>
      </c>
    </row>
    <row r="231" spans="1:4">
      <c r="A231" s="85" t="s">
        <v>265</v>
      </c>
      <c r="B231" s="86">
        <v>78148</v>
      </c>
      <c r="C231" s="85" t="s">
        <v>363</v>
      </c>
      <c r="D231" s="87" t="s">
        <v>282</v>
      </c>
    </row>
    <row r="232" spans="1:4">
      <c r="A232" s="85" t="s">
        <v>265</v>
      </c>
      <c r="B232" s="86">
        <v>78149</v>
      </c>
      <c r="C232" s="85" t="s">
        <v>337</v>
      </c>
      <c r="D232" s="87" t="s">
        <v>286</v>
      </c>
    </row>
    <row r="233" spans="1:4">
      <c r="A233" s="85" t="s">
        <v>265</v>
      </c>
      <c r="B233" s="86">
        <v>78150</v>
      </c>
      <c r="C233" s="85" t="s">
        <v>312</v>
      </c>
      <c r="D233" s="87" t="s">
        <v>286</v>
      </c>
    </row>
    <row r="234" spans="1:4">
      <c r="A234" s="85" t="s">
        <v>265</v>
      </c>
      <c r="B234" s="86">
        <v>78151</v>
      </c>
      <c r="C234" s="85" t="s">
        <v>435</v>
      </c>
      <c r="D234" s="87" t="s">
        <v>282</v>
      </c>
    </row>
    <row r="235" spans="1:4">
      <c r="A235" s="85" t="s">
        <v>265</v>
      </c>
      <c r="B235" s="86">
        <v>78152</v>
      </c>
      <c r="C235" s="85" t="s">
        <v>581</v>
      </c>
      <c r="D235" s="87" t="s">
        <v>286</v>
      </c>
    </row>
    <row r="236" spans="1:4">
      <c r="A236" s="85" t="s">
        <v>265</v>
      </c>
      <c r="B236" s="86">
        <v>78153</v>
      </c>
      <c r="C236" s="85" t="s">
        <v>412</v>
      </c>
      <c r="D236" s="87" t="s">
        <v>286</v>
      </c>
    </row>
    <row r="237" spans="1:4">
      <c r="A237" s="85" t="s">
        <v>265</v>
      </c>
      <c r="B237" s="86">
        <v>78154</v>
      </c>
      <c r="C237" s="85" t="s">
        <v>347</v>
      </c>
      <c r="D237" s="87" t="s">
        <v>286</v>
      </c>
    </row>
    <row r="238" spans="1:4">
      <c r="A238" s="85" t="s">
        <v>265</v>
      </c>
      <c r="B238" s="86">
        <v>78155</v>
      </c>
      <c r="C238" s="85" t="s">
        <v>448</v>
      </c>
      <c r="D238" s="87" t="s">
        <v>282</v>
      </c>
    </row>
    <row r="239" spans="1:4">
      <c r="A239" s="85" t="s">
        <v>267</v>
      </c>
      <c r="B239" s="86">
        <v>101001</v>
      </c>
      <c r="C239" s="85" t="s">
        <v>461</v>
      </c>
      <c r="D239" s="87" t="s">
        <v>286</v>
      </c>
    </row>
    <row r="240" spans="1:4">
      <c r="A240" s="85" t="s">
        <v>267</v>
      </c>
      <c r="B240" s="86">
        <v>101002</v>
      </c>
      <c r="C240" s="85" t="s">
        <v>521</v>
      </c>
      <c r="D240" s="87" t="s">
        <v>286</v>
      </c>
    </row>
    <row r="241" spans="1:4">
      <c r="A241" s="85" t="s">
        <v>267</v>
      </c>
      <c r="B241" s="86">
        <v>101003</v>
      </c>
      <c r="C241" s="85" t="s">
        <v>640</v>
      </c>
      <c r="D241" s="87" t="s">
        <v>286</v>
      </c>
    </row>
    <row r="242" spans="1:4">
      <c r="A242" s="85" t="s">
        <v>267</v>
      </c>
      <c r="B242" s="86">
        <v>101004</v>
      </c>
      <c r="C242" s="85" t="s">
        <v>431</v>
      </c>
      <c r="D242" s="87" t="s">
        <v>286</v>
      </c>
    </row>
    <row r="243" spans="1:4">
      <c r="A243" s="85" t="s">
        <v>267</v>
      </c>
      <c r="B243" s="86">
        <v>101005</v>
      </c>
      <c r="C243" s="85" t="s">
        <v>598</v>
      </c>
      <c r="D243" s="87" t="s">
        <v>286</v>
      </c>
    </row>
    <row r="244" spans="1:4">
      <c r="A244" s="85" t="s">
        <v>267</v>
      </c>
      <c r="B244" s="86">
        <v>101006</v>
      </c>
      <c r="C244" s="85" t="s">
        <v>576</v>
      </c>
      <c r="D244" s="87" t="s">
        <v>286</v>
      </c>
    </row>
    <row r="245" spans="1:4">
      <c r="A245" s="85" t="s">
        <v>267</v>
      </c>
      <c r="B245" s="86">
        <v>101007</v>
      </c>
      <c r="C245" s="85" t="s">
        <v>418</v>
      </c>
      <c r="D245" s="87" t="s">
        <v>286</v>
      </c>
    </row>
    <row r="246" spans="1:4">
      <c r="A246" s="85" t="s">
        <v>267</v>
      </c>
      <c r="B246" s="86">
        <v>101008</v>
      </c>
      <c r="C246" s="85" t="s">
        <v>289</v>
      </c>
      <c r="D246" s="87" t="s">
        <v>286</v>
      </c>
    </row>
    <row r="247" spans="1:4">
      <c r="A247" s="85" t="s">
        <v>267</v>
      </c>
      <c r="B247" s="86">
        <v>101009</v>
      </c>
      <c r="C247" s="85" t="s">
        <v>343</v>
      </c>
      <c r="D247" s="87" t="s">
        <v>286</v>
      </c>
    </row>
    <row r="248" spans="1:4">
      <c r="A248" s="85" t="s">
        <v>267</v>
      </c>
      <c r="B248" s="86">
        <v>101010</v>
      </c>
      <c r="C248" s="85" t="s">
        <v>267</v>
      </c>
      <c r="D248" s="87" t="s">
        <v>286</v>
      </c>
    </row>
    <row r="249" spans="1:4">
      <c r="A249" s="85" t="s">
        <v>267</v>
      </c>
      <c r="B249" s="86">
        <v>101011</v>
      </c>
      <c r="C249" s="85" t="s">
        <v>411</v>
      </c>
      <c r="D249" s="87" t="s">
        <v>286</v>
      </c>
    </row>
    <row r="250" spans="1:4">
      <c r="A250" s="85" t="s">
        <v>267</v>
      </c>
      <c r="B250" s="86">
        <v>101012</v>
      </c>
      <c r="C250" s="85" t="s">
        <v>302</v>
      </c>
      <c r="D250" s="87" t="s">
        <v>286</v>
      </c>
    </row>
    <row r="251" spans="1:4">
      <c r="A251" s="85" t="s">
        <v>267</v>
      </c>
      <c r="B251" s="86">
        <v>101013</v>
      </c>
      <c r="C251" s="85" t="s">
        <v>287</v>
      </c>
      <c r="D251" s="87" t="s">
        <v>286</v>
      </c>
    </row>
    <row r="252" spans="1:4">
      <c r="A252" s="85" t="s">
        <v>267</v>
      </c>
      <c r="B252" s="86">
        <v>101014</v>
      </c>
      <c r="C252" s="85" t="s">
        <v>391</v>
      </c>
      <c r="D252" s="87" t="s">
        <v>286</v>
      </c>
    </row>
    <row r="253" spans="1:4">
      <c r="A253" s="85" t="s">
        <v>267</v>
      </c>
      <c r="B253" s="86">
        <v>101015</v>
      </c>
      <c r="C253" s="85" t="s">
        <v>325</v>
      </c>
      <c r="D253" s="87" t="s">
        <v>286</v>
      </c>
    </row>
    <row r="254" spans="1:4">
      <c r="A254" s="85" t="s">
        <v>267</v>
      </c>
      <c r="B254" s="86">
        <v>101016</v>
      </c>
      <c r="C254" s="85" t="s">
        <v>553</v>
      </c>
      <c r="D254" s="87" t="s">
        <v>286</v>
      </c>
    </row>
    <row r="255" spans="1:4">
      <c r="A255" s="85" t="s">
        <v>267</v>
      </c>
      <c r="B255" s="86">
        <v>101017</v>
      </c>
      <c r="C255" s="85" t="s">
        <v>306</v>
      </c>
      <c r="D255" s="87" t="s">
        <v>286</v>
      </c>
    </row>
    <row r="256" spans="1:4">
      <c r="A256" s="85" t="s">
        <v>267</v>
      </c>
      <c r="B256" s="86">
        <v>101018</v>
      </c>
      <c r="C256" s="85" t="s">
        <v>395</v>
      </c>
      <c r="D256" s="87" t="s">
        <v>286</v>
      </c>
    </row>
    <row r="257" spans="1:4">
      <c r="A257" s="85" t="s">
        <v>267</v>
      </c>
      <c r="B257" s="86">
        <v>101019</v>
      </c>
      <c r="C257" s="85" t="s">
        <v>342</v>
      </c>
      <c r="D257" s="87" t="s">
        <v>286</v>
      </c>
    </row>
    <row r="258" spans="1:4">
      <c r="A258" s="85" t="s">
        <v>267</v>
      </c>
      <c r="B258" s="86">
        <v>101020</v>
      </c>
      <c r="C258" s="85" t="s">
        <v>477</v>
      </c>
      <c r="D258" s="87" t="s">
        <v>286</v>
      </c>
    </row>
    <row r="259" spans="1:4">
      <c r="A259" s="85" t="s">
        <v>267</v>
      </c>
      <c r="B259" s="86">
        <v>101021</v>
      </c>
      <c r="C259" s="85" t="s">
        <v>618</v>
      </c>
      <c r="D259" s="87" t="s">
        <v>286</v>
      </c>
    </row>
    <row r="260" spans="1:4">
      <c r="A260" s="85" t="s">
        <v>267</v>
      </c>
      <c r="B260" s="86">
        <v>101022</v>
      </c>
      <c r="C260" s="85" t="s">
        <v>464</v>
      </c>
      <c r="D260" s="87" t="s">
        <v>286</v>
      </c>
    </row>
    <row r="261" spans="1:4">
      <c r="A261" s="85" t="s">
        <v>267</v>
      </c>
      <c r="B261" s="86">
        <v>101023</v>
      </c>
      <c r="C261" s="85" t="s">
        <v>556</v>
      </c>
      <c r="D261" s="87" t="s">
        <v>286</v>
      </c>
    </row>
    <row r="262" spans="1:4">
      <c r="A262" s="85" t="s">
        <v>267</v>
      </c>
      <c r="B262" s="86">
        <v>101024</v>
      </c>
      <c r="C262" s="85" t="s">
        <v>403</v>
      </c>
      <c r="D262" s="87" t="s">
        <v>286</v>
      </c>
    </row>
    <row r="263" spans="1:4">
      <c r="A263" s="85" t="s">
        <v>267</v>
      </c>
      <c r="B263" s="86">
        <v>101025</v>
      </c>
      <c r="C263" s="85" t="s">
        <v>332</v>
      </c>
      <c r="D263" s="87" t="s">
        <v>286</v>
      </c>
    </row>
    <row r="264" spans="1:4">
      <c r="A264" s="85" t="s">
        <v>267</v>
      </c>
      <c r="B264" s="86">
        <v>101026</v>
      </c>
      <c r="C264" s="85" t="s">
        <v>615</v>
      </c>
      <c r="D264" s="87" t="s">
        <v>286</v>
      </c>
    </row>
    <row r="265" spans="1:4">
      <c r="A265" s="85" t="s">
        <v>267</v>
      </c>
      <c r="B265" s="86">
        <v>101027</v>
      </c>
      <c r="C265" s="85" t="s">
        <v>495</v>
      </c>
      <c r="D265" s="87" t="s">
        <v>286</v>
      </c>
    </row>
    <row r="266" spans="1:4">
      <c r="A266" s="85" t="s">
        <v>259</v>
      </c>
      <c r="B266" s="86">
        <v>80001</v>
      </c>
      <c r="C266" s="85" t="s">
        <v>413</v>
      </c>
      <c r="D266" s="87" t="s">
        <v>282</v>
      </c>
    </row>
    <row r="267" spans="1:4">
      <c r="A267" s="85" t="s">
        <v>259</v>
      </c>
      <c r="B267" s="86">
        <v>80002</v>
      </c>
      <c r="C267" s="85" t="s">
        <v>654</v>
      </c>
      <c r="D267" s="87" t="s">
        <v>282</v>
      </c>
    </row>
    <row r="268" spans="1:4">
      <c r="A268" s="85" t="s">
        <v>259</v>
      </c>
      <c r="B268" s="86">
        <v>80003</v>
      </c>
      <c r="C268" s="85" t="s">
        <v>468</v>
      </c>
      <c r="D268" s="87" t="s">
        <v>282</v>
      </c>
    </row>
    <row r="269" spans="1:4">
      <c r="A269" s="85" t="s">
        <v>259</v>
      </c>
      <c r="B269" s="86">
        <v>80004</v>
      </c>
      <c r="C269" s="85" t="s">
        <v>549</v>
      </c>
      <c r="D269" s="87" t="s">
        <v>282</v>
      </c>
    </row>
    <row r="270" spans="1:4">
      <c r="A270" s="85" t="s">
        <v>259</v>
      </c>
      <c r="B270" s="86">
        <v>80005</v>
      </c>
      <c r="C270" s="85" t="s">
        <v>356</v>
      </c>
      <c r="D270" s="87" t="s">
        <v>282</v>
      </c>
    </row>
    <row r="271" spans="1:4">
      <c r="A271" s="85" t="s">
        <v>259</v>
      </c>
      <c r="B271" s="86">
        <v>80006</v>
      </c>
      <c r="C271" s="85" t="s">
        <v>595</v>
      </c>
      <c r="D271" s="87" t="s">
        <v>282</v>
      </c>
    </row>
    <row r="272" spans="1:4">
      <c r="A272" s="85" t="s">
        <v>259</v>
      </c>
      <c r="B272" s="86">
        <v>80007</v>
      </c>
      <c r="C272" s="85" t="s">
        <v>296</v>
      </c>
      <c r="D272" s="87" t="s">
        <v>282</v>
      </c>
    </row>
    <row r="273" spans="1:4">
      <c r="A273" s="85" t="s">
        <v>259</v>
      </c>
      <c r="B273" s="86">
        <v>80008</v>
      </c>
      <c r="C273" s="85" t="s">
        <v>452</v>
      </c>
      <c r="D273" s="87" t="s">
        <v>282</v>
      </c>
    </row>
    <row r="274" spans="1:4">
      <c r="A274" s="85" t="s">
        <v>259</v>
      </c>
      <c r="B274" s="86">
        <v>80009</v>
      </c>
      <c r="C274" s="85" t="s">
        <v>377</v>
      </c>
      <c r="D274" s="87" t="s">
        <v>282</v>
      </c>
    </row>
    <row r="275" spans="1:4">
      <c r="A275" s="85" t="s">
        <v>259</v>
      </c>
      <c r="B275" s="86">
        <v>80010</v>
      </c>
      <c r="C275" s="85" t="s">
        <v>544</v>
      </c>
      <c r="D275" s="87" t="s">
        <v>282</v>
      </c>
    </row>
    <row r="276" spans="1:4">
      <c r="A276" s="85" t="s">
        <v>259</v>
      </c>
      <c r="B276" s="86">
        <v>80011</v>
      </c>
      <c r="C276" s="85" t="s">
        <v>668</v>
      </c>
      <c r="D276" s="87" t="s">
        <v>282</v>
      </c>
    </row>
    <row r="277" spans="1:4">
      <c r="A277" s="85" t="s">
        <v>259</v>
      </c>
      <c r="B277" s="86">
        <v>80012</v>
      </c>
      <c r="C277" s="85" t="s">
        <v>311</v>
      </c>
      <c r="D277" s="87" t="s">
        <v>282</v>
      </c>
    </row>
    <row r="278" spans="1:4">
      <c r="A278" s="85" t="s">
        <v>259</v>
      </c>
      <c r="B278" s="86">
        <v>80013</v>
      </c>
      <c r="C278" s="85" t="s">
        <v>376</v>
      </c>
      <c r="D278" s="87" t="s">
        <v>282</v>
      </c>
    </row>
    <row r="279" spans="1:4">
      <c r="A279" s="85" t="s">
        <v>259</v>
      </c>
      <c r="B279" s="86">
        <v>80014</v>
      </c>
      <c r="C279" s="85" t="s">
        <v>390</v>
      </c>
      <c r="D279" s="87" t="s">
        <v>282</v>
      </c>
    </row>
    <row r="280" spans="1:4">
      <c r="A280" s="85" t="s">
        <v>259</v>
      </c>
      <c r="B280" s="86">
        <v>80015</v>
      </c>
      <c r="C280" s="85" t="s">
        <v>577</v>
      </c>
      <c r="D280" s="87" t="s">
        <v>282</v>
      </c>
    </row>
    <row r="281" spans="1:4">
      <c r="A281" s="85" t="s">
        <v>259</v>
      </c>
      <c r="B281" s="86">
        <v>80016</v>
      </c>
      <c r="C281" s="85" t="s">
        <v>608</v>
      </c>
      <c r="D281" s="87" t="s">
        <v>282</v>
      </c>
    </row>
    <row r="282" spans="1:4">
      <c r="A282" s="85" t="s">
        <v>259</v>
      </c>
      <c r="B282" s="86">
        <v>80017</v>
      </c>
      <c r="C282" s="85" t="s">
        <v>642</v>
      </c>
      <c r="D282" s="87" t="s">
        <v>282</v>
      </c>
    </row>
    <row r="283" spans="1:4">
      <c r="A283" s="85" t="s">
        <v>259</v>
      </c>
      <c r="B283" s="86">
        <v>80018</v>
      </c>
      <c r="C283" s="85" t="s">
        <v>370</v>
      </c>
      <c r="D283" s="87" t="s">
        <v>282</v>
      </c>
    </row>
    <row r="284" spans="1:4">
      <c r="A284" s="85" t="s">
        <v>259</v>
      </c>
      <c r="B284" s="86">
        <v>80019</v>
      </c>
      <c r="C284" s="85" t="s">
        <v>673</v>
      </c>
      <c r="D284" s="87" t="s">
        <v>282</v>
      </c>
    </row>
    <row r="285" spans="1:4">
      <c r="A285" s="85" t="s">
        <v>259</v>
      </c>
      <c r="B285" s="86">
        <v>80020</v>
      </c>
      <c r="C285" s="85" t="s">
        <v>632</v>
      </c>
      <c r="D285" s="87" t="s">
        <v>282</v>
      </c>
    </row>
    <row r="286" spans="1:4">
      <c r="A286" s="85" t="s">
        <v>259</v>
      </c>
      <c r="B286" s="86">
        <v>80021</v>
      </c>
      <c r="C286" s="85" t="s">
        <v>662</v>
      </c>
      <c r="D286" s="87" t="s">
        <v>282</v>
      </c>
    </row>
    <row r="287" spans="1:4">
      <c r="A287" s="85" t="s">
        <v>259</v>
      </c>
      <c r="B287" s="86">
        <v>80022</v>
      </c>
      <c r="C287" s="85" t="s">
        <v>511</v>
      </c>
      <c r="D287" s="87" t="s">
        <v>282</v>
      </c>
    </row>
    <row r="288" spans="1:4">
      <c r="A288" s="85" t="s">
        <v>259</v>
      </c>
      <c r="B288" s="86">
        <v>80023</v>
      </c>
      <c r="C288" s="85" t="s">
        <v>455</v>
      </c>
      <c r="D288" s="87" t="s">
        <v>282</v>
      </c>
    </row>
    <row r="289" spans="1:4">
      <c r="A289" s="85" t="s">
        <v>259</v>
      </c>
      <c r="B289" s="86">
        <v>80024</v>
      </c>
      <c r="C289" s="85" t="s">
        <v>637</v>
      </c>
      <c r="D289" s="87" t="s">
        <v>282</v>
      </c>
    </row>
    <row r="290" spans="1:4">
      <c r="A290" s="85" t="s">
        <v>259</v>
      </c>
      <c r="B290" s="86">
        <v>80025</v>
      </c>
      <c r="C290" s="85" t="s">
        <v>320</v>
      </c>
      <c r="D290" s="87" t="s">
        <v>282</v>
      </c>
    </row>
    <row r="291" spans="1:4">
      <c r="A291" s="85" t="s">
        <v>259</v>
      </c>
      <c r="B291" s="86">
        <v>80026</v>
      </c>
      <c r="C291" s="85" t="s">
        <v>652</v>
      </c>
      <c r="D291" s="87" t="s">
        <v>282</v>
      </c>
    </row>
    <row r="292" spans="1:4">
      <c r="A292" s="85" t="s">
        <v>259</v>
      </c>
      <c r="B292" s="86">
        <v>80027</v>
      </c>
      <c r="C292" s="85" t="s">
        <v>330</v>
      </c>
      <c r="D292" s="87" t="s">
        <v>282</v>
      </c>
    </row>
    <row r="293" spans="1:4">
      <c r="A293" s="85" t="s">
        <v>259</v>
      </c>
      <c r="B293" s="86">
        <v>80028</v>
      </c>
      <c r="C293" s="85" t="s">
        <v>297</v>
      </c>
      <c r="D293" s="87" t="s">
        <v>282</v>
      </c>
    </row>
    <row r="294" spans="1:4">
      <c r="A294" s="85" t="s">
        <v>259</v>
      </c>
      <c r="B294" s="86">
        <v>80029</v>
      </c>
      <c r="C294" s="85" t="s">
        <v>349</v>
      </c>
      <c r="D294" s="87" t="s">
        <v>282</v>
      </c>
    </row>
    <row r="295" spans="1:4">
      <c r="A295" s="85" t="s">
        <v>259</v>
      </c>
      <c r="B295" s="86">
        <v>80030</v>
      </c>
      <c r="C295" s="85" t="s">
        <v>616</v>
      </c>
      <c r="D295" s="87" t="s">
        <v>282</v>
      </c>
    </row>
    <row r="296" spans="1:4">
      <c r="A296" s="85" t="s">
        <v>259</v>
      </c>
      <c r="B296" s="86">
        <v>80031</v>
      </c>
      <c r="C296" s="85" t="s">
        <v>398</v>
      </c>
      <c r="D296" s="87" t="s">
        <v>282</v>
      </c>
    </row>
    <row r="297" spans="1:4">
      <c r="A297" s="85" t="s">
        <v>259</v>
      </c>
      <c r="B297" s="86">
        <v>80032</v>
      </c>
      <c r="C297" s="85" t="s">
        <v>517</v>
      </c>
      <c r="D297" s="87" t="s">
        <v>282</v>
      </c>
    </row>
    <row r="298" spans="1:4">
      <c r="A298" s="85" t="s">
        <v>259</v>
      </c>
      <c r="B298" s="86">
        <v>80033</v>
      </c>
      <c r="C298" s="85" t="s">
        <v>639</v>
      </c>
      <c r="D298" s="87" t="s">
        <v>282</v>
      </c>
    </row>
    <row r="299" spans="1:4">
      <c r="A299" s="85" t="s">
        <v>259</v>
      </c>
      <c r="B299" s="86">
        <v>80034</v>
      </c>
      <c r="C299" s="85" t="s">
        <v>599</v>
      </c>
      <c r="D299" s="87" t="s">
        <v>282</v>
      </c>
    </row>
    <row r="300" spans="1:4">
      <c r="A300" s="85" t="s">
        <v>259</v>
      </c>
      <c r="B300" s="86">
        <v>80035</v>
      </c>
      <c r="C300" s="85" t="s">
        <v>516</v>
      </c>
      <c r="D300" s="87" t="s">
        <v>282</v>
      </c>
    </row>
    <row r="301" spans="1:4">
      <c r="A301" s="85" t="s">
        <v>259</v>
      </c>
      <c r="B301" s="86">
        <v>80036</v>
      </c>
      <c r="C301" s="85" t="s">
        <v>433</v>
      </c>
      <c r="D301" s="87" t="s">
        <v>282</v>
      </c>
    </row>
    <row r="302" spans="1:4">
      <c r="A302" s="85" t="s">
        <v>259</v>
      </c>
      <c r="B302" s="86">
        <v>80037</v>
      </c>
      <c r="C302" s="85" t="s">
        <v>499</v>
      </c>
      <c r="D302" s="87" t="s">
        <v>282</v>
      </c>
    </row>
    <row r="303" spans="1:4">
      <c r="A303" s="85" t="s">
        <v>259</v>
      </c>
      <c r="B303" s="86">
        <v>80038</v>
      </c>
      <c r="C303" s="85" t="s">
        <v>278</v>
      </c>
      <c r="D303" s="87" t="s">
        <v>282</v>
      </c>
    </row>
    <row r="304" spans="1:4">
      <c r="A304" s="85" t="s">
        <v>259</v>
      </c>
      <c r="B304" s="86">
        <v>80039</v>
      </c>
      <c r="C304" s="85" t="s">
        <v>321</v>
      </c>
      <c r="D304" s="87" t="s">
        <v>282</v>
      </c>
    </row>
    <row r="305" spans="1:4">
      <c r="A305" s="85" t="s">
        <v>259</v>
      </c>
      <c r="B305" s="86">
        <v>80040</v>
      </c>
      <c r="C305" s="85" t="s">
        <v>406</v>
      </c>
      <c r="D305" s="87" t="s">
        <v>282</v>
      </c>
    </row>
    <row r="306" spans="1:4">
      <c r="A306" s="85" t="s">
        <v>259</v>
      </c>
      <c r="B306" s="86">
        <v>80041</v>
      </c>
      <c r="C306" s="85" t="s">
        <v>672</v>
      </c>
      <c r="D306" s="87" t="s">
        <v>282</v>
      </c>
    </row>
    <row r="307" spans="1:4">
      <c r="A307" s="85" t="s">
        <v>259</v>
      </c>
      <c r="B307" s="86">
        <v>80042</v>
      </c>
      <c r="C307" s="85" t="s">
        <v>346</v>
      </c>
      <c r="D307" s="87" t="s">
        <v>282</v>
      </c>
    </row>
    <row r="308" spans="1:4">
      <c r="A308" s="85" t="s">
        <v>259</v>
      </c>
      <c r="B308" s="86">
        <v>80043</v>
      </c>
      <c r="C308" s="85" t="s">
        <v>293</v>
      </c>
      <c r="D308" s="87" t="s">
        <v>282</v>
      </c>
    </row>
    <row r="309" spans="1:4">
      <c r="A309" s="85" t="s">
        <v>259</v>
      </c>
      <c r="B309" s="86">
        <v>80044</v>
      </c>
      <c r="C309" s="85" t="s">
        <v>425</v>
      </c>
      <c r="D309" s="87" t="s">
        <v>282</v>
      </c>
    </row>
    <row r="310" spans="1:4">
      <c r="A310" s="85" t="s">
        <v>259</v>
      </c>
      <c r="B310" s="86">
        <v>80045</v>
      </c>
      <c r="C310" s="85" t="s">
        <v>328</v>
      </c>
      <c r="D310" s="87" t="s">
        <v>282</v>
      </c>
    </row>
    <row r="311" spans="1:4">
      <c r="A311" s="85" t="s">
        <v>259</v>
      </c>
      <c r="B311" s="86">
        <v>80046</v>
      </c>
      <c r="C311" s="85" t="s">
        <v>531</v>
      </c>
      <c r="D311" s="87" t="s">
        <v>282</v>
      </c>
    </row>
    <row r="312" spans="1:4">
      <c r="A312" s="85" t="s">
        <v>259</v>
      </c>
      <c r="B312" s="86">
        <v>80047</v>
      </c>
      <c r="C312" s="85" t="s">
        <v>655</v>
      </c>
      <c r="D312" s="87" t="s">
        <v>282</v>
      </c>
    </row>
    <row r="313" spans="1:4">
      <c r="A313" s="85" t="s">
        <v>259</v>
      </c>
      <c r="B313" s="86">
        <v>80048</v>
      </c>
      <c r="C313" s="85" t="s">
        <v>605</v>
      </c>
      <c r="D313" s="87" t="s">
        <v>282</v>
      </c>
    </row>
    <row r="314" spans="1:4">
      <c r="A314" s="85" t="s">
        <v>259</v>
      </c>
      <c r="B314" s="86">
        <v>80049</v>
      </c>
      <c r="C314" s="85" t="s">
        <v>351</v>
      </c>
      <c r="D314" s="87" t="s">
        <v>282</v>
      </c>
    </row>
    <row r="315" spans="1:4">
      <c r="A315" s="85" t="s">
        <v>259</v>
      </c>
      <c r="B315" s="86">
        <v>80050</v>
      </c>
      <c r="C315" s="85" t="s">
        <v>294</v>
      </c>
      <c r="D315" s="87" t="s">
        <v>282</v>
      </c>
    </row>
    <row r="316" spans="1:4">
      <c r="A316" s="85" t="s">
        <v>259</v>
      </c>
      <c r="B316" s="86">
        <v>80051</v>
      </c>
      <c r="C316" s="85" t="s">
        <v>442</v>
      </c>
      <c r="D316" s="87" t="s">
        <v>282</v>
      </c>
    </row>
    <row r="317" spans="1:4">
      <c r="A317" s="85" t="s">
        <v>259</v>
      </c>
      <c r="B317" s="86">
        <v>80052</v>
      </c>
      <c r="C317" s="85" t="s">
        <v>402</v>
      </c>
      <c r="D317" s="87" t="s">
        <v>282</v>
      </c>
    </row>
    <row r="318" spans="1:4">
      <c r="A318" s="85" t="s">
        <v>259</v>
      </c>
      <c r="B318" s="86">
        <v>80053</v>
      </c>
      <c r="C318" s="85" t="s">
        <v>334</v>
      </c>
      <c r="D318" s="87" t="s">
        <v>282</v>
      </c>
    </row>
    <row r="319" spans="1:4">
      <c r="A319" s="85" t="s">
        <v>259</v>
      </c>
      <c r="B319" s="86">
        <v>80054</v>
      </c>
      <c r="C319" s="85" t="s">
        <v>335</v>
      </c>
      <c r="D319" s="87" t="s">
        <v>282</v>
      </c>
    </row>
    <row r="320" spans="1:4">
      <c r="A320" s="85" t="s">
        <v>259</v>
      </c>
      <c r="B320" s="86">
        <v>80055</v>
      </c>
      <c r="C320" s="85" t="s">
        <v>345</v>
      </c>
      <c r="D320" s="87" t="s">
        <v>282</v>
      </c>
    </row>
    <row r="321" spans="1:4">
      <c r="A321" s="85" t="s">
        <v>259</v>
      </c>
      <c r="B321" s="86">
        <v>80056</v>
      </c>
      <c r="C321" s="85" t="s">
        <v>463</v>
      </c>
      <c r="D321" s="87" t="s">
        <v>282</v>
      </c>
    </row>
    <row r="322" spans="1:4">
      <c r="A322" s="85" t="s">
        <v>259</v>
      </c>
      <c r="B322" s="86">
        <v>80057</v>
      </c>
      <c r="C322" s="85" t="s">
        <v>279</v>
      </c>
      <c r="D322" s="87" t="s">
        <v>282</v>
      </c>
    </row>
    <row r="323" spans="1:4">
      <c r="A323" s="85" t="s">
        <v>259</v>
      </c>
      <c r="B323" s="86">
        <v>80058</v>
      </c>
      <c r="C323" s="85" t="s">
        <v>647</v>
      </c>
      <c r="D323" s="87" t="s">
        <v>282</v>
      </c>
    </row>
    <row r="324" spans="1:4">
      <c r="A324" s="85" t="s">
        <v>259</v>
      </c>
      <c r="B324" s="86">
        <v>80059</v>
      </c>
      <c r="C324" s="85" t="s">
        <v>571</v>
      </c>
      <c r="D324" s="87" t="s">
        <v>282</v>
      </c>
    </row>
    <row r="325" spans="1:4">
      <c r="A325" s="85" t="s">
        <v>259</v>
      </c>
      <c r="B325" s="86">
        <v>80060</v>
      </c>
      <c r="C325" s="85" t="s">
        <v>387</v>
      </c>
      <c r="D325" s="87" t="s">
        <v>282</v>
      </c>
    </row>
    <row r="326" spans="1:4">
      <c r="A326" s="85" t="s">
        <v>259</v>
      </c>
      <c r="B326" s="86">
        <v>80061</v>
      </c>
      <c r="C326" s="85" t="s">
        <v>295</v>
      </c>
      <c r="D326" s="87" t="s">
        <v>282</v>
      </c>
    </row>
    <row r="327" spans="1:4">
      <c r="A327" s="85" t="s">
        <v>259</v>
      </c>
      <c r="B327" s="86">
        <v>80062</v>
      </c>
      <c r="C327" s="85" t="s">
        <v>580</v>
      </c>
      <c r="D327" s="87" t="s">
        <v>282</v>
      </c>
    </row>
    <row r="328" spans="1:4">
      <c r="A328" s="85" t="s">
        <v>259</v>
      </c>
      <c r="B328" s="86">
        <v>80063</v>
      </c>
      <c r="C328" s="85" t="s">
        <v>259</v>
      </c>
      <c r="D328" s="87" t="s">
        <v>282</v>
      </c>
    </row>
    <row r="329" spans="1:4">
      <c r="A329" s="85" t="s">
        <v>259</v>
      </c>
      <c r="B329" s="86">
        <v>80064</v>
      </c>
      <c r="C329" s="85" t="s">
        <v>514</v>
      </c>
      <c r="D329" s="87" t="s">
        <v>282</v>
      </c>
    </row>
    <row r="330" spans="1:4">
      <c r="A330" s="85" t="s">
        <v>259</v>
      </c>
      <c r="B330" s="86">
        <v>80065</v>
      </c>
      <c r="C330" s="85" t="s">
        <v>315</v>
      </c>
      <c r="D330" s="87" t="s">
        <v>282</v>
      </c>
    </row>
    <row r="331" spans="1:4">
      <c r="A331" s="85" t="s">
        <v>259</v>
      </c>
      <c r="B331" s="86">
        <v>80066</v>
      </c>
      <c r="C331" s="85" t="s">
        <v>656</v>
      </c>
      <c r="D331" s="87" t="s">
        <v>282</v>
      </c>
    </row>
    <row r="332" spans="1:4">
      <c r="A332" s="85" t="s">
        <v>259</v>
      </c>
      <c r="B332" s="86">
        <v>80067</v>
      </c>
      <c r="C332" s="85" t="s">
        <v>333</v>
      </c>
      <c r="D332" s="87" t="s">
        <v>282</v>
      </c>
    </row>
    <row r="333" spans="1:4">
      <c r="A333" s="85" t="s">
        <v>259</v>
      </c>
      <c r="B333" s="86">
        <v>80068</v>
      </c>
      <c r="C333" s="85" t="s">
        <v>584</v>
      </c>
      <c r="D333" s="87" t="s">
        <v>282</v>
      </c>
    </row>
    <row r="334" spans="1:4">
      <c r="A334" s="85" t="s">
        <v>259</v>
      </c>
      <c r="B334" s="86">
        <v>80069</v>
      </c>
      <c r="C334" s="85" t="s">
        <v>290</v>
      </c>
      <c r="D334" s="87" t="s">
        <v>282</v>
      </c>
    </row>
    <row r="335" spans="1:4">
      <c r="A335" s="85" t="s">
        <v>259</v>
      </c>
      <c r="B335" s="86">
        <v>80070</v>
      </c>
      <c r="C335" s="85" t="s">
        <v>623</v>
      </c>
      <c r="D335" s="87" t="s">
        <v>282</v>
      </c>
    </row>
    <row r="336" spans="1:4">
      <c r="A336" s="85" t="s">
        <v>259</v>
      </c>
      <c r="B336" s="86">
        <v>80071</v>
      </c>
      <c r="C336" s="85" t="s">
        <v>415</v>
      </c>
      <c r="D336" s="87" t="s">
        <v>282</v>
      </c>
    </row>
    <row r="337" spans="1:4">
      <c r="A337" s="85" t="s">
        <v>259</v>
      </c>
      <c r="B337" s="86">
        <v>80072</v>
      </c>
      <c r="C337" s="85" t="s">
        <v>660</v>
      </c>
      <c r="D337" s="87" t="s">
        <v>282</v>
      </c>
    </row>
    <row r="338" spans="1:4">
      <c r="A338" s="85" t="s">
        <v>259</v>
      </c>
      <c r="B338" s="86">
        <v>80073</v>
      </c>
      <c r="C338" s="85" t="s">
        <v>441</v>
      </c>
      <c r="D338" s="87" t="s">
        <v>282</v>
      </c>
    </row>
    <row r="339" spans="1:4">
      <c r="A339" s="85" t="s">
        <v>259</v>
      </c>
      <c r="B339" s="86">
        <v>80074</v>
      </c>
      <c r="C339" s="85" t="s">
        <v>380</v>
      </c>
      <c r="D339" s="87" t="s">
        <v>282</v>
      </c>
    </row>
    <row r="340" spans="1:4">
      <c r="A340" s="85" t="s">
        <v>259</v>
      </c>
      <c r="B340" s="86">
        <v>80075</v>
      </c>
      <c r="C340" s="85" t="s">
        <v>570</v>
      </c>
      <c r="D340" s="87" t="s">
        <v>282</v>
      </c>
    </row>
    <row r="341" spans="1:4">
      <c r="A341" s="85" t="s">
        <v>259</v>
      </c>
      <c r="B341" s="86">
        <v>80076</v>
      </c>
      <c r="C341" s="85" t="s">
        <v>659</v>
      </c>
      <c r="D341" s="87" t="s">
        <v>282</v>
      </c>
    </row>
    <row r="342" spans="1:4">
      <c r="A342" s="85" t="s">
        <v>259</v>
      </c>
      <c r="B342" s="86">
        <v>80077</v>
      </c>
      <c r="C342" s="85" t="s">
        <v>508</v>
      </c>
      <c r="D342" s="87" t="s">
        <v>282</v>
      </c>
    </row>
    <row r="343" spans="1:4">
      <c r="A343" s="85" t="s">
        <v>259</v>
      </c>
      <c r="B343" s="86">
        <v>80078</v>
      </c>
      <c r="C343" s="85" t="s">
        <v>601</v>
      </c>
      <c r="D343" s="87" t="s">
        <v>282</v>
      </c>
    </row>
    <row r="344" spans="1:4">
      <c r="A344" s="85" t="s">
        <v>259</v>
      </c>
      <c r="B344" s="86">
        <v>80079</v>
      </c>
      <c r="C344" s="85" t="s">
        <v>645</v>
      </c>
      <c r="D344" s="87" t="s">
        <v>282</v>
      </c>
    </row>
    <row r="345" spans="1:4">
      <c r="A345" s="85" t="s">
        <v>259</v>
      </c>
      <c r="B345" s="86">
        <v>80080</v>
      </c>
      <c r="C345" s="85" t="s">
        <v>676</v>
      </c>
      <c r="D345" s="87" t="s">
        <v>282</v>
      </c>
    </row>
    <row r="346" spans="1:4">
      <c r="A346" s="85" t="s">
        <v>259</v>
      </c>
      <c r="B346" s="86">
        <v>80081</v>
      </c>
      <c r="C346" s="85" t="s">
        <v>379</v>
      </c>
      <c r="D346" s="87" t="s">
        <v>282</v>
      </c>
    </row>
    <row r="347" spans="1:4">
      <c r="A347" s="85" t="s">
        <v>259</v>
      </c>
      <c r="B347" s="86">
        <v>80082</v>
      </c>
      <c r="C347" s="85" t="s">
        <v>554</v>
      </c>
      <c r="D347" s="87" t="s">
        <v>282</v>
      </c>
    </row>
    <row r="348" spans="1:4">
      <c r="A348" s="85" t="s">
        <v>259</v>
      </c>
      <c r="B348" s="86">
        <v>80083</v>
      </c>
      <c r="C348" s="85" t="s">
        <v>572</v>
      </c>
      <c r="D348" s="87" t="s">
        <v>282</v>
      </c>
    </row>
    <row r="349" spans="1:4">
      <c r="A349" s="85" t="s">
        <v>259</v>
      </c>
      <c r="B349" s="86">
        <v>80084</v>
      </c>
      <c r="C349" s="85" t="s">
        <v>609</v>
      </c>
      <c r="D349" s="87" t="s">
        <v>282</v>
      </c>
    </row>
    <row r="350" spans="1:4">
      <c r="A350" s="85" t="s">
        <v>259</v>
      </c>
      <c r="B350" s="86">
        <v>80085</v>
      </c>
      <c r="C350" s="85" t="s">
        <v>348</v>
      </c>
      <c r="D350" s="87" t="s">
        <v>282</v>
      </c>
    </row>
    <row r="351" spans="1:4">
      <c r="A351" s="85" t="s">
        <v>259</v>
      </c>
      <c r="B351" s="86">
        <v>80086</v>
      </c>
      <c r="C351" s="85" t="s">
        <v>432</v>
      </c>
      <c r="D351" s="87" t="s">
        <v>282</v>
      </c>
    </row>
    <row r="352" spans="1:4">
      <c r="A352" s="85" t="s">
        <v>259</v>
      </c>
      <c r="B352" s="86">
        <v>80087</v>
      </c>
      <c r="C352" s="85" t="s">
        <v>617</v>
      </c>
      <c r="D352" s="87" t="s">
        <v>282</v>
      </c>
    </row>
    <row r="353" spans="1:4">
      <c r="A353" s="85" t="s">
        <v>259</v>
      </c>
      <c r="B353" s="86">
        <v>80088</v>
      </c>
      <c r="C353" s="85" t="s">
        <v>284</v>
      </c>
      <c r="D353" s="87" t="s">
        <v>282</v>
      </c>
    </row>
    <row r="354" spans="1:4">
      <c r="A354" s="85" t="s">
        <v>259</v>
      </c>
      <c r="B354" s="86">
        <v>80089</v>
      </c>
      <c r="C354" s="85" t="s">
        <v>481</v>
      </c>
      <c r="D354" s="87" t="s">
        <v>282</v>
      </c>
    </row>
    <row r="355" spans="1:4">
      <c r="A355" s="85" t="s">
        <v>259</v>
      </c>
      <c r="B355" s="86">
        <v>80090</v>
      </c>
      <c r="C355" s="85" t="s">
        <v>678</v>
      </c>
      <c r="D355" s="87" t="s">
        <v>282</v>
      </c>
    </row>
    <row r="356" spans="1:4">
      <c r="A356" s="85" t="s">
        <v>259</v>
      </c>
      <c r="B356" s="86">
        <v>80091</v>
      </c>
      <c r="C356" s="85" t="s">
        <v>550</v>
      </c>
      <c r="D356" s="87" t="s">
        <v>282</v>
      </c>
    </row>
    <row r="357" spans="1:4">
      <c r="A357" s="85" t="s">
        <v>259</v>
      </c>
      <c r="B357" s="86">
        <v>80092</v>
      </c>
      <c r="C357" s="85" t="s">
        <v>439</v>
      </c>
      <c r="D357" s="87" t="s">
        <v>282</v>
      </c>
    </row>
    <row r="358" spans="1:4">
      <c r="A358" s="85" t="s">
        <v>259</v>
      </c>
      <c r="B358" s="86">
        <v>80093</v>
      </c>
      <c r="C358" s="85" t="s">
        <v>288</v>
      </c>
      <c r="D358" s="87" t="s">
        <v>282</v>
      </c>
    </row>
    <row r="359" spans="1:4">
      <c r="A359" s="85" t="s">
        <v>259</v>
      </c>
      <c r="B359" s="86">
        <v>80094</v>
      </c>
      <c r="C359" s="85" t="s">
        <v>658</v>
      </c>
      <c r="D359" s="87" t="s">
        <v>282</v>
      </c>
    </row>
    <row r="360" spans="1:4">
      <c r="A360" s="85" t="s">
        <v>259</v>
      </c>
      <c r="B360" s="86">
        <v>80095</v>
      </c>
      <c r="C360" s="85" t="s">
        <v>472</v>
      </c>
      <c r="D360" s="87" t="s">
        <v>282</v>
      </c>
    </row>
    <row r="361" spans="1:4">
      <c r="A361" s="85" t="s">
        <v>259</v>
      </c>
      <c r="B361" s="86">
        <v>80096</v>
      </c>
      <c r="C361" s="85" t="s">
        <v>292</v>
      </c>
      <c r="D361" s="87" t="s">
        <v>282</v>
      </c>
    </row>
    <row r="362" spans="1:4">
      <c r="A362" s="85" t="s">
        <v>259</v>
      </c>
      <c r="B362" s="86">
        <v>80097</v>
      </c>
      <c r="C362" s="85" t="s">
        <v>374</v>
      </c>
      <c r="D362" s="87" t="s">
        <v>282</v>
      </c>
    </row>
    <row r="363" spans="1:4">
      <c r="A363" s="85" t="s">
        <v>274</v>
      </c>
      <c r="B363" s="86">
        <v>102001</v>
      </c>
      <c r="C363" s="85" t="s">
        <v>450</v>
      </c>
      <c r="D363" s="87" t="s">
        <v>282</v>
      </c>
    </row>
    <row r="364" spans="1:4">
      <c r="A364" s="85" t="s">
        <v>274</v>
      </c>
      <c r="B364" s="86">
        <v>102002</v>
      </c>
      <c r="C364" s="85" t="s">
        <v>533</v>
      </c>
      <c r="D364" s="87" t="s">
        <v>282</v>
      </c>
    </row>
    <row r="365" spans="1:4">
      <c r="A365" s="85" t="s">
        <v>274</v>
      </c>
      <c r="B365" s="86">
        <v>102003</v>
      </c>
      <c r="C365" s="85" t="s">
        <v>381</v>
      </c>
      <c r="D365" s="87" t="s">
        <v>282</v>
      </c>
    </row>
    <row r="366" spans="1:4">
      <c r="A366" s="85" t="s">
        <v>274</v>
      </c>
      <c r="B366" s="86">
        <v>102004</v>
      </c>
      <c r="C366" s="85" t="s">
        <v>646</v>
      </c>
      <c r="D366" s="87" t="s">
        <v>282</v>
      </c>
    </row>
    <row r="367" spans="1:4">
      <c r="A367" s="85" t="s">
        <v>274</v>
      </c>
      <c r="B367" s="86">
        <v>102005</v>
      </c>
      <c r="C367" s="85" t="s">
        <v>594</v>
      </c>
      <c r="D367" s="87" t="s">
        <v>282</v>
      </c>
    </row>
    <row r="368" spans="1:4">
      <c r="A368" s="85" t="s">
        <v>274</v>
      </c>
      <c r="B368" s="86">
        <v>102006</v>
      </c>
      <c r="C368" s="85" t="s">
        <v>400</v>
      </c>
      <c r="D368" s="87" t="s">
        <v>282</v>
      </c>
    </row>
    <row r="369" spans="1:4">
      <c r="A369" s="85" t="s">
        <v>274</v>
      </c>
      <c r="B369" s="86">
        <v>102007</v>
      </c>
      <c r="C369" s="85" t="s">
        <v>568</v>
      </c>
      <c r="D369" s="87" t="s">
        <v>282</v>
      </c>
    </row>
    <row r="370" spans="1:4">
      <c r="A370" s="85" t="s">
        <v>274</v>
      </c>
      <c r="B370" s="86">
        <v>102008</v>
      </c>
      <c r="C370" s="85" t="s">
        <v>453</v>
      </c>
      <c r="D370" s="87" t="s">
        <v>282</v>
      </c>
    </row>
    <row r="371" spans="1:4">
      <c r="A371" s="85" t="s">
        <v>274</v>
      </c>
      <c r="B371" s="86">
        <v>102009</v>
      </c>
      <c r="C371" s="85" t="s">
        <v>484</v>
      </c>
      <c r="D371" s="87" t="s">
        <v>282</v>
      </c>
    </row>
    <row r="372" spans="1:4">
      <c r="A372" s="85" t="s">
        <v>274</v>
      </c>
      <c r="B372" s="86">
        <v>102010</v>
      </c>
      <c r="C372" s="85" t="s">
        <v>458</v>
      </c>
      <c r="D372" s="87" t="s">
        <v>282</v>
      </c>
    </row>
    <row r="373" spans="1:4">
      <c r="A373" s="85" t="s">
        <v>274</v>
      </c>
      <c r="B373" s="86">
        <v>102011</v>
      </c>
      <c r="C373" s="85" t="s">
        <v>341</v>
      </c>
      <c r="D373" s="87" t="s">
        <v>282</v>
      </c>
    </row>
    <row r="374" spans="1:4">
      <c r="A374" s="85" t="s">
        <v>274</v>
      </c>
      <c r="B374" s="86">
        <v>102012</v>
      </c>
      <c r="C374" s="85" t="s">
        <v>507</v>
      </c>
      <c r="D374" s="87" t="s">
        <v>282</v>
      </c>
    </row>
    <row r="375" spans="1:4">
      <c r="A375" s="85" t="s">
        <v>274</v>
      </c>
      <c r="B375" s="86">
        <v>102013</v>
      </c>
      <c r="C375" s="85" t="s">
        <v>538</v>
      </c>
      <c r="D375" s="87" t="s">
        <v>282</v>
      </c>
    </row>
    <row r="376" spans="1:4">
      <c r="A376" s="85" t="s">
        <v>274</v>
      </c>
      <c r="B376" s="86">
        <v>102014</v>
      </c>
      <c r="C376" s="85" t="s">
        <v>496</v>
      </c>
      <c r="D376" s="87" t="s">
        <v>282</v>
      </c>
    </row>
    <row r="377" spans="1:4">
      <c r="A377" s="85" t="s">
        <v>274</v>
      </c>
      <c r="B377" s="86">
        <v>102015</v>
      </c>
      <c r="C377" s="85" t="s">
        <v>522</v>
      </c>
      <c r="D377" s="87" t="s">
        <v>282</v>
      </c>
    </row>
    <row r="378" spans="1:4">
      <c r="A378" s="85" t="s">
        <v>274</v>
      </c>
      <c r="B378" s="86">
        <v>102016</v>
      </c>
      <c r="C378" s="85" t="s">
        <v>457</v>
      </c>
      <c r="D378" s="87" t="s">
        <v>282</v>
      </c>
    </row>
    <row r="379" spans="1:4">
      <c r="A379" s="85" t="s">
        <v>274</v>
      </c>
      <c r="B379" s="86">
        <v>102017</v>
      </c>
      <c r="C379" s="85" t="s">
        <v>385</v>
      </c>
      <c r="D379" s="87" t="s">
        <v>282</v>
      </c>
    </row>
    <row r="380" spans="1:4">
      <c r="A380" s="85" t="s">
        <v>274</v>
      </c>
      <c r="B380" s="86">
        <v>102018</v>
      </c>
      <c r="C380" s="85" t="s">
        <v>485</v>
      </c>
      <c r="D380" s="87" t="s">
        <v>282</v>
      </c>
    </row>
    <row r="381" spans="1:4">
      <c r="A381" s="85" t="s">
        <v>274</v>
      </c>
      <c r="B381" s="86">
        <v>102019</v>
      </c>
      <c r="C381" s="85" t="s">
        <v>392</v>
      </c>
      <c r="D381" s="87" t="s">
        <v>282</v>
      </c>
    </row>
    <row r="382" spans="1:4">
      <c r="A382" s="85" t="s">
        <v>274</v>
      </c>
      <c r="B382" s="86">
        <v>102020</v>
      </c>
      <c r="C382" s="85" t="s">
        <v>476</v>
      </c>
      <c r="D382" s="87" t="s">
        <v>282</v>
      </c>
    </row>
    <row r="383" spans="1:4">
      <c r="A383" s="85" t="s">
        <v>274</v>
      </c>
      <c r="B383" s="86">
        <v>102021</v>
      </c>
      <c r="C383" s="85" t="s">
        <v>323</v>
      </c>
      <c r="D383" s="87" t="s">
        <v>282</v>
      </c>
    </row>
    <row r="384" spans="1:4">
      <c r="A384" s="85" t="s">
        <v>274</v>
      </c>
      <c r="B384" s="86">
        <v>102022</v>
      </c>
      <c r="C384" s="85" t="s">
        <v>634</v>
      </c>
      <c r="D384" s="87" t="s">
        <v>282</v>
      </c>
    </row>
    <row r="385" spans="1:4">
      <c r="A385" s="85" t="s">
        <v>274</v>
      </c>
      <c r="B385" s="86">
        <v>102023</v>
      </c>
      <c r="C385" s="85" t="s">
        <v>513</v>
      </c>
      <c r="D385" s="87" t="s">
        <v>282</v>
      </c>
    </row>
    <row r="386" spans="1:4">
      <c r="A386" s="85" t="s">
        <v>274</v>
      </c>
      <c r="B386" s="86">
        <v>102024</v>
      </c>
      <c r="C386" s="85" t="s">
        <v>545</v>
      </c>
      <c r="D386" s="87" t="s">
        <v>282</v>
      </c>
    </row>
    <row r="387" spans="1:4">
      <c r="A387" s="85" t="s">
        <v>274</v>
      </c>
      <c r="B387" s="86">
        <v>102025</v>
      </c>
      <c r="C387" s="85" t="s">
        <v>331</v>
      </c>
      <c r="D387" s="87" t="s">
        <v>282</v>
      </c>
    </row>
    <row r="388" spans="1:4">
      <c r="A388" s="85" t="s">
        <v>274</v>
      </c>
      <c r="B388" s="86">
        <v>102026</v>
      </c>
      <c r="C388" s="85" t="s">
        <v>561</v>
      </c>
      <c r="D388" s="87" t="s">
        <v>282</v>
      </c>
    </row>
    <row r="389" spans="1:4">
      <c r="A389" s="85" t="s">
        <v>274</v>
      </c>
      <c r="B389" s="86">
        <v>102027</v>
      </c>
      <c r="C389" s="85" t="s">
        <v>309</v>
      </c>
      <c r="D389" s="87" t="s">
        <v>282</v>
      </c>
    </row>
    <row r="390" spans="1:4">
      <c r="A390" s="85" t="s">
        <v>274</v>
      </c>
      <c r="B390" s="86">
        <v>102028</v>
      </c>
      <c r="C390" s="85" t="s">
        <v>574</v>
      </c>
      <c r="D390" s="87" t="s">
        <v>282</v>
      </c>
    </row>
    <row r="391" spans="1:4">
      <c r="A391" s="85" t="s">
        <v>274</v>
      </c>
      <c r="B391" s="86">
        <v>102029</v>
      </c>
      <c r="C391" s="85" t="s">
        <v>597</v>
      </c>
      <c r="D391" s="87" t="s">
        <v>282</v>
      </c>
    </row>
    <row r="392" spans="1:4">
      <c r="A392" s="85" t="s">
        <v>274</v>
      </c>
      <c r="B392" s="86">
        <v>102030</v>
      </c>
      <c r="C392" s="85" t="s">
        <v>358</v>
      </c>
      <c r="D392" s="87" t="s">
        <v>282</v>
      </c>
    </row>
    <row r="393" spans="1:4">
      <c r="A393" s="85" t="s">
        <v>274</v>
      </c>
      <c r="B393" s="86">
        <v>102031</v>
      </c>
      <c r="C393" s="85" t="s">
        <v>361</v>
      </c>
      <c r="D393" s="87" t="s">
        <v>282</v>
      </c>
    </row>
    <row r="394" spans="1:4">
      <c r="A394" s="85" t="s">
        <v>274</v>
      </c>
      <c r="B394" s="86">
        <v>102032</v>
      </c>
      <c r="C394" s="85" t="s">
        <v>367</v>
      </c>
      <c r="D394" s="87" t="s">
        <v>282</v>
      </c>
    </row>
    <row r="395" spans="1:4">
      <c r="A395" s="85" t="s">
        <v>274</v>
      </c>
      <c r="B395" s="86">
        <v>102033</v>
      </c>
      <c r="C395" s="85" t="s">
        <v>470</v>
      </c>
      <c r="D395" s="87" t="s">
        <v>282</v>
      </c>
    </row>
    <row r="396" spans="1:4">
      <c r="A396" s="85" t="s">
        <v>274</v>
      </c>
      <c r="B396" s="86">
        <v>102034</v>
      </c>
      <c r="C396" s="85" t="s">
        <v>454</v>
      </c>
      <c r="D396" s="87" t="s">
        <v>282</v>
      </c>
    </row>
    <row r="397" spans="1:4">
      <c r="A397" s="85" t="s">
        <v>274</v>
      </c>
      <c r="B397" s="86">
        <v>102035</v>
      </c>
      <c r="C397" s="85" t="s">
        <v>540</v>
      </c>
      <c r="D397" s="87" t="s">
        <v>282</v>
      </c>
    </row>
    <row r="398" spans="1:4">
      <c r="A398" s="85" t="s">
        <v>274</v>
      </c>
      <c r="B398" s="86">
        <v>102036</v>
      </c>
      <c r="C398" s="85" t="s">
        <v>416</v>
      </c>
      <c r="D398" s="87" t="s">
        <v>282</v>
      </c>
    </row>
    <row r="399" spans="1:4">
      <c r="A399" s="85" t="s">
        <v>274</v>
      </c>
      <c r="B399" s="86">
        <v>102037</v>
      </c>
      <c r="C399" s="85" t="s">
        <v>324</v>
      </c>
      <c r="D399" s="87" t="s">
        <v>282</v>
      </c>
    </row>
    <row r="400" spans="1:4">
      <c r="A400" s="85" t="s">
        <v>274</v>
      </c>
      <c r="B400" s="86">
        <v>102038</v>
      </c>
      <c r="C400" s="85" t="s">
        <v>612</v>
      </c>
      <c r="D400" s="87" t="s">
        <v>282</v>
      </c>
    </row>
    <row r="401" spans="1:4">
      <c r="A401" s="85" t="s">
        <v>274</v>
      </c>
      <c r="B401" s="86">
        <v>102039</v>
      </c>
      <c r="C401" s="85" t="s">
        <v>578</v>
      </c>
      <c r="D401" s="87" t="s">
        <v>282</v>
      </c>
    </row>
    <row r="402" spans="1:4">
      <c r="A402" s="85" t="s">
        <v>274</v>
      </c>
      <c r="B402" s="86">
        <v>102040</v>
      </c>
      <c r="C402" s="85" t="s">
        <v>447</v>
      </c>
      <c r="D402" s="87" t="s">
        <v>282</v>
      </c>
    </row>
    <row r="403" spans="1:4">
      <c r="A403" s="85" t="s">
        <v>274</v>
      </c>
      <c r="B403" s="86">
        <v>102041</v>
      </c>
      <c r="C403" s="85" t="s">
        <v>624</v>
      </c>
      <c r="D403" s="87" t="s">
        <v>282</v>
      </c>
    </row>
    <row r="404" spans="1:4">
      <c r="A404" s="85" t="s">
        <v>274</v>
      </c>
      <c r="B404" s="86">
        <v>102042</v>
      </c>
      <c r="C404" s="85" t="s">
        <v>536</v>
      </c>
      <c r="D404" s="87" t="s">
        <v>282</v>
      </c>
    </row>
    <row r="405" spans="1:4">
      <c r="A405" s="85" t="s">
        <v>274</v>
      </c>
      <c r="B405" s="86">
        <v>102043</v>
      </c>
      <c r="C405" s="85" t="s">
        <v>445</v>
      </c>
      <c r="D405" s="87" t="s">
        <v>282</v>
      </c>
    </row>
    <row r="406" spans="1:4">
      <c r="A406" s="85" t="s">
        <v>274</v>
      </c>
      <c r="B406" s="86">
        <v>102044</v>
      </c>
      <c r="C406" s="85" t="s">
        <v>327</v>
      </c>
      <c r="D406" s="87" t="s">
        <v>282</v>
      </c>
    </row>
    <row r="407" spans="1:4">
      <c r="A407" s="85" t="s">
        <v>274</v>
      </c>
      <c r="B407" s="86">
        <v>102045</v>
      </c>
      <c r="C407" s="85" t="s">
        <v>644</v>
      </c>
      <c r="D407" s="87" t="s">
        <v>282</v>
      </c>
    </row>
    <row r="408" spans="1:4">
      <c r="A408" s="85" t="s">
        <v>274</v>
      </c>
      <c r="B408" s="86">
        <v>102046</v>
      </c>
      <c r="C408" s="85" t="s">
        <v>591</v>
      </c>
      <c r="D408" s="87" t="s">
        <v>282</v>
      </c>
    </row>
    <row r="409" spans="1:4">
      <c r="A409" s="85" t="s">
        <v>274</v>
      </c>
      <c r="B409" s="86">
        <v>102047</v>
      </c>
      <c r="C409" s="85" t="s">
        <v>274</v>
      </c>
      <c r="D409" s="87" t="s">
        <v>282</v>
      </c>
    </row>
    <row r="410" spans="1:4">
      <c r="A410" s="85" t="s">
        <v>274</v>
      </c>
      <c r="B410" s="86">
        <v>102048</v>
      </c>
      <c r="C410" s="85" t="s">
        <v>631</v>
      </c>
      <c r="D410" s="87" t="s">
        <v>282</v>
      </c>
    </row>
    <row r="411" spans="1:4">
      <c r="A411" s="85" t="s">
        <v>274</v>
      </c>
      <c r="B411" s="86">
        <v>102049</v>
      </c>
      <c r="C411" s="85" t="s">
        <v>512</v>
      </c>
      <c r="D411" s="87" t="s">
        <v>282</v>
      </c>
    </row>
    <row r="412" spans="1:4">
      <c r="A412" s="85" t="s">
        <v>274</v>
      </c>
      <c r="B412" s="86">
        <v>102050</v>
      </c>
      <c r="C412" s="85" t="s">
        <v>494</v>
      </c>
      <c r="D412" s="87" t="s">
        <v>282</v>
      </c>
    </row>
    <row r="417" spans="1:4" s="16" customFormat="1" ht="12.75">
      <c r="A417" s="17"/>
      <c r="B417" s="17"/>
      <c r="D417" s="46"/>
    </row>
    <row r="418" spans="1:4" s="16" customFormat="1" ht="12.75">
      <c r="D418" s="46"/>
    </row>
    <row r="419" spans="1:4" s="16" customFormat="1" ht="12.75">
      <c r="D419" s="46"/>
    </row>
    <row r="420" spans="1:4" s="16" customFormat="1" ht="12.75">
      <c r="D420" s="46"/>
    </row>
    <row r="421" spans="1:4" s="16" customFormat="1" ht="18" customHeight="1">
      <c r="D421" s="46"/>
    </row>
    <row r="422" spans="1:4" s="16" customFormat="1" ht="12.75">
      <c r="D422" s="46"/>
    </row>
    <row r="423" spans="1:4" s="16" customFormat="1" ht="12.75">
      <c r="D423" s="46"/>
    </row>
    <row r="424" spans="1:4" s="16" customFormat="1" ht="12.75">
      <c r="D424" s="46"/>
    </row>
  </sheetData>
  <autoFilter ref="A3:D412"/>
  <mergeCells count="1">
    <mergeCell ref="A1:C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D424"/>
  <sheetViews>
    <sheetView workbookViewId="0">
      <selection activeCell="A2" sqref="A2"/>
    </sheetView>
  </sheetViews>
  <sheetFormatPr defaultColWidth="8.85546875" defaultRowHeight="15"/>
  <cols>
    <col min="1" max="1" width="21" style="80" bestFit="1" customWidth="1"/>
    <col min="2" max="2" width="12.7109375" style="80" bestFit="1" customWidth="1"/>
    <col min="3" max="3" width="32" style="80" bestFit="1" customWidth="1"/>
    <col min="4" max="4" width="36.85546875" style="81" bestFit="1" customWidth="1"/>
    <col min="5" max="16384" width="8.85546875" style="80"/>
  </cols>
  <sheetData>
    <row r="1" spans="1:4">
      <c r="A1" s="416" t="s">
        <v>1342</v>
      </c>
      <c r="B1" s="416"/>
      <c r="C1" s="416"/>
    </row>
    <row r="2" spans="1:4">
      <c r="A2" s="18"/>
      <c r="B2" s="18"/>
    </row>
    <row r="3" spans="1:4" s="84" customFormat="1">
      <c r="A3" s="82" t="s">
        <v>1287</v>
      </c>
      <c r="B3" s="82" t="s">
        <v>706</v>
      </c>
      <c r="C3" s="82" t="s">
        <v>707</v>
      </c>
      <c r="D3" s="83" t="s">
        <v>708</v>
      </c>
    </row>
    <row r="4" spans="1:4">
      <c r="A4" s="85" t="s">
        <v>262</v>
      </c>
      <c r="B4" s="86">
        <v>79002</v>
      </c>
      <c r="C4" s="85" t="s">
        <v>602</v>
      </c>
      <c r="D4" s="81" t="s">
        <v>709</v>
      </c>
    </row>
    <row r="5" spans="1:4">
      <c r="A5" s="85" t="s">
        <v>262</v>
      </c>
      <c r="B5" s="86">
        <v>79003</v>
      </c>
      <c r="C5" s="85" t="s">
        <v>503</v>
      </c>
      <c r="D5" s="81" t="s">
        <v>710</v>
      </c>
    </row>
    <row r="6" spans="1:4">
      <c r="A6" s="85" t="s">
        <v>262</v>
      </c>
      <c r="B6" s="86">
        <v>79004</v>
      </c>
      <c r="C6" s="85" t="s">
        <v>626</v>
      </c>
      <c r="D6" s="81" t="s">
        <v>710</v>
      </c>
    </row>
    <row r="7" spans="1:4">
      <c r="A7" s="85" t="s">
        <v>262</v>
      </c>
      <c r="B7" s="86">
        <v>79005</v>
      </c>
      <c r="C7" s="85" t="s">
        <v>635</v>
      </c>
      <c r="D7" s="81" t="s">
        <v>709</v>
      </c>
    </row>
    <row r="8" spans="1:4">
      <c r="A8" s="85" t="s">
        <v>262</v>
      </c>
      <c r="B8" s="86">
        <v>79007</v>
      </c>
      <c r="C8" s="85" t="s">
        <v>664</v>
      </c>
      <c r="D8" s="81" t="s">
        <v>710</v>
      </c>
    </row>
    <row r="9" spans="1:4">
      <c r="A9" s="85" t="s">
        <v>262</v>
      </c>
      <c r="B9" s="86">
        <v>79008</v>
      </c>
      <c r="C9" s="85" t="s">
        <v>414</v>
      </c>
      <c r="D9" s="81" t="s">
        <v>710</v>
      </c>
    </row>
    <row r="10" spans="1:4">
      <c r="A10" s="85" t="s">
        <v>262</v>
      </c>
      <c r="B10" s="86">
        <v>79009</v>
      </c>
      <c r="C10" s="85" t="s">
        <v>543</v>
      </c>
      <c r="D10" s="81" t="s">
        <v>709</v>
      </c>
    </row>
    <row r="11" spans="1:4">
      <c r="A11" s="85" t="s">
        <v>262</v>
      </c>
      <c r="B11" s="86">
        <v>79011</v>
      </c>
      <c r="C11" s="85" t="s">
        <v>316</v>
      </c>
      <c r="D11" s="81" t="s">
        <v>711</v>
      </c>
    </row>
    <row r="12" spans="1:4">
      <c r="A12" s="85" t="s">
        <v>262</v>
      </c>
      <c r="B12" s="86">
        <v>79012</v>
      </c>
      <c r="C12" s="85" t="s">
        <v>353</v>
      </c>
      <c r="D12" s="81" t="s">
        <v>710</v>
      </c>
    </row>
    <row r="13" spans="1:4">
      <c r="A13" s="85" t="s">
        <v>262</v>
      </c>
      <c r="B13" s="86">
        <v>79017</v>
      </c>
      <c r="C13" s="85" t="s">
        <v>498</v>
      </c>
      <c r="D13" s="81" t="s">
        <v>712</v>
      </c>
    </row>
    <row r="14" spans="1:4">
      <c r="A14" s="85" t="s">
        <v>262</v>
      </c>
      <c r="B14" s="86">
        <v>79018</v>
      </c>
      <c r="C14" s="85" t="s">
        <v>460</v>
      </c>
      <c r="D14" s="81" t="s">
        <v>712</v>
      </c>
    </row>
    <row r="15" spans="1:4">
      <c r="A15" s="85" t="s">
        <v>262</v>
      </c>
      <c r="B15" s="86">
        <v>79020</v>
      </c>
      <c r="C15" s="85" t="s">
        <v>527</v>
      </c>
      <c r="D15" s="81" t="s">
        <v>712</v>
      </c>
    </row>
    <row r="16" spans="1:4">
      <c r="A16" s="85" t="s">
        <v>262</v>
      </c>
      <c r="B16" s="86">
        <v>79023</v>
      </c>
      <c r="C16" s="85" t="s">
        <v>262</v>
      </c>
      <c r="D16" s="81" t="s">
        <v>713</v>
      </c>
    </row>
    <row r="17" spans="1:4">
      <c r="A17" s="85" t="s">
        <v>262</v>
      </c>
      <c r="B17" s="86">
        <v>79024</v>
      </c>
      <c r="C17" s="85" t="s">
        <v>651</v>
      </c>
      <c r="D17" s="81" t="s">
        <v>714</v>
      </c>
    </row>
    <row r="18" spans="1:4">
      <c r="A18" s="85" t="s">
        <v>262</v>
      </c>
      <c r="B18" s="86">
        <v>79025</v>
      </c>
      <c r="C18" s="85" t="s">
        <v>671</v>
      </c>
      <c r="D18" s="81" t="s">
        <v>712</v>
      </c>
    </row>
    <row r="19" spans="1:4">
      <c r="A19" s="85" t="s">
        <v>262</v>
      </c>
      <c r="B19" s="86">
        <v>79027</v>
      </c>
      <c r="C19" s="85" t="s">
        <v>569</v>
      </c>
      <c r="D19" s="81" t="s">
        <v>712</v>
      </c>
    </row>
    <row r="20" spans="1:4">
      <c r="A20" s="85" t="s">
        <v>262</v>
      </c>
      <c r="B20" s="86">
        <v>79029</v>
      </c>
      <c r="C20" s="85" t="s">
        <v>339</v>
      </c>
      <c r="D20" s="81" t="s">
        <v>715</v>
      </c>
    </row>
    <row r="21" spans="1:4">
      <c r="A21" s="85" t="s">
        <v>262</v>
      </c>
      <c r="B21" s="86">
        <v>79030</v>
      </c>
      <c r="C21" s="85" t="s">
        <v>603</v>
      </c>
      <c r="D21" s="81" t="s">
        <v>714</v>
      </c>
    </row>
    <row r="22" spans="1:4">
      <c r="A22" s="85" t="s">
        <v>262</v>
      </c>
      <c r="B22" s="86">
        <v>79033</v>
      </c>
      <c r="C22" s="85" t="s">
        <v>539</v>
      </c>
      <c r="D22" s="81" t="s">
        <v>714</v>
      </c>
    </row>
    <row r="23" spans="1:4">
      <c r="A23" s="85" t="s">
        <v>262</v>
      </c>
      <c r="B23" s="86">
        <v>79034</v>
      </c>
      <c r="C23" s="85" t="s">
        <v>473</v>
      </c>
      <c r="D23" s="81" t="s">
        <v>711</v>
      </c>
    </row>
    <row r="24" spans="1:4">
      <c r="A24" s="85" t="s">
        <v>262</v>
      </c>
      <c r="B24" s="86">
        <v>79036</v>
      </c>
      <c r="C24" s="85" t="s">
        <v>373</v>
      </c>
      <c r="D24" s="81" t="s">
        <v>712</v>
      </c>
    </row>
    <row r="25" spans="1:4">
      <c r="A25" s="85" t="s">
        <v>262</v>
      </c>
      <c r="B25" s="86">
        <v>79039</v>
      </c>
      <c r="C25" s="85" t="s">
        <v>326</v>
      </c>
      <c r="D25" s="81" t="s">
        <v>711</v>
      </c>
    </row>
    <row r="26" spans="1:4">
      <c r="A26" s="85" t="s">
        <v>262</v>
      </c>
      <c r="B26" s="86">
        <v>79042</v>
      </c>
      <c r="C26" s="85" t="s">
        <v>344</v>
      </c>
      <c r="D26" s="81" t="s">
        <v>714</v>
      </c>
    </row>
    <row r="27" spans="1:4">
      <c r="A27" s="85" t="s">
        <v>262</v>
      </c>
      <c r="B27" s="86">
        <v>79043</v>
      </c>
      <c r="C27" s="85" t="s">
        <v>409</v>
      </c>
      <c r="D27" s="81" t="s">
        <v>712</v>
      </c>
    </row>
    <row r="28" spans="1:4">
      <c r="A28" s="85" t="s">
        <v>262</v>
      </c>
      <c r="B28" s="86">
        <v>79047</v>
      </c>
      <c r="C28" s="85" t="s">
        <v>386</v>
      </c>
      <c r="D28" s="81" t="s">
        <v>715</v>
      </c>
    </row>
    <row r="29" spans="1:4">
      <c r="A29" s="85" t="s">
        <v>262</v>
      </c>
      <c r="B29" s="86">
        <v>79048</v>
      </c>
      <c r="C29" s="85" t="s">
        <v>486</v>
      </c>
      <c r="D29" s="81" t="s">
        <v>712</v>
      </c>
    </row>
    <row r="30" spans="1:4">
      <c r="A30" s="85" t="s">
        <v>262</v>
      </c>
      <c r="B30" s="86">
        <v>79052</v>
      </c>
      <c r="C30" s="85" t="s">
        <v>650</v>
      </c>
      <c r="D30" s="81" t="s">
        <v>712</v>
      </c>
    </row>
    <row r="31" spans="1:4">
      <c r="A31" s="85" t="s">
        <v>262</v>
      </c>
      <c r="B31" s="86">
        <v>79055</v>
      </c>
      <c r="C31" s="85" t="s">
        <v>665</v>
      </c>
      <c r="D31" s="81" t="s">
        <v>710</v>
      </c>
    </row>
    <row r="32" spans="1:4">
      <c r="A32" s="85" t="s">
        <v>262</v>
      </c>
      <c r="B32" s="86">
        <v>79056</v>
      </c>
      <c r="C32" s="85" t="s">
        <v>479</v>
      </c>
      <c r="D32" s="81" t="s">
        <v>712</v>
      </c>
    </row>
    <row r="33" spans="1:4">
      <c r="A33" s="85" t="s">
        <v>262</v>
      </c>
      <c r="B33" s="86">
        <v>79058</v>
      </c>
      <c r="C33" s="85" t="s">
        <v>399</v>
      </c>
      <c r="D33" s="81" t="s">
        <v>715</v>
      </c>
    </row>
    <row r="34" spans="1:4">
      <c r="A34" s="85" t="s">
        <v>262</v>
      </c>
      <c r="B34" s="86">
        <v>79059</v>
      </c>
      <c r="C34" s="85" t="s">
        <v>336</v>
      </c>
      <c r="D34" s="81" t="s">
        <v>714</v>
      </c>
    </row>
    <row r="35" spans="1:4">
      <c r="A35" s="85" t="s">
        <v>262</v>
      </c>
      <c r="B35" s="86">
        <v>79060</v>
      </c>
      <c r="C35" s="85" t="s">
        <v>364</v>
      </c>
      <c r="D35" s="81" t="s">
        <v>711</v>
      </c>
    </row>
    <row r="36" spans="1:4">
      <c r="A36" s="85" t="s">
        <v>262</v>
      </c>
      <c r="B36" s="86">
        <v>79061</v>
      </c>
      <c r="C36" s="85" t="s">
        <v>357</v>
      </c>
      <c r="D36" s="81" t="s">
        <v>714</v>
      </c>
    </row>
    <row r="37" spans="1:4">
      <c r="A37" s="85" t="s">
        <v>262</v>
      </c>
      <c r="B37" s="86">
        <v>79063</v>
      </c>
      <c r="C37" s="85" t="s">
        <v>528</v>
      </c>
      <c r="D37" s="81" t="s">
        <v>712</v>
      </c>
    </row>
    <row r="38" spans="1:4">
      <c r="A38" s="85" t="s">
        <v>262</v>
      </c>
      <c r="B38" s="86">
        <v>79065</v>
      </c>
      <c r="C38" s="85" t="s">
        <v>649</v>
      </c>
      <c r="D38" s="81" t="s">
        <v>710</v>
      </c>
    </row>
    <row r="39" spans="1:4">
      <c r="A39" s="85" t="s">
        <v>262</v>
      </c>
      <c r="B39" s="86">
        <v>79068</v>
      </c>
      <c r="C39" s="85" t="s">
        <v>567</v>
      </c>
      <c r="D39" s="81" t="s">
        <v>710</v>
      </c>
    </row>
    <row r="40" spans="1:4">
      <c r="A40" s="85" t="s">
        <v>262</v>
      </c>
      <c r="B40" s="86">
        <v>79069</v>
      </c>
      <c r="C40" s="85" t="s">
        <v>368</v>
      </c>
      <c r="D40" s="81" t="s">
        <v>712</v>
      </c>
    </row>
    <row r="41" spans="1:4">
      <c r="A41" s="85" t="s">
        <v>262</v>
      </c>
      <c r="B41" s="86">
        <v>79071</v>
      </c>
      <c r="C41" s="85" t="s">
        <v>669</v>
      </c>
      <c r="D41" s="81" t="s">
        <v>710</v>
      </c>
    </row>
    <row r="42" spans="1:4">
      <c r="A42" s="85" t="s">
        <v>262</v>
      </c>
      <c r="B42" s="86">
        <v>79072</v>
      </c>
      <c r="C42" s="85" t="s">
        <v>466</v>
      </c>
      <c r="D42" s="81" t="s">
        <v>714</v>
      </c>
    </row>
    <row r="43" spans="1:4">
      <c r="A43" s="85" t="s">
        <v>262</v>
      </c>
      <c r="B43" s="86">
        <v>79073</v>
      </c>
      <c r="C43" s="85" t="s">
        <v>614</v>
      </c>
      <c r="D43" s="81" t="s">
        <v>712</v>
      </c>
    </row>
    <row r="44" spans="1:4">
      <c r="A44" s="85" t="s">
        <v>262</v>
      </c>
      <c r="B44" s="86">
        <v>79074</v>
      </c>
      <c r="C44" s="85" t="s">
        <v>585</v>
      </c>
      <c r="D44" s="81" t="s">
        <v>711</v>
      </c>
    </row>
    <row r="45" spans="1:4">
      <c r="A45" s="85" t="s">
        <v>262</v>
      </c>
      <c r="B45" s="86">
        <v>79077</v>
      </c>
      <c r="C45" s="85" t="s">
        <v>633</v>
      </c>
      <c r="D45" s="81" t="s">
        <v>712</v>
      </c>
    </row>
    <row r="46" spans="1:4">
      <c r="A46" s="85" t="s">
        <v>262</v>
      </c>
      <c r="B46" s="86">
        <v>79080</v>
      </c>
      <c r="C46" s="85" t="s">
        <v>530</v>
      </c>
      <c r="D46" s="81" t="s">
        <v>712</v>
      </c>
    </row>
    <row r="47" spans="1:4">
      <c r="A47" s="85" t="s">
        <v>262</v>
      </c>
      <c r="B47" s="86">
        <v>79081</v>
      </c>
      <c r="C47" s="85" t="s">
        <v>360</v>
      </c>
      <c r="D47" s="81" t="s">
        <v>714</v>
      </c>
    </row>
    <row r="48" spans="1:4">
      <c r="A48" s="85" t="s">
        <v>262</v>
      </c>
      <c r="B48" s="86">
        <v>79083</v>
      </c>
      <c r="C48" s="85" t="s">
        <v>622</v>
      </c>
      <c r="D48" s="81" t="s">
        <v>714</v>
      </c>
    </row>
    <row r="49" spans="1:4">
      <c r="A49" s="85" t="s">
        <v>262</v>
      </c>
      <c r="B49" s="86">
        <v>79087</v>
      </c>
      <c r="C49" s="85" t="s">
        <v>359</v>
      </c>
      <c r="D49" s="81" t="s">
        <v>711</v>
      </c>
    </row>
    <row r="50" spans="1:4">
      <c r="A50" s="85" t="s">
        <v>262</v>
      </c>
      <c r="B50" s="86">
        <v>79088</v>
      </c>
      <c r="C50" s="85" t="s">
        <v>653</v>
      </c>
      <c r="D50" s="81" t="s">
        <v>712</v>
      </c>
    </row>
    <row r="51" spans="1:4">
      <c r="A51" s="85" t="s">
        <v>262</v>
      </c>
      <c r="B51" s="86">
        <v>79089</v>
      </c>
      <c r="C51" s="85" t="s">
        <v>564</v>
      </c>
      <c r="D51" s="81" t="s">
        <v>714</v>
      </c>
    </row>
    <row r="52" spans="1:4">
      <c r="A52" s="85" t="s">
        <v>262</v>
      </c>
      <c r="B52" s="86">
        <v>79092</v>
      </c>
      <c r="C52" s="85" t="s">
        <v>474</v>
      </c>
      <c r="D52" s="81" t="s">
        <v>714</v>
      </c>
    </row>
    <row r="53" spans="1:4">
      <c r="A53" s="85" t="s">
        <v>262</v>
      </c>
      <c r="B53" s="86">
        <v>79094</v>
      </c>
      <c r="C53" s="85" t="s">
        <v>586</v>
      </c>
      <c r="D53" s="81" t="s">
        <v>714</v>
      </c>
    </row>
    <row r="54" spans="1:4">
      <c r="A54" s="85" t="s">
        <v>262</v>
      </c>
      <c r="B54" s="86">
        <v>79095</v>
      </c>
      <c r="C54" s="85" t="s">
        <v>440</v>
      </c>
      <c r="D54" s="81" t="s">
        <v>712</v>
      </c>
    </row>
    <row r="55" spans="1:4">
      <c r="A55" s="85" t="s">
        <v>262</v>
      </c>
      <c r="B55" s="86">
        <v>79096</v>
      </c>
      <c r="C55" s="85" t="s">
        <v>444</v>
      </c>
      <c r="D55" s="81" t="s">
        <v>710</v>
      </c>
    </row>
    <row r="56" spans="1:4">
      <c r="A56" s="85" t="s">
        <v>262</v>
      </c>
      <c r="B56" s="86">
        <v>79099</v>
      </c>
      <c r="C56" s="85" t="s">
        <v>471</v>
      </c>
      <c r="D56" s="81" t="s">
        <v>711</v>
      </c>
    </row>
    <row r="57" spans="1:4">
      <c r="A57" s="85" t="s">
        <v>262</v>
      </c>
      <c r="B57" s="86">
        <v>79108</v>
      </c>
      <c r="C57" s="85" t="s">
        <v>643</v>
      </c>
      <c r="D57" s="81" t="s">
        <v>712</v>
      </c>
    </row>
    <row r="58" spans="1:4">
      <c r="A58" s="85" t="s">
        <v>262</v>
      </c>
      <c r="B58" s="86">
        <v>79110</v>
      </c>
      <c r="C58" s="85" t="s">
        <v>526</v>
      </c>
      <c r="D58" s="81" t="s">
        <v>715</v>
      </c>
    </row>
    <row r="59" spans="1:4">
      <c r="A59" s="85" t="s">
        <v>262</v>
      </c>
      <c r="B59" s="86">
        <v>79114</v>
      </c>
      <c r="C59" s="85" t="s">
        <v>375</v>
      </c>
      <c r="D59" s="81" t="s">
        <v>712</v>
      </c>
    </row>
    <row r="60" spans="1:4">
      <c r="A60" s="85" t="s">
        <v>262</v>
      </c>
      <c r="B60" s="86">
        <v>79115</v>
      </c>
      <c r="C60" s="85" t="s">
        <v>515</v>
      </c>
      <c r="D60" s="81" t="s">
        <v>712</v>
      </c>
    </row>
    <row r="61" spans="1:4">
      <c r="A61" s="85" t="s">
        <v>262</v>
      </c>
      <c r="B61" s="86">
        <v>79116</v>
      </c>
      <c r="C61" s="85" t="s">
        <v>559</v>
      </c>
      <c r="D61" s="81" t="s">
        <v>714</v>
      </c>
    </row>
    <row r="62" spans="1:4">
      <c r="A62" s="85" t="s">
        <v>262</v>
      </c>
      <c r="B62" s="86">
        <v>79117</v>
      </c>
      <c r="C62" s="85" t="s">
        <v>482</v>
      </c>
      <c r="D62" s="81" t="s">
        <v>714</v>
      </c>
    </row>
    <row r="63" spans="1:4">
      <c r="A63" s="85" t="s">
        <v>262</v>
      </c>
      <c r="B63" s="86">
        <v>79118</v>
      </c>
      <c r="C63" s="85" t="s">
        <v>488</v>
      </c>
      <c r="D63" s="81" t="s">
        <v>714</v>
      </c>
    </row>
    <row r="64" spans="1:4">
      <c r="A64" s="85" t="s">
        <v>262</v>
      </c>
      <c r="B64" s="86">
        <v>79122</v>
      </c>
      <c r="C64" s="85" t="s">
        <v>509</v>
      </c>
      <c r="D64" s="81" t="s">
        <v>710</v>
      </c>
    </row>
    <row r="65" spans="1:4">
      <c r="A65" s="85" t="s">
        <v>262</v>
      </c>
      <c r="B65" s="86">
        <v>79123</v>
      </c>
      <c r="C65" s="85" t="s">
        <v>404</v>
      </c>
      <c r="D65" s="81" t="s">
        <v>714</v>
      </c>
    </row>
    <row r="66" spans="1:4">
      <c r="A66" s="85" t="s">
        <v>262</v>
      </c>
      <c r="B66" s="86">
        <v>79126</v>
      </c>
      <c r="C66" s="85" t="s">
        <v>667</v>
      </c>
      <c r="D66" s="81" t="s">
        <v>712</v>
      </c>
    </row>
    <row r="67" spans="1:4">
      <c r="A67" s="85" t="s">
        <v>262</v>
      </c>
      <c r="B67" s="86">
        <v>79127</v>
      </c>
      <c r="C67" s="85" t="s">
        <v>322</v>
      </c>
      <c r="D67" s="81" t="s">
        <v>711</v>
      </c>
    </row>
    <row r="68" spans="1:4">
      <c r="A68" s="85" t="s">
        <v>262</v>
      </c>
      <c r="B68" s="86">
        <v>79129</v>
      </c>
      <c r="C68" s="85" t="s">
        <v>410</v>
      </c>
      <c r="D68" s="81" t="s">
        <v>712</v>
      </c>
    </row>
    <row r="69" spans="1:4">
      <c r="A69" s="85" t="s">
        <v>262</v>
      </c>
      <c r="B69" s="86">
        <v>79130</v>
      </c>
      <c r="C69" s="85" t="s">
        <v>355</v>
      </c>
      <c r="D69" s="81" t="s">
        <v>711</v>
      </c>
    </row>
    <row r="70" spans="1:4">
      <c r="A70" s="85" t="s">
        <v>262</v>
      </c>
      <c r="B70" s="86">
        <v>79131</v>
      </c>
      <c r="C70" s="85" t="s">
        <v>427</v>
      </c>
      <c r="D70" s="81" t="s">
        <v>710</v>
      </c>
    </row>
    <row r="71" spans="1:4">
      <c r="A71" s="85" t="s">
        <v>262</v>
      </c>
      <c r="B71" s="86">
        <v>79133</v>
      </c>
      <c r="C71" s="85" t="s">
        <v>366</v>
      </c>
      <c r="D71" s="81" t="s">
        <v>715</v>
      </c>
    </row>
    <row r="72" spans="1:4">
      <c r="A72" s="85" t="s">
        <v>262</v>
      </c>
      <c r="B72" s="86">
        <v>79134</v>
      </c>
      <c r="C72" s="85" t="s">
        <v>628</v>
      </c>
      <c r="D72" s="81" t="s">
        <v>710</v>
      </c>
    </row>
    <row r="73" spans="1:4">
      <c r="A73" s="85" t="s">
        <v>262</v>
      </c>
      <c r="B73" s="86">
        <v>79137</v>
      </c>
      <c r="C73" s="85" t="s">
        <v>310</v>
      </c>
      <c r="D73" s="81" t="s">
        <v>711</v>
      </c>
    </row>
    <row r="74" spans="1:4">
      <c r="A74" s="85" t="s">
        <v>262</v>
      </c>
      <c r="B74" s="86">
        <v>79138</v>
      </c>
      <c r="C74" s="85" t="s">
        <v>417</v>
      </c>
      <c r="D74" s="81" t="s">
        <v>712</v>
      </c>
    </row>
    <row r="75" spans="1:4">
      <c r="A75" s="85" t="s">
        <v>262</v>
      </c>
      <c r="B75" s="86">
        <v>79139</v>
      </c>
      <c r="C75" s="85" t="s">
        <v>524</v>
      </c>
      <c r="D75" s="81" t="s">
        <v>712</v>
      </c>
    </row>
    <row r="76" spans="1:4">
      <c r="A76" s="85" t="s">
        <v>262</v>
      </c>
      <c r="B76" s="86">
        <v>79142</v>
      </c>
      <c r="C76" s="85" t="s">
        <v>401</v>
      </c>
      <c r="D76" s="81" t="s">
        <v>714</v>
      </c>
    </row>
    <row r="77" spans="1:4">
      <c r="A77" s="85" t="s">
        <v>262</v>
      </c>
      <c r="B77" s="86">
        <v>79143</v>
      </c>
      <c r="C77" s="85" t="s">
        <v>451</v>
      </c>
      <c r="D77" s="81" t="s">
        <v>712</v>
      </c>
    </row>
    <row r="78" spans="1:4">
      <c r="A78" s="85" t="s">
        <v>262</v>
      </c>
      <c r="B78" s="86">
        <v>79146</v>
      </c>
      <c r="C78" s="85" t="s">
        <v>437</v>
      </c>
      <c r="D78" s="81" t="s">
        <v>712</v>
      </c>
    </row>
    <row r="79" spans="1:4">
      <c r="A79" s="85" t="s">
        <v>262</v>
      </c>
      <c r="B79" s="86">
        <v>79147</v>
      </c>
      <c r="C79" s="85" t="s">
        <v>384</v>
      </c>
      <c r="D79" s="81" t="s">
        <v>714</v>
      </c>
    </row>
    <row r="80" spans="1:4">
      <c r="A80" s="85" t="s">
        <v>262</v>
      </c>
      <c r="B80" s="86">
        <v>79148</v>
      </c>
      <c r="C80" s="85" t="s">
        <v>590</v>
      </c>
      <c r="D80" s="81" t="s">
        <v>710</v>
      </c>
    </row>
    <row r="81" spans="1:4">
      <c r="A81" s="85" t="s">
        <v>262</v>
      </c>
      <c r="B81" s="86">
        <v>79151</v>
      </c>
      <c r="C81" s="85" t="s">
        <v>506</v>
      </c>
      <c r="D81" s="81" t="s">
        <v>714</v>
      </c>
    </row>
    <row r="82" spans="1:4">
      <c r="A82" s="85" t="s">
        <v>262</v>
      </c>
      <c r="B82" s="86">
        <v>79157</v>
      </c>
      <c r="C82" s="85" t="s">
        <v>520</v>
      </c>
      <c r="D82" s="81" t="s">
        <v>714</v>
      </c>
    </row>
    <row r="83" spans="1:4">
      <c r="A83" s="85" t="s">
        <v>262</v>
      </c>
      <c r="B83" s="86">
        <v>79160</v>
      </c>
      <c r="C83" s="85" t="s">
        <v>263</v>
      </c>
      <c r="D83" s="81" t="s">
        <v>713</v>
      </c>
    </row>
    <row r="84" spans="1:4">
      <c r="A84" s="85" t="s">
        <v>265</v>
      </c>
      <c r="B84" s="86">
        <v>78001</v>
      </c>
      <c r="C84" s="85" t="s">
        <v>587</v>
      </c>
      <c r="D84" s="81" t="s">
        <v>715</v>
      </c>
    </row>
    <row r="85" spans="1:4">
      <c r="A85" s="85" t="s">
        <v>265</v>
      </c>
      <c r="B85" s="86">
        <v>78002</v>
      </c>
      <c r="C85" s="85" t="s">
        <v>500</v>
      </c>
      <c r="D85" s="81" t="s">
        <v>714</v>
      </c>
    </row>
    <row r="86" spans="1:4">
      <c r="A86" s="85" t="s">
        <v>265</v>
      </c>
      <c r="B86" s="86">
        <v>78003</v>
      </c>
      <c r="C86" s="85" t="s">
        <v>276</v>
      </c>
      <c r="D86" s="81" t="s">
        <v>711</v>
      </c>
    </row>
    <row r="87" spans="1:4">
      <c r="A87" s="85" t="s">
        <v>265</v>
      </c>
      <c r="B87" s="86">
        <v>78004</v>
      </c>
      <c r="C87" s="85" t="s">
        <v>501</v>
      </c>
      <c r="D87" s="81" t="s">
        <v>715</v>
      </c>
    </row>
    <row r="88" spans="1:4">
      <c r="A88" s="85" t="s">
        <v>265</v>
      </c>
      <c r="B88" s="86">
        <v>78005</v>
      </c>
      <c r="C88" s="85" t="s">
        <v>625</v>
      </c>
      <c r="D88" s="81" t="s">
        <v>710</v>
      </c>
    </row>
    <row r="89" spans="1:4">
      <c r="A89" s="85" t="s">
        <v>265</v>
      </c>
      <c r="B89" s="86">
        <v>78006</v>
      </c>
      <c r="C89" s="85" t="s">
        <v>537</v>
      </c>
      <c r="D89" s="81" t="s">
        <v>714</v>
      </c>
    </row>
    <row r="90" spans="1:4">
      <c r="A90" s="85" t="s">
        <v>265</v>
      </c>
      <c r="B90" s="86">
        <v>78007</v>
      </c>
      <c r="C90" s="85" t="s">
        <v>663</v>
      </c>
      <c r="D90" s="81" t="s">
        <v>711</v>
      </c>
    </row>
    <row r="91" spans="1:4">
      <c r="A91" s="85" t="s">
        <v>265</v>
      </c>
      <c r="B91" s="86">
        <v>78008</v>
      </c>
      <c r="C91" s="85" t="s">
        <v>641</v>
      </c>
      <c r="D91" s="81" t="s">
        <v>714</v>
      </c>
    </row>
    <row r="92" spans="1:4">
      <c r="A92" s="85" t="s">
        <v>265</v>
      </c>
      <c r="B92" s="86">
        <v>78009</v>
      </c>
      <c r="C92" s="85" t="s">
        <v>371</v>
      </c>
      <c r="D92" s="81" t="s">
        <v>714</v>
      </c>
    </row>
    <row r="93" spans="1:4">
      <c r="A93" s="85" t="s">
        <v>265</v>
      </c>
      <c r="B93" s="86">
        <v>78010</v>
      </c>
      <c r="C93" s="85" t="s">
        <v>291</v>
      </c>
      <c r="D93" s="81" t="s">
        <v>711</v>
      </c>
    </row>
    <row r="94" spans="1:4">
      <c r="A94" s="85" t="s">
        <v>265</v>
      </c>
      <c r="B94" s="86">
        <v>78011</v>
      </c>
      <c r="C94" s="85" t="s">
        <v>423</v>
      </c>
      <c r="D94" s="81" t="s">
        <v>712</v>
      </c>
    </row>
    <row r="95" spans="1:4">
      <c r="A95" s="85" t="s">
        <v>265</v>
      </c>
      <c r="B95" s="86">
        <v>78012</v>
      </c>
      <c r="C95" s="85" t="s">
        <v>426</v>
      </c>
      <c r="D95" s="81" t="s">
        <v>711</v>
      </c>
    </row>
    <row r="96" spans="1:4">
      <c r="A96" s="85" t="s">
        <v>265</v>
      </c>
      <c r="B96" s="86">
        <v>78013</v>
      </c>
      <c r="C96" s="85" t="s">
        <v>490</v>
      </c>
      <c r="D96" s="81" t="s">
        <v>715</v>
      </c>
    </row>
    <row r="97" spans="1:4">
      <c r="A97" s="85" t="s">
        <v>265</v>
      </c>
      <c r="B97" s="86">
        <v>78014</v>
      </c>
      <c r="C97" s="85" t="s">
        <v>610</v>
      </c>
      <c r="D97" s="81" t="s">
        <v>710</v>
      </c>
    </row>
    <row r="98" spans="1:4">
      <c r="A98" s="85" t="s">
        <v>265</v>
      </c>
      <c r="B98" s="86">
        <v>78015</v>
      </c>
      <c r="C98" s="85" t="s">
        <v>308</v>
      </c>
      <c r="D98" s="81" t="s">
        <v>711</v>
      </c>
    </row>
    <row r="99" spans="1:4">
      <c r="A99" s="85" t="s">
        <v>265</v>
      </c>
      <c r="B99" s="86">
        <v>78016</v>
      </c>
      <c r="C99" s="85" t="s">
        <v>547</v>
      </c>
      <c r="D99" s="81" t="s">
        <v>710</v>
      </c>
    </row>
    <row r="100" spans="1:4">
      <c r="A100" s="85" t="s">
        <v>265</v>
      </c>
      <c r="B100" s="86">
        <v>78017</v>
      </c>
      <c r="C100" s="85" t="s">
        <v>298</v>
      </c>
      <c r="D100" s="81" t="s">
        <v>712</v>
      </c>
    </row>
    <row r="101" spans="1:4">
      <c r="A101" s="85" t="s">
        <v>265</v>
      </c>
      <c r="B101" s="86">
        <v>78018</v>
      </c>
      <c r="C101" s="85" t="s">
        <v>535</v>
      </c>
      <c r="D101" s="81" t="s">
        <v>712</v>
      </c>
    </row>
    <row r="102" spans="1:4">
      <c r="A102" s="85" t="s">
        <v>265</v>
      </c>
      <c r="B102" s="86">
        <v>78019</v>
      </c>
      <c r="C102" s="85" t="s">
        <v>428</v>
      </c>
      <c r="D102" s="81" t="s">
        <v>711</v>
      </c>
    </row>
    <row r="103" spans="1:4">
      <c r="A103" s="85" t="s">
        <v>265</v>
      </c>
      <c r="B103" s="86">
        <v>78020</v>
      </c>
      <c r="C103" s="85" t="s">
        <v>459</v>
      </c>
      <c r="D103" s="81" t="s">
        <v>715</v>
      </c>
    </row>
    <row r="104" spans="1:4">
      <c r="A104" s="85" t="s">
        <v>265</v>
      </c>
      <c r="B104" s="86">
        <v>78021</v>
      </c>
      <c r="C104" s="85" t="s">
        <v>562</v>
      </c>
      <c r="D104" s="81" t="s">
        <v>712</v>
      </c>
    </row>
    <row r="105" spans="1:4">
      <c r="A105" s="85" t="s">
        <v>265</v>
      </c>
      <c r="B105" s="86">
        <v>78022</v>
      </c>
      <c r="C105" s="85" t="s">
        <v>563</v>
      </c>
      <c r="D105" s="81" t="s">
        <v>712</v>
      </c>
    </row>
    <row r="106" spans="1:4">
      <c r="A106" s="85" t="s">
        <v>265</v>
      </c>
      <c r="B106" s="86">
        <v>78023</v>
      </c>
      <c r="C106" s="85" t="s">
        <v>497</v>
      </c>
      <c r="D106" s="81" t="s">
        <v>712</v>
      </c>
    </row>
    <row r="107" spans="1:4">
      <c r="A107" s="85" t="s">
        <v>265</v>
      </c>
      <c r="B107" s="86">
        <v>78024</v>
      </c>
      <c r="C107" s="85" t="s">
        <v>636</v>
      </c>
      <c r="D107" s="81" t="s">
        <v>711</v>
      </c>
    </row>
    <row r="108" spans="1:4">
      <c r="A108" s="85" t="s">
        <v>265</v>
      </c>
      <c r="B108" s="86">
        <v>78025</v>
      </c>
      <c r="C108" s="85" t="s">
        <v>313</v>
      </c>
      <c r="D108" s="81" t="s">
        <v>714</v>
      </c>
    </row>
    <row r="109" spans="1:4">
      <c r="A109" s="85" t="s">
        <v>265</v>
      </c>
      <c r="B109" s="86">
        <v>78026</v>
      </c>
      <c r="C109" s="85" t="s">
        <v>397</v>
      </c>
      <c r="D109" s="81" t="s">
        <v>710</v>
      </c>
    </row>
    <row r="110" spans="1:4">
      <c r="A110" s="85" t="s">
        <v>265</v>
      </c>
      <c r="B110" s="86">
        <v>78027</v>
      </c>
      <c r="C110" s="85" t="s">
        <v>677</v>
      </c>
      <c r="D110" s="81" t="s">
        <v>710</v>
      </c>
    </row>
    <row r="111" spans="1:4">
      <c r="A111" s="85" t="s">
        <v>265</v>
      </c>
      <c r="B111" s="86">
        <v>78028</v>
      </c>
      <c r="C111" s="85" t="s">
        <v>443</v>
      </c>
      <c r="D111" s="81" t="s">
        <v>714</v>
      </c>
    </row>
    <row r="112" spans="1:4">
      <c r="A112" s="85" t="s">
        <v>265</v>
      </c>
      <c r="B112" s="86">
        <v>78029</v>
      </c>
      <c r="C112" s="85" t="s">
        <v>283</v>
      </c>
      <c r="D112" s="81" t="s">
        <v>711</v>
      </c>
    </row>
    <row r="113" spans="1:4">
      <c r="A113" s="85" t="s">
        <v>265</v>
      </c>
      <c r="B113" s="86">
        <v>78030</v>
      </c>
      <c r="C113" s="85" t="s">
        <v>424</v>
      </c>
      <c r="D113" s="81" t="s">
        <v>714</v>
      </c>
    </row>
    <row r="114" spans="1:4">
      <c r="A114" s="85" t="s">
        <v>265</v>
      </c>
      <c r="B114" s="86">
        <v>78031</v>
      </c>
      <c r="C114" s="85" t="s">
        <v>303</v>
      </c>
      <c r="D114" s="81" t="s">
        <v>715</v>
      </c>
    </row>
    <row r="115" spans="1:4">
      <c r="A115" s="85" t="s">
        <v>265</v>
      </c>
      <c r="B115" s="86">
        <v>78032</v>
      </c>
      <c r="C115" s="85" t="s">
        <v>674</v>
      </c>
      <c r="D115" s="81" t="s">
        <v>712</v>
      </c>
    </row>
    <row r="116" spans="1:4">
      <c r="A116" s="85" t="s">
        <v>265</v>
      </c>
      <c r="B116" s="86">
        <v>78033</v>
      </c>
      <c r="C116" s="85" t="s">
        <v>275</v>
      </c>
      <c r="D116" s="81" t="s">
        <v>712</v>
      </c>
    </row>
    <row r="117" spans="1:4">
      <c r="A117" s="85" t="s">
        <v>265</v>
      </c>
      <c r="B117" s="86">
        <v>78034</v>
      </c>
      <c r="C117" s="85" t="s">
        <v>430</v>
      </c>
      <c r="D117" s="81" t="s">
        <v>714</v>
      </c>
    </row>
    <row r="118" spans="1:4">
      <c r="A118" s="85" t="s">
        <v>265</v>
      </c>
      <c r="B118" s="86">
        <v>78035</v>
      </c>
      <c r="C118" s="85" t="s">
        <v>666</v>
      </c>
      <c r="D118" s="81" t="s">
        <v>712</v>
      </c>
    </row>
    <row r="119" spans="1:4">
      <c r="A119" s="85" t="s">
        <v>265</v>
      </c>
      <c r="B119" s="86">
        <v>78036</v>
      </c>
      <c r="C119" s="85" t="s">
        <v>449</v>
      </c>
      <c r="D119" s="81" t="s">
        <v>711</v>
      </c>
    </row>
    <row r="120" spans="1:4">
      <c r="A120" s="85" t="s">
        <v>265</v>
      </c>
      <c r="B120" s="86">
        <v>78037</v>
      </c>
      <c r="C120" s="85" t="s">
        <v>407</v>
      </c>
      <c r="D120" s="81" t="s">
        <v>711</v>
      </c>
    </row>
    <row r="121" spans="1:4">
      <c r="A121" s="85" t="s">
        <v>265</v>
      </c>
      <c r="B121" s="86">
        <v>78038</v>
      </c>
      <c r="C121" s="85" t="s">
        <v>619</v>
      </c>
      <c r="D121" s="81" t="s">
        <v>712</v>
      </c>
    </row>
    <row r="122" spans="1:4">
      <c r="A122" s="85" t="s">
        <v>265</v>
      </c>
      <c r="B122" s="86">
        <v>78039</v>
      </c>
      <c r="C122" s="85" t="s">
        <v>555</v>
      </c>
      <c r="D122" s="81" t="s">
        <v>712</v>
      </c>
    </row>
    <row r="123" spans="1:4">
      <c r="A123" s="85" t="s">
        <v>265</v>
      </c>
      <c r="B123" s="86">
        <v>78040</v>
      </c>
      <c r="C123" s="85" t="s">
        <v>299</v>
      </c>
      <c r="D123" s="81" t="s">
        <v>715</v>
      </c>
    </row>
    <row r="124" spans="1:4">
      <c r="A124" s="85" t="s">
        <v>265</v>
      </c>
      <c r="B124" s="86">
        <v>78041</v>
      </c>
      <c r="C124" s="85" t="s">
        <v>611</v>
      </c>
      <c r="D124" s="81" t="s">
        <v>712</v>
      </c>
    </row>
    <row r="125" spans="1:4">
      <c r="A125" s="85" t="s">
        <v>265</v>
      </c>
      <c r="B125" s="86">
        <v>78042</v>
      </c>
      <c r="C125" s="85" t="s">
        <v>557</v>
      </c>
      <c r="D125" s="81" t="s">
        <v>714</v>
      </c>
    </row>
    <row r="126" spans="1:4">
      <c r="A126" s="85" t="s">
        <v>265</v>
      </c>
      <c r="B126" s="86">
        <v>78043</v>
      </c>
      <c r="C126" s="85" t="s">
        <v>558</v>
      </c>
      <c r="D126" s="81" t="s">
        <v>710</v>
      </c>
    </row>
    <row r="127" spans="1:4">
      <c r="A127" s="85" t="s">
        <v>265</v>
      </c>
      <c r="B127" s="86">
        <v>78044</v>
      </c>
      <c r="C127" s="85" t="s">
        <v>268</v>
      </c>
      <c r="D127" s="81" t="s">
        <v>712</v>
      </c>
    </row>
    <row r="128" spans="1:4">
      <c r="A128" s="85" t="s">
        <v>265</v>
      </c>
      <c r="B128" s="86">
        <v>78045</v>
      </c>
      <c r="C128" s="85" t="s">
        <v>265</v>
      </c>
      <c r="D128" s="81" t="s">
        <v>715</v>
      </c>
    </row>
    <row r="129" spans="1:4">
      <c r="A129" s="85" t="s">
        <v>265</v>
      </c>
      <c r="B129" s="86">
        <v>78046</v>
      </c>
      <c r="C129" s="85" t="s">
        <v>592</v>
      </c>
      <c r="D129" s="81" t="s">
        <v>714</v>
      </c>
    </row>
    <row r="130" spans="1:4">
      <c r="A130" s="85" t="s">
        <v>265</v>
      </c>
      <c r="B130" s="86">
        <v>78047</v>
      </c>
      <c r="C130" s="85" t="s">
        <v>305</v>
      </c>
      <c r="D130" s="81" t="s">
        <v>712</v>
      </c>
    </row>
    <row r="131" spans="1:4">
      <c r="A131" s="85" t="s">
        <v>265</v>
      </c>
      <c r="B131" s="86">
        <v>78048</v>
      </c>
      <c r="C131" s="85" t="s">
        <v>350</v>
      </c>
      <c r="D131" s="81" t="s">
        <v>712</v>
      </c>
    </row>
    <row r="132" spans="1:4">
      <c r="A132" s="85" t="s">
        <v>265</v>
      </c>
      <c r="B132" s="86">
        <v>78049</v>
      </c>
      <c r="C132" s="85" t="s">
        <v>369</v>
      </c>
      <c r="D132" s="81" t="s">
        <v>710</v>
      </c>
    </row>
    <row r="133" spans="1:4">
      <c r="A133" s="85" t="s">
        <v>265</v>
      </c>
      <c r="B133" s="86">
        <v>78050</v>
      </c>
      <c r="C133" s="85" t="s">
        <v>613</v>
      </c>
      <c r="D133" s="81" t="s">
        <v>714</v>
      </c>
    </row>
    <row r="134" spans="1:4">
      <c r="A134" s="85" t="s">
        <v>265</v>
      </c>
      <c r="B134" s="86">
        <v>78051</v>
      </c>
      <c r="C134" s="85" t="s">
        <v>383</v>
      </c>
      <c r="D134" s="81" t="s">
        <v>711</v>
      </c>
    </row>
    <row r="135" spans="1:4">
      <c r="A135" s="85" t="s">
        <v>265</v>
      </c>
      <c r="B135" s="86">
        <v>78052</v>
      </c>
      <c r="C135" s="85" t="s">
        <v>542</v>
      </c>
      <c r="D135" s="81" t="s">
        <v>710</v>
      </c>
    </row>
    <row r="136" spans="1:4">
      <c r="A136" s="85" t="s">
        <v>265</v>
      </c>
      <c r="B136" s="86">
        <v>78053</v>
      </c>
      <c r="C136" s="85" t="s">
        <v>593</v>
      </c>
      <c r="D136" s="81" t="s">
        <v>712</v>
      </c>
    </row>
    <row r="137" spans="1:4">
      <c r="A137" s="85" t="s">
        <v>265</v>
      </c>
      <c r="B137" s="86">
        <v>78054</v>
      </c>
      <c r="C137" s="85" t="s">
        <v>478</v>
      </c>
      <c r="D137" s="81" t="s">
        <v>712</v>
      </c>
    </row>
    <row r="138" spans="1:4">
      <c r="A138" s="85" t="s">
        <v>265</v>
      </c>
      <c r="B138" s="86">
        <v>78055</v>
      </c>
      <c r="C138" s="85" t="s">
        <v>420</v>
      </c>
      <c r="D138" s="81" t="s">
        <v>711</v>
      </c>
    </row>
    <row r="139" spans="1:4">
      <c r="A139" s="85" t="s">
        <v>265</v>
      </c>
      <c r="B139" s="86">
        <v>78056</v>
      </c>
      <c r="C139" s="85" t="s">
        <v>422</v>
      </c>
      <c r="D139" s="81" t="s">
        <v>712</v>
      </c>
    </row>
    <row r="140" spans="1:4">
      <c r="A140" s="85" t="s">
        <v>265</v>
      </c>
      <c r="B140" s="86">
        <v>78057</v>
      </c>
      <c r="C140" s="85" t="s">
        <v>469</v>
      </c>
      <c r="D140" s="81" t="s">
        <v>712</v>
      </c>
    </row>
    <row r="141" spans="1:4">
      <c r="A141" s="85" t="s">
        <v>265</v>
      </c>
      <c r="B141" s="86">
        <v>78058</v>
      </c>
      <c r="C141" s="85" t="s">
        <v>314</v>
      </c>
      <c r="D141" s="81" t="s">
        <v>711</v>
      </c>
    </row>
    <row r="142" spans="1:4">
      <c r="A142" s="85" t="s">
        <v>265</v>
      </c>
      <c r="B142" s="86">
        <v>78059</v>
      </c>
      <c r="C142" s="85" t="s">
        <v>519</v>
      </c>
      <c r="D142" s="81" t="s">
        <v>714</v>
      </c>
    </row>
    <row r="143" spans="1:4">
      <c r="A143" s="85" t="s">
        <v>265</v>
      </c>
      <c r="B143" s="86">
        <v>78060</v>
      </c>
      <c r="C143" s="85" t="s">
        <v>462</v>
      </c>
      <c r="D143" s="81" t="s">
        <v>714</v>
      </c>
    </row>
    <row r="144" spans="1:4">
      <c r="A144" s="85" t="s">
        <v>265</v>
      </c>
      <c r="B144" s="86">
        <v>78061</v>
      </c>
      <c r="C144" s="85" t="s">
        <v>502</v>
      </c>
      <c r="D144" s="81" t="s">
        <v>712</v>
      </c>
    </row>
    <row r="145" spans="1:4">
      <c r="A145" s="85" t="s">
        <v>265</v>
      </c>
      <c r="B145" s="86">
        <v>78062</v>
      </c>
      <c r="C145" s="85" t="s">
        <v>438</v>
      </c>
      <c r="D145" s="81" t="s">
        <v>711</v>
      </c>
    </row>
    <row r="146" spans="1:4">
      <c r="A146" s="85" t="s">
        <v>265</v>
      </c>
      <c r="B146" s="86">
        <v>78063</v>
      </c>
      <c r="C146" s="85" t="s">
        <v>489</v>
      </c>
      <c r="D146" s="81" t="s">
        <v>709</v>
      </c>
    </row>
    <row r="147" spans="1:4">
      <c r="A147" s="85" t="s">
        <v>265</v>
      </c>
      <c r="B147" s="86">
        <v>78064</v>
      </c>
      <c r="C147" s="85" t="s">
        <v>620</v>
      </c>
      <c r="D147" s="81" t="s">
        <v>709</v>
      </c>
    </row>
    <row r="148" spans="1:4">
      <c r="A148" s="85" t="s">
        <v>265</v>
      </c>
      <c r="B148" s="86">
        <v>78065</v>
      </c>
      <c r="C148" s="85" t="s">
        <v>607</v>
      </c>
      <c r="D148" s="81" t="s">
        <v>712</v>
      </c>
    </row>
    <row r="149" spans="1:4">
      <c r="A149" s="85" t="s">
        <v>265</v>
      </c>
      <c r="B149" s="86">
        <v>78066</v>
      </c>
      <c r="C149" s="85" t="s">
        <v>378</v>
      </c>
      <c r="D149" s="81" t="s">
        <v>714</v>
      </c>
    </row>
    <row r="150" spans="1:4">
      <c r="A150" s="85" t="s">
        <v>265</v>
      </c>
      <c r="B150" s="86">
        <v>78067</v>
      </c>
      <c r="C150" s="85" t="s">
        <v>465</v>
      </c>
      <c r="D150" s="81" t="s">
        <v>714</v>
      </c>
    </row>
    <row r="151" spans="1:4">
      <c r="A151" s="85" t="s">
        <v>265</v>
      </c>
      <c r="B151" s="86">
        <v>78068</v>
      </c>
      <c r="C151" s="85" t="s">
        <v>393</v>
      </c>
      <c r="D151" s="81" t="s">
        <v>715</v>
      </c>
    </row>
    <row r="152" spans="1:4">
      <c r="A152" s="85" t="s">
        <v>265</v>
      </c>
      <c r="B152" s="86">
        <v>78069</v>
      </c>
      <c r="C152" s="85" t="s">
        <v>446</v>
      </c>
      <c r="D152" s="81" t="s">
        <v>711</v>
      </c>
    </row>
    <row r="153" spans="1:4">
      <c r="A153" s="85" t="s">
        <v>265</v>
      </c>
      <c r="B153" s="86">
        <v>78070</v>
      </c>
      <c r="C153" s="85" t="s">
        <v>304</v>
      </c>
      <c r="D153" s="81" t="s">
        <v>711</v>
      </c>
    </row>
    <row r="154" spans="1:4">
      <c r="A154" s="85" t="s">
        <v>265</v>
      </c>
      <c r="B154" s="86">
        <v>78071</v>
      </c>
      <c r="C154" s="85" t="s">
        <v>575</v>
      </c>
      <c r="D154" s="81" t="s">
        <v>712</v>
      </c>
    </row>
    <row r="155" spans="1:4">
      <c r="A155" s="85" t="s">
        <v>265</v>
      </c>
      <c r="B155" s="86">
        <v>78072</v>
      </c>
      <c r="C155" s="85" t="s">
        <v>629</v>
      </c>
      <c r="D155" s="81" t="s">
        <v>714</v>
      </c>
    </row>
    <row r="156" spans="1:4">
      <c r="A156" s="85" t="s">
        <v>265</v>
      </c>
      <c r="B156" s="86">
        <v>78073</v>
      </c>
      <c r="C156" s="85" t="s">
        <v>505</v>
      </c>
      <c r="D156" s="81" t="s">
        <v>712</v>
      </c>
    </row>
    <row r="157" spans="1:4">
      <c r="A157" s="85" t="s">
        <v>265</v>
      </c>
      <c r="B157" s="86">
        <v>78074</v>
      </c>
      <c r="C157" s="85" t="s">
        <v>429</v>
      </c>
      <c r="D157" s="81" t="s">
        <v>712</v>
      </c>
    </row>
    <row r="158" spans="1:4">
      <c r="A158" s="85" t="s">
        <v>265</v>
      </c>
      <c r="B158" s="86">
        <v>78075</v>
      </c>
      <c r="C158" s="85" t="s">
        <v>510</v>
      </c>
      <c r="D158" s="81" t="s">
        <v>712</v>
      </c>
    </row>
    <row r="159" spans="1:4">
      <c r="A159" s="85" t="s">
        <v>265</v>
      </c>
      <c r="B159" s="86">
        <v>78076</v>
      </c>
      <c r="C159" s="85" t="s">
        <v>394</v>
      </c>
      <c r="D159" s="81" t="s">
        <v>711</v>
      </c>
    </row>
    <row r="160" spans="1:4">
      <c r="A160" s="85" t="s">
        <v>265</v>
      </c>
      <c r="B160" s="86">
        <v>78077</v>
      </c>
      <c r="C160" s="85" t="s">
        <v>419</v>
      </c>
      <c r="D160" s="81" t="s">
        <v>715</v>
      </c>
    </row>
    <row r="161" spans="1:4">
      <c r="A161" s="85" t="s">
        <v>265</v>
      </c>
      <c r="B161" s="86">
        <v>78078</v>
      </c>
      <c r="C161" s="85" t="s">
        <v>606</v>
      </c>
      <c r="D161" s="81" t="s">
        <v>710</v>
      </c>
    </row>
    <row r="162" spans="1:4">
      <c r="A162" s="85" t="s">
        <v>265</v>
      </c>
      <c r="B162" s="86">
        <v>78079</v>
      </c>
      <c r="C162" s="85" t="s">
        <v>307</v>
      </c>
      <c r="D162" s="81" t="s">
        <v>715</v>
      </c>
    </row>
    <row r="163" spans="1:4">
      <c r="A163" s="85" t="s">
        <v>265</v>
      </c>
      <c r="B163" s="86">
        <v>78080</v>
      </c>
      <c r="C163" s="85" t="s">
        <v>523</v>
      </c>
      <c r="D163" s="81" t="s">
        <v>714</v>
      </c>
    </row>
    <row r="164" spans="1:4">
      <c r="A164" s="85" t="s">
        <v>265</v>
      </c>
      <c r="B164" s="86">
        <v>78081</v>
      </c>
      <c r="C164" s="85" t="s">
        <v>280</v>
      </c>
      <c r="D164" s="81" t="s">
        <v>711</v>
      </c>
    </row>
    <row r="165" spans="1:4">
      <c r="A165" s="85" t="s">
        <v>265</v>
      </c>
      <c r="B165" s="86">
        <v>78082</v>
      </c>
      <c r="C165" s="85" t="s">
        <v>493</v>
      </c>
      <c r="D165" s="81" t="s">
        <v>711</v>
      </c>
    </row>
    <row r="166" spans="1:4">
      <c r="A166" s="85" t="s">
        <v>265</v>
      </c>
      <c r="B166" s="86">
        <v>78083</v>
      </c>
      <c r="C166" s="85" t="s">
        <v>362</v>
      </c>
      <c r="D166" s="81" t="s">
        <v>714</v>
      </c>
    </row>
    <row r="167" spans="1:4">
      <c r="A167" s="85" t="s">
        <v>265</v>
      </c>
      <c r="B167" s="86">
        <v>78084</v>
      </c>
      <c r="C167" s="85" t="s">
        <v>408</v>
      </c>
      <c r="D167" s="81" t="s">
        <v>711</v>
      </c>
    </row>
    <row r="168" spans="1:4">
      <c r="A168" s="85" t="s">
        <v>265</v>
      </c>
      <c r="B168" s="86">
        <v>78085</v>
      </c>
      <c r="C168" s="85" t="s">
        <v>565</v>
      </c>
      <c r="D168" s="81" t="s">
        <v>714</v>
      </c>
    </row>
    <row r="169" spans="1:4">
      <c r="A169" s="85" t="s">
        <v>265</v>
      </c>
      <c r="B169" s="86">
        <v>78086</v>
      </c>
      <c r="C169" s="85" t="s">
        <v>670</v>
      </c>
      <c r="D169" s="81" t="s">
        <v>712</v>
      </c>
    </row>
    <row r="170" spans="1:4">
      <c r="A170" s="85" t="s">
        <v>265</v>
      </c>
      <c r="B170" s="86">
        <v>78087</v>
      </c>
      <c r="C170" s="85" t="s">
        <v>456</v>
      </c>
      <c r="D170" s="81" t="s">
        <v>711</v>
      </c>
    </row>
    <row r="171" spans="1:4">
      <c r="A171" s="85" t="s">
        <v>265</v>
      </c>
      <c r="B171" s="86">
        <v>78088</v>
      </c>
      <c r="C171" s="85" t="s">
        <v>551</v>
      </c>
      <c r="D171" s="81" t="s">
        <v>714</v>
      </c>
    </row>
    <row r="172" spans="1:4">
      <c r="A172" s="85" t="s">
        <v>265</v>
      </c>
      <c r="B172" s="86">
        <v>78089</v>
      </c>
      <c r="C172" s="85" t="s">
        <v>589</v>
      </c>
      <c r="D172" s="81" t="s">
        <v>710</v>
      </c>
    </row>
    <row r="173" spans="1:4">
      <c r="A173" s="85" t="s">
        <v>265</v>
      </c>
      <c r="B173" s="86">
        <v>78090</v>
      </c>
      <c r="C173" s="85" t="s">
        <v>675</v>
      </c>
      <c r="D173" s="81" t="s">
        <v>710</v>
      </c>
    </row>
    <row r="174" spans="1:4">
      <c r="A174" s="85" t="s">
        <v>265</v>
      </c>
      <c r="B174" s="86">
        <v>78091</v>
      </c>
      <c r="C174" s="85" t="s">
        <v>285</v>
      </c>
      <c r="D174" s="81" t="s">
        <v>715</v>
      </c>
    </row>
    <row r="175" spans="1:4">
      <c r="A175" s="85" t="s">
        <v>265</v>
      </c>
      <c r="B175" s="86">
        <v>78092</v>
      </c>
      <c r="C175" s="85" t="s">
        <v>630</v>
      </c>
      <c r="D175" s="81" t="s">
        <v>712</v>
      </c>
    </row>
    <row r="176" spans="1:4">
      <c r="A176" s="85" t="s">
        <v>265</v>
      </c>
      <c r="B176" s="86">
        <v>78093</v>
      </c>
      <c r="C176" s="85" t="s">
        <v>467</v>
      </c>
      <c r="D176" s="81" t="s">
        <v>712</v>
      </c>
    </row>
    <row r="177" spans="1:4">
      <c r="A177" s="85" t="s">
        <v>265</v>
      </c>
      <c r="B177" s="86">
        <v>78094</v>
      </c>
      <c r="C177" s="85" t="s">
        <v>548</v>
      </c>
      <c r="D177" s="81" t="s">
        <v>710</v>
      </c>
    </row>
    <row r="178" spans="1:4">
      <c r="A178" s="85" t="s">
        <v>265</v>
      </c>
      <c r="B178" s="86">
        <v>78095</v>
      </c>
      <c r="C178" s="85" t="s">
        <v>491</v>
      </c>
      <c r="D178" s="81" t="s">
        <v>715</v>
      </c>
    </row>
    <row r="179" spans="1:4">
      <c r="A179" s="85" t="s">
        <v>265</v>
      </c>
      <c r="B179" s="86">
        <v>78096</v>
      </c>
      <c r="C179" s="85" t="s">
        <v>621</v>
      </c>
      <c r="D179" s="81" t="s">
        <v>710</v>
      </c>
    </row>
    <row r="180" spans="1:4">
      <c r="A180" s="85" t="s">
        <v>265</v>
      </c>
      <c r="B180" s="86">
        <v>78097</v>
      </c>
      <c r="C180" s="85" t="s">
        <v>541</v>
      </c>
      <c r="D180" s="81" t="s">
        <v>710</v>
      </c>
    </row>
    <row r="181" spans="1:4">
      <c r="A181" s="85" t="s">
        <v>265</v>
      </c>
      <c r="B181" s="86">
        <v>78098</v>
      </c>
      <c r="C181" s="85" t="s">
        <v>546</v>
      </c>
      <c r="D181" s="81" t="s">
        <v>714</v>
      </c>
    </row>
    <row r="182" spans="1:4">
      <c r="A182" s="85" t="s">
        <v>265</v>
      </c>
      <c r="B182" s="86">
        <v>78099</v>
      </c>
      <c r="C182" s="85" t="s">
        <v>583</v>
      </c>
      <c r="D182" s="81" t="s">
        <v>710</v>
      </c>
    </row>
    <row r="183" spans="1:4">
      <c r="A183" s="85" t="s">
        <v>265</v>
      </c>
      <c r="B183" s="86">
        <v>78100</v>
      </c>
      <c r="C183" s="85" t="s">
        <v>627</v>
      </c>
      <c r="D183" s="81" t="s">
        <v>711</v>
      </c>
    </row>
    <row r="184" spans="1:4">
      <c r="A184" s="85" t="s">
        <v>265</v>
      </c>
      <c r="B184" s="86">
        <v>78101</v>
      </c>
      <c r="C184" s="85" t="s">
        <v>329</v>
      </c>
      <c r="D184" s="81" t="s">
        <v>710</v>
      </c>
    </row>
    <row r="185" spans="1:4">
      <c r="A185" s="85" t="s">
        <v>265</v>
      </c>
      <c r="B185" s="86">
        <v>78102</v>
      </c>
      <c r="C185" s="85" t="s">
        <v>272</v>
      </c>
      <c r="D185" s="81" t="s">
        <v>711</v>
      </c>
    </row>
    <row r="186" spans="1:4">
      <c r="A186" s="85" t="s">
        <v>265</v>
      </c>
      <c r="B186" s="86">
        <v>78103</v>
      </c>
      <c r="C186" s="85" t="s">
        <v>405</v>
      </c>
      <c r="D186" s="81" t="s">
        <v>714</v>
      </c>
    </row>
    <row r="187" spans="1:4">
      <c r="A187" s="85" t="s">
        <v>265</v>
      </c>
      <c r="B187" s="86">
        <v>78104</v>
      </c>
      <c r="C187" s="85" t="s">
        <v>318</v>
      </c>
      <c r="D187" s="81" t="s">
        <v>712</v>
      </c>
    </row>
    <row r="188" spans="1:4">
      <c r="A188" s="85" t="s">
        <v>265</v>
      </c>
      <c r="B188" s="86">
        <v>78105</v>
      </c>
      <c r="C188" s="85" t="s">
        <v>340</v>
      </c>
      <c r="D188" s="81" t="s">
        <v>711</v>
      </c>
    </row>
    <row r="189" spans="1:4">
      <c r="A189" s="85" t="s">
        <v>265</v>
      </c>
      <c r="B189" s="86">
        <v>78106</v>
      </c>
      <c r="C189" s="85" t="s">
        <v>372</v>
      </c>
      <c r="D189" s="81" t="s">
        <v>712</v>
      </c>
    </row>
    <row r="190" spans="1:4">
      <c r="A190" s="85" t="s">
        <v>265</v>
      </c>
      <c r="B190" s="86">
        <v>78107</v>
      </c>
      <c r="C190" s="85" t="s">
        <v>504</v>
      </c>
      <c r="D190" s="81" t="s">
        <v>712</v>
      </c>
    </row>
    <row r="191" spans="1:4">
      <c r="A191" s="85" t="s">
        <v>265</v>
      </c>
      <c r="B191" s="86">
        <v>78108</v>
      </c>
      <c r="C191" s="85" t="s">
        <v>270</v>
      </c>
      <c r="D191" s="81" t="s">
        <v>712</v>
      </c>
    </row>
    <row r="192" spans="1:4">
      <c r="A192" s="85" t="s">
        <v>265</v>
      </c>
      <c r="B192" s="86">
        <v>78109</v>
      </c>
      <c r="C192" s="85" t="s">
        <v>582</v>
      </c>
      <c r="D192" s="81" t="s">
        <v>711</v>
      </c>
    </row>
    <row r="193" spans="1:4">
      <c r="A193" s="85" t="s">
        <v>265</v>
      </c>
      <c r="B193" s="86">
        <v>78110</v>
      </c>
      <c r="C193" s="85" t="s">
        <v>421</v>
      </c>
      <c r="D193" s="81" t="s">
        <v>711</v>
      </c>
    </row>
    <row r="194" spans="1:4">
      <c r="A194" s="85" t="s">
        <v>265</v>
      </c>
      <c r="B194" s="86">
        <v>78111</v>
      </c>
      <c r="C194" s="85" t="s">
        <v>596</v>
      </c>
      <c r="D194" s="81" t="s">
        <v>712</v>
      </c>
    </row>
    <row r="195" spans="1:4">
      <c r="A195" s="85" t="s">
        <v>265</v>
      </c>
      <c r="B195" s="86">
        <v>78112</v>
      </c>
      <c r="C195" s="85" t="s">
        <v>529</v>
      </c>
      <c r="D195" s="81" t="s">
        <v>714</v>
      </c>
    </row>
    <row r="196" spans="1:4">
      <c r="A196" s="85" t="s">
        <v>265</v>
      </c>
      <c r="B196" s="86">
        <v>78113</v>
      </c>
      <c r="C196" s="85" t="s">
        <v>648</v>
      </c>
      <c r="D196" s="81" t="s">
        <v>710</v>
      </c>
    </row>
    <row r="197" spans="1:4">
      <c r="A197" s="85" t="s">
        <v>265</v>
      </c>
      <c r="B197" s="86">
        <v>78114</v>
      </c>
      <c r="C197" s="85" t="s">
        <v>388</v>
      </c>
      <c r="D197" s="81" t="s">
        <v>710</v>
      </c>
    </row>
    <row r="198" spans="1:4">
      <c r="A198" s="85" t="s">
        <v>265</v>
      </c>
      <c r="B198" s="86">
        <v>78115</v>
      </c>
      <c r="C198" s="85" t="s">
        <v>534</v>
      </c>
      <c r="D198" s="81" t="s">
        <v>714</v>
      </c>
    </row>
    <row r="199" spans="1:4">
      <c r="A199" s="85" t="s">
        <v>265</v>
      </c>
      <c r="B199" s="86">
        <v>78116</v>
      </c>
      <c r="C199" s="85" t="s">
        <v>436</v>
      </c>
      <c r="D199" s="81" t="s">
        <v>714</v>
      </c>
    </row>
    <row r="200" spans="1:4">
      <c r="A200" s="85" t="s">
        <v>265</v>
      </c>
      <c r="B200" s="86">
        <v>78117</v>
      </c>
      <c r="C200" s="85" t="s">
        <v>552</v>
      </c>
      <c r="D200" s="81" t="s">
        <v>712</v>
      </c>
    </row>
    <row r="201" spans="1:4">
      <c r="A201" s="85" t="s">
        <v>265</v>
      </c>
      <c r="B201" s="86">
        <v>78118</v>
      </c>
      <c r="C201" s="85" t="s">
        <v>532</v>
      </c>
      <c r="D201" s="81" t="s">
        <v>710</v>
      </c>
    </row>
    <row r="202" spans="1:4">
      <c r="A202" s="85" t="s">
        <v>265</v>
      </c>
      <c r="B202" s="86">
        <v>78119</v>
      </c>
      <c r="C202" s="85" t="s">
        <v>281</v>
      </c>
      <c r="D202" s="81" t="s">
        <v>714</v>
      </c>
    </row>
    <row r="203" spans="1:4">
      <c r="A203" s="85" t="s">
        <v>265</v>
      </c>
      <c r="B203" s="86">
        <v>78120</v>
      </c>
      <c r="C203" s="85" t="s">
        <v>638</v>
      </c>
      <c r="D203" s="81" t="s">
        <v>714</v>
      </c>
    </row>
    <row r="204" spans="1:4">
      <c r="A204" s="85" t="s">
        <v>265</v>
      </c>
      <c r="B204" s="86">
        <v>78121</v>
      </c>
      <c r="C204" s="85" t="s">
        <v>396</v>
      </c>
      <c r="D204" s="81" t="s">
        <v>716</v>
      </c>
    </row>
    <row r="205" spans="1:4">
      <c r="A205" s="85" t="s">
        <v>265</v>
      </c>
      <c r="B205" s="86">
        <v>78122</v>
      </c>
      <c r="C205" s="85" t="s">
        <v>338</v>
      </c>
      <c r="D205" s="81" t="s">
        <v>713</v>
      </c>
    </row>
    <row r="206" spans="1:4">
      <c r="A206" s="85" t="s">
        <v>265</v>
      </c>
      <c r="B206" s="86">
        <v>78123</v>
      </c>
      <c r="C206" s="85" t="s">
        <v>317</v>
      </c>
      <c r="D206" s="81" t="s">
        <v>712</v>
      </c>
    </row>
    <row r="207" spans="1:4">
      <c r="A207" s="85" t="s">
        <v>265</v>
      </c>
      <c r="B207" s="86">
        <v>78124</v>
      </c>
      <c r="C207" s="85" t="s">
        <v>579</v>
      </c>
      <c r="D207" s="81" t="s">
        <v>714</v>
      </c>
    </row>
    <row r="208" spans="1:4">
      <c r="A208" s="85" t="s">
        <v>265</v>
      </c>
      <c r="B208" s="86">
        <v>78125</v>
      </c>
      <c r="C208" s="85" t="s">
        <v>518</v>
      </c>
      <c r="D208" s="81" t="s">
        <v>712</v>
      </c>
    </row>
    <row r="209" spans="1:4">
      <c r="A209" s="85" t="s">
        <v>265</v>
      </c>
      <c r="B209" s="86">
        <v>78126</v>
      </c>
      <c r="C209" s="85" t="s">
        <v>661</v>
      </c>
      <c r="D209" s="81" t="s">
        <v>710</v>
      </c>
    </row>
    <row r="210" spans="1:4">
      <c r="A210" s="85" t="s">
        <v>265</v>
      </c>
      <c r="B210" s="86">
        <v>78127</v>
      </c>
      <c r="C210" s="85" t="s">
        <v>389</v>
      </c>
      <c r="D210" s="81" t="s">
        <v>714</v>
      </c>
    </row>
    <row r="211" spans="1:4">
      <c r="A211" s="85" t="s">
        <v>265</v>
      </c>
      <c r="B211" s="86">
        <v>78128</v>
      </c>
      <c r="C211" s="85" t="s">
        <v>475</v>
      </c>
      <c r="D211" s="81" t="s">
        <v>711</v>
      </c>
    </row>
    <row r="212" spans="1:4">
      <c r="A212" s="85" t="s">
        <v>265</v>
      </c>
      <c r="B212" s="86">
        <v>78129</v>
      </c>
      <c r="C212" s="85" t="s">
        <v>573</v>
      </c>
      <c r="D212" s="81" t="s">
        <v>712</v>
      </c>
    </row>
    <row r="213" spans="1:4">
      <c r="A213" s="85" t="s">
        <v>265</v>
      </c>
      <c r="B213" s="86">
        <v>78130</v>
      </c>
      <c r="C213" s="85" t="s">
        <v>566</v>
      </c>
      <c r="D213" s="81" t="s">
        <v>710</v>
      </c>
    </row>
    <row r="214" spans="1:4">
      <c r="A214" s="85" t="s">
        <v>265</v>
      </c>
      <c r="B214" s="86">
        <v>78131</v>
      </c>
      <c r="C214" s="85" t="s">
        <v>492</v>
      </c>
      <c r="D214" s="81" t="s">
        <v>714</v>
      </c>
    </row>
    <row r="215" spans="1:4">
      <c r="A215" s="85" t="s">
        <v>265</v>
      </c>
      <c r="B215" s="86">
        <v>78132</v>
      </c>
      <c r="C215" s="85" t="s">
        <v>354</v>
      </c>
      <c r="D215" s="81" t="s">
        <v>710</v>
      </c>
    </row>
    <row r="216" spans="1:4">
      <c r="A216" s="85" t="s">
        <v>265</v>
      </c>
      <c r="B216" s="86">
        <v>78133</v>
      </c>
      <c r="C216" s="85" t="s">
        <v>434</v>
      </c>
      <c r="D216" s="81" t="s">
        <v>712</v>
      </c>
    </row>
    <row r="217" spans="1:4">
      <c r="A217" s="85" t="s">
        <v>265</v>
      </c>
      <c r="B217" s="86">
        <v>78134</v>
      </c>
      <c r="C217" s="85" t="s">
        <v>525</v>
      </c>
      <c r="D217" s="81" t="s">
        <v>710</v>
      </c>
    </row>
    <row r="218" spans="1:4">
      <c r="A218" s="85" t="s">
        <v>265</v>
      </c>
      <c r="B218" s="86">
        <v>78135</v>
      </c>
      <c r="C218" s="85" t="s">
        <v>480</v>
      </c>
      <c r="D218" s="81" t="s">
        <v>711</v>
      </c>
    </row>
    <row r="219" spans="1:4">
      <c r="A219" s="85" t="s">
        <v>265</v>
      </c>
      <c r="B219" s="86">
        <v>78136</v>
      </c>
      <c r="C219" s="85" t="s">
        <v>382</v>
      </c>
      <c r="D219" s="81" t="s">
        <v>714</v>
      </c>
    </row>
    <row r="220" spans="1:4">
      <c r="A220" s="85" t="s">
        <v>265</v>
      </c>
      <c r="B220" s="86">
        <v>78137</v>
      </c>
      <c r="C220" s="85" t="s">
        <v>588</v>
      </c>
      <c r="D220" s="81" t="s">
        <v>712</v>
      </c>
    </row>
    <row r="221" spans="1:4">
      <c r="A221" s="85" t="s">
        <v>265</v>
      </c>
      <c r="B221" s="86">
        <v>78138</v>
      </c>
      <c r="C221" s="85" t="s">
        <v>300</v>
      </c>
      <c r="D221" s="81" t="s">
        <v>714</v>
      </c>
    </row>
    <row r="222" spans="1:4">
      <c r="A222" s="85" t="s">
        <v>265</v>
      </c>
      <c r="B222" s="86">
        <v>78139</v>
      </c>
      <c r="C222" s="85" t="s">
        <v>560</v>
      </c>
      <c r="D222" s="81" t="s">
        <v>714</v>
      </c>
    </row>
    <row r="223" spans="1:4">
      <c r="A223" s="85" t="s">
        <v>265</v>
      </c>
      <c r="B223" s="86">
        <v>78140</v>
      </c>
      <c r="C223" s="85" t="s">
        <v>657</v>
      </c>
      <c r="D223" s="81" t="s">
        <v>710</v>
      </c>
    </row>
    <row r="224" spans="1:4">
      <c r="A224" s="85" t="s">
        <v>265</v>
      </c>
      <c r="B224" s="86">
        <v>78141</v>
      </c>
      <c r="C224" s="85" t="s">
        <v>604</v>
      </c>
      <c r="D224" s="81" t="s">
        <v>712</v>
      </c>
    </row>
    <row r="225" spans="1:4">
      <c r="A225" s="85" t="s">
        <v>265</v>
      </c>
      <c r="B225" s="86">
        <v>78142</v>
      </c>
      <c r="C225" s="85" t="s">
        <v>319</v>
      </c>
      <c r="D225" s="81" t="s">
        <v>709</v>
      </c>
    </row>
    <row r="226" spans="1:4">
      <c r="A226" s="85" t="s">
        <v>265</v>
      </c>
      <c r="B226" s="86">
        <v>78143</v>
      </c>
      <c r="C226" s="85" t="s">
        <v>365</v>
      </c>
      <c r="D226" s="81" t="s">
        <v>715</v>
      </c>
    </row>
    <row r="227" spans="1:4">
      <c r="A227" s="85" t="s">
        <v>265</v>
      </c>
      <c r="B227" s="86">
        <v>78144</v>
      </c>
      <c r="C227" s="85" t="s">
        <v>487</v>
      </c>
      <c r="D227" s="81" t="s">
        <v>711</v>
      </c>
    </row>
    <row r="228" spans="1:4">
      <c r="A228" s="85" t="s">
        <v>265</v>
      </c>
      <c r="B228" s="86">
        <v>78145</v>
      </c>
      <c r="C228" s="85" t="s">
        <v>483</v>
      </c>
      <c r="D228" s="81" t="s">
        <v>714</v>
      </c>
    </row>
    <row r="229" spans="1:4">
      <c r="A229" s="85" t="s">
        <v>265</v>
      </c>
      <c r="B229" s="86">
        <v>78146</v>
      </c>
      <c r="C229" s="85" t="s">
        <v>352</v>
      </c>
      <c r="D229" s="81" t="s">
        <v>710</v>
      </c>
    </row>
    <row r="230" spans="1:4">
      <c r="A230" s="85" t="s">
        <v>265</v>
      </c>
      <c r="B230" s="86">
        <v>78147</v>
      </c>
      <c r="C230" s="85" t="s">
        <v>600</v>
      </c>
      <c r="D230" s="81" t="s">
        <v>714</v>
      </c>
    </row>
    <row r="231" spans="1:4">
      <c r="A231" s="85" t="s">
        <v>265</v>
      </c>
      <c r="B231" s="86">
        <v>78148</v>
      </c>
      <c r="C231" s="85" t="s">
        <v>363</v>
      </c>
      <c r="D231" s="81" t="s">
        <v>714</v>
      </c>
    </row>
    <row r="232" spans="1:4">
      <c r="A232" s="85" t="s">
        <v>265</v>
      </c>
      <c r="B232" s="86">
        <v>78149</v>
      </c>
      <c r="C232" s="85" t="s">
        <v>337</v>
      </c>
      <c r="D232" s="81" t="s">
        <v>712</v>
      </c>
    </row>
    <row r="233" spans="1:4">
      <c r="A233" s="85" t="s">
        <v>265</v>
      </c>
      <c r="B233" s="86">
        <v>78150</v>
      </c>
      <c r="C233" s="85" t="s">
        <v>312</v>
      </c>
      <c r="D233" s="81" t="s">
        <v>714</v>
      </c>
    </row>
    <row r="234" spans="1:4">
      <c r="A234" s="85" t="s">
        <v>265</v>
      </c>
      <c r="B234" s="86">
        <v>78151</v>
      </c>
      <c r="C234" s="85" t="s">
        <v>435</v>
      </c>
      <c r="D234" s="81" t="s">
        <v>714</v>
      </c>
    </row>
    <row r="235" spans="1:4">
      <c r="A235" s="85" t="s">
        <v>265</v>
      </c>
      <c r="B235" s="86">
        <v>78152</v>
      </c>
      <c r="C235" s="85" t="s">
        <v>581</v>
      </c>
      <c r="D235" s="81" t="s">
        <v>712</v>
      </c>
    </row>
    <row r="236" spans="1:4">
      <c r="A236" s="85" t="s">
        <v>265</v>
      </c>
      <c r="B236" s="86">
        <v>78153</v>
      </c>
      <c r="C236" s="85" t="s">
        <v>412</v>
      </c>
      <c r="D236" s="81" t="s">
        <v>715</v>
      </c>
    </row>
    <row r="237" spans="1:4">
      <c r="A237" s="85" t="s">
        <v>265</v>
      </c>
      <c r="B237" s="86">
        <v>78154</v>
      </c>
      <c r="C237" s="85" t="s">
        <v>347</v>
      </c>
      <c r="D237" s="81" t="s">
        <v>712</v>
      </c>
    </row>
    <row r="238" spans="1:4">
      <c r="A238" s="85" t="s">
        <v>265</v>
      </c>
      <c r="B238" s="86">
        <v>78155</v>
      </c>
      <c r="C238" s="85" t="s">
        <v>448</v>
      </c>
      <c r="D238" s="81" t="s">
        <v>714</v>
      </c>
    </row>
    <row r="239" spans="1:4">
      <c r="A239" s="85" t="s">
        <v>267</v>
      </c>
      <c r="B239" s="86">
        <v>101001</v>
      </c>
      <c r="C239" s="85" t="s">
        <v>461</v>
      </c>
      <c r="D239" s="81" t="s">
        <v>712</v>
      </c>
    </row>
    <row r="240" spans="1:4">
      <c r="A240" s="85" t="s">
        <v>267</v>
      </c>
      <c r="B240" s="86">
        <v>101002</v>
      </c>
      <c r="C240" s="85" t="s">
        <v>521</v>
      </c>
      <c r="D240" s="81" t="s">
        <v>712</v>
      </c>
    </row>
    <row r="241" spans="1:4">
      <c r="A241" s="85" t="s">
        <v>267</v>
      </c>
      <c r="B241" s="86">
        <v>101003</v>
      </c>
      <c r="C241" s="85" t="s">
        <v>640</v>
      </c>
      <c r="D241" s="81" t="s">
        <v>709</v>
      </c>
    </row>
    <row r="242" spans="1:4">
      <c r="A242" s="85" t="s">
        <v>267</v>
      </c>
      <c r="B242" s="86">
        <v>101004</v>
      </c>
      <c r="C242" s="85" t="s">
        <v>431</v>
      </c>
      <c r="D242" s="81" t="s">
        <v>714</v>
      </c>
    </row>
    <row r="243" spans="1:4">
      <c r="A243" s="85" t="s">
        <v>267</v>
      </c>
      <c r="B243" s="86">
        <v>101005</v>
      </c>
      <c r="C243" s="85" t="s">
        <v>598</v>
      </c>
      <c r="D243" s="81" t="s">
        <v>710</v>
      </c>
    </row>
    <row r="244" spans="1:4">
      <c r="A244" s="85" t="s">
        <v>267</v>
      </c>
      <c r="B244" s="86">
        <v>101006</v>
      </c>
      <c r="C244" s="85" t="s">
        <v>576</v>
      </c>
      <c r="D244" s="81" t="s">
        <v>709</v>
      </c>
    </row>
    <row r="245" spans="1:4">
      <c r="A245" s="85" t="s">
        <v>267</v>
      </c>
      <c r="B245" s="86">
        <v>101007</v>
      </c>
      <c r="C245" s="85" t="s">
        <v>418</v>
      </c>
      <c r="D245" s="81" t="s">
        <v>711</v>
      </c>
    </row>
    <row r="246" spans="1:4">
      <c r="A246" s="85" t="s">
        <v>267</v>
      </c>
      <c r="B246" s="86">
        <v>101008</v>
      </c>
      <c r="C246" s="85" t="s">
        <v>289</v>
      </c>
      <c r="D246" s="81" t="s">
        <v>709</v>
      </c>
    </row>
    <row r="247" spans="1:4">
      <c r="A247" s="85" t="s">
        <v>267</v>
      </c>
      <c r="B247" s="86">
        <v>101009</v>
      </c>
      <c r="C247" s="85" t="s">
        <v>343</v>
      </c>
      <c r="D247" s="81" t="s">
        <v>710</v>
      </c>
    </row>
    <row r="248" spans="1:4">
      <c r="A248" s="85" t="s">
        <v>267</v>
      </c>
      <c r="B248" s="86">
        <v>101010</v>
      </c>
      <c r="C248" s="85" t="s">
        <v>267</v>
      </c>
      <c r="D248" s="81" t="s">
        <v>711</v>
      </c>
    </row>
    <row r="249" spans="1:4">
      <c r="A249" s="85" t="s">
        <v>267</v>
      </c>
      <c r="B249" s="86">
        <v>101011</v>
      </c>
      <c r="C249" s="85" t="s">
        <v>411</v>
      </c>
      <c r="D249" s="81" t="s">
        <v>710</v>
      </c>
    </row>
    <row r="250" spans="1:4">
      <c r="A250" s="85" t="s">
        <v>267</v>
      </c>
      <c r="B250" s="86">
        <v>101012</v>
      </c>
      <c r="C250" s="85" t="s">
        <v>302</v>
      </c>
      <c r="D250" s="81" t="s">
        <v>711</v>
      </c>
    </row>
    <row r="251" spans="1:4">
      <c r="A251" s="85" t="s">
        <v>267</v>
      </c>
      <c r="B251" s="86">
        <v>101013</v>
      </c>
      <c r="C251" s="85" t="s">
        <v>287</v>
      </c>
      <c r="D251" s="81" t="s">
        <v>710</v>
      </c>
    </row>
    <row r="252" spans="1:4">
      <c r="A252" s="85" t="s">
        <v>267</v>
      </c>
      <c r="B252" s="86">
        <v>101014</v>
      </c>
      <c r="C252" s="85" t="s">
        <v>391</v>
      </c>
      <c r="D252" s="81" t="s">
        <v>711</v>
      </c>
    </row>
    <row r="253" spans="1:4">
      <c r="A253" s="85" t="s">
        <v>267</v>
      </c>
      <c r="B253" s="86">
        <v>101015</v>
      </c>
      <c r="C253" s="85" t="s">
        <v>325</v>
      </c>
      <c r="D253" s="81" t="s">
        <v>714</v>
      </c>
    </row>
    <row r="254" spans="1:4">
      <c r="A254" s="85" t="s">
        <v>267</v>
      </c>
      <c r="B254" s="86">
        <v>101016</v>
      </c>
      <c r="C254" s="85" t="s">
        <v>553</v>
      </c>
      <c r="D254" s="81" t="s">
        <v>710</v>
      </c>
    </row>
    <row r="255" spans="1:4">
      <c r="A255" s="85" t="s">
        <v>267</v>
      </c>
      <c r="B255" s="86">
        <v>101017</v>
      </c>
      <c r="C255" s="85" t="s">
        <v>306</v>
      </c>
      <c r="D255" s="81" t="s">
        <v>711</v>
      </c>
    </row>
    <row r="256" spans="1:4">
      <c r="A256" s="85" t="s">
        <v>267</v>
      </c>
      <c r="B256" s="86">
        <v>101018</v>
      </c>
      <c r="C256" s="85" t="s">
        <v>395</v>
      </c>
      <c r="D256" s="81" t="s">
        <v>712</v>
      </c>
    </row>
    <row r="257" spans="1:4">
      <c r="A257" s="85" t="s">
        <v>267</v>
      </c>
      <c r="B257" s="86">
        <v>101019</v>
      </c>
      <c r="C257" s="85" t="s">
        <v>342</v>
      </c>
      <c r="D257" s="81" t="s">
        <v>711</v>
      </c>
    </row>
    <row r="258" spans="1:4">
      <c r="A258" s="85" t="s">
        <v>267</v>
      </c>
      <c r="B258" s="86">
        <v>101020</v>
      </c>
      <c r="C258" s="85" t="s">
        <v>477</v>
      </c>
      <c r="D258" s="81" t="s">
        <v>710</v>
      </c>
    </row>
    <row r="259" spans="1:4">
      <c r="A259" s="85" t="s">
        <v>267</v>
      </c>
      <c r="B259" s="86">
        <v>101021</v>
      </c>
      <c r="C259" s="85" t="s">
        <v>618</v>
      </c>
      <c r="D259" s="81" t="s">
        <v>710</v>
      </c>
    </row>
    <row r="260" spans="1:4">
      <c r="A260" s="85" t="s">
        <v>267</v>
      </c>
      <c r="B260" s="86">
        <v>101022</v>
      </c>
      <c r="C260" s="85" t="s">
        <v>464</v>
      </c>
      <c r="D260" s="81" t="s">
        <v>714</v>
      </c>
    </row>
    <row r="261" spans="1:4">
      <c r="A261" s="85" t="s">
        <v>267</v>
      </c>
      <c r="B261" s="86">
        <v>101023</v>
      </c>
      <c r="C261" s="85" t="s">
        <v>556</v>
      </c>
      <c r="D261" s="81" t="s">
        <v>710</v>
      </c>
    </row>
    <row r="262" spans="1:4">
      <c r="A262" s="85" t="s">
        <v>267</v>
      </c>
      <c r="B262" s="86">
        <v>101024</v>
      </c>
      <c r="C262" s="85" t="s">
        <v>403</v>
      </c>
      <c r="D262" s="81" t="s">
        <v>710</v>
      </c>
    </row>
    <row r="263" spans="1:4">
      <c r="A263" s="85" t="s">
        <v>267</v>
      </c>
      <c r="B263" s="86">
        <v>101025</v>
      </c>
      <c r="C263" s="85" t="s">
        <v>332</v>
      </c>
      <c r="D263" s="81" t="s">
        <v>712</v>
      </c>
    </row>
    <row r="264" spans="1:4">
      <c r="A264" s="85" t="s">
        <v>267</v>
      </c>
      <c r="B264" s="86">
        <v>101026</v>
      </c>
      <c r="C264" s="85" t="s">
        <v>615</v>
      </c>
      <c r="D264" s="81" t="s">
        <v>710</v>
      </c>
    </row>
    <row r="265" spans="1:4">
      <c r="A265" s="85" t="s">
        <v>267</v>
      </c>
      <c r="B265" s="86">
        <v>101027</v>
      </c>
      <c r="C265" s="85" t="s">
        <v>495</v>
      </c>
      <c r="D265" s="81" t="s">
        <v>711</v>
      </c>
    </row>
    <row r="266" spans="1:4">
      <c r="A266" s="85" t="s">
        <v>259</v>
      </c>
      <c r="B266" s="86">
        <v>80001</v>
      </c>
      <c r="C266" s="85" t="s">
        <v>413</v>
      </c>
      <c r="D266" s="81" t="s">
        <v>709</v>
      </c>
    </row>
    <row r="267" spans="1:4">
      <c r="A267" s="85" t="s">
        <v>259</v>
      </c>
      <c r="B267" s="86">
        <v>80002</v>
      </c>
      <c r="C267" s="85" t="s">
        <v>654</v>
      </c>
      <c r="D267" s="81" t="s">
        <v>712</v>
      </c>
    </row>
    <row r="268" spans="1:4">
      <c r="A268" s="85" t="s">
        <v>259</v>
      </c>
      <c r="B268" s="86">
        <v>80003</v>
      </c>
      <c r="C268" s="85" t="s">
        <v>468</v>
      </c>
      <c r="D268" s="81" t="s">
        <v>710</v>
      </c>
    </row>
    <row r="269" spans="1:4">
      <c r="A269" s="85" t="s">
        <v>259</v>
      </c>
      <c r="B269" s="86">
        <v>80004</v>
      </c>
      <c r="C269" s="85" t="s">
        <v>549</v>
      </c>
      <c r="D269" s="81" t="s">
        <v>714</v>
      </c>
    </row>
    <row r="270" spans="1:4">
      <c r="A270" s="85" t="s">
        <v>259</v>
      </c>
      <c r="B270" s="86">
        <v>80005</v>
      </c>
      <c r="C270" s="85" t="s">
        <v>356</v>
      </c>
      <c r="D270" s="81" t="s">
        <v>712</v>
      </c>
    </row>
    <row r="271" spans="1:4">
      <c r="A271" s="85" t="s">
        <v>259</v>
      </c>
      <c r="B271" s="86">
        <v>80006</v>
      </c>
      <c r="C271" s="85" t="s">
        <v>595</v>
      </c>
      <c r="D271" s="81" t="s">
        <v>710</v>
      </c>
    </row>
    <row r="272" spans="1:4">
      <c r="A272" s="85" t="s">
        <v>259</v>
      </c>
      <c r="B272" s="86">
        <v>80007</v>
      </c>
      <c r="C272" s="85" t="s">
        <v>296</v>
      </c>
      <c r="D272" s="81" t="s">
        <v>715</v>
      </c>
    </row>
    <row r="273" spans="1:4">
      <c r="A273" s="85" t="s">
        <v>259</v>
      </c>
      <c r="B273" s="86">
        <v>80008</v>
      </c>
      <c r="C273" s="85" t="s">
        <v>452</v>
      </c>
      <c r="D273" s="81" t="s">
        <v>714</v>
      </c>
    </row>
    <row r="274" spans="1:4">
      <c r="A274" s="85" t="s">
        <v>259</v>
      </c>
      <c r="B274" s="86">
        <v>80009</v>
      </c>
      <c r="C274" s="85" t="s">
        <v>377</v>
      </c>
      <c r="D274" s="81" t="s">
        <v>714</v>
      </c>
    </row>
    <row r="275" spans="1:4">
      <c r="A275" s="85" t="s">
        <v>259</v>
      </c>
      <c r="B275" s="86">
        <v>80010</v>
      </c>
      <c r="C275" s="85" t="s">
        <v>544</v>
      </c>
      <c r="D275" s="81" t="s">
        <v>714</v>
      </c>
    </row>
    <row r="276" spans="1:4">
      <c r="A276" s="85" t="s">
        <v>259</v>
      </c>
      <c r="B276" s="86">
        <v>80011</v>
      </c>
      <c r="C276" s="85" t="s">
        <v>668</v>
      </c>
      <c r="D276" s="81" t="s">
        <v>710</v>
      </c>
    </row>
    <row r="277" spans="1:4">
      <c r="A277" s="85" t="s">
        <v>259</v>
      </c>
      <c r="B277" s="86">
        <v>80012</v>
      </c>
      <c r="C277" s="85" t="s">
        <v>311</v>
      </c>
      <c r="D277" s="81" t="s">
        <v>712</v>
      </c>
    </row>
    <row r="278" spans="1:4">
      <c r="A278" s="85" t="s">
        <v>259</v>
      </c>
      <c r="B278" s="86">
        <v>80013</v>
      </c>
      <c r="C278" s="85" t="s">
        <v>376</v>
      </c>
      <c r="D278" s="81" t="s">
        <v>712</v>
      </c>
    </row>
    <row r="279" spans="1:4">
      <c r="A279" s="85" t="s">
        <v>259</v>
      </c>
      <c r="B279" s="86">
        <v>80014</v>
      </c>
      <c r="C279" s="85" t="s">
        <v>390</v>
      </c>
      <c r="D279" s="81" t="s">
        <v>712</v>
      </c>
    </row>
    <row r="280" spans="1:4">
      <c r="A280" s="85" t="s">
        <v>259</v>
      </c>
      <c r="B280" s="86">
        <v>80015</v>
      </c>
      <c r="C280" s="85" t="s">
        <v>577</v>
      </c>
      <c r="D280" s="81" t="s">
        <v>714</v>
      </c>
    </row>
    <row r="281" spans="1:4">
      <c r="A281" s="85" t="s">
        <v>259</v>
      </c>
      <c r="B281" s="86">
        <v>80016</v>
      </c>
      <c r="C281" s="85" t="s">
        <v>608</v>
      </c>
      <c r="D281" s="81" t="s">
        <v>710</v>
      </c>
    </row>
    <row r="282" spans="1:4">
      <c r="A282" s="85" t="s">
        <v>259</v>
      </c>
      <c r="B282" s="86">
        <v>80017</v>
      </c>
      <c r="C282" s="85" t="s">
        <v>642</v>
      </c>
      <c r="D282" s="81" t="s">
        <v>714</v>
      </c>
    </row>
    <row r="283" spans="1:4">
      <c r="A283" s="85" t="s">
        <v>259</v>
      </c>
      <c r="B283" s="86">
        <v>80018</v>
      </c>
      <c r="C283" s="85" t="s">
        <v>370</v>
      </c>
      <c r="D283" s="81" t="s">
        <v>712</v>
      </c>
    </row>
    <row r="284" spans="1:4">
      <c r="A284" s="85" t="s">
        <v>259</v>
      </c>
      <c r="B284" s="86">
        <v>80019</v>
      </c>
      <c r="C284" s="85" t="s">
        <v>673</v>
      </c>
      <c r="D284" s="81" t="s">
        <v>712</v>
      </c>
    </row>
    <row r="285" spans="1:4">
      <c r="A285" s="85" t="s">
        <v>259</v>
      </c>
      <c r="B285" s="86">
        <v>80020</v>
      </c>
      <c r="C285" s="85" t="s">
        <v>632</v>
      </c>
      <c r="D285" s="81" t="s">
        <v>712</v>
      </c>
    </row>
    <row r="286" spans="1:4">
      <c r="A286" s="85" t="s">
        <v>259</v>
      </c>
      <c r="B286" s="86">
        <v>80021</v>
      </c>
      <c r="C286" s="85" t="s">
        <v>662</v>
      </c>
      <c r="D286" s="81" t="s">
        <v>709</v>
      </c>
    </row>
    <row r="287" spans="1:4">
      <c r="A287" s="85" t="s">
        <v>259</v>
      </c>
      <c r="B287" s="86">
        <v>80022</v>
      </c>
      <c r="C287" s="85" t="s">
        <v>511</v>
      </c>
      <c r="D287" s="81" t="s">
        <v>711</v>
      </c>
    </row>
    <row r="288" spans="1:4">
      <c r="A288" s="85" t="s">
        <v>259</v>
      </c>
      <c r="B288" s="86">
        <v>80023</v>
      </c>
      <c r="C288" s="85" t="s">
        <v>455</v>
      </c>
      <c r="D288" s="81" t="s">
        <v>715</v>
      </c>
    </row>
    <row r="289" spans="1:4">
      <c r="A289" s="85" t="s">
        <v>259</v>
      </c>
      <c r="B289" s="86">
        <v>80024</v>
      </c>
      <c r="C289" s="85" t="s">
        <v>637</v>
      </c>
      <c r="D289" s="81" t="s">
        <v>712</v>
      </c>
    </row>
    <row r="290" spans="1:4">
      <c r="A290" s="85" t="s">
        <v>259</v>
      </c>
      <c r="B290" s="86">
        <v>80025</v>
      </c>
      <c r="C290" s="85" t="s">
        <v>320</v>
      </c>
      <c r="D290" s="81" t="s">
        <v>711</v>
      </c>
    </row>
    <row r="291" spans="1:4">
      <c r="A291" s="85" t="s">
        <v>259</v>
      </c>
      <c r="B291" s="86">
        <v>80026</v>
      </c>
      <c r="C291" s="85" t="s">
        <v>652</v>
      </c>
      <c r="D291" s="81" t="s">
        <v>712</v>
      </c>
    </row>
    <row r="292" spans="1:4">
      <c r="A292" s="85" t="s">
        <v>259</v>
      </c>
      <c r="B292" s="86">
        <v>80027</v>
      </c>
      <c r="C292" s="85" t="s">
        <v>330</v>
      </c>
      <c r="D292" s="81" t="s">
        <v>712</v>
      </c>
    </row>
    <row r="293" spans="1:4">
      <c r="A293" s="85" t="s">
        <v>259</v>
      </c>
      <c r="B293" s="86">
        <v>80028</v>
      </c>
      <c r="C293" s="85" t="s">
        <v>297</v>
      </c>
      <c r="D293" s="81" t="s">
        <v>710</v>
      </c>
    </row>
    <row r="294" spans="1:4">
      <c r="A294" s="85" t="s">
        <v>259</v>
      </c>
      <c r="B294" s="86">
        <v>80029</v>
      </c>
      <c r="C294" s="85" t="s">
        <v>349</v>
      </c>
      <c r="D294" s="81" t="s">
        <v>710</v>
      </c>
    </row>
    <row r="295" spans="1:4">
      <c r="A295" s="85" t="s">
        <v>259</v>
      </c>
      <c r="B295" s="86">
        <v>80030</v>
      </c>
      <c r="C295" s="85" t="s">
        <v>616</v>
      </c>
      <c r="D295" s="81" t="s">
        <v>710</v>
      </c>
    </row>
    <row r="296" spans="1:4">
      <c r="A296" s="85" t="s">
        <v>259</v>
      </c>
      <c r="B296" s="86">
        <v>80031</v>
      </c>
      <c r="C296" s="85" t="s">
        <v>398</v>
      </c>
      <c r="D296" s="81" t="s">
        <v>710</v>
      </c>
    </row>
    <row r="297" spans="1:4">
      <c r="A297" s="85" t="s">
        <v>259</v>
      </c>
      <c r="B297" s="86">
        <v>80032</v>
      </c>
      <c r="C297" s="85" t="s">
        <v>517</v>
      </c>
      <c r="D297" s="81" t="s">
        <v>709</v>
      </c>
    </row>
    <row r="298" spans="1:4">
      <c r="A298" s="85" t="s">
        <v>259</v>
      </c>
      <c r="B298" s="86">
        <v>80033</v>
      </c>
      <c r="C298" s="85" t="s">
        <v>639</v>
      </c>
      <c r="D298" s="81" t="s">
        <v>710</v>
      </c>
    </row>
    <row r="299" spans="1:4">
      <c r="A299" s="85" t="s">
        <v>259</v>
      </c>
      <c r="B299" s="86">
        <v>80034</v>
      </c>
      <c r="C299" s="85" t="s">
        <v>599</v>
      </c>
      <c r="D299" s="81" t="s">
        <v>712</v>
      </c>
    </row>
    <row r="300" spans="1:4">
      <c r="A300" s="85" t="s">
        <v>259</v>
      </c>
      <c r="B300" s="86">
        <v>80035</v>
      </c>
      <c r="C300" s="85" t="s">
        <v>516</v>
      </c>
      <c r="D300" s="81" t="s">
        <v>710</v>
      </c>
    </row>
    <row r="301" spans="1:4">
      <c r="A301" s="85" t="s">
        <v>259</v>
      </c>
      <c r="B301" s="86">
        <v>80036</v>
      </c>
      <c r="C301" s="85" t="s">
        <v>433</v>
      </c>
      <c r="D301" s="81" t="s">
        <v>711</v>
      </c>
    </row>
    <row r="302" spans="1:4">
      <c r="A302" s="85" t="s">
        <v>259</v>
      </c>
      <c r="B302" s="86">
        <v>80037</v>
      </c>
      <c r="C302" s="85" t="s">
        <v>499</v>
      </c>
      <c r="D302" s="81" t="s">
        <v>714</v>
      </c>
    </row>
    <row r="303" spans="1:4">
      <c r="A303" s="85" t="s">
        <v>259</v>
      </c>
      <c r="B303" s="86">
        <v>80038</v>
      </c>
      <c r="C303" s="85" t="s">
        <v>278</v>
      </c>
      <c r="D303" s="81" t="s">
        <v>712</v>
      </c>
    </row>
    <row r="304" spans="1:4">
      <c r="A304" s="85" t="s">
        <v>259</v>
      </c>
      <c r="B304" s="86">
        <v>80039</v>
      </c>
      <c r="C304" s="85" t="s">
        <v>321</v>
      </c>
      <c r="D304" s="81" t="s">
        <v>714</v>
      </c>
    </row>
    <row r="305" spans="1:4">
      <c r="A305" s="85" t="s">
        <v>259</v>
      </c>
      <c r="B305" s="86">
        <v>80040</v>
      </c>
      <c r="C305" s="85" t="s">
        <v>406</v>
      </c>
      <c r="D305" s="81" t="s">
        <v>714</v>
      </c>
    </row>
    <row r="306" spans="1:4">
      <c r="A306" s="85" t="s">
        <v>259</v>
      </c>
      <c r="B306" s="86">
        <v>80041</v>
      </c>
      <c r="C306" s="85" t="s">
        <v>672</v>
      </c>
      <c r="D306" s="81" t="s">
        <v>712</v>
      </c>
    </row>
    <row r="307" spans="1:4">
      <c r="A307" s="85" t="s">
        <v>259</v>
      </c>
      <c r="B307" s="86">
        <v>80042</v>
      </c>
      <c r="C307" s="85" t="s">
        <v>346</v>
      </c>
      <c r="D307" s="81" t="s">
        <v>711</v>
      </c>
    </row>
    <row r="308" spans="1:4">
      <c r="A308" s="85" t="s">
        <v>259</v>
      </c>
      <c r="B308" s="86">
        <v>80043</v>
      </c>
      <c r="C308" s="85" t="s">
        <v>293</v>
      </c>
      <c r="D308" s="81" t="s">
        <v>712</v>
      </c>
    </row>
    <row r="309" spans="1:4">
      <c r="A309" s="85" t="s">
        <v>259</v>
      </c>
      <c r="B309" s="86">
        <v>80044</v>
      </c>
      <c r="C309" s="85" t="s">
        <v>425</v>
      </c>
      <c r="D309" s="81" t="s">
        <v>711</v>
      </c>
    </row>
    <row r="310" spans="1:4">
      <c r="A310" s="85" t="s">
        <v>259</v>
      </c>
      <c r="B310" s="86">
        <v>80045</v>
      </c>
      <c r="C310" s="85" t="s">
        <v>328</v>
      </c>
      <c r="D310" s="81" t="s">
        <v>712</v>
      </c>
    </row>
    <row r="311" spans="1:4">
      <c r="A311" s="85" t="s">
        <v>259</v>
      </c>
      <c r="B311" s="86">
        <v>80046</v>
      </c>
      <c r="C311" s="85" t="s">
        <v>531</v>
      </c>
      <c r="D311" s="81" t="s">
        <v>712</v>
      </c>
    </row>
    <row r="312" spans="1:4">
      <c r="A312" s="85" t="s">
        <v>259</v>
      </c>
      <c r="B312" s="86">
        <v>80047</v>
      </c>
      <c r="C312" s="85" t="s">
        <v>655</v>
      </c>
      <c r="D312" s="81" t="s">
        <v>712</v>
      </c>
    </row>
    <row r="313" spans="1:4">
      <c r="A313" s="85" t="s">
        <v>259</v>
      </c>
      <c r="B313" s="86">
        <v>80048</v>
      </c>
      <c r="C313" s="85" t="s">
        <v>605</v>
      </c>
      <c r="D313" s="81" t="s">
        <v>714</v>
      </c>
    </row>
    <row r="314" spans="1:4">
      <c r="A314" s="85" t="s">
        <v>259</v>
      </c>
      <c r="B314" s="86">
        <v>80049</v>
      </c>
      <c r="C314" s="85" t="s">
        <v>351</v>
      </c>
      <c r="D314" s="81" t="s">
        <v>712</v>
      </c>
    </row>
    <row r="315" spans="1:4">
      <c r="A315" s="85" t="s">
        <v>259</v>
      </c>
      <c r="B315" s="86">
        <v>80050</v>
      </c>
      <c r="C315" s="85" t="s">
        <v>294</v>
      </c>
      <c r="D315" s="81" t="s">
        <v>714</v>
      </c>
    </row>
    <row r="316" spans="1:4">
      <c r="A316" s="85" t="s">
        <v>259</v>
      </c>
      <c r="B316" s="86">
        <v>80051</v>
      </c>
      <c r="C316" s="85" t="s">
        <v>442</v>
      </c>
      <c r="D316" s="81" t="s">
        <v>714</v>
      </c>
    </row>
    <row r="317" spans="1:4">
      <c r="A317" s="85" t="s">
        <v>259</v>
      </c>
      <c r="B317" s="86">
        <v>80052</v>
      </c>
      <c r="C317" s="85" t="s">
        <v>402</v>
      </c>
      <c r="D317" s="81" t="s">
        <v>714</v>
      </c>
    </row>
    <row r="318" spans="1:4">
      <c r="A318" s="85" t="s">
        <v>259</v>
      </c>
      <c r="B318" s="86">
        <v>80053</v>
      </c>
      <c r="C318" s="85" t="s">
        <v>334</v>
      </c>
      <c r="D318" s="81" t="s">
        <v>711</v>
      </c>
    </row>
    <row r="319" spans="1:4">
      <c r="A319" s="85" t="s">
        <v>259</v>
      </c>
      <c r="B319" s="86">
        <v>80054</v>
      </c>
      <c r="C319" s="85" t="s">
        <v>335</v>
      </c>
      <c r="D319" s="81" t="s">
        <v>714</v>
      </c>
    </row>
    <row r="320" spans="1:4">
      <c r="A320" s="85" t="s">
        <v>259</v>
      </c>
      <c r="B320" s="86">
        <v>80055</v>
      </c>
      <c r="C320" s="85" t="s">
        <v>345</v>
      </c>
      <c r="D320" s="81" t="s">
        <v>712</v>
      </c>
    </row>
    <row r="321" spans="1:4">
      <c r="A321" s="85" t="s">
        <v>259</v>
      </c>
      <c r="B321" s="86">
        <v>80056</v>
      </c>
      <c r="C321" s="85" t="s">
        <v>463</v>
      </c>
      <c r="D321" s="81" t="s">
        <v>711</v>
      </c>
    </row>
    <row r="322" spans="1:4">
      <c r="A322" s="85" t="s">
        <v>259</v>
      </c>
      <c r="B322" s="86">
        <v>80057</v>
      </c>
      <c r="C322" s="85" t="s">
        <v>279</v>
      </c>
      <c r="D322" s="81" t="s">
        <v>714</v>
      </c>
    </row>
    <row r="323" spans="1:4">
      <c r="A323" s="85" t="s">
        <v>259</v>
      </c>
      <c r="B323" s="86">
        <v>80058</v>
      </c>
      <c r="C323" s="85" t="s">
        <v>647</v>
      </c>
      <c r="D323" s="81" t="s">
        <v>714</v>
      </c>
    </row>
    <row r="324" spans="1:4">
      <c r="A324" s="85" t="s">
        <v>259</v>
      </c>
      <c r="B324" s="86">
        <v>80059</v>
      </c>
      <c r="C324" s="85" t="s">
        <v>571</v>
      </c>
      <c r="D324" s="81" t="s">
        <v>712</v>
      </c>
    </row>
    <row r="325" spans="1:4">
      <c r="A325" s="85" t="s">
        <v>259</v>
      </c>
      <c r="B325" s="86">
        <v>80060</v>
      </c>
      <c r="C325" s="85" t="s">
        <v>387</v>
      </c>
      <c r="D325" s="81" t="s">
        <v>715</v>
      </c>
    </row>
    <row r="326" spans="1:4">
      <c r="A326" s="85" t="s">
        <v>259</v>
      </c>
      <c r="B326" s="86">
        <v>80061</v>
      </c>
      <c r="C326" s="85" t="s">
        <v>295</v>
      </c>
      <c r="D326" s="81" t="s">
        <v>710</v>
      </c>
    </row>
    <row r="327" spans="1:4">
      <c r="A327" s="85" t="s">
        <v>259</v>
      </c>
      <c r="B327" s="86">
        <v>80062</v>
      </c>
      <c r="C327" s="85" t="s">
        <v>580</v>
      </c>
      <c r="D327" s="81" t="s">
        <v>712</v>
      </c>
    </row>
    <row r="328" spans="1:4">
      <c r="A328" s="85" t="s">
        <v>259</v>
      </c>
      <c r="B328" s="86">
        <v>80063</v>
      </c>
      <c r="C328" s="85" t="s">
        <v>259</v>
      </c>
      <c r="D328" s="81" t="s">
        <v>713</v>
      </c>
    </row>
    <row r="329" spans="1:4">
      <c r="A329" s="85" t="s">
        <v>259</v>
      </c>
      <c r="B329" s="86">
        <v>80064</v>
      </c>
      <c r="C329" s="85" t="s">
        <v>514</v>
      </c>
      <c r="D329" s="81" t="s">
        <v>710</v>
      </c>
    </row>
    <row r="330" spans="1:4">
      <c r="A330" s="85" t="s">
        <v>259</v>
      </c>
      <c r="B330" s="86">
        <v>80065</v>
      </c>
      <c r="C330" s="85" t="s">
        <v>315</v>
      </c>
      <c r="D330" s="81" t="s">
        <v>712</v>
      </c>
    </row>
    <row r="331" spans="1:4">
      <c r="A331" s="85" t="s">
        <v>259</v>
      </c>
      <c r="B331" s="86">
        <v>80066</v>
      </c>
      <c r="C331" s="85" t="s">
        <v>656</v>
      </c>
      <c r="D331" s="81" t="s">
        <v>712</v>
      </c>
    </row>
    <row r="332" spans="1:4">
      <c r="A332" s="85" t="s">
        <v>259</v>
      </c>
      <c r="B332" s="86">
        <v>80067</v>
      </c>
      <c r="C332" s="85" t="s">
        <v>333</v>
      </c>
      <c r="D332" s="81" t="s">
        <v>711</v>
      </c>
    </row>
    <row r="333" spans="1:4">
      <c r="A333" s="85" t="s">
        <v>259</v>
      </c>
      <c r="B333" s="86">
        <v>80068</v>
      </c>
      <c r="C333" s="85" t="s">
        <v>584</v>
      </c>
      <c r="D333" s="81" t="s">
        <v>712</v>
      </c>
    </row>
    <row r="334" spans="1:4">
      <c r="A334" s="85" t="s">
        <v>259</v>
      </c>
      <c r="B334" s="86">
        <v>80069</v>
      </c>
      <c r="C334" s="85" t="s">
        <v>290</v>
      </c>
      <c r="D334" s="81" t="s">
        <v>712</v>
      </c>
    </row>
    <row r="335" spans="1:4">
      <c r="A335" s="85" t="s">
        <v>259</v>
      </c>
      <c r="B335" s="86">
        <v>80070</v>
      </c>
      <c r="C335" s="85" t="s">
        <v>623</v>
      </c>
      <c r="D335" s="81" t="s">
        <v>711</v>
      </c>
    </row>
    <row r="336" spans="1:4">
      <c r="A336" s="85" t="s">
        <v>259</v>
      </c>
      <c r="B336" s="86">
        <v>80071</v>
      </c>
      <c r="C336" s="85" t="s">
        <v>415</v>
      </c>
      <c r="D336" s="81" t="s">
        <v>714</v>
      </c>
    </row>
    <row r="337" spans="1:4">
      <c r="A337" s="85" t="s">
        <v>259</v>
      </c>
      <c r="B337" s="86">
        <v>80072</v>
      </c>
      <c r="C337" s="85" t="s">
        <v>660</v>
      </c>
      <c r="D337" s="81" t="s">
        <v>714</v>
      </c>
    </row>
    <row r="338" spans="1:4">
      <c r="A338" s="85" t="s">
        <v>259</v>
      </c>
      <c r="B338" s="86">
        <v>80073</v>
      </c>
      <c r="C338" s="85" t="s">
        <v>441</v>
      </c>
      <c r="D338" s="81" t="s">
        <v>712</v>
      </c>
    </row>
    <row r="339" spans="1:4">
      <c r="A339" s="85" t="s">
        <v>259</v>
      </c>
      <c r="B339" s="86">
        <v>80074</v>
      </c>
      <c r="C339" s="85" t="s">
        <v>380</v>
      </c>
      <c r="D339" s="81" t="s">
        <v>715</v>
      </c>
    </row>
    <row r="340" spans="1:4">
      <c r="A340" s="85" t="s">
        <v>259</v>
      </c>
      <c r="B340" s="86">
        <v>80075</v>
      </c>
      <c r="C340" s="85" t="s">
        <v>570</v>
      </c>
      <c r="D340" s="81" t="s">
        <v>712</v>
      </c>
    </row>
    <row r="341" spans="1:4">
      <c r="A341" s="85" t="s">
        <v>259</v>
      </c>
      <c r="B341" s="86">
        <v>80076</v>
      </c>
      <c r="C341" s="85" t="s">
        <v>659</v>
      </c>
      <c r="D341" s="81" t="s">
        <v>712</v>
      </c>
    </row>
    <row r="342" spans="1:4">
      <c r="A342" s="85" t="s">
        <v>259</v>
      </c>
      <c r="B342" s="86">
        <v>80077</v>
      </c>
      <c r="C342" s="85" t="s">
        <v>508</v>
      </c>
      <c r="D342" s="81" t="s">
        <v>714</v>
      </c>
    </row>
    <row r="343" spans="1:4">
      <c r="A343" s="85" t="s">
        <v>259</v>
      </c>
      <c r="B343" s="86">
        <v>80078</v>
      </c>
      <c r="C343" s="85" t="s">
        <v>601</v>
      </c>
      <c r="D343" s="81" t="s">
        <v>709</v>
      </c>
    </row>
    <row r="344" spans="1:4">
      <c r="A344" s="85" t="s">
        <v>259</v>
      </c>
      <c r="B344" s="86">
        <v>80079</v>
      </c>
      <c r="C344" s="85" t="s">
        <v>645</v>
      </c>
      <c r="D344" s="81" t="s">
        <v>710</v>
      </c>
    </row>
    <row r="345" spans="1:4">
      <c r="A345" s="85" t="s">
        <v>259</v>
      </c>
      <c r="B345" s="86">
        <v>80080</v>
      </c>
      <c r="C345" s="85" t="s">
        <v>676</v>
      </c>
      <c r="D345" s="81" t="s">
        <v>714</v>
      </c>
    </row>
    <row r="346" spans="1:4">
      <c r="A346" s="85" t="s">
        <v>259</v>
      </c>
      <c r="B346" s="86">
        <v>80081</v>
      </c>
      <c r="C346" s="85" t="s">
        <v>379</v>
      </c>
      <c r="D346" s="81" t="s">
        <v>714</v>
      </c>
    </row>
    <row r="347" spans="1:4">
      <c r="A347" s="85" t="s">
        <v>259</v>
      </c>
      <c r="B347" s="86">
        <v>80082</v>
      </c>
      <c r="C347" s="85" t="s">
        <v>554</v>
      </c>
      <c r="D347" s="81" t="s">
        <v>712</v>
      </c>
    </row>
    <row r="348" spans="1:4">
      <c r="A348" s="85" t="s">
        <v>259</v>
      </c>
      <c r="B348" s="86">
        <v>80083</v>
      </c>
      <c r="C348" s="85" t="s">
        <v>572</v>
      </c>
      <c r="D348" s="81" t="s">
        <v>715</v>
      </c>
    </row>
    <row r="349" spans="1:4">
      <c r="A349" s="85" t="s">
        <v>259</v>
      </c>
      <c r="B349" s="86">
        <v>80084</v>
      </c>
      <c r="C349" s="85" t="s">
        <v>609</v>
      </c>
      <c r="D349" s="81" t="s">
        <v>712</v>
      </c>
    </row>
    <row r="350" spans="1:4">
      <c r="A350" s="85" t="s">
        <v>259</v>
      </c>
      <c r="B350" s="86">
        <v>80085</v>
      </c>
      <c r="C350" s="85" t="s">
        <v>348</v>
      </c>
      <c r="D350" s="81" t="s">
        <v>714</v>
      </c>
    </row>
    <row r="351" spans="1:4">
      <c r="A351" s="85" t="s">
        <v>259</v>
      </c>
      <c r="B351" s="86">
        <v>80086</v>
      </c>
      <c r="C351" s="85" t="s">
        <v>432</v>
      </c>
      <c r="D351" s="81" t="s">
        <v>710</v>
      </c>
    </row>
    <row r="352" spans="1:4">
      <c r="A352" s="85" t="s">
        <v>259</v>
      </c>
      <c r="B352" s="86">
        <v>80087</v>
      </c>
      <c r="C352" s="85" t="s">
        <v>617</v>
      </c>
      <c r="D352" s="81" t="s">
        <v>709</v>
      </c>
    </row>
    <row r="353" spans="1:4">
      <c r="A353" s="85" t="s">
        <v>259</v>
      </c>
      <c r="B353" s="86">
        <v>80088</v>
      </c>
      <c r="C353" s="85" t="s">
        <v>284</v>
      </c>
      <c r="D353" s="81" t="s">
        <v>711</v>
      </c>
    </row>
    <row r="354" spans="1:4">
      <c r="A354" s="85" t="s">
        <v>259</v>
      </c>
      <c r="B354" s="86">
        <v>80089</v>
      </c>
      <c r="C354" s="85" t="s">
        <v>481</v>
      </c>
      <c r="D354" s="81" t="s">
        <v>711</v>
      </c>
    </row>
    <row r="355" spans="1:4">
      <c r="A355" s="85" t="s">
        <v>259</v>
      </c>
      <c r="B355" s="86">
        <v>80090</v>
      </c>
      <c r="C355" s="85" t="s">
        <v>678</v>
      </c>
      <c r="D355" s="81" t="s">
        <v>712</v>
      </c>
    </row>
    <row r="356" spans="1:4">
      <c r="A356" s="85" t="s">
        <v>259</v>
      </c>
      <c r="B356" s="86">
        <v>80091</v>
      </c>
      <c r="C356" s="85" t="s">
        <v>550</v>
      </c>
      <c r="D356" s="81" t="s">
        <v>714</v>
      </c>
    </row>
    <row r="357" spans="1:4">
      <c r="A357" s="85" t="s">
        <v>259</v>
      </c>
      <c r="B357" s="86">
        <v>80092</v>
      </c>
      <c r="C357" s="85" t="s">
        <v>439</v>
      </c>
      <c r="D357" s="81" t="s">
        <v>711</v>
      </c>
    </row>
    <row r="358" spans="1:4">
      <c r="A358" s="85" t="s">
        <v>259</v>
      </c>
      <c r="B358" s="86">
        <v>80093</v>
      </c>
      <c r="C358" s="85" t="s">
        <v>288</v>
      </c>
      <c r="D358" s="81" t="s">
        <v>710</v>
      </c>
    </row>
    <row r="359" spans="1:4">
      <c r="A359" s="85" t="s">
        <v>259</v>
      </c>
      <c r="B359" s="86">
        <v>80094</v>
      </c>
      <c r="C359" s="85" t="s">
        <v>658</v>
      </c>
      <c r="D359" s="81" t="s">
        <v>710</v>
      </c>
    </row>
    <row r="360" spans="1:4">
      <c r="A360" s="85" t="s">
        <v>259</v>
      </c>
      <c r="B360" s="86">
        <v>80095</v>
      </c>
      <c r="C360" s="85" t="s">
        <v>472</v>
      </c>
      <c r="D360" s="81" t="s">
        <v>716</v>
      </c>
    </row>
    <row r="361" spans="1:4">
      <c r="A361" s="85" t="s">
        <v>259</v>
      </c>
      <c r="B361" s="86">
        <v>80096</v>
      </c>
      <c r="C361" s="85" t="s">
        <v>292</v>
      </c>
      <c r="D361" s="81" t="s">
        <v>714</v>
      </c>
    </row>
    <row r="362" spans="1:4">
      <c r="A362" s="85" t="s">
        <v>259</v>
      </c>
      <c r="B362" s="86">
        <v>80097</v>
      </c>
      <c r="C362" s="85" t="s">
        <v>374</v>
      </c>
      <c r="D362" s="81" t="s">
        <v>716</v>
      </c>
    </row>
    <row r="363" spans="1:4">
      <c r="A363" s="85" t="s">
        <v>274</v>
      </c>
      <c r="B363" s="86">
        <v>102001</v>
      </c>
      <c r="C363" s="85" t="s">
        <v>450</v>
      </c>
      <c r="D363" s="81" t="s">
        <v>712</v>
      </c>
    </row>
    <row r="364" spans="1:4">
      <c r="A364" s="85" t="s">
        <v>274</v>
      </c>
      <c r="B364" s="86">
        <v>102002</v>
      </c>
      <c r="C364" s="85" t="s">
        <v>533</v>
      </c>
      <c r="D364" s="81" t="s">
        <v>712</v>
      </c>
    </row>
    <row r="365" spans="1:4">
      <c r="A365" s="85" t="s">
        <v>274</v>
      </c>
      <c r="B365" s="86">
        <v>102003</v>
      </c>
      <c r="C365" s="85" t="s">
        <v>381</v>
      </c>
      <c r="D365" s="81" t="s">
        <v>710</v>
      </c>
    </row>
    <row r="366" spans="1:4">
      <c r="A366" s="85" t="s">
        <v>274</v>
      </c>
      <c r="B366" s="86">
        <v>102004</v>
      </c>
      <c r="C366" s="85" t="s">
        <v>646</v>
      </c>
      <c r="D366" s="81" t="s">
        <v>710</v>
      </c>
    </row>
    <row r="367" spans="1:4">
      <c r="A367" s="85" t="s">
        <v>274</v>
      </c>
      <c r="B367" s="86">
        <v>102005</v>
      </c>
      <c r="C367" s="85" t="s">
        <v>594</v>
      </c>
      <c r="D367" s="81" t="s">
        <v>712</v>
      </c>
    </row>
    <row r="368" spans="1:4">
      <c r="A368" s="85" t="s">
        <v>274</v>
      </c>
      <c r="B368" s="86">
        <v>102006</v>
      </c>
      <c r="C368" s="85" t="s">
        <v>400</v>
      </c>
      <c r="D368" s="81" t="s">
        <v>714</v>
      </c>
    </row>
    <row r="369" spans="1:4">
      <c r="A369" s="85" t="s">
        <v>274</v>
      </c>
      <c r="B369" s="86">
        <v>102007</v>
      </c>
      <c r="C369" s="85" t="s">
        <v>568</v>
      </c>
      <c r="D369" s="81" t="s">
        <v>709</v>
      </c>
    </row>
    <row r="370" spans="1:4">
      <c r="A370" s="85" t="s">
        <v>274</v>
      </c>
      <c r="B370" s="86">
        <v>102008</v>
      </c>
      <c r="C370" s="85" t="s">
        <v>453</v>
      </c>
      <c r="D370" s="81" t="s">
        <v>714</v>
      </c>
    </row>
    <row r="371" spans="1:4">
      <c r="A371" s="85" t="s">
        <v>274</v>
      </c>
      <c r="B371" s="86">
        <v>102009</v>
      </c>
      <c r="C371" s="85" t="s">
        <v>484</v>
      </c>
      <c r="D371" s="81" t="s">
        <v>710</v>
      </c>
    </row>
    <row r="372" spans="1:4">
      <c r="A372" s="85" t="s">
        <v>274</v>
      </c>
      <c r="B372" s="86">
        <v>102010</v>
      </c>
      <c r="C372" s="85" t="s">
        <v>458</v>
      </c>
      <c r="D372" s="81" t="s">
        <v>712</v>
      </c>
    </row>
    <row r="373" spans="1:4">
      <c r="A373" s="85" t="s">
        <v>274</v>
      </c>
      <c r="B373" s="86">
        <v>102011</v>
      </c>
      <c r="C373" s="85" t="s">
        <v>341</v>
      </c>
      <c r="D373" s="81" t="s">
        <v>714</v>
      </c>
    </row>
    <row r="374" spans="1:4">
      <c r="A374" s="85" t="s">
        <v>274</v>
      </c>
      <c r="B374" s="86">
        <v>102012</v>
      </c>
      <c r="C374" s="85" t="s">
        <v>507</v>
      </c>
      <c r="D374" s="81" t="s">
        <v>710</v>
      </c>
    </row>
    <row r="375" spans="1:4">
      <c r="A375" s="85" t="s">
        <v>274</v>
      </c>
      <c r="B375" s="86">
        <v>102013</v>
      </c>
      <c r="C375" s="85" t="s">
        <v>538</v>
      </c>
      <c r="D375" s="81" t="s">
        <v>710</v>
      </c>
    </row>
    <row r="376" spans="1:4">
      <c r="A376" s="85" t="s">
        <v>274</v>
      </c>
      <c r="B376" s="86">
        <v>102014</v>
      </c>
      <c r="C376" s="85" t="s">
        <v>496</v>
      </c>
      <c r="D376" s="81" t="s">
        <v>710</v>
      </c>
    </row>
    <row r="377" spans="1:4">
      <c r="A377" s="85" t="s">
        <v>274</v>
      </c>
      <c r="B377" s="86">
        <v>102015</v>
      </c>
      <c r="C377" s="85" t="s">
        <v>522</v>
      </c>
      <c r="D377" s="81" t="s">
        <v>712</v>
      </c>
    </row>
    <row r="378" spans="1:4">
      <c r="A378" s="85" t="s">
        <v>274</v>
      </c>
      <c r="B378" s="86">
        <v>102016</v>
      </c>
      <c r="C378" s="85" t="s">
        <v>457</v>
      </c>
      <c r="D378" s="81" t="s">
        <v>712</v>
      </c>
    </row>
    <row r="379" spans="1:4">
      <c r="A379" s="85" t="s">
        <v>274</v>
      </c>
      <c r="B379" s="86">
        <v>102017</v>
      </c>
      <c r="C379" s="85" t="s">
        <v>385</v>
      </c>
      <c r="D379" s="81" t="s">
        <v>709</v>
      </c>
    </row>
    <row r="380" spans="1:4">
      <c r="A380" s="85" t="s">
        <v>274</v>
      </c>
      <c r="B380" s="86">
        <v>102018</v>
      </c>
      <c r="C380" s="85" t="s">
        <v>485</v>
      </c>
      <c r="D380" s="81" t="s">
        <v>712</v>
      </c>
    </row>
    <row r="381" spans="1:4">
      <c r="A381" s="85" t="s">
        <v>274</v>
      </c>
      <c r="B381" s="86">
        <v>102019</v>
      </c>
      <c r="C381" s="85" t="s">
        <v>392</v>
      </c>
      <c r="D381" s="81" t="s">
        <v>712</v>
      </c>
    </row>
    <row r="382" spans="1:4">
      <c r="A382" s="85" t="s">
        <v>274</v>
      </c>
      <c r="B382" s="86">
        <v>102020</v>
      </c>
      <c r="C382" s="85" t="s">
        <v>476</v>
      </c>
      <c r="D382" s="81" t="s">
        <v>710</v>
      </c>
    </row>
    <row r="383" spans="1:4">
      <c r="A383" s="85" t="s">
        <v>274</v>
      </c>
      <c r="B383" s="86">
        <v>102021</v>
      </c>
      <c r="C383" s="85" t="s">
        <v>323</v>
      </c>
      <c r="D383" s="81" t="s">
        <v>710</v>
      </c>
    </row>
    <row r="384" spans="1:4">
      <c r="A384" s="85" t="s">
        <v>274</v>
      </c>
      <c r="B384" s="86">
        <v>102022</v>
      </c>
      <c r="C384" s="85" t="s">
        <v>634</v>
      </c>
      <c r="D384" s="81" t="s">
        <v>712</v>
      </c>
    </row>
    <row r="385" spans="1:4">
      <c r="A385" s="85" t="s">
        <v>274</v>
      </c>
      <c r="B385" s="86">
        <v>102023</v>
      </c>
      <c r="C385" s="85" t="s">
        <v>513</v>
      </c>
      <c r="D385" s="81" t="s">
        <v>714</v>
      </c>
    </row>
    <row r="386" spans="1:4">
      <c r="A386" s="85" t="s">
        <v>274</v>
      </c>
      <c r="B386" s="86">
        <v>102024</v>
      </c>
      <c r="C386" s="85" t="s">
        <v>545</v>
      </c>
      <c r="D386" s="81" t="s">
        <v>712</v>
      </c>
    </row>
    <row r="387" spans="1:4">
      <c r="A387" s="85" t="s">
        <v>274</v>
      </c>
      <c r="B387" s="86">
        <v>102025</v>
      </c>
      <c r="C387" s="85" t="s">
        <v>331</v>
      </c>
      <c r="D387" s="81" t="s">
        <v>712</v>
      </c>
    </row>
    <row r="388" spans="1:4">
      <c r="A388" s="85" t="s">
        <v>274</v>
      </c>
      <c r="B388" s="86">
        <v>102026</v>
      </c>
      <c r="C388" s="85" t="s">
        <v>561</v>
      </c>
      <c r="D388" s="81" t="s">
        <v>710</v>
      </c>
    </row>
    <row r="389" spans="1:4">
      <c r="A389" s="85" t="s">
        <v>274</v>
      </c>
      <c r="B389" s="86">
        <v>102027</v>
      </c>
      <c r="C389" s="85" t="s">
        <v>309</v>
      </c>
      <c r="D389" s="81" t="s">
        <v>711</v>
      </c>
    </row>
    <row r="390" spans="1:4">
      <c r="A390" s="85" t="s">
        <v>274</v>
      </c>
      <c r="B390" s="86">
        <v>102028</v>
      </c>
      <c r="C390" s="85" t="s">
        <v>574</v>
      </c>
      <c r="D390" s="81" t="s">
        <v>710</v>
      </c>
    </row>
    <row r="391" spans="1:4">
      <c r="A391" s="85" t="s">
        <v>274</v>
      </c>
      <c r="B391" s="86">
        <v>102029</v>
      </c>
      <c r="C391" s="85" t="s">
        <v>597</v>
      </c>
      <c r="D391" s="81" t="s">
        <v>712</v>
      </c>
    </row>
    <row r="392" spans="1:4">
      <c r="A392" s="85" t="s">
        <v>274</v>
      </c>
      <c r="B392" s="86">
        <v>102030</v>
      </c>
      <c r="C392" s="85" t="s">
        <v>358</v>
      </c>
      <c r="D392" s="81" t="s">
        <v>710</v>
      </c>
    </row>
    <row r="393" spans="1:4">
      <c r="A393" s="85" t="s">
        <v>274</v>
      </c>
      <c r="B393" s="86">
        <v>102031</v>
      </c>
      <c r="C393" s="85" t="s">
        <v>361</v>
      </c>
      <c r="D393" s="81" t="s">
        <v>710</v>
      </c>
    </row>
    <row r="394" spans="1:4">
      <c r="A394" s="85" t="s">
        <v>274</v>
      </c>
      <c r="B394" s="86">
        <v>102032</v>
      </c>
      <c r="C394" s="85" t="s">
        <v>367</v>
      </c>
      <c r="D394" s="81" t="s">
        <v>714</v>
      </c>
    </row>
    <row r="395" spans="1:4">
      <c r="A395" s="85" t="s">
        <v>274</v>
      </c>
      <c r="B395" s="86">
        <v>102033</v>
      </c>
      <c r="C395" s="85" t="s">
        <v>470</v>
      </c>
      <c r="D395" s="81" t="s">
        <v>710</v>
      </c>
    </row>
    <row r="396" spans="1:4">
      <c r="A396" s="85" t="s">
        <v>274</v>
      </c>
      <c r="B396" s="86">
        <v>102034</v>
      </c>
      <c r="C396" s="85" t="s">
        <v>454</v>
      </c>
      <c r="D396" s="81" t="s">
        <v>709</v>
      </c>
    </row>
    <row r="397" spans="1:4">
      <c r="A397" s="85" t="s">
        <v>274</v>
      </c>
      <c r="B397" s="86">
        <v>102035</v>
      </c>
      <c r="C397" s="85" t="s">
        <v>540</v>
      </c>
      <c r="D397" s="81" t="s">
        <v>712</v>
      </c>
    </row>
    <row r="398" spans="1:4">
      <c r="A398" s="85" t="s">
        <v>274</v>
      </c>
      <c r="B398" s="86">
        <v>102036</v>
      </c>
      <c r="C398" s="85" t="s">
        <v>416</v>
      </c>
      <c r="D398" s="81" t="s">
        <v>714</v>
      </c>
    </row>
    <row r="399" spans="1:4">
      <c r="A399" s="85" t="s">
        <v>274</v>
      </c>
      <c r="B399" s="86">
        <v>102037</v>
      </c>
      <c r="C399" s="85" t="s">
        <v>324</v>
      </c>
      <c r="D399" s="81" t="s">
        <v>712</v>
      </c>
    </row>
    <row r="400" spans="1:4">
      <c r="A400" s="85" t="s">
        <v>274</v>
      </c>
      <c r="B400" s="86">
        <v>102038</v>
      </c>
      <c r="C400" s="85" t="s">
        <v>612</v>
      </c>
      <c r="D400" s="81" t="s">
        <v>710</v>
      </c>
    </row>
    <row r="401" spans="1:4">
      <c r="A401" s="85" t="s">
        <v>274</v>
      </c>
      <c r="B401" s="86">
        <v>102039</v>
      </c>
      <c r="C401" s="85" t="s">
        <v>578</v>
      </c>
      <c r="D401" s="81" t="s">
        <v>712</v>
      </c>
    </row>
    <row r="402" spans="1:4">
      <c r="A402" s="85" t="s">
        <v>274</v>
      </c>
      <c r="B402" s="86">
        <v>102040</v>
      </c>
      <c r="C402" s="85" t="s">
        <v>447</v>
      </c>
      <c r="D402" s="81" t="s">
        <v>710</v>
      </c>
    </row>
    <row r="403" spans="1:4">
      <c r="A403" s="85" t="s">
        <v>274</v>
      </c>
      <c r="B403" s="86">
        <v>102041</v>
      </c>
      <c r="C403" s="85" t="s">
        <v>624</v>
      </c>
      <c r="D403" s="81" t="s">
        <v>709</v>
      </c>
    </row>
    <row r="404" spans="1:4">
      <c r="A404" s="85" t="s">
        <v>274</v>
      </c>
      <c r="B404" s="86">
        <v>102042</v>
      </c>
      <c r="C404" s="85" t="s">
        <v>536</v>
      </c>
      <c r="D404" s="81" t="s">
        <v>710</v>
      </c>
    </row>
    <row r="405" spans="1:4">
      <c r="A405" s="85" t="s">
        <v>274</v>
      </c>
      <c r="B405" s="86">
        <v>102043</v>
      </c>
      <c r="C405" s="85" t="s">
        <v>445</v>
      </c>
      <c r="D405" s="81" t="s">
        <v>714</v>
      </c>
    </row>
    <row r="406" spans="1:4">
      <c r="A406" s="85" t="s">
        <v>274</v>
      </c>
      <c r="B406" s="86">
        <v>102044</v>
      </c>
      <c r="C406" s="85" t="s">
        <v>327</v>
      </c>
      <c r="D406" s="81" t="s">
        <v>711</v>
      </c>
    </row>
    <row r="407" spans="1:4">
      <c r="A407" s="85" t="s">
        <v>274</v>
      </c>
      <c r="B407" s="86">
        <v>102045</v>
      </c>
      <c r="C407" s="85" t="s">
        <v>644</v>
      </c>
      <c r="D407" s="81" t="s">
        <v>710</v>
      </c>
    </row>
    <row r="408" spans="1:4">
      <c r="A408" s="85" t="s">
        <v>274</v>
      </c>
      <c r="B408" s="86">
        <v>102046</v>
      </c>
      <c r="C408" s="85" t="s">
        <v>591</v>
      </c>
      <c r="D408" s="81" t="s">
        <v>710</v>
      </c>
    </row>
    <row r="409" spans="1:4">
      <c r="A409" s="85" t="s">
        <v>274</v>
      </c>
      <c r="B409" s="86">
        <v>102047</v>
      </c>
      <c r="C409" s="85" t="s">
        <v>274</v>
      </c>
      <c r="D409" s="81" t="s">
        <v>715</v>
      </c>
    </row>
    <row r="410" spans="1:4">
      <c r="A410" s="85" t="s">
        <v>274</v>
      </c>
      <c r="B410" s="86">
        <v>102048</v>
      </c>
      <c r="C410" s="85" t="s">
        <v>631</v>
      </c>
      <c r="D410" s="81" t="s">
        <v>710</v>
      </c>
    </row>
    <row r="411" spans="1:4">
      <c r="A411" s="85" t="s">
        <v>274</v>
      </c>
      <c r="B411" s="86">
        <v>102049</v>
      </c>
      <c r="C411" s="85" t="s">
        <v>512</v>
      </c>
      <c r="D411" s="81" t="s">
        <v>712</v>
      </c>
    </row>
    <row r="412" spans="1:4">
      <c r="A412" s="85" t="s">
        <v>274</v>
      </c>
      <c r="B412" s="86">
        <v>102050</v>
      </c>
      <c r="C412" s="85" t="s">
        <v>494</v>
      </c>
      <c r="D412" s="81" t="s">
        <v>712</v>
      </c>
    </row>
    <row r="417" spans="1:4" s="16" customFormat="1" ht="12.75">
      <c r="A417" s="17"/>
      <c r="B417" s="17"/>
      <c r="D417" s="46"/>
    </row>
    <row r="418" spans="1:4" s="16" customFormat="1" ht="12.75">
      <c r="D418" s="46"/>
    </row>
    <row r="419" spans="1:4" s="16" customFormat="1" ht="12.75">
      <c r="D419" s="46"/>
    </row>
    <row r="420" spans="1:4" s="16" customFormat="1" ht="12.75">
      <c r="D420" s="46"/>
    </row>
    <row r="421" spans="1:4" s="16" customFormat="1" ht="18" customHeight="1">
      <c r="D421" s="46"/>
    </row>
    <row r="422" spans="1:4" s="16" customFormat="1" ht="12.75">
      <c r="D422" s="46"/>
    </row>
    <row r="423" spans="1:4" s="16" customFormat="1" ht="12.75">
      <c r="D423" s="46"/>
    </row>
    <row r="424" spans="1:4" s="16" customFormat="1" ht="12.75">
      <c r="D424" s="46"/>
    </row>
  </sheetData>
  <autoFilter ref="A3:D412"/>
  <mergeCells count="1">
    <mergeCell ref="A1:C1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1:L413"/>
  <sheetViews>
    <sheetView zoomScale="115" zoomScaleNormal="115" zoomScalePageLayoutView="115" workbookViewId="0">
      <selection activeCell="B2" sqref="B2"/>
    </sheetView>
  </sheetViews>
  <sheetFormatPr defaultColWidth="12.42578125" defaultRowHeight="12.75"/>
  <cols>
    <col min="1" max="1" width="6.140625" style="92" bestFit="1" customWidth="1"/>
    <col min="2" max="2" width="24.7109375" style="92" customWidth="1"/>
    <col min="3" max="3" width="10.7109375" style="114" customWidth="1"/>
    <col min="4" max="5" width="8.7109375" style="114" customWidth="1"/>
    <col min="6" max="6" width="10.7109375" style="115" customWidth="1"/>
    <col min="7" max="7" width="14.42578125" style="114" customWidth="1"/>
    <col min="8" max="8" width="11" style="114" customWidth="1"/>
    <col min="9" max="9" width="11.7109375" style="114" customWidth="1"/>
    <col min="10" max="10" width="12.42578125" style="114"/>
    <col min="11" max="11" width="2.7109375" style="116" customWidth="1"/>
    <col min="12" max="12" width="12.42578125" style="114"/>
    <col min="13" max="16384" width="12.42578125" style="92"/>
  </cols>
  <sheetData>
    <row r="1" spans="1:12" s="13" customFormat="1">
      <c r="B1" s="93" t="s">
        <v>1343</v>
      </c>
      <c r="C1" s="94"/>
      <c r="D1" s="94"/>
      <c r="E1" s="94"/>
      <c r="F1" s="95"/>
      <c r="G1" s="94"/>
      <c r="H1" s="100"/>
      <c r="I1" s="100"/>
      <c r="J1" s="100"/>
      <c r="K1" s="96"/>
      <c r="L1" s="97"/>
    </row>
    <row r="2" spans="1:12" s="13" customFormat="1">
      <c r="C2" s="98"/>
      <c r="D2" s="98"/>
      <c r="E2" s="98"/>
      <c r="F2" s="99"/>
      <c r="G2" s="98"/>
      <c r="H2" s="100"/>
      <c r="I2" s="100"/>
      <c r="J2" s="100"/>
      <c r="K2" s="96"/>
      <c r="L2" s="97"/>
    </row>
    <row r="3" spans="1:12" s="13" customFormat="1" ht="12.75" customHeight="1">
      <c r="B3" s="101"/>
      <c r="C3" s="417" t="s">
        <v>717</v>
      </c>
      <c r="D3" s="417"/>
      <c r="E3" s="417"/>
      <c r="F3" s="417"/>
      <c r="G3" s="417"/>
      <c r="H3" s="418" t="s">
        <v>718</v>
      </c>
      <c r="I3" s="418"/>
      <c r="J3" s="418"/>
      <c r="K3" s="96"/>
      <c r="L3" s="102" t="s">
        <v>719</v>
      </c>
    </row>
    <row r="4" spans="1:12" s="13" customFormat="1" ht="36">
      <c r="A4" s="103"/>
      <c r="B4" s="104"/>
      <c r="C4" s="105" t="s">
        <v>685</v>
      </c>
      <c r="D4" s="105" t="s">
        <v>720</v>
      </c>
      <c r="E4" s="105" t="s">
        <v>721</v>
      </c>
      <c r="F4" s="106" t="s">
        <v>722</v>
      </c>
      <c r="G4" s="105" t="s">
        <v>723</v>
      </c>
      <c r="H4" s="107" t="s">
        <v>724</v>
      </c>
      <c r="I4" s="107" t="s">
        <v>725</v>
      </c>
      <c r="J4" s="107" t="s">
        <v>685</v>
      </c>
      <c r="K4" s="108"/>
      <c r="L4" s="109"/>
    </row>
    <row r="5" spans="1:12" s="13" customFormat="1">
      <c r="A5" s="110">
        <v>78001</v>
      </c>
      <c r="B5" s="110" t="s">
        <v>587</v>
      </c>
      <c r="C5" s="111">
        <f>D5+E5+G5</f>
        <v>933</v>
      </c>
      <c r="D5" s="111">
        <v>65</v>
      </c>
      <c r="E5" s="111">
        <v>277</v>
      </c>
      <c r="F5" s="112">
        <f>D5+E5</f>
        <v>342</v>
      </c>
      <c r="G5" s="111">
        <v>591</v>
      </c>
      <c r="H5" s="113">
        <v>33</v>
      </c>
      <c r="I5" s="113">
        <v>144</v>
      </c>
      <c r="J5" s="113">
        <f>H5+I5</f>
        <v>177</v>
      </c>
      <c r="K5" s="108"/>
      <c r="L5" s="109">
        <f t="shared" ref="L5:L68" si="0">J5+C5</f>
        <v>1110</v>
      </c>
    </row>
    <row r="6" spans="1:12" s="13" customFormat="1">
      <c r="A6" s="110">
        <v>78002</v>
      </c>
      <c r="B6" s="110" t="s">
        <v>500</v>
      </c>
      <c r="C6" s="111">
        <f t="shared" ref="C6:C69" si="1">D6+E6+G6</f>
        <v>1580</v>
      </c>
      <c r="D6" s="111">
        <v>162</v>
      </c>
      <c r="E6" s="111">
        <v>591</v>
      </c>
      <c r="F6" s="112">
        <f t="shared" ref="F6:F69" si="2">D6+E6</f>
        <v>753</v>
      </c>
      <c r="G6" s="111">
        <v>827</v>
      </c>
      <c r="H6" s="113">
        <v>55</v>
      </c>
      <c r="I6" s="113">
        <v>184</v>
      </c>
      <c r="J6" s="113">
        <f t="shared" ref="J6:J69" si="3">H6+I6</f>
        <v>239</v>
      </c>
      <c r="K6" s="108"/>
      <c r="L6" s="109">
        <f t="shared" si="0"/>
        <v>1819</v>
      </c>
    </row>
    <row r="7" spans="1:12" s="13" customFormat="1">
      <c r="A7" s="110">
        <v>78003</v>
      </c>
      <c r="B7" s="110" t="s">
        <v>276</v>
      </c>
      <c r="C7" s="111">
        <f t="shared" si="1"/>
        <v>16954</v>
      </c>
      <c r="D7" s="111">
        <v>1968</v>
      </c>
      <c r="E7" s="111">
        <v>5651</v>
      </c>
      <c r="F7" s="112">
        <f t="shared" si="2"/>
        <v>7619</v>
      </c>
      <c r="G7" s="111">
        <v>9335</v>
      </c>
      <c r="H7" s="113">
        <v>1076</v>
      </c>
      <c r="I7" s="113">
        <v>2259</v>
      </c>
      <c r="J7" s="113">
        <f t="shared" si="3"/>
        <v>3335</v>
      </c>
      <c r="K7" s="108"/>
      <c r="L7" s="109">
        <f t="shared" si="0"/>
        <v>20289</v>
      </c>
    </row>
    <row r="8" spans="1:12" s="13" customFormat="1">
      <c r="A8" s="110">
        <v>78004</v>
      </c>
      <c r="B8" s="110" t="s">
        <v>501</v>
      </c>
      <c r="C8" s="111">
        <f t="shared" si="1"/>
        <v>1538</v>
      </c>
      <c r="D8" s="111">
        <v>112</v>
      </c>
      <c r="E8" s="111">
        <v>406</v>
      </c>
      <c r="F8" s="112">
        <f t="shared" si="2"/>
        <v>518</v>
      </c>
      <c r="G8" s="111">
        <v>1020</v>
      </c>
      <c r="H8" s="113">
        <v>80</v>
      </c>
      <c r="I8" s="113">
        <v>226</v>
      </c>
      <c r="J8" s="113">
        <f t="shared" si="3"/>
        <v>306</v>
      </c>
      <c r="K8" s="108"/>
      <c r="L8" s="109">
        <f t="shared" si="0"/>
        <v>1844</v>
      </c>
    </row>
    <row r="9" spans="1:12" s="13" customFormat="1">
      <c r="A9" s="110">
        <v>78005</v>
      </c>
      <c r="B9" s="110" t="s">
        <v>625</v>
      </c>
      <c r="C9" s="111">
        <f t="shared" si="1"/>
        <v>590</v>
      </c>
      <c r="D9" s="111">
        <v>40</v>
      </c>
      <c r="E9" s="111">
        <v>128</v>
      </c>
      <c r="F9" s="112">
        <f t="shared" si="2"/>
        <v>168</v>
      </c>
      <c r="G9" s="111">
        <v>422</v>
      </c>
      <c r="H9" s="113">
        <v>57</v>
      </c>
      <c r="I9" s="113">
        <v>149</v>
      </c>
      <c r="J9" s="113">
        <f t="shared" si="3"/>
        <v>206</v>
      </c>
      <c r="K9" s="108"/>
      <c r="L9" s="109">
        <f t="shared" si="0"/>
        <v>796</v>
      </c>
    </row>
    <row r="10" spans="1:12" s="13" customFormat="1">
      <c r="A10" s="110">
        <v>78006</v>
      </c>
      <c r="B10" s="110" t="s">
        <v>537</v>
      </c>
      <c r="C10" s="111">
        <f t="shared" si="1"/>
        <v>1047</v>
      </c>
      <c r="D10" s="111">
        <v>87</v>
      </c>
      <c r="E10" s="111">
        <v>290</v>
      </c>
      <c r="F10" s="112">
        <f t="shared" si="2"/>
        <v>377</v>
      </c>
      <c r="G10" s="111">
        <v>670</v>
      </c>
      <c r="H10" s="113">
        <v>191</v>
      </c>
      <c r="I10" s="113">
        <v>184</v>
      </c>
      <c r="J10" s="113">
        <f t="shared" si="3"/>
        <v>375</v>
      </c>
      <c r="K10" s="108"/>
      <c r="L10" s="109">
        <f t="shared" si="0"/>
        <v>1422</v>
      </c>
    </row>
    <row r="11" spans="1:12" s="13" customFormat="1">
      <c r="A11" s="110">
        <v>78007</v>
      </c>
      <c r="B11" s="110" t="s">
        <v>663</v>
      </c>
      <c r="C11" s="111">
        <f t="shared" si="1"/>
        <v>393</v>
      </c>
      <c r="D11" s="111">
        <v>34</v>
      </c>
      <c r="E11" s="111">
        <v>106</v>
      </c>
      <c r="F11" s="112">
        <f t="shared" si="2"/>
        <v>140</v>
      </c>
      <c r="G11" s="111">
        <v>253</v>
      </c>
      <c r="H11" s="113">
        <v>51</v>
      </c>
      <c r="I11" s="113">
        <v>76</v>
      </c>
      <c r="J11" s="113">
        <f t="shared" si="3"/>
        <v>127</v>
      </c>
      <c r="K11" s="108"/>
      <c r="L11" s="109">
        <f t="shared" si="0"/>
        <v>520</v>
      </c>
    </row>
    <row r="12" spans="1:12" s="13" customFormat="1">
      <c r="A12" s="110">
        <v>78008</v>
      </c>
      <c r="B12" s="110" t="s">
        <v>641</v>
      </c>
      <c r="C12" s="111">
        <f t="shared" si="1"/>
        <v>613</v>
      </c>
      <c r="D12" s="111">
        <v>43</v>
      </c>
      <c r="E12" s="111">
        <v>194</v>
      </c>
      <c r="F12" s="112">
        <f t="shared" si="2"/>
        <v>237</v>
      </c>
      <c r="G12" s="111">
        <v>376</v>
      </c>
      <c r="H12" s="113">
        <v>28</v>
      </c>
      <c r="I12" s="113">
        <v>74</v>
      </c>
      <c r="J12" s="113">
        <f t="shared" si="3"/>
        <v>102</v>
      </c>
      <c r="K12" s="108"/>
      <c r="L12" s="109">
        <f t="shared" si="0"/>
        <v>715</v>
      </c>
    </row>
    <row r="13" spans="1:12" s="13" customFormat="1">
      <c r="A13" s="110">
        <v>78009</v>
      </c>
      <c r="B13" s="110" t="s">
        <v>371</v>
      </c>
      <c r="C13" s="111">
        <f t="shared" si="1"/>
        <v>3426</v>
      </c>
      <c r="D13" s="111">
        <v>220</v>
      </c>
      <c r="E13" s="111">
        <v>1028</v>
      </c>
      <c r="F13" s="112">
        <f t="shared" si="2"/>
        <v>1248</v>
      </c>
      <c r="G13" s="111">
        <v>2178</v>
      </c>
      <c r="H13" s="113">
        <v>267</v>
      </c>
      <c r="I13" s="113">
        <v>417</v>
      </c>
      <c r="J13" s="113">
        <f t="shared" si="3"/>
        <v>684</v>
      </c>
      <c r="K13" s="108"/>
      <c r="L13" s="109">
        <f t="shared" si="0"/>
        <v>4110</v>
      </c>
    </row>
    <row r="14" spans="1:12" s="13" customFormat="1">
      <c r="A14" s="110">
        <v>78010</v>
      </c>
      <c r="B14" s="110" t="s">
        <v>291</v>
      </c>
      <c r="C14" s="111">
        <f t="shared" si="1"/>
        <v>11659</v>
      </c>
      <c r="D14" s="111">
        <v>1458</v>
      </c>
      <c r="E14" s="111">
        <v>4498</v>
      </c>
      <c r="F14" s="112">
        <f t="shared" si="2"/>
        <v>5956</v>
      </c>
      <c r="G14" s="111">
        <v>5703</v>
      </c>
      <c r="H14" s="113">
        <v>196</v>
      </c>
      <c r="I14" s="113">
        <v>1176</v>
      </c>
      <c r="J14" s="113">
        <f t="shared" si="3"/>
        <v>1372</v>
      </c>
      <c r="K14" s="108"/>
      <c r="L14" s="109">
        <f t="shared" si="0"/>
        <v>13031</v>
      </c>
    </row>
    <row r="15" spans="1:12" s="13" customFormat="1">
      <c r="A15" s="110">
        <v>78011</v>
      </c>
      <c r="B15" s="110" t="s">
        <v>423</v>
      </c>
      <c r="C15" s="111">
        <f t="shared" si="1"/>
        <v>2397</v>
      </c>
      <c r="D15" s="111">
        <v>287</v>
      </c>
      <c r="E15" s="111">
        <v>829</v>
      </c>
      <c r="F15" s="112">
        <f t="shared" si="2"/>
        <v>1116</v>
      </c>
      <c r="G15" s="111">
        <v>1281</v>
      </c>
      <c r="H15" s="113">
        <v>154</v>
      </c>
      <c r="I15" s="113">
        <v>325</v>
      </c>
      <c r="J15" s="113">
        <f t="shared" si="3"/>
        <v>479</v>
      </c>
      <c r="K15" s="108"/>
      <c r="L15" s="109">
        <f t="shared" si="0"/>
        <v>2876</v>
      </c>
    </row>
    <row r="16" spans="1:12" s="13" customFormat="1">
      <c r="A16" s="110">
        <v>78012</v>
      </c>
      <c r="B16" s="110" t="s">
        <v>426</v>
      </c>
      <c r="C16" s="111">
        <f t="shared" si="1"/>
        <v>2441</v>
      </c>
      <c r="D16" s="111">
        <v>219</v>
      </c>
      <c r="E16" s="111">
        <v>781</v>
      </c>
      <c r="F16" s="112">
        <f t="shared" si="2"/>
        <v>1000</v>
      </c>
      <c r="G16" s="111">
        <v>1441</v>
      </c>
      <c r="H16" s="113">
        <v>83</v>
      </c>
      <c r="I16" s="113">
        <v>296</v>
      </c>
      <c r="J16" s="113">
        <f t="shared" si="3"/>
        <v>379</v>
      </c>
      <c r="K16" s="108"/>
      <c r="L16" s="109">
        <f t="shared" si="0"/>
        <v>2820</v>
      </c>
    </row>
    <row r="17" spans="1:12" s="13" customFormat="1">
      <c r="A17" s="110">
        <v>78013</v>
      </c>
      <c r="B17" s="110" t="s">
        <v>490</v>
      </c>
      <c r="C17" s="111">
        <f t="shared" si="1"/>
        <v>1701</v>
      </c>
      <c r="D17" s="111">
        <v>153</v>
      </c>
      <c r="E17" s="111">
        <v>534</v>
      </c>
      <c r="F17" s="112">
        <f t="shared" si="2"/>
        <v>687</v>
      </c>
      <c r="G17" s="111">
        <v>1014</v>
      </c>
      <c r="H17" s="113">
        <v>55</v>
      </c>
      <c r="I17" s="113">
        <v>180</v>
      </c>
      <c r="J17" s="113">
        <f t="shared" si="3"/>
        <v>235</v>
      </c>
      <c r="K17" s="108"/>
      <c r="L17" s="109">
        <f t="shared" si="0"/>
        <v>1936</v>
      </c>
    </row>
    <row r="18" spans="1:12" s="13" customFormat="1">
      <c r="A18" s="110">
        <v>78014</v>
      </c>
      <c r="B18" s="110" t="s">
        <v>610</v>
      </c>
      <c r="C18" s="111">
        <f t="shared" si="1"/>
        <v>766</v>
      </c>
      <c r="D18" s="111">
        <v>50</v>
      </c>
      <c r="E18" s="111">
        <v>272</v>
      </c>
      <c r="F18" s="112">
        <f t="shared" si="2"/>
        <v>322</v>
      </c>
      <c r="G18" s="111">
        <v>444</v>
      </c>
      <c r="H18" s="113">
        <v>44</v>
      </c>
      <c r="I18" s="113">
        <v>99</v>
      </c>
      <c r="J18" s="113">
        <f t="shared" si="3"/>
        <v>143</v>
      </c>
      <c r="K18" s="108"/>
      <c r="L18" s="109">
        <f t="shared" si="0"/>
        <v>909</v>
      </c>
    </row>
    <row r="19" spans="1:12" s="13" customFormat="1">
      <c r="A19" s="110">
        <v>78015</v>
      </c>
      <c r="B19" s="110" t="s">
        <v>308</v>
      </c>
      <c r="C19" s="111">
        <f t="shared" si="1"/>
        <v>7483</v>
      </c>
      <c r="D19" s="111">
        <v>855</v>
      </c>
      <c r="E19" s="111">
        <v>2495</v>
      </c>
      <c r="F19" s="112">
        <f t="shared" si="2"/>
        <v>3350</v>
      </c>
      <c r="G19" s="111">
        <v>4133</v>
      </c>
      <c r="H19" s="113">
        <v>361</v>
      </c>
      <c r="I19" s="113">
        <v>834</v>
      </c>
      <c r="J19" s="113">
        <f t="shared" si="3"/>
        <v>1195</v>
      </c>
      <c r="K19" s="108"/>
      <c r="L19" s="109">
        <f t="shared" si="0"/>
        <v>8678</v>
      </c>
    </row>
    <row r="20" spans="1:12" s="13" customFormat="1">
      <c r="A20" s="110">
        <v>78016</v>
      </c>
      <c r="B20" s="110" t="s">
        <v>547</v>
      </c>
      <c r="C20" s="111">
        <f t="shared" si="1"/>
        <v>1089</v>
      </c>
      <c r="D20" s="111">
        <v>66</v>
      </c>
      <c r="E20" s="111">
        <v>336</v>
      </c>
      <c r="F20" s="112">
        <f t="shared" si="2"/>
        <v>402</v>
      </c>
      <c r="G20" s="111">
        <v>687</v>
      </c>
      <c r="H20" s="113">
        <v>65</v>
      </c>
      <c r="I20" s="113">
        <v>162</v>
      </c>
      <c r="J20" s="113">
        <f t="shared" si="3"/>
        <v>227</v>
      </c>
      <c r="K20" s="108"/>
      <c r="L20" s="109">
        <f t="shared" si="0"/>
        <v>1316</v>
      </c>
    </row>
    <row r="21" spans="1:12" s="13" customFormat="1">
      <c r="A21" s="110">
        <v>78017</v>
      </c>
      <c r="B21" s="110" t="s">
        <v>298</v>
      </c>
      <c r="C21" s="111">
        <f t="shared" si="1"/>
        <v>7967</v>
      </c>
      <c r="D21" s="111">
        <v>650</v>
      </c>
      <c r="E21" s="111">
        <v>2637</v>
      </c>
      <c r="F21" s="112">
        <f t="shared" si="2"/>
        <v>3287</v>
      </c>
      <c r="G21" s="111">
        <v>4680</v>
      </c>
      <c r="H21" s="113">
        <v>567</v>
      </c>
      <c r="I21" s="113">
        <v>1205</v>
      </c>
      <c r="J21" s="113">
        <f t="shared" si="3"/>
        <v>1772</v>
      </c>
      <c r="K21" s="108"/>
      <c r="L21" s="109">
        <f t="shared" si="0"/>
        <v>9739</v>
      </c>
    </row>
    <row r="22" spans="1:12" s="13" customFormat="1">
      <c r="A22" s="110">
        <v>78018</v>
      </c>
      <c r="B22" s="110" t="s">
        <v>535</v>
      </c>
      <c r="C22" s="111">
        <f t="shared" si="1"/>
        <v>1021</v>
      </c>
      <c r="D22" s="111">
        <v>69</v>
      </c>
      <c r="E22" s="111">
        <v>384</v>
      </c>
      <c r="F22" s="112">
        <f t="shared" si="2"/>
        <v>453</v>
      </c>
      <c r="G22" s="111">
        <v>568</v>
      </c>
      <c r="H22" s="113">
        <v>177</v>
      </c>
      <c r="I22" s="113">
        <v>261</v>
      </c>
      <c r="J22" s="113">
        <f t="shared" si="3"/>
        <v>438</v>
      </c>
      <c r="K22" s="108"/>
      <c r="L22" s="109">
        <f t="shared" si="0"/>
        <v>1459</v>
      </c>
    </row>
    <row r="23" spans="1:12" s="13" customFormat="1">
      <c r="A23" s="110">
        <v>78019</v>
      </c>
      <c r="B23" s="110" t="s">
        <v>428</v>
      </c>
      <c r="C23" s="111">
        <f t="shared" si="1"/>
        <v>2348</v>
      </c>
      <c r="D23" s="111">
        <v>215</v>
      </c>
      <c r="E23" s="111">
        <v>726</v>
      </c>
      <c r="F23" s="112">
        <f t="shared" si="2"/>
        <v>941</v>
      </c>
      <c r="G23" s="111">
        <v>1407</v>
      </c>
      <c r="H23" s="113">
        <v>123</v>
      </c>
      <c r="I23" s="113">
        <v>325</v>
      </c>
      <c r="J23" s="113">
        <f t="shared" si="3"/>
        <v>448</v>
      </c>
      <c r="K23" s="108"/>
      <c r="L23" s="109">
        <f t="shared" si="0"/>
        <v>2796</v>
      </c>
    </row>
    <row r="24" spans="1:12" s="13" customFormat="1">
      <c r="A24" s="110">
        <v>78020</v>
      </c>
      <c r="B24" s="110" t="s">
        <v>459</v>
      </c>
      <c r="C24" s="111">
        <f t="shared" si="1"/>
        <v>1794</v>
      </c>
      <c r="D24" s="111">
        <v>94</v>
      </c>
      <c r="E24" s="111">
        <v>516</v>
      </c>
      <c r="F24" s="112">
        <f t="shared" si="2"/>
        <v>610</v>
      </c>
      <c r="G24" s="111">
        <v>1184</v>
      </c>
      <c r="H24" s="113">
        <v>129</v>
      </c>
      <c r="I24" s="113">
        <v>337</v>
      </c>
      <c r="J24" s="113">
        <f t="shared" si="3"/>
        <v>466</v>
      </c>
      <c r="K24" s="108"/>
      <c r="L24" s="109">
        <f t="shared" si="0"/>
        <v>2260</v>
      </c>
    </row>
    <row r="25" spans="1:12" s="13" customFormat="1">
      <c r="A25" s="110">
        <v>78021</v>
      </c>
      <c r="B25" s="110" t="s">
        <v>562</v>
      </c>
      <c r="C25" s="111">
        <f t="shared" si="1"/>
        <v>1046</v>
      </c>
      <c r="D25" s="111">
        <v>96</v>
      </c>
      <c r="E25" s="111">
        <v>340</v>
      </c>
      <c r="F25" s="112">
        <f t="shared" si="2"/>
        <v>436</v>
      </c>
      <c r="G25" s="111">
        <v>610</v>
      </c>
      <c r="H25" s="113">
        <v>40</v>
      </c>
      <c r="I25" s="113">
        <v>145</v>
      </c>
      <c r="J25" s="113">
        <f t="shared" si="3"/>
        <v>185</v>
      </c>
      <c r="K25" s="108"/>
      <c r="L25" s="109">
        <f t="shared" si="0"/>
        <v>1231</v>
      </c>
    </row>
    <row r="26" spans="1:12" s="13" customFormat="1">
      <c r="A26" s="110">
        <v>78022</v>
      </c>
      <c r="B26" s="110" t="s">
        <v>563</v>
      </c>
      <c r="C26" s="111">
        <f t="shared" si="1"/>
        <v>910</v>
      </c>
      <c r="D26" s="111">
        <v>48</v>
      </c>
      <c r="E26" s="111">
        <v>255</v>
      </c>
      <c r="F26" s="112">
        <f t="shared" si="2"/>
        <v>303</v>
      </c>
      <c r="G26" s="111">
        <v>607</v>
      </c>
      <c r="H26" s="113">
        <v>85</v>
      </c>
      <c r="I26" s="113">
        <v>220</v>
      </c>
      <c r="J26" s="113">
        <f t="shared" si="3"/>
        <v>305</v>
      </c>
      <c r="K26" s="108"/>
      <c r="L26" s="109">
        <f t="shared" si="0"/>
        <v>1215</v>
      </c>
    </row>
    <row r="27" spans="1:12" s="13" customFormat="1">
      <c r="A27" s="110">
        <v>78023</v>
      </c>
      <c r="B27" s="110" t="s">
        <v>497</v>
      </c>
      <c r="C27" s="111">
        <f t="shared" si="1"/>
        <v>1373</v>
      </c>
      <c r="D27" s="111">
        <v>113</v>
      </c>
      <c r="E27" s="111">
        <v>484</v>
      </c>
      <c r="F27" s="112">
        <f t="shared" si="2"/>
        <v>597</v>
      </c>
      <c r="G27" s="111">
        <v>776</v>
      </c>
      <c r="H27" s="113">
        <v>186</v>
      </c>
      <c r="I27" s="113">
        <v>329</v>
      </c>
      <c r="J27" s="113">
        <f t="shared" si="3"/>
        <v>515</v>
      </c>
      <c r="K27" s="108"/>
      <c r="L27" s="109">
        <f t="shared" si="0"/>
        <v>1888</v>
      </c>
    </row>
    <row r="28" spans="1:12" s="13" customFormat="1">
      <c r="A28" s="110">
        <v>78024</v>
      </c>
      <c r="B28" s="110" t="s">
        <v>636</v>
      </c>
      <c r="C28" s="111">
        <f t="shared" si="1"/>
        <v>620</v>
      </c>
      <c r="D28" s="111">
        <v>44</v>
      </c>
      <c r="E28" s="111">
        <v>177</v>
      </c>
      <c r="F28" s="112">
        <f t="shared" si="2"/>
        <v>221</v>
      </c>
      <c r="G28" s="111">
        <v>399</v>
      </c>
      <c r="H28" s="113">
        <v>61</v>
      </c>
      <c r="I28" s="113">
        <v>76</v>
      </c>
      <c r="J28" s="113">
        <f t="shared" si="3"/>
        <v>137</v>
      </c>
      <c r="K28" s="108"/>
      <c r="L28" s="109">
        <f t="shared" si="0"/>
        <v>757</v>
      </c>
    </row>
    <row r="29" spans="1:12" s="13" customFormat="1">
      <c r="A29" s="110">
        <v>78025</v>
      </c>
      <c r="B29" s="110" t="s">
        <v>313</v>
      </c>
      <c r="C29" s="111">
        <f t="shared" si="1"/>
        <v>6838</v>
      </c>
      <c r="D29" s="111">
        <v>795</v>
      </c>
      <c r="E29" s="111">
        <v>2153</v>
      </c>
      <c r="F29" s="112">
        <f t="shared" si="2"/>
        <v>2948</v>
      </c>
      <c r="G29" s="111">
        <v>3890</v>
      </c>
      <c r="H29" s="113">
        <v>294</v>
      </c>
      <c r="I29" s="113">
        <v>1032</v>
      </c>
      <c r="J29" s="113">
        <f t="shared" si="3"/>
        <v>1326</v>
      </c>
      <c r="K29" s="108"/>
      <c r="L29" s="109">
        <f t="shared" si="0"/>
        <v>8164</v>
      </c>
    </row>
    <row r="30" spans="1:12" s="13" customFormat="1">
      <c r="A30" s="110">
        <v>78026</v>
      </c>
      <c r="B30" s="110" t="s">
        <v>397</v>
      </c>
      <c r="C30" s="111">
        <f t="shared" si="1"/>
        <v>2895</v>
      </c>
      <c r="D30" s="111">
        <v>471</v>
      </c>
      <c r="E30" s="111">
        <v>1026</v>
      </c>
      <c r="F30" s="112">
        <f t="shared" si="2"/>
        <v>1497</v>
      </c>
      <c r="G30" s="111">
        <v>1398</v>
      </c>
      <c r="H30" s="113">
        <v>66</v>
      </c>
      <c r="I30" s="113">
        <v>307</v>
      </c>
      <c r="J30" s="113">
        <f t="shared" si="3"/>
        <v>373</v>
      </c>
      <c r="K30" s="108"/>
      <c r="L30" s="109">
        <f t="shared" si="0"/>
        <v>3268</v>
      </c>
    </row>
    <row r="31" spans="1:12" s="13" customFormat="1">
      <c r="A31" s="110">
        <v>78027</v>
      </c>
      <c r="B31" s="110" t="s">
        <v>677</v>
      </c>
      <c r="C31" s="111">
        <f t="shared" si="1"/>
        <v>261</v>
      </c>
      <c r="D31" s="111">
        <v>31</v>
      </c>
      <c r="E31" s="111">
        <v>80</v>
      </c>
      <c r="F31" s="112">
        <f t="shared" si="2"/>
        <v>111</v>
      </c>
      <c r="G31" s="111">
        <v>150</v>
      </c>
      <c r="H31" s="113">
        <v>9</v>
      </c>
      <c r="I31" s="113">
        <v>26</v>
      </c>
      <c r="J31" s="113">
        <f t="shared" si="3"/>
        <v>35</v>
      </c>
      <c r="K31" s="108"/>
      <c r="L31" s="109">
        <f t="shared" si="0"/>
        <v>296</v>
      </c>
    </row>
    <row r="32" spans="1:12" s="13" customFormat="1">
      <c r="A32" s="110">
        <v>78028</v>
      </c>
      <c r="B32" s="110" t="s">
        <v>443</v>
      </c>
      <c r="C32" s="111">
        <f t="shared" si="1"/>
        <v>2194</v>
      </c>
      <c r="D32" s="111">
        <v>289</v>
      </c>
      <c r="E32" s="111">
        <v>914</v>
      </c>
      <c r="F32" s="112">
        <f t="shared" si="2"/>
        <v>1203</v>
      </c>
      <c r="G32" s="111">
        <v>991</v>
      </c>
      <c r="H32" s="113">
        <v>28</v>
      </c>
      <c r="I32" s="113">
        <v>215</v>
      </c>
      <c r="J32" s="113">
        <f t="shared" si="3"/>
        <v>243</v>
      </c>
      <c r="K32" s="108"/>
      <c r="L32" s="109">
        <f t="shared" si="0"/>
        <v>2437</v>
      </c>
    </row>
    <row r="33" spans="1:12" s="13" customFormat="1">
      <c r="A33" s="110">
        <v>78029</v>
      </c>
      <c r="B33" s="110" t="s">
        <v>283</v>
      </c>
      <c r="C33" s="111">
        <f t="shared" si="1"/>
        <v>13549</v>
      </c>
      <c r="D33" s="111">
        <v>1219</v>
      </c>
      <c r="E33" s="111">
        <v>4593</v>
      </c>
      <c r="F33" s="112">
        <f t="shared" si="2"/>
        <v>5812</v>
      </c>
      <c r="G33" s="111">
        <v>7737</v>
      </c>
      <c r="H33" s="113">
        <v>766</v>
      </c>
      <c r="I33" s="113">
        <v>1951</v>
      </c>
      <c r="J33" s="113">
        <f t="shared" si="3"/>
        <v>2717</v>
      </c>
      <c r="K33" s="108"/>
      <c r="L33" s="109">
        <f t="shared" si="0"/>
        <v>16266</v>
      </c>
    </row>
    <row r="34" spans="1:12" s="13" customFormat="1">
      <c r="A34" s="110">
        <v>78030</v>
      </c>
      <c r="B34" s="110" t="s">
        <v>424</v>
      </c>
      <c r="C34" s="111">
        <f t="shared" si="1"/>
        <v>2492</v>
      </c>
      <c r="D34" s="111">
        <v>298</v>
      </c>
      <c r="E34" s="111">
        <v>821</v>
      </c>
      <c r="F34" s="112">
        <f t="shared" si="2"/>
        <v>1119</v>
      </c>
      <c r="G34" s="111">
        <v>1373</v>
      </c>
      <c r="H34" s="113">
        <v>71</v>
      </c>
      <c r="I34" s="113">
        <v>297</v>
      </c>
      <c r="J34" s="113">
        <f t="shared" si="3"/>
        <v>368</v>
      </c>
      <c r="K34" s="108"/>
      <c r="L34" s="109">
        <f t="shared" si="0"/>
        <v>2860</v>
      </c>
    </row>
    <row r="35" spans="1:12" s="13" customFormat="1">
      <c r="A35" s="110">
        <v>78031</v>
      </c>
      <c r="B35" s="110" t="s">
        <v>303</v>
      </c>
      <c r="C35" s="111">
        <f t="shared" si="1"/>
        <v>8662</v>
      </c>
      <c r="D35" s="111">
        <v>2004</v>
      </c>
      <c r="E35" s="111">
        <v>3651</v>
      </c>
      <c r="F35" s="112">
        <f t="shared" si="2"/>
        <v>5655</v>
      </c>
      <c r="G35" s="111">
        <v>3007</v>
      </c>
      <c r="H35" s="113">
        <v>100</v>
      </c>
      <c r="I35" s="113">
        <v>625</v>
      </c>
      <c r="J35" s="113">
        <f t="shared" si="3"/>
        <v>725</v>
      </c>
      <c r="K35" s="108"/>
      <c r="L35" s="109">
        <f t="shared" si="0"/>
        <v>9387</v>
      </c>
    </row>
    <row r="36" spans="1:12" s="13" customFormat="1">
      <c r="A36" s="110">
        <v>78032</v>
      </c>
      <c r="B36" s="110" t="s">
        <v>674</v>
      </c>
      <c r="C36" s="111">
        <f t="shared" si="1"/>
        <v>254</v>
      </c>
      <c r="D36" s="111">
        <v>17</v>
      </c>
      <c r="E36" s="111">
        <v>95</v>
      </c>
      <c r="F36" s="112">
        <f t="shared" si="2"/>
        <v>112</v>
      </c>
      <c r="G36" s="111">
        <v>142</v>
      </c>
      <c r="H36" s="113">
        <v>33</v>
      </c>
      <c r="I36" s="113">
        <v>52</v>
      </c>
      <c r="J36" s="113">
        <f t="shared" si="3"/>
        <v>85</v>
      </c>
      <c r="K36" s="108"/>
      <c r="L36" s="109">
        <f t="shared" si="0"/>
        <v>339</v>
      </c>
    </row>
    <row r="37" spans="1:12" s="13" customFormat="1">
      <c r="A37" s="110">
        <v>78033</v>
      </c>
      <c r="B37" s="110" t="s">
        <v>275</v>
      </c>
      <c r="C37" s="111">
        <f t="shared" si="1"/>
        <v>19103</v>
      </c>
      <c r="D37" s="111">
        <v>2797</v>
      </c>
      <c r="E37" s="111">
        <v>7123</v>
      </c>
      <c r="F37" s="112">
        <f t="shared" si="2"/>
        <v>9920</v>
      </c>
      <c r="G37" s="111">
        <v>9183</v>
      </c>
      <c r="H37" s="113">
        <v>400</v>
      </c>
      <c r="I37" s="113">
        <v>1824</v>
      </c>
      <c r="J37" s="113">
        <f t="shared" si="3"/>
        <v>2224</v>
      </c>
      <c r="K37" s="108"/>
      <c r="L37" s="109">
        <f t="shared" si="0"/>
        <v>21327</v>
      </c>
    </row>
    <row r="38" spans="1:12" s="13" customFormat="1">
      <c r="A38" s="110">
        <v>78034</v>
      </c>
      <c r="B38" s="110" t="s">
        <v>430</v>
      </c>
      <c r="C38" s="111">
        <f t="shared" si="1"/>
        <v>2385</v>
      </c>
      <c r="D38" s="111">
        <v>209</v>
      </c>
      <c r="E38" s="111">
        <v>769</v>
      </c>
      <c r="F38" s="112">
        <f t="shared" si="2"/>
        <v>978</v>
      </c>
      <c r="G38" s="111">
        <v>1407</v>
      </c>
      <c r="H38" s="113">
        <v>64</v>
      </c>
      <c r="I38" s="113">
        <v>296</v>
      </c>
      <c r="J38" s="113">
        <f t="shared" si="3"/>
        <v>360</v>
      </c>
      <c r="K38" s="108"/>
      <c r="L38" s="109">
        <f t="shared" si="0"/>
        <v>2745</v>
      </c>
    </row>
    <row r="39" spans="1:12" s="13" customFormat="1">
      <c r="A39" s="110">
        <v>78035</v>
      </c>
      <c r="B39" s="110" t="s">
        <v>666</v>
      </c>
      <c r="C39" s="111">
        <f t="shared" si="1"/>
        <v>438</v>
      </c>
      <c r="D39" s="111">
        <v>48</v>
      </c>
      <c r="E39" s="111">
        <v>169</v>
      </c>
      <c r="F39" s="112">
        <f t="shared" si="2"/>
        <v>217</v>
      </c>
      <c r="G39" s="111">
        <v>221</v>
      </c>
      <c r="H39" s="113">
        <v>8</v>
      </c>
      <c r="I39" s="113">
        <v>44</v>
      </c>
      <c r="J39" s="113">
        <f t="shared" si="3"/>
        <v>52</v>
      </c>
      <c r="K39" s="108"/>
      <c r="L39" s="109">
        <f t="shared" si="0"/>
        <v>490</v>
      </c>
    </row>
    <row r="40" spans="1:12" s="13" customFormat="1">
      <c r="A40" s="110">
        <v>78036</v>
      </c>
      <c r="B40" s="110" t="s">
        <v>449</v>
      </c>
      <c r="C40" s="111">
        <f t="shared" si="1"/>
        <v>1895</v>
      </c>
      <c r="D40" s="111">
        <v>185</v>
      </c>
      <c r="E40" s="111">
        <v>577</v>
      </c>
      <c r="F40" s="112">
        <f t="shared" si="2"/>
        <v>762</v>
      </c>
      <c r="G40" s="111">
        <v>1133</v>
      </c>
      <c r="H40" s="113">
        <v>175</v>
      </c>
      <c r="I40" s="113">
        <v>309</v>
      </c>
      <c r="J40" s="113">
        <f t="shared" si="3"/>
        <v>484</v>
      </c>
      <c r="K40" s="108"/>
      <c r="L40" s="109">
        <f t="shared" si="0"/>
        <v>2379</v>
      </c>
    </row>
    <row r="41" spans="1:12" s="13" customFormat="1">
      <c r="A41" s="110">
        <v>78037</v>
      </c>
      <c r="B41" s="110" t="s">
        <v>407</v>
      </c>
      <c r="C41" s="111">
        <f t="shared" si="1"/>
        <v>2756</v>
      </c>
      <c r="D41" s="111">
        <v>304</v>
      </c>
      <c r="E41" s="111">
        <v>1018</v>
      </c>
      <c r="F41" s="112">
        <f t="shared" si="2"/>
        <v>1322</v>
      </c>
      <c r="G41" s="111">
        <v>1434</v>
      </c>
      <c r="H41" s="113">
        <v>67</v>
      </c>
      <c r="I41" s="113">
        <v>247</v>
      </c>
      <c r="J41" s="113">
        <f t="shared" si="3"/>
        <v>314</v>
      </c>
      <c r="K41" s="108"/>
      <c r="L41" s="109">
        <f t="shared" si="0"/>
        <v>3070</v>
      </c>
    </row>
    <row r="42" spans="1:12" s="13" customFormat="1">
      <c r="A42" s="110">
        <v>78038</v>
      </c>
      <c r="B42" s="110" t="s">
        <v>619</v>
      </c>
      <c r="C42" s="111">
        <f t="shared" si="1"/>
        <v>709</v>
      </c>
      <c r="D42" s="111">
        <v>49</v>
      </c>
      <c r="E42" s="111">
        <v>161</v>
      </c>
      <c r="F42" s="112">
        <f t="shared" si="2"/>
        <v>210</v>
      </c>
      <c r="G42" s="111">
        <v>499</v>
      </c>
      <c r="H42" s="113">
        <v>48</v>
      </c>
      <c r="I42" s="113">
        <v>95</v>
      </c>
      <c r="J42" s="113">
        <f t="shared" si="3"/>
        <v>143</v>
      </c>
      <c r="K42" s="108"/>
      <c r="L42" s="109">
        <f t="shared" si="0"/>
        <v>852</v>
      </c>
    </row>
    <row r="43" spans="1:12" s="13" customFormat="1">
      <c r="A43" s="110">
        <v>78039</v>
      </c>
      <c r="B43" s="110" t="s">
        <v>555</v>
      </c>
      <c r="C43" s="111">
        <f t="shared" si="1"/>
        <v>1122</v>
      </c>
      <c r="D43" s="111">
        <v>87</v>
      </c>
      <c r="E43" s="111">
        <v>323</v>
      </c>
      <c r="F43" s="112">
        <f t="shared" si="2"/>
        <v>410</v>
      </c>
      <c r="G43" s="111">
        <v>712</v>
      </c>
      <c r="H43" s="113">
        <v>37</v>
      </c>
      <c r="I43" s="113">
        <v>114</v>
      </c>
      <c r="J43" s="113">
        <f t="shared" si="3"/>
        <v>151</v>
      </c>
      <c r="K43" s="108"/>
      <c r="L43" s="109">
        <f t="shared" si="0"/>
        <v>1273</v>
      </c>
    </row>
    <row r="44" spans="1:12" s="13" customFormat="1">
      <c r="A44" s="110">
        <v>78040</v>
      </c>
      <c r="B44" s="110" t="s">
        <v>299</v>
      </c>
      <c r="C44" s="111">
        <f t="shared" si="1"/>
        <v>8378</v>
      </c>
      <c r="D44" s="111">
        <v>871</v>
      </c>
      <c r="E44" s="111">
        <v>2808</v>
      </c>
      <c r="F44" s="112">
        <f t="shared" si="2"/>
        <v>3679</v>
      </c>
      <c r="G44" s="111">
        <v>4699</v>
      </c>
      <c r="H44" s="113">
        <v>295</v>
      </c>
      <c r="I44" s="113">
        <v>1025</v>
      </c>
      <c r="J44" s="113">
        <f t="shared" si="3"/>
        <v>1320</v>
      </c>
      <c r="K44" s="108"/>
      <c r="L44" s="109">
        <f t="shared" si="0"/>
        <v>9698</v>
      </c>
    </row>
    <row r="45" spans="1:12" s="13" customFormat="1">
      <c r="A45" s="110">
        <v>78041</v>
      </c>
      <c r="B45" s="110" t="s">
        <v>611</v>
      </c>
      <c r="C45" s="111">
        <f t="shared" si="1"/>
        <v>764</v>
      </c>
      <c r="D45" s="111">
        <v>73</v>
      </c>
      <c r="E45" s="111">
        <v>243</v>
      </c>
      <c r="F45" s="112">
        <f t="shared" si="2"/>
        <v>316</v>
      </c>
      <c r="G45" s="111">
        <v>448</v>
      </c>
      <c r="H45" s="113">
        <v>36</v>
      </c>
      <c r="I45" s="113">
        <v>123</v>
      </c>
      <c r="J45" s="113">
        <f t="shared" si="3"/>
        <v>159</v>
      </c>
      <c r="K45" s="108"/>
      <c r="L45" s="109">
        <f t="shared" si="0"/>
        <v>923</v>
      </c>
    </row>
    <row r="46" spans="1:12" s="13" customFormat="1">
      <c r="A46" s="110">
        <v>78042</v>
      </c>
      <c r="B46" s="110" t="s">
        <v>557</v>
      </c>
      <c r="C46" s="111">
        <f t="shared" si="1"/>
        <v>1043</v>
      </c>
      <c r="D46" s="111">
        <v>67</v>
      </c>
      <c r="E46" s="111">
        <v>324</v>
      </c>
      <c r="F46" s="112">
        <f t="shared" si="2"/>
        <v>391</v>
      </c>
      <c r="G46" s="111">
        <v>652</v>
      </c>
      <c r="H46" s="113">
        <v>69</v>
      </c>
      <c r="I46" s="113">
        <v>141</v>
      </c>
      <c r="J46" s="113">
        <f t="shared" si="3"/>
        <v>210</v>
      </c>
      <c r="K46" s="108"/>
      <c r="L46" s="109">
        <f t="shared" si="0"/>
        <v>1253</v>
      </c>
    </row>
    <row r="47" spans="1:12" s="13" customFormat="1">
      <c r="A47" s="110">
        <v>78043</v>
      </c>
      <c r="B47" s="110" t="s">
        <v>558</v>
      </c>
      <c r="C47" s="111">
        <f t="shared" si="1"/>
        <v>1105</v>
      </c>
      <c r="D47" s="111">
        <v>72</v>
      </c>
      <c r="E47" s="111">
        <v>369</v>
      </c>
      <c r="F47" s="112">
        <f t="shared" si="2"/>
        <v>441</v>
      </c>
      <c r="G47" s="111">
        <v>664</v>
      </c>
      <c r="H47" s="113">
        <v>31</v>
      </c>
      <c r="I47" s="113">
        <v>120</v>
      </c>
      <c r="J47" s="113">
        <f t="shared" si="3"/>
        <v>151</v>
      </c>
      <c r="K47" s="108"/>
      <c r="L47" s="109">
        <f t="shared" si="0"/>
        <v>1256</v>
      </c>
    </row>
    <row r="48" spans="1:12" s="13" customFormat="1">
      <c r="A48" s="110">
        <v>78044</v>
      </c>
      <c r="B48" s="110" t="s">
        <v>268</v>
      </c>
      <c r="C48" s="111">
        <f t="shared" si="1"/>
        <v>29697</v>
      </c>
      <c r="D48" s="111">
        <v>2995</v>
      </c>
      <c r="E48" s="111">
        <v>9213</v>
      </c>
      <c r="F48" s="112">
        <f t="shared" si="2"/>
        <v>12208</v>
      </c>
      <c r="G48" s="111">
        <v>17489</v>
      </c>
      <c r="H48" s="113">
        <v>1545</v>
      </c>
      <c r="I48" s="113">
        <v>4620</v>
      </c>
      <c r="J48" s="113">
        <f t="shared" si="3"/>
        <v>6165</v>
      </c>
      <c r="K48" s="108"/>
      <c r="L48" s="109">
        <f t="shared" si="0"/>
        <v>35862</v>
      </c>
    </row>
    <row r="49" spans="1:12" s="13" customFormat="1">
      <c r="A49" s="110">
        <v>78045</v>
      </c>
      <c r="B49" s="110" t="s">
        <v>265</v>
      </c>
      <c r="C49" s="111">
        <f t="shared" si="1"/>
        <v>59852</v>
      </c>
      <c r="D49" s="111">
        <v>12693</v>
      </c>
      <c r="E49" s="111">
        <v>21994</v>
      </c>
      <c r="F49" s="112">
        <f t="shared" si="2"/>
        <v>34687</v>
      </c>
      <c r="G49" s="111">
        <v>25165</v>
      </c>
      <c r="H49" s="113">
        <v>1209</v>
      </c>
      <c r="I49" s="113">
        <v>5035</v>
      </c>
      <c r="J49" s="113">
        <f t="shared" si="3"/>
        <v>6244</v>
      </c>
      <c r="K49" s="108"/>
      <c r="L49" s="109">
        <f t="shared" si="0"/>
        <v>66096</v>
      </c>
    </row>
    <row r="50" spans="1:12" s="13" customFormat="1">
      <c r="A50" s="110">
        <v>78046</v>
      </c>
      <c r="B50" s="110" t="s">
        <v>592</v>
      </c>
      <c r="C50" s="111">
        <f t="shared" si="1"/>
        <v>863</v>
      </c>
      <c r="D50" s="111">
        <v>57</v>
      </c>
      <c r="E50" s="111">
        <v>288</v>
      </c>
      <c r="F50" s="112">
        <f t="shared" si="2"/>
        <v>345</v>
      </c>
      <c r="G50" s="111">
        <v>518</v>
      </c>
      <c r="H50" s="113">
        <v>51</v>
      </c>
      <c r="I50" s="113">
        <v>139</v>
      </c>
      <c r="J50" s="113">
        <f t="shared" si="3"/>
        <v>190</v>
      </c>
      <c r="K50" s="108"/>
      <c r="L50" s="109">
        <f t="shared" si="0"/>
        <v>1053</v>
      </c>
    </row>
    <row r="51" spans="1:12" s="13" customFormat="1">
      <c r="A51" s="110">
        <v>78047</v>
      </c>
      <c r="B51" s="110" t="s">
        <v>305</v>
      </c>
      <c r="C51" s="111">
        <f t="shared" si="1"/>
        <v>7467</v>
      </c>
      <c r="D51" s="111">
        <v>542</v>
      </c>
      <c r="E51" s="111">
        <v>2405</v>
      </c>
      <c r="F51" s="112">
        <f t="shared" si="2"/>
        <v>2947</v>
      </c>
      <c r="G51" s="111">
        <v>4520</v>
      </c>
      <c r="H51" s="113">
        <v>302</v>
      </c>
      <c r="I51" s="113">
        <v>1045</v>
      </c>
      <c r="J51" s="113">
        <f t="shared" si="3"/>
        <v>1347</v>
      </c>
      <c r="K51" s="108"/>
      <c r="L51" s="109">
        <f t="shared" si="0"/>
        <v>8814</v>
      </c>
    </row>
    <row r="52" spans="1:12" s="13" customFormat="1">
      <c r="A52" s="110">
        <v>78048</v>
      </c>
      <c r="B52" s="110" t="s">
        <v>350</v>
      </c>
      <c r="C52" s="111">
        <f t="shared" si="1"/>
        <v>4245</v>
      </c>
      <c r="D52" s="111">
        <v>613</v>
      </c>
      <c r="E52" s="111">
        <v>1636</v>
      </c>
      <c r="F52" s="112">
        <f t="shared" si="2"/>
        <v>2249</v>
      </c>
      <c r="G52" s="111">
        <v>1996</v>
      </c>
      <c r="H52" s="113">
        <v>189</v>
      </c>
      <c r="I52" s="113">
        <v>379</v>
      </c>
      <c r="J52" s="113">
        <f t="shared" si="3"/>
        <v>568</v>
      </c>
      <c r="K52" s="108"/>
      <c r="L52" s="109">
        <f t="shared" si="0"/>
        <v>4813</v>
      </c>
    </row>
    <row r="53" spans="1:12" s="13" customFormat="1">
      <c r="A53" s="110">
        <v>78049</v>
      </c>
      <c r="B53" s="110" t="s">
        <v>369</v>
      </c>
      <c r="C53" s="111">
        <f t="shared" si="1"/>
        <v>3687</v>
      </c>
      <c r="D53" s="111">
        <v>474</v>
      </c>
      <c r="E53" s="111">
        <v>1328</v>
      </c>
      <c r="F53" s="112">
        <f t="shared" si="2"/>
        <v>1802</v>
      </c>
      <c r="G53" s="111">
        <v>1885</v>
      </c>
      <c r="H53" s="113">
        <v>84</v>
      </c>
      <c r="I53" s="113">
        <v>390</v>
      </c>
      <c r="J53" s="113">
        <f t="shared" si="3"/>
        <v>474</v>
      </c>
      <c r="K53" s="108"/>
      <c r="L53" s="109">
        <f t="shared" si="0"/>
        <v>4161</v>
      </c>
    </row>
    <row r="54" spans="1:12" s="13" customFormat="1">
      <c r="A54" s="110">
        <v>78050</v>
      </c>
      <c r="B54" s="110" t="s">
        <v>613</v>
      </c>
      <c r="C54" s="111">
        <f t="shared" si="1"/>
        <v>773</v>
      </c>
      <c r="D54" s="111">
        <v>52</v>
      </c>
      <c r="E54" s="111">
        <v>219</v>
      </c>
      <c r="F54" s="112">
        <f t="shared" si="2"/>
        <v>271</v>
      </c>
      <c r="G54" s="111">
        <v>502</v>
      </c>
      <c r="H54" s="113">
        <v>31</v>
      </c>
      <c r="I54" s="113">
        <v>97</v>
      </c>
      <c r="J54" s="113">
        <f t="shared" si="3"/>
        <v>128</v>
      </c>
      <c r="K54" s="108"/>
      <c r="L54" s="109">
        <f t="shared" si="0"/>
        <v>901</v>
      </c>
    </row>
    <row r="55" spans="1:12" s="13" customFormat="1">
      <c r="A55" s="110">
        <v>78051</v>
      </c>
      <c r="B55" s="110" t="s">
        <v>383</v>
      </c>
      <c r="C55" s="111">
        <f t="shared" si="1"/>
        <v>3148</v>
      </c>
      <c r="D55" s="111">
        <v>344</v>
      </c>
      <c r="E55" s="111">
        <v>1027</v>
      </c>
      <c r="F55" s="112">
        <f t="shared" si="2"/>
        <v>1371</v>
      </c>
      <c r="G55" s="111">
        <v>1777</v>
      </c>
      <c r="H55" s="113">
        <v>154</v>
      </c>
      <c r="I55" s="113">
        <v>429</v>
      </c>
      <c r="J55" s="113">
        <f t="shared" si="3"/>
        <v>583</v>
      </c>
      <c r="K55" s="108"/>
      <c r="L55" s="109">
        <f t="shared" si="0"/>
        <v>3731</v>
      </c>
    </row>
    <row r="56" spans="1:12" s="13" customFormat="1">
      <c r="A56" s="110">
        <v>78052</v>
      </c>
      <c r="B56" s="110" t="s">
        <v>542</v>
      </c>
      <c r="C56" s="111">
        <f t="shared" si="1"/>
        <v>1106</v>
      </c>
      <c r="D56" s="111">
        <v>87</v>
      </c>
      <c r="E56" s="111">
        <v>335</v>
      </c>
      <c r="F56" s="112">
        <f t="shared" si="2"/>
        <v>422</v>
      </c>
      <c r="G56" s="111">
        <v>684</v>
      </c>
      <c r="H56" s="113">
        <v>44</v>
      </c>
      <c r="I56" s="113">
        <v>191</v>
      </c>
      <c r="J56" s="113">
        <f t="shared" si="3"/>
        <v>235</v>
      </c>
      <c r="K56" s="108"/>
      <c r="L56" s="109">
        <f t="shared" si="0"/>
        <v>1341</v>
      </c>
    </row>
    <row r="57" spans="1:12" s="13" customFormat="1">
      <c r="A57" s="110">
        <v>78053</v>
      </c>
      <c r="B57" s="110" t="s">
        <v>593</v>
      </c>
      <c r="C57" s="111">
        <f t="shared" si="1"/>
        <v>946</v>
      </c>
      <c r="D57" s="111">
        <v>131</v>
      </c>
      <c r="E57" s="111">
        <v>338</v>
      </c>
      <c r="F57" s="112">
        <f t="shared" si="2"/>
        <v>469</v>
      </c>
      <c r="G57" s="111">
        <v>477</v>
      </c>
      <c r="H57" s="113">
        <v>16</v>
      </c>
      <c r="I57" s="113">
        <v>80</v>
      </c>
      <c r="J57" s="113">
        <f t="shared" si="3"/>
        <v>96</v>
      </c>
      <c r="K57" s="108"/>
      <c r="L57" s="109">
        <f t="shared" si="0"/>
        <v>1042</v>
      </c>
    </row>
    <row r="58" spans="1:12" s="13" customFormat="1">
      <c r="A58" s="110">
        <v>78054</v>
      </c>
      <c r="B58" s="110" t="s">
        <v>478</v>
      </c>
      <c r="C58" s="111">
        <f t="shared" si="1"/>
        <v>1762</v>
      </c>
      <c r="D58" s="111">
        <v>123</v>
      </c>
      <c r="E58" s="111">
        <v>514</v>
      </c>
      <c r="F58" s="112">
        <f t="shared" si="2"/>
        <v>637</v>
      </c>
      <c r="G58" s="111">
        <v>1125</v>
      </c>
      <c r="H58" s="113">
        <v>116</v>
      </c>
      <c r="I58" s="113">
        <v>210</v>
      </c>
      <c r="J58" s="113">
        <f t="shared" si="3"/>
        <v>326</v>
      </c>
      <c r="K58" s="108"/>
      <c r="L58" s="109">
        <f t="shared" si="0"/>
        <v>2088</v>
      </c>
    </row>
    <row r="59" spans="1:12" s="13" customFormat="1">
      <c r="A59" s="110">
        <v>78055</v>
      </c>
      <c r="B59" s="110" t="s">
        <v>420</v>
      </c>
      <c r="C59" s="111">
        <f t="shared" si="1"/>
        <v>2489</v>
      </c>
      <c r="D59" s="111">
        <v>197</v>
      </c>
      <c r="E59" s="111">
        <v>819</v>
      </c>
      <c r="F59" s="112">
        <f t="shared" si="2"/>
        <v>1016</v>
      </c>
      <c r="G59" s="111">
        <v>1473</v>
      </c>
      <c r="H59" s="113">
        <v>115</v>
      </c>
      <c r="I59" s="113">
        <v>308</v>
      </c>
      <c r="J59" s="113">
        <f t="shared" si="3"/>
        <v>423</v>
      </c>
      <c r="K59" s="108"/>
      <c r="L59" s="109">
        <f t="shared" si="0"/>
        <v>2912</v>
      </c>
    </row>
    <row r="60" spans="1:12" s="13" customFormat="1">
      <c r="A60" s="110">
        <v>78056</v>
      </c>
      <c r="B60" s="110" t="s">
        <v>422</v>
      </c>
      <c r="C60" s="111">
        <f t="shared" si="1"/>
        <v>2437</v>
      </c>
      <c r="D60" s="111">
        <v>195</v>
      </c>
      <c r="E60" s="111">
        <v>809</v>
      </c>
      <c r="F60" s="112">
        <f t="shared" si="2"/>
        <v>1004</v>
      </c>
      <c r="G60" s="111">
        <v>1433</v>
      </c>
      <c r="H60" s="113">
        <v>111</v>
      </c>
      <c r="I60" s="113">
        <v>334</v>
      </c>
      <c r="J60" s="113">
        <f t="shared" si="3"/>
        <v>445</v>
      </c>
      <c r="K60" s="108"/>
      <c r="L60" s="109">
        <f t="shared" si="0"/>
        <v>2882</v>
      </c>
    </row>
    <row r="61" spans="1:12" s="13" customFormat="1">
      <c r="A61" s="110">
        <v>78057</v>
      </c>
      <c r="B61" s="110" t="s">
        <v>469</v>
      </c>
      <c r="C61" s="111">
        <f t="shared" si="1"/>
        <v>1841</v>
      </c>
      <c r="D61" s="111">
        <v>222</v>
      </c>
      <c r="E61" s="111">
        <v>618</v>
      </c>
      <c r="F61" s="112">
        <f t="shared" si="2"/>
        <v>840</v>
      </c>
      <c r="G61" s="111">
        <v>1001</v>
      </c>
      <c r="H61" s="113">
        <v>46</v>
      </c>
      <c r="I61" s="113">
        <v>273</v>
      </c>
      <c r="J61" s="113">
        <f t="shared" si="3"/>
        <v>319</v>
      </c>
      <c r="K61" s="108"/>
      <c r="L61" s="109">
        <f t="shared" si="0"/>
        <v>2160</v>
      </c>
    </row>
    <row r="62" spans="1:12" s="13" customFormat="1">
      <c r="A62" s="110">
        <v>78058</v>
      </c>
      <c r="B62" s="110" t="s">
        <v>314</v>
      </c>
      <c r="C62" s="111">
        <f t="shared" si="1"/>
        <v>6662</v>
      </c>
      <c r="D62" s="111">
        <v>618</v>
      </c>
      <c r="E62" s="111">
        <v>2586</v>
      </c>
      <c r="F62" s="112">
        <f t="shared" si="2"/>
        <v>3204</v>
      </c>
      <c r="G62" s="111">
        <v>3458</v>
      </c>
      <c r="H62" s="113">
        <v>201</v>
      </c>
      <c r="I62" s="113">
        <v>750</v>
      </c>
      <c r="J62" s="113">
        <f t="shared" si="3"/>
        <v>951</v>
      </c>
      <c r="K62" s="108"/>
      <c r="L62" s="109">
        <f t="shared" si="0"/>
        <v>7613</v>
      </c>
    </row>
    <row r="63" spans="1:12" s="13" customFormat="1">
      <c r="A63" s="110">
        <v>78059</v>
      </c>
      <c r="B63" s="110" t="s">
        <v>519</v>
      </c>
      <c r="C63" s="111">
        <f t="shared" si="1"/>
        <v>1465</v>
      </c>
      <c r="D63" s="111">
        <v>150</v>
      </c>
      <c r="E63" s="111">
        <v>456</v>
      </c>
      <c r="F63" s="112">
        <f t="shared" si="2"/>
        <v>606</v>
      </c>
      <c r="G63" s="111">
        <v>859</v>
      </c>
      <c r="H63" s="113">
        <v>48</v>
      </c>
      <c r="I63" s="113">
        <v>152</v>
      </c>
      <c r="J63" s="113">
        <f t="shared" si="3"/>
        <v>200</v>
      </c>
      <c r="K63" s="108"/>
      <c r="L63" s="109">
        <f t="shared" si="0"/>
        <v>1665</v>
      </c>
    </row>
    <row r="64" spans="1:12" s="13" customFormat="1">
      <c r="A64" s="110">
        <v>78060</v>
      </c>
      <c r="B64" s="110" t="s">
        <v>462</v>
      </c>
      <c r="C64" s="111">
        <f t="shared" si="1"/>
        <v>1762</v>
      </c>
      <c r="D64" s="111">
        <v>129</v>
      </c>
      <c r="E64" s="111">
        <v>479</v>
      </c>
      <c r="F64" s="112">
        <f t="shared" si="2"/>
        <v>608</v>
      </c>
      <c r="G64" s="111">
        <v>1154</v>
      </c>
      <c r="H64" s="113">
        <v>190</v>
      </c>
      <c r="I64" s="113">
        <v>258</v>
      </c>
      <c r="J64" s="113">
        <f t="shared" si="3"/>
        <v>448</v>
      </c>
      <c r="K64" s="108"/>
      <c r="L64" s="109">
        <f t="shared" si="0"/>
        <v>2210</v>
      </c>
    </row>
    <row r="65" spans="1:12" s="13" customFormat="1">
      <c r="A65" s="110">
        <v>78061</v>
      </c>
      <c r="B65" s="110" t="s">
        <v>502</v>
      </c>
      <c r="C65" s="111">
        <f t="shared" si="1"/>
        <v>1608</v>
      </c>
      <c r="D65" s="111">
        <v>152</v>
      </c>
      <c r="E65" s="111">
        <v>614</v>
      </c>
      <c r="F65" s="112">
        <f t="shared" si="2"/>
        <v>766</v>
      </c>
      <c r="G65" s="111">
        <v>842</v>
      </c>
      <c r="H65" s="113">
        <v>32</v>
      </c>
      <c r="I65" s="113">
        <v>159</v>
      </c>
      <c r="J65" s="113">
        <f t="shared" si="3"/>
        <v>191</v>
      </c>
      <c r="K65" s="108"/>
      <c r="L65" s="109">
        <f t="shared" si="0"/>
        <v>1799</v>
      </c>
    </row>
    <row r="66" spans="1:12" s="13" customFormat="1">
      <c r="A66" s="110">
        <v>78062</v>
      </c>
      <c r="B66" s="110" t="s">
        <v>438</v>
      </c>
      <c r="C66" s="111">
        <f t="shared" si="1"/>
        <v>2205</v>
      </c>
      <c r="D66" s="111">
        <v>191</v>
      </c>
      <c r="E66" s="111">
        <v>663</v>
      </c>
      <c r="F66" s="112">
        <f t="shared" si="2"/>
        <v>854</v>
      </c>
      <c r="G66" s="111">
        <v>1351</v>
      </c>
      <c r="H66" s="113">
        <v>108</v>
      </c>
      <c r="I66" s="113">
        <v>274</v>
      </c>
      <c r="J66" s="113">
        <f t="shared" si="3"/>
        <v>382</v>
      </c>
      <c r="K66" s="108"/>
      <c r="L66" s="109">
        <f t="shared" si="0"/>
        <v>2587</v>
      </c>
    </row>
    <row r="67" spans="1:12" s="13" customFormat="1">
      <c r="A67" s="110">
        <v>78063</v>
      </c>
      <c r="B67" s="110" t="s">
        <v>489</v>
      </c>
      <c r="C67" s="111">
        <f t="shared" si="1"/>
        <v>1574</v>
      </c>
      <c r="D67" s="111">
        <v>128</v>
      </c>
      <c r="E67" s="111">
        <v>373</v>
      </c>
      <c r="F67" s="112">
        <f t="shared" si="2"/>
        <v>501</v>
      </c>
      <c r="G67" s="111">
        <v>1073</v>
      </c>
      <c r="H67" s="113">
        <v>106</v>
      </c>
      <c r="I67" s="113">
        <v>276</v>
      </c>
      <c r="J67" s="113">
        <f t="shared" si="3"/>
        <v>382</v>
      </c>
      <c r="K67" s="108"/>
      <c r="L67" s="109">
        <f t="shared" si="0"/>
        <v>1956</v>
      </c>
    </row>
    <row r="68" spans="1:12" s="13" customFormat="1">
      <c r="A68" s="110">
        <v>78064</v>
      </c>
      <c r="B68" s="110" t="s">
        <v>620</v>
      </c>
      <c r="C68" s="111">
        <f t="shared" si="1"/>
        <v>607</v>
      </c>
      <c r="D68" s="111">
        <v>19</v>
      </c>
      <c r="E68" s="111">
        <v>160</v>
      </c>
      <c r="F68" s="112">
        <f t="shared" si="2"/>
        <v>179</v>
      </c>
      <c r="G68" s="111">
        <v>428</v>
      </c>
      <c r="H68" s="113">
        <v>41</v>
      </c>
      <c r="I68" s="113">
        <v>177</v>
      </c>
      <c r="J68" s="113">
        <f t="shared" si="3"/>
        <v>218</v>
      </c>
      <c r="K68" s="108"/>
      <c r="L68" s="109">
        <f t="shared" si="0"/>
        <v>825</v>
      </c>
    </row>
    <row r="69" spans="1:12" s="13" customFormat="1">
      <c r="A69" s="110">
        <v>78065</v>
      </c>
      <c r="B69" s="110" t="s">
        <v>607</v>
      </c>
      <c r="C69" s="111">
        <f t="shared" si="1"/>
        <v>842</v>
      </c>
      <c r="D69" s="111">
        <v>111</v>
      </c>
      <c r="E69" s="111">
        <v>302</v>
      </c>
      <c r="F69" s="112">
        <f t="shared" si="2"/>
        <v>413</v>
      </c>
      <c r="G69" s="111">
        <v>429</v>
      </c>
      <c r="H69" s="113">
        <v>22</v>
      </c>
      <c r="I69" s="113">
        <v>75</v>
      </c>
      <c r="J69" s="113">
        <f t="shared" si="3"/>
        <v>97</v>
      </c>
      <c r="K69" s="108"/>
      <c r="L69" s="109">
        <f t="shared" ref="L69:L132" si="4">J69+C69</f>
        <v>939</v>
      </c>
    </row>
    <row r="70" spans="1:12" s="13" customFormat="1">
      <c r="A70" s="110">
        <v>78066</v>
      </c>
      <c r="B70" s="110" t="s">
        <v>378</v>
      </c>
      <c r="C70" s="111">
        <f t="shared" ref="C70:C133" si="5">D70+E70+G70</f>
        <v>3258</v>
      </c>
      <c r="D70" s="111">
        <v>232</v>
      </c>
      <c r="E70" s="111">
        <v>973</v>
      </c>
      <c r="F70" s="112">
        <f t="shared" ref="F70:F133" si="6">D70+E70</f>
        <v>1205</v>
      </c>
      <c r="G70" s="111">
        <v>2053</v>
      </c>
      <c r="H70" s="113">
        <v>156</v>
      </c>
      <c r="I70" s="113">
        <v>430</v>
      </c>
      <c r="J70" s="113">
        <f t="shared" ref="J70:J133" si="7">H70+I70</f>
        <v>586</v>
      </c>
      <c r="K70" s="108"/>
      <c r="L70" s="109">
        <f t="shared" si="4"/>
        <v>3844</v>
      </c>
    </row>
    <row r="71" spans="1:12" s="13" customFormat="1">
      <c r="A71" s="110">
        <v>78067</v>
      </c>
      <c r="B71" s="110" t="s">
        <v>465</v>
      </c>
      <c r="C71" s="111">
        <f t="shared" si="5"/>
        <v>1848</v>
      </c>
      <c r="D71" s="111">
        <v>108</v>
      </c>
      <c r="E71" s="111">
        <v>543</v>
      </c>
      <c r="F71" s="112">
        <f t="shared" si="6"/>
        <v>651</v>
      </c>
      <c r="G71" s="111">
        <v>1197</v>
      </c>
      <c r="H71" s="113">
        <v>63</v>
      </c>
      <c r="I71" s="113">
        <v>226</v>
      </c>
      <c r="J71" s="113">
        <f t="shared" si="7"/>
        <v>289</v>
      </c>
      <c r="K71" s="108"/>
      <c r="L71" s="109">
        <f t="shared" si="4"/>
        <v>2137</v>
      </c>
    </row>
    <row r="72" spans="1:12" s="13" customFormat="1">
      <c r="A72" s="110">
        <v>78068</v>
      </c>
      <c r="B72" s="110" t="s">
        <v>393</v>
      </c>
      <c r="C72" s="111">
        <f t="shared" si="5"/>
        <v>2599</v>
      </c>
      <c r="D72" s="111">
        <v>225</v>
      </c>
      <c r="E72" s="111">
        <v>824</v>
      </c>
      <c r="F72" s="112">
        <f t="shared" si="6"/>
        <v>1049</v>
      </c>
      <c r="G72" s="111">
        <v>1550</v>
      </c>
      <c r="H72" s="113">
        <v>191</v>
      </c>
      <c r="I72" s="113">
        <v>553</v>
      </c>
      <c r="J72" s="113">
        <f t="shared" si="7"/>
        <v>744</v>
      </c>
      <c r="K72" s="108"/>
      <c r="L72" s="109">
        <f t="shared" si="4"/>
        <v>3343</v>
      </c>
    </row>
    <row r="73" spans="1:12" s="13" customFormat="1">
      <c r="A73" s="110">
        <v>78069</v>
      </c>
      <c r="B73" s="110" t="s">
        <v>446</v>
      </c>
      <c r="C73" s="111">
        <f t="shared" si="5"/>
        <v>2132</v>
      </c>
      <c r="D73" s="111">
        <v>223</v>
      </c>
      <c r="E73" s="111">
        <v>777</v>
      </c>
      <c r="F73" s="112">
        <f t="shared" si="6"/>
        <v>1000</v>
      </c>
      <c r="G73" s="111">
        <v>1132</v>
      </c>
      <c r="H73" s="113">
        <v>121</v>
      </c>
      <c r="I73" s="113">
        <v>178</v>
      </c>
      <c r="J73" s="113">
        <f t="shared" si="7"/>
        <v>299</v>
      </c>
      <c r="K73" s="108"/>
      <c r="L73" s="109">
        <f t="shared" si="4"/>
        <v>2431</v>
      </c>
    </row>
    <row r="74" spans="1:12" s="13" customFormat="1">
      <c r="A74" s="110">
        <v>78070</v>
      </c>
      <c r="B74" s="110" t="s">
        <v>304</v>
      </c>
      <c r="C74" s="111">
        <f t="shared" si="5"/>
        <v>7442</v>
      </c>
      <c r="D74" s="111">
        <v>503</v>
      </c>
      <c r="E74" s="111">
        <v>2226</v>
      </c>
      <c r="F74" s="112">
        <f t="shared" si="6"/>
        <v>2729</v>
      </c>
      <c r="G74" s="111">
        <v>4713</v>
      </c>
      <c r="H74" s="113">
        <v>522</v>
      </c>
      <c r="I74" s="113">
        <v>1025</v>
      </c>
      <c r="J74" s="113">
        <f t="shared" si="7"/>
        <v>1547</v>
      </c>
      <c r="K74" s="108"/>
      <c r="L74" s="109">
        <f t="shared" si="4"/>
        <v>8989</v>
      </c>
    </row>
    <row r="75" spans="1:12" s="13" customFormat="1">
      <c r="A75" s="110">
        <v>78071</v>
      </c>
      <c r="B75" s="110" t="s">
        <v>575</v>
      </c>
      <c r="C75" s="111">
        <f t="shared" si="5"/>
        <v>945</v>
      </c>
      <c r="D75" s="111">
        <v>57</v>
      </c>
      <c r="E75" s="111">
        <v>314</v>
      </c>
      <c r="F75" s="112">
        <f t="shared" si="6"/>
        <v>371</v>
      </c>
      <c r="G75" s="111">
        <v>574</v>
      </c>
      <c r="H75" s="113">
        <v>90</v>
      </c>
      <c r="I75" s="113">
        <v>137</v>
      </c>
      <c r="J75" s="113">
        <f t="shared" si="7"/>
        <v>227</v>
      </c>
      <c r="K75" s="108"/>
      <c r="L75" s="109">
        <f t="shared" si="4"/>
        <v>1172</v>
      </c>
    </row>
    <row r="76" spans="1:12" s="13" customFormat="1">
      <c r="A76" s="110">
        <v>78072</v>
      </c>
      <c r="B76" s="110" t="s">
        <v>629</v>
      </c>
      <c r="C76" s="111">
        <f t="shared" si="5"/>
        <v>676</v>
      </c>
      <c r="D76" s="111">
        <v>82</v>
      </c>
      <c r="E76" s="111">
        <v>214</v>
      </c>
      <c r="F76" s="112">
        <f t="shared" si="6"/>
        <v>296</v>
      </c>
      <c r="G76" s="111">
        <v>380</v>
      </c>
      <c r="H76" s="113">
        <v>31</v>
      </c>
      <c r="I76" s="113">
        <v>65</v>
      </c>
      <c r="J76" s="113">
        <f t="shared" si="7"/>
        <v>96</v>
      </c>
      <c r="K76" s="108"/>
      <c r="L76" s="109">
        <f t="shared" si="4"/>
        <v>772</v>
      </c>
    </row>
    <row r="77" spans="1:12" s="13" customFormat="1">
      <c r="A77" s="110">
        <v>78073</v>
      </c>
      <c r="B77" s="110" t="s">
        <v>505</v>
      </c>
      <c r="C77" s="111">
        <f t="shared" si="5"/>
        <v>1466</v>
      </c>
      <c r="D77" s="111">
        <v>99</v>
      </c>
      <c r="E77" s="111">
        <v>371</v>
      </c>
      <c r="F77" s="112">
        <f t="shared" si="6"/>
        <v>470</v>
      </c>
      <c r="G77" s="111">
        <v>996</v>
      </c>
      <c r="H77" s="113">
        <v>128</v>
      </c>
      <c r="I77" s="113">
        <v>186</v>
      </c>
      <c r="J77" s="113">
        <f t="shared" si="7"/>
        <v>314</v>
      </c>
      <c r="K77" s="108"/>
      <c r="L77" s="109">
        <f t="shared" si="4"/>
        <v>1780</v>
      </c>
    </row>
    <row r="78" spans="1:12" s="13" customFormat="1">
      <c r="A78" s="110">
        <v>78074</v>
      </c>
      <c r="B78" s="110" t="s">
        <v>429</v>
      </c>
      <c r="C78" s="111">
        <f t="shared" si="5"/>
        <v>2333</v>
      </c>
      <c r="D78" s="111">
        <v>208</v>
      </c>
      <c r="E78" s="111">
        <v>788</v>
      </c>
      <c r="F78" s="112">
        <f t="shared" si="6"/>
        <v>996</v>
      </c>
      <c r="G78" s="111">
        <v>1337</v>
      </c>
      <c r="H78" s="113">
        <v>112</v>
      </c>
      <c r="I78" s="113">
        <v>313</v>
      </c>
      <c r="J78" s="113">
        <f t="shared" si="7"/>
        <v>425</v>
      </c>
      <c r="K78" s="108"/>
      <c r="L78" s="109">
        <f t="shared" si="4"/>
        <v>2758</v>
      </c>
    </row>
    <row r="79" spans="1:12" s="13" customFormat="1">
      <c r="A79" s="110">
        <v>78075</v>
      </c>
      <c r="B79" s="110" t="s">
        <v>510</v>
      </c>
      <c r="C79" s="111">
        <f t="shared" si="5"/>
        <v>1516</v>
      </c>
      <c r="D79" s="111">
        <v>185</v>
      </c>
      <c r="E79" s="111">
        <v>570</v>
      </c>
      <c r="F79" s="112">
        <f t="shared" si="6"/>
        <v>755</v>
      </c>
      <c r="G79" s="111">
        <v>761</v>
      </c>
      <c r="H79" s="113">
        <v>31</v>
      </c>
      <c r="I79" s="113">
        <v>147</v>
      </c>
      <c r="J79" s="113">
        <f t="shared" si="7"/>
        <v>178</v>
      </c>
      <c r="K79" s="108"/>
      <c r="L79" s="109">
        <f t="shared" si="4"/>
        <v>1694</v>
      </c>
    </row>
    <row r="80" spans="1:12" s="13" customFormat="1">
      <c r="A80" s="110">
        <v>78076</v>
      </c>
      <c r="B80" s="110" t="s">
        <v>394</v>
      </c>
      <c r="C80" s="111">
        <f t="shared" si="5"/>
        <v>2890</v>
      </c>
      <c r="D80" s="111">
        <v>419</v>
      </c>
      <c r="E80" s="111">
        <v>1148</v>
      </c>
      <c r="F80" s="112">
        <f t="shared" si="6"/>
        <v>1567</v>
      </c>
      <c r="G80" s="111">
        <v>1323</v>
      </c>
      <c r="H80" s="113">
        <v>45</v>
      </c>
      <c r="I80" s="113">
        <v>274</v>
      </c>
      <c r="J80" s="113">
        <f t="shared" si="7"/>
        <v>319</v>
      </c>
      <c r="K80" s="108"/>
      <c r="L80" s="109">
        <f t="shared" si="4"/>
        <v>3209</v>
      </c>
    </row>
    <row r="81" spans="1:12" s="13" customFormat="1">
      <c r="A81" s="110">
        <v>78077</v>
      </c>
      <c r="B81" s="110" t="s">
        <v>419</v>
      </c>
      <c r="C81" s="111">
        <f t="shared" si="5"/>
        <v>2569</v>
      </c>
      <c r="D81" s="111">
        <v>358</v>
      </c>
      <c r="E81" s="111">
        <v>1091</v>
      </c>
      <c r="F81" s="112">
        <f t="shared" si="6"/>
        <v>1449</v>
      </c>
      <c r="G81" s="111">
        <v>1120</v>
      </c>
      <c r="H81" s="113">
        <v>54</v>
      </c>
      <c r="I81" s="113">
        <v>239</v>
      </c>
      <c r="J81" s="113">
        <f t="shared" si="7"/>
        <v>293</v>
      </c>
      <c r="K81" s="108"/>
      <c r="L81" s="109">
        <f t="shared" si="4"/>
        <v>2862</v>
      </c>
    </row>
    <row r="82" spans="1:12" s="13" customFormat="1">
      <c r="A82" s="110">
        <v>78078</v>
      </c>
      <c r="B82" s="110" t="s">
        <v>606</v>
      </c>
      <c r="C82" s="111">
        <f t="shared" si="5"/>
        <v>836</v>
      </c>
      <c r="D82" s="111">
        <v>108</v>
      </c>
      <c r="E82" s="111">
        <v>290</v>
      </c>
      <c r="F82" s="112">
        <f t="shared" si="6"/>
        <v>398</v>
      </c>
      <c r="G82" s="111">
        <v>438</v>
      </c>
      <c r="H82" s="113">
        <v>21</v>
      </c>
      <c r="I82" s="113">
        <v>81</v>
      </c>
      <c r="J82" s="113">
        <f t="shared" si="7"/>
        <v>102</v>
      </c>
      <c r="K82" s="108"/>
      <c r="L82" s="109">
        <f t="shared" si="4"/>
        <v>938</v>
      </c>
    </row>
    <row r="83" spans="1:12" s="13" customFormat="1">
      <c r="A83" s="110">
        <v>78079</v>
      </c>
      <c r="B83" s="110" t="s">
        <v>307</v>
      </c>
      <c r="C83" s="111">
        <f t="shared" si="5"/>
        <v>7781</v>
      </c>
      <c r="D83" s="111">
        <v>1343</v>
      </c>
      <c r="E83" s="111">
        <v>3087</v>
      </c>
      <c r="F83" s="112">
        <f t="shared" si="6"/>
        <v>4430</v>
      </c>
      <c r="G83" s="111">
        <v>3351</v>
      </c>
      <c r="H83" s="113">
        <v>132</v>
      </c>
      <c r="I83" s="113">
        <v>710</v>
      </c>
      <c r="J83" s="113">
        <f t="shared" si="7"/>
        <v>842</v>
      </c>
      <c r="K83" s="108"/>
      <c r="L83" s="109">
        <f t="shared" si="4"/>
        <v>8623</v>
      </c>
    </row>
    <row r="84" spans="1:12" s="13" customFormat="1">
      <c r="A84" s="110">
        <v>78080</v>
      </c>
      <c r="B84" s="110" t="s">
        <v>523</v>
      </c>
      <c r="C84" s="111">
        <f t="shared" si="5"/>
        <v>1338</v>
      </c>
      <c r="D84" s="111">
        <v>84</v>
      </c>
      <c r="E84" s="111">
        <v>368</v>
      </c>
      <c r="F84" s="112">
        <f t="shared" si="6"/>
        <v>452</v>
      </c>
      <c r="G84" s="111">
        <v>886</v>
      </c>
      <c r="H84" s="113">
        <v>71</v>
      </c>
      <c r="I84" s="113">
        <v>176</v>
      </c>
      <c r="J84" s="113">
        <f t="shared" si="7"/>
        <v>247</v>
      </c>
      <c r="K84" s="108"/>
      <c r="L84" s="109">
        <f t="shared" si="4"/>
        <v>1585</v>
      </c>
    </row>
    <row r="85" spans="1:12" s="13" customFormat="1">
      <c r="A85" s="110">
        <v>78081</v>
      </c>
      <c r="B85" s="110" t="s">
        <v>280</v>
      </c>
      <c r="C85" s="111">
        <f t="shared" si="5"/>
        <v>14930</v>
      </c>
      <c r="D85" s="111">
        <v>2112</v>
      </c>
      <c r="E85" s="111">
        <v>5365</v>
      </c>
      <c r="F85" s="112">
        <f t="shared" si="6"/>
        <v>7477</v>
      </c>
      <c r="G85" s="111">
        <v>7453</v>
      </c>
      <c r="H85" s="113">
        <v>376</v>
      </c>
      <c r="I85" s="113">
        <v>1511</v>
      </c>
      <c r="J85" s="113">
        <f t="shared" si="7"/>
        <v>1887</v>
      </c>
      <c r="K85" s="108"/>
      <c r="L85" s="109">
        <f t="shared" si="4"/>
        <v>16817</v>
      </c>
    </row>
    <row r="86" spans="1:12" s="13" customFormat="1">
      <c r="A86" s="110">
        <v>78082</v>
      </c>
      <c r="B86" s="110" t="s">
        <v>493</v>
      </c>
      <c r="C86" s="111">
        <f t="shared" si="5"/>
        <v>1610</v>
      </c>
      <c r="D86" s="111">
        <v>185</v>
      </c>
      <c r="E86" s="111">
        <v>586</v>
      </c>
      <c r="F86" s="112">
        <f t="shared" si="6"/>
        <v>771</v>
      </c>
      <c r="G86" s="111">
        <v>839</v>
      </c>
      <c r="H86" s="113">
        <v>111</v>
      </c>
      <c r="I86" s="113">
        <v>206</v>
      </c>
      <c r="J86" s="113">
        <f t="shared" si="7"/>
        <v>317</v>
      </c>
      <c r="K86" s="108"/>
      <c r="L86" s="109">
        <f t="shared" si="4"/>
        <v>1927</v>
      </c>
    </row>
    <row r="87" spans="1:12" s="13" customFormat="1">
      <c r="A87" s="110">
        <v>78083</v>
      </c>
      <c r="B87" s="110" t="s">
        <v>362</v>
      </c>
      <c r="C87" s="111">
        <f t="shared" si="5"/>
        <v>3806</v>
      </c>
      <c r="D87" s="111">
        <v>355</v>
      </c>
      <c r="E87" s="111">
        <v>1273</v>
      </c>
      <c r="F87" s="112">
        <f t="shared" si="6"/>
        <v>1628</v>
      </c>
      <c r="G87" s="111">
        <v>2178</v>
      </c>
      <c r="H87" s="113">
        <v>137</v>
      </c>
      <c r="I87" s="113">
        <v>460</v>
      </c>
      <c r="J87" s="113">
        <f t="shared" si="7"/>
        <v>597</v>
      </c>
      <c r="K87" s="108"/>
      <c r="L87" s="109">
        <f t="shared" si="4"/>
        <v>4403</v>
      </c>
    </row>
    <row r="88" spans="1:12" s="13" customFormat="1">
      <c r="A88" s="110">
        <v>78084</v>
      </c>
      <c r="B88" s="110" t="s">
        <v>408</v>
      </c>
      <c r="C88" s="111">
        <f t="shared" si="5"/>
        <v>2632</v>
      </c>
      <c r="D88" s="111">
        <v>287</v>
      </c>
      <c r="E88" s="111">
        <v>953</v>
      </c>
      <c r="F88" s="112">
        <f t="shared" si="6"/>
        <v>1240</v>
      </c>
      <c r="G88" s="111">
        <v>1392</v>
      </c>
      <c r="H88" s="113">
        <v>106</v>
      </c>
      <c r="I88" s="113">
        <v>410</v>
      </c>
      <c r="J88" s="113">
        <f t="shared" si="7"/>
        <v>516</v>
      </c>
      <c r="K88" s="108"/>
      <c r="L88" s="109">
        <f t="shared" si="4"/>
        <v>3148</v>
      </c>
    </row>
    <row r="89" spans="1:12" s="13" customFormat="1">
      <c r="A89" s="110">
        <v>78085</v>
      </c>
      <c r="B89" s="110" t="s">
        <v>565</v>
      </c>
      <c r="C89" s="111">
        <f t="shared" si="5"/>
        <v>998</v>
      </c>
      <c r="D89" s="111">
        <v>121</v>
      </c>
      <c r="E89" s="111">
        <v>343</v>
      </c>
      <c r="F89" s="112">
        <f t="shared" si="6"/>
        <v>464</v>
      </c>
      <c r="G89" s="111">
        <v>534</v>
      </c>
      <c r="H89" s="113">
        <v>78</v>
      </c>
      <c r="I89" s="113">
        <v>156</v>
      </c>
      <c r="J89" s="113">
        <f t="shared" si="7"/>
        <v>234</v>
      </c>
      <c r="K89" s="108"/>
      <c r="L89" s="109">
        <f t="shared" si="4"/>
        <v>1232</v>
      </c>
    </row>
    <row r="90" spans="1:12" s="13" customFormat="1">
      <c r="A90" s="110">
        <v>78086</v>
      </c>
      <c r="B90" s="110" t="s">
        <v>670</v>
      </c>
      <c r="C90" s="111">
        <f t="shared" si="5"/>
        <v>331</v>
      </c>
      <c r="D90" s="111">
        <v>18</v>
      </c>
      <c r="E90" s="111">
        <v>115</v>
      </c>
      <c r="F90" s="112">
        <f t="shared" si="6"/>
        <v>133</v>
      </c>
      <c r="G90" s="111">
        <v>198</v>
      </c>
      <c r="H90" s="113">
        <v>34</v>
      </c>
      <c r="I90" s="113">
        <v>48</v>
      </c>
      <c r="J90" s="113">
        <f t="shared" si="7"/>
        <v>82</v>
      </c>
      <c r="K90" s="108"/>
      <c r="L90" s="109">
        <f t="shared" si="4"/>
        <v>413</v>
      </c>
    </row>
    <row r="91" spans="1:12" s="13" customFormat="1">
      <c r="A91" s="110">
        <v>78087</v>
      </c>
      <c r="B91" s="110" t="s">
        <v>456</v>
      </c>
      <c r="C91" s="111">
        <f t="shared" si="5"/>
        <v>1820</v>
      </c>
      <c r="D91" s="111">
        <v>214</v>
      </c>
      <c r="E91" s="111">
        <v>667</v>
      </c>
      <c r="F91" s="112">
        <f t="shared" si="6"/>
        <v>881</v>
      </c>
      <c r="G91" s="111">
        <v>939</v>
      </c>
      <c r="H91" s="113">
        <v>181</v>
      </c>
      <c r="I91" s="113">
        <v>308</v>
      </c>
      <c r="J91" s="113">
        <f t="shared" si="7"/>
        <v>489</v>
      </c>
      <c r="K91" s="108"/>
      <c r="L91" s="109">
        <f t="shared" si="4"/>
        <v>2309</v>
      </c>
    </row>
    <row r="92" spans="1:12" s="13" customFormat="1">
      <c r="A92" s="110">
        <v>78088</v>
      </c>
      <c r="B92" s="110" t="s">
        <v>551</v>
      </c>
      <c r="C92" s="111">
        <f t="shared" si="5"/>
        <v>1012</v>
      </c>
      <c r="D92" s="111">
        <v>65</v>
      </c>
      <c r="E92" s="111">
        <v>329</v>
      </c>
      <c r="F92" s="112">
        <f t="shared" si="6"/>
        <v>394</v>
      </c>
      <c r="G92" s="111">
        <v>618</v>
      </c>
      <c r="H92" s="113">
        <v>128</v>
      </c>
      <c r="I92" s="113">
        <v>141</v>
      </c>
      <c r="J92" s="113">
        <f t="shared" si="7"/>
        <v>269</v>
      </c>
      <c r="K92" s="108"/>
      <c r="L92" s="109">
        <f t="shared" si="4"/>
        <v>1281</v>
      </c>
    </row>
    <row r="93" spans="1:12" s="13" customFormat="1">
      <c r="A93" s="110">
        <v>78089</v>
      </c>
      <c r="B93" s="110" t="s">
        <v>589</v>
      </c>
      <c r="C93" s="111">
        <f t="shared" si="5"/>
        <v>872</v>
      </c>
      <c r="D93" s="111">
        <v>78</v>
      </c>
      <c r="E93" s="111">
        <v>248</v>
      </c>
      <c r="F93" s="112">
        <f t="shared" si="6"/>
        <v>326</v>
      </c>
      <c r="G93" s="111">
        <v>546</v>
      </c>
      <c r="H93" s="113">
        <v>90</v>
      </c>
      <c r="I93" s="113">
        <v>127</v>
      </c>
      <c r="J93" s="113">
        <f t="shared" si="7"/>
        <v>217</v>
      </c>
      <c r="K93" s="108"/>
      <c r="L93" s="109">
        <f t="shared" si="4"/>
        <v>1089</v>
      </c>
    </row>
    <row r="94" spans="1:12" s="13" customFormat="1">
      <c r="A94" s="110">
        <v>78090</v>
      </c>
      <c r="B94" s="110" t="s">
        <v>675</v>
      </c>
      <c r="C94" s="111">
        <f t="shared" si="5"/>
        <v>298</v>
      </c>
      <c r="D94" s="111">
        <v>32</v>
      </c>
      <c r="E94" s="111">
        <v>116</v>
      </c>
      <c r="F94" s="112">
        <f t="shared" si="6"/>
        <v>148</v>
      </c>
      <c r="G94" s="111">
        <v>150</v>
      </c>
      <c r="H94" s="113">
        <v>7</v>
      </c>
      <c r="I94" s="113">
        <v>30</v>
      </c>
      <c r="J94" s="113">
        <f t="shared" si="7"/>
        <v>37</v>
      </c>
      <c r="K94" s="108"/>
      <c r="L94" s="109">
        <f t="shared" si="4"/>
        <v>335</v>
      </c>
    </row>
    <row r="95" spans="1:12" s="13" customFormat="1">
      <c r="A95" s="110">
        <v>78091</v>
      </c>
      <c r="B95" s="110" t="s">
        <v>285</v>
      </c>
      <c r="C95" s="111">
        <f t="shared" si="5"/>
        <v>14007</v>
      </c>
      <c r="D95" s="111">
        <v>2023</v>
      </c>
      <c r="E95" s="111">
        <v>5689</v>
      </c>
      <c r="F95" s="112">
        <f t="shared" si="6"/>
        <v>7712</v>
      </c>
      <c r="G95" s="111">
        <v>6295</v>
      </c>
      <c r="H95" s="113">
        <v>332</v>
      </c>
      <c r="I95" s="113">
        <v>1205</v>
      </c>
      <c r="J95" s="113">
        <f t="shared" si="7"/>
        <v>1537</v>
      </c>
      <c r="K95" s="108"/>
      <c r="L95" s="109">
        <f t="shared" si="4"/>
        <v>15544</v>
      </c>
    </row>
    <row r="96" spans="1:12" s="13" customFormat="1">
      <c r="A96" s="110">
        <v>78092</v>
      </c>
      <c r="B96" s="110" t="s">
        <v>630</v>
      </c>
      <c r="C96" s="111">
        <f t="shared" si="5"/>
        <v>615</v>
      </c>
      <c r="D96" s="111">
        <v>34</v>
      </c>
      <c r="E96" s="111">
        <v>136</v>
      </c>
      <c r="F96" s="112">
        <f t="shared" si="6"/>
        <v>170</v>
      </c>
      <c r="G96" s="111">
        <v>445</v>
      </c>
      <c r="H96" s="113">
        <v>78</v>
      </c>
      <c r="I96" s="113">
        <v>97</v>
      </c>
      <c r="J96" s="113">
        <f t="shared" si="7"/>
        <v>175</v>
      </c>
      <c r="K96" s="108"/>
      <c r="L96" s="109">
        <f t="shared" si="4"/>
        <v>790</v>
      </c>
    </row>
    <row r="97" spans="1:12" s="13" customFormat="1">
      <c r="A97" s="110">
        <v>78093</v>
      </c>
      <c r="B97" s="110" t="s">
        <v>467</v>
      </c>
      <c r="C97" s="111">
        <f t="shared" si="5"/>
        <v>1831</v>
      </c>
      <c r="D97" s="111">
        <v>106</v>
      </c>
      <c r="E97" s="111">
        <v>561</v>
      </c>
      <c r="F97" s="112">
        <f t="shared" si="6"/>
        <v>667</v>
      </c>
      <c r="G97" s="111">
        <v>1164</v>
      </c>
      <c r="H97" s="113">
        <v>66</v>
      </c>
      <c r="I97" s="113">
        <v>254</v>
      </c>
      <c r="J97" s="113">
        <f t="shared" si="7"/>
        <v>320</v>
      </c>
      <c r="K97" s="108"/>
      <c r="L97" s="109">
        <f t="shared" si="4"/>
        <v>2151</v>
      </c>
    </row>
    <row r="98" spans="1:12" s="13" customFormat="1">
      <c r="A98" s="110">
        <v>78094</v>
      </c>
      <c r="B98" s="110" t="s">
        <v>548</v>
      </c>
      <c r="C98" s="111">
        <f t="shared" si="5"/>
        <v>1108</v>
      </c>
      <c r="D98" s="111">
        <v>99</v>
      </c>
      <c r="E98" s="111">
        <v>345</v>
      </c>
      <c r="F98" s="112">
        <f t="shared" si="6"/>
        <v>444</v>
      </c>
      <c r="G98" s="111">
        <v>664</v>
      </c>
      <c r="H98" s="113">
        <v>39</v>
      </c>
      <c r="I98" s="113">
        <v>142</v>
      </c>
      <c r="J98" s="113">
        <f t="shared" si="7"/>
        <v>181</v>
      </c>
      <c r="K98" s="108"/>
      <c r="L98" s="109">
        <f t="shared" si="4"/>
        <v>1289</v>
      </c>
    </row>
    <row r="99" spans="1:12" s="13" customFormat="1">
      <c r="A99" s="110">
        <v>78095</v>
      </c>
      <c r="B99" s="110" t="s">
        <v>491</v>
      </c>
      <c r="C99" s="111">
        <f t="shared" si="5"/>
        <v>1699</v>
      </c>
      <c r="D99" s="111">
        <v>268</v>
      </c>
      <c r="E99" s="111">
        <v>682</v>
      </c>
      <c r="F99" s="112">
        <f t="shared" si="6"/>
        <v>950</v>
      </c>
      <c r="G99" s="111">
        <v>749</v>
      </c>
      <c r="H99" s="113">
        <v>28</v>
      </c>
      <c r="I99" s="113">
        <v>163</v>
      </c>
      <c r="J99" s="113">
        <f t="shared" si="7"/>
        <v>191</v>
      </c>
      <c r="K99" s="108"/>
      <c r="L99" s="109">
        <f t="shared" si="4"/>
        <v>1890</v>
      </c>
    </row>
    <row r="100" spans="1:12" s="13" customFormat="1">
      <c r="A100" s="110">
        <v>78096</v>
      </c>
      <c r="B100" s="110" t="s">
        <v>621</v>
      </c>
      <c r="C100" s="111">
        <f t="shared" si="5"/>
        <v>700</v>
      </c>
      <c r="D100" s="111">
        <v>42</v>
      </c>
      <c r="E100" s="111">
        <v>203</v>
      </c>
      <c r="F100" s="112">
        <f t="shared" si="6"/>
        <v>245</v>
      </c>
      <c r="G100" s="111">
        <v>455</v>
      </c>
      <c r="H100" s="113">
        <v>32</v>
      </c>
      <c r="I100" s="113">
        <v>103</v>
      </c>
      <c r="J100" s="113">
        <f t="shared" si="7"/>
        <v>135</v>
      </c>
      <c r="K100" s="108"/>
      <c r="L100" s="109">
        <f t="shared" si="4"/>
        <v>835</v>
      </c>
    </row>
    <row r="101" spans="1:12" s="13" customFormat="1">
      <c r="A101" s="110">
        <v>78097</v>
      </c>
      <c r="B101" s="110" t="s">
        <v>541</v>
      </c>
      <c r="C101" s="111">
        <f t="shared" si="5"/>
        <v>1204</v>
      </c>
      <c r="D101" s="111">
        <v>184</v>
      </c>
      <c r="E101" s="111">
        <v>450</v>
      </c>
      <c r="F101" s="112">
        <f t="shared" si="6"/>
        <v>634</v>
      </c>
      <c r="G101" s="111">
        <v>570</v>
      </c>
      <c r="H101" s="113">
        <v>16</v>
      </c>
      <c r="I101" s="113">
        <v>114</v>
      </c>
      <c r="J101" s="113">
        <f t="shared" si="7"/>
        <v>130</v>
      </c>
      <c r="K101" s="108"/>
      <c r="L101" s="109">
        <f t="shared" si="4"/>
        <v>1334</v>
      </c>
    </row>
    <row r="102" spans="1:12" s="13" customFormat="1">
      <c r="A102" s="110">
        <v>78098</v>
      </c>
      <c r="B102" s="110" t="s">
        <v>546</v>
      </c>
      <c r="C102" s="111">
        <f t="shared" si="5"/>
        <v>1174</v>
      </c>
      <c r="D102" s="111">
        <v>108</v>
      </c>
      <c r="E102" s="111">
        <v>409</v>
      </c>
      <c r="F102" s="112">
        <f t="shared" si="6"/>
        <v>517</v>
      </c>
      <c r="G102" s="111">
        <v>657</v>
      </c>
      <c r="H102" s="113">
        <v>29</v>
      </c>
      <c r="I102" s="113">
        <v>124</v>
      </c>
      <c r="J102" s="113">
        <f t="shared" si="7"/>
        <v>153</v>
      </c>
      <c r="K102" s="108"/>
      <c r="L102" s="109">
        <f t="shared" si="4"/>
        <v>1327</v>
      </c>
    </row>
    <row r="103" spans="1:12" s="13" customFormat="1">
      <c r="A103" s="110">
        <v>78099</v>
      </c>
      <c r="B103" s="110" t="s">
        <v>583</v>
      </c>
      <c r="C103" s="111">
        <f t="shared" si="5"/>
        <v>880</v>
      </c>
      <c r="D103" s="111">
        <v>53</v>
      </c>
      <c r="E103" s="111">
        <v>292</v>
      </c>
      <c r="F103" s="112">
        <f t="shared" si="6"/>
        <v>345</v>
      </c>
      <c r="G103" s="111">
        <v>535</v>
      </c>
      <c r="H103" s="113">
        <v>99</v>
      </c>
      <c r="I103" s="113">
        <v>134</v>
      </c>
      <c r="J103" s="113">
        <f t="shared" si="7"/>
        <v>233</v>
      </c>
      <c r="K103" s="108"/>
      <c r="L103" s="109">
        <f t="shared" si="4"/>
        <v>1113</v>
      </c>
    </row>
    <row r="104" spans="1:12" s="13" customFormat="1">
      <c r="A104" s="110">
        <v>78100</v>
      </c>
      <c r="B104" s="110" t="s">
        <v>627</v>
      </c>
      <c r="C104" s="111">
        <f t="shared" si="5"/>
        <v>598</v>
      </c>
      <c r="D104" s="111">
        <v>44</v>
      </c>
      <c r="E104" s="111">
        <v>181</v>
      </c>
      <c r="F104" s="112">
        <f t="shared" si="6"/>
        <v>225</v>
      </c>
      <c r="G104" s="111">
        <v>373</v>
      </c>
      <c r="H104" s="113">
        <v>73</v>
      </c>
      <c r="I104" s="113">
        <v>125</v>
      </c>
      <c r="J104" s="113">
        <f t="shared" si="7"/>
        <v>198</v>
      </c>
      <c r="K104" s="108"/>
      <c r="L104" s="109">
        <f t="shared" si="4"/>
        <v>796</v>
      </c>
    </row>
    <row r="105" spans="1:12" s="13" customFormat="1">
      <c r="A105" s="110">
        <v>78101</v>
      </c>
      <c r="B105" s="110" t="s">
        <v>329</v>
      </c>
      <c r="C105" s="111">
        <f t="shared" si="5"/>
        <v>5631</v>
      </c>
      <c r="D105" s="111">
        <v>743</v>
      </c>
      <c r="E105" s="111">
        <v>2032</v>
      </c>
      <c r="F105" s="112">
        <f t="shared" si="6"/>
        <v>2775</v>
      </c>
      <c r="G105" s="111">
        <v>2856</v>
      </c>
      <c r="H105" s="113">
        <v>98</v>
      </c>
      <c r="I105" s="113">
        <v>451</v>
      </c>
      <c r="J105" s="113">
        <f t="shared" si="7"/>
        <v>549</v>
      </c>
      <c r="K105" s="108"/>
      <c r="L105" s="109">
        <f t="shared" si="4"/>
        <v>6180</v>
      </c>
    </row>
    <row r="106" spans="1:12" s="13" customFormat="1">
      <c r="A106" s="110">
        <v>78102</v>
      </c>
      <c r="B106" s="110" t="s">
        <v>272</v>
      </c>
      <c r="C106" s="111">
        <f t="shared" si="5"/>
        <v>29087</v>
      </c>
      <c r="D106" s="111">
        <v>7752</v>
      </c>
      <c r="E106" s="111">
        <v>11386</v>
      </c>
      <c r="F106" s="112">
        <f t="shared" si="6"/>
        <v>19138</v>
      </c>
      <c r="G106" s="111">
        <v>9949</v>
      </c>
      <c r="H106" s="113">
        <v>484</v>
      </c>
      <c r="I106" s="113">
        <v>2239</v>
      </c>
      <c r="J106" s="113">
        <f t="shared" si="7"/>
        <v>2723</v>
      </c>
      <c r="K106" s="108"/>
      <c r="L106" s="109">
        <f t="shared" si="4"/>
        <v>31810</v>
      </c>
    </row>
    <row r="107" spans="1:12" s="13" customFormat="1">
      <c r="A107" s="110">
        <v>78103</v>
      </c>
      <c r="B107" s="110" t="s">
        <v>405</v>
      </c>
      <c r="C107" s="111">
        <f t="shared" si="5"/>
        <v>2637</v>
      </c>
      <c r="D107" s="111">
        <v>207</v>
      </c>
      <c r="E107" s="111">
        <v>819</v>
      </c>
      <c r="F107" s="112">
        <f t="shared" si="6"/>
        <v>1026</v>
      </c>
      <c r="G107" s="111">
        <v>1611</v>
      </c>
      <c r="H107" s="113">
        <v>154</v>
      </c>
      <c r="I107" s="113">
        <v>358</v>
      </c>
      <c r="J107" s="113">
        <f t="shared" si="7"/>
        <v>512</v>
      </c>
      <c r="K107" s="108"/>
      <c r="L107" s="109">
        <f t="shared" si="4"/>
        <v>3149</v>
      </c>
    </row>
    <row r="108" spans="1:12" s="13" customFormat="1">
      <c r="A108" s="110">
        <v>78104</v>
      </c>
      <c r="B108" s="110" t="s">
        <v>318</v>
      </c>
      <c r="C108" s="111">
        <f t="shared" si="5"/>
        <v>5743</v>
      </c>
      <c r="D108" s="111">
        <v>556</v>
      </c>
      <c r="E108" s="111">
        <v>1646</v>
      </c>
      <c r="F108" s="112">
        <f t="shared" si="6"/>
        <v>2202</v>
      </c>
      <c r="G108" s="111">
        <v>3541</v>
      </c>
      <c r="H108" s="113">
        <v>280</v>
      </c>
      <c r="I108" s="113">
        <v>821</v>
      </c>
      <c r="J108" s="113">
        <f t="shared" si="7"/>
        <v>1101</v>
      </c>
      <c r="K108" s="108"/>
      <c r="L108" s="109">
        <f t="shared" si="4"/>
        <v>6844</v>
      </c>
    </row>
    <row r="109" spans="1:12" s="13" customFormat="1">
      <c r="A109" s="110">
        <v>78105</v>
      </c>
      <c r="B109" s="110" t="s">
        <v>340</v>
      </c>
      <c r="C109" s="111">
        <f t="shared" si="5"/>
        <v>4834</v>
      </c>
      <c r="D109" s="111">
        <v>647</v>
      </c>
      <c r="E109" s="111">
        <v>1700</v>
      </c>
      <c r="F109" s="112">
        <f t="shared" si="6"/>
        <v>2347</v>
      </c>
      <c r="G109" s="111">
        <v>2487</v>
      </c>
      <c r="H109" s="113">
        <v>91</v>
      </c>
      <c r="I109" s="113">
        <v>474</v>
      </c>
      <c r="J109" s="113">
        <f t="shared" si="7"/>
        <v>565</v>
      </c>
      <c r="K109" s="108"/>
      <c r="L109" s="109">
        <f t="shared" si="4"/>
        <v>5399</v>
      </c>
    </row>
    <row r="110" spans="1:12" s="13" customFormat="1">
      <c r="A110" s="110">
        <v>78106</v>
      </c>
      <c r="B110" s="110" t="s">
        <v>372</v>
      </c>
      <c r="C110" s="111">
        <f t="shared" si="5"/>
        <v>3363</v>
      </c>
      <c r="D110" s="111">
        <v>258</v>
      </c>
      <c r="E110" s="111">
        <v>1001</v>
      </c>
      <c r="F110" s="112">
        <f t="shared" si="6"/>
        <v>1259</v>
      </c>
      <c r="G110" s="111">
        <v>2104</v>
      </c>
      <c r="H110" s="113">
        <v>227</v>
      </c>
      <c r="I110" s="113">
        <v>491</v>
      </c>
      <c r="J110" s="113">
        <f t="shared" si="7"/>
        <v>718</v>
      </c>
      <c r="K110" s="108"/>
      <c r="L110" s="109">
        <f t="shared" si="4"/>
        <v>4081</v>
      </c>
    </row>
    <row r="111" spans="1:12" s="13" customFormat="1">
      <c r="A111" s="110">
        <v>78107</v>
      </c>
      <c r="B111" s="110" t="s">
        <v>504</v>
      </c>
      <c r="C111" s="111">
        <f t="shared" si="5"/>
        <v>1522</v>
      </c>
      <c r="D111" s="111">
        <v>162</v>
      </c>
      <c r="E111" s="111">
        <v>509</v>
      </c>
      <c r="F111" s="112">
        <f t="shared" si="6"/>
        <v>671</v>
      </c>
      <c r="G111" s="111">
        <v>851</v>
      </c>
      <c r="H111" s="113">
        <v>71</v>
      </c>
      <c r="I111" s="113">
        <v>195</v>
      </c>
      <c r="J111" s="113">
        <f t="shared" si="7"/>
        <v>266</v>
      </c>
      <c r="K111" s="108"/>
      <c r="L111" s="109">
        <f t="shared" si="4"/>
        <v>1788</v>
      </c>
    </row>
    <row r="112" spans="1:12" s="13" customFormat="1">
      <c r="A112" s="110">
        <v>78108</v>
      </c>
      <c r="B112" s="110" t="s">
        <v>270</v>
      </c>
      <c r="C112" s="111">
        <f t="shared" si="5"/>
        <v>29545</v>
      </c>
      <c r="D112" s="111">
        <v>3498</v>
      </c>
      <c r="E112" s="111">
        <v>9716</v>
      </c>
      <c r="F112" s="112">
        <f t="shared" si="6"/>
        <v>13214</v>
      </c>
      <c r="G112" s="111">
        <v>16331</v>
      </c>
      <c r="H112" s="113">
        <v>1117</v>
      </c>
      <c r="I112" s="113">
        <v>3518</v>
      </c>
      <c r="J112" s="113">
        <f t="shared" si="7"/>
        <v>4635</v>
      </c>
      <c r="K112" s="108"/>
      <c r="L112" s="109">
        <f t="shared" si="4"/>
        <v>34180</v>
      </c>
    </row>
    <row r="113" spans="1:12" s="13" customFormat="1">
      <c r="A113" s="110">
        <v>78109</v>
      </c>
      <c r="B113" s="110" t="s">
        <v>582</v>
      </c>
      <c r="C113" s="111">
        <f t="shared" si="5"/>
        <v>1010</v>
      </c>
      <c r="D113" s="111">
        <v>69</v>
      </c>
      <c r="E113" s="111">
        <v>316</v>
      </c>
      <c r="F113" s="112">
        <f t="shared" si="6"/>
        <v>385</v>
      </c>
      <c r="G113" s="111">
        <v>625</v>
      </c>
      <c r="H113" s="113">
        <v>29</v>
      </c>
      <c r="I113" s="113">
        <v>86</v>
      </c>
      <c r="J113" s="113">
        <f t="shared" si="7"/>
        <v>115</v>
      </c>
      <c r="K113" s="108"/>
      <c r="L113" s="109">
        <f t="shared" si="4"/>
        <v>1125</v>
      </c>
    </row>
    <row r="114" spans="1:12" s="13" customFormat="1">
      <c r="A114" s="110">
        <v>78110</v>
      </c>
      <c r="B114" s="110" t="s">
        <v>421</v>
      </c>
      <c r="C114" s="111">
        <f t="shared" si="5"/>
        <v>2543</v>
      </c>
      <c r="D114" s="111">
        <v>386</v>
      </c>
      <c r="E114" s="111">
        <v>975</v>
      </c>
      <c r="F114" s="112">
        <f t="shared" si="6"/>
        <v>1361</v>
      </c>
      <c r="G114" s="111">
        <v>1182</v>
      </c>
      <c r="H114" s="113">
        <v>42</v>
      </c>
      <c r="I114" s="113">
        <v>275</v>
      </c>
      <c r="J114" s="113">
        <f t="shared" si="7"/>
        <v>317</v>
      </c>
      <c r="K114" s="108"/>
      <c r="L114" s="109">
        <f t="shared" si="4"/>
        <v>2860</v>
      </c>
    </row>
    <row r="115" spans="1:12" s="13" customFormat="1">
      <c r="A115" s="110">
        <v>78111</v>
      </c>
      <c r="B115" s="110" t="s">
        <v>596</v>
      </c>
      <c r="C115" s="111">
        <f t="shared" si="5"/>
        <v>914</v>
      </c>
      <c r="D115" s="111">
        <v>116</v>
      </c>
      <c r="E115" s="111">
        <v>299</v>
      </c>
      <c r="F115" s="112">
        <f t="shared" si="6"/>
        <v>415</v>
      </c>
      <c r="G115" s="111">
        <v>499</v>
      </c>
      <c r="H115" s="113">
        <v>29</v>
      </c>
      <c r="I115" s="113">
        <v>97</v>
      </c>
      <c r="J115" s="113">
        <f t="shared" si="7"/>
        <v>126</v>
      </c>
      <c r="K115" s="108"/>
      <c r="L115" s="109">
        <f t="shared" si="4"/>
        <v>1040</v>
      </c>
    </row>
    <row r="116" spans="1:12" s="13" customFormat="1">
      <c r="A116" s="110">
        <v>78112</v>
      </c>
      <c r="B116" s="110" t="s">
        <v>529</v>
      </c>
      <c r="C116" s="111">
        <f t="shared" si="5"/>
        <v>1292</v>
      </c>
      <c r="D116" s="111">
        <v>100</v>
      </c>
      <c r="E116" s="111">
        <v>380</v>
      </c>
      <c r="F116" s="112">
        <f t="shared" si="6"/>
        <v>480</v>
      </c>
      <c r="G116" s="111">
        <v>812</v>
      </c>
      <c r="H116" s="113">
        <v>63</v>
      </c>
      <c r="I116" s="113">
        <v>164</v>
      </c>
      <c r="J116" s="113">
        <f t="shared" si="7"/>
        <v>227</v>
      </c>
      <c r="K116" s="108"/>
      <c r="L116" s="109">
        <f t="shared" si="4"/>
        <v>1519</v>
      </c>
    </row>
    <row r="117" spans="1:12" s="13" customFormat="1">
      <c r="A117" s="110">
        <v>78113</v>
      </c>
      <c r="B117" s="110" t="s">
        <v>648</v>
      </c>
      <c r="C117" s="111">
        <f t="shared" si="5"/>
        <v>488</v>
      </c>
      <c r="D117" s="111">
        <v>48</v>
      </c>
      <c r="E117" s="111">
        <v>178</v>
      </c>
      <c r="F117" s="112">
        <f t="shared" si="6"/>
        <v>226</v>
      </c>
      <c r="G117" s="111">
        <v>262</v>
      </c>
      <c r="H117" s="113">
        <v>38</v>
      </c>
      <c r="I117" s="113">
        <v>80</v>
      </c>
      <c r="J117" s="113">
        <f t="shared" si="7"/>
        <v>118</v>
      </c>
      <c r="K117" s="108"/>
      <c r="L117" s="109">
        <f t="shared" si="4"/>
        <v>606</v>
      </c>
    </row>
    <row r="118" spans="1:12" s="13" customFormat="1">
      <c r="A118" s="110">
        <v>78114</v>
      </c>
      <c r="B118" s="110" t="s">
        <v>388</v>
      </c>
      <c r="C118" s="111">
        <f t="shared" si="5"/>
        <v>2901</v>
      </c>
      <c r="D118" s="111">
        <v>371</v>
      </c>
      <c r="E118" s="111">
        <v>824</v>
      </c>
      <c r="F118" s="112">
        <f t="shared" si="6"/>
        <v>1195</v>
      </c>
      <c r="G118" s="111">
        <v>1706</v>
      </c>
      <c r="H118" s="113">
        <v>169</v>
      </c>
      <c r="I118" s="113">
        <v>435</v>
      </c>
      <c r="J118" s="113">
        <f t="shared" si="7"/>
        <v>604</v>
      </c>
      <c r="K118" s="108"/>
      <c r="L118" s="109">
        <f t="shared" si="4"/>
        <v>3505</v>
      </c>
    </row>
    <row r="119" spans="1:12" s="13" customFormat="1">
      <c r="A119" s="110">
        <v>78115</v>
      </c>
      <c r="B119" s="110" t="s">
        <v>534</v>
      </c>
      <c r="C119" s="111">
        <f t="shared" si="5"/>
        <v>1162</v>
      </c>
      <c r="D119" s="111">
        <v>71</v>
      </c>
      <c r="E119" s="111">
        <v>274</v>
      </c>
      <c r="F119" s="112">
        <f t="shared" si="6"/>
        <v>345</v>
      </c>
      <c r="G119" s="111">
        <v>817</v>
      </c>
      <c r="H119" s="113">
        <v>110</v>
      </c>
      <c r="I119" s="113">
        <v>167</v>
      </c>
      <c r="J119" s="113">
        <f t="shared" si="7"/>
        <v>277</v>
      </c>
      <c r="K119" s="108"/>
      <c r="L119" s="109">
        <f t="shared" si="4"/>
        <v>1439</v>
      </c>
    </row>
    <row r="120" spans="1:12" s="13" customFormat="1">
      <c r="A120" s="110">
        <v>78116</v>
      </c>
      <c r="B120" s="110" t="s">
        <v>436</v>
      </c>
      <c r="C120" s="111">
        <f t="shared" si="5"/>
        <v>2227</v>
      </c>
      <c r="D120" s="111">
        <v>264</v>
      </c>
      <c r="E120" s="111">
        <v>788</v>
      </c>
      <c r="F120" s="112">
        <f t="shared" si="6"/>
        <v>1052</v>
      </c>
      <c r="G120" s="111">
        <v>1175</v>
      </c>
      <c r="H120" s="113">
        <v>61</v>
      </c>
      <c r="I120" s="113">
        <v>255</v>
      </c>
      <c r="J120" s="113">
        <f t="shared" si="7"/>
        <v>316</v>
      </c>
      <c r="K120" s="108"/>
      <c r="L120" s="109">
        <f t="shared" si="4"/>
        <v>2543</v>
      </c>
    </row>
    <row r="121" spans="1:12" s="13" customFormat="1">
      <c r="A121" s="110">
        <v>78117</v>
      </c>
      <c r="B121" s="110" t="s">
        <v>552</v>
      </c>
      <c r="C121" s="111">
        <f t="shared" si="5"/>
        <v>1069</v>
      </c>
      <c r="D121" s="111">
        <v>107</v>
      </c>
      <c r="E121" s="111">
        <v>383</v>
      </c>
      <c r="F121" s="112">
        <f t="shared" si="6"/>
        <v>490</v>
      </c>
      <c r="G121" s="111">
        <v>579</v>
      </c>
      <c r="H121" s="113">
        <v>90</v>
      </c>
      <c r="I121" s="113">
        <v>123</v>
      </c>
      <c r="J121" s="113">
        <f t="shared" si="7"/>
        <v>213</v>
      </c>
      <c r="K121" s="108"/>
      <c r="L121" s="109">
        <f t="shared" si="4"/>
        <v>1282</v>
      </c>
    </row>
    <row r="122" spans="1:12" s="13" customFormat="1">
      <c r="A122" s="110">
        <v>78118</v>
      </c>
      <c r="B122" s="110" t="s">
        <v>532</v>
      </c>
      <c r="C122" s="111">
        <f t="shared" si="5"/>
        <v>1179</v>
      </c>
      <c r="D122" s="111">
        <v>120</v>
      </c>
      <c r="E122" s="111">
        <v>361</v>
      </c>
      <c r="F122" s="112">
        <f t="shared" si="6"/>
        <v>481</v>
      </c>
      <c r="G122" s="111">
        <v>698</v>
      </c>
      <c r="H122" s="113">
        <v>101</v>
      </c>
      <c r="I122" s="113">
        <v>212</v>
      </c>
      <c r="J122" s="113">
        <f t="shared" si="7"/>
        <v>313</v>
      </c>
      <c r="K122" s="108"/>
      <c r="L122" s="109">
        <f t="shared" si="4"/>
        <v>1492</v>
      </c>
    </row>
    <row r="123" spans="1:12" s="13" customFormat="1">
      <c r="A123" s="110">
        <v>78119</v>
      </c>
      <c r="B123" s="110" t="s">
        <v>281</v>
      </c>
      <c r="C123" s="111">
        <f t="shared" si="5"/>
        <v>14704</v>
      </c>
      <c r="D123" s="111">
        <v>1687</v>
      </c>
      <c r="E123" s="111">
        <v>5628</v>
      </c>
      <c r="F123" s="112">
        <f t="shared" si="6"/>
        <v>7315</v>
      </c>
      <c r="G123" s="111">
        <v>7389</v>
      </c>
      <c r="H123" s="113">
        <v>486</v>
      </c>
      <c r="I123" s="113">
        <v>1791</v>
      </c>
      <c r="J123" s="113">
        <f t="shared" si="7"/>
        <v>2277</v>
      </c>
      <c r="K123" s="108"/>
      <c r="L123" s="109">
        <f t="shared" si="4"/>
        <v>16981</v>
      </c>
    </row>
    <row r="124" spans="1:12" s="13" customFormat="1">
      <c r="A124" s="110">
        <v>78120</v>
      </c>
      <c r="B124" s="110" t="s">
        <v>638</v>
      </c>
      <c r="C124" s="111">
        <f t="shared" si="5"/>
        <v>555</v>
      </c>
      <c r="D124" s="111">
        <v>19</v>
      </c>
      <c r="E124" s="111">
        <v>139</v>
      </c>
      <c r="F124" s="112">
        <f t="shared" si="6"/>
        <v>158</v>
      </c>
      <c r="G124" s="111">
        <v>397</v>
      </c>
      <c r="H124" s="113">
        <v>45</v>
      </c>
      <c r="I124" s="113">
        <v>126</v>
      </c>
      <c r="J124" s="113">
        <f t="shared" si="7"/>
        <v>171</v>
      </c>
      <c r="K124" s="108"/>
      <c r="L124" s="109">
        <f t="shared" si="4"/>
        <v>726</v>
      </c>
    </row>
    <row r="125" spans="1:12" s="13" customFormat="1">
      <c r="A125" s="110">
        <v>78121</v>
      </c>
      <c r="B125" s="110" t="s">
        <v>396</v>
      </c>
      <c r="C125" s="111">
        <f t="shared" si="5"/>
        <v>2731</v>
      </c>
      <c r="D125" s="111">
        <v>171</v>
      </c>
      <c r="E125" s="111">
        <v>670</v>
      </c>
      <c r="F125" s="112">
        <f t="shared" si="6"/>
        <v>841</v>
      </c>
      <c r="G125" s="111">
        <v>1890</v>
      </c>
      <c r="H125" s="113">
        <v>153</v>
      </c>
      <c r="I125" s="113">
        <v>387</v>
      </c>
      <c r="J125" s="113">
        <f t="shared" si="7"/>
        <v>540</v>
      </c>
      <c r="K125" s="108"/>
      <c r="L125" s="109">
        <f t="shared" si="4"/>
        <v>3271</v>
      </c>
    </row>
    <row r="126" spans="1:12" s="13" customFormat="1">
      <c r="A126" s="110">
        <v>78122</v>
      </c>
      <c r="B126" s="110" t="s">
        <v>338</v>
      </c>
      <c r="C126" s="111">
        <f t="shared" si="5"/>
        <v>4926</v>
      </c>
      <c r="D126" s="111">
        <v>422</v>
      </c>
      <c r="E126" s="111">
        <v>1746</v>
      </c>
      <c r="F126" s="112">
        <f t="shared" si="6"/>
        <v>2168</v>
      </c>
      <c r="G126" s="111">
        <v>2758</v>
      </c>
      <c r="H126" s="113">
        <v>150</v>
      </c>
      <c r="I126" s="113">
        <v>567</v>
      </c>
      <c r="J126" s="113">
        <f t="shared" si="7"/>
        <v>717</v>
      </c>
      <c r="K126" s="108"/>
      <c r="L126" s="109">
        <f t="shared" si="4"/>
        <v>5643</v>
      </c>
    </row>
    <row r="127" spans="1:12" s="13" customFormat="1">
      <c r="A127" s="110">
        <v>78123</v>
      </c>
      <c r="B127" s="110" t="s">
        <v>317</v>
      </c>
      <c r="C127" s="111">
        <f t="shared" si="5"/>
        <v>5869</v>
      </c>
      <c r="D127" s="111">
        <v>492</v>
      </c>
      <c r="E127" s="111">
        <v>1872</v>
      </c>
      <c r="F127" s="112">
        <f t="shared" si="6"/>
        <v>2364</v>
      </c>
      <c r="G127" s="111">
        <v>3505</v>
      </c>
      <c r="H127" s="113">
        <v>356</v>
      </c>
      <c r="I127" s="113">
        <v>644</v>
      </c>
      <c r="J127" s="113">
        <f t="shared" si="7"/>
        <v>1000</v>
      </c>
      <c r="K127" s="108"/>
      <c r="L127" s="109">
        <f t="shared" si="4"/>
        <v>6869</v>
      </c>
    </row>
    <row r="128" spans="1:12" s="13" customFormat="1">
      <c r="A128" s="110">
        <v>78124</v>
      </c>
      <c r="B128" s="110" t="s">
        <v>579</v>
      </c>
      <c r="C128" s="111">
        <f t="shared" si="5"/>
        <v>1006</v>
      </c>
      <c r="D128" s="111">
        <v>87</v>
      </c>
      <c r="E128" s="111">
        <v>317</v>
      </c>
      <c r="F128" s="112">
        <f t="shared" si="6"/>
        <v>404</v>
      </c>
      <c r="G128" s="111">
        <v>602</v>
      </c>
      <c r="H128" s="113">
        <v>60</v>
      </c>
      <c r="I128" s="113">
        <v>90</v>
      </c>
      <c r="J128" s="113">
        <f t="shared" si="7"/>
        <v>150</v>
      </c>
      <c r="K128" s="108"/>
      <c r="L128" s="109">
        <f t="shared" si="4"/>
        <v>1156</v>
      </c>
    </row>
    <row r="129" spans="1:12" s="13" customFormat="1">
      <c r="A129" s="110">
        <v>78125</v>
      </c>
      <c r="B129" s="110" t="s">
        <v>518</v>
      </c>
      <c r="C129" s="111">
        <f t="shared" si="5"/>
        <v>1478</v>
      </c>
      <c r="D129" s="111">
        <v>137</v>
      </c>
      <c r="E129" s="111">
        <v>491</v>
      </c>
      <c r="F129" s="112">
        <f t="shared" si="6"/>
        <v>628</v>
      </c>
      <c r="G129" s="111">
        <v>850</v>
      </c>
      <c r="H129" s="113">
        <v>33</v>
      </c>
      <c r="I129" s="113">
        <v>136</v>
      </c>
      <c r="J129" s="113">
        <f t="shared" si="7"/>
        <v>169</v>
      </c>
      <c r="K129" s="108"/>
      <c r="L129" s="109">
        <f t="shared" si="4"/>
        <v>1647</v>
      </c>
    </row>
    <row r="130" spans="1:12" s="13" customFormat="1">
      <c r="A130" s="110">
        <v>78126</v>
      </c>
      <c r="B130" s="110" t="s">
        <v>661</v>
      </c>
      <c r="C130" s="111">
        <f t="shared" si="5"/>
        <v>447</v>
      </c>
      <c r="D130" s="111">
        <v>22</v>
      </c>
      <c r="E130" s="111">
        <v>130</v>
      </c>
      <c r="F130" s="112">
        <f t="shared" si="6"/>
        <v>152</v>
      </c>
      <c r="G130" s="111">
        <v>295</v>
      </c>
      <c r="H130" s="113">
        <v>24</v>
      </c>
      <c r="I130" s="113">
        <v>51</v>
      </c>
      <c r="J130" s="113">
        <f t="shared" si="7"/>
        <v>75</v>
      </c>
      <c r="K130" s="108"/>
      <c r="L130" s="109">
        <f t="shared" si="4"/>
        <v>522</v>
      </c>
    </row>
    <row r="131" spans="1:12" s="13" customFormat="1">
      <c r="A131" s="110">
        <v>78127</v>
      </c>
      <c r="B131" s="110" t="s">
        <v>389</v>
      </c>
      <c r="C131" s="111">
        <f t="shared" si="5"/>
        <v>3127</v>
      </c>
      <c r="D131" s="111">
        <v>368</v>
      </c>
      <c r="E131" s="111">
        <v>1149</v>
      </c>
      <c r="F131" s="112">
        <f t="shared" si="6"/>
        <v>1517</v>
      </c>
      <c r="G131" s="111">
        <v>1610</v>
      </c>
      <c r="H131" s="113">
        <v>43</v>
      </c>
      <c r="I131" s="113">
        <v>290</v>
      </c>
      <c r="J131" s="113">
        <f t="shared" si="7"/>
        <v>333</v>
      </c>
      <c r="K131" s="108"/>
      <c r="L131" s="109">
        <f t="shared" si="4"/>
        <v>3460</v>
      </c>
    </row>
    <row r="132" spans="1:12" s="13" customFormat="1">
      <c r="A132" s="110">
        <v>78128</v>
      </c>
      <c r="B132" s="110" t="s">
        <v>475</v>
      </c>
      <c r="C132" s="111">
        <f t="shared" si="5"/>
        <v>1786</v>
      </c>
      <c r="D132" s="111">
        <v>165</v>
      </c>
      <c r="E132" s="111">
        <v>604</v>
      </c>
      <c r="F132" s="112">
        <f t="shared" si="6"/>
        <v>769</v>
      </c>
      <c r="G132" s="111">
        <v>1017</v>
      </c>
      <c r="H132" s="113">
        <v>130</v>
      </c>
      <c r="I132" s="113">
        <v>191</v>
      </c>
      <c r="J132" s="113">
        <f t="shared" si="7"/>
        <v>321</v>
      </c>
      <c r="K132" s="108"/>
      <c r="L132" s="109">
        <f t="shared" si="4"/>
        <v>2107</v>
      </c>
    </row>
    <row r="133" spans="1:12" s="13" customFormat="1">
      <c r="A133" s="110">
        <v>78129</v>
      </c>
      <c r="B133" s="110" t="s">
        <v>573</v>
      </c>
      <c r="C133" s="111">
        <f t="shared" si="5"/>
        <v>965</v>
      </c>
      <c r="D133" s="111">
        <v>63</v>
      </c>
      <c r="E133" s="111">
        <v>252</v>
      </c>
      <c r="F133" s="112">
        <f t="shared" si="6"/>
        <v>315</v>
      </c>
      <c r="G133" s="111">
        <v>650</v>
      </c>
      <c r="H133" s="113">
        <v>71</v>
      </c>
      <c r="I133" s="113">
        <v>155</v>
      </c>
      <c r="J133" s="113">
        <f t="shared" si="7"/>
        <v>226</v>
      </c>
      <c r="K133" s="108"/>
      <c r="L133" s="109">
        <f t="shared" ref="L133:L196" si="8">J133+C133</f>
        <v>1191</v>
      </c>
    </row>
    <row r="134" spans="1:12" s="13" customFormat="1">
      <c r="A134" s="110">
        <v>78130</v>
      </c>
      <c r="B134" s="110" t="s">
        <v>566</v>
      </c>
      <c r="C134" s="111">
        <f t="shared" ref="C134:C197" si="9">D134+E134+G134</f>
        <v>1068</v>
      </c>
      <c r="D134" s="111">
        <v>87</v>
      </c>
      <c r="E134" s="111">
        <v>254</v>
      </c>
      <c r="F134" s="112">
        <f t="shared" ref="F134:F197" si="10">D134+E134</f>
        <v>341</v>
      </c>
      <c r="G134" s="111">
        <v>727</v>
      </c>
      <c r="H134" s="113">
        <v>44</v>
      </c>
      <c r="I134" s="113">
        <v>113</v>
      </c>
      <c r="J134" s="113">
        <f t="shared" ref="J134:J197" si="11">H134+I134</f>
        <v>157</v>
      </c>
      <c r="K134" s="108"/>
      <c r="L134" s="109">
        <f t="shared" si="8"/>
        <v>1225</v>
      </c>
    </row>
    <row r="135" spans="1:12" s="13" customFormat="1">
      <c r="A135" s="110">
        <v>78131</v>
      </c>
      <c r="B135" s="110" t="s">
        <v>492</v>
      </c>
      <c r="C135" s="111">
        <f t="shared" si="9"/>
        <v>1544</v>
      </c>
      <c r="D135" s="111">
        <v>97</v>
      </c>
      <c r="E135" s="111">
        <v>402</v>
      </c>
      <c r="F135" s="112">
        <f t="shared" si="10"/>
        <v>499</v>
      </c>
      <c r="G135" s="111">
        <v>1045</v>
      </c>
      <c r="H135" s="113">
        <v>131</v>
      </c>
      <c r="I135" s="113">
        <v>225</v>
      </c>
      <c r="J135" s="113">
        <f t="shared" si="11"/>
        <v>356</v>
      </c>
      <c r="K135" s="108"/>
      <c r="L135" s="109">
        <f t="shared" si="8"/>
        <v>1900</v>
      </c>
    </row>
    <row r="136" spans="1:12" s="13" customFormat="1">
      <c r="A136" s="110">
        <v>78132</v>
      </c>
      <c r="B136" s="110" t="s">
        <v>354</v>
      </c>
      <c r="C136" s="111">
        <f t="shared" si="9"/>
        <v>3967</v>
      </c>
      <c r="D136" s="111">
        <v>324</v>
      </c>
      <c r="E136" s="111">
        <v>1382</v>
      </c>
      <c r="F136" s="112">
        <f t="shared" si="10"/>
        <v>1706</v>
      </c>
      <c r="G136" s="111">
        <v>2261</v>
      </c>
      <c r="H136" s="113">
        <v>180</v>
      </c>
      <c r="I136" s="113">
        <v>482</v>
      </c>
      <c r="J136" s="113">
        <f t="shared" si="11"/>
        <v>662</v>
      </c>
      <c r="K136" s="108"/>
      <c r="L136" s="109">
        <f t="shared" si="8"/>
        <v>4629</v>
      </c>
    </row>
    <row r="137" spans="1:12" s="13" customFormat="1">
      <c r="A137" s="110">
        <v>78133</v>
      </c>
      <c r="B137" s="110" t="s">
        <v>434</v>
      </c>
      <c r="C137" s="111">
        <f t="shared" si="9"/>
        <v>2139</v>
      </c>
      <c r="D137" s="111">
        <v>178</v>
      </c>
      <c r="E137" s="111">
        <v>668</v>
      </c>
      <c r="F137" s="112">
        <f t="shared" si="10"/>
        <v>846</v>
      </c>
      <c r="G137" s="111">
        <v>1293</v>
      </c>
      <c r="H137" s="113">
        <v>184</v>
      </c>
      <c r="I137" s="113">
        <v>305</v>
      </c>
      <c r="J137" s="113">
        <f t="shared" si="11"/>
        <v>489</v>
      </c>
      <c r="K137" s="108"/>
      <c r="L137" s="109">
        <f t="shared" si="8"/>
        <v>2628</v>
      </c>
    </row>
    <row r="138" spans="1:12" s="13" customFormat="1">
      <c r="A138" s="110">
        <v>78134</v>
      </c>
      <c r="B138" s="110" t="s">
        <v>525</v>
      </c>
      <c r="C138" s="111">
        <f t="shared" si="9"/>
        <v>1355</v>
      </c>
      <c r="D138" s="111">
        <v>163</v>
      </c>
      <c r="E138" s="111">
        <v>496</v>
      </c>
      <c r="F138" s="112">
        <f t="shared" si="10"/>
        <v>659</v>
      </c>
      <c r="G138" s="111">
        <v>696</v>
      </c>
      <c r="H138" s="113">
        <v>27</v>
      </c>
      <c r="I138" s="113">
        <v>136</v>
      </c>
      <c r="J138" s="113">
        <f t="shared" si="11"/>
        <v>163</v>
      </c>
      <c r="K138" s="108"/>
      <c r="L138" s="109">
        <f t="shared" si="8"/>
        <v>1518</v>
      </c>
    </row>
    <row r="139" spans="1:12" s="13" customFormat="1">
      <c r="A139" s="110">
        <v>78135</v>
      </c>
      <c r="B139" s="110" t="s">
        <v>480</v>
      </c>
      <c r="C139" s="111">
        <f t="shared" si="9"/>
        <v>1777</v>
      </c>
      <c r="D139" s="111">
        <v>158</v>
      </c>
      <c r="E139" s="111">
        <v>575</v>
      </c>
      <c r="F139" s="112">
        <f t="shared" si="10"/>
        <v>733</v>
      </c>
      <c r="G139" s="111">
        <v>1044</v>
      </c>
      <c r="H139" s="113">
        <v>59</v>
      </c>
      <c r="I139" s="113">
        <v>191</v>
      </c>
      <c r="J139" s="113">
        <f t="shared" si="11"/>
        <v>250</v>
      </c>
      <c r="K139" s="108"/>
      <c r="L139" s="109">
        <f t="shared" si="8"/>
        <v>2027</v>
      </c>
    </row>
    <row r="140" spans="1:12" s="13" customFormat="1">
      <c r="A140" s="110">
        <v>78136</v>
      </c>
      <c r="B140" s="110" t="s">
        <v>382</v>
      </c>
      <c r="C140" s="111">
        <f t="shared" si="9"/>
        <v>3146</v>
      </c>
      <c r="D140" s="111">
        <v>242</v>
      </c>
      <c r="E140" s="111">
        <v>943</v>
      </c>
      <c r="F140" s="112">
        <f t="shared" si="10"/>
        <v>1185</v>
      </c>
      <c r="G140" s="111">
        <v>1961</v>
      </c>
      <c r="H140" s="113">
        <v>201</v>
      </c>
      <c r="I140" s="113">
        <v>467</v>
      </c>
      <c r="J140" s="113">
        <f t="shared" si="11"/>
        <v>668</v>
      </c>
      <c r="K140" s="108"/>
      <c r="L140" s="109">
        <f t="shared" si="8"/>
        <v>3814</v>
      </c>
    </row>
    <row r="141" spans="1:12" s="13" customFormat="1">
      <c r="A141" s="110">
        <v>78137</v>
      </c>
      <c r="B141" s="110" t="s">
        <v>588</v>
      </c>
      <c r="C141" s="111">
        <f t="shared" si="9"/>
        <v>780</v>
      </c>
      <c r="D141" s="111">
        <v>50</v>
      </c>
      <c r="E141" s="111">
        <v>227</v>
      </c>
      <c r="F141" s="112">
        <f t="shared" si="10"/>
        <v>277</v>
      </c>
      <c r="G141" s="111">
        <v>503</v>
      </c>
      <c r="H141" s="113">
        <v>110</v>
      </c>
      <c r="I141" s="113">
        <v>211</v>
      </c>
      <c r="J141" s="113">
        <f t="shared" si="11"/>
        <v>321</v>
      </c>
      <c r="K141" s="108"/>
      <c r="L141" s="109">
        <f t="shared" si="8"/>
        <v>1101</v>
      </c>
    </row>
    <row r="142" spans="1:12" s="13" customFormat="1">
      <c r="A142" s="110">
        <v>78138</v>
      </c>
      <c r="B142" s="110" t="s">
        <v>300</v>
      </c>
      <c r="C142" s="111">
        <f t="shared" si="9"/>
        <v>8660</v>
      </c>
      <c r="D142" s="111">
        <v>906</v>
      </c>
      <c r="E142" s="111">
        <v>2997</v>
      </c>
      <c r="F142" s="112">
        <f t="shared" si="10"/>
        <v>3903</v>
      </c>
      <c r="G142" s="111">
        <v>4757</v>
      </c>
      <c r="H142" s="113">
        <v>177</v>
      </c>
      <c r="I142" s="113">
        <v>751</v>
      </c>
      <c r="J142" s="113">
        <f t="shared" si="11"/>
        <v>928</v>
      </c>
      <c r="K142" s="108"/>
      <c r="L142" s="109">
        <f t="shared" si="8"/>
        <v>9588</v>
      </c>
    </row>
    <row r="143" spans="1:12" s="13" customFormat="1">
      <c r="A143" s="110">
        <v>78139</v>
      </c>
      <c r="B143" s="110" t="s">
        <v>560</v>
      </c>
      <c r="C143" s="111">
        <f t="shared" si="9"/>
        <v>1082</v>
      </c>
      <c r="D143" s="111">
        <v>83</v>
      </c>
      <c r="E143" s="111">
        <v>395</v>
      </c>
      <c r="F143" s="112">
        <f t="shared" si="10"/>
        <v>478</v>
      </c>
      <c r="G143" s="111">
        <v>604</v>
      </c>
      <c r="H143" s="113">
        <v>34</v>
      </c>
      <c r="I143" s="113">
        <v>144</v>
      </c>
      <c r="J143" s="113">
        <f t="shared" si="11"/>
        <v>178</v>
      </c>
      <c r="K143" s="108"/>
      <c r="L143" s="109">
        <f t="shared" si="8"/>
        <v>1260</v>
      </c>
    </row>
    <row r="144" spans="1:12" s="13" customFormat="1">
      <c r="A144" s="110">
        <v>78140</v>
      </c>
      <c r="B144" s="110" t="s">
        <v>657</v>
      </c>
      <c r="C144" s="111">
        <f t="shared" si="9"/>
        <v>453</v>
      </c>
      <c r="D144" s="111">
        <v>46</v>
      </c>
      <c r="E144" s="111">
        <v>129</v>
      </c>
      <c r="F144" s="112">
        <f t="shared" si="10"/>
        <v>175</v>
      </c>
      <c r="G144" s="111">
        <v>278</v>
      </c>
      <c r="H144" s="113">
        <v>11</v>
      </c>
      <c r="I144" s="113">
        <v>57</v>
      </c>
      <c r="J144" s="113">
        <f t="shared" si="11"/>
        <v>68</v>
      </c>
      <c r="K144" s="108"/>
      <c r="L144" s="109">
        <f t="shared" si="8"/>
        <v>521</v>
      </c>
    </row>
    <row r="145" spans="1:12" s="13" customFormat="1">
      <c r="A145" s="110">
        <v>78141</v>
      </c>
      <c r="B145" s="110" t="s">
        <v>604</v>
      </c>
      <c r="C145" s="111">
        <f t="shared" si="9"/>
        <v>852</v>
      </c>
      <c r="D145" s="111">
        <v>105</v>
      </c>
      <c r="E145" s="111">
        <v>347</v>
      </c>
      <c r="F145" s="112">
        <f t="shared" si="10"/>
        <v>452</v>
      </c>
      <c r="G145" s="111">
        <v>400</v>
      </c>
      <c r="H145" s="113">
        <v>12</v>
      </c>
      <c r="I145" s="113">
        <v>98</v>
      </c>
      <c r="J145" s="113">
        <f t="shared" si="11"/>
        <v>110</v>
      </c>
      <c r="K145" s="108"/>
      <c r="L145" s="109">
        <f t="shared" si="8"/>
        <v>962</v>
      </c>
    </row>
    <row r="146" spans="1:12" s="13" customFormat="1">
      <c r="A146" s="110">
        <v>78142</v>
      </c>
      <c r="B146" s="110" t="s">
        <v>319</v>
      </c>
      <c r="C146" s="111">
        <f t="shared" si="9"/>
        <v>5646</v>
      </c>
      <c r="D146" s="111">
        <v>665</v>
      </c>
      <c r="E146" s="111">
        <v>1851</v>
      </c>
      <c r="F146" s="112">
        <f t="shared" si="10"/>
        <v>2516</v>
      </c>
      <c r="G146" s="111">
        <v>3130</v>
      </c>
      <c r="H146" s="113">
        <v>222</v>
      </c>
      <c r="I146" s="113">
        <v>888</v>
      </c>
      <c r="J146" s="113">
        <f t="shared" si="11"/>
        <v>1110</v>
      </c>
      <c r="K146" s="108"/>
      <c r="L146" s="109">
        <f t="shared" si="8"/>
        <v>6756</v>
      </c>
    </row>
    <row r="147" spans="1:12" s="13" customFormat="1">
      <c r="A147" s="110">
        <v>78143</v>
      </c>
      <c r="B147" s="110" t="s">
        <v>365</v>
      </c>
      <c r="C147" s="111">
        <f t="shared" si="9"/>
        <v>3814</v>
      </c>
      <c r="D147" s="111">
        <v>451</v>
      </c>
      <c r="E147" s="111">
        <v>1505</v>
      </c>
      <c r="F147" s="112">
        <f t="shared" si="10"/>
        <v>1956</v>
      </c>
      <c r="G147" s="111">
        <v>1858</v>
      </c>
      <c r="H147" s="113">
        <v>74</v>
      </c>
      <c r="I147" s="113">
        <v>391</v>
      </c>
      <c r="J147" s="113">
        <f t="shared" si="11"/>
        <v>465</v>
      </c>
      <c r="K147" s="108"/>
      <c r="L147" s="109">
        <f t="shared" si="8"/>
        <v>4279</v>
      </c>
    </row>
    <row r="148" spans="1:12" s="13" customFormat="1">
      <c r="A148" s="110">
        <v>78144</v>
      </c>
      <c r="B148" s="110" t="s">
        <v>487</v>
      </c>
      <c r="C148" s="111">
        <f t="shared" si="9"/>
        <v>1739</v>
      </c>
      <c r="D148" s="111">
        <v>167</v>
      </c>
      <c r="E148" s="111">
        <v>694</v>
      </c>
      <c r="F148" s="112">
        <f t="shared" si="10"/>
        <v>861</v>
      </c>
      <c r="G148" s="111">
        <v>878</v>
      </c>
      <c r="H148" s="113">
        <v>38</v>
      </c>
      <c r="I148" s="113">
        <v>187</v>
      </c>
      <c r="J148" s="113">
        <f t="shared" si="11"/>
        <v>225</v>
      </c>
      <c r="K148" s="108"/>
      <c r="L148" s="109">
        <f t="shared" si="8"/>
        <v>1964</v>
      </c>
    </row>
    <row r="149" spans="1:12" s="13" customFormat="1">
      <c r="A149" s="110">
        <v>78145</v>
      </c>
      <c r="B149" s="110" t="s">
        <v>483</v>
      </c>
      <c r="C149" s="111">
        <f t="shared" si="9"/>
        <v>1615</v>
      </c>
      <c r="D149" s="111">
        <v>113</v>
      </c>
      <c r="E149" s="111">
        <v>491</v>
      </c>
      <c r="F149" s="112">
        <f t="shared" si="10"/>
        <v>604</v>
      </c>
      <c r="G149" s="111">
        <v>1011</v>
      </c>
      <c r="H149" s="113">
        <v>149</v>
      </c>
      <c r="I149" s="113">
        <v>263</v>
      </c>
      <c r="J149" s="113">
        <f t="shared" si="11"/>
        <v>412</v>
      </c>
      <c r="K149" s="108"/>
      <c r="L149" s="109">
        <f t="shared" si="8"/>
        <v>2027</v>
      </c>
    </row>
    <row r="150" spans="1:12" s="13" customFormat="1">
      <c r="A150" s="110">
        <v>78146</v>
      </c>
      <c r="B150" s="110" t="s">
        <v>352</v>
      </c>
      <c r="C150" s="111">
        <f t="shared" si="9"/>
        <v>3798</v>
      </c>
      <c r="D150" s="111">
        <v>334</v>
      </c>
      <c r="E150" s="111">
        <v>1267</v>
      </c>
      <c r="F150" s="112">
        <f t="shared" si="10"/>
        <v>1601</v>
      </c>
      <c r="G150" s="111">
        <v>2197</v>
      </c>
      <c r="H150" s="113">
        <v>241</v>
      </c>
      <c r="I150" s="113">
        <v>734</v>
      </c>
      <c r="J150" s="113">
        <f t="shared" si="11"/>
        <v>975</v>
      </c>
      <c r="K150" s="108"/>
      <c r="L150" s="109">
        <f t="shared" si="8"/>
        <v>4773</v>
      </c>
    </row>
    <row r="151" spans="1:12" s="13" customFormat="1">
      <c r="A151" s="110">
        <v>78147</v>
      </c>
      <c r="B151" s="110" t="s">
        <v>600</v>
      </c>
      <c r="C151" s="111">
        <f t="shared" si="9"/>
        <v>722</v>
      </c>
      <c r="D151" s="111">
        <v>35</v>
      </c>
      <c r="E151" s="111">
        <v>203</v>
      </c>
      <c r="F151" s="112">
        <f t="shared" si="10"/>
        <v>238</v>
      </c>
      <c r="G151" s="111">
        <v>484</v>
      </c>
      <c r="H151" s="113">
        <v>91</v>
      </c>
      <c r="I151" s="113">
        <v>174</v>
      </c>
      <c r="J151" s="113">
        <f t="shared" si="11"/>
        <v>265</v>
      </c>
      <c r="K151" s="108"/>
      <c r="L151" s="109">
        <f t="shared" si="8"/>
        <v>987</v>
      </c>
    </row>
    <row r="152" spans="1:12" s="13" customFormat="1">
      <c r="A152" s="110">
        <v>78148</v>
      </c>
      <c r="B152" s="110" t="s">
        <v>363</v>
      </c>
      <c r="C152" s="111">
        <f t="shared" si="9"/>
        <v>3715</v>
      </c>
      <c r="D152" s="111">
        <v>401</v>
      </c>
      <c r="E152" s="111">
        <v>1287</v>
      </c>
      <c r="F152" s="112">
        <f t="shared" si="10"/>
        <v>1688</v>
      </c>
      <c r="G152" s="111">
        <v>2027</v>
      </c>
      <c r="H152" s="113">
        <v>179</v>
      </c>
      <c r="I152" s="113">
        <v>441</v>
      </c>
      <c r="J152" s="113">
        <f t="shared" si="11"/>
        <v>620</v>
      </c>
      <c r="K152" s="108"/>
      <c r="L152" s="109">
        <f t="shared" si="8"/>
        <v>4335</v>
      </c>
    </row>
    <row r="153" spans="1:12" s="13" customFormat="1">
      <c r="A153" s="110">
        <v>78149</v>
      </c>
      <c r="B153" s="110" t="s">
        <v>337</v>
      </c>
      <c r="C153" s="111">
        <f t="shared" si="9"/>
        <v>4977</v>
      </c>
      <c r="D153" s="111">
        <v>440</v>
      </c>
      <c r="E153" s="111">
        <v>1660</v>
      </c>
      <c r="F153" s="112">
        <f t="shared" si="10"/>
        <v>2100</v>
      </c>
      <c r="G153" s="111">
        <v>2877</v>
      </c>
      <c r="H153" s="113">
        <v>182</v>
      </c>
      <c r="I153" s="113">
        <v>495</v>
      </c>
      <c r="J153" s="113">
        <f t="shared" si="11"/>
        <v>677</v>
      </c>
      <c r="K153" s="108"/>
      <c r="L153" s="109">
        <f t="shared" si="8"/>
        <v>5654</v>
      </c>
    </row>
    <row r="154" spans="1:12" s="13" customFormat="1">
      <c r="A154" s="110">
        <v>78150</v>
      </c>
      <c r="B154" s="110" t="s">
        <v>312</v>
      </c>
      <c r="C154" s="111">
        <f t="shared" si="9"/>
        <v>7296</v>
      </c>
      <c r="D154" s="111">
        <v>1168</v>
      </c>
      <c r="E154" s="111">
        <v>2857</v>
      </c>
      <c r="F154" s="112">
        <f t="shared" si="10"/>
        <v>4025</v>
      </c>
      <c r="G154" s="111">
        <v>3271</v>
      </c>
      <c r="H154" s="113">
        <v>268</v>
      </c>
      <c r="I154" s="113">
        <v>739</v>
      </c>
      <c r="J154" s="113">
        <f t="shared" si="11"/>
        <v>1007</v>
      </c>
      <c r="K154" s="108"/>
      <c r="L154" s="109">
        <f t="shared" si="8"/>
        <v>8303</v>
      </c>
    </row>
    <row r="155" spans="1:12" s="13" customFormat="1">
      <c r="A155" s="110">
        <v>78151</v>
      </c>
      <c r="B155" s="110" t="s">
        <v>435</v>
      </c>
      <c r="C155" s="111">
        <f t="shared" si="9"/>
        <v>2278</v>
      </c>
      <c r="D155" s="111">
        <v>261</v>
      </c>
      <c r="E155" s="111">
        <v>846</v>
      </c>
      <c r="F155" s="112">
        <f t="shared" si="10"/>
        <v>1107</v>
      </c>
      <c r="G155" s="111">
        <v>1171</v>
      </c>
      <c r="H155" s="113">
        <v>46</v>
      </c>
      <c r="I155" s="113">
        <v>235</v>
      </c>
      <c r="J155" s="113">
        <f t="shared" si="11"/>
        <v>281</v>
      </c>
      <c r="K155" s="108"/>
      <c r="L155" s="109">
        <f t="shared" si="8"/>
        <v>2559</v>
      </c>
    </row>
    <row r="156" spans="1:12" s="13" customFormat="1">
      <c r="A156" s="110">
        <v>78152</v>
      </c>
      <c r="B156" s="110" t="s">
        <v>581</v>
      </c>
      <c r="C156" s="111">
        <f t="shared" si="9"/>
        <v>942</v>
      </c>
      <c r="D156" s="111">
        <v>94</v>
      </c>
      <c r="E156" s="111">
        <v>299</v>
      </c>
      <c r="F156" s="112">
        <f t="shared" si="10"/>
        <v>393</v>
      </c>
      <c r="G156" s="111">
        <v>549</v>
      </c>
      <c r="H156" s="113">
        <v>62</v>
      </c>
      <c r="I156" s="113">
        <v>129</v>
      </c>
      <c r="J156" s="113">
        <f t="shared" si="11"/>
        <v>191</v>
      </c>
      <c r="K156" s="108"/>
      <c r="L156" s="109">
        <f t="shared" si="8"/>
        <v>1133</v>
      </c>
    </row>
    <row r="157" spans="1:12" s="13" customFormat="1">
      <c r="A157" s="110">
        <v>78153</v>
      </c>
      <c r="B157" s="110" t="s">
        <v>412</v>
      </c>
      <c r="C157" s="111">
        <f t="shared" si="9"/>
        <v>2357</v>
      </c>
      <c r="D157" s="111">
        <v>138</v>
      </c>
      <c r="E157" s="111">
        <v>628</v>
      </c>
      <c r="F157" s="112">
        <f t="shared" si="10"/>
        <v>766</v>
      </c>
      <c r="G157" s="111">
        <v>1591</v>
      </c>
      <c r="H157" s="113">
        <v>257</v>
      </c>
      <c r="I157" s="113">
        <v>480</v>
      </c>
      <c r="J157" s="113">
        <f t="shared" si="11"/>
        <v>737</v>
      </c>
      <c r="K157" s="108"/>
      <c r="L157" s="109">
        <f t="shared" si="8"/>
        <v>3094</v>
      </c>
    </row>
    <row r="158" spans="1:12" s="13" customFormat="1">
      <c r="A158" s="110">
        <v>78154</v>
      </c>
      <c r="B158" s="110" t="s">
        <v>347</v>
      </c>
      <c r="C158" s="111">
        <f t="shared" si="9"/>
        <v>4121</v>
      </c>
      <c r="D158" s="111">
        <v>454</v>
      </c>
      <c r="E158" s="111">
        <v>1445</v>
      </c>
      <c r="F158" s="112">
        <f t="shared" si="10"/>
        <v>1899</v>
      </c>
      <c r="G158" s="111">
        <v>2222</v>
      </c>
      <c r="H158" s="113">
        <v>215</v>
      </c>
      <c r="I158" s="113">
        <v>533</v>
      </c>
      <c r="J158" s="113">
        <f t="shared" si="11"/>
        <v>748</v>
      </c>
      <c r="K158" s="108"/>
      <c r="L158" s="109">
        <f t="shared" si="8"/>
        <v>4869</v>
      </c>
    </row>
    <row r="159" spans="1:12" s="13" customFormat="1">
      <c r="A159" s="110">
        <v>78155</v>
      </c>
      <c r="B159" s="110" t="s">
        <v>448</v>
      </c>
      <c r="C159" s="111">
        <f t="shared" si="9"/>
        <v>1960</v>
      </c>
      <c r="D159" s="111">
        <v>207</v>
      </c>
      <c r="E159" s="111">
        <v>758</v>
      </c>
      <c r="F159" s="112">
        <f t="shared" si="10"/>
        <v>965</v>
      </c>
      <c r="G159" s="111">
        <v>995</v>
      </c>
      <c r="H159" s="113">
        <v>61</v>
      </c>
      <c r="I159" s="113">
        <v>227</v>
      </c>
      <c r="J159" s="113">
        <f t="shared" si="11"/>
        <v>288</v>
      </c>
      <c r="K159" s="108"/>
      <c r="L159" s="109">
        <f t="shared" si="8"/>
        <v>2248</v>
      </c>
    </row>
    <row r="160" spans="1:12" s="13" customFormat="1">
      <c r="A160" s="110">
        <v>79002</v>
      </c>
      <c r="B160" s="110" t="s">
        <v>602</v>
      </c>
      <c r="C160" s="111">
        <f t="shared" si="9"/>
        <v>862</v>
      </c>
      <c r="D160" s="111">
        <v>66</v>
      </c>
      <c r="E160" s="111">
        <v>246</v>
      </c>
      <c r="F160" s="112">
        <f t="shared" si="10"/>
        <v>312</v>
      </c>
      <c r="G160" s="111">
        <v>550</v>
      </c>
      <c r="H160" s="113">
        <v>25</v>
      </c>
      <c r="I160" s="113">
        <v>70</v>
      </c>
      <c r="J160" s="113">
        <f t="shared" si="11"/>
        <v>95</v>
      </c>
      <c r="K160" s="108"/>
      <c r="L160" s="109">
        <f t="shared" si="8"/>
        <v>957</v>
      </c>
    </row>
    <row r="161" spans="1:12" s="13" customFormat="1">
      <c r="A161" s="110">
        <v>79003</v>
      </c>
      <c r="B161" s="110" t="s">
        <v>503</v>
      </c>
      <c r="C161" s="111">
        <f t="shared" si="9"/>
        <v>1417</v>
      </c>
      <c r="D161" s="111">
        <v>117</v>
      </c>
      <c r="E161" s="111">
        <v>407</v>
      </c>
      <c r="F161" s="112">
        <f t="shared" si="10"/>
        <v>524</v>
      </c>
      <c r="G161" s="111">
        <v>893</v>
      </c>
      <c r="H161" s="113">
        <v>123</v>
      </c>
      <c r="I161" s="113">
        <v>254</v>
      </c>
      <c r="J161" s="113">
        <f t="shared" si="11"/>
        <v>377</v>
      </c>
      <c r="K161" s="108"/>
      <c r="L161" s="109">
        <f t="shared" si="8"/>
        <v>1794</v>
      </c>
    </row>
    <row r="162" spans="1:12" s="13" customFormat="1">
      <c r="A162" s="110">
        <v>79004</v>
      </c>
      <c r="B162" s="110" t="s">
        <v>626</v>
      </c>
      <c r="C162" s="111">
        <f t="shared" si="9"/>
        <v>674</v>
      </c>
      <c r="D162" s="111">
        <v>52</v>
      </c>
      <c r="E162" s="111">
        <v>182</v>
      </c>
      <c r="F162" s="112">
        <f t="shared" si="10"/>
        <v>234</v>
      </c>
      <c r="G162" s="111">
        <v>440</v>
      </c>
      <c r="H162" s="113">
        <v>45</v>
      </c>
      <c r="I162" s="113">
        <v>83</v>
      </c>
      <c r="J162" s="113">
        <f t="shared" si="11"/>
        <v>128</v>
      </c>
      <c r="K162" s="108"/>
      <c r="L162" s="109">
        <f t="shared" si="8"/>
        <v>802</v>
      </c>
    </row>
    <row r="163" spans="1:12" s="13" customFormat="1">
      <c r="A163" s="110">
        <v>79005</v>
      </c>
      <c r="B163" s="110" t="s">
        <v>635</v>
      </c>
      <c r="C163" s="111">
        <f t="shared" si="9"/>
        <v>616</v>
      </c>
      <c r="D163" s="111">
        <v>42</v>
      </c>
      <c r="E163" s="111">
        <v>185</v>
      </c>
      <c r="F163" s="112">
        <f t="shared" si="10"/>
        <v>227</v>
      </c>
      <c r="G163" s="111">
        <v>389</v>
      </c>
      <c r="H163" s="113">
        <v>55</v>
      </c>
      <c r="I163" s="113">
        <v>95</v>
      </c>
      <c r="J163" s="113">
        <f t="shared" si="11"/>
        <v>150</v>
      </c>
      <c r="K163" s="108"/>
      <c r="L163" s="109">
        <f t="shared" si="8"/>
        <v>766</v>
      </c>
    </row>
    <row r="164" spans="1:12" s="13" customFormat="1">
      <c r="A164" s="110">
        <v>79007</v>
      </c>
      <c r="B164" s="110" t="s">
        <v>664</v>
      </c>
      <c r="C164" s="111">
        <f t="shared" si="9"/>
        <v>428</v>
      </c>
      <c r="D164" s="111">
        <v>29</v>
      </c>
      <c r="E164" s="111">
        <v>124</v>
      </c>
      <c r="F164" s="112">
        <f t="shared" si="10"/>
        <v>153</v>
      </c>
      <c r="G164" s="111">
        <v>275</v>
      </c>
      <c r="H164" s="113">
        <v>21</v>
      </c>
      <c r="I164" s="113">
        <v>55</v>
      </c>
      <c r="J164" s="113">
        <f t="shared" si="11"/>
        <v>76</v>
      </c>
      <c r="K164" s="108"/>
      <c r="L164" s="109">
        <f t="shared" si="8"/>
        <v>504</v>
      </c>
    </row>
    <row r="165" spans="1:12" s="13" customFormat="1">
      <c r="A165" s="110">
        <v>79008</v>
      </c>
      <c r="B165" s="110" t="s">
        <v>414</v>
      </c>
      <c r="C165" s="111">
        <f t="shared" si="9"/>
        <v>2510</v>
      </c>
      <c r="D165" s="111">
        <v>267</v>
      </c>
      <c r="E165" s="111">
        <v>879</v>
      </c>
      <c r="F165" s="112">
        <f t="shared" si="10"/>
        <v>1146</v>
      </c>
      <c r="G165" s="111">
        <v>1364</v>
      </c>
      <c r="H165" s="113">
        <v>184</v>
      </c>
      <c r="I165" s="113">
        <v>320</v>
      </c>
      <c r="J165" s="113">
        <f t="shared" si="11"/>
        <v>504</v>
      </c>
      <c r="K165" s="108"/>
      <c r="L165" s="109">
        <f t="shared" si="8"/>
        <v>3014</v>
      </c>
    </row>
    <row r="166" spans="1:12" s="13" customFormat="1">
      <c r="A166" s="110">
        <v>79009</v>
      </c>
      <c r="B166" s="110" t="s">
        <v>543</v>
      </c>
      <c r="C166" s="111">
        <f t="shared" si="9"/>
        <v>1019</v>
      </c>
      <c r="D166" s="111">
        <v>53</v>
      </c>
      <c r="E166" s="111">
        <v>253</v>
      </c>
      <c r="F166" s="112">
        <f t="shared" si="10"/>
        <v>306</v>
      </c>
      <c r="G166" s="111">
        <v>713</v>
      </c>
      <c r="H166" s="113">
        <v>111</v>
      </c>
      <c r="I166" s="113">
        <v>189</v>
      </c>
      <c r="J166" s="113">
        <f t="shared" si="11"/>
        <v>300</v>
      </c>
      <c r="K166" s="108"/>
      <c r="L166" s="109">
        <f t="shared" si="8"/>
        <v>1319</v>
      </c>
    </row>
    <row r="167" spans="1:12" s="13" customFormat="1">
      <c r="A167" s="110">
        <v>79011</v>
      </c>
      <c r="B167" s="110" t="s">
        <v>316</v>
      </c>
      <c r="C167" s="111">
        <f t="shared" si="9"/>
        <v>6127</v>
      </c>
      <c r="D167" s="111">
        <v>611</v>
      </c>
      <c r="E167" s="111">
        <v>2005</v>
      </c>
      <c r="F167" s="112">
        <f t="shared" si="10"/>
        <v>2616</v>
      </c>
      <c r="G167" s="111">
        <v>3511</v>
      </c>
      <c r="H167" s="113">
        <v>212</v>
      </c>
      <c r="I167" s="113">
        <v>654</v>
      </c>
      <c r="J167" s="113">
        <f t="shared" si="11"/>
        <v>866</v>
      </c>
      <c r="K167" s="108"/>
      <c r="L167" s="109">
        <f t="shared" si="8"/>
        <v>6993</v>
      </c>
    </row>
    <row r="168" spans="1:12" s="13" customFormat="1">
      <c r="A168" s="110">
        <v>79012</v>
      </c>
      <c r="B168" s="110" t="s">
        <v>353</v>
      </c>
      <c r="C168" s="111">
        <f t="shared" si="9"/>
        <v>3833</v>
      </c>
      <c r="D168" s="111">
        <v>345</v>
      </c>
      <c r="E168" s="111">
        <v>1312</v>
      </c>
      <c r="F168" s="112">
        <f t="shared" si="10"/>
        <v>1657</v>
      </c>
      <c r="G168" s="111">
        <v>2176</v>
      </c>
      <c r="H168" s="113">
        <v>186</v>
      </c>
      <c r="I168" s="113">
        <v>546</v>
      </c>
      <c r="J168" s="113">
        <f t="shared" si="11"/>
        <v>732</v>
      </c>
      <c r="K168" s="108"/>
      <c r="L168" s="109">
        <f t="shared" si="8"/>
        <v>4565</v>
      </c>
    </row>
    <row r="169" spans="1:12" s="13" customFormat="1">
      <c r="A169" s="110">
        <v>79017</v>
      </c>
      <c r="B169" s="110" t="s">
        <v>498</v>
      </c>
      <c r="C169" s="111">
        <f t="shared" si="9"/>
        <v>1586</v>
      </c>
      <c r="D169" s="111">
        <v>100</v>
      </c>
      <c r="E169" s="111">
        <v>453</v>
      </c>
      <c r="F169" s="112">
        <f t="shared" si="10"/>
        <v>553</v>
      </c>
      <c r="G169" s="111">
        <v>1033</v>
      </c>
      <c r="H169" s="113">
        <v>92</v>
      </c>
      <c r="I169" s="113">
        <v>190</v>
      </c>
      <c r="J169" s="113">
        <f t="shared" si="11"/>
        <v>282</v>
      </c>
      <c r="K169" s="108"/>
      <c r="L169" s="109">
        <f t="shared" si="8"/>
        <v>1868</v>
      </c>
    </row>
    <row r="170" spans="1:12" s="13" customFormat="1">
      <c r="A170" s="110">
        <v>79018</v>
      </c>
      <c r="B170" s="110" t="s">
        <v>460</v>
      </c>
      <c r="C170" s="111">
        <f t="shared" si="9"/>
        <v>1858</v>
      </c>
      <c r="D170" s="111">
        <v>165</v>
      </c>
      <c r="E170" s="111">
        <v>525</v>
      </c>
      <c r="F170" s="112">
        <f t="shared" si="10"/>
        <v>690</v>
      </c>
      <c r="G170" s="111">
        <v>1168</v>
      </c>
      <c r="H170" s="113">
        <v>135</v>
      </c>
      <c r="I170" s="113">
        <v>239</v>
      </c>
      <c r="J170" s="113">
        <f t="shared" si="11"/>
        <v>374</v>
      </c>
      <c r="K170" s="108"/>
      <c r="L170" s="109">
        <f t="shared" si="8"/>
        <v>2232</v>
      </c>
    </row>
    <row r="171" spans="1:12" s="13" customFormat="1">
      <c r="A171" s="110">
        <v>79020</v>
      </c>
      <c r="B171" s="110" t="s">
        <v>527</v>
      </c>
      <c r="C171" s="111">
        <f t="shared" si="9"/>
        <v>1292</v>
      </c>
      <c r="D171" s="111">
        <v>133</v>
      </c>
      <c r="E171" s="111">
        <v>455</v>
      </c>
      <c r="F171" s="112">
        <f t="shared" si="10"/>
        <v>588</v>
      </c>
      <c r="G171" s="111">
        <v>704</v>
      </c>
      <c r="H171" s="113">
        <v>54</v>
      </c>
      <c r="I171" s="113">
        <v>201</v>
      </c>
      <c r="J171" s="113">
        <f t="shared" si="11"/>
        <v>255</v>
      </c>
      <c r="K171" s="108"/>
      <c r="L171" s="109">
        <f t="shared" si="8"/>
        <v>1547</v>
      </c>
    </row>
    <row r="172" spans="1:12" s="13" customFormat="1">
      <c r="A172" s="110">
        <v>79023</v>
      </c>
      <c r="B172" s="110" t="s">
        <v>262</v>
      </c>
      <c r="C172" s="111">
        <f t="shared" si="9"/>
        <v>76705</v>
      </c>
      <c r="D172" s="111">
        <v>13578</v>
      </c>
      <c r="E172" s="111">
        <v>30160</v>
      </c>
      <c r="F172" s="112">
        <f t="shared" si="10"/>
        <v>43738</v>
      </c>
      <c r="G172" s="111">
        <v>32967</v>
      </c>
      <c r="H172" s="113">
        <v>1544</v>
      </c>
      <c r="I172" s="113">
        <v>6179</v>
      </c>
      <c r="J172" s="113">
        <f t="shared" si="11"/>
        <v>7723</v>
      </c>
      <c r="K172" s="108"/>
      <c r="L172" s="109">
        <f t="shared" si="8"/>
        <v>84428</v>
      </c>
    </row>
    <row r="173" spans="1:12" s="13" customFormat="1">
      <c r="A173" s="110">
        <v>79024</v>
      </c>
      <c r="B173" s="110" t="s">
        <v>651</v>
      </c>
      <c r="C173" s="111">
        <f t="shared" si="9"/>
        <v>467</v>
      </c>
      <c r="D173" s="111">
        <v>40</v>
      </c>
      <c r="E173" s="111">
        <v>151</v>
      </c>
      <c r="F173" s="112">
        <f t="shared" si="10"/>
        <v>191</v>
      </c>
      <c r="G173" s="111">
        <v>276</v>
      </c>
      <c r="H173" s="113">
        <v>29</v>
      </c>
      <c r="I173" s="113">
        <v>76</v>
      </c>
      <c r="J173" s="113">
        <f t="shared" si="11"/>
        <v>105</v>
      </c>
      <c r="K173" s="108"/>
      <c r="L173" s="109">
        <f t="shared" si="8"/>
        <v>572</v>
      </c>
    </row>
    <row r="174" spans="1:12" s="13" customFormat="1">
      <c r="A174" s="110">
        <v>79025</v>
      </c>
      <c r="B174" s="110" t="s">
        <v>671</v>
      </c>
      <c r="C174" s="111">
        <f t="shared" si="9"/>
        <v>318</v>
      </c>
      <c r="D174" s="111">
        <v>18</v>
      </c>
      <c r="E174" s="111">
        <v>68</v>
      </c>
      <c r="F174" s="112">
        <f t="shared" si="10"/>
        <v>86</v>
      </c>
      <c r="G174" s="111">
        <v>232</v>
      </c>
      <c r="H174" s="113">
        <v>28</v>
      </c>
      <c r="I174" s="113">
        <v>53</v>
      </c>
      <c r="J174" s="113">
        <f t="shared" si="11"/>
        <v>81</v>
      </c>
      <c r="K174" s="108"/>
      <c r="L174" s="109">
        <f t="shared" si="8"/>
        <v>399</v>
      </c>
    </row>
    <row r="175" spans="1:12" s="13" customFormat="1">
      <c r="A175" s="110">
        <v>79027</v>
      </c>
      <c r="B175" s="110" t="s">
        <v>569</v>
      </c>
      <c r="C175" s="111">
        <f t="shared" si="9"/>
        <v>1037</v>
      </c>
      <c r="D175" s="111">
        <v>41</v>
      </c>
      <c r="E175" s="111">
        <v>227</v>
      </c>
      <c r="F175" s="112">
        <f t="shared" si="10"/>
        <v>268</v>
      </c>
      <c r="G175" s="111">
        <v>769</v>
      </c>
      <c r="H175" s="113">
        <v>31</v>
      </c>
      <c r="I175" s="113">
        <v>121</v>
      </c>
      <c r="J175" s="113">
        <f t="shared" si="11"/>
        <v>152</v>
      </c>
      <c r="K175" s="108"/>
      <c r="L175" s="109">
        <f t="shared" si="8"/>
        <v>1189</v>
      </c>
    </row>
    <row r="176" spans="1:12" s="13" customFormat="1">
      <c r="A176" s="110">
        <v>79029</v>
      </c>
      <c r="B176" s="110" t="s">
        <v>339</v>
      </c>
      <c r="C176" s="111">
        <f t="shared" si="9"/>
        <v>4634</v>
      </c>
      <c r="D176" s="111">
        <v>443</v>
      </c>
      <c r="E176" s="111">
        <v>1375</v>
      </c>
      <c r="F176" s="112">
        <f t="shared" si="10"/>
        <v>1818</v>
      </c>
      <c r="G176" s="111">
        <v>2816</v>
      </c>
      <c r="H176" s="113">
        <v>308</v>
      </c>
      <c r="I176" s="113">
        <v>637</v>
      </c>
      <c r="J176" s="113">
        <f t="shared" si="11"/>
        <v>945</v>
      </c>
      <c r="K176" s="108"/>
      <c r="L176" s="109">
        <f t="shared" si="8"/>
        <v>5579</v>
      </c>
    </row>
    <row r="177" spans="1:12" s="13" customFormat="1">
      <c r="A177" s="110">
        <v>79030</v>
      </c>
      <c r="B177" s="110" t="s">
        <v>603</v>
      </c>
      <c r="C177" s="111">
        <f t="shared" si="9"/>
        <v>809</v>
      </c>
      <c r="D177" s="111">
        <v>62</v>
      </c>
      <c r="E177" s="111">
        <v>277</v>
      </c>
      <c r="F177" s="112">
        <f t="shared" si="10"/>
        <v>339</v>
      </c>
      <c r="G177" s="111">
        <v>470</v>
      </c>
      <c r="H177" s="113">
        <v>53</v>
      </c>
      <c r="I177" s="113">
        <v>102</v>
      </c>
      <c r="J177" s="113">
        <f t="shared" si="11"/>
        <v>155</v>
      </c>
      <c r="K177" s="108"/>
      <c r="L177" s="109">
        <f t="shared" si="8"/>
        <v>964</v>
      </c>
    </row>
    <row r="178" spans="1:12" s="13" customFormat="1">
      <c r="A178" s="110">
        <v>79033</v>
      </c>
      <c r="B178" s="110" t="s">
        <v>539</v>
      </c>
      <c r="C178" s="111">
        <f t="shared" si="9"/>
        <v>1130</v>
      </c>
      <c r="D178" s="111">
        <v>74</v>
      </c>
      <c r="E178" s="111">
        <v>312</v>
      </c>
      <c r="F178" s="112">
        <f t="shared" si="10"/>
        <v>386</v>
      </c>
      <c r="G178" s="111">
        <v>744</v>
      </c>
      <c r="H178" s="113">
        <v>76</v>
      </c>
      <c r="I178" s="113">
        <v>176</v>
      </c>
      <c r="J178" s="113">
        <f t="shared" si="11"/>
        <v>252</v>
      </c>
      <c r="K178" s="108"/>
      <c r="L178" s="109">
        <f t="shared" si="8"/>
        <v>1382</v>
      </c>
    </row>
    <row r="179" spans="1:12" s="13" customFormat="1">
      <c r="A179" s="110">
        <v>79034</v>
      </c>
      <c r="B179" s="110" t="s">
        <v>473</v>
      </c>
      <c r="C179" s="111">
        <f t="shared" si="9"/>
        <v>1814</v>
      </c>
      <c r="D179" s="111">
        <v>205</v>
      </c>
      <c r="E179" s="111">
        <v>574</v>
      </c>
      <c r="F179" s="112">
        <f t="shared" si="10"/>
        <v>779</v>
      </c>
      <c r="G179" s="111">
        <v>1035</v>
      </c>
      <c r="H179" s="113">
        <v>93</v>
      </c>
      <c r="I179" s="113">
        <v>200</v>
      </c>
      <c r="J179" s="113">
        <f t="shared" si="11"/>
        <v>293</v>
      </c>
      <c r="K179" s="108"/>
      <c r="L179" s="109">
        <f t="shared" si="8"/>
        <v>2107</v>
      </c>
    </row>
    <row r="180" spans="1:12" s="13" customFormat="1">
      <c r="A180" s="110">
        <v>79036</v>
      </c>
      <c r="B180" s="110" t="s">
        <v>373</v>
      </c>
      <c r="C180" s="111">
        <f t="shared" si="9"/>
        <v>3524</v>
      </c>
      <c r="D180" s="111">
        <v>305</v>
      </c>
      <c r="E180" s="111">
        <v>1010</v>
      </c>
      <c r="F180" s="112">
        <f t="shared" si="10"/>
        <v>1315</v>
      </c>
      <c r="G180" s="111">
        <v>2209</v>
      </c>
      <c r="H180" s="113">
        <v>113</v>
      </c>
      <c r="I180" s="113">
        <v>398</v>
      </c>
      <c r="J180" s="113">
        <f t="shared" si="11"/>
        <v>511</v>
      </c>
      <c r="K180" s="108"/>
      <c r="L180" s="109">
        <f t="shared" si="8"/>
        <v>4035</v>
      </c>
    </row>
    <row r="181" spans="1:12" s="13" customFormat="1">
      <c r="A181" s="110">
        <v>79039</v>
      </c>
      <c r="B181" s="110" t="s">
        <v>326</v>
      </c>
      <c r="C181" s="111">
        <f t="shared" si="9"/>
        <v>5395</v>
      </c>
      <c r="D181" s="111">
        <v>468</v>
      </c>
      <c r="E181" s="111">
        <v>1815</v>
      </c>
      <c r="F181" s="112">
        <f t="shared" si="10"/>
        <v>2283</v>
      </c>
      <c r="G181" s="111">
        <v>3112</v>
      </c>
      <c r="H181" s="113">
        <v>226</v>
      </c>
      <c r="I181" s="113">
        <v>719</v>
      </c>
      <c r="J181" s="113">
        <f t="shared" si="11"/>
        <v>945</v>
      </c>
      <c r="K181" s="108"/>
      <c r="L181" s="109">
        <f t="shared" si="8"/>
        <v>6340</v>
      </c>
    </row>
    <row r="182" spans="1:12" s="13" customFormat="1">
      <c r="A182" s="110">
        <v>79042</v>
      </c>
      <c r="B182" s="110" t="s">
        <v>344</v>
      </c>
      <c r="C182" s="111">
        <f t="shared" si="9"/>
        <v>4471</v>
      </c>
      <c r="D182" s="111">
        <v>443</v>
      </c>
      <c r="E182" s="111">
        <v>1591</v>
      </c>
      <c r="F182" s="112">
        <f t="shared" si="10"/>
        <v>2034</v>
      </c>
      <c r="G182" s="111">
        <v>2437</v>
      </c>
      <c r="H182" s="113">
        <v>150</v>
      </c>
      <c r="I182" s="113">
        <v>472</v>
      </c>
      <c r="J182" s="113">
        <f t="shared" si="11"/>
        <v>622</v>
      </c>
      <c r="K182" s="108"/>
      <c r="L182" s="109">
        <f t="shared" si="8"/>
        <v>5093</v>
      </c>
    </row>
    <row r="183" spans="1:12" s="13" customFormat="1">
      <c r="A183" s="110">
        <v>79043</v>
      </c>
      <c r="B183" s="110" t="s">
        <v>409</v>
      </c>
      <c r="C183" s="111">
        <f t="shared" si="9"/>
        <v>2731</v>
      </c>
      <c r="D183" s="111">
        <v>303</v>
      </c>
      <c r="E183" s="111">
        <v>1031</v>
      </c>
      <c r="F183" s="112">
        <f t="shared" si="10"/>
        <v>1334</v>
      </c>
      <c r="G183" s="111">
        <v>1397</v>
      </c>
      <c r="H183" s="113">
        <v>97</v>
      </c>
      <c r="I183" s="113">
        <v>283</v>
      </c>
      <c r="J183" s="113">
        <f t="shared" si="11"/>
        <v>380</v>
      </c>
      <c r="K183" s="108"/>
      <c r="L183" s="109">
        <f t="shared" si="8"/>
        <v>3111</v>
      </c>
    </row>
    <row r="184" spans="1:12" s="13" customFormat="1">
      <c r="A184" s="110">
        <v>79047</v>
      </c>
      <c r="B184" s="110" t="s">
        <v>386</v>
      </c>
      <c r="C184" s="111">
        <f t="shared" si="9"/>
        <v>3051</v>
      </c>
      <c r="D184" s="111">
        <v>293</v>
      </c>
      <c r="E184" s="111">
        <v>1150</v>
      </c>
      <c r="F184" s="112">
        <f t="shared" si="10"/>
        <v>1443</v>
      </c>
      <c r="G184" s="111">
        <v>1608</v>
      </c>
      <c r="H184" s="113">
        <v>125</v>
      </c>
      <c r="I184" s="113">
        <v>383</v>
      </c>
      <c r="J184" s="113">
        <f t="shared" si="11"/>
        <v>508</v>
      </c>
      <c r="K184" s="108"/>
      <c r="L184" s="109">
        <f t="shared" si="8"/>
        <v>3559</v>
      </c>
    </row>
    <row r="185" spans="1:12" s="13" customFormat="1">
      <c r="A185" s="110">
        <v>79048</v>
      </c>
      <c r="B185" s="110" t="s">
        <v>486</v>
      </c>
      <c r="C185" s="111">
        <f t="shared" si="9"/>
        <v>1689</v>
      </c>
      <c r="D185" s="111">
        <v>106</v>
      </c>
      <c r="E185" s="111">
        <v>557</v>
      </c>
      <c r="F185" s="112">
        <f t="shared" si="10"/>
        <v>663</v>
      </c>
      <c r="G185" s="111">
        <v>1026</v>
      </c>
      <c r="H185" s="113">
        <v>62</v>
      </c>
      <c r="I185" s="113">
        <v>233</v>
      </c>
      <c r="J185" s="113">
        <f t="shared" si="11"/>
        <v>295</v>
      </c>
      <c r="K185" s="108"/>
      <c r="L185" s="109">
        <f t="shared" si="8"/>
        <v>1984</v>
      </c>
    </row>
    <row r="186" spans="1:12" s="13" customFormat="1">
      <c r="A186" s="110">
        <v>79052</v>
      </c>
      <c r="B186" s="110" t="s">
        <v>650</v>
      </c>
      <c r="C186" s="111">
        <f t="shared" si="9"/>
        <v>515</v>
      </c>
      <c r="D186" s="111">
        <v>29</v>
      </c>
      <c r="E186" s="111">
        <v>148</v>
      </c>
      <c r="F186" s="112">
        <f t="shared" si="10"/>
        <v>177</v>
      </c>
      <c r="G186" s="111">
        <v>338</v>
      </c>
      <c r="H186" s="113">
        <v>15</v>
      </c>
      <c r="I186" s="113">
        <v>56</v>
      </c>
      <c r="J186" s="113">
        <f t="shared" si="11"/>
        <v>71</v>
      </c>
      <c r="K186" s="108"/>
      <c r="L186" s="109">
        <f t="shared" si="8"/>
        <v>586</v>
      </c>
    </row>
    <row r="187" spans="1:12" s="13" customFormat="1">
      <c r="A187" s="110">
        <v>79055</v>
      </c>
      <c r="B187" s="110" t="s">
        <v>665</v>
      </c>
      <c r="C187" s="111">
        <f t="shared" si="9"/>
        <v>395</v>
      </c>
      <c r="D187" s="111">
        <v>35</v>
      </c>
      <c r="E187" s="111">
        <v>142</v>
      </c>
      <c r="F187" s="112">
        <f t="shared" si="10"/>
        <v>177</v>
      </c>
      <c r="G187" s="111">
        <v>218</v>
      </c>
      <c r="H187" s="113">
        <v>26</v>
      </c>
      <c r="I187" s="113">
        <v>71</v>
      </c>
      <c r="J187" s="113">
        <f t="shared" si="11"/>
        <v>97</v>
      </c>
      <c r="K187" s="108"/>
      <c r="L187" s="109">
        <f t="shared" si="8"/>
        <v>492</v>
      </c>
    </row>
    <row r="188" spans="1:12" s="13" customFormat="1">
      <c r="A188" s="110">
        <v>79056</v>
      </c>
      <c r="B188" s="110" t="s">
        <v>479</v>
      </c>
      <c r="C188" s="111">
        <f t="shared" si="9"/>
        <v>1699</v>
      </c>
      <c r="D188" s="111">
        <v>127</v>
      </c>
      <c r="E188" s="111">
        <v>457</v>
      </c>
      <c r="F188" s="112">
        <f t="shared" si="10"/>
        <v>584</v>
      </c>
      <c r="G188" s="111">
        <v>1115</v>
      </c>
      <c r="H188" s="113">
        <v>120</v>
      </c>
      <c r="I188" s="113">
        <v>238</v>
      </c>
      <c r="J188" s="113">
        <f t="shared" si="11"/>
        <v>358</v>
      </c>
      <c r="K188" s="108"/>
      <c r="L188" s="109">
        <f t="shared" si="8"/>
        <v>2057</v>
      </c>
    </row>
    <row r="189" spans="1:12" s="13" customFormat="1">
      <c r="A189" s="110">
        <v>79058</v>
      </c>
      <c r="B189" s="110" t="s">
        <v>399</v>
      </c>
      <c r="C189" s="111">
        <f t="shared" si="9"/>
        <v>2752</v>
      </c>
      <c r="D189" s="111">
        <v>232</v>
      </c>
      <c r="E189" s="111">
        <v>717</v>
      </c>
      <c r="F189" s="112">
        <f t="shared" si="10"/>
        <v>949</v>
      </c>
      <c r="G189" s="111">
        <v>1803</v>
      </c>
      <c r="H189" s="113">
        <v>163</v>
      </c>
      <c r="I189" s="113">
        <v>342</v>
      </c>
      <c r="J189" s="113">
        <f t="shared" si="11"/>
        <v>505</v>
      </c>
      <c r="K189" s="108"/>
      <c r="L189" s="109">
        <f t="shared" si="8"/>
        <v>3257</v>
      </c>
    </row>
    <row r="190" spans="1:12" s="13" customFormat="1">
      <c r="A190" s="110">
        <v>79059</v>
      </c>
      <c r="B190" s="110" t="s">
        <v>336</v>
      </c>
      <c r="C190" s="111">
        <f t="shared" si="9"/>
        <v>4988</v>
      </c>
      <c r="D190" s="111">
        <v>658</v>
      </c>
      <c r="E190" s="111">
        <v>1684</v>
      </c>
      <c r="F190" s="112">
        <f t="shared" si="10"/>
        <v>2342</v>
      </c>
      <c r="G190" s="111">
        <v>2646</v>
      </c>
      <c r="H190" s="113">
        <v>337</v>
      </c>
      <c r="I190" s="113">
        <v>508</v>
      </c>
      <c r="J190" s="113">
        <f t="shared" si="11"/>
        <v>845</v>
      </c>
      <c r="K190" s="108"/>
      <c r="L190" s="109">
        <f t="shared" si="8"/>
        <v>5833</v>
      </c>
    </row>
    <row r="191" spans="1:12" s="13" customFormat="1">
      <c r="A191" s="110">
        <v>79060</v>
      </c>
      <c r="B191" s="110" t="s">
        <v>364</v>
      </c>
      <c r="C191" s="111">
        <f t="shared" si="9"/>
        <v>3470</v>
      </c>
      <c r="D191" s="111">
        <v>332</v>
      </c>
      <c r="E191" s="111">
        <v>1108</v>
      </c>
      <c r="F191" s="112">
        <f t="shared" si="10"/>
        <v>1440</v>
      </c>
      <c r="G191" s="111">
        <v>2030</v>
      </c>
      <c r="H191" s="113">
        <v>184</v>
      </c>
      <c r="I191" s="113">
        <v>560</v>
      </c>
      <c r="J191" s="113">
        <f t="shared" si="11"/>
        <v>744</v>
      </c>
      <c r="K191" s="108"/>
      <c r="L191" s="109">
        <f t="shared" si="8"/>
        <v>4214</v>
      </c>
    </row>
    <row r="192" spans="1:12" s="13" customFormat="1">
      <c r="A192" s="110">
        <v>79061</v>
      </c>
      <c r="B192" s="110" t="s">
        <v>357</v>
      </c>
      <c r="C192" s="111">
        <f t="shared" si="9"/>
        <v>3602</v>
      </c>
      <c r="D192" s="111">
        <v>288</v>
      </c>
      <c r="E192" s="111">
        <v>1055</v>
      </c>
      <c r="F192" s="112">
        <f t="shared" si="10"/>
        <v>1343</v>
      </c>
      <c r="G192" s="111">
        <v>2259</v>
      </c>
      <c r="H192" s="113">
        <v>255</v>
      </c>
      <c r="I192" s="113">
        <v>621</v>
      </c>
      <c r="J192" s="113">
        <f t="shared" si="11"/>
        <v>876</v>
      </c>
      <c r="K192" s="108"/>
      <c r="L192" s="109">
        <f t="shared" si="8"/>
        <v>4478</v>
      </c>
    </row>
    <row r="193" spans="1:12" s="13" customFormat="1">
      <c r="A193" s="110">
        <v>79063</v>
      </c>
      <c r="B193" s="110" t="s">
        <v>528</v>
      </c>
      <c r="C193" s="111">
        <f t="shared" si="9"/>
        <v>1258</v>
      </c>
      <c r="D193" s="111">
        <v>144</v>
      </c>
      <c r="E193" s="111">
        <v>475</v>
      </c>
      <c r="F193" s="112">
        <f t="shared" si="10"/>
        <v>619</v>
      </c>
      <c r="G193" s="111">
        <v>639</v>
      </c>
      <c r="H193" s="113">
        <v>66</v>
      </c>
      <c r="I193" s="113">
        <v>198</v>
      </c>
      <c r="J193" s="113">
        <f t="shared" si="11"/>
        <v>264</v>
      </c>
      <c r="K193" s="108"/>
      <c r="L193" s="109">
        <f t="shared" si="8"/>
        <v>1522</v>
      </c>
    </row>
    <row r="194" spans="1:12" s="13" customFormat="1">
      <c r="A194" s="110">
        <v>79065</v>
      </c>
      <c r="B194" s="110" t="s">
        <v>649</v>
      </c>
      <c r="C194" s="111">
        <f t="shared" si="9"/>
        <v>535</v>
      </c>
      <c r="D194" s="111">
        <v>52</v>
      </c>
      <c r="E194" s="111">
        <v>149</v>
      </c>
      <c r="F194" s="112">
        <f t="shared" si="10"/>
        <v>201</v>
      </c>
      <c r="G194" s="111">
        <v>334</v>
      </c>
      <c r="H194" s="113">
        <v>20</v>
      </c>
      <c r="I194" s="113">
        <v>49</v>
      </c>
      <c r="J194" s="113">
        <f t="shared" si="11"/>
        <v>69</v>
      </c>
      <c r="K194" s="108"/>
      <c r="L194" s="109">
        <f t="shared" si="8"/>
        <v>604</v>
      </c>
    </row>
    <row r="195" spans="1:12" s="13" customFormat="1">
      <c r="A195" s="110">
        <v>79068</v>
      </c>
      <c r="B195" s="110" t="s">
        <v>567</v>
      </c>
      <c r="C195" s="111">
        <f t="shared" si="9"/>
        <v>1010</v>
      </c>
      <c r="D195" s="111">
        <v>79</v>
      </c>
      <c r="E195" s="111">
        <v>325</v>
      </c>
      <c r="F195" s="112">
        <f t="shared" si="10"/>
        <v>404</v>
      </c>
      <c r="G195" s="111">
        <v>606</v>
      </c>
      <c r="H195" s="113">
        <v>50</v>
      </c>
      <c r="I195" s="113">
        <v>131</v>
      </c>
      <c r="J195" s="113">
        <f t="shared" si="11"/>
        <v>181</v>
      </c>
      <c r="K195" s="108"/>
      <c r="L195" s="109">
        <f t="shared" si="8"/>
        <v>1191</v>
      </c>
    </row>
    <row r="196" spans="1:12" s="13" customFormat="1">
      <c r="A196" s="110">
        <v>79069</v>
      </c>
      <c r="B196" s="110" t="s">
        <v>368</v>
      </c>
      <c r="C196" s="111">
        <f t="shared" si="9"/>
        <v>3651</v>
      </c>
      <c r="D196" s="111">
        <v>293</v>
      </c>
      <c r="E196" s="111">
        <v>1100</v>
      </c>
      <c r="F196" s="112">
        <f t="shared" si="10"/>
        <v>1393</v>
      </c>
      <c r="G196" s="111">
        <v>2258</v>
      </c>
      <c r="H196" s="113">
        <v>152</v>
      </c>
      <c r="I196" s="113">
        <v>428</v>
      </c>
      <c r="J196" s="113">
        <f t="shared" si="11"/>
        <v>580</v>
      </c>
      <c r="K196" s="108"/>
      <c r="L196" s="109">
        <f t="shared" si="8"/>
        <v>4231</v>
      </c>
    </row>
    <row r="197" spans="1:12" s="13" customFormat="1">
      <c r="A197" s="110">
        <v>79071</v>
      </c>
      <c r="B197" s="110" t="s">
        <v>669</v>
      </c>
      <c r="C197" s="111">
        <f t="shared" si="9"/>
        <v>342</v>
      </c>
      <c r="D197" s="111">
        <v>18</v>
      </c>
      <c r="E197" s="111">
        <v>66</v>
      </c>
      <c r="F197" s="112">
        <f t="shared" si="10"/>
        <v>84</v>
      </c>
      <c r="G197" s="111">
        <v>258</v>
      </c>
      <c r="H197" s="113">
        <v>18</v>
      </c>
      <c r="I197" s="113">
        <v>46</v>
      </c>
      <c r="J197" s="113">
        <f t="shared" si="11"/>
        <v>64</v>
      </c>
      <c r="K197" s="108"/>
      <c r="L197" s="109">
        <f t="shared" ref="L197:L260" si="12">J197+C197</f>
        <v>406</v>
      </c>
    </row>
    <row r="198" spans="1:12" s="13" customFormat="1">
      <c r="A198" s="110">
        <v>79072</v>
      </c>
      <c r="B198" s="110" t="s">
        <v>466</v>
      </c>
      <c r="C198" s="111">
        <f t="shared" ref="C198:C261" si="13">D198+E198+G198</f>
        <v>1888</v>
      </c>
      <c r="D198" s="111">
        <v>233</v>
      </c>
      <c r="E198" s="111">
        <v>636</v>
      </c>
      <c r="F198" s="112">
        <f t="shared" ref="F198:F261" si="14">D198+E198</f>
        <v>869</v>
      </c>
      <c r="G198" s="111">
        <v>1019</v>
      </c>
      <c r="H198" s="113">
        <v>39</v>
      </c>
      <c r="I198" s="113">
        <v>169</v>
      </c>
      <c r="J198" s="113">
        <f t="shared" ref="J198:J261" si="15">H198+I198</f>
        <v>208</v>
      </c>
      <c r="K198" s="108"/>
      <c r="L198" s="109">
        <f t="shared" si="12"/>
        <v>2096</v>
      </c>
    </row>
    <row r="199" spans="1:12" s="13" customFormat="1">
      <c r="A199" s="110">
        <v>79073</v>
      </c>
      <c r="B199" s="110" t="s">
        <v>614</v>
      </c>
      <c r="C199" s="111">
        <f t="shared" si="13"/>
        <v>710</v>
      </c>
      <c r="D199" s="111">
        <v>28</v>
      </c>
      <c r="E199" s="111">
        <v>192</v>
      </c>
      <c r="F199" s="112">
        <f t="shared" si="14"/>
        <v>220</v>
      </c>
      <c r="G199" s="111">
        <v>490</v>
      </c>
      <c r="H199" s="113">
        <v>62</v>
      </c>
      <c r="I199" s="113">
        <v>109</v>
      </c>
      <c r="J199" s="113">
        <f t="shared" si="15"/>
        <v>171</v>
      </c>
      <c r="K199" s="108"/>
      <c r="L199" s="109">
        <f t="shared" si="12"/>
        <v>881</v>
      </c>
    </row>
    <row r="200" spans="1:12" s="13" customFormat="1">
      <c r="A200" s="110">
        <v>79074</v>
      </c>
      <c r="B200" s="110" t="s">
        <v>585</v>
      </c>
      <c r="C200" s="111">
        <f t="shared" si="13"/>
        <v>948</v>
      </c>
      <c r="D200" s="111">
        <v>61</v>
      </c>
      <c r="E200" s="111">
        <v>215</v>
      </c>
      <c r="F200" s="112">
        <f t="shared" si="14"/>
        <v>276</v>
      </c>
      <c r="G200" s="111">
        <v>672</v>
      </c>
      <c r="H200" s="113">
        <v>55</v>
      </c>
      <c r="I200" s="113">
        <v>112</v>
      </c>
      <c r="J200" s="113">
        <f t="shared" si="15"/>
        <v>167</v>
      </c>
      <c r="K200" s="108"/>
      <c r="L200" s="109">
        <f t="shared" si="12"/>
        <v>1115</v>
      </c>
    </row>
    <row r="201" spans="1:12" s="13" customFormat="1">
      <c r="A201" s="110">
        <v>79077</v>
      </c>
      <c r="B201" s="110" t="s">
        <v>633</v>
      </c>
      <c r="C201" s="111">
        <f t="shared" si="13"/>
        <v>628</v>
      </c>
      <c r="D201" s="111">
        <v>58</v>
      </c>
      <c r="E201" s="111">
        <v>167</v>
      </c>
      <c r="F201" s="112">
        <f t="shared" si="14"/>
        <v>225</v>
      </c>
      <c r="G201" s="111">
        <v>403</v>
      </c>
      <c r="H201" s="113">
        <v>38</v>
      </c>
      <c r="I201" s="113">
        <v>94</v>
      </c>
      <c r="J201" s="113">
        <f t="shared" si="15"/>
        <v>132</v>
      </c>
      <c r="K201" s="108"/>
      <c r="L201" s="109">
        <f t="shared" si="12"/>
        <v>760</v>
      </c>
    </row>
    <row r="202" spans="1:12" s="13" customFormat="1">
      <c r="A202" s="110">
        <v>79080</v>
      </c>
      <c r="B202" s="110" t="s">
        <v>530</v>
      </c>
      <c r="C202" s="111">
        <f t="shared" si="13"/>
        <v>1318</v>
      </c>
      <c r="D202" s="111">
        <v>211</v>
      </c>
      <c r="E202" s="111">
        <v>505</v>
      </c>
      <c r="F202" s="112">
        <f t="shared" si="14"/>
        <v>716</v>
      </c>
      <c r="G202" s="111">
        <v>602</v>
      </c>
      <c r="H202" s="113">
        <v>57</v>
      </c>
      <c r="I202" s="113">
        <v>141</v>
      </c>
      <c r="J202" s="113">
        <f t="shared" si="15"/>
        <v>198</v>
      </c>
      <c r="K202" s="108"/>
      <c r="L202" s="109">
        <f t="shared" si="12"/>
        <v>1516</v>
      </c>
    </row>
    <row r="203" spans="1:12" s="13" customFormat="1">
      <c r="A203" s="110">
        <v>79081</v>
      </c>
      <c r="B203" s="110" t="s">
        <v>360</v>
      </c>
      <c r="C203" s="111">
        <f t="shared" si="13"/>
        <v>3885</v>
      </c>
      <c r="D203" s="111">
        <v>621</v>
      </c>
      <c r="E203" s="111">
        <v>1455</v>
      </c>
      <c r="F203" s="112">
        <f t="shared" si="14"/>
        <v>2076</v>
      </c>
      <c r="G203" s="111">
        <v>1809</v>
      </c>
      <c r="H203" s="113">
        <v>111</v>
      </c>
      <c r="I203" s="113">
        <v>367</v>
      </c>
      <c r="J203" s="113">
        <f t="shared" si="15"/>
        <v>478</v>
      </c>
      <c r="K203" s="108"/>
      <c r="L203" s="109">
        <f t="shared" si="12"/>
        <v>4363</v>
      </c>
    </row>
    <row r="204" spans="1:12" s="13" customFormat="1">
      <c r="A204" s="110">
        <v>79083</v>
      </c>
      <c r="B204" s="110" t="s">
        <v>622</v>
      </c>
      <c r="C204" s="111">
        <f t="shared" si="13"/>
        <v>715</v>
      </c>
      <c r="D204" s="111">
        <v>62</v>
      </c>
      <c r="E204" s="111">
        <v>237</v>
      </c>
      <c r="F204" s="112">
        <f t="shared" si="14"/>
        <v>299</v>
      </c>
      <c r="G204" s="111">
        <v>416</v>
      </c>
      <c r="H204" s="113">
        <v>23</v>
      </c>
      <c r="I204" s="113">
        <v>86</v>
      </c>
      <c r="J204" s="113">
        <f t="shared" si="15"/>
        <v>109</v>
      </c>
      <c r="K204" s="108"/>
      <c r="L204" s="109">
        <f t="shared" si="12"/>
        <v>824</v>
      </c>
    </row>
    <row r="205" spans="1:12" s="13" customFormat="1">
      <c r="A205" s="110">
        <v>79087</v>
      </c>
      <c r="B205" s="110" t="s">
        <v>359</v>
      </c>
      <c r="C205" s="111">
        <f t="shared" si="13"/>
        <v>3724</v>
      </c>
      <c r="D205" s="111">
        <v>259</v>
      </c>
      <c r="E205" s="111">
        <v>1291</v>
      </c>
      <c r="F205" s="112">
        <f t="shared" si="14"/>
        <v>1550</v>
      </c>
      <c r="G205" s="111">
        <v>2174</v>
      </c>
      <c r="H205" s="113">
        <v>253</v>
      </c>
      <c r="I205" s="113">
        <v>491</v>
      </c>
      <c r="J205" s="113">
        <f t="shared" si="15"/>
        <v>744</v>
      </c>
      <c r="K205" s="108"/>
      <c r="L205" s="109">
        <f t="shared" si="12"/>
        <v>4468</v>
      </c>
    </row>
    <row r="206" spans="1:12" s="13" customFormat="1">
      <c r="A206" s="110">
        <v>79088</v>
      </c>
      <c r="B206" s="110" t="s">
        <v>653</v>
      </c>
      <c r="C206" s="111">
        <f t="shared" si="13"/>
        <v>480</v>
      </c>
      <c r="D206" s="111">
        <v>39</v>
      </c>
      <c r="E206" s="111">
        <v>140</v>
      </c>
      <c r="F206" s="112">
        <f t="shared" si="14"/>
        <v>179</v>
      </c>
      <c r="G206" s="111">
        <v>301</v>
      </c>
      <c r="H206" s="113">
        <v>30</v>
      </c>
      <c r="I206" s="113">
        <v>60</v>
      </c>
      <c r="J206" s="113">
        <f t="shared" si="15"/>
        <v>90</v>
      </c>
      <c r="K206" s="108"/>
      <c r="L206" s="109">
        <f t="shared" si="12"/>
        <v>570</v>
      </c>
    </row>
    <row r="207" spans="1:12" s="13" customFormat="1">
      <c r="A207" s="110">
        <v>79089</v>
      </c>
      <c r="B207" s="110" t="s">
        <v>564</v>
      </c>
      <c r="C207" s="111">
        <f t="shared" si="13"/>
        <v>1030</v>
      </c>
      <c r="D207" s="111">
        <v>69</v>
      </c>
      <c r="E207" s="111">
        <v>273</v>
      </c>
      <c r="F207" s="112">
        <f t="shared" si="14"/>
        <v>342</v>
      </c>
      <c r="G207" s="111">
        <v>688</v>
      </c>
      <c r="H207" s="113">
        <v>59</v>
      </c>
      <c r="I207" s="113">
        <v>131</v>
      </c>
      <c r="J207" s="113">
        <f t="shared" si="15"/>
        <v>190</v>
      </c>
      <c r="K207" s="108"/>
      <c r="L207" s="109">
        <f t="shared" si="12"/>
        <v>1220</v>
      </c>
    </row>
    <row r="208" spans="1:12" s="13" customFormat="1">
      <c r="A208" s="110">
        <v>79092</v>
      </c>
      <c r="B208" s="110" t="s">
        <v>474</v>
      </c>
      <c r="C208" s="111">
        <f t="shared" si="13"/>
        <v>1809</v>
      </c>
      <c r="D208" s="111">
        <v>192</v>
      </c>
      <c r="E208" s="111">
        <v>545</v>
      </c>
      <c r="F208" s="112">
        <f t="shared" si="14"/>
        <v>737</v>
      </c>
      <c r="G208" s="111">
        <v>1072</v>
      </c>
      <c r="H208" s="113">
        <v>68</v>
      </c>
      <c r="I208" s="113">
        <v>214</v>
      </c>
      <c r="J208" s="113">
        <f t="shared" si="15"/>
        <v>282</v>
      </c>
      <c r="K208" s="108"/>
      <c r="L208" s="109">
        <f t="shared" si="12"/>
        <v>2091</v>
      </c>
    </row>
    <row r="209" spans="1:12" s="13" customFormat="1">
      <c r="A209" s="110">
        <v>79094</v>
      </c>
      <c r="B209" s="110" t="s">
        <v>586</v>
      </c>
      <c r="C209" s="111">
        <f t="shared" si="13"/>
        <v>941</v>
      </c>
      <c r="D209" s="111">
        <v>121</v>
      </c>
      <c r="E209" s="111">
        <v>304</v>
      </c>
      <c r="F209" s="112">
        <f t="shared" si="14"/>
        <v>425</v>
      </c>
      <c r="G209" s="111">
        <v>516</v>
      </c>
      <c r="H209" s="113">
        <v>44</v>
      </c>
      <c r="I209" s="113">
        <v>129</v>
      </c>
      <c r="J209" s="113">
        <f t="shared" si="15"/>
        <v>173</v>
      </c>
      <c r="K209" s="108"/>
      <c r="L209" s="109">
        <f t="shared" si="12"/>
        <v>1114</v>
      </c>
    </row>
    <row r="210" spans="1:12" s="13" customFormat="1">
      <c r="A210" s="110">
        <v>79095</v>
      </c>
      <c r="B210" s="110" t="s">
        <v>440</v>
      </c>
      <c r="C210" s="111">
        <f t="shared" si="13"/>
        <v>2103</v>
      </c>
      <c r="D210" s="111">
        <v>166</v>
      </c>
      <c r="E210" s="111">
        <v>555</v>
      </c>
      <c r="F210" s="112">
        <f t="shared" si="14"/>
        <v>721</v>
      </c>
      <c r="G210" s="111">
        <v>1382</v>
      </c>
      <c r="H210" s="113">
        <v>131</v>
      </c>
      <c r="I210" s="113">
        <v>305</v>
      </c>
      <c r="J210" s="113">
        <f t="shared" si="15"/>
        <v>436</v>
      </c>
      <c r="K210" s="108"/>
      <c r="L210" s="109">
        <f t="shared" si="12"/>
        <v>2539</v>
      </c>
    </row>
    <row r="211" spans="1:12" s="13" customFormat="1">
      <c r="A211" s="110">
        <v>79096</v>
      </c>
      <c r="B211" s="110" t="s">
        <v>444</v>
      </c>
      <c r="C211" s="111">
        <f t="shared" si="13"/>
        <v>2169</v>
      </c>
      <c r="D211" s="111">
        <v>195</v>
      </c>
      <c r="E211" s="111">
        <v>752</v>
      </c>
      <c r="F211" s="112">
        <f t="shared" si="14"/>
        <v>947</v>
      </c>
      <c r="G211" s="111">
        <v>1222</v>
      </c>
      <c r="H211" s="113">
        <v>43</v>
      </c>
      <c r="I211" s="113">
        <v>189</v>
      </c>
      <c r="J211" s="113">
        <f t="shared" si="15"/>
        <v>232</v>
      </c>
      <c r="K211" s="108"/>
      <c r="L211" s="109">
        <f t="shared" si="12"/>
        <v>2401</v>
      </c>
    </row>
    <row r="212" spans="1:12" s="13" customFormat="1">
      <c r="A212" s="110">
        <v>79099</v>
      </c>
      <c r="B212" s="110" t="s">
        <v>471</v>
      </c>
      <c r="C212" s="111">
        <f t="shared" si="13"/>
        <v>1763</v>
      </c>
      <c r="D212" s="111">
        <v>112</v>
      </c>
      <c r="E212" s="111">
        <v>501</v>
      </c>
      <c r="F212" s="112">
        <f t="shared" si="14"/>
        <v>613</v>
      </c>
      <c r="G212" s="111">
        <v>1150</v>
      </c>
      <c r="H212" s="113">
        <v>96</v>
      </c>
      <c r="I212" s="113">
        <v>267</v>
      </c>
      <c r="J212" s="113">
        <f t="shared" si="15"/>
        <v>363</v>
      </c>
      <c r="K212" s="108"/>
      <c r="L212" s="109">
        <f t="shared" si="12"/>
        <v>2126</v>
      </c>
    </row>
    <row r="213" spans="1:12" s="13" customFormat="1">
      <c r="A213" s="110">
        <v>79108</v>
      </c>
      <c r="B213" s="110" t="s">
        <v>643</v>
      </c>
      <c r="C213" s="111">
        <f t="shared" si="13"/>
        <v>546</v>
      </c>
      <c r="D213" s="111">
        <v>62</v>
      </c>
      <c r="E213" s="111">
        <v>210</v>
      </c>
      <c r="F213" s="112">
        <f t="shared" si="14"/>
        <v>272</v>
      </c>
      <c r="G213" s="111">
        <v>274</v>
      </c>
      <c r="H213" s="113">
        <v>36</v>
      </c>
      <c r="I213" s="113">
        <v>67</v>
      </c>
      <c r="J213" s="113">
        <f t="shared" si="15"/>
        <v>103</v>
      </c>
      <c r="K213" s="108"/>
      <c r="L213" s="109">
        <f t="shared" si="12"/>
        <v>649</v>
      </c>
    </row>
    <row r="214" spans="1:12" s="13" customFormat="1">
      <c r="A214" s="110">
        <v>79110</v>
      </c>
      <c r="B214" s="110" t="s">
        <v>526</v>
      </c>
      <c r="C214" s="111">
        <f t="shared" si="13"/>
        <v>1311</v>
      </c>
      <c r="D214" s="111">
        <v>96</v>
      </c>
      <c r="E214" s="111">
        <v>486</v>
      </c>
      <c r="F214" s="112">
        <f t="shared" si="14"/>
        <v>582</v>
      </c>
      <c r="G214" s="111">
        <v>729</v>
      </c>
      <c r="H214" s="113">
        <v>65</v>
      </c>
      <c r="I214" s="113">
        <v>187</v>
      </c>
      <c r="J214" s="113">
        <f t="shared" si="15"/>
        <v>252</v>
      </c>
      <c r="K214" s="108"/>
      <c r="L214" s="109">
        <f t="shared" si="12"/>
        <v>1563</v>
      </c>
    </row>
    <row r="215" spans="1:12" s="13" customFormat="1">
      <c r="A215" s="110">
        <v>79114</v>
      </c>
      <c r="B215" s="110" t="s">
        <v>375</v>
      </c>
      <c r="C215" s="111">
        <f t="shared" si="13"/>
        <v>3401</v>
      </c>
      <c r="D215" s="111">
        <v>273</v>
      </c>
      <c r="E215" s="111">
        <v>1065</v>
      </c>
      <c r="F215" s="112">
        <f t="shared" si="14"/>
        <v>1338</v>
      </c>
      <c r="G215" s="111">
        <v>2063</v>
      </c>
      <c r="H215" s="113">
        <v>212</v>
      </c>
      <c r="I215" s="113">
        <v>456</v>
      </c>
      <c r="J215" s="113">
        <f t="shared" si="15"/>
        <v>668</v>
      </c>
      <c r="K215" s="108"/>
      <c r="L215" s="109">
        <f t="shared" si="12"/>
        <v>4069</v>
      </c>
    </row>
    <row r="216" spans="1:12" s="13" customFormat="1">
      <c r="A216" s="110">
        <v>79115</v>
      </c>
      <c r="B216" s="110" t="s">
        <v>515</v>
      </c>
      <c r="C216" s="111">
        <f t="shared" si="13"/>
        <v>1543</v>
      </c>
      <c r="D216" s="111">
        <v>123</v>
      </c>
      <c r="E216" s="111">
        <v>377</v>
      </c>
      <c r="F216" s="112">
        <f t="shared" si="14"/>
        <v>500</v>
      </c>
      <c r="G216" s="111">
        <v>1043</v>
      </c>
      <c r="H216" s="113">
        <v>50</v>
      </c>
      <c r="I216" s="113">
        <v>100</v>
      </c>
      <c r="J216" s="113">
        <f t="shared" si="15"/>
        <v>150</v>
      </c>
      <c r="K216" s="108"/>
      <c r="L216" s="109">
        <f t="shared" si="12"/>
        <v>1693</v>
      </c>
    </row>
    <row r="217" spans="1:12" s="13" customFormat="1">
      <c r="A217" s="110">
        <v>79116</v>
      </c>
      <c r="B217" s="110" t="s">
        <v>559</v>
      </c>
      <c r="C217" s="111">
        <f t="shared" si="13"/>
        <v>1066</v>
      </c>
      <c r="D217" s="111">
        <v>66</v>
      </c>
      <c r="E217" s="111">
        <v>297</v>
      </c>
      <c r="F217" s="112">
        <f t="shared" si="14"/>
        <v>363</v>
      </c>
      <c r="G217" s="111">
        <v>703</v>
      </c>
      <c r="H217" s="113">
        <v>56</v>
      </c>
      <c r="I217" s="113">
        <v>95</v>
      </c>
      <c r="J217" s="113">
        <f t="shared" si="15"/>
        <v>151</v>
      </c>
      <c r="K217" s="108"/>
      <c r="L217" s="109">
        <f t="shared" si="12"/>
        <v>1217</v>
      </c>
    </row>
    <row r="218" spans="1:12" s="13" customFormat="1">
      <c r="A218" s="110">
        <v>79117</v>
      </c>
      <c r="B218" s="110" t="s">
        <v>482</v>
      </c>
      <c r="C218" s="111">
        <f t="shared" si="13"/>
        <v>1699</v>
      </c>
      <c r="D218" s="111">
        <v>174</v>
      </c>
      <c r="E218" s="111">
        <v>540</v>
      </c>
      <c r="F218" s="112">
        <f t="shared" si="14"/>
        <v>714</v>
      </c>
      <c r="G218" s="111">
        <v>985</v>
      </c>
      <c r="H218" s="113">
        <v>73</v>
      </c>
      <c r="I218" s="113">
        <v>261</v>
      </c>
      <c r="J218" s="113">
        <f t="shared" si="15"/>
        <v>334</v>
      </c>
      <c r="K218" s="108"/>
      <c r="L218" s="109">
        <f t="shared" si="12"/>
        <v>2033</v>
      </c>
    </row>
    <row r="219" spans="1:12" s="13" customFormat="1">
      <c r="A219" s="110">
        <v>79118</v>
      </c>
      <c r="B219" s="110" t="s">
        <v>488</v>
      </c>
      <c r="C219" s="111">
        <f t="shared" si="13"/>
        <v>1746</v>
      </c>
      <c r="D219" s="111">
        <v>183</v>
      </c>
      <c r="E219" s="111">
        <v>572</v>
      </c>
      <c r="F219" s="112">
        <f t="shared" si="14"/>
        <v>755</v>
      </c>
      <c r="G219" s="111">
        <v>991</v>
      </c>
      <c r="H219" s="113">
        <v>93</v>
      </c>
      <c r="I219" s="113">
        <v>168</v>
      </c>
      <c r="J219" s="113">
        <f t="shared" si="15"/>
        <v>261</v>
      </c>
      <c r="K219" s="108"/>
      <c r="L219" s="109">
        <f t="shared" si="12"/>
        <v>2007</v>
      </c>
    </row>
    <row r="220" spans="1:12" s="13" customFormat="1">
      <c r="A220" s="110">
        <v>79122</v>
      </c>
      <c r="B220" s="110" t="s">
        <v>509</v>
      </c>
      <c r="C220" s="111">
        <f t="shared" si="13"/>
        <v>1469</v>
      </c>
      <c r="D220" s="111">
        <v>158</v>
      </c>
      <c r="E220" s="111">
        <v>448</v>
      </c>
      <c r="F220" s="112">
        <f t="shared" si="14"/>
        <v>606</v>
      </c>
      <c r="G220" s="111">
        <v>863</v>
      </c>
      <c r="H220" s="113">
        <v>97</v>
      </c>
      <c r="I220" s="113">
        <v>163</v>
      </c>
      <c r="J220" s="113">
        <f t="shared" si="15"/>
        <v>260</v>
      </c>
      <c r="K220" s="108"/>
      <c r="L220" s="109">
        <f t="shared" si="12"/>
        <v>1729</v>
      </c>
    </row>
    <row r="221" spans="1:12" s="13" customFormat="1">
      <c r="A221" s="110">
        <v>79123</v>
      </c>
      <c r="B221" s="110" t="s">
        <v>404</v>
      </c>
      <c r="C221" s="111">
        <f t="shared" si="13"/>
        <v>2722</v>
      </c>
      <c r="D221" s="111">
        <v>389</v>
      </c>
      <c r="E221" s="111">
        <v>1053</v>
      </c>
      <c r="F221" s="112">
        <f t="shared" si="14"/>
        <v>1442</v>
      </c>
      <c r="G221" s="111">
        <v>1280</v>
      </c>
      <c r="H221" s="113">
        <v>97</v>
      </c>
      <c r="I221" s="113">
        <v>286</v>
      </c>
      <c r="J221" s="113">
        <f t="shared" si="15"/>
        <v>383</v>
      </c>
      <c r="K221" s="108"/>
      <c r="L221" s="109">
        <f t="shared" si="12"/>
        <v>3105</v>
      </c>
    </row>
    <row r="222" spans="1:12" s="13" customFormat="1">
      <c r="A222" s="110">
        <v>79126</v>
      </c>
      <c r="B222" s="110" t="s">
        <v>667</v>
      </c>
      <c r="C222" s="111">
        <f t="shared" si="13"/>
        <v>403</v>
      </c>
      <c r="D222" s="111">
        <v>28</v>
      </c>
      <c r="E222" s="111">
        <v>100</v>
      </c>
      <c r="F222" s="112">
        <f t="shared" si="14"/>
        <v>128</v>
      </c>
      <c r="G222" s="111">
        <v>275</v>
      </c>
      <c r="H222" s="113">
        <v>37</v>
      </c>
      <c r="I222" s="113">
        <v>53</v>
      </c>
      <c r="J222" s="113">
        <f t="shared" si="15"/>
        <v>90</v>
      </c>
      <c r="K222" s="108"/>
      <c r="L222" s="109">
        <f t="shared" si="12"/>
        <v>493</v>
      </c>
    </row>
    <row r="223" spans="1:12" s="13" customFormat="1">
      <c r="A223" s="110">
        <v>79127</v>
      </c>
      <c r="B223" s="110" t="s">
        <v>322</v>
      </c>
      <c r="C223" s="111">
        <f t="shared" si="13"/>
        <v>5675</v>
      </c>
      <c r="D223" s="111">
        <v>569</v>
      </c>
      <c r="E223" s="111">
        <v>1889</v>
      </c>
      <c r="F223" s="112">
        <f t="shared" si="14"/>
        <v>2458</v>
      </c>
      <c r="G223" s="111">
        <v>3217</v>
      </c>
      <c r="H223" s="113">
        <v>187</v>
      </c>
      <c r="I223" s="113">
        <v>668</v>
      </c>
      <c r="J223" s="113">
        <f t="shared" si="15"/>
        <v>855</v>
      </c>
      <c r="K223" s="108"/>
      <c r="L223" s="109">
        <f t="shared" si="12"/>
        <v>6530</v>
      </c>
    </row>
    <row r="224" spans="1:12" s="13" customFormat="1">
      <c r="A224" s="110">
        <v>79129</v>
      </c>
      <c r="B224" s="110" t="s">
        <v>410</v>
      </c>
      <c r="C224" s="111">
        <f t="shared" si="13"/>
        <v>2743</v>
      </c>
      <c r="D224" s="111">
        <v>184</v>
      </c>
      <c r="E224" s="111">
        <v>822</v>
      </c>
      <c r="F224" s="112">
        <f t="shared" si="14"/>
        <v>1006</v>
      </c>
      <c r="G224" s="111">
        <v>1737</v>
      </c>
      <c r="H224" s="113">
        <v>86</v>
      </c>
      <c r="I224" s="113">
        <v>286</v>
      </c>
      <c r="J224" s="113">
        <f t="shared" si="15"/>
        <v>372</v>
      </c>
      <c r="K224" s="108"/>
      <c r="L224" s="109">
        <f t="shared" si="12"/>
        <v>3115</v>
      </c>
    </row>
    <row r="225" spans="1:12" s="13" customFormat="1">
      <c r="A225" s="110">
        <v>79130</v>
      </c>
      <c r="B225" s="110" t="s">
        <v>355</v>
      </c>
      <c r="C225" s="111">
        <f t="shared" si="13"/>
        <v>3883</v>
      </c>
      <c r="D225" s="111">
        <v>343</v>
      </c>
      <c r="E225" s="111">
        <v>1061</v>
      </c>
      <c r="F225" s="112">
        <f t="shared" si="14"/>
        <v>1404</v>
      </c>
      <c r="G225" s="111">
        <v>2479</v>
      </c>
      <c r="H225" s="113">
        <v>155</v>
      </c>
      <c r="I225" s="113">
        <v>502</v>
      </c>
      <c r="J225" s="113">
        <f t="shared" si="15"/>
        <v>657</v>
      </c>
      <c r="K225" s="108"/>
      <c r="L225" s="109">
        <f t="shared" si="12"/>
        <v>4540</v>
      </c>
    </row>
    <row r="226" spans="1:12" s="13" customFormat="1">
      <c r="A226" s="110">
        <v>79131</v>
      </c>
      <c r="B226" s="110" t="s">
        <v>427</v>
      </c>
      <c r="C226" s="111">
        <f t="shared" si="13"/>
        <v>2442</v>
      </c>
      <c r="D226" s="111">
        <v>329</v>
      </c>
      <c r="E226" s="111">
        <v>913</v>
      </c>
      <c r="F226" s="112">
        <f t="shared" si="14"/>
        <v>1242</v>
      </c>
      <c r="G226" s="111">
        <v>1200</v>
      </c>
      <c r="H226" s="113">
        <v>64</v>
      </c>
      <c r="I226" s="113">
        <v>221</v>
      </c>
      <c r="J226" s="113">
        <f t="shared" si="15"/>
        <v>285</v>
      </c>
      <c r="K226" s="108"/>
      <c r="L226" s="109">
        <f t="shared" si="12"/>
        <v>2727</v>
      </c>
    </row>
    <row r="227" spans="1:12" s="13" customFormat="1">
      <c r="A227" s="110">
        <v>79133</v>
      </c>
      <c r="B227" s="110" t="s">
        <v>366</v>
      </c>
      <c r="C227" s="111">
        <f t="shared" si="13"/>
        <v>3593</v>
      </c>
      <c r="D227" s="111">
        <v>357</v>
      </c>
      <c r="E227" s="111">
        <v>1168</v>
      </c>
      <c r="F227" s="112">
        <f t="shared" si="14"/>
        <v>1525</v>
      </c>
      <c r="G227" s="111">
        <v>2068</v>
      </c>
      <c r="H227" s="113">
        <v>181</v>
      </c>
      <c r="I227" s="113">
        <v>440</v>
      </c>
      <c r="J227" s="113">
        <f t="shared" si="15"/>
        <v>621</v>
      </c>
      <c r="K227" s="108"/>
      <c r="L227" s="109">
        <f t="shared" si="12"/>
        <v>4214</v>
      </c>
    </row>
    <row r="228" spans="1:12" s="13" customFormat="1">
      <c r="A228" s="110">
        <v>79134</v>
      </c>
      <c r="B228" s="110" t="s">
        <v>628</v>
      </c>
      <c r="C228" s="111">
        <f t="shared" si="13"/>
        <v>676</v>
      </c>
      <c r="D228" s="111">
        <v>18</v>
      </c>
      <c r="E228" s="111">
        <v>204</v>
      </c>
      <c r="F228" s="112">
        <f t="shared" si="14"/>
        <v>222</v>
      </c>
      <c r="G228" s="111">
        <v>454</v>
      </c>
      <c r="H228" s="113">
        <v>40</v>
      </c>
      <c r="I228" s="113">
        <v>70</v>
      </c>
      <c r="J228" s="113">
        <f t="shared" si="15"/>
        <v>110</v>
      </c>
      <c r="K228" s="108"/>
      <c r="L228" s="109">
        <f t="shared" si="12"/>
        <v>786</v>
      </c>
    </row>
    <row r="229" spans="1:12" s="13" customFormat="1">
      <c r="A229" s="110">
        <v>79137</v>
      </c>
      <c r="B229" s="110" t="s">
        <v>310</v>
      </c>
      <c r="C229" s="111">
        <f t="shared" si="13"/>
        <v>7746</v>
      </c>
      <c r="D229" s="111">
        <v>1674</v>
      </c>
      <c r="E229" s="111">
        <v>3125</v>
      </c>
      <c r="F229" s="112">
        <f t="shared" si="14"/>
        <v>4799</v>
      </c>
      <c r="G229" s="111">
        <v>2947</v>
      </c>
      <c r="H229" s="113">
        <v>116</v>
      </c>
      <c r="I229" s="113">
        <v>567</v>
      </c>
      <c r="J229" s="113">
        <f t="shared" si="15"/>
        <v>683</v>
      </c>
      <c r="K229" s="108"/>
      <c r="L229" s="109">
        <f t="shared" si="12"/>
        <v>8429</v>
      </c>
    </row>
    <row r="230" spans="1:12" s="13" customFormat="1">
      <c r="A230" s="110">
        <v>79138</v>
      </c>
      <c r="B230" s="110" t="s">
        <v>417</v>
      </c>
      <c r="C230" s="111">
        <f t="shared" si="13"/>
        <v>2695</v>
      </c>
      <c r="D230" s="111">
        <v>390</v>
      </c>
      <c r="E230" s="111">
        <v>942</v>
      </c>
      <c r="F230" s="112">
        <f t="shared" si="14"/>
        <v>1332</v>
      </c>
      <c r="G230" s="111">
        <v>1363</v>
      </c>
      <c r="H230" s="113">
        <v>66</v>
      </c>
      <c r="I230" s="113">
        <v>257</v>
      </c>
      <c r="J230" s="113">
        <f t="shared" si="15"/>
        <v>323</v>
      </c>
      <c r="K230" s="108"/>
      <c r="L230" s="109">
        <f t="shared" si="12"/>
        <v>3018</v>
      </c>
    </row>
    <row r="231" spans="1:12" s="13" customFormat="1">
      <c r="A231" s="110">
        <v>79139</v>
      </c>
      <c r="B231" s="110" t="s">
        <v>524</v>
      </c>
      <c r="C231" s="111">
        <f t="shared" si="13"/>
        <v>1295</v>
      </c>
      <c r="D231" s="111">
        <v>125</v>
      </c>
      <c r="E231" s="111">
        <v>362</v>
      </c>
      <c r="F231" s="112">
        <f t="shared" si="14"/>
        <v>487</v>
      </c>
      <c r="G231" s="111">
        <v>808</v>
      </c>
      <c r="H231" s="113">
        <v>105</v>
      </c>
      <c r="I231" s="113">
        <v>154</v>
      </c>
      <c r="J231" s="113">
        <f t="shared" si="15"/>
        <v>259</v>
      </c>
      <c r="K231" s="108"/>
      <c r="L231" s="109">
        <f t="shared" si="12"/>
        <v>1554</v>
      </c>
    </row>
    <row r="232" spans="1:12" s="13" customFormat="1">
      <c r="A232" s="110">
        <v>79142</v>
      </c>
      <c r="B232" s="110" t="s">
        <v>401</v>
      </c>
      <c r="C232" s="111">
        <f t="shared" si="13"/>
        <v>2814</v>
      </c>
      <c r="D232" s="111">
        <v>373</v>
      </c>
      <c r="E232" s="111">
        <v>1030</v>
      </c>
      <c r="F232" s="112">
        <f t="shared" si="14"/>
        <v>1403</v>
      </c>
      <c r="G232" s="111">
        <v>1411</v>
      </c>
      <c r="H232" s="113">
        <v>69</v>
      </c>
      <c r="I232" s="113">
        <v>302</v>
      </c>
      <c r="J232" s="113">
        <f t="shared" si="15"/>
        <v>371</v>
      </c>
      <c r="K232" s="108"/>
      <c r="L232" s="109">
        <f t="shared" si="12"/>
        <v>3185</v>
      </c>
    </row>
    <row r="233" spans="1:12" s="13" customFormat="1">
      <c r="A233" s="110">
        <v>79143</v>
      </c>
      <c r="B233" s="110" t="s">
        <v>451</v>
      </c>
      <c r="C233" s="111">
        <f t="shared" si="13"/>
        <v>2025</v>
      </c>
      <c r="D233" s="111">
        <v>297</v>
      </c>
      <c r="E233" s="111">
        <v>657</v>
      </c>
      <c r="F233" s="112">
        <f t="shared" si="14"/>
        <v>954</v>
      </c>
      <c r="G233" s="111">
        <v>1071</v>
      </c>
      <c r="H233" s="113">
        <v>86</v>
      </c>
      <c r="I233" s="113">
        <v>219</v>
      </c>
      <c r="J233" s="113">
        <f t="shared" si="15"/>
        <v>305</v>
      </c>
      <c r="K233" s="108"/>
      <c r="L233" s="109">
        <f t="shared" si="12"/>
        <v>2330</v>
      </c>
    </row>
    <row r="234" spans="1:12" s="13" customFormat="1">
      <c r="A234" s="110">
        <v>79146</v>
      </c>
      <c r="B234" s="110" t="s">
        <v>437</v>
      </c>
      <c r="C234" s="111">
        <f t="shared" si="13"/>
        <v>2220</v>
      </c>
      <c r="D234" s="111">
        <v>179</v>
      </c>
      <c r="E234" s="111">
        <v>743</v>
      </c>
      <c r="F234" s="112">
        <f t="shared" si="14"/>
        <v>922</v>
      </c>
      <c r="G234" s="111">
        <v>1298</v>
      </c>
      <c r="H234" s="113">
        <v>82</v>
      </c>
      <c r="I234" s="113">
        <v>258</v>
      </c>
      <c r="J234" s="113">
        <f t="shared" si="15"/>
        <v>340</v>
      </c>
      <c r="K234" s="108"/>
      <c r="L234" s="109">
        <f t="shared" si="12"/>
        <v>2560</v>
      </c>
    </row>
    <row r="235" spans="1:12" s="13" customFormat="1">
      <c r="A235" s="110">
        <v>79147</v>
      </c>
      <c r="B235" s="110" t="s">
        <v>384</v>
      </c>
      <c r="C235" s="111">
        <f t="shared" si="13"/>
        <v>3153</v>
      </c>
      <c r="D235" s="111">
        <v>273</v>
      </c>
      <c r="E235" s="111">
        <v>892</v>
      </c>
      <c r="F235" s="112">
        <f t="shared" si="14"/>
        <v>1165</v>
      </c>
      <c r="G235" s="111">
        <v>1988</v>
      </c>
      <c r="H235" s="113">
        <v>141</v>
      </c>
      <c r="I235" s="113">
        <v>403</v>
      </c>
      <c r="J235" s="113">
        <f t="shared" si="15"/>
        <v>544</v>
      </c>
      <c r="K235" s="108"/>
      <c r="L235" s="109">
        <f t="shared" si="12"/>
        <v>3697</v>
      </c>
    </row>
    <row r="236" spans="1:12" s="13" customFormat="1">
      <c r="A236" s="110">
        <v>79148</v>
      </c>
      <c r="B236" s="110" t="s">
        <v>590</v>
      </c>
      <c r="C236" s="111">
        <f t="shared" si="13"/>
        <v>864</v>
      </c>
      <c r="D236" s="111">
        <v>59</v>
      </c>
      <c r="E236" s="111">
        <v>199</v>
      </c>
      <c r="F236" s="112">
        <f t="shared" si="14"/>
        <v>258</v>
      </c>
      <c r="G236" s="111">
        <v>606</v>
      </c>
      <c r="H236" s="113">
        <v>57</v>
      </c>
      <c r="I236" s="113">
        <v>156</v>
      </c>
      <c r="J236" s="113">
        <f t="shared" si="15"/>
        <v>213</v>
      </c>
      <c r="K236" s="108"/>
      <c r="L236" s="109">
        <f t="shared" si="12"/>
        <v>1077</v>
      </c>
    </row>
    <row r="237" spans="1:12" s="13" customFormat="1">
      <c r="A237" s="110">
        <v>79151</v>
      </c>
      <c r="B237" s="110" t="s">
        <v>506</v>
      </c>
      <c r="C237" s="111">
        <f t="shared" si="13"/>
        <v>1380</v>
      </c>
      <c r="D237" s="111">
        <v>140</v>
      </c>
      <c r="E237" s="111">
        <v>434</v>
      </c>
      <c r="F237" s="112">
        <f t="shared" si="14"/>
        <v>574</v>
      </c>
      <c r="G237" s="111">
        <v>806</v>
      </c>
      <c r="H237" s="113">
        <v>95</v>
      </c>
      <c r="I237" s="113">
        <v>297</v>
      </c>
      <c r="J237" s="113">
        <f t="shared" si="15"/>
        <v>392</v>
      </c>
      <c r="K237" s="108"/>
      <c r="L237" s="109">
        <f t="shared" si="12"/>
        <v>1772</v>
      </c>
    </row>
    <row r="238" spans="1:12" s="13" customFormat="1">
      <c r="A238" s="110">
        <v>79157</v>
      </c>
      <c r="B238" s="110" t="s">
        <v>520</v>
      </c>
      <c r="C238" s="111">
        <f t="shared" si="13"/>
        <v>1389</v>
      </c>
      <c r="D238" s="111">
        <v>95</v>
      </c>
      <c r="E238" s="111">
        <v>477</v>
      </c>
      <c r="F238" s="112">
        <f t="shared" si="14"/>
        <v>572</v>
      </c>
      <c r="G238" s="111">
        <v>817</v>
      </c>
      <c r="H238" s="113">
        <v>82</v>
      </c>
      <c r="I238" s="113">
        <v>171</v>
      </c>
      <c r="J238" s="113">
        <f t="shared" si="15"/>
        <v>253</v>
      </c>
      <c r="K238" s="108"/>
      <c r="L238" s="109">
        <f t="shared" si="12"/>
        <v>1642</v>
      </c>
    </row>
    <row r="239" spans="1:12" s="13" customFormat="1">
      <c r="A239" s="110">
        <v>79160</v>
      </c>
      <c r="B239" s="110" t="s">
        <v>263</v>
      </c>
      <c r="C239" s="111">
        <f t="shared" si="13"/>
        <v>57704</v>
      </c>
      <c r="D239" s="111">
        <v>7840</v>
      </c>
      <c r="E239" s="111">
        <v>19583</v>
      </c>
      <c r="F239" s="112">
        <f t="shared" si="14"/>
        <v>27423</v>
      </c>
      <c r="G239" s="111">
        <v>30281</v>
      </c>
      <c r="H239" s="113">
        <v>2044</v>
      </c>
      <c r="I239" s="113">
        <v>6297</v>
      </c>
      <c r="J239" s="113">
        <f t="shared" si="15"/>
        <v>8341</v>
      </c>
      <c r="K239" s="108"/>
      <c r="L239" s="109">
        <f t="shared" si="12"/>
        <v>66045</v>
      </c>
    </row>
    <row r="240" spans="1:12" s="13" customFormat="1">
      <c r="A240" s="110">
        <v>80001</v>
      </c>
      <c r="B240" s="110" t="s">
        <v>413</v>
      </c>
      <c r="C240" s="111">
        <f t="shared" si="13"/>
        <v>2553</v>
      </c>
      <c r="D240" s="111">
        <v>152</v>
      </c>
      <c r="E240" s="111">
        <v>963</v>
      </c>
      <c r="F240" s="112">
        <f t="shared" si="14"/>
        <v>1115</v>
      </c>
      <c r="G240" s="111">
        <v>1438</v>
      </c>
      <c r="H240" s="113">
        <v>147</v>
      </c>
      <c r="I240" s="113">
        <v>300</v>
      </c>
      <c r="J240" s="113">
        <f t="shared" si="15"/>
        <v>447</v>
      </c>
      <c r="K240" s="108"/>
      <c r="L240" s="109">
        <f t="shared" si="12"/>
        <v>3000</v>
      </c>
    </row>
    <row r="241" spans="1:12" s="13" customFormat="1">
      <c r="A241" s="110">
        <v>80002</v>
      </c>
      <c r="B241" s="110" t="s">
        <v>654</v>
      </c>
      <c r="C241" s="111">
        <f t="shared" si="13"/>
        <v>443</v>
      </c>
      <c r="D241" s="111">
        <v>26</v>
      </c>
      <c r="E241" s="111">
        <v>135</v>
      </c>
      <c r="F241" s="112">
        <f t="shared" si="14"/>
        <v>161</v>
      </c>
      <c r="G241" s="111">
        <v>282</v>
      </c>
      <c r="H241" s="113">
        <v>23</v>
      </c>
      <c r="I241" s="113">
        <v>71</v>
      </c>
      <c r="J241" s="113">
        <f t="shared" si="15"/>
        <v>94</v>
      </c>
      <c r="K241" s="108"/>
      <c r="L241" s="109">
        <f t="shared" si="12"/>
        <v>537</v>
      </c>
    </row>
    <row r="242" spans="1:12" s="13" customFormat="1">
      <c r="A242" s="110">
        <v>80003</v>
      </c>
      <c r="B242" s="110" t="s">
        <v>468</v>
      </c>
      <c r="C242" s="111">
        <f t="shared" si="13"/>
        <v>1807</v>
      </c>
      <c r="D242" s="111">
        <v>135</v>
      </c>
      <c r="E242" s="111">
        <v>512</v>
      </c>
      <c r="F242" s="112">
        <f t="shared" si="14"/>
        <v>647</v>
      </c>
      <c r="G242" s="111">
        <v>1160</v>
      </c>
      <c r="H242" s="113">
        <v>62</v>
      </c>
      <c r="I242" s="113">
        <v>254</v>
      </c>
      <c r="J242" s="113">
        <f t="shared" si="15"/>
        <v>316</v>
      </c>
      <c r="K242" s="108"/>
      <c r="L242" s="109">
        <f t="shared" si="12"/>
        <v>2123</v>
      </c>
    </row>
    <row r="243" spans="1:12" s="13" customFormat="1">
      <c r="A243" s="110">
        <v>80004</v>
      </c>
      <c r="B243" s="110" t="s">
        <v>549</v>
      </c>
      <c r="C243" s="111">
        <f t="shared" si="13"/>
        <v>1118</v>
      </c>
      <c r="D243" s="111">
        <v>79</v>
      </c>
      <c r="E243" s="111">
        <v>318</v>
      </c>
      <c r="F243" s="112">
        <f t="shared" si="14"/>
        <v>397</v>
      </c>
      <c r="G243" s="111">
        <v>721</v>
      </c>
      <c r="H243" s="113">
        <v>51</v>
      </c>
      <c r="I243" s="113">
        <v>126</v>
      </c>
      <c r="J243" s="113">
        <f t="shared" si="15"/>
        <v>177</v>
      </c>
      <c r="K243" s="108"/>
      <c r="L243" s="109">
        <f t="shared" si="12"/>
        <v>1295</v>
      </c>
    </row>
    <row r="244" spans="1:12" s="13" customFormat="1">
      <c r="A244" s="110">
        <v>80005</v>
      </c>
      <c r="B244" s="110" t="s">
        <v>356</v>
      </c>
      <c r="C244" s="111">
        <f t="shared" si="13"/>
        <v>3952</v>
      </c>
      <c r="D244" s="111">
        <v>406</v>
      </c>
      <c r="E244" s="111">
        <v>1308</v>
      </c>
      <c r="F244" s="112">
        <f t="shared" si="14"/>
        <v>1714</v>
      </c>
      <c r="G244" s="111">
        <v>2238</v>
      </c>
      <c r="H244" s="113">
        <v>121</v>
      </c>
      <c r="I244" s="113">
        <v>446</v>
      </c>
      <c r="J244" s="113">
        <f t="shared" si="15"/>
        <v>567</v>
      </c>
      <c r="K244" s="108"/>
      <c r="L244" s="109">
        <f t="shared" si="12"/>
        <v>4519</v>
      </c>
    </row>
    <row r="245" spans="1:12" s="13" customFormat="1">
      <c r="A245" s="110">
        <v>80006</v>
      </c>
      <c r="B245" s="110" t="s">
        <v>595</v>
      </c>
      <c r="C245" s="111">
        <f t="shared" si="13"/>
        <v>852</v>
      </c>
      <c r="D245" s="111">
        <v>66</v>
      </c>
      <c r="E245" s="111">
        <v>264</v>
      </c>
      <c r="F245" s="112">
        <f t="shared" si="14"/>
        <v>330</v>
      </c>
      <c r="G245" s="111">
        <v>522</v>
      </c>
      <c r="H245" s="113">
        <v>72</v>
      </c>
      <c r="I245" s="113">
        <v>101</v>
      </c>
      <c r="J245" s="113">
        <f t="shared" si="15"/>
        <v>173</v>
      </c>
      <c r="K245" s="108"/>
      <c r="L245" s="109">
        <f t="shared" si="12"/>
        <v>1025</v>
      </c>
    </row>
    <row r="246" spans="1:12" s="13" customFormat="1">
      <c r="A246" s="110">
        <v>80007</v>
      </c>
      <c r="B246" s="110" t="s">
        <v>296</v>
      </c>
      <c r="C246" s="111">
        <f t="shared" si="13"/>
        <v>8560</v>
      </c>
      <c r="D246" s="111">
        <v>626</v>
      </c>
      <c r="E246" s="111">
        <v>2572</v>
      </c>
      <c r="F246" s="112">
        <f t="shared" si="14"/>
        <v>3198</v>
      </c>
      <c r="G246" s="111">
        <v>5362</v>
      </c>
      <c r="H246" s="113">
        <v>401</v>
      </c>
      <c r="I246" s="113">
        <v>1003</v>
      </c>
      <c r="J246" s="113">
        <f t="shared" si="15"/>
        <v>1404</v>
      </c>
      <c r="K246" s="108"/>
      <c r="L246" s="109">
        <f t="shared" si="12"/>
        <v>9964</v>
      </c>
    </row>
    <row r="247" spans="1:12" s="13" customFormat="1">
      <c r="A247" s="110">
        <v>80008</v>
      </c>
      <c r="B247" s="110" t="s">
        <v>452</v>
      </c>
      <c r="C247" s="111">
        <f t="shared" si="13"/>
        <v>1872</v>
      </c>
      <c r="D247" s="111">
        <v>107</v>
      </c>
      <c r="E247" s="111">
        <v>407</v>
      </c>
      <c r="F247" s="112">
        <f t="shared" si="14"/>
        <v>514</v>
      </c>
      <c r="G247" s="111">
        <v>1358</v>
      </c>
      <c r="H247" s="113">
        <v>98</v>
      </c>
      <c r="I247" s="113">
        <v>275</v>
      </c>
      <c r="J247" s="113">
        <f t="shared" si="15"/>
        <v>373</v>
      </c>
      <c r="K247" s="108"/>
      <c r="L247" s="109">
        <f t="shared" si="12"/>
        <v>2245</v>
      </c>
    </row>
    <row r="248" spans="1:12" s="13" customFormat="1">
      <c r="A248" s="110">
        <v>80009</v>
      </c>
      <c r="B248" s="110" t="s">
        <v>377</v>
      </c>
      <c r="C248" s="111">
        <f t="shared" si="13"/>
        <v>3376</v>
      </c>
      <c r="D248" s="111">
        <v>447</v>
      </c>
      <c r="E248" s="111">
        <v>1255</v>
      </c>
      <c r="F248" s="112">
        <f t="shared" si="14"/>
        <v>1702</v>
      </c>
      <c r="G248" s="111">
        <v>1674</v>
      </c>
      <c r="H248" s="113">
        <v>103</v>
      </c>
      <c r="I248" s="113">
        <v>378</v>
      </c>
      <c r="J248" s="113">
        <f t="shared" si="15"/>
        <v>481</v>
      </c>
      <c r="K248" s="108"/>
      <c r="L248" s="109">
        <f t="shared" si="12"/>
        <v>3857</v>
      </c>
    </row>
    <row r="249" spans="1:12" s="13" customFormat="1">
      <c r="A249" s="110">
        <v>80010</v>
      </c>
      <c r="B249" s="110" t="s">
        <v>544</v>
      </c>
      <c r="C249" s="111">
        <f t="shared" si="13"/>
        <v>1171</v>
      </c>
      <c r="D249" s="111">
        <v>82</v>
      </c>
      <c r="E249" s="111">
        <v>380</v>
      </c>
      <c r="F249" s="112">
        <f t="shared" si="14"/>
        <v>462</v>
      </c>
      <c r="G249" s="111">
        <v>709</v>
      </c>
      <c r="H249" s="113">
        <v>58</v>
      </c>
      <c r="I249" s="113">
        <v>106</v>
      </c>
      <c r="J249" s="113">
        <f t="shared" si="15"/>
        <v>164</v>
      </c>
      <c r="K249" s="108"/>
      <c r="L249" s="109">
        <f t="shared" si="12"/>
        <v>1335</v>
      </c>
    </row>
    <row r="250" spans="1:12" s="13" customFormat="1">
      <c r="A250" s="110">
        <v>80011</v>
      </c>
      <c r="B250" s="110" t="s">
        <v>668</v>
      </c>
      <c r="C250" s="111">
        <f t="shared" si="13"/>
        <v>343</v>
      </c>
      <c r="D250" s="111">
        <v>35</v>
      </c>
      <c r="E250" s="111">
        <v>120</v>
      </c>
      <c r="F250" s="112">
        <f t="shared" si="14"/>
        <v>155</v>
      </c>
      <c r="G250" s="111">
        <v>188</v>
      </c>
      <c r="H250" s="113">
        <v>28</v>
      </c>
      <c r="I250" s="113">
        <v>69</v>
      </c>
      <c r="J250" s="113">
        <f t="shared" si="15"/>
        <v>97</v>
      </c>
      <c r="K250" s="108"/>
      <c r="L250" s="109">
        <f t="shared" si="12"/>
        <v>440</v>
      </c>
    </row>
    <row r="251" spans="1:12" s="13" customFormat="1">
      <c r="A251" s="110">
        <v>80012</v>
      </c>
      <c r="B251" s="110" t="s">
        <v>311</v>
      </c>
      <c r="C251" s="111">
        <f t="shared" si="13"/>
        <v>7295</v>
      </c>
      <c r="D251" s="111">
        <v>919</v>
      </c>
      <c r="E251" s="111">
        <v>2489</v>
      </c>
      <c r="F251" s="112">
        <f t="shared" si="14"/>
        <v>3408</v>
      </c>
      <c r="G251" s="111">
        <v>3887</v>
      </c>
      <c r="H251" s="113">
        <v>171</v>
      </c>
      <c r="I251" s="113">
        <v>752</v>
      </c>
      <c r="J251" s="113">
        <f t="shared" si="15"/>
        <v>923</v>
      </c>
      <c r="K251" s="108"/>
      <c r="L251" s="109">
        <f t="shared" si="12"/>
        <v>8218</v>
      </c>
    </row>
    <row r="252" spans="1:12" s="13" customFormat="1">
      <c r="A252" s="110">
        <v>80013</v>
      </c>
      <c r="B252" s="110" t="s">
        <v>376</v>
      </c>
      <c r="C252" s="111">
        <f t="shared" si="13"/>
        <v>3496</v>
      </c>
      <c r="D252" s="111">
        <v>484</v>
      </c>
      <c r="E252" s="111">
        <v>1463</v>
      </c>
      <c r="F252" s="112">
        <f t="shared" si="14"/>
        <v>1947</v>
      </c>
      <c r="G252" s="111">
        <v>1549</v>
      </c>
      <c r="H252" s="113">
        <v>104</v>
      </c>
      <c r="I252" s="113">
        <v>313</v>
      </c>
      <c r="J252" s="113">
        <f t="shared" si="15"/>
        <v>417</v>
      </c>
      <c r="K252" s="108"/>
      <c r="L252" s="109">
        <f t="shared" si="12"/>
        <v>3913</v>
      </c>
    </row>
    <row r="253" spans="1:12" s="13" customFormat="1">
      <c r="A253" s="110">
        <v>80014</v>
      </c>
      <c r="B253" s="110" t="s">
        <v>390</v>
      </c>
      <c r="C253" s="111">
        <f t="shared" si="13"/>
        <v>2902</v>
      </c>
      <c r="D253" s="111">
        <v>304</v>
      </c>
      <c r="E253" s="111">
        <v>1105</v>
      </c>
      <c r="F253" s="112">
        <f t="shared" si="14"/>
        <v>1409</v>
      </c>
      <c r="G253" s="111">
        <v>1493</v>
      </c>
      <c r="H253" s="113">
        <v>111</v>
      </c>
      <c r="I253" s="113">
        <v>455</v>
      </c>
      <c r="J253" s="113">
        <f t="shared" si="15"/>
        <v>566</v>
      </c>
      <c r="K253" s="108"/>
      <c r="L253" s="109">
        <f t="shared" si="12"/>
        <v>3468</v>
      </c>
    </row>
    <row r="254" spans="1:12" s="13" customFormat="1">
      <c r="A254" s="110">
        <v>80015</v>
      </c>
      <c r="B254" s="110" t="s">
        <v>577</v>
      </c>
      <c r="C254" s="111">
        <f t="shared" si="13"/>
        <v>972</v>
      </c>
      <c r="D254" s="111">
        <v>79</v>
      </c>
      <c r="E254" s="111">
        <v>319</v>
      </c>
      <c r="F254" s="112">
        <f t="shared" si="14"/>
        <v>398</v>
      </c>
      <c r="G254" s="111">
        <v>574</v>
      </c>
      <c r="H254" s="113">
        <v>57</v>
      </c>
      <c r="I254" s="113">
        <v>137</v>
      </c>
      <c r="J254" s="113">
        <f t="shared" si="15"/>
        <v>194</v>
      </c>
      <c r="K254" s="108"/>
      <c r="L254" s="109">
        <f t="shared" si="12"/>
        <v>1166</v>
      </c>
    </row>
    <row r="255" spans="1:12" s="13" customFormat="1">
      <c r="A255" s="110">
        <v>80016</v>
      </c>
      <c r="B255" s="110" t="s">
        <v>608</v>
      </c>
      <c r="C255" s="111">
        <f t="shared" si="13"/>
        <v>790</v>
      </c>
      <c r="D255" s="111">
        <v>40</v>
      </c>
      <c r="E255" s="111">
        <v>267</v>
      </c>
      <c r="F255" s="112">
        <f t="shared" si="14"/>
        <v>307</v>
      </c>
      <c r="G255" s="111">
        <v>483</v>
      </c>
      <c r="H255" s="113">
        <v>34</v>
      </c>
      <c r="I255" s="113">
        <v>113</v>
      </c>
      <c r="J255" s="113">
        <f t="shared" si="15"/>
        <v>147</v>
      </c>
      <c r="K255" s="108"/>
      <c r="L255" s="109">
        <f t="shared" si="12"/>
        <v>937</v>
      </c>
    </row>
    <row r="256" spans="1:12" s="13" customFormat="1">
      <c r="A256" s="110">
        <v>80017</v>
      </c>
      <c r="B256" s="110" t="s">
        <v>642</v>
      </c>
      <c r="C256" s="111">
        <f t="shared" si="13"/>
        <v>589</v>
      </c>
      <c r="D256" s="111">
        <v>46</v>
      </c>
      <c r="E256" s="111">
        <v>174</v>
      </c>
      <c r="F256" s="112">
        <f t="shared" si="14"/>
        <v>220</v>
      </c>
      <c r="G256" s="111">
        <v>369</v>
      </c>
      <c r="H256" s="113">
        <v>30</v>
      </c>
      <c r="I256" s="113">
        <v>64</v>
      </c>
      <c r="J256" s="113">
        <f t="shared" si="15"/>
        <v>94</v>
      </c>
      <c r="K256" s="108"/>
      <c r="L256" s="109">
        <f t="shared" si="12"/>
        <v>683</v>
      </c>
    </row>
    <row r="257" spans="1:12" s="13" customFormat="1">
      <c r="A257" s="110">
        <v>80018</v>
      </c>
      <c r="B257" s="110" t="s">
        <v>370</v>
      </c>
      <c r="C257" s="111">
        <f t="shared" si="13"/>
        <v>3706</v>
      </c>
      <c r="D257" s="111">
        <v>421</v>
      </c>
      <c r="E257" s="111">
        <v>1534</v>
      </c>
      <c r="F257" s="112">
        <f t="shared" si="14"/>
        <v>1955</v>
      </c>
      <c r="G257" s="111">
        <v>1751</v>
      </c>
      <c r="H257" s="113">
        <v>52</v>
      </c>
      <c r="I257" s="113">
        <v>353</v>
      </c>
      <c r="J257" s="113">
        <f t="shared" si="15"/>
        <v>405</v>
      </c>
      <c r="K257" s="108"/>
      <c r="L257" s="109">
        <f t="shared" si="12"/>
        <v>4111</v>
      </c>
    </row>
    <row r="258" spans="1:12" s="13" customFormat="1">
      <c r="A258" s="110">
        <v>80019</v>
      </c>
      <c r="B258" s="110" t="s">
        <v>673</v>
      </c>
      <c r="C258" s="111">
        <f t="shared" si="13"/>
        <v>291</v>
      </c>
      <c r="D258" s="111">
        <v>21</v>
      </c>
      <c r="E258" s="111">
        <v>62</v>
      </c>
      <c r="F258" s="112">
        <f t="shared" si="14"/>
        <v>83</v>
      </c>
      <c r="G258" s="111">
        <v>208</v>
      </c>
      <c r="H258" s="113">
        <v>19</v>
      </c>
      <c r="I258" s="113">
        <v>62</v>
      </c>
      <c r="J258" s="113">
        <f t="shared" si="15"/>
        <v>81</v>
      </c>
      <c r="K258" s="108"/>
      <c r="L258" s="109">
        <f t="shared" si="12"/>
        <v>372</v>
      </c>
    </row>
    <row r="259" spans="1:12" s="13" customFormat="1">
      <c r="A259" s="110">
        <v>80020</v>
      </c>
      <c r="B259" s="110" t="s">
        <v>632</v>
      </c>
      <c r="C259" s="111">
        <f t="shared" si="13"/>
        <v>646</v>
      </c>
      <c r="D259" s="111">
        <v>47</v>
      </c>
      <c r="E259" s="111">
        <v>137</v>
      </c>
      <c r="F259" s="112">
        <f t="shared" si="14"/>
        <v>184</v>
      </c>
      <c r="G259" s="111">
        <v>462</v>
      </c>
      <c r="H259" s="113">
        <v>56</v>
      </c>
      <c r="I259" s="113">
        <v>74</v>
      </c>
      <c r="J259" s="113">
        <f t="shared" si="15"/>
        <v>130</v>
      </c>
      <c r="K259" s="108"/>
      <c r="L259" s="109">
        <f t="shared" si="12"/>
        <v>776</v>
      </c>
    </row>
    <row r="260" spans="1:12" s="13" customFormat="1">
      <c r="A260" s="110">
        <v>80021</v>
      </c>
      <c r="B260" s="110" t="s">
        <v>662</v>
      </c>
      <c r="C260" s="111">
        <f t="shared" si="13"/>
        <v>446</v>
      </c>
      <c r="D260" s="111">
        <v>61</v>
      </c>
      <c r="E260" s="111">
        <v>123</v>
      </c>
      <c r="F260" s="112">
        <f t="shared" si="14"/>
        <v>184</v>
      </c>
      <c r="G260" s="111">
        <v>262</v>
      </c>
      <c r="H260" s="113">
        <v>13</v>
      </c>
      <c r="I260" s="113">
        <v>50</v>
      </c>
      <c r="J260" s="113">
        <f t="shared" si="15"/>
        <v>63</v>
      </c>
      <c r="K260" s="108"/>
      <c r="L260" s="109">
        <f t="shared" si="12"/>
        <v>509</v>
      </c>
    </row>
    <row r="261" spans="1:12" s="13" customFormat="1">
      <c r="A261" s="110">
        <v>80022</v>
      </c>
      <c r="B261" s="110" t="s">
        <v>511</v>
      </c>
      <c r="C261" s="111">
        <f t="shared" si="13"/>
        <v>1320</v>
      </c>
      <c r="D261" s="111">
        <v>51</v>
      </c>
      <c r="E261" s="111">
        <v>297</v>
      </c>
      <c r="F261" s="112">
        <f t="shared" si="14"/>
        <v>348</v>
      </c>
      <c r="G261" s="111">
        <v>972</v>
      </c>
      <c r="H261" s="113">
        <v>196</v>
      </c>
      <c r="I261" s="113">
        <v>232</v>
      </c>
      <c r="J261" s="113">
        <f t="shared" si="15"/>
        <v>428</v>
      </c>
      <c r="K261" s="108"/>
      <c r="L261" s="109">
        <f t="shared" ref="L261:L324" si="16">J261+C261</f>
        <v>1748</v>
      </c>
    </row>
    <row r="262" spans="1:12" s="13" customFormat="1">
      <c r="A262" s="110">
        <v>80023</v>
      </c>
      <c r="B262" s="110" t="s">
        <v>455</v>
      </c>
      <c r="C262" s="111">
        <f t="shared" ref="C262:C325" si="17">D262+E262+G262</f>
        <v>1864</v>
      </c>
      <c r="D262" s="111">
        <v>80</v>
      </c>
      <c r="E262" s="111">
        <v>388</v>
      </c>
      <c r="F262" s="112">
        <f t="shared" ref="F262:F325" si="18">D262+E262</f>
        <v>468</v>
      </c>
      <c r="G262" s="111">
        <v>1396</v>
      </c>
      <c r="H262" s="113">
        <v>136</v>
      </c>
      <c r="I262" s="113">
        <v>233</v>
      </c>
      <c r="J262" s="113">
        <f t="shared" ref="J262:J325" si="19">H262+I262</f>
        <v>369</v>
      </c>
      <c r="K262" s="108"/>
      <c r="L262" s="109">
        <f t="shared" si="16"/>
        <v>2233</v>
      </c>
    </row>
    <row r="263" spans="1:12" s="13" customFormat="1">
      <c r="A263" s="110">
        <v>80024</v>
      </c>
      <c r="B263" s="110" t="s">
        <v>637</v>
      </c>
      <c r="C263" s="111">
        <f t="shared" si="17"/>
        <v>589</v>
      </c>
      <c r="D263" s="111">
        <v>67</v>
      </c>
      <c r="E263" s="111">
        <v>200</v>
      </c>
      <c r="F263" s="112">
        <f t="shared" si="18"/>
        <v>267</v>
      </c>
      <c r="G263" s="111">
        <v>322</v>
      </c>
      <c r="H263" s="113">
        <v>21</v>
      </c>
      <c r="I263" s="113">
        <v>111</v>
      </c>
      <c r="J263" s="113">
        <f t="shared" si="19"/>
        <v>132</v>
      </c>
      <c r="K263" s="108"/>
      <c r="L263" s="109">
        <f t="shared" si="16"/>
        <v>721</v>
      </c>
    </row>
    <row r="264" spans="1:12" s="13" customFormat="1">
      <c r="A264" s="110">
        <v>80025</v>
      </c>
      <c r="B264" s="110" t="s">
        <v>320</v>
      </c>
      <c r="C264" s="111">
        <f t="shared" si="17"/>
        <v>5663</v>
      </c>
      <c r="D264" s="111">
        <v>588</v>
      </c>
      <c r="E264" s="111">
        <v>1750</v>
      </c>
      <c r="F264" s="112">
        <f t="shared" si="18"/>
        <v>2338</v>
      </c>
      <c r="G264" s="111">
        <v>3325</v>
      </c>
      <c r="H264" s="113">
        <v>235</v>
      </c>
      <c r="I264" s="113">
        <v>805</v>
      </c>
      <c r="J264" s="113">
        <f t="shared" si="19"/>
        <v>1040</v>
      </c>
      <c r="K264" s="108"/>
      <c r="L264" s="109">
        <f t="shared" si="16"/>
        <v>6703</v>
      </c>
    </row>
    <row r="265" spans="1:12" s="13" customFormat="1">
      <c r="A265" s="110">
        <v>80026</v>
      </c>
      <c r="B265" s="110" t="s">
        <v>652</v>
      </c>
      <c r="C265" s="111">
        <f t="shared" si="17"/>
        <v>458</v>
      </c>
      <c r="D265" s="111">
        <v>19</v>
      </c>
      <c r="E265" s="111">
        <v>96</v>
      </c>
      <c r="F265" s="112">
        <f t="shared" si="18"/>
        <v>115</v>
      </c>
      <c r="G265" s="111">
        <v>343</v>
      </c>
      <c r="H265" s="113">
        <v>25</v>
      </c>
      <c r="I265" s="113">
        <v>85</v>
      </c>
      <c r="J265" s="113">
        <f t="shared" si="19"/>
        <v>110</v>
      </c>
      <c r="K265" s="108"/>
      <c r="L265" s="109">
        <f t="shared" si="16"/>
        <v>568</v>
      </c>
    </row>
    <row r="266" spans="1:12" s="13" customFormat="1">
      <c r="A266" s="110">
        <v>80027</v>
      </c>
      <c r="B266" s="110" t="s">
        <v>330</v>
      </c>
      <c r="C266" s="111">
        <f t="shared" si="17"/>
        <v>5180</v>
      </c>
      <c r="D266" s="111">
        <v>411</v>
      </c>
      <c r="E266" s="111">
        <v>1422</v>
      </c>
      <c r="F266" s="112">
        <f t="shared" si="18"/>
        <v>1833</v>
      </c>
      <c r="G266" s="111">
        <v>3347</v>
      </c>
      <c r="H266" s="113">
        <v>244</v>
      </c>
      <c r="I266" s="113">
        <v>628</v>
      </c>
      <c r="J266" s="113">
        <f t="shared" si="19"/>
        <v>872</v>
      </c>
      <c r="K266" s="108"/>
      <c r="L266" s="109">
        <f t="shared" si="16"/>
        <v>6052</v>
      </c>
    </row>
    <row r="267" spans="1:12" s="13" customFormat="1">
      <c r="A267" s="110">
        <v>80028</v>
      </c>
      <c r="B267" s="110" t="s">
        <v>297</v>
      </c>
      <c r="C267" s="111">
        <f t="shared" si="17"/>
        <v>8338</v>
      </c>
      <c r="D267" s="111">
        <v>1041</v>
      </c>
      <c r="E267" s="111">
        <v>2460</v>
      </c>
      <c r="F267" s="112">
        <f t="shared" si="18"/>
        <v>3501</v>
      </c>
      <c r="G267" s="111">
        <v>4837</v>
      </c>
      <c r="H267" s="113">
        <v>348</v>
      </c>
      <c r="I267" s="113">
        <v>1065</v>
      </c>
      <c r="J267" s="113">
        <f t="shared" si="19"/>
        <v>1413</v>
      </c>
      <c r="K267" s="108"/>
      <c r="L267" s="109">
        <f t="shared" si="16"/>
        <v>9751</v>
      </c>
    </row>
    <row r="268" spans="1:12" s="13" customFormat="1">
      <c r="A268" s="110">
        <v>80029</v>
      </c>
      <c r="B268" s="110" t="s">
        <v>349</v>
      </c>
      <c r="C268" s="111">
        <f t="shared" si="17"/>
        <v>4099</v>
      </c>
      <c r="D268" s="111">
        <v>435</v>
      </c>
      <c r="E268" s="111">
        <v>1458</v>
      </c>
      <c r="F268" s="112">
        <f t="shared" si="18"/>
        <v>1893</v>
      </c>
      <c r="G268" s="111">
        <v>2206</v>
      </c>
      <c r="H268" s="113">
        <v>180</v>
      </c>
      <c r="I268" s="113">
        <v>520</v>
      </c>
      <c r="J268" s="113">
        <f t="shared" si="19"/>
        <v>700</v>
      </c>
      <c r="K268" s="108"/>
      <c r="L268" s="109">
        <f t="shared" si="16"/>
        <v>4799</v>
      </c>
    </row>
    <row r="269" spans="1:12" s="13" customFormat="1">
      <c r="A269" s="110">
        <v>80030</v>
      </c>
      <c r="B269" s="110" t="s">
        <v>616</v>
      </c>
      <c r="C269" s="111">
        <f t="shared" si="17"/>
        <v>698</v>
      </c>
      <c r="D269" s="111">
        <v>60</v>
      </c>
      <c r="E269" s="111">
        <v>180</v>
      </c>
      <c r="F269" s="112">
        <f t="shared" si="18"/>
        <v>240</v>
      </c>
      <c r="G269" s="111">
        <v>458</v>
      </c>
      <c r="H269" s="113">
        <v>41</v>
      </c>
      <c r="I269" s="113">
        <v>129</v>
      </c>
      <c r="J269" s="113">
        <f t="shared" si="19"/>
        <v>170</v>
      </c>
      <c r="K269" s="108"/>
      <c r="L269" s="109">
        <f t="shared" si="16"/>
        <v>868</v>
      </c>
    </row>
    <row r="270" spans="1:12" s="13" customFormat="1">
      <c r="A270" s="110">
        <v>80031</v>
      </c>
      <c r="B270" s="110" t="s">
        <v>398</v>
      </c>
      <c r="C270" s="111">
        <f t="shared" si="17"/>
        <v>2759</v>
      </c>
      <c r="D270" s="111">
        <v>311</v>
      </c>
      <c r="E270" s="111">
        <v>925</v>
      </c>
      <c r="F270" s="112">
        <f t="shared" si="18"/>
        <v>1236</v>
      </c>
      <c r="G270" s="111">
        <v>1523</v>
      </c>
      <c r="H270" s="113">
        <v>100</v>
      </c>
      <c r="I270" s="113">
        <v>353</v>
      </c>
      <c r="J270" s="113">
        <f t="shared" si="19"/>
        <v>453</v>
      </c>
      <c r="K270" s="108"/>
      <c r="L270" s="109">
        <f t="shared" si="16"/>
        <v>3212</v>
      </c>
    </row>
    <row r="271" spans="1:12" s="13" customFormat="1">
      <c r="A271" s="110">
        <v>80032</v>
      </c>
      <c r="B271" s="110" t="s">
        <v>517</v>
      </c>
      <c r="C271" s="111">
        <f t="shared" si="17"/>
        <v>1398</v>
      </c>
      <c r="D271" s="111">
        <v>63</v>
      </c>
      <c r="E271" s="111">
        <v>313</v>
      </c>
      <c r="F271" s="112">
        <f t="shared" si="18"/>
        <v>376</v>
      </c>
      <c r="G271" s="111">
        <v>1022</v>
      </c>
      <c r="H271" s="113">
        <v>81</v>
      </c>
      <c r="I271" s="113">
        <v>189</v>
      </c>
      <c r="J271" s="113">
        <f t="shared" si="19"/>
        <v>270</v>
      </c>
      <c r="K271" s="108"/>
      <c r="L271" s="109">
        <f t="shared" si="16"/>
        <v>1668</v>
      </c>
    </row>
    <row r="272" spans="1:12" s="13" customFormat="1">
      <c r="A272" s="110">
        <v>80033</v>
      </c>
      <c r="B272" s="110" t="s">
        <v>639</v>
      </c>
      <c r="C272" s="111">
        <f t="shared" si="17"/>
        <v>626</v>
      </c>
      <c r="D272" s="111">
        <v>73</v>
      </c>
      <c r="E272" s="111">
        <v>208</v>
      </c>
      <c r="F272" s="112">
        <f t="shared" si="18"/>
        <v>281</v>
      </c>
      <c r="G272" s="111">
        <v>345</v>
      </c>
      <c r="H272" s="113">
        <v>30</v>
      </c>
      <c r="I272" s="113">
        <v>61</v>
      </c>
      <c r="J272" s="113">
        <f t="shared" si="19"/>
        <v>91</v>
      </c>
      <c r="K272" s="108"/>
      <c r="L272" s="109">
        <f t="shared" si="16"/>
        <v>717</v>
      </c>
    </row>
    <row r="273" spans="1:12" s="13" customFormat="1">
      <c r="A273" s="110">
        <v>80034</v>
      </c>
      <c r="B273" s="110" t="s">
        <v>599</v>
      </c>
      <c r="C273" s="111">
        <f t="shared" si="17"/>
        <v>822</v>
      </c>
      <c r="D273" s="111">
        <v>45</v>
      </c>
      <c r="E273" s="111">
        <v>253</v>
      </c>
      <c r="F273" s="112">
        <f t="shared" si="18"/>
        <v>298</v>
      </c>
      <c r="G273" s="111">
        <v>524</v>
      </c>
      <c r="H273" s="113">
        <v>74</v>
      </c>
      <c r="I273" s="113">
        <v>99</v>
      </c>
      <c r="J273" s="113">
        <f t="shared" si="19"/>
        <v>173</v>
      </c>
      <c r="K273" s="108"/>
      <c r="L273" s="109">
        <f t="shared" si="16"/>
        <v>995</v>
      </c>
    </row>
    <row r="274" spans="1:12" s="13" customFormat="1">
      <c r="A274" s="110">
        <v>80035</v>
      </c>
      <c r="B274" s="110" t="s">
        <v>516</v>
      </c>
      <c r="C274" s="111">
        <f t="shared" si="17"/>
        <v>1444</v>
      </c>
      <c r="D274" s="111">
        <v>96</v>
      </c>
      <c r="E274" s="111">
        <v>389</v>
      </c>
      <c r="F274" s="112">
        <f t="shared" si="18"/>
        <v>485</v>
      </c>
      <c r="G274" s="111">
        <v>959</v>
      </c>
      <c r="H274" s="113">
        <v>58</v>
      </c>
      <c r="I274" s="113">
        <v>188</v>
      </c>
      <c r="J274" s="113">
        <f t="shared" si="19"/>
        <v>246</v>
      </c>
      <c r="K274" s="108"/>
      <c r="L274" s="109">
        <f t="shared" si="16"/>
        <v>1690</v>
      </c>
    </row>
    <row r="275" spans="1:12" s="13" customFormat="1">
      <c r="A275" s="110">
        <v>80036</v>
      </c>
      <c r="B275" s="110" t="s">
        <v>433</v>
      </c>
      <c r="C275" s="111">
        <f t="shared" si="17"/>
        <v>2215</v>
      </c>
      <c r="D275" s="111">
        <v>174</v>
      </c>
      <c r="E275" s="111">
        <v>668</v>
      </c>
      <c r="F275" s="112">
        <f t="shared" si="18"/>
        <v>842</v>
      </c>
      <c r="G275" s="111">
        <v>1373</v>
      </c>
      <c r="H275" s="113">
        <v>141</v>
      </c>
      <c r="I275" s="113">
        <v>243</v>
      </c>
      <c r="J275" s="113">
        <f t="shared" si="19"/>
        <v>384</v>
      </c>
      <c r="K275" s="108"/>
      <c r="L275" s="109">
        <f t="shared" si="16"/>
        <v>2599</v>
      </c>
    </row>
    <row r="276" spans="1:12" s="13" customFormat="1">
      <c r="A276" s="110">
        <v>80037</v>
      </c>
      <c r="B276" s="110" t="s">
        <v>499</v>
      </c>
      <c r="C276" s="111">
        <f t="shared" si="17"/>
        <v>1425</v>
      </c>
      <c r="D276" s="111">
        <v>56</v>
      </c>
      <c r="E276" s="111">
        <v>264</v>
      </c>
      <c r="F276" s="112">
        <f t="shared" si="18"/>
        <v>320</v>
      </c>
      <c r="G276" s="111">
        <v>1105</v>
      </c>
      <c r="H276" s="113">
        <v>144</v>
      </c>
      <c r="I276" s="113">
        <v>258</v>
      </c>
      <c r="J276" s="113">
        <f t="shared" si="19"/>
        <v>402</v>
      </c>
      <c r="K276" s="108"/>
      <c r="L276" s="109">
        <f t="shared" si="16"/>
        <v>1827</v>
      </c>
    </row>
    <row r="277" spans="1:12" s="13" customFormat="1">
      <c r="A277" s="110">
        <v>80038</v>
      </c>
      <c r="B277" s="110" t="s">
        <v>278</v>
      </c>
      <c r="C277" s="111">
        <f t="shared" si="17"/>
        <v>15198</v>
      </c>
      <c r="D277" s="111">
        <v>1278</v>
      </c>
      <c r="E277" s="111">
        <v>4862</v>
      </c>
      <c r="F277" s="112">
        <f t="shared" si="18"/>
        <v>6140</v>
      </c>
      <c r="G277" s="111">
        <v>9058</v>
      </c>
      <c r="H277" s="113">
        <v>691</v>
      </c>
      <c r="I277" s="113">
        <v>1773</v>
      </c>
      <c r="J277" s="113">
        <f t="shared" si="19"/>
        <v>2464</v>
      </c>
      <c r="K277" s="108"/>
      <c r="L277" s="109">
        <f t="shared" si="16"/>
        <v>17662</v>
      </c>
    </row>
    <row r="278" spans="1:12" s="13" customFormat="1">
      <c r="A278" s="110">
        <v>80039</v>
      </c>
      <c r="B278" s="110" t="s">
        <v>321</v>
      </c>
      <c r="C278" s="111">
        <f t="shared" si="17"/>
        <v>5605</v>
      </c>
      <c r="D278" s="111">
        <v>444</v>
      </c>
      <c r="E278" s="111">
        <v>1595</v>
      </c>
      <c r="F278" s="112">
        <f t="shared" si="18"/>
        <v>2039</v>
      </c>
      <c r="G278" s="111">
        <v>3566</v>
      </c>
      <c r="H278" s="113">
        <v>159</v>
      </c>
      <c r="I278" s="113">
        <v>713</v>
      </c>
      <c r="J278" s="113">
        <f t="shared" si="19"/>
        <v>872</v>
      </c>
      <c r="K278" s="108"/>
      <c r="L278" s="109">
        <f t="shared" si="16"/>
        <v>6477</v>
      </c>
    </row>
    <row r="279" spans="1:12" s="13" customFormat="1">
      <c r="A279" s="110">
        <v>80040</v>
      </c>
      <c r="B279" s="110" t="s">
        <v>406</v>
      </c>
      <c r="C279" s="111">
        <f t="shared" si="17"/>
        <v>2546</v>
      </c>
      <c r="D279" s="111">
        <v>89</v>
      </c>
      <c r="E279" s="111">
        <v>515</v>
      </c>
      <c r="F279" s="112">
        <f t="shared" si="18"/>
        <v>604</v>
      </c>
      <c r="G279" s="111">
        <v>1942</v>
      </c>
      <c r="H279" s="113">
        <v>110</v>
      </c>
      <c r="I279" s="113">
        <v>440</v>
      </c>
      <c r="J279" s="113">
        <f t="shared" si="19"/>
        <v>550</v>
      </c>
      <c r="K279" s="108"/>
      <c r="L279" s="109">
        <f t="shared" si="16"/>
        <v>3096</v>
      </c>
    </row>
    <row r="280" spans="1:12" s="13" customFormat="1">
      <c r="A280" s="110">
        <v>80041</v>
      </c>
      <c r="B280" s="110" t="s">
        <v>672</v>
      </c>
      <c r="C280" s="111">
        <f t="shared" si="17"/>
        <v>312</v>
      </c>
      <c r="D280" s="111">
        <v>12</v>
      </c>
      <c r="E280" s="111">
        <v>69</v>
      </c>
      <c r="F280" s="112">
        <f t="shared" si="18"/>
        <v>81</v>
      </c>
      <c r="G280" s="111">
        <v>231</v>
      </c>
      <c r="H280" s="113">
        <v>20</v>
      </c>
      <c r="I280" s="113">
        <v>64</v>
      </c>
      <c r="J280" s="113">
        <f t="shared" si="19"/>
        <v>84</v>
      </c>
      <c r="K280" s="108"/>
      <c r="L280" s="109">
        <f t="shared" si="16"/>
        <v>396</v>
      </c>
    </row>
    <row r="281" spans="1:12" s="13" customFormat="1">
      <c r="A281" s="110">
        <v>80042</v>
      </c>
      <c r="B281" s="110" t="s">
        <v>346</v>
      </c>
      <c r="C281" s="111">
        <f t="shared" si="17"/>
        <v>4010</v>
      </c>
      <c r="D281" s="111">
        <v>224</v>
      </c>
      <c r="E281" s="111">
        <v>1067</v>
      </c>
      <c r="F281" s="112">
        <f t="shared" si="18"/>
        <v>1291</v>
      </c>
      <c r="G281" s="111">
        <v>2719</v>
      </c>
      <c r="H281" s="113">
        <v>402</v>
      </c>
      <c r="I281" s="113">
        <v>579</v>
      </c>
      <c r="J281" s="113">
        <f t="shared" si="19"/>
        <v>981</v>
      </c>
      <c r="K281" s="108"/>
      <c r="L281" s="109">
        <f t="shared" si="16"/>
        <v>4991</v>
      </c>
    </row>
    <row r="282" spans="1:12" s="13" customFormat="1">
      <c r="A282" s="110">
        <v>80043</v>
      </c>
      <c r="B282" s="110" t="s">
        <v>293</v>
      </c>
      <c r="C282" s="111">
        <f t="shared" si="17"/>
        <v>10600</v>
      </c>
      <c r="D282" s="111">
        <v>1699</v>
      </c>
      <c r="E282" s="111">
        <v>3811</v>
      </c>
      <c r="F282" s="112">
        <f t="shared" si="18"/>
        <v>5510</v>
      </c>
      <c r="G282" s="111">
        <v>5090</v>
      </c>
      <c r="H282" s="113">
        <v>257</v>
      </c>
      <c r="I282" s="113">
        <v>917</v>
      </c>
      <c r="J282" s="113">
        <f t="shared" si="19"/>
        <v>1174</v>
      </c>
      <c r="K282" s="108"/>
      <c r="L282" s="109">
        <f t="shared" si="16"/>
        <v>11774</v>
      </c>
    </row>
    <row r="283" spans="1:12" s="13" customFormat="1">
      <c r="A283" s="110">
        <v>80044</v>
      </c>
      <c r="B283" s="110" t="s">
        <v>425</v>
      </c>
      <c r="C283" s="111">
        <f t="shared" si="17"/>
        <v>2309</v>
      </c>
      <c r="D283" s="111">
        <v>132</v>
      </c>
      <c r="E283" s="111">
        <v>554</v>
      </c>
      <c r="F283" s="112">
        <f t="shared" si="18"/>
        <v>686</v>
      </c>
      <c r="G283" s="111">
        <v>1623</v>
      </c>
      <c r="H283" s="113">
        <v>146</v>
      </c>
      <c r="I283" s="113">
        <v>403</v>
      </c>
      <c r="J283" s="113">
        <f t="shared" si="19"/>
        <v>549</v>
      </c>
      <c r="K283" s="108"/>
      <c r="L283" s="109">
        <f t="shared" si="16"/>
        <v>2858</v>
      </c>
    </row>
    <row r="284" spans="1:12" s="13" customFormat="1">
      <c r="A284" s="110">
        <v>80045</v>
      </c>
      <c r="B284" s="110" t="s">
        <v>328</v>
      </c>
      <c r="C284" s="111">
        <f t="shared" si="17"/>
        <v>5298</v>
      </c>
      <c r="D284" s="111">
        <v>552</v>
      </c>
      <c r="E284" s="111">
        <v>1548</v>
      </c>
      <c r="F284" s="112">
        <f t="shared" si="18"/>
        <v>2100</v>
      </c>
      <c r="G284" s="111">
        <v>3198</v>
      </c>
      <c r="H284" s="113">
        <v>148</v>
      </c>
      <c r="I284" s="113">
        <v>648</v>
      </c>
      <c r="J284" s="113">
        <f t="shared" si="19"/>
        <v>796</v>
      </c>
      <c r="K284" s="108"/>
      <c r="L284" s="109">
        <f t="shared" si="16"/>
        <v>6094</v>
      </c>
    </row>
    <row r="285" spans="1:12" s="13" customFormat="1">
      <c r="A285" s="110">
        <v>80046</v>
      </c>
      <c r="B285" s="110" t="s">
        <v>531</v>
      </c>
      <c r="C285" s="111">
        <f t="shared" si="17"/>
        <v>1261</v>
      </c>
      <c r="D285" s="111">
        <v>92</v>
      </c>
      <c r="E285" s="111">
        <v>364</v>
      </c>
      <c r="F285" s="112">
        <f t="shared" si="18"/>
        <v>456</v>
      </c>
      <c r="G285" s="111">
        <v>805</v>
      </c>
      <c r="H285" s="113">
        <v>68</v>
      </c>
      <c r="I285" s="113">
        <v>163</v>
      </c>
      <c r="J285" s="113">
        <f t="shared" si="19"/>
        <v>231</v>
      </c>
      <c r="K285" s="108"/>
      <c r="L285" s="109">
        <f t="shared" si="16"/>
        <v>1492</v>
      </c>
    </row>
    <row r="286" spans="1:12" s="13" customFormat="1">
      <c r="A286" s="110">
        <v>80047</v>
      </c>
      <c r="B286" s="110" t="s">
        <v>655</v>
      </c>
      <c r="C286" s="111">
        <f t="shared" si="17"/>
        <v>419</v>
      </c>
      <c r="D286" s="111">
        <v>36</v>
      </c>
      <c r="E286" s="111">
        <v>91</v>
      </c>
      <c r="F286" s="112">
        <f t="shared" si="18"/>
        <v>127</v>
      </c>
      <c r="G286" s="111">
        <v>292</v>
      </c>
      <c r="H286" s="113">
        <v>42</v>
      </c>
      <c r="I286" s="113">
        <v>73</v>
      </c>
      <c r="J286" s="113">
        <f t="shared" si="19"/>
        <v>115</v>
      </c>
      <c r="K286" s="108"/>
      <c r="L286" s="109">
        <f t="shared" si="16"/>
        <v>534</v>
      </c>
    </row>
    <row r="287" spans="1:12" s="13" customFormat="1">
      <c r="A287" s="110">
        <v>80048</v>
      </c>
      <c r="B287" s="110" t="s">
        <v>605</v>
      </c>
      <c r="C287" s="111">
        <f t="shared" si="17"/>
        <v>793</v>
      </c>
      <c r="D287" s="111">
        <v>54</v>
      </c>
      <c r="E287" s="111">
        <v>227</v>
      </c>
      <c r="F287" s="112">
        <f t="shared" si="18"/>
        <v>281</v>
      </c>
      <c r="G287" s="111">
        <v>512</v>
      </c>
      <c r="H287" s="113">
        <v>41</v>
      </c>
      <c r="I287" s="113">
        <v>117</v>
      </c>
      <c r="J287" s="113">
        <f t="shared" si="19"/>
        <v>158</v>
      </c>
      <c r="K287" s="108"/>
      <c r="L287" s="109">
        <f t="shared" si="16"/>
        <v>951</v>
      </c>
    </row>
    <row r="288" spans="1:12" s="13" customFormat="1">
      <c r="A288" s="110">
        <v>80049</v>
      </c>
      <c r="B288" s="110" t="s">
        <v>351</v>
      </c>
      <c r="C288" s="111">
        <f t="shared" si="17"/>
        <v>3914</v>
      </c>
      <c r="D288" s="111">
        <v>179</v>
      </c>
      <c r="E288" s="111">
        <v>820</v>
      </c>
      <c r="F288" s="112">
        <f t="shared" si="18"/>
        <v>999</v>
      </c>
      <c r="G288" s="111">
        <v>2915</v>
      </c>
      <c r="H288" s="113">
        <v>229</v>
      </c>
      <c r="I288" s="113">
        <v>523</v>
      </c>
      <c r="J288" s="113">
        <f t="shared" si="19"/>
        <v>752</v>
      </c>
      <c r="K288" s="108"/>
      <c r="L288" s="109">
        <f t="shared" si="16"/>
        <v>4666</v>
      </c>
    </row>
    <row r="289" spans="1:12" s="13" customFormat="1">
      <c r="A289" s="110">
        <v>80050</v>
      </c>
      <c r="B289" s="110" t="s">
        <v>294</v>
      </c>
      <c r="C289" s="111">
        <f t="shared" si="17"/>
        <v>9333</v>
      </c>
      <c r="D289" s="111">
        <v>1381</v>
      </c>
      <c r="E289" s="111">
        <v>3254</v>
      </c>
      <c r="F289" s="112">
        <f t="shared" si="18"/>
        <v>4635</v>
      </c>
      <c r="G289" s="111">
        <v>4698</v>
      </c>
      <c r="H289" s="113">
        <v>277</v>
      </c>
      <c r="I289" s="113">
        <v>851</v>
      </c>
      <c r="J289" s="113">
        <f t="shared" si="19"/>
        <v>1128</v>
      </c>
      <c r="K289" s="108"/>
      <c r="L289" s="109">
        <f t="shared" si="16"/>
        <v>10461</v>
      </c>
    </row>
    <row r="290" spans="1:12" s="13" customFormat="1">
      <c r="A290" s="110">
        <v>80051</v>
      </c>
      <c r="B290" s="110" t="s">
        <v>442</v>
      </c>
      <c r="C290" s="111">
        <f t="shared" si="17"/>
        <v>2094</v>
      </c>
      <c r="D290" s="111">
        <v>191</v>
      </c>
      <c r="E290" s="111">
        <v>555</v>
      </c>
      <c r="F290" s="112">
        <f t="shared" si="18"/>
        <v>746</v>
      </c>
      <c r="G290" s="111">
        <v>1348</v>
      </c>
      <c r="H290" s="113">
        <v>170</v>
      </c>
      <c r="I290" s="113">
        <v>262</v>
      </c>
      <c r="J290" s="113">
        <f t="shared" si="19"/>
        <v>432</v>
      </c>
      <c r="K290" s="108"/>
      <c r="L290" s="109">
        <f t="shared" si="16"/>
        <v>2526</v>
      </c>
    </row>
    <row r="291" spans="1:12" s="13" customFormat="1">
      <c r="A291" s="110">
        <v>80052</v>
      </c>
      <c r="B291" s="110" t="s">
        <v>402</v>
      </c>
      <c r="C291" s="111">
        <f t="shared" si="17"/>
        <v>2791</v>
      </c>
      <c r="D291" s="111">
        <v>279</v>
      </c>
      <c r="E291" s="111">
        <v>994</v>
      </c>
      <c r="F291" s="112">
        <f t="shared" si="18"/>
        <v>1273</v>
      </c>
      <c r="G291" s="111">
        <v>1518</v>
      </c>
      <c r="H291" s="113">
        <v>79</v>
      </c>
      <c r="I291" s="113">
        <v>285</v>
      </c>
      <c r="J291" s="113">
        <f t="shared" si="19"/>
        <v>364</v>
      </c>
      <c r="K291" s="108"/>
      <c r="L291" s="109">
        <f t="shared" si="16"/>
        <v>3155</v>
      </c>
    </row>
    <row r="292" spans="1:12" s="13" customFormat="1">
      <c r="A292" s="110">
        <v>80053</v>
      </c>
      <c r="B292" s="110" t="s">
        <v>334</v>
      </c>
      <c r="C292" s="111">
        <f t="shared" si="17"/>
        <v>5133</v>
      </c>
      <c r="D292" s="111">
        <v>363</v>
      </c>
      <c r="E292" s="111">
        <v>1453</v>
      </c>
      <c r="F292" s="112">
        <f t="shared" si="18"/>
        <v>1816</v>
      </c>
      <c r="G292" s="111">
        <v>3317</v>
      </c>
      <c r="H292" s="113">
        <v>179</v>
      </c>
      <c r="I292" s="113">
        <v>607</v>
      </c>
      <c r="J292" s="113">
        <f t="shared" si="19"/>
        <v>786</v>
      </c>
      <c r="K292" s="108"/>
      <c r="L292" s="109">
        <f t="shared" si="16"/>
        <v>5919</v>
      </c>
    </row>
    <row r="293" spans="1:12" s="13" customFormat="1">
      <c r="A293" s="110">
        <v>80054</v>
      </c>
      <c r="B293" s="110" t="s">
        <v>335</v>
      </c>
      <c r="C293" s="111">
        <f t="shared" si="17"/>
        <v>5296</v>
      </c>
      <c r="D293" s="111">
        <v>480</v>
      </c>
      <c r="E293" s="111">
        <v>1999</v>
      </c>
      <c r="F293" s="112">
        <f t="shared" si="18"/>
        <v>2479</v>
      </c>
      <c r="G293" s="111">
        <v>2817</v>
      </c>
      <c r="H293" s="113">
        <v>76</v>
      </c>
      <c r="I293" s="113">
        <v>475</v>
      </c>
      <c r="J293" s="113">
        <f t="shared" si="19"/>
        <v>551</v>
      </c>
      <c r="K293" s="108"/>
      <c r="L293" s="109">
        <f t="shared" si="16"/>
        <v>5847</v>
      </c>
    </row>
    <row r="294" spans="1:12" s="13" customFormat="1">
      <c r="A294" s="110">
        <v>80055</v>
      </c>
      <c r="B294" s="110" t="s">
        <v>345</v>
      </c>
      <c r="C294" s="111">
        <f t="shared" si="17"/>
        <v>4128</v>
      </c>
      <c r="D294" s="111">
        <v>359</v>
      </c>
      <c r="E294" s="111">
        <v>1092</v>
      </c>
      <c r="F294" s="112">
        <f t="shared" si="18"/>
        <v>1451</v>
      </c>
      <c r="G294" s="111">
        <v>2677</v>
      </c>
      <c r="H294" s="113">
        <v>258</v>
      </c>
      <c r="I294" s="113">
        <v>680</v>
      </c>
      <c r="J294" s="113">
        <f t="shared" si="19"/>
        <v>938</v>
      </c>
      <c r="K294" s="108"/>
      <c r="L294" s="109">
        <f t="shared" si="16"/>
        <v>5066</v>
      </c>
    </row>
    <row r="295" spans="1:12" s="13" customFormat="1">
      <c r="A295" s="110">
        <v>80056</v>
      </c>
      <c r="B295" s="110" t="s">
        <v>463</v>
      </c>
      <c r="C295" s="111">
        <f t="shared" si="17"/>
        <v>1892</v>
      </c>
      <c r="D295" s="111">
        <v>147</v>
      </c>
      <c r="E295" s="111">
        <v>673</v>
      </c>
      <c r="F295" s="112">
        <f t="shared" si="18"/>
        <v>820</v>
      </c>
      <c r="G295" s="111">
        <v>1072</v>
      </c>
      <c r="H295" s="113">
        <v>83</v>
      </c>
      <c r="I295" s="113">
        <v>229</v>
      </c>
      <c r="J295" s="113">
        <f t="shared" si="19"/>
        <v>312</v>
      </c>
      <c r="K295" s="108"/>
      <c r="L295" s="109">
        <f t="shared" si="16"/>
        <v>2204</v>
      </c>
    </row>
    <row r="296" spans="1:12" s="13" customFormat="1">
      <c r="A296" s="110">
        <v>80057</v>
      </c>
      <c r="B296" s="110" t="s">
        <v>279</v>
      </c>
      <c r="C296" s="111">
        <f t="shared" si="17"/>
        <v>15523</v>
      </c>
      <c r="D296" s="111">
        <v>2191</v>
      </c>
      <c r="E296" s="111">
        <v>5684</v>
      </c>
      <c r="F296" s="112">
        <f t="shared" si="18"/>
        <v>7875</v>
      </c>
      <c r="G296" s="111">
        <v>7648</v>
      </c>
      <c r="H296" s="113">
        <v>487</v>
      </c>
      <c r="I296" s="113">
        <v>1573</v>
      </c>
      <c r="J296" s="113">
        <f t="shared" si="19"/>
        <v>2060</v>
      </c>
      <c r="K296" s="108"/>
      <c r="L296" s="109">
        <f t="shared" si="16"/>
        <v>17583</v>
      </c>
    </row>
    <row r="297" spans="1:12" s="13" customFormat="1">
      <c r="A297" s="110">
        <v>80058</v>
      </c>
      <c r="B297" s="110" t="s">
        <v>647</v>
      </c>
      <c r="C297" s="111">
        <f t="shared" si="17"/>
        <v>486</v>
      </c>
      <c r="D297" s="111">
        <v>38</v>
      </c>
      <c r="E297" s="111">
        <v>147</v>
      </c>
      <c r="F297" s="112">
        <f t="shared" si="18"/>
        <v>185</v>
      </c>
      <c r="G297" s="111">
        <v>301</v>
      </c>
      <c r="H297" s="113">
        <v>35</v>
      </c>
      <c r="I297" s="113">
        <v>95</v>
      </c>
      <c r="J297" s="113">
        <f t="shared" si="19"/>
        <v>130</v>
      </c>
      <c r="K297" s="108"/>
      <c r="L297" s="109">
        <f t="shared" si="16"/>
        <v>616</v>
      </c>
    </row>
    <row r="298" spans="1:12" s="13" customFormat="1">
      <c r="A298" s="110">
        <v>80059</v>
      </c>
      <c r="B298" s="110" t="s">
        <v>571</v>
      </c>
      <c r="C298" s="111">
        <f t="shared" si="17"/>
        <v>988</v>
      </c>
      <c r="D298" s="111">
        <v>60</v>
      </c>
      <c r="E298" s="111">
        <v>254</v>
      </c>
      <c r="F298" s="112">
        <f t="shared" si="18"/>
        <v>314</v>
      </c>
      <c r="G298" s="111">
        <v>674</v>
      </c>
      <c r="H298" s="113">
        <v>77</v>
      </c>
      <c r="I298" s="113">
        <v>135</v>
      </c>
      <c r="J298" s="113">
        <f t="shared" si="19"/>
        <v>212</v>
      </c>
      <c r="K298" s="108"/>
      <c r="L298" s="109">
        <f t="shared" si="16"/>
        <v>1200</v>
      </c>
    </row>
    <row r="299" spans="1:12" s="13" customFormat="1">
      <c r="A299" s="110">
        <v>80060</v>
      </c>
      <c r="B299" s="110" t="s">
        <v>387</v>
      </c>
      <c r="C299" s="111">
        <f t="shared" si="17"/>
        <v>2785</v>
      </c>
      <c r="D299" s="111">
        <v>51</v>
      </c>
      <c r="E299" s="111">
        <v>453</v>
      </c>
      <c r="F299" s="112">
        <f t="shared" si="18"/>
        <v>504</v>
      </c>
      <c r="G299" s="111">
        <v>2281</v>
      </c>
      <c r="H299" s="113">
        <v>156</v>
      </c>
      <c r="I299" s="113">
        <v>415</v>
      </c>
      <c r="J299" s="113">
        <f t="shared" si="19"/>
        <v>571</v>
      </c>
      <c r="K299" s="108"/>
      <c r="L299" s="109">
        <f t="shared" si="16"/>
        <v>3356</v>
      </c>
    </row>
    <row r="300" spans="1:12" s="13" customFormat="1">
      <c r="A300" s="110">
        <v>80061</v>
      </c>
      <c r="B300" s="110" t="s">
        <v>295</v>
      </c>
      <c r="C300" s="111">
        <f t="shared" si="17"/>
        <v>8747</v>
      </c>
      <c r="D300" s="111">
        <v>717</v>
      </c>
      <c r="E300" s="111">
        <v>2827</v>
      </c>
      <c r="F300" s="112">
        <f t="shared" si="18"/>
        <v>3544</v>
      </c>
      <c r="G300" s="111">
        <v>5203</v>
      </c>
      <c r="H300" s="113">
        <v>339</v>
      </c>
      <c r="I300" s="113">
        <v>995</v>
      </c>
      <c r="J300" s="113">
        <f t="shared" si="19"/>
        <v>1334</v>
      </c>
      <c r="K300" s="108"/>
      <c r="L300" s="109">
        <f t="shared" si="16"/>
        <v>10081</v>
      </c>
    </row>
    <row r="301" spans="1:12" s="13" customFormat="1">
      <c r="A301" s="110">
        <v>80062</v>
      </c>
      <c r="B301" s="110" t="s">
        <v>580</v>
      </c>
      <c r="C301" s="111">
        <f t="shared" si="17"/>
        <v>957</v>
      </c>
      <c r="D301" s="111">
        <v>83</v>
      </c>
      <c r="E301" s="111">
        <v>247</v>
      </c>
      <c r="F301" s="112">
        <f t="shared" si="18"/>
        <v>330</v>
      </c>
      <c r="G301" s="111">
        <v>627</v>
      </c>
      <c r="H301" s="113">
        <v>32</v>
      </c>
      <c r="I301" s="113">
        <v>141</v>
      </c>
      <c r="J301" s="113">
        <f t="shared" si="19"/>
        <v>173</v>
      </c>
      <c r="K301" s="108"/>
      <c r="L301" s="109">
        <f t="shared" si="16"/>
        <v>1130</v>
      </c>
    </row>
    <row r="302" spans="1:12" s="13" customFormat="1">
      <c r="A302" s="110">
        <v>80063</v>
      </c>
      <c r="B302" s="110" t="s">
        <v>259</v>
      </c>
      <c r="C302" s="111">
        <f t="shared" si="17"/>
        <v>155793</v>
      </c>
      <c r="D302" s="111">
        <v>26680</v>
      </c>
      <c r="E302" s="111">
        <v>62221</v>
      </c>
      <c r="F302" s="112">
        <f t="shared" si="18"/>
        <v>88901</v>
      </c>
      <c r="G302" s="111">
        <v>66892</v>
      </c>
      <c r="H302" s="113">
        <v>2238</v>
      </c>
      <c r="I302" s="113">
        <v>11888</v>
      </c>
      <c r="J302" s="113">
        <f t="shared" si="19"/>
        <v>14126</v>
      </c>
      <c r="K302" s="108"/>
      <c r="L302" s="109">
        <f t="shared" si="16"/>
        <v>169919</v>
      </c>
    </row>
    <row r="303" spans="1:12" s="13" customFormat="1">
      <c r="A303" s="110">
        <v>80064</v>
      </c>
      <c r="B303" s="110" t="s">
        <v>514</v>
      </c>
      <c r="C303" s="111">
        <f t="shared" si="17"/>
        <v>1442</v>
      </c>
      <c r="D303" s="111">
        <v>128</v>
      </c>
      <c r="E303" s="111">
        <v>460</v>
      </c>
      <c r="F303" s="112">
        <f t="shared" si="18"/>
        <v>588</v>
      </c>
      <c r="G303" s="111">
        <v>854</v>
      </c>
      <c r="H303" s="113">
        <v>44</v>
      </c>
      <c r="I303" s="113">
        <v>170</v>
      </c>
      <c r="J303" s="113">
        <f t="shared" si="19"/>
        <v>214</v>
      </c>
      <c r="K303" s="108"/>
      <c r="L303" s="109">
        <f t="shared" si="16"/>
        <v>1656</v>
      </c>
    </row>
    <row r="304" spans="1:12" s="13" customFormat="1">
      <c r="A304" s="110">
        <v>80065</v>
      </c>
      <c r="B304" s="110" t="s">
        <v>315</v>
      </c>
      <c r="C304" s="111">
        <f t="shared" si="17"/>
        <v>6073</v>
      </c>
      <c r="D304" s="111">
        <v>477</v>
      </c>
      <c r="E304" s="111">
        <v>1892</v>
      </c>
      <c r="F304" s="112">
        <f t="shared" si="18"/>
        <v>2369</v>
      </c>
      <c r="G304" s="111">
        <v>3704</v>
      </c>
      <c r="H304" s="113">
        <v>341</v>
      </c>
      <c r="I304" s="113">
        <v>896</v>
      </c>
      <c r="J304" s="113">
        <f t="shared" si="19"/>
        <v>1237</v>
      </c>
      <c r="K304" s="108"/>
      <c r="L304" s="109">
        <f t="shared" si="16"/>
        <v>7310</v>
      </c>
    </row>
    <row r="305" spans="1:12" s="13" customFormat="1">
      <c r="A305" s="110">
        <v>80066</v>
      </c>
      <c r="B305" s="110" t="s">
        <v>656</v>
      </c>
      <c r="C305" s="111">
        <f t="shared" si="17"/>
        <v>426</v>
      </c>
      <c r="D305" s="111">
        <v>20</v>
      </c>
      <c r="E305" s="111">
        <v>108</v>
      </c>
      <c r="F305" s="112">
        <f t="shared" si="18"/>
        <v>128</v>
      </c>
      <c r="G305" s="111">
        <v>298</v>
      </c>
      <c r="H305" s="113">
        <v>32</v>
      </c>
      <c r="I305" s="113">
        <v>82</v>
      </c>
      <c r="J305" s="113">
        <f t="shared" si="19"/>
        <v>114</v>
      </c>
      <c r="K305" s="108"/>
      <c r="L305" s="109">
        <f t="shared" si="16"/>
        <v>540</v>
      </c>
    </row>
    <row r="306" spans="1:12" s="13" customFormat="1">
      <c r="A306" s="110">
        <v>80067</v>
      </c>
      <c r="B306" s="110" t="s">
        <v>333</v>
      </c>
      <c r="C306" s="111">
        <f t="shared" si="17"/>
        <v>5549</v>
      </c>
      <c r="D306" s="111">
        <v>901</v>
      </c>
      <c r="E306" s="111">
        <v>2099</v>
      </c>
      <c r="F306" s="112">
        <f t="shared" si="18"/>
        <v>3000</v>
      </c>
      <c r="G306" s="111">
        <v>2549</v>
      </c>
      <c r="H306" s="113">
        <v>93</v>
      </c>
      <c r="I306" s="113">
        <v>442</v>
      </c>
      <c r="J306" s="113">
        <f t="shared" si="19"/>
        <v>535</v>
      </c>
      <c r="K306" s="108"/>
      <c r="L306" s="109">
        <f t="shared" si="16"/>
        <v>6084</v>
      </c>
    </row>
    <row r="307" spans="1:12" s="13" customFormat="1">
      <c r="A307" s="110">
        <v>80068</v>
      </c>
      <c r="B307" s="110" t="s">
        <v>584</v>
      </c>
      <c r="C307" s="111">
        <f t="shared" si="17"/>
        <v>862</v>
      </c>
      <c r="D307" s="111">
        <v>44</v>
      </c>
      <c r="E307" s="111">
        <v>270</v>
      </c>
      <c r="F307" s="112">
        <f t="shared" si="18"/>
        <v>314</v>
      </c>
      <c r="G307" s="111">
        <v>548</v>
      </c>
      <c r="H307" s="113">
        <v>111</v>
      </c>
      <c r="I307" s="113">
        <v>143</v>
      </c>
      <c r="J307" s="113">
        <f t="shared" si="19"/>
        <v>254</v>
      </c>
      <c r="K307" s="108"/>
      <c r="L307" s="109">
        <f t="shared" si="16"/>
        <v>1116</v>
      </c>
    </row>
    <row r="308" spans="1:12" s="13" customFormat="1">
      <c r="A308" s="110">
        <v>80069</v>
      </c>
      <c r="B308" s="110" t="s">
        <v>290</v>
      </c>
      <c r="C308" s="111">
        <f t="shared" si="17"/>
        <v>11097</v>
      </c>
      <c r="D308" s="111">
        <v>780</v>
      </c>
      <c r="E308" s="111">
        <v>3127</v>
      </c>
      <c r="F308" s="112">
        <f t="shared" si="18"/>
        <v>3907</v>
      </c>
      <c r="G308" s="111">
        <v>7190</v>
      </c>
      <c r="H308" s="113">
        <v>671</v>
      </c>
      <c r="I308" s="113">
        <v>1515</v>
      </c>
      <c r="J308" s="113">
        <f t="shared" si="19"/>
        <v>2186</v>
      </c>
      <c r="K308" s="108"/>
      <c r="L308" s="109">
        <f t="shared" si="16"/>
        <v>13283</v>
      </c>
    </row>
    <row r="309" spans="1:12" s="13" customFormat="1">
      <c r="A309" s="110">
        <v>80070</v>
      </c>
      <c r="B309" s="110" t="s">
        <v>623</v>
      </c>
      <c r="C309" s="111">
        <f t="shared" si="17"/>
        <v>713</v>
      </c>
      <c r="D309" s="111">
        <v>77</v>
      </c>
      <c r="E309" s="111">
        <v>259</v>
      </c>
      <c r="F309" s="112">
        <f t="shared" si="18"/>
        <v>336</v>
      </c>
      <c r="G309" s="111">
        <v>377</v>
      </c>
      <c r="H309" s="113">
        <v>36</v>
      </c>
      <c r="I309" s="113">
        <v>85</v>
      </c>
      <c r="J309" s="113">
        <f t="shared" si="19"/>
        <v>121</v>
      </c>
      <c r="K309" s="108"/>
      <c r="L309" s="109">
        <f t="shared" si="16"/>
        <v>834</v>
      </c>
    </row>
    <row r="310" spans="1:12" s="13" customFormat="1">
      <c r="A310" s="110">
        <v>80071</v>
      </c>
      <c r="B310" s="110" t="s">
        <v>415</v>
      </c>
      <c r="C310" s="111">
        <f t="shared" si="17"/>
        <v>2427</v>
      </c>
      <c r="D310" s="111">
        <v>112</v>
      </c>
      <c r="E310" s="111">
        <v>588</v>
      </c>
      <c r="F310" s="112">
        <f t="shared" si="18"/>
        <v>700</v>
      </c>
      <c r="G310" s="111">
        <v>1727</v>
      </c>
      <c r="H310" s="113">
        <v>176</v>
      </c>
      <c r="I310" s="113">
        <v>332</v>
      </c>
      <c r="J310" s="113">
        <f t="shared" si="19"/>
        <v>508</v>
      </c>
      <c r="K310" s="108"/>
      <c r="L310" s="109">
        <f t="shared" si="16"/>
        <v>2935</v>
      </c>
    </row>
    <row r="311" spans="1:12" s="13" customFormat="1">
      <c r="A311" s="110">
        <v>80072</v>
      </c>
      <c r="B311" s="110" t="s">
        <v>660</v>
      </c>
      <c r="C311" s="111">
        <f t="shared" si="17"/>
        <v>421</v>
      </c>
      <c r="D311" s="111">
        <v>33</v>
      </c>
      <c r="E311" s="111">
        <v>107</v>
      </c>
      <c r="F311" s="112">
        <f t="shared" si="18"/>
        <v>140</v>
      </c>
      <c r="G311" s="111">
        <v>281</v>
      </c>
      <c r="H311" s="113">
        <v>20</v>
      </c>
      <c r="I311" s="113">
        <v>63</v>
      </c>
      <c r="J311" s="113">
        <f t="shared" si="19"/>
        <v>83</v>
      </c>
      <c r="K311" s="108"/>
      <c r="L311" s="109">
        <f t="shared" si="16"/>
        <v>504</v>
      </c>
    </row>
    <row r="312" spans="1:12" s="13" customFormat="1">
      <c r="A312" s="110">
        <v>80073</v>
      </c>
      <c r="B312" s="110" t="s">
        <v>441</v>
      </c>
      <c r="C312" s="111">
        <f t="shared" si="17"/>
        <v>2176</v>
      </c>
      <c r="D312" s="111">
        <v>190</v>
      </c>
      <c r="E312" s="111">
        <v>583</v>
      </c>
      <c r="F312" s="112">
        <f t="shared" si="18"/>
        <v>773</v>
      </c>
      <c r="G312" s="111">
        <v>1403</v>
      </c>
      <c r="H312" s="113">
        <v>107</v>
      </c>
      <c r="I312" s="113">
        <v>297</v>
      </c>
      <c r="J312" s="113">
        <f t="shared" si="19"/>
        <v>404</v>
      </c>
      <c r="K312" s="108"/>
      <c r="L312" s="109">
        <f t="shared" si="16"/>
        <v>2580</v>
      </c>
    </row>
    <row r="313" spans="1:12" s="13" customFormat="1">
      <c r="A313" s="110">
        <v>80074</v>
      </c>
      <c r="B313" s="110" t="s">
        <v>380</v>
      </c>
      <c r="C313" s="111">
        <f t="shared" si="17"/>
        <v>3051</v>
      </c>
      <c r="D313" s="111">
        <v>133</v>
      </c>
      <c r="E313" s="111">
        <v>737</v>
      </c>
      <c r="F313" s="112">
        <f t="shared" si="18"/>
        <v>870</v>
      </c>
      <c r="G313" s="111">
        <v>2181</v>
      </c>
      <c r="H313" s="113">
        <v>205</v>
      </c>
      <c r="I313" s="113">
        <v>458</v>
      </c>
      <c r="J313" s="113">
        <f t="shared" si="19"/>
        <v>663</v>
      </c>
      <c r="K313" s="108"/>
      <c r="L313" s="109">
        <f t="shared" si="16"/>
        <v>3714</v>
      </c>
    </row>
    <row r="314" spans="1:12" s="13" customFormat="1">
      <c r="A314" s="110">
        <v>80075</v>
      </c>
      <c r="B314" s="110" t="s">
        <v>570</v>
      </c>
      <c r="C314" s="111">
        <f t="shared" si="17"/>
        <v>1015</v>
      </c>
      <c r="D314" s="111">
        <v>55</v>
      </c>
      <c r="E314" s="111">
        <v>270</v>
      </c>
      <c r="F314" s="112">
        <f t="shared" si="18"/>
        <v>325</v>
      </c>
      <c r="G314" s="111">
        <v>690</v>
      </c>
      <c r="H314" s="113">
        <v>80</v>
      </c>
      <c r="I314" s="113">
        <v>125</v>
      </c>
      <c r="J314" s="113">
        <f t="shared" si="19"/>
        <v>205</v>
      </c>
      <c r="K314" s="108"/>
      <c r="L314" s="109">
        <f t="shared" si="16"/>
        <v>1220</v>
      </c>
    </row>
    <row r="315" spans="1:12" s="13" customFormat="1">
      <c r="A315" s="110">
        <v>80076</v>
      </c>
      <c r="B315" s="110" t="s">
        <v>659</v>
      </c>
      <c r="C315" s="111">
        <f t="shared" si="17"/>
        <v>420</v>
      </c>
      <c r="D315" s="111">
        <v>19</v>
      </c>
      <c r="E315" s="111">
        <v>109</v>
      </c>
      <c r="F315" s="112">
        <f t="shared" si="18"/>
        <v>128</v>
      </c>
      <c r="G315" s="111">
        <v>292</v>
      </c>
      <c r="H315" s="113">
        <v>33</v>
      </c>
      <c r="I315" s="113">
        <v>55</v>
      </c>
      <c r="J315" s="113">
        <f t="shared" si="19"/>
        <v>88</v>
      </c>
      <c r="K315" s="108"/>
      <c r="L315" s="109">
        <f t="shared" si="16"/>
        <v>508</v>
      </c>
    </row>
    <row r="316" spans="1:12" s="13" customFormat="1">
      <c r="A316" s="110">
        <v>80077</v>
      </c>
      <c r="B316" s="110" t="s">
        <v>508</v>
      </c>
      <c r="C316" s="111">
        <f t="shared" si="17"/>
        <v>1481</v>
      </c>
      <c r="D316" s="111">
        <v>85</v>
      </c>
      <c r="E316" s="111">
        <v>425</v>
      </c>
      <c r="F316" s="112">
        <f t="shared" si="18"/>
        <v>510</v>
      </c>
      <c r="G316" s="111">
        <v>971</v>
      </c>
      <c r="H316" s="113">
        <v>53</v>
      </c>
      <c r="I316" s="113">
        <v>207</v>
      </c>
      <c r="J316" s="113">
        <f t="shared" si="19"/>
        <v>260</v>
      </c>
      <c r="K316" s="108"/>
      <c r="L316" s="109">
        <f t="shared" si="16"/>
        <v>1741</v>
      </c>
    </row>
    <row r="317" spans="1:12" s="13" customFormat="1">
      <c r="A317" s="110">
        <v>80078</v>
      </c>
      <c r="B317" s="110" t="s">
        <v>601</v>
      </c>
      <c r="C317" s="111">
        <f t="shared" si="17"/>
        <v>803</v>
      </c>
      <c r="D317" s="111">
        <v>70</v>
      </c>
      <c r="E317" s="111">
        <v>232</v>
      </c>
      <c r="F317" s="112">
        <f t="shared" si="18"/>
        <v>302</v>
      </c>
      <c r="G317" s="111">
        <v>501</v>
      </c>
      <c r="H317" s="113">
        <v>31</v>
      </c>
      <c r="I317" s="113">
        <v>135</v>
      </c>
      <c r="J317" s="113">
        <f t="shared" si="19"/>
        <v>166</v>
      </c>
      <c r="K317" s="108"/>
      <c r="L317" s="109">
        <f t="shared" si="16"/>
        <v>969</v>
      </c>
    </row>
    <row r="318" spans="1:12" s="13" customFormat="1">
      <c r="A318" s="110">
        <v>80079</v>
      </c>
      <c r="B318" s="110" t="s">
        <v>645</v>
      </c>
      <c r="C318" s="111">
        <f t="shared" si="17"/>
        <v>580</v>
      </c>
      <c r="D318" s="111">
        <v>47</v>
      </c>
      <c r="E318" s="111">
        <v>169</v>
      </c>
      <c r="F318" s="112">
        <f t="shared" si="18"/>
        <v>216</v>
      </c>
      <c r="G318" s="111">
        <v>364</v>
      </c>
      <c r="H318" s="113">
        <v>16</v>
      </c>
      <c r="I318" s="113">
        <v>46</v>
      </c>
      <c r="J318" s="113">
        <f t="shared" si="19"/>
        <v>62</v>
      </c>
      <c r="K318" s="108"/>
      <c r="L318" s="109">
        <f t="shared" si="16"/>
        <v>642</v>
      </c>
    </row>
    <row r="319" spans="1:12" s="13" customFormat="1">
      <c r="A319" s="110">
        <v>80080</v>
      </c>
      <c r="B319" s="110" t="s">
        <v>676</v>
      </c>
      <c r="C319" s="111">
        <f t="shared" si="17"/>
        <v>265</v>
      </c>
      <c r="D319" s="111">
        <v>18</v>
      </c>
      <c r="E319" s="111">
        <v>82</v>
      </c>
      <c r="F319" s="112">
        <f t="shared" si="18"/>
        <v>100</v>
      </c>
      <c r="G319" s="111">
        <v>165</v>
      </c>
      <c r="H319" s="113">
        <v>15</v>
      </c>
      <c r="I319" s="113">
        <v>33</v>
      </c>
      <c r="J319" s="113">
        <f t="shared" si="19"/>
        <v>48</v>
      </c>
      <c r="K319" s="108"/>
      <c r="L319" s="109">
        <f t="shared" si="16"/>
        <v>313</v>
      </c>
    </row>
    <row r="320" spans="1:12" s="13" customFormat="1">
      <c r="A320" s="110">
        <v>80081</v>
      </c>
      <c r="B320" s="110" t="s">
        <v>379</v>
      </c>
      <c r="C320" s="111">
        <f t="shared" si="17"/>
        <v>3216</v>
      </c>
      <c r="D320" s="111">
        <v>229</v>
      </c>
      <c r="E320" s="111">
        <v>780</v>
      </c>
      <c r="F320" s="112">
        <f t="shared" si="18"/>
        <v>1009</v>
      </c>
      <c r="G320" s="111">
        <v>2207</v>
      </c>
      <c r="H320" s="113">
        <v>170</v>
      </c>
      <c r="I320" s="113">
        <v>417</v>
      </c>
      <c r="J320" s="113">
        <f t="shared" si="19"/>
        <v>587</v>
      </c>
      <c r="K320" s="108"/>
      <c r="L320" s="109">
        <f t="shared" si="16"/>
        <v>3803</v>
      </c>
    </row>
    <row r="321" spans="1:12" s="13" customFormat="1">
      <c r="A321" s="110">
        <v>80082</v>
      </c>
      <c r="B321" s="110" t="s">
        <v>554</v>
      </c>
      <c r="C321" s="111">
        <f t="shared" si="17"/>
        <v>1091</v>
      </c>
      <c r="D321" s="111">
        <v>112</v>
      </c>
      <c r="E321" s="111">
        <v>340</v>
      </c>
      <c r="F321" s="112">
        <f t="shared" si="18"/>
        <v>452</v>
      </c>
      <c r="G321" s="111">
        <v>639</v>
      </c>
      <c r="H321" s="113">
        <v>36</v>
      </c>
      <c r="I321" s="113">
        <v>124</v>
      </c>
      <c r="J321" s="113">
        <f t="shared" si="19"/>
        <v>160</v>
      </c>
      <c r="K321" s="108"/>
      <c r="L321" s="109">
        <f t="shared" si="16"/>
        <v>1251</v>
      </c>
    </row>
    <row r="322" spans="1:12" s="13" customFormat="1">
      <c r="A322" s="110">
        <v>80083</v>
      </c>
      <c r="B322" s="110" t="s">
        <v>572</v>
      </c>
      <c r="C322" s="111">
        <f t="shared" si="17"/>
        <v>1064</v>
      </c>
      <c r="D322" s="111">
        <v>101</v>
      </c>
      <c r="E322" s="111">
        <v>334</v>
      </c>
      <c r="F322" s="112">
        <f t="shared" si="18"/>
        <v>435</v>
      </c>
      <c r="G322" s="111">
        <v>629</v>
      </c>
      <c r="H322" s="113">
        <v>36</v>
      </c>
      <c r="I322" s="113">
        <v>90</v>
      </c>
      <c r="J322" s="113">
        <f t="shared" si="19"/>
        <v>126</v>
      </c>
      <c r="K322" s="108"/>
      <c r="L322" s="109">
        <f t="shared" si="16"/>
        <v>1190</v>
      </c>
    </row>
    <row r="323" spans="1:12" s="13" customFormat="1">
      <c r="A323" s="110">
        <v>80084</v>
      </c>
      <c r="B323" s="110" t="s">
        <v>609</v>
      </c>
      <c r="C323" s="111">
        <f t="shared" si="17"/>
        <v>786</v>
      </c>
      <c r="D323" s="111">
        <v>52</v>
      </c>
      <c r="E323" s="111">
        <v>215</v>
      </c>
      <c r="F323" s="112">
        <f t="shared" si="18"/>
        <v>267</v>
      </c>
      <c r="G323" s="111">
        <v>519</v>
      </c>
      <c r="H323" s="113">
        <v>46</v>
      </c>
      <c r="I323" s="113">
        <v>85</v>
      </c>
      <c r="J323" s="113">
        <f t="shared" si="19"/>
        <v>131</v>
      </c>
      <c r="K323" s="108"/>
      <c r="L323" s="109">
        <f t="shared" si="16"/>
        <v>917</v>
      </c>
    </row>
    <row r="324" spans="1:12" s="13" customFormat="1">
      <c r="A324" s="110">
        <v>80085</v>
      </c>
      <c r="B324" s="110" t="s">
        <v>348</v>
      </c>
      <c r="C324" s="111">
        <f t="shared" si="17"/>
        <v>4238</v>
      </c>
      <c r="D324" s="111">
        <v>361</v>
      </c>
      <c r="E324" s="111">
        <v>1449</v>
      </c>
      <c r="F324" s="112">
        <f t="shared" si="18"/>
        <v>1810</v>
      </c>
      <c r="G324" s="111">
        <v>2428</v>
      </c>
      <c r="H324" s="113">
        <v>176</v>
      </c>
      <c r="I324" s="113">
        <v>393</v>
      </c>
      <c r="J324" s="113">
        <f t="shared" si="19"/>
        <v>569</v>
      </c>
      <c r="K324" s="108"/>
      <c r="L324" s="109">
        <f t="shared" si="16"/>
        <v>4807</v>
      </c>
    </row>
    <row r="325" spans="1:12" s="13" customFormat="1">
      <c r="A325" s="110">
        <v>80086</v>
      </c>
      <c r="B325" s="110" t="s">
        <v>432</v>
      </c>
      <c r="C325" s="111">
        <f t="shared" si="17"/>
        <v>2229</v>
      </c>
      <c r="D325" s="111">
        <v>145</v>
      </c>
      <c r="E325" s="111">
        <v>548</v>
      </c>
      <c r="F325" s="112">
        <f t="shared" si="18"/>
        <v>693</v>
      </c>
      <c r="G325" s="111">
        <v>1536</v>
      </c>
      <c r="H325" s="113">
        <v>180</v>
      </c>
      <c r="I325" s="113">
        <v>250</v>
      </c>
      <c r="J325" s="113">
        <f t="shared" si="19"/>
        <v>430</v>
      </c>
      <c r="K325" s="108"/>
      <c r="L325" s="109">
        <f t="shared" ref="L325:L388" si="20">J325+C325</f>
        <v>2659</v>
      </c>
    </row>
    <row r="326" spans="1:12" s="13" customFormat="1">
      <c r="A326" s="110">
        <v>80087</v>
      </c>
      <c r="B326" s="110" t="s">
        <v>617</v>
      </c>
      <c r="C326" s="111">
        <f t="shared" ref="C326:C389" si="21">D326+E326+G326</f>
        <v>757</v>
      </c>
      <c r="D326" s="111">
        <v>35</v>
      </c>
      <c r="E326" s="111">
        <v>201</v>
      </c>
      <c r="F326" s="112">
        <f t="shared" ref="F326:F389" si="22">D326+E326</f>
        <v>236</v>
      </c>
      <c r="G326" s="111">
        <v>521</v>
      </c>
      <c r="H326" s="113">
        <v>13</v>
      </c>
      <c r="I326" s="113">
        <v>96</v>
      </c>
      <c r="J326" s="113">
        <f t="shared" ref="J326:J389" si="23">H326+I326</f>
        <v>109</v>
      </c>
      <c r="K326" s="108"/>
      <c r="L326" s="109">
        <f t="shared" si="20"/>
        <v>866</v>
      </c>
    </row>
    <row r="327" spans="1:12" s="13" customFormat="1">
      <c r="A327" s="110">
        <v>80088</v>
      </c>
      <c r="B327" s="110" t="s">
        <v>284</v>
      </c>
      <c r="C327" s="111">
        <f t="shared" si="21"/>
        <v>13905</v>
      </c>
      <c r="D327" s="111">
        <v>1690</v>
      </c>
      <c r="E327" s="111">
        <v>4614</v>
      </c>
      <c r="F327" s="112">
        <f t="shared" si="22"/>
        <v>6304</v>
      </c>
      <c r="G327" s="111">
        <v>7601</v>
      </c>
      <c r="H327" s="113">
        <v>395</v>
      </c>
      <c r="I327" s="113">
        <v>1469</v>
      </c>
      <c r="J327" s="113">
        <f t="shared" si="23"/>
        <v>1864</v>
      </c>
      <c r="K327" s="108"/>
      <c r="L327" s="109">
        <f t="shared" si="20"/>
        <v>15769</v>
      </c>
    </row>
    <row r="328" spans="1:12" s="13" customFormat="1">
      <c r="A328" s="110">
        <v>80089</v>
      </c>
      <c r="B328" s="110" t="s">
        <v>481</v>
      </c>
      <c r="C328" s="111">
        <f t="shared" si="21"/>
        <v>1699</v>
      </c>
      <c r="D328" s="111">
        <v>87</v>
      </c>
      <c r="E328" s="111">
        <v>354</v>
      </c>
      <c r="F328" s="112">
        <f t="shared" si="22"/>
        <v>441</v>
      </c>
      <c r="G328" s="111">
        <v>1258</v>
      </c>
      <c r="H328" s="113">
        <v>122</v>
      </c>
      <c r="I328" s="113">
        <v>204</v>
      </c>
      <c r="J328" s="113">
        <f t="shared" si="23"/>
        <v>326</v>
      </c>
      <c r="K328" s="108"/>
      <c r="L328" s="109">
        <f t="shared" si="20"/>
        <v>2025</v>
      </c>
    </row>
    <row r="329" spans="1:12" s="13" customFormat="1">
      <c r="A329" s="110">
        <v>80090</v>
      </c>
      <c r="B329" s="110" t="s">
        <v>678</v>
      </c>
      <c r="C329" s="111">
        <f t="shared" si="21"/>
        <v>228</v>
      </c>
      <c r="D329" s="111">
        <v>15</v>
      </c>
      <c r="E329" s="111">
        <v>57</v>
      </c>
      <c r="F329" s="112">
        <f t="shared" si="22"/>
        <v>72</v>
      </c>
      <c r="G329" s="111">
        <v>156</v>
      </c>
      <c r="H329" s="113">
        <v>15</v>
      </c>
      <c r="I329" s="113">
        <v>23</v>
      </c>
      <c r="J329" s="113">
        <f t="shared" si="23"/>
        <v>38</v>
      </c>
      <c r="K329" s="108"/>
      <c r="L329" s="109">
        <f t="shared" si="20"/>
        <v>266</v>
      </c>
    </row>
    <row r="330" spans="1:12" s="13" customFormat="1">
      <c r="A330" s="110">
        <v>80091</v>
      </c>
      <c r="B330" s="110" t="s">
        <v>550</v>
      </c>
      <c r="C330" s="111">
        <f t="shared" si="21"/>
        <v>1069</v>
      </c>
      <c r="D330" s="111">
        <v>87</v>
      </c>
      <c r="E330" s="111">
        <v>304</v>
      </c>
      <c r="F330" s="112">
        <f t="shared" si="22"/>
        <v>391</v>
      </c>
      <c r="G330" s="111">
        <v>678</v>
      </c>
      <c r="H330" s="113">
        <v>68</v>
      </c>
      <c r="I330" s="113">
        <v>145</v>
      </c>
      <c r="J330" s="113">
        <f t="shared" si="23"/>
        <v>213</v>
      </c>
      <c r="K330" s="108"/>
      <c r="L330" s="109">
        <f t="shared" si="20"/>
        <v>1282</v>
      </c>
    </row>
    <row r="331" spans="1:12" s="13" customFormat="1">
      <c r="A331" s="110">
        <v>80092</v>
      </c>
      <c r="B331" s="110" t="s">
        <v>439</v>
      </c>
      <c r="C331" s="111">
        <f t="shared" si="21"/>
        <v>2140</v>
      </c>
      <c r="D331" s="111">
        <v>109</v>
      </c>
      <c r="E331" s="111">
        <v>623</v>
      </c>
      <c r="F331" s="112">
        <f t="shared" si="22"/>
        <v>732</v>
      </c>
      <c r="G331" s="111">
        <v>1408</v>
      </c>
      <c r="H331" s="113">
        <v>94</v>
      </c>
      <c r="I331" s="113">
        <v>267</v>
      </c>
      <c r="J331" s="113">
        <f t="shared" si="23"/>
        <v>361</v>
      </c>
      <c r="K331" s="108"/>
      <c r="L331" s="109">
        <f t="shared" si="20"/>
        <v>2501</v>
      </c>
    </row>
    <row r="332" spans="1:12" s="13" customFormat="1">
      <c r="A332" s="110">
        <v>80093</v>
      </c>
      <c r="B332" s="110" t="s">
        <v>288</v>
      </c>
      <c r="C332" s="111">
        <f t="shared" si="21"/>
        <v>12392</v>
      </c>
      <c r="D332" s="111">
        <v>1174</v>
      </c>
      <c r="E332" s="111">
        <v>3911</v>
      </c>
      <c r="F332" s="112">
        <f t="shared" si="22"/>
        <v>5085</v>
      </c>
      <c r="G332" s="111">
        <v>7307</v>
      </c>
      <c r="H332" s="113">
        <v>497</v>
      </c>
      <c r="I332" s="113">
        <v>1508</v>
      </c>
      <c r="J332" s="113">
        <f t="shared" si="23"/>
        <v>2005</v>
      </c>
      <c r="K332" s="108"/>
      <c r="L332" s="109">
        <f t="shared" si="20"/>
        <v>14397</v>
      </c>
    </row>
    <row r="333" spans="1:12" s="13" customFormat="1">
      <c r="A333" s="110">
        <v>80094</v>
      </c>
      <c r="B333" s="110" t="s">
        <v>658</v>
      </c>
      <c r="C333" s="111">
        <f t="shared" si="21"/>
        <v>450</v>
      </c>
      <c r="D333" s="111">
        <v>37</v>
      </c>
      <c r="E333" s="111">
        <v>151</v>
      </c>
      <c r="F333" s="112">
        <f t="shared" si="22"/>
        <v>188</v>
      </c>
      <c r="G333" s="111">
        <v>262</v>
      </c>
      <c r="H333" s="113">
        <v>25</v>
      </c>
      <c r="I333" s="113">
        <v>45</v>
      </c>
      <c r="J333" s="113">
        <f t="shared" si="23"/>
        <v>70</v>
      </c>
      <c r="K333" s="108"/>
      <c r="L333" s="109">
        <f t="shared" si="20"/>
        <v>520</v>
      </c>
    </row>
    <row r="334" spans="1:12" s="13" customFormat="1">
      <c r="A334" s="110">
        <v>80095</v>
      </c>
      <c r="B334" s="110" t="s">
        <v>472</v>
      </c>
      <c r="C334" s="111">
        <f t="shared" si="21"/>
        <v>1723</v>
      </c>
      <c r="D334" s="111">
        <v>160</v>
      </c>
      <c r="E334" s="111">
        <v>497</v>
      </c>
      <c r="F334" s="112">
        <f t="shared" si="22"/>
        <v>657</v>
      </c>
      <c r="G334" s="111">
        <v>1066</v>
      </c>
      <c r="H334" s="113">
        <v>109</v>
      </c>
      <c r="I334" s="113">
        <v>260</v>
      </c>
      <c r="J334" s="113">
        <f t="shared" si="23"/>
        <v>369</v>
      </c>
      <c r="K334" s="108"/>
      <c r="L334" s="109">
        <f t="shared" si="20"/>
        <v>2092</v>
      </c>
    </row>
    <row r="335" spans="1:12" s="13" customFormat="1">
      <c r="A335" s="110">
        <v>80096</v>
      </c>
      <c r="B335" s="110" t="s">
        <v>292</v>
      </c>
      <c r="C335" s="111">
        <f t="shared" si="21"/>
        <v>11470</v>
      </c>
      <c r="D335" s="111">
        <v>1693</v>
      </c>
      <c r="E335" s="111">
        <v>4689</v>
      </c>
      <c r="F335" s="112">
        <f t="shared" si="22"/>
        <v>6382</v>
      </c>
      <c r="G335" s="111">
        <v>5088</v>
      </c>
      <c r="H335" s="113">
        <v>192</v>
      </c>
      <c r="I335" s="113">
        <v>874</v>
      </c>
      <c r="J335" s="113">
        <f t="shared" si="23"/>
        <v>1066</v>
      </c>
      <c r="K335" s="108"/>
      <c r="L335" s="109">
        <f t="shared" si="20"/>
        <v>12536</v>
      </c>
    </row>
    <row r="336" spans="1:12" s="13" customFormat="1">
      <c r="A336" s="110">
        <v>80097</v>
      </c>
      <c r="B336" s="110" t="s">
        <v>374</v>
      </c>
      <c r="C336" s="111">
        <f t="shared" si="21"/>
        <v>3476</v>
      </c>
      <c r="D336" s="111">
        <v>344</v>
      </c>
      <c r="E336" s="111">
        <v>1172</v>
      </c>
      <c r="F336" s="112">
        <f t="shared" si="22"/>
        <v>1516</v>
      </c>
      <c r="G336" s="111">
        <v>1960</v>
      </c>
      <c r="H336" s="113">
        <v>107</v>
      </c>
      <c r="I336" s="113">
        <v>435</v>
      </c>
      <c r="J336" s="113">
        <f t="shared" si="23"/>
        <v>542</v>
      </c>
      <c r="K336" s="108"/>
      <c r="L336" s="109">
        <f t="shared" si="20"/>
        <v>4018</v>
      </c>
    </row>
    <row r="337" spans="1:12" s="13" customFormat="1">
      <c r="A337" s="110">
        <v>101001</v>
      </c>
      <c r="B337" s="110" t="s">
        <v>461</v>
      </c>
      <c r="C337" s="111">
        <f t="shared" si="21"/>
        <v>1778</v>
      </c>
      <c r="D337" s="111">
        <v>140</v>
      </c>
      <c r="E337" s="111">
        <v>416</v>
      </c>
      <c r="F337" s="112">
        <f t="shared" si="22"/>
        <v>556</v>
      </c>
      <c r="G337" s="111">
        <v>1222</v>
      </c>
      <c r="H337" s="113">
        <v>82</v>
      </c>
      <c r="I337" s="113">
        <v>339</v>
      </c>
      <c r="J337" s="113">
        <f t="shared" si="23"/>
        <v>421</v>
      </c>
      <c r="K337" s="108"/>
      <c r="L337" s="109">
        <f t="shared" si="20"/>
        <v>2199</v>
      </c>
    </row>
    <row r="338" spans="1:12" s="13" customFormat="1">
      <c r="A338" s="110">
        <v>101002</v>
      </c>
      <c r="B338" s="110" t="s">
        <v>521</v>
      </c>
      <c r="C338" s="111">
        <f t="shared" si="21"/>
        <v>1391</v>
      </c>
      <c r="D338" s="111">
        <v>142</v>
      </c>
      <c r="E338" s="111">
        <v>431</v>
      </c>
      <c r="F338" s="112">
        <f t="shared" si="22"/>
        <v>573</v>
      </c>
      <c r="G338" s="111">
        <v>818</v>
      </c>
      <c r="H338" s="113">
        <v>35</v>
      </c>
      <c r="I338" s="113">
        <v>169</v>
      </c>
      <c r="J338" s="113">
        <f t="shared" si="23"/>
        <v>204</v>
      </c>
      <c r="K338" s="108"/>
      <c r="L338" s="109">
        <f t="shared" si="20"/>
        <v>1595</v>
      </c>
    </row>
    <row r="339" spans="1:12" s="13" customFormat="1">
      <c r="A339" s="110">
        <v>101003</v>
      </c>
      <c r="B339" s="110" t="s">
        <v>640</v>
      </c>
      <c r="C339" s="111">
        <f t="shared" si="21"/>
        <v>589</v>
      </c>
      <c r="D339" s="111">
        <v>58</v>
      </c>
      <c r="E339" s="111">
        <v>165</v>
      </c>
      <c r="F339" s="112">
        <f t="shared" si="22"/>
        <v>223</v>
      </c>
      <c r="G339" s="111">
        <v>366</v>
      </c>
      <c r="H339" s="113">
        <v>14</v>
      </c>
      <c r="I339" s="113">
        <v>116</v>
      </c>
      <c r="J339" s="113">
        <f t="shared" si="23"/>
        <v>130</v>
      </c>
      <c r="K339" s="108"/>
      <c r="L339" s="109">
        <f t="shared" si="20"/>
        <v>719</v>
      </c>
    </row>
    <row r="340" spans="1:12" s="13" customFormat="1">
      <c r="A340" s="110">
        <v>101004</v>
      </c>
      <c r="B340" s="110" t="s">
        <v>431</v>
      </c>
      <c r="C340" s="111">
        <f t="shared" si="21"/>
        <v>2142</v>
      </c>
      <c r="D340" s="111">
        <v>171</v>
      </c>
      <c r="E340" s="111">
        <v>622</v>
      </c>
      <c r="F340" s="112">
        <f t="shared" si="22"/>
        <v>793</v>
      </c>
      <c r="G340" s="111">
        <v>1349</v>
      </c>
      <c r="H340" s="113">
        <v>149</v>
      </c>
      <c r="I340" s="113">
        <v>430</v>
      </c>
      <c r="J340" s="113">
        <f t="shared" si="23"/>
        <v>579</v>
      </c>
      <c r="K340" s="108"/>
      <c r="L340" s="109">
        <f t="shared" si="20"/>
        <v>2721</v>
      </c>
    </row>
    <row r="341" spans="1:12" s="13" customFormat="1">
      <c r="A341" s="110">
        <v>101005</v>
      </c>
      <c r="B341" s="110" t="s">
        <v>598</v>
      </c>
      <c r="C341" s="111">
        <f t="shared" si="21"/>
        <v>845</v>
      </c>
      <c r="D341" s="111">
        <v>104</v>
      </c>
      <c r="E341" s="111">
        <v>302</v>
      </c>
      <c r="F341" s="112">
        <f t="shared" si="22"/>
        <v>406</v>
      </c>
      <c r="G341" s="111">
        <v>439</v>
      </c>
      <c r="H341" s="113">
        <v>27</v>
      </c>
      <c r="I341" s="113">
        <v>122</v>
      </c>
      <c r="J341" s="113">
        <f t="shared" si="23"/>
        <v>149</v>
      </c>
      <c r="K341" s="108"/>
      <c r="L341" s="109">
        <f t="shared" si="20"/>
        <v>994</v>
      </c>
    </row>
    <row r="342" spans="1:12" s="13" customFormat="1">
      <c r="A342" s="110">
        <v>101006</v>
      </c>
      <c r="B342" s="110" t="s">
        <v>576</v>
      </c>
      <c r="C342" s="111">
        <f t="shared" si="21"/>
        <v>999</v>
      </c>
      <c r="D342" s="111">
        <v>78</v>
      </c>
      <c r="E342" s="111">
        <v>359</v>
      </c>
      <c r="F342" s="112">
        <f t="shared" si="22"/>
        <v>437</v>
      </c>
      <c r="G342" s="111">
        <v>562</v>
      </c>
      <c r="H342" s="113">
        <v>43</v>
      </c>
      <c r="I342" s="113">
        <v>122</v>
      </c>
      <c r="J342" s="113">
        <f t="shared" si="23"/>
        <v>165</v>
      </c>
      <c r="K342" s="108"/>
      <c r="L342" s="109">
        <f t="shared" si="20"/>
        <v>1164</v>
      </c>
    </row>
    <row r="343" spans="1:12" s="13" customFormat="1">
      <c r="A343" s="110">
        <v>101007</v>
      </c>
      <c r="B343" s="110" t="s">
        <v>418</v>
      </c>
      <c r="C343" s="111">
        <f t="shared" si="21"/>
        <v>2372</v>
      </c>
      <c r="D343" s="111">
        <v>204</v>
      </c>
      <c r="E343" s="111">
        <v>600</v>
      </c>
      <c r="F343" s="112">
        <f t="shared" si="22"/>
        <v>804</v>
      </c>
      <c r="G343" s="111">
        <v>1568</v>
      </c>
      <c r="H343" s="113">
        <v>167</v>
      </c>
      <c r="I343" s="113">
        <v>421</v>
      </c>
      <c r="J343" s="113">
        <f t="shared" si="23"/>
        <v>588</v>
      </c>
      <c r="K343" s="108"/>
      <c r="L343" s="109">
        <f t="shared" si="20"/>
        <v>2960</v>
      </c>
    </row>
    <row r="344" spans="1:12" s="13" customFormat="1">
      <c r="A344" s="110">
        <v>101008</v>
      </c>
      <c r="B344" s="110" t="s">
        <v>289</v>
      </c>
      <c r="C344" s="111">
        <f t="shared" si="21"/>
        <v>11215</v>
      </c>
      <c r="D344" s="111">
        <v>1101</v>
      </c>
      <c r="E344" s="111">
        <v>3471</v>
      </c>
      <c r="F344" s="112">
        <f t="shared" si="22"/>
        <v>4572</v>
      </c>
      <c r="G344" s="111">
        <v>6643</v>
      </c>
      <c r="H344" s="113">
        <v>690</v>
      </c>
      <c r="I344" s="113">
        <v>2128</v>
      </c>
      <c r="J344" s="113">
        <f t="shared" si="23"/>
        <v>2818</v>
      </c>
      <c r="K344" s="108"/>
      <c r="L344" s="109">
        <f t="shared" si="20"/>
        <v>14033</v>
      </c>
    </row>
    <row r="345" spans="1:12" s="13" customFormat="1">
      <c r="A345" s="110">
        <v>101009</v>
      </c>
      <c r="B345" s="110" t="s">
        <v>343</v>
      </c>
      <c r="C345" s="111">
        <f t="shared" si="21"/>
        <v>4428</v>
      </c>
      <c r="D345" s="111">
        <v>478</v>
      </c>
      <c r="E345" s="111">
        <v>1702</v>
      </c>
      <c r="F345" s="112">
        <f t="shared" si="22"/>
        <v>2180</v>
      </c>
      <c r="G345" s="111">
        <v>2248</v>
      </c>
      <c r="H345" s="113">
        <v>160</v>
      </c>
      <c r="I345" s="113">
        <v>543</v>
      </c>
      <c r="J345" s="113">
        <f t="shared" si="23"/>
        <v>703</v>
      </c>
      <c r="K345" s="108"/>
      <c r="L345" s="109">
        <f t="shared" si="20"/>
        <v>5131</v>
      </c>
    </row>
    <row r="346" spans="1:12" s="13" customFormat="1">
      <c r="A346" s="110">
        <v>101010</v>
      </c>
      <c r="B346" s="110" t="s">
        <v>267</v>
      </c>
      <c r="C346" s="111">
        <f t="shared" si="21"/>
        <v>49179</v>
      </c>
      <c r="D346" s="111">
        <v>6711</v>
      </c>
      <c r="E346" s="111">
        <v>17557</v>
      </c>
      <c r="F346" s="112">
        <f t="shared" si="22"/>
        <v>24268</v>
      </c>
      <c r="G346" s="111">
        <v>24911</v>
      </c>
      <c r="H346" s="113">
        <v>988</v>
      </c>
      <c r="I346" s="113">
        <v>4806</v>
      </c>
      <c r="J346" s="113">
        <f t="shared" si="23"/>
        <v>5794</v>
      </c>
      <c r="K346" s="108"/>
      <c r="L346" s="109">
        <f t="shared" si="20"/>
        <v>54973</v>
      </c>
    </row>
    <row r="347" spans="1:12" s="13" customFormat="1">
      <c r="A347" s="110">
        <v>101011</v>
      </c>
      <c r="B347" s="110" t="s">
        <v>411</v>
      </c>
      <c r="C347" s="111">
        <f t="shared" si="21"/>
        <v>2583</v>
      </c>
      <c r="D347" s="111">
        <v>251</v>
      </c>
      <c r="E347" s="111">
        <v>845</v>
      </c>
      <c r="F347" s="112">
        <f t="shared" si="22"/>
        <v>1096</v>
      </c>
      <c r="G347" s="111">
        <v>1487</v>
      </c>
      <c r="H347" s="113">
        <v>147</v>
      </c>
      <c r="I347" s="113">
        <v>337</v>
      </c>
      <c r="J347" s="113">
        <f t="shared" si="23"/>
        <v>484</v>
      </c>
      <c r="K347" s="108"/>
      <c r="L347" s="109">
        <f t="shared" si="20"/>
        <v>3067</v>
      </c>
    </row>
    <row r="348" spans="1:12" s="13" customFormat="1">
      <c r="A348" s="110">
        <v>101012</v>
      </c>
      <c r="B348" s="110" t="s">
        <v>302</v>
      </c>
      <c r="C348" s="111">
        <f t="shared" si="21"/>
        <v>7528</v>
      </c>
      <c r="D348" s="111">
        <v>465</v>
      </c>
      <c r="E348" s="111">
        <v>1893</v>
      </c>
      <c r="F348" s="112">
        <f t="shared" si="22"/>
        <v>2358</v>
      </c>
      <c r="G348" s="111">
        <v>5170</v>
      </c>
      <c r="H348" s="113">
        <v>492</v>
      </c>
      <c r="I348" s="113">
        <v>1466</v>
      </c>
      <c r="J348" s="113">
        <f t="shared" si="23"/>
        <v>1958</v>
      </c>
      <c r="K348" s="108"/>
      <c r="L348" s="109">
        <f t="shared" si="20"/>
        <v>9486</v>
      </c>
    </row>
    <row r="349" spans="1:12" s="13" customFormat="1">
      <c r="A349" s="110">
        <v>101013</v>
      </c>
      <c r="B349" s="110" t="s">
        <v>287</v>
      </c>
      <c r="C349" s="111">
        <f t="shared" si="21"/>
        <v>11608</v>
      </c>
      <c r="D349" s="111">
        <v>561</v>
      </c>
      <c r="E349" s="111">
        <v>2628</v>
      </c>
      <c r="F349" s="112">
        <f t="shared" si="22"/>
        <v>3189</v>
      </c>
      <c r="G349" s="111">
        <v>8419</v>
      </c>
      <c r="H349" s="113">
        <v>427</v>
      </c>
      <c r="I349" s="113">
        <v>2527</v>
      </c>
      <c r="J349" s="113">
        <f t="shared" si="23"/>
        <v>2954</v>
      </c>
      <c r="K349" s="108"/>
      <c r="L349" s="109">
        <f t="shared" si="20"/>
        <v>14562</v>
      </c>
    </row>
    <row r="350" spans="1:12" s="13" customFormat="1">
      <c r="A350" s="110">
        <v>101014</v>
      </c>
      <c r="B350" s="110" t="s">
        <v>391</v>
      </c>
      <c r="C350" s="111">
        <f t="shared" si="21"/>
        <v>2693</v>
      </c>
      <c r="D350" s="111">
        <v>183</v>
      </c>
      <c r="E350" s="111">
        <v>721</v>
      </c>
      <c r="F350" s="112">
        <f t="shared" si="22"/>
        <v>904</v>
      </c>
      <c r="G350" s="111">
        <v>1789</v>
      </c>
      <c r="H350" s="113">
        <v>128</v>
      </c>
      <c r="I350" s="113">
        <v>488</v>
      </c>
      <c r="J350" s="113">
        <f t="shared" si="23"/>
        <v>616</v>
      </c>
      <c r="K350" s="108"/>
      <c r="L350" s="109">
        <f t="shared" si="20"/>
        <v>3309</v>
      </c>
    </row>
    <row r="351" spans="1:12" s="13" customFormat="1">
      <c r="A351" s="110">
        <v>101015</v>
      </c>
      <c r="B351" s="110" t="s">
        <v>325</v>
      </c>
      <c r="C351" s="111">
        <f t="shared" si="21"/>
        <v>5037</v>
      </c>
      <c r="D351" s="111">
        <v>402</v>
      </c>
      <c r="E351" s="111">
        <v>1299</v>
      </c>
      <c r="F351" s="112">
        <f t="shared" si="22"/>
        <v>1701</v>
      </c>
      <c r="G351" s="111">
        <v>3336</v>
      </c>
      <c r="H351" s="113">
        <v>403</v>
      </c>
      <c r="I351" s="113">
        <v>793</v>
      </c>
      <c r="J351" s="113">
        <f t="shared" si="23"/>
        <v>1196</v>
      </c>
      <c r="K351" s="108"/>
      <c r="L351" s="109">
        <f t="shared" si="20"/>
        <v>6233</v>
      </c>
    </row>
    <row r="352" spans="1:12" s="13" customFormat="1">
      <c r="A352" s="110">
        <v>101016</v>
      </c>
      <c r="B352" s="110" t="s">
        <v>553</v>
      </c>
      <c r="C352" s="111">
        <f t="shared" si="21"/>
        <v>1021</v>
      </c>
      <c r="D352" s="111">
        <v>107</v>
      </c>
      <c r="E352" s="111">
        <v>315</v>
      </c>
      <c r="F352" s="112">
        <f t="shared" si="22"/>
        <v>422</v>
      </c>
      <c r="G352" s="111">
        <v>599</v>
      </c>
      <c r="H352" s="113">
        <v>87</v>
      </c>
      <c r="I352" s="113">
        <v>173</v>
      </c>
      <c r="J352" s="113">
        <f t="shared" si="23"/>
        <v>260</v>
      </c>
      <c r="K352" s="108"/>
      <c r="L352" s="109">
        <f t="shared" si="20"/>
        <v>1281</v>
      </c>
    </row>
    <row r="353" spans="1:12" s="13" customFormat="1">
      <c r="A353" s="110">
        <v>101017</v>
      </c>
      <c r="B353" s="110" t="s">
        <v>306</v>
      </c>
      <c r="C353" s="111">
        <f t="shared" si="21"/>
        <v>7372</v>
      </c>
      <c r="D353" s="111">
        <v>617</v>
      </c>
      <c r="E353" s="111">
        <v>2201</v>
      </c>
      <c r="F353" s="112">
        <f t="shared" si="22"/>
        <v>2818</v>
      </c>
      <c r="G353" s="111">
        <v>4554</v>
      </c>
      <c r="H353" s="113">
        <v>306</v>
      </c>
      <c r="I353" s="113">
        <v>955</v>
      </c>
      <c r="J353" s="113">
        <f t="shared" si="23"/>
        <v>1261</v>
      </c>
      <c r="K353" s="108"/>
      <c r="L353" s="109">
        <f t="shared" si="20"/>
        <v>8633</v>
      </c>
    </row>
    <row r="354" spans="1:12" s="13" customFormat="1">
      <c r="A354" s="110">
        <v>101018</v>
      </c>
      <c r="B354" s="110" t="s">
        <v>395</v>
      </c>
      <c r="C354" s="111">
        <f t="shared" si="21"/>
        <v>2611</v>
      </c>
      <c r="D354" s="111">
        <v>252</v>
      </c>
      <c r="E354" s="111">
        <v>767</v>
      </c>
      <c r="F354" s="112">
        <f t="shared" si="22"/>
        <v>1019</v>
      </c>
      <c r="G354" s="111">
        <v>1592</v>
      </c>
      <c r="H354" s="113">
        <v>140</v>
      </c>
      <c r="I354" s="113">
        <v>525</v>
      </c>
      <c r="J354" s="113">
        <f t="shared" si="23"/>
        <v>665</v>
      </c>
      <c r="K354" s="108"/>
      <c r="L354" s="109">
        <f t="shared" si="20"/>
        <v>3276</v>
      </c>
    </row>
    <row r="355" spans="1:12" s="13" customFormat="1">
      <c r="A355" s="110">
        <v>101019</v>
      </c>
      <c r="B355" s="110" t="s">
        <v>342</v>
      </c>
      <c r="C355" s="111">
        <f t="shared" si="21"/>
        <v>4471</v>
      </c>
      <c r="D355" s="111">
        <v>385</v>
      </c>
      <c r="E355" s="111">
        <v>1302</v>
      </c>
      <c r="F355" s="112">
        <f t="shared" si="22"/>
        <v>1687</v>
      </c>
      <c r="G355" s="111">
        <v>2784</v>
      </c>
      <c r="H355" s="113">
        <v>173</v>
      </c>
      <c r="I355" s="113">
        <v>591</v>
      </c>
      <c r="J355" s="113">
        <f t="shared" si="23"/>
        <v>764</v>
      </c>
      <c r="K355" s="108"/>
      <c r="L355" s="109">
        <f t="shared" si="20"/>
        <v>5235</v>
      </c>
    </row>
    <row r="356" spans="1:12" s="13" customFormat="1">
      <c r="A356" s="110">
        <v>101020</v>
      </c>
      <c r="B356" s="110" t="s">
        <v>477</v>
      </c>
      <c r="C356" s="111">
        <f t="shared" si="21"/>
        <v>1715</v>
      </c>
      <c r="D356" s="111">
        <v>196</v>
      </c>
      <c r="E356" s="111">
        <v>556</v>
      </c>
      <c r="F356" s="112">
        <f t="shared" si="22"/>
        <v>752</v>
      </c>
      <c r="G356" s="111">
        <v>963</v>
      </c>
      <c r="H356" s="113">
        <v>108</v>
      </c>
      <c r="I356" s="113">
        <v>257</v>
      </c>
      <c r="J356" s="113">
        <f t="shared" si="23"/>
        <v>365</v>
      </c>
      <c r="K356" s="108"/>
      <c r="L356" s="109">
        <f t="shared" si="20"/>
        <v>2080</v>
      </c>
    </row>
    <row r="357" spans="1:12" s="13" customFormat="1">
      <c r="A357" s="110">
        <v>101021</v>
      </c>
      <c r="B357" s="110" t="s">
        <v>618</v>
      </c>
      <c r="C357" s="111">
        <f t="shared" si="21"/>
        <v>744</v>
      </c>
      <c r="D357" s="111">
        <v>59</v>
      </c>
      <c r="E357" s="111">
        <v>215</v>
      </c>
      <c r="F357" s="112">
        <f t="shared" si="22"/>
        <v>274</v>
      </c>
      <c r="G357" s="111">
        <v>470</v>
      </c>
      <c r="H357" s="113">
        <v>22</v>
      </c>
      <c r="I357" s="113">
        <v>104</v>
      </c>
      <c r="J357" s="113">
        <f t="shared" si="23"/>
        <v>126</v>
      </c>
      <c r="K357" s="108"/>
      <c r="L357" s="109">
        <f t="shared" si="20"/>
        <v>870</v>
      </c>
    </row>
    <row r="358" spans="1:12" s="13" customFormat="1">
      <c r="A358" s="110">
        <v>101022</v>
      </c>
      <c r="B358" s="110" t="s">
        <v>464</v>
      </c>
      <c r="C358" s="111">
        <f t="shared" si="21"/>
        <v>1800</v>
      </c>
      <c r="D358" s="111">
        <v>216</v>
      </c>
      <c r="E358" s="111">
        <v>465</v>
      </c>
      <c r="F358" s="112">
        <f t="shared" si="22"/>
        <v>681</v>
      </c>
      <c r="G358" s="111">
        <v>1119</v>
      </c>
      <c r="H358" s="113">
        <v>104</v>
      </c>
      <c r="I358" s="113">
        <v>211</v>
      </c>
      <c r="J358" s="113">
        <f t="shared" si="23"/>
        <v>315</v>
      </c>
      <c r="K358" s="108"/>
      <c r="L358" s="109">
        <f t="shared" si="20"/>
        <v>2115</v>
      </c>
    </row>
    <row r="359" spans="1:12" s="13" customFormat="1">
      <c r="A359" s="110">
        <v>101023</v>
      </c>
      <c r="B359" s="110" t="s">
        <v>556</v>
      </c>
      <c r="C359" s="111">
        <f t="shared" si="21"/>
        <v>1056</v>
      </c>
      <c r="D359" s="111">
        <v>106</v>
      </c>
      <c r="E359" s="111">
        <v>301</v>
      </c>
      <c r="F359" s="112">
        <f t="shared" si="22"/>
        <v>407</v>
      </c>
      <c r="G359" s="111">
        <v>649</v>
      </c>
      <c r="H359" s="113">
        <v>78</v>
      </c>
      <c r="I359" s="113">
        <v>149</v>
      </c>
      <c r="J359" s="113">
        <f t="shared" si="23"/>
        <v>227</v>
      </c>
      <c r="K359" s="108"/>
      <c r="L359" s="109">
        <f t="shared" si="20"/>
        <v>1283</v>
      </c>
    </row>
    <row r="360" spans="1:12" s="13" customFormat="1">
      <c r="A360" s="110">
        <v>101024</v>
      </c>
      <c r="B360" s="110" t="s">
        <v>403</v>
      </c>
      <c r="C360" s="111">
        <f t="shared" si="21"/>
        <v>2561</v>
      </c>
      <c r="D360" s="111">
        <v>196</v>
      </c>
      <c r="E360" s="111">
        <v>785</v>
      </c>
      <c r="F360" s="112">
        <f t="shared" si="22"/>
        <v>981</v>
      </c>
      <c r="G360" s="111">
        <v>1580</v>
      </c>
      <c r="H360" s="113">
        <v>102</v>
      </c>
      <c r="I360" s="113">
        <v>459</v>
      </c>
      <c r="J360" s="113">
        <f t="shared" si="23"/>
        <v>561</v>
      </c>
      <c r="K360" s="108"/>
      <c r="L360" s="109">
        <f t="shared" si="20"/>
        <v>3122</v>
      </c>
    </row>
    <row r="361" spans="1:12" s="13" customFormat="1">
      <c r="A361" s="110">
        <v>101025</v>
      </c>
      <c r="B361" s="110" t="s">
        <v>332</v>
      </c>
      <c r="C361" s="111">
        <f t="shared" si="21"/>
        <v>5115</v>
      </c>
      <c r="D361" s="111">
        <v>532</v>
      </c>
      <c r="E361" s="111">
        <v>1511</v>
      </c>
      <c r="F361" s="112">
        <f t="shared" si="22"/>
        <v>2043</v>
      </c>
      <c r="G361" s="111">
        <v>3072</v>
      </c>
      <c r="H361" s="113">
        <v>237</v>
      </c>
      <c r="I361" s="113">
        <v>714</v>
      </c>
      <c r="J361" s="113">
        <f t="shared" si="23"/>
        <v>951</v>
      </c>
      <c r="K361" s="108"/>
      <c r="L361" s="109">
        <f t="shared" si="20"/>
        <v>6066</v>
      </c>
    </row>
    <row r="362" spans="1:12" s="13" customFormat="1">
      <c r="A362" s="110">
        <v>101026</v>
      </c>
      <c r="B362" s="110" t="s">
        <v>615</v>
      </c>
      <c r="C362" s="111">
        <f t="shared" si="21"/>
        <v>690</v>
      </c>
      <c r="D362" s="111">
        <v>53</v>
      </c>
      <c r="E362" s="111">
        <v>182</v>
      </c>
      <c r="F362" s="112">
        <f t="shared" si="22"/>
        <v>235</v>
      </c>
      <c r="G362" s="111">
        <v>455</v>
      </c>
      <c r="H362" s="113">
        <v>52</v>
      </c>
      <c r="I362" s="113">
        <v>142</v>
      </c>
      <c r="J362" s="113">
        <f t="shared" si="23"/>
        <v>194</v>
      </c>
      <c r="K362" s="108"/>
      <c r="L362" s="109">
        <f t="shared" si="20"/>
        <v>884</v>
      </c>
    </row>
    <row r="363" spans="1:12" s="13" customFormat="1">
      <c r="A363" s="110">
        <v>101027</v>
      </c>
      <c r="B363" s="110" t="s">
        <v>495</v>
      </c>
      <c r="C363" s="111">
        <f t="shared" si="21"/>
        <v>1612</v>
      </c>
      <c r="D363" s="111">
        <v>123</v>
      </c>
      <c r="E363" s="111">
        <v>488</v>
      </c>
      <c r="F363" s="112">
        <f t="shared" si="22"/>
        <v>611</v>
      </c>
      <c r="G363" s="111">
        <v>1001</v>
      </c>
      <c r="H363" s="113">
        <v>74</v>
      </c>
      <c r="I363" s="113">
        <v>201</v>
      </c>
      <c r="J363" s="113">
        <f t="shared" si="23"/>
        <v>275</v>
      </c>
      <c r="K363" s="108"/>
      <c r="L363" s="109">
        <f t="shared" si="20"/>
        <v>1887</v>
      </c>
    </row>
    <row r="364" spans="1:12" s="13" customFormat="1">
      <c r="A364" s="110">
        <v>102001</v>
      </c>
      <c r="B364" s="110" t="s">
        <v>450</v>
      </c>
      <c r="C364" s="111">
        <f t="shared" si="21"/>
        <v>1875</v>
      </c>
      <c r="D364" s="111">
        <v>131</v>
      </c>
      <c r="E364" s="111">
        <v>444</v>
      </c>
      <c r="F364" s="112">
        <f t="shared" si="22"/>
        <v>575</v>
      </c>
      <c r="G364" s="111">
        <v>1300</v>
      </c>
      <c r="H364" s="113">
        <v>153</v>
      </c>
      <c r="I364" s="113">
        <v>305</v>
      </c>
      <c r="J364" s="113">
        <f t="shared" si="23"/>
        <v>458</v>
      </c>
      <c r="K364" s="108"/>
      <c r="L364" s="109">
        <f t="shared" si="20"/>
        <v>2333</v>
      </c>
    </row>
    <row r="365" spans="1:12" s="13" customFormat="1">
      <c r="A365" s="110">
        <v>102002</v>
      </c>
      <c r="B365" s="110" t="s">
        <v>533</v>
      </c>
      <c r="C365" s="111">
        <f t="shared" si="21"/>
        <v>1230</v>
      </c>
      <c r="D365" s="111">
        <v>100</v>
      </c>
      <c r="E365" s="111">
        <v>378</v>
      </c>
      <c r="F365" s="112">
        <f t="shared" si="22"/>
        <v>478</v>
      </c>
      <c r="G365" s="111">
        <v>752</v>
      </c>
      <c r="H365" s="113">
        <v>70</v>
      </c>
      <c r="I365" s="113">
        <v>162</v>
      </c>
      <c r="J365" s="113">
        <f t="shared" si="23"/>
        <v>232</v>
      </c>
      <c r="K365" s="108"/>
      <c r="L365" s="109">
        <f t="shared" si="20"/>
        <v>1462</v>
      </c>
    </row>
    <row r="366" spans="1:12" s="13" customFormat="1">
      <c r="A366" s="110">
        <v>102003</v>
      </c>
      <c r="B366" s="110" t="s">
        <v>381</v>
      </c>
      <c r="C366" s="111">
        <f t="shared" si="21"/>
        <v>3286</v>
      </c>
      <c r="D366" s="111">
        <v>291</v>
      </c>
      <c r="E366" s="111">
        <v>1066</v>
      </c>
      <c r="F366" s="112">
        <f t="shared" si="22"/>
        <v>1357</v>
      </c>
      <c r="G366" s="111">
        <v>1929</v>
      </c>
      <c r="H366" s="113">
        <v>77</v>
      </c>
      <c r="I366" s="113">
        <v>416</v>
      </c>
      <c r="J366" s="113">
        <f t="shared" si="23"/>
        <v>493</v>
      </c>
      <c r="K366" s="108"/>
      <c r="L366" s="109">
        <f t="shared" si="20"/>
        <v>3779</v>
      </c>
    </row>
    <row r="367" spans="1:12" s="13" customFormat="1">
      <c r="A367" s="110">
        <v>102004</v>
      </c>
      <c r="B367" s="110" t="s">
        <v>646</v>
      </c>
      <c r="C367" s="111">
        <f t="shared" si="21"/>
        <v>553</v>
      </c>
      <c r="D367" s="111">
        <v>67</v>
      </c>
      <c r="E367" s="111">
        <v>192</v>
      </c>
      <c r="F367" s="112">
        <f t="shared" si="22"/>
        <v>259</v>
      </c>
      <c r="G367" s="111">
        <v>294</v>
      </c>
      <c r="H367" s="113">
        <v>14</v>
      </c>
      <c r="I367" s="113">
        <v>63</v>
      </c>
      <c r="J367" s="113">
        <f t="shared" si="23"/>
        <v>77</v>
      </c>
      <c r="K367" s="108"/>
      <c r="L367" s="109">
        <f t="shared" si="20"/>
        <v>630</v>
      </c>
    </row>
    <row r="368" spans="1:12" s="13" customFormat="1">
      <c r="A368" s="110">
        <v>102005</v>
      </c>
      <c r="B368" s="110" t="s">
        <v>594</v>
      </c>
      <c r="C368" s="111">
        <f t="shared" si="21"/>
        <v>876</v>
      </c>
      <c r="D368" s="111">
        <v>74</v>
      </c>
      <c r="E368" s="111">
        <v>259</v>
      </c>
      <c r="F368" s="112">
        <f t="shared" si="22"/>
        <v>333</v>
      </c>
      <c r="G368" s="111">
        <v>543</v>
      </c>
      <c r="H368" s="113">
        <v>76</v>
      </c>
      <c r="I368" s="113">
        <v>100</v>
      </c>
      <c r="J368" s="113">
        <f t="shared" si="23"/>
        <v>176</v>
      </c>
      <c r="K368" s="108"/>
      <c r="L368" s="109">
        <f t="shared" si="20"/>
        <v>1052</v>
      </c>
    </row>
    <row r="369" spans="1:12" s="13" customFormat="1">
      <c r="A369" s="110">
        <v>102006</v>
      </c>
      <c r="B369" s="110" t="s">
        <v>400</v>
      </c>
      <c r="C369" s="111">
        <f t="shared" si="21"/>
        <v>2682</v>
      </c>
      <c r="D369" s="111">
        <v>153</v>
      </c>
      <c r="E369" s="111">
        <v>820</v>
      </c>
      <c r="F369" s="112">
        <f t="shared" si="22"/>
        <v>973</v>
      </c>
      <c r="G369" s="111">
        <v>1709</v>
      </c>
      <c r="H369" s="113">
        <v>163</v>
      </c>
      <c r="I369" s="113">
        <v>374</v>
      </c>
      <c r="J369" s="113">
        <f t="shared" si="23"/>
        <v>537</v>
      </c>
      <c r="K369" s="108"/>
      <c r="L369" s="109">
        <f t="shared" si="20"/>
        <v>3219</v>
      </c>
    </row>
    <row r="370" spans="1:12" s="13" customFormat="1">
      <c r="A370" s="110">
        <v>102007</v>
      </c>
      <c r="B370" s="110" t="s">
        <v>568</v>
      </c>
      <c r="C370" s="111">
        <f t="shared" si="21"/>
        <v>974</v>
      </c>
      <c r="D370" s="111">
        <v>94</v>
      </c>
      <c r="E370" s="111">
        <v>269</v>
      </c>
      <c r="F370" s="112">
        <f t="shared" si="22"/>
        <v>363</v>
      </c>
      <c r="G370" s="111">
        <v>611</v>
      </c>
      <c r="H370" s="113">
        <v>72</v>
      </c>
      <c r="I370" s="113">
        <v>135</v>
      </c>
      <c r="J370" s="113">
        <f t="shared" si="23"/>
        <v>207</v>
      </c>
      <c r="K370" s="108"/>
      <c r="L370" s="109">
        <f t="shared" si="20"/>
        <v>1181</v>
      </c>
    </row>
    <row r="371" spans="1:12" s="13" customFormat="1">
      <c r="A371" s="110">
        <v>102008</v>
      </c>
      <c r="B371" s="110" t="s">
        <v>453</v>
      </c>
      <c r="C371" s="111">
        <f t="shared" si="21"/>
        <v>1855</v>
      </c>
      <c r="D371" s="111">
        <v>125</v>
      </c>
      <c r="E371" s="111">
        <v>380</v>
      </c>
      <c r="F371" s="112">
        <f t="shared" si="22"/>
        <v>505</v>
      </c>
      <c r="G371" s="111">
        <v>1350</v>
      </c>
      <c r="H371" s="113">
        <v>124</v>
      </c>
      <c r="I371" s="113">
        <v>335</v>
      </c>
      <c r="J371" s="113">
        <f t="shared" si="23"/>
        <v>459</v>
      </c>
      <c r="K371" s="108"/>
      <c r="L371" s="109">
        <f t="shared" si="20"/>
        <v>2314</v>
      </c>
    </row>
    <row r="372" spans="1:12" s="13" customFormat="1">
      <c r="A372" s="110">
        <v>102009</v>
      </c>
      <c r="B372" s="110" t="s">
        <v>484</v>
      </c>
      <c r="C372" s="111">
        <f t="shared" si="21"/>
        <v>1825</v>
      </c>
      <c r="D372" s="111">
        <v>266</v>
      </c>
      <c r="E372" s="111">
        <v>576</v>
      </c>
      <c r="F372" s="112">
        <f t="shared" si="22"/>
        <v>842</v>
      </c>
      <c r="G372" s="111">
        <v>983</v>
      </c>
      <c r="H372" s="113">
        <v>22</v>
      </c>
      <c r="I372" s="113">
        <v>156</v>
      </c>
      <c r="J372" s="113">
        <f t="shared" si="23"/>
        <v>178</v>
      </c>
      <c r="K372" s="108"/>
      <c r="L372" s="109">
        <f t="shared" si="20"/>
        <v>2003</v>
      </c>
    </row>
    <row r="373" spans="1:12" s="13" customFormat="1">
      <c r="A373" s="110">
        <v>102010</v>
      </c>
      <c r="B373" s="110" t="s">
        <v>458</v>
      </c>
      <c r="C373" s="111">
        <f t="shared" si="21"/>
        <v>1784</v>
      </c>
      <c r="D373" s="111">
        <v>82</v>
      </c>
      <c r="E373" s="111">
        <v>333</v>
      </c>
      <c r="F373" s="112">
        <f t="shared" si="22"/>
        <v>415</v>
      </c>
      <c r="G373" s="111">
        <v>1369</v>
      </c>
      <c r="H373" s="113">
        <v>183</v>
      </c>
      <c r="I373" s="113">
        <v>279</v>
      </c>
      <c r="J373" s="113">
        <f t="shared" si="23"/>
        <v>462</v>
      </c>
      <c r="K373" s="108"/>
      <c r="L373" s="109">
        <f t="shared" si="20"/>
        <v>2246</v>
      </c>
    </row>
    <row r="374" spans="1:12" s="13" customFormat="1">
      <c r="A374" s="110">
        <v>102011</v>
      </c>
      <c r="B374" s="110" t="s">
        <v>341</v>
      </c>
      <c r="C374" s="111">
        <f t="shared" si="21"/>
        <v>4328</v>
      </c>
      <c r="D374" s="111">
        <v>354</v>
      </c>
      <c r="E374" s="111">
        <v>1340</v>
      </c>
      <c r="F374" s="112">
        <f t="shared" si="22"/>
        <v>1694</v>
      </c>
      <c r="G374" s="111">
        <v>2634</v>
      </c>
      <c r="H374" s="113">
        <v>395</v>
      </c>
      <c r="I374" s="113">
        <v>631</v>
      </c>
      <c r="J374" s="113">
        <f t="shared" si="23"/>
        <v>1026</v>
      </c>
      <c r="K374" s="108"/>
      <c r="L374" s="109">
        <f t="shared" si="20"/>
        <v>5354</v>
      </c>
    </row>
    <row r="375" spans="1:12" s="13" customFormat="1">
      <c r="A375" s="110">
        <v>102012</v>
      </c>
      <c r="B375" s="110" t="s">
        <v>507</v>
      </c>
      <c r="C375" s="111">
        <f t="shared" si="21"/>
        <v>1505</v>
      </c>
      <c r="D375" s="111">
        <v>84</v>
      </c>
      <c r="E375" s="111">
        <v>432</v>
      </c>
      <c r="F375" s="112">
        <f t="shared" si="22"/>
        <v>516</v>
      </c>
      <c r="G375" s="111">
        <v>989</v>
      </c>
      <c r="H375" s="113">
        <v>48</v>
      </c>
      <c r="I375" s="113">
        <v>180</v>
      </c>
      <c r="J375" s="113">
        <f t="shared" si="23"/>
        <v>228</v>
      </c>
      <c r="K375" s="108"/>
      <c r="L375" s="109">
        <f t="shared" si="20"/>
        <v>1733</v>
      </c>
    </row>
    <row r="376" spans="1:12" s="13" customFormat="1">
      <c r="A376" s="110">
        <v>102013</v>
      </c>
      <c r="B376" s="110" t="s">
        <v>538</v>
      </c>
      <c r="C376" s="111">
        <f t="shared" si="21"/>
        <v>1134</v>
      </c>
      <c r="D376" s="111">
        <v>111</v>
      </c>
      <c r="E376" s="111">
        <v>359</v>
      </c>
      <c r="F376" s="112">
        <f t="shared" si="22"/>
        <v>470</v>
      </c>
      <c r="G376" s="111">
        <v>664</v>
      </c>
      <c r="H376" s="113">
        <v>52</v>
      </c>
      <c r="I376" s="113">
        <v>166</v>
      </c>
      <c r="J376" s="113">
        <f t="shared" si="23"/>
        <v>218</v>
      </c>
      <c r="K376" s="108"/>
      <c r="L376" s="109">
        <f t="shared" si="20"/>
        <v>1352</v>
      </c>
    </row>
    <row r="377" spans="1:12" s="13" customFormat="1">
      <c r="A377" s="110">
        <v>102014</v>
      </c>
      <c r="B377" s="110" t="s">
        <v>496</v>
      </c>
      <c r="C377" s="111">
        <f t="shared" si="21"/>
        <v>1528</v>
      </c>
      <c r="D377" s="111">
        <v>106</v>
      </c>
      <c r="E377" s="111">
        <v>464</v>
      </c>
      <c r="F377" s="112">
        <f t="shared" si="22"/>
        <v>570</v>
      </c>
      <c r="G377" s="111">
        <v>958</v>
      </c>
      <c r="H377" s="113">
        <v>134</v>
      </c>
      <c r="I377" s="113">
        <v>207</v>
      </c>
      <c r="J377" s="113">
        <f t="shared" si="23"/>
        <v>341</v>
      </c>
      <c r="K377" s="108"/>
      <c r="L377" s="109">
        <f t="shared" si="20"/>
        <v>1869</v>
      </c>
    </row>
    <row r="378" spans="1:12" s="13" customFormat="1">
      <c r="A378" s="110">
        <v>102015</v>
      </c>
      <c r="B378" s="110" t="s">
        <v>522</v>
      </c>
      <c r="C378" s="111">
        <f t="shared" si="21"/>
        <v>1245</v>
      </c>
      <c r="D378" s="111">
        <v>68</v>
      </c>
      <c r="E378" s="111">
        <v>289</v>
      </c>
      <c r="F378" s="112">
        <f t="shared" si="22"/>
        <v>357</v>
      </c>
      <c r="G378" s="111">
        <v>888</v>
      </c>
      <c r="H378" s="113">
        <v>81</v>
      </c>
      <c r="I378" s="113">
        <v>236</v>
      </c>
      <c r="J378" s="113">
        <f t="shared" si="23"/>
        <v>317</v>
      </c>
      <c r="K378" s="108"/>
      <c r="L378" s="109">
        <f t="shared" si="20"/>
        <v>1562</v>
      </c>
    </row>
    <row r="379" spans="1:12" s="13" customFormat="1">
      <c r="A379" s="110">
        <v>102016</v>
      </c>
      <c r="B379" s="110" t="s">
        <v>457</v>
      </c>
      <c r="C379" s="111">
        <f t="shared" si="21"/>
        <v>1841</v>
      </c>
      <c r="D379" s="111">
        <v>87</v>
      </c>
      <c r="E379" s="111">
        <v>381</v>
      </c>
      <c r="F379" s="112">
        <f t="shared" si="22"/>
        <v>468</v>
      </c>
      <c r="G379" s="111">
        <v>1373</v>
      </c>
      <c r="H379" s="113">
        <v>129</v>
      </c>
      <c r="I379" s="113">
        <v>237</v>
      </c>
      <c r="J379" s="113">
        <f t="shared" si="23"/>
        <v>366</v>
      </c>
      <c r="K379" s="108"/>
      <c r="L379" s="109">
        <f t="shared" si="20"/>
        <v>2207</v>
      </c>
    </row>
    <row r="380" spans="1:12" s="13" customFormat="1">
      <c r="A380" s="110">
        <v>102017</v>
      </c>
      <c r="B380" s="110" t="s">
        <v>385</v>
      </c>
      <c r="C380" s="111">
        <f t="shared" si="21"/>
        <v>3091</v>
      </c>
      <c r="D380" s="111">
        <v>318</v>
      </c>
      <c r="E380" s="111">
        <v>1231</v>
      </c>
      <c r="F380" s="112">
        <f t="shared" si="22"/>
        <v>1549</v>
      </c>
      <c r="G380" s="111">
        <v>1542</v>
      </c>
      <c r="H380" s="113">
        <v>48</v>
      </c>
      <c r="I380" s="113">
        <v>291</v>
      </c>
      <c r="J380" s="113">
        <f t="shared" si="23"/>
        <v>339</v>
      </c>
      <c r="K380" s="108"/>
      <c r="L380" s="109">
        <f t="shared" si="20"/>
        <v>3430</v>
      </c>
    </row>
    <row r="381" spans="1:12" s="13" customFormat="1">
      <c r="A381" s="110">
        <v>102018</v>
      </c>
      <c r="B381" s="110" t="s">
        <v>485</v>
      </c>
      <c r="C381" s="111">
        <f t="shared" si="21"/>
        <v>1711</v>
      </c>
      <c r="D381" s="111">
        <v>156</v>
      </c>
      <c r="E381" s="111">
        <v>475</v>
      </c>
      <c r="F381" s="112">
        <f t="shared" si="22"/>
        <v>631</v>
      </c>
      <c r="G381" s="111">
        <v>1080</v>
      </c>
      <c r="H381" s="113">
        <v>85</v>
      </c>
      <c r="I381" s="113">
        <v>209</v>
      </c>
      <c r="J381" s="113">
        <f t="shared" si="23"/>
        <v>294</v>
      </c>
      <c r="K381" s="108"/>
      <c r="L381" s="109">
        <f t="shared" si="20"/>
        <v>2005</v>
      </c>
    </row>
    <row r="382" spans="1:12" s="13" customFormat="1">
      <c r="A382" s="110">
        <v>102019</v>
      </c>
      <c r="B382" s="110" t="s">
        <v>392</v>
      </c>
      <c r="C382" s="111">
        <f t="shared" si="21"/>
        <v>2789</v>
      </c>
      <c r="D382" s="111">
        <v>244</v>
      </c>
      <c r="E382" s="111">
        <v>892</v>
      </c>
      <c r="F382" s="112">
        <f t="shared" si="22"/>
        <v>1136</v>
      </c>
      <c r="G382" s="111">
        <v>1653</v>
      </c>
      <c r="H382" s="113">
        <v>120</v>
      </c>
      <c r="I382" s="113">
        <v>363</v>
      </c>
      <c r="J382" s="113">
        <f t="shared" si="23"/>
        <v>483</v>
      </c>
      <c r="K382" s="108"/>
      <c r="L382" s="109">
        <f t="shared" si="20"/>
        <v>3272</v>
      </c>
    </row>
    <row r="383" spans="1:12" s="13" customFormat="1">
      <c r="A383" s="110">
        <v>102020</v>
      </c>
      <c r="B383" s="110" t="s">
        <v>476</v>
      </c>
      <c r="C383" s="111">
        <f t="shared" si="21"/>
        <v>1727</v>
      </c>
      <c r="D383" s="111">
        <v>148</v>
      </c>
      <c r="E383" s="111">
        <v>534</v>
      </c>
      <c r="F383" s="112">
        <f t="shared" si="22"/>
        <v>682</v>
      </c>
      <c r="G383" s="111">
        <v>1045</v>
      </c>
      <c r="H383" s="113">
        <v>110</v>
      </c>
      <c r="I383" s="113">
        <v>248</v>
      </c>
      <c r="J383" s="113">
        <f t="shared" si="23"/>
        <v>358</v>
      </c>
      <c r="K383" s="108"/>
      <c r="L383" s="109">
        <f t="shared" si="20"/>
        <v>2085</v>
      </c>
    </row>
    <row r="384" spans="1:12" s="13" customFormat="1">
      <c r="A384" s="110">
        <v>102021</v>
      </c>
      <c r="B384" s="110" t="s">
        <v>323</v>
      </c>
      <c r="C384" s="111">
        <f t="shared" si="21"/>
        <v>5442</v>
      </c>
      <c r="D384" s="111">
        <v>361</v>
      </c>
      <c r="E384" s="111">
        <v>1665</v>
      </c>
      <c r="F384" s="112">
        <f t="shared" si="22"/>
        <v>2026</v>
      </c>
      <c r="G384" s="111">
        <v>3416</v>
      </c>
      <c r="H384" s="113">
        <v>354</v>
      </c>
      <c r="I384" s="113">
        <v>669</v>
      </c>
      <c r="J384" s="113">
        <f t="shared" si="23"/>
        <v>1023</v>
      </c>
      <c r="K384" s="108"/>
      <c r="L384" s="109">
        <f t="shared" si="20"/>
        <v>6465</v>
      </c>
    </row>
    <row r="385" spans="1:12" s="13" customFormat="1">
      <c r="A385" s="110">
        <v>102022</v>
      </c>
      <c r="B385" s="110" t="s">
        <v>634</v>
      </c>
      <c r="C385" s="111">
        <f t="shared" si="21"/>
        <v>644</v>
      </c>
      <c r="D385" s="111">
        <v>31</v>
      </c>
      <c r="E385" s="111">
        <v>146</v>
      </c>
      <c r="F385" s="112">
        <f t="shared" si="22"/>
        <v>177</v>
      </c>
      <c r="G385" s="111">
        <v>467</v>
      </c>
      <c r="H385" s="113">
        <v>42</v>
      </c>
      <c r="I385" s="113">
        <v>82</v>
      </c>
      <c r="J385" s="113">
        <f t="shared" si="23"/>
        <v>124</v>
      </c>
      <c r="K385" s="108"/>
      <c r="L385" s="109">
        <f t="shared" si="20"/>
        <v>768</v>
      </c>
    </row>
    <row r="386" spans="1:12" s="13" customFormat="1">
      <c r="A386" s="110">
        <v>102023</v>
      </c>
      <c r="B386" s="110" t="s">
        <v>513</v>
      </c>
      <c r="C386" s="111">
        <f t="shared" si="21"/>
        <v>1491</v>
      </c>
      <c r="D386" s="111">
        <v>143</v>
      </c>
      <c r="E386" s="111">
        <v>518</v>
      </c>
      <c r="F386" s="112">
        <f t="shared" si="22"/>
        <v>661</v>
      </c>
      <c r="G386" s="111">
        <v>830</v>
      </c>
      <c r="H386" s="113">
        <v>75</v>
      </c>
      <c r="I386" s="113">
        <v>156</v>
      </c>
      <c r="J386" s="113">
        <f t="shared" si="23"/>
        <v>231</v>
      </c>
      <c r="K386" s="108"/>
      <c r="L386" s="109">
        <f t="shared" si="20"/>
        <v>1722</v>
      </c>
    </row>
    <row r="387" spans="1:12" s="13" customFormat="1">
      <c r="A387" s="110">
        <v>102024</v>
      </c>
      <c r="B387" s="110" t="s">
        <v>545</v>
      </c>
      <c r="C387" s="111">
        <f t="shared" si="21"/>
        <v>958</v>
      </c>
      <c r="D387" s="111">
        <v>32</v>
      </c>
      <c r="E387" s="111">
        <v>148</v>
      </c>
      <c r="F387" s="112">
        <f t="shared" si="22"/>
        <v>180</v>
      </c>
      <c r="G387" s="111">
        <v>778</v>
      </c>
      <c r="H387" s="113">
        <v>141</v>
      </c>
      <c r="I387" s="113">
        <v>183</v>
      </c>
      <c r="J387" s="113">
        <f t="shared" si="23"/>
        <v>324</v>
      </c>
      <c r="K387" s="108"/>
      <c r="L387" s="109">
        <f t="shared" si="20"/>
        <v>1282</v>
      </c>
    </row>
    <row r="388" spans="1:12" s="13" customFormat="1">
      <c r="A388" s="110">
        <v>102025</v>
      </c>
      <c r="B388" s="110" t="s">
        <v>331</v>
      </c>
      <c r="C388" s="111">
        <f t="shared" si="21"/>
        <v>5508</v>
      </c>
      <c r="D388" s="111">
        <v>619</v>
      </c>
      <c r="E388" s="111">
        <v>1671</v>
      </c>
      <c r="F388" s="112">
        <f t="shared" si="22"/>
        <v>2290</v>
      </c>
      <c r="G388" s="111">
        <v>3218</v>
      </c>
      <c r="H388" s="113">
        <v>175</v>
      </c>
      <c r="I388" s="113">
        <v>508</v>
      </c>
      <c r="J388" s="113">
        <f t="shared" si="23"/>
        <v>683</v>
      </c>
      <c r="K388" s="108"/>
      <c r="L388" s="109">
        <f t="shared" si="20"/>
        <v>6191</v>
      </c>
    </row>
    <row r="389" spans="1:12" s="13" customFormat="1">
      <c r="A389" s="110">
        <v>102026</v>
      </c>
      <c r="B389" s="110" t="s">
        <v>561</v>
      </c>
      <c r="C389" s="111">
        <f t="shared" si="21"/>
        <v>1118</v>
      </c>
      <c r="D389" s="111">
        <v>142</v>
      </c>
      <c r="E389" s="111">
        <v>360</v>
      </c>
      <c r="F389" s="112">
        <f t="shared" si="22"/>
        <v>502</v>
      </c>
      <c r="G389" s="111">
        <v>616</v>
      </c>
      <c r="H389" s="113">
        <v>13</v>
      </c>
      <c r="I389" s="113">
        <v>119</v>
      </c>
      <c r="J389" s="113">
        <f t="shared" si="23"/>
        <v>132</v>
      </c>
      <c r="K389" s="108"/>
      <c r="L389" s="109">
        <f t="shared" ref="L389:L413" si="24">J389+C389</f>
        <v>1250</v>
      </c>
    </row>
    <row r="390" spans="1:12" s="13" customFormat="1">
      <c r="A390" s="110">
        <v>102027</v>
      </c>
      <c r="B390" s="110" t="s">
        <v>309</v>
      </c>
      <c r="C390" s="111">
        <f t="shared" ref="C390:C413" si="25">D390+E390+G390</f>
        <v>7455</v>
      </c>
      <c r="D390" s="111">
        <v>796</v>
      </c>
      <c r="E390" s="111">
        <v>3033</v>
      </c>
      <c r="F390" s="112">
        <f t="shared" ref="F390:F413" si="26">D390+E390</f>
        <v>3829</v>
      </c>
      <c r="G390" s="111">
        <v>3626</v>
      </c>
      <c r="H390" s="113">
        <v>170</v>
      </c>
      <c r="I390" s="113">
        <v>729</v>
      </c>
      <c r="J390" s="113">
        <f t="shared" ref="J390:J413" si="27">H390+I390</f>
        <v>899</v>
      </c>
      <c r="K390" s="108"/>
      <c r="L390" s="109">
        <f t="shared" si="24"/>
        <v>8354</v>
      </c>
    </row>
    <row r="391" spans="1:12" s="13" customFormat="1">
      <c r="A391" s="110">
        <v>102028</v>
      </c>
      <c r="B391" s="110" t="s">
        <v>574</v>
      </c>
      <c r="C391" s="111">
        <f t="shared" si="25"/>
        <v>880</v>
      </c>
      <c r="D391" s="111">
        <v>65</v>
      </c>
      <c r="E391" s="111">
        <v>256</v>
      </c>
      <c r="F391" s="112">
        <f t="shared" si="26"/>
        <v>321</v>
      </c>
      <c r="G391" s="111">
        <v>559</v>
      </c>
      <c r="H391" s="113">
        <v>106</v>
      </c>
      <c r="I391" s="113">
        <v>189</v>
      </c>
      <c r="J391" s="113">
        <f t="shared" si="27"/>
        <v>295</v>
      </c>
      <c r="K391" s="108"/>
      <c r="L391" s="109">
        <f t="shared" si="24"/>
        <v>1175</v>
      </c>
    </row>
    <row r="392" spans="1:12" s="13" customFormat="1">
      <c r="A392" s="110">
        <v>102029</v>
      </c>
      <c r="B392" s="110" t="s">
        <v>597</v>
      </c>
      <c r="C392" s="111">
        <f t="shared" si="25"/>
        <v>831</v>
      </c>
      <c r="D392" s="111">
        <v>60</v>
      </c>
      <c r="E392" s="111">
        <v>260</v>
      </c>
      <c r="F392" s="112">
        <f t="shared" si="26"/>
        <v>320</v>
      </c>
      <c r="G392" s="111">
        <v>511</v>
      </c>
      <c r="H392" s="113">
        <v>97</v>
      </c>
      <c r="I392" s="113">
        <v>93</v>
      </c>
      <c r="J392" s="113">
        <f t="shared" si="27"/>
        <v>190</v>
      </c>
      <c r="K392" s="108"/>
      <c r="L392" s="109">
        <f t="shared" si="24"/>
        <v>1021</v>
      </c>
    </row>
    <row r="393" spans="1:12" s="13" customFormat="1">
      <c r="A393" s="110">
        <v>102030</v>
      </c>
      <c r="B393" s="110" t="s">
        <v>358</v>
      </c>
      <c r="C393" s="111">
        <f t="shared" si="25"/>
        <v>3985</v>
      </c>
      <c r="D393" s="111">
        <v>465</v>
      </c>
      <c r="E393" s="111">
        <v>1448</v>
      </c>
      <c r="F393" s="112">
        <f t="shared" si="26"/>
        <v>1913</v>
      </c>
      <c r="G393" s="111">
        <v>2072</v>
      </c>
      <c r="H393" s="113">
        <v>91</v>
      </c>
      <c r="I393" s="113">
        <v>371</v>
      </c>
      <c r="J393" s="113">
        <f t="shared" si="27"/>
        <v>462</v>
      </c>
      <c r="K393" s="108"/>
      <c r="L393" s="109">
        <f t="shared" si="24"/>
        <v>4447</v>
      </c>
    </row>
    <row r="394" spans="1:12" s="13" customFormat="1">
      <c r="A394" s="110">
        <v>102031</v>
      </c>
      <c r="B394" s="110" t="s">
        <v>361</v>
      </c>
      <c r="C394" s="111">
        <f t="shared" si="25"/>
        <v>3750</v>
      </c>
      <c r="D394" s="111">
        <v>255</v>
      </c>
      <c r="E394" s="111">
        <v>1059</v>
      </c>
      <c r="F394" s="112">
        <f t="shared" si="26"/>
        <v>1314</v>
      </c>
      <c r="G394" s="111">
        <v>2436</v>
      </c>
      <c r="H394" s="113">
        <v>141</v>
      </c>
      <c r="I394" s="113">
        <v>461</v>
      </c>
      <c r="J394" s="113">
        <f t="shared" si="27"/>
        <v>602</v>
      </c>
      <c r="K394" s="108"/>
      <c r="L394" s="109">
        <f t="shared" si="24"/>
        <v>4352</v>
      </c>
    </row>
    <row r="395" spans="1:12" s="13" customFormat="1">
      <c r="A395" s="110">
        <v>102032</v>
      </c>
      <c r="B395" s="110" t="s">
        <v>367</v>
      </c>
      <c r="C395" s="111">
        <f t="shared" si="25"/>
        <v>3433</v>
      </c>
      <c r="D395" s="111">
        <v>265</v>
      </c>
      <c r="E395" s="111">
        <v>979</v>
      </c>
      <c r="F395" s="112">
        <f t="shared" si="26"/>
        <v>1244</v>
      </c>
      <c r="G395" s="111">
        <v>2189</v>
      </c>
      <c r="H395" s="113">
        <v>261</v>
      </c>
      <c r="I395" s="113">
        <v>478</v>
      </c>
      <c r="J395" s="113">
        <f t="shared" si="27"/>
        <v>739</v>
      </c>
      <c r="K395" s="108"/>
      <c r="L395" s="109">
        <f t="shared" si="24"/>
        <v>4172</v>
      </c>
    </row>
    <row r="396" spans="1:12" s="13" customFormat="1">
      <c r="A396" s="110">
        <v>102033</v>
      </c>
      <c r="B396" s="110" t="s">
        <v>470</v>
      </c>
      <c r="C396" s="111">
        <f t="shared" si="25"/>
        <v>1825</v>
      </c>
      <c r="D396" s="111">
        <v>156</v>
      </c>
      <c r="E396" s="111">
        <v>558</v>
      </c>
      <c r="F396" s="112">
        <f t="shared" si="26"/>
        <v>714</v>
      </c>
      <c r="G396" s="111">
        <v>1111</v>
      </c>
      <c r="H396" s="113">
        <v>93</v>
      </c>
      <c r="I396" s="113">
        <v>193</v>
      </c>
      <c r="J396" s="113">
        <f t="shared" si="27"/>
        <v>286</v>
      </c>
      <c r="K396" s="108"/>
      <c r="L396" s="109">
        <f t="shared" si="24"/>
        <v>2111</v>
      </c>
    </row>
    <row r="397" spans="1:12" s="13" customFormat="1">
      <c r="A397" s="110">
        <v>102034</v>
      </c>
      <c r="B397" s="110" t="s">
        <v>454</v>
      </c>
      <c r="C397" s="111">
        <f t="shared" si="25"/>
        <v>1998</v>
      </c>
      <c r="D397" s="111">
        <v>126</v>
      </c>
      <c r="E397" s="111">
        <v>523</v>
      </c>
      <c r="F397" s="112">
        <f t="shared" si="26"/>
        <v>649</v>
      </c>
      <c r="G397" s="111">
        <v>1349</v>
      </c>
      <c r="H397" s="113">
        <v>36</v>
      </c>
      <c r="I397" s="113">
        <v>209</v>
      </c>
      <c r="J397" s="113">
        <f t="shared" si="27"/>
        <v>245</v>
      </c>
      <c r="K397" s="108"/>
      <c r="L397" s="109">
        <f t="shared" si="24"/>
        <v>2243</v>
      </c>
    </row>
    <row r="398" spans="1:12" s="13" customFormat="1">
      <c r="A398" s="110">
        <v>102035</v>
      </c>
      <c r="B398" s="110" t="s">
        <v>540</v>
      </c>
      <c r="C398" s="111">
        <f t="shared" si="25"/>
        <v>1114</v>
      </c>
      <c r="D398" s="111">
        <v>102</v>
      </c>
      <c r="E398" s="111">
        <v>400</v>
      </c>
      <c r="F398" s="112">
        <f t="shared" si="26"/>
        <v>502</v>
      </c>
      <c r="G398" s="111">
        <v>612</v>
      </c>
      <c r="H398" s="113">
        <v>101</v>
      </c>
      <c r="I398" s="113">
        <v>130</v>
      </c>
      <c r="J398" s="113">
        <f t="shared" si="27"/>
        <v>231</v>
      </c>
      <c r="K398" s="108"/>
      <c r="L398" s="109">
        <f t="shared" si="24"/>
        <v>1345</v>
      </c>
    </row>
    <row r="399" spans="1:12" s="13" customFormat="1">
      <c r="A399" s="110">
        <v>102036</v>
      </c>
      <c r="B399" s="110" t="s">
        <v>416</v>
      </c>
      <c r="C399" s="111">
        <f t="shared" si="25"/>
        <v>2471</v>
      </c>
      <c r="D399" s="111">
        <v>331</v>
      </c>
      <c r="E399" s="111">
        <v>912</v>
      </c>
      <c r="F399" s="112">
        <f t="shared" si="26"/>
        <v>1243</v>
      </c>
      <c r="G399" s="111">
        <v>1228</v>
      </c>
      <c r="H399" s="113">
        <v>185</v>
      </c>
      <c r="I399" s="113">
        <v>306</v>
      </c>
      <c r="J399" s="113">
        <f t="shared" si="27"/>
        <v>491</v>
      </c>
      <c r="K399" s="108"/>
      <c r="L399" s="109">
        <f t="shared" si="24"/>
        <v>2962</v>
      </c>
    </row>
    <row r="400" spans="1:12" s="13" customFormat="1">
      <c r="A400" s="110">
        <v>102037</v>
      </c>
      <c r="B400" s="110" t="s">
        <v>324</v>
      </c>
      <c r="C400" s="111">
        <f t="shared" si="25"/>
        <v>5558</v>
      </c>
      <c r="D400" s="111">
        <v>516</v>
      </c>
      <c r="E400" s="111">
        <v>1724</v>
      </c>
      <c r="F400" s="112">
        <f t="shared" si="26"/>
        <v>2240</v>
      </c>
      <c r="G400" s="111">
        <v>3318</v>
      </c>
      <c r="H400" s="113">
        <v>210</v>
      </c>
      <c r="I400" s="113">
        <v>647</v>
      </c>
      <c r="J400" s="113">
        <f t="shared" si="27"/>
        <v>857</v>
      </c>
      <c r="K400" s="108"/>
      <c r="L400" s="109">
        <f t="shared" si="24"/>
        <v>6415</v>
      </c>
    </row>
    <row r="401" spans="1:12" s="13" customFormat="1">
      <c r="A401" s="110">
        <v>102038</v>
      </c>
      <c r="B401" s="110" t="s">
        <v>612</v>
      </c>
      <c r="C401" s="111">
        <f t="shared" si="25"/>
        <v>767</v>
      </c>
      <c r="D401" s="111">
        <v>83</v>
      </c>
      <c r="E401" s="111">
        <v>227</v>
      </c>
      <c r="F401" s="112">
        <f t="shared" si="26"/>
        <v>310</v>
      </c>
      <c r="G401" s="111">
        <v>457</v>
      </c>
      <c r="H401" s="113">
        <v>48</v>
      </c>
      <c r="I401" s="113">
        <v>102</v>
      </c>
      <c r="J401" s="113">
        <f t="shared" si="27"/>
        <v>150</v>
      </c>
      <c r="K401" s="108"/>
      <c r="L401" s="109">
        <f t="shared" si="24"/>
        <v>917</v>
      </c>
    </row>
    <row r="402" spans="1:12" s="13" customFormat="1">
      <c r="A402" s="110">
        <v>102039</v>
      </c>
      <c r="B402" s="110" t="s">
        <v>578</v>
      </c>
      <c r="C402" s="111">
        <f t="shared" si="25"/>
        <v>939</v>
      </c>
      <c r="D402" s="111">
        <v>68</v>
      </c>
      <c r="E402" s="111">
        <v>261</v>
      </c>
      <c r="F402" s="112">
        <f t="shared" si="26"/>
        <v>329</v>
      </c>
      <c r="G402" s="111">
        <v>610</v>
      </c>
      <c r="H402" s="113">
        <v>63</v>
      </c>
      <c r="I402" s="113">
        <v>132</v>
      </c>
      <c r="J402" s="113">
        <f t="shared" si="27"/>
        <v>195</v>
      </c>
      <c r="K402" s="108"/>
      <c r="L402" s="109">
        <f t="shared" si="24"/>
        <v>1134</v>
      </c>
    </row>
    <row r="403" spans="1:12" s="13" customFormat="1">
      <c r="A403" s="110">
        <v>102040</v>
      </c>
      <c r="B403" s="110" t="s">
        <v>447</v>
      </c>
      <c r="C403" s="111">
        <f t="shared" si="25"/>
        <v>1995</v>
      </c>
      <c r="D403" s="111">
        <v>221</v>
      </c>
      <c r="E403" s="111">
        <v>567</v>
      </c>
      <c r="F403" s="112">
        <f t="shared" si="26"/>
        <v>788</v>
      </c>
      <c r="G403" s="111">
        <v>1207</v>
      </c>
      <c r="H403" s="113">
        <v>109</v>
      </c>
      <c r="I403" s="113">
        <v>217</v>
      </c>
      <c r="J403" s="113">
        <f t="shared" si="27"/>
        <v>326</v>
      </c>
      <c r="K403" s="108"/>
      <c r="L403" s="109">
        <f t="shared" si="24"/>
        <v>2321</v>
      </c>
    </row>
    <row r="404" spans="1:12" s="13" customFormat="1">
      <c r="A404" s="110">
        <v>102041</v>
      </c>
      <c r="B404" s="110" t="s">
        <v>624</v>
      </c>
      <c r="C404" s="111">
        <f t="shared" si="25"/>
        <v>705</v>
      </c>
      <c r="D404" s="111">
        <v>94</v>
      </c>
      <c r="E404" s="111">
        <v>275</v>
      </c>
      <c r="F404" s="112">
        <f t="shared" si="26"/>
        <v>369</v>
      </c>
      <c r="G404" s="111">
        <v>336</v>
      </c>
      <c r="H404" s="113">
        <v>18</v>
      </c>
      <c r="I404" s="113">
        <v>72</v>
      </c>
      <c r="J404" s="113">
        <f t="shared" si="27"/>
        <v>90</v>
      </c>
      <c r="K404" s="108"/>
      <c r="L404" s="109">
        <f t="shared" si="24"/>
        <v>795</v>
      </c>
    </row>
    <row r="405" spans="1:12" s="13" customFormat="1">
      <c r="A405" s="110">
        <v>102042</v>
      </c>
      <c r="B405" s="110" t="s">
        <v>536</v>
      </c>
      <c r="C405" s="111">
        <f t="shared" si="25"/>
        <v>1247</v>
      </c>
      <c r="D405" s="111">
        <v>144</v>
      </c>
      <c r="E405" s="111">
        <v>386</v>
      </c>
      <c r="F405" s="112">
        <f t="shared" si="26"/>
        <v>530</v>
      </c>
      <c r="G405" s="111">
        <v>717</v>
      </c>
      <c r="H405" s="113">
        <v>35</v>
      </c>
      <c r="I405" s="113">
        <v>124</v>
      </c>
      <c r="J405" s="113">
        <f t="shared" si="27"/>
        <v>159</v>
      </c>
      <c r="K405" s="108"/>
      <c r="L405" s="109">
        <f t="shared" si="24"/>
        <v>1406</v>
      </c>
    </row>
    <row r="406" spans="1:12" s="13" customFormat="1">
      <c r="A406" s="110">
        <v>102043</v>
      </c>
      <c r="B406" s="110" t="s">
        <v>445</v>
      </c>
      <c r="C406" s="111">
        <f t="shared" si="25"/>
        <v>2024</v>
      </c>
      <c r="D406" s="111">
        <v>250</v>
      </c>
      <c r="E406" s="111">
        <v>718</v>
      </c>
      <c r="F406" s="112">
        <f t="shared" si="26"/>
        <v>968</v>
      </c>
      <c r="G406" s="111">
        <v>1056</v>
      </c>
      <c r="H406" s="113">
        <v>86</v>
      </c>
      <c r="I406" s="113">
        <v>235</v>
      </c>
      <c r="J406" s="113">
        <f t="shared" si="27"/>
        <v>321</v>
      </c>
      <c r="K406" s="108"/>
      <c r="L406" s="109">
        <f t="shared" si="24"/>
        <v>2345</v>
      </c>
    </row>
    <row r="407" spans="1:12" s="13" customFormat="1">
      <c r="A407" s="110">
        <v>102044</v>
      </c>
      <c r="B407" s="110" t="s">
        <v>327</v>
      </c>
      <c r="C407" s="111">
        <f t="shared" si="25"/>
        <v>5675</v>
      </c>
      <c r="D407" s="111">
        <v>709</v>
      </c>
      <c r="E407" s="111">
        <v>2063</v>
      </c>
      <c r="F407" s="112">
        <f t="shared" si="26"/>
        <v>2772</v>
      </c>
      <c r="G407" s="111">
        <v>2903</v>
      </c>
      <c r="H407" s="113">
        <v>117</v>
      </c>
      <c r="I407" s="113">
        <v>440</v>
      </c>
      <c r="J407" s="113">
        <f t="shared" si="27"/>
        <v>557</v>
      </c>
      <c r="K407" s="108"/>
      <c r="L407" s="109">
        <f t="shared" si="24"/>
        <v>6232</v>
      </c>
    </row>
    <row r="408" spans="1:12" s="13" customFormat="1">
      <c r="A408" s="110">
        <v>102045</v>
      </c>
      <c r="B408" s="110" t="s">
        <v>644</v>
      </c>
      <c r="C408" s="111">
        <f t="shared" si="25"/>
        <v>566</v>
      </c>
      <c r="D408" s="111">
        <v>60</v>
      </c>
      <c r="E408" s="111">
        <v>167</v>
      </c>
      <c r="F408" s="112">
        <f t="shared" si="26"/>
        <v>227</v>
      </c>
      <c r="G408" s="111">
        <v>339</v>
      </c>
      <c r="H408" s="113">
        <v>39</v>
      </c>
      <c r="I408" s="113">
        <v>35</v>
      </c>
      <c r="J408" s="113">
        <f t="shared" si="27"/>
        <v>74</v>
      </c>
      <c r="K408" s="108"/>
      <c r="L408" s="109">
        <f t="shared" si="24"/>
        <v>640</v>
      </c>
    </row>
    <row r="409" spans="1:12" s="13" customFormat="1">
      <c r="A409" s="110">
        <v>102046</v>
      </c>
      <c r="B409" s="110" t="s">
        <v>591</v>
      </c>
      <c r="C409" s="111">
        <f t="shared" si="25"/>
        <v>882</v>
      </c>
      <c r="D409" s="111">
        <v>87</v>
      </c>
      <c r="E409" s="111">
        <v>280</v>
      </c>
      <c r="F409" s="112">
        <f t="shared" si="26"/>
        <v>367</v>
      </c>
      <c r="G409" s="111">
        <v>515</v>
      </c>
      <c r="H409" s="113">
        <v>51</v>
      </c>
      <c r="I409" s="113">
        <v>109</v>
      </c>
      <c r="J409" s="113">
        <f t="shared" si="27"/>
        <v>160</v>
      </c>
      <c r="K409" s="108"/>
      <c r="L409" s="109">
        <f t="shared" si="24"/>
        <v>1042</v>
      </c>
    </row>
    <row r="410" spans="1:12" s="13" customFormat="1">
      <c r="A410" s="110">
        <v>102047</v>
      </c>
      <c r="B410" s="110" t="s">
        <v>274</v>
      </c>
      <c r="C410" s="111">
        <f t="shared" si="25"/>
        <v>28276</v>
      </c>
      <c r="D410" s="111">
        <v>4960</v>
      </c>
      <c r="E410" s="111">
        <v>10861</v>
      </c>
      <c r="F410" s="112">
        <f t="shared" si="26"/>
        <v>15821</v>
      </c>
      <c r="G410" s="111">
        <v>12455</v>
      </c>
      <c r="H410" s="113">
        <v>672</v>
      </c>
      <c r="I410" s="113">
        <v>2363</v>
      </c>
      <c r="J410" s="113">
        <f t="shared" si="27"/>
        <v>3035</v>
      </c>
      <c r="K410" s="108"/>
      <c r="L410" s="109">
        <f t="shared" si="24"/>
        <v>31311</v>
      </c>
    </row>
    <row r="411" spans="1:12" s="13" customFormat="1">
      <c r="A411" s="110">
        <v>102048</v>
      </c>
      <c r="B411" s="110" t="s">
        <v>631</v>
      </c>
      <c r="C411" s="111">
        <f t="shared" si="25"/>
        <v>679</v>
      </c>
      <c r="D411" s="111">
        <v>57</v>
      </c>
      <c r="E411" s="111">
        <v>231</v>
      </c>
      <c r="F411" s="112">
        <f t="shared" si="26"/>
        <v>288</v>
      </c>
      <c r="G411" s="111">
        <v>391</v>
      </c>
      <c r="H411" s="113">
        <v>10</v>
      </c>
      <c r="I411" s="113">
        <v>76</v>
      </c>
      <c r="J411" s="113">
        <f t="shared" si="27"/>
        <v>86</v>
      </c>
      <c r="K411" s="108"/>
      <c r="L411" s="109">
        <f t="shared" si="24"/>
        <v>765</v>
      </c>
    </row>
    <row r="412" spans="1:12" s="13" customFormat="1">
      <c r="A412" s="110">
        <v>102049</v>
      </c>
      <c r="B412" s="110" t="s">
        <v>512</v>
      </c>
      <c r="C412" s="111">
        <f t="shared" si="25"/>
        <v>1402</v>
      </c>
      <c r="D412" s="111">
        <v>75</v>
      </c>
      <c r="E412" s="111">
        <v>406</v>
      </c>
      <c r="F412" s="112">
        <f t="shared" si="26"/>
        <v>481</v>
      </c>
      <c r="G412" s="111">
        <v>921</v>
      </c>
      <c r="H412" s="113">
        <v>53</v>
      </c>
      <c r="I412" s="113">
        <v>214</v>
      </c>
      <c r="J412" s="113">
        <f t="shared" si="27"/>
        <v>267</v>
      </c>
      <c r="K412" s="108"/>
      <c r="L412" s="109">
        <f t="shared" si="24"/>
        <v>1669</v>
      </c>
    </row>
    <row r="413" spans="1:12" s="13" customFormat="1">
      <c r="A413" s="110">
        <v>102050</v>
      </c>
      <c r="B413" s="110" t="s">
        <v>494</v>
      </c>
      <c r="C413" s="111">
        <f t="shared" si="25"/>
        <v>1578</v>
      </c>
      <c r="D413" s="111">
        <v>92</v>
      </c>
      <c r="E413" s="111">
        <v>417</v>
      </c>
      <c r="F413" s="112">
        <f t="shared" si="26"/>
        <v>509</v>
      </c>
      <c r="G413" s="111">
        <v>1069</v>
      </c>
      <c r="H413" s="113">
        <v>60</v>
      </c>
      <c r="I413" s="113">
        <v>238</v>
      </c>
      <c r="J413" s="113">
        <f t="shared" si="27"/>
        <v>298</v>
      </c>
      <c r="K413" s="108"/>
      <c r="L413" s="109">
        <f t="shared" si="24"/>
        <v>1876</v>
      </c>
    </row>
  </sheetData>
  <autoFilter ref="A4:L4"/>
  <mergeCells count="2">
    <mergeCell ref="C3:G3"/>
    <mergeCell ref="H3:J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1:K415"/>
  <sheetViews>
    <sheetView workbookViewId="0">
      <selection activeCell="B2" sqref="B2"/>
    </sheetView>
  </sheetViews>
  <sheetFormatPr defaultColWidth="10.28515625" defaultRowHeight="12.75"/>
  <cols>
    <col min="1" max="1" width="16.7109375" style="16" bestFit="1" customWidth="1"/>
    <col min="2" max="2" width="35" style="79" bestFit="1" customWidth="1"/>
    <col min="3" max="4" width="27.42578125" style="309" customWidth="1"/>
    <col min="5" max="6" width="27.42578125" style="310" customWidth="1"/>
    <col min="7" max="7" width="8.140625" style="16" customWidth="1"/>
    <col min="8" max="8" width="11.7109375" style="16" customWidth="1"/>
    <col min="9" max="16384" width="10.28515625" style="16"/>
  </cols>
  <sheetData>
    <row r="1" spans="1:11">
      <c r="B1" s="318" t="s">
        <v>1344</v>
      </c>
    </row>
    <row r="3" spans="1:11">
      <c r="B3" s="91"/>
      <c r="C3" s="311"/>
      <c r="D3" s="311"/>
      <c r="E3" s="312"/>
      <c r="F3" s="312"/>
      <c r="G3" s="88"/>
      <c r="H3" s="88"/>
    </row>
    <row r="4" spans="1:11" ht="30.75" customHeight="1">
      <c r="C4" s="419">
        <v>2011</v>
      </c>
      <c r="D4" s="419"/>
      <c r="E4" s="420">
        <v>2014</v>
      </c>
      <c r="F4" s="420"/>
      <c r="G4" s="88"/>
      <c r="H4" s="88"/>
    </row>
    <row r="5" spans="1:11">
      <c r="A5" s="277" t="s">
        <v>691</v>
      </c>
      <c r="B5" s="319" t="s">
        <v>692</v>
      </c>
      <c r="C5" s="314" t="s">
        <v>726</v>
      </c>
      <c r="D5" s="314" t="s">
        <v>727</v>
      </c>
      <c r="E5" s="315" t="s">
        <v>726</v>
      </c>
      <c r="F5" s="315" t="s">
        <v>727</v>
      </c>
    </row>
    <row r="6" spans="1:11">
      <c r="A6" s="277">
        <v>78018</v>
      </c>
      <c r="B6" s="320" t="s">
        <v>535</v>
      </c>
      <c r="C6" s="316">
        <v>0</v>
      </c>
      <c r="D6" s="316">
        <v>0</v>
      </c>
      <c r="E6" s="313">
        <v>0</v>
      </c>
      <c r="F6" s="313">
        <v>0</v>
      </c>
    </row>
    <row r="7" spans="1:11">
      <c r="A7" s="277">
        <v>78023</v>
      </c>
      <c r="B7" s="320" t="s">
        <v>497</v>
      </c>
      <c r="C7" s="316">
        <v>0</v>
      </c>
      <c r="D7" s="316">
        <v>0</v>
      </c>
      <c r="E7" s="313">
        <v>0</v>
      </c>
      <c r="F7" s="313">
        <v>0</v>
      </c>
    </row>
    <row r="8" spans="1:11">
      <c r="A8" s="277">
        <v>78068</v>
      </c>
      <c r="B8" s="320" t="s">
        <v>393</v>
      </c>
      <c r="C8" s="316">
        <v>0</v>
      </c>
      <c r="D8" s="316">
        <v>0</v>
      </c>
      <c r="E8" s="313">
        <v>0</v>
      </c>
      <c r="F8" s="313">
        <v>0</v>
      </c>
    </row>
    <row r="9" spans="1:11">
      <c r="A9" s="277">
        <v>101003</v>
      </c>
      <c r="B9" s="320" t="s">
        <v>640</v>
      </c>
      <c r="C9" s="316">
        <v>0</v>
      </c>
      <c r="D9" s="316">
        <v>0</v>
      </c>
      <c r="E9" s="313">
        <v>0</v>
      </c>
      <c r="F9" s="313">
        <v>0</v>
      </c>
    </row>
    <row r="10" spans="1:11">
      <c r="A10" s="277">
        <v>101005</v>
      </c>
      <c r="B10" s="320" t="s">
        <v>598</v>
      </c>
      <c r="C10" s="316">
        <v>0</v>
      </c>
      <c r="D10" s="316">
        <v>0</v>
      </c>
      <c r="E10" s="313">
        <v>0</v>
      </c>
      <c r="F10" s="313">
        <v>0</v>
      </c>
    </row>
    <row r="11" spans="1:11">
      <c r="A11" s="277">
        <v>101006</v>
      </c>
      <c r="B11" s="320" t="s">
        <v>576</v>
      </c>
      <c r="C11" s="316">
        <v>0</v>
      </c>
      <c r="D11" s="316">
        <v>0</v>
      </c>
      <c r="E11" s="313">
        <v>0</v>
      </c>
      <c r="F11" s="313">
        <v>0</v>
      </c>
    </row>
    <row r="12" spans="1:11">
      <c r="A12" s="277">
        <v>101009</v>
      </c>
      <c r="B12" s="320" t="s">
        <v>343</v>
      </c>
      <c r="C12" s="316">
        <v>1</v>
      </c>
      <c r="D12" s="316">
        <v>60</v>
      </c>
      <c r="E12" s="313">
        <v>2</v>
      </c>
      <c r="F12" s="313">
        <v>47</v>
      </c>
    </row>
    <row r="13" spans="1:11">
      <c r="A13" s="277">
        <v>101016</v>
      </c>
      <c r="B13" s="320" t="s">
        <v>553</v>
      </c>
      <c r="C13" s="316">
        <v>0</v>
      </c>
      <c r="D13" s="316">
        <v>0</v>
      </c>
      <c r="E13" s="313">
        <v>0</v>
      </c>
      <c r="F13" s="313">
        <v>0</v>
      </c>
    </row>
    <row r="14" spans="1:11">
      <c r="A14" s="277">
        <v>101018</v>
      </c>
      <c r="B14" s="320" t="s">
        <v>395</v>
      </c>
      <c r="C14" s="316">
        <v>0</v>
      </c>
      <c r="D14" s="316">
        <v>0</v>
      </c>
      <c r="E14" s="313">
        <v>0</v>
      </c>
      <c r="F14" s="313">
        <v>0</v>
      </c>
    </row>
    <row r="15" spans="1:11" s="118" customFormat="1">
      <c r="A15" s="277">
        <v>101022</v>
      </c>
      <c r="B15" s="320" t="s">
        <v>464</v>
      </c>
      <c r="C15" s="316">
        <v>0</v>
      </c>
      <c r="D15" s="316">
        <v>0</v>
      </c>
      <c r="E15" s="313">
        <v>0</v>
      </c>
      <c r="F15" s="313">
        <v>0</v>
      </c>
      <c r="G15" s="16"/>
      <c r="H15" s="16"/>
      <c r="I15" s="16"/>
      <c r="J15" s="16"/>
      <c r="K15" s="16"/>
    </row>
    <row r="16" spans="1:11" s="118" customFormat="1">
      <c r="A16" s="277">
        <v>101023</v>
      </c>
      <c r="B16" s="320" t="s">
        <v>556</v>
      </c>
      <c r="C16" s="316">
        <v>0</v>
      </c>
      <c r="D16" s="316">
        <v>0</v>
      </c>
      <c r="E16" s="313">
        <v>0</v>
      </c>
      <c r="F16" s="313">
        <v>0</v>
      </c>
      <c r="G16" s="16"/>
      <c r="H16" s="16"/>
      <c r="I16" s="16"/>
      <c r="J16" s="16"/>
      <c r="K16" s="16"/>
    </row>
    <row r="17" spans="1:6">
      <c r="A17" s="277">
        <v>101026</v>
      </c>
      <c r="B17" s="320" t="s">
        <v>615</v>
      </c>
      <c r="C17" s="316">
        <v>0</v>
      </c>
      <c r="D17" s="316">
        <v>0</v>
      </c>
      <c r="E17" s="313">
        <v>0</v>
      </c>
      <c r="F17" s="313">
        <v>0</v>
      </c>
    </row>
    <row r="18" spans="1:6">
      <c r="A18" s="277">
        <v>101027</v>
      </c>
      <c r="B18" s="320" t="s">
        <v>495</v>
      </c>
      <c r="C18" s="316">
        <v>0</v>
      </c>
      <c r="D18" s="316">
        <v>0</v>
      </c>
      <c r="E18" s="313">
        <v>0</v>
      </c>
      <c r="F18" s="313">
        <v>0</v>
      </c>
    </row>
    <row r="19" spans="1:6">
      <c r="A19" s="277">
        <v>80006</v>
      </c>
      <c r="B19" s="320" t="s">
        <v>595</v>
      </c>
      <c r="C19" s="316">
        <v>0</v>
      </c>
      <c r="D19" s="316">
        <v>0</v>
      </c>
      <c r="E19" s="313">
        <v>0</v>
      </c>
      <c r="F19" s="313">
        <v>0</v>
      </c>
    </row>
    <row r="20" spans="1:6">
      <c r="A20" s="277">
        <v>80011</v>
      </c>
      <c r="B20" s="320" t="s">
        <v>668</v>
      </c>
      <c r="C20" s="316">
        <v>0</v>
      </c>
      <c r="D20" s="316">
        <v>0</v>
      </c>
      <c r="E20" s="313">
        <v>0</v>
      </c>
      <c r="F20" s="313">
        <v>0</v>
      </c>
    </row>
    <row r="21" spans="1:6">
      <c r="A21" s="277">
        <v>80022</v>
      </c>
      <c r="B21" s="320" t="s">
        <v>511</v>
      </c>
      <c r="C21" s="316">
        <v>0</v>
      </c>
      <c r="D21" s="316">
        <v>0</v>
      </c>
      <c r="E21" s="313">
        <v>0</v>
      </c>
      <c r="F21" s="313">
        <v>0</v>
      </c>
    </row>
    <row r="22" spans="1:6">
      <c r="A22" s="277">
        <v>80056</v>
      </c>
      <c r="B22" s="320" t="s">
        <v>463</v>
      </c>
      <c r="C22" s="316">
        <v>0</v>
      </c>
      <c r="D22" s="316">
        <v>0</v>
      </c>
      <c r="E22" s="313">
        <v>0</v>
      </c>
      <c r="F22" s="313">
        <v>0</v>
      </c>
    </row>
    <row r="23" spans="1:6">
      <c r="A23" s="277">
        <v>80066</v>
      </c>
      <c r="B23" s="320" t="s">
        <v>656</v>
      </c>
      <c r="C23" s="316">
        <v>0</v>
      </c>
      <c r="D23" s="316">
        <v>0</v>
      </c>
      <c r="E23" s="313">
        <v>0</v>
      </c>
      <c r="F23" s="313">
        <v>0</v>
      </c>
    </row>
    <row r="24" spans="1:6">
      <c r="A24" s="277">
        <v>80068</v>
      </c>
      <c r="B24" s="320" t="s">
        <v>584</v>
      </c>
      <c r="C24" s="316">
        <v>0</v>
      </c>
      <c r="D24" s="316">
        <v>0</v>
      </c>
      <c r="E24" s="313">
        <v>0</v>
      </c>
      <c r="F24" s="313">
        <v>0</v>
      </c>
    </row>
    <row r="25" spans="1:6">
      <c r="A25" s="277">
        <v>80073</v>
      </c>
      <c r="B25" s="320" t="s">
        <v>441</v>
      </c>
      <c r="C25" s="316">
        <v>0</v>
      </c>
      <c r="D25" s="316">
        <v>0</v>
      </c>
      <c r="E25" s="313">
        <v>0</v>
      </c>
      <c r="F25" s="313">
        <v>0</v>
      </c>
    </row>
    <row r="26" spans="1:6">
      <c r="A26" s="277">
        <v>80090</v>
      </c>
      <c r="B26" s="320" t="s">
        <v>678</v>
      </c>
      <c r="C26" s="316">
        <v>0</v>
      </c>
      <c r="D26" s="316">
        <v>0</v>
      </c>
      <c r="E26" s="313">
        <v>0</v>
      </c>
      <c r="F26" s="313">
        <v>0</v>
      </c>
    </row>
    <row r="27" spans="1:6">
      <c r="A27" s="277">
        <v>79020</v>
      </c>
      <c r="B27" s="320" t="s">
        <v>527</v>
      </c>
      <c r="C27" s="316">
        <v>0</v>
      </c>
      <c r="D27" s="316">
        <v>0</v>
      </c>
      <c r="E27" s="313">
        <v>0</v>
      </c>
      <c r="F27" s="313">
        <v>0</v>
      </c>
    </row>
    <row r="28" spans="1:6">
      <c r="A28" s="277">
        <v>79030</v>
      </c>
      <c r="B28" s="320" t="s">
        <v>603</v>
      </c>
      <c r="C28" s="316">
        <v>0</v>
      </c>
      <c r="D28" s="316">
        <v>0</v>
      </c>
      <c r="E28" s="313">
        <v>0</v>
      </c>
      <c r="F28" s="313">
        <v>0</v>
      </c>
    </row>
    <row r="29" spans="1:6">
      <c r="A29" s="277">
        <v>79043</v>
      </c>
      <c r="B29" s="320" t="s">
        <v>409</v>
      </c>
      <c r="C29" s="316">
        <v>0</v>
      </c>
      <c r="D29" s="316">
        <v>0</v>
      </c>
      <c r="E29" s="313">
        <v>0</v>
      </c>
      <c r="F29" s="313">
        <v>0</v>
      </c>
    </row>
    <row r="30" spans="1:6">
      <c r="A30" s="277">
        <v>79115</v>
      </c>
      <c r="B30" s="320" t="s">
        <v>515</v>
      </c>
      <c r="C30" s="316">
        <v>0</v>
      </c>
      <c r="D30" s="316">
        <v>0</v>
      </c>
      <c r="E30" s="313">
        <v>0</v>
      </c>
      <c r="F30" s="313">
        <v>0</v>
      </c>
    </row>
    <row r="31" spans="1:6">
      <c r="A31" s="277">
        <v>79129</v>
      </c>
      <c r="B31" s="320" t="s">
        <v>410</v>
      </c>
      <c r="C31" s="316">
        <v>0</v>
      </c>
      <c r="D31" s="316">
        <v>0</v>
      </c>
      <c r="E31" s="313">
        <v>0</v>
      </c>
      <c r="F31" s="313">
        <v>0</v>
      </c>
    </row>
    <row r="32" spans="1:6">
      <c r="A32" s="277">
        <v>79138</v>
      </c>
      <c r="B32" s="320" t="s">
        <v>417</v>
      </c>
      <c r="C32" s="316">
        <v>1</v>
      </c>
      <c r="D32" s="316">
        <v>102</v>
      </c>
      <c r="E32" s="313">
        <v>1</v>
      </c>
      <c r="F32" s="313">
        <v>24</v>
      </c>
    </row>
    <row r="33" spans="1:6">
      <c r="A33" s="277">
        <v>79147</v>
      </c>
      <c r="B33" s="320" t="s">
        <v>384</v>
      </c>
      <c r="C33" s="316">
        <v>0</v>
      </c>
      <c r="D33" s="316">
        <v>0</v>
      </c>
      <c r="E33" s="313">
        <v>0</v>
      </c>
      <c r="F33" s="313">
        <v>0</v>
      </c>
    </row>
    <row r="34" spans="1:6">
      <c r="A34" s="277">
        <v>78001</v>
      </c>
      <c r="B34" s="320" t="s">
        <v>587</v>
      </c>
      <c r="C34" s="317">
        <v>0</v>
      </c>
      <c r="D34" s="317">
        <v>0</v>
      </c>
      <c r="E34" s="313">
        <v>0</v>
      </c>
      <c r="F34" s="313">
        <v>0</v>
      </c>
    </row>
    <row r="35" spans="1:6">
      <c r="A35" s="277">
        <v>78005</v>
      </c>
      <c r="B35" s="320" t="s">
        <v>625</v>
      </c>
      <c r="C35" s="317">
        <v>0</v>
      </c>
      <c r="D35" s="317">
        <v>0</v>
      </c>
      <c r="E35" s="313">
        <v>0</v>
      </c>
      <c r="F35" s="313">
        <v>0</v>
      </c>
    </row>
    <row r="36" spans="1:6">
      <c r="A36" s="277">
        <v>78063</v>
      </c>
      <c r="B36" s="320" t="s">
        <v>489</v>
      </c>
      <c r="C36" s="316">
        <v>0</v>
      </c>
      <c r="D36" s="316">
        <v>0</v>
      </c>
      <c r="E36" s="313">
        <v>0</v>
      </c>
      <c r="F36" s="313">
        <v>0</v>
      </c>
    </row>
    <row r="37" spans="1:6">
      <c r="A37" s="277">
        <v>78064</v>
      </c>
      <c r="B37" s="320" t="s">
        <v>620</v>
      </c>
      <c r="C37" s="316">
        <v>0</v>
      </c>
      <c r="D37" s="316">
        <v>0</v>
      </c>
      <c r="E37" s="313">
        <v>0</v>
      </c>
      <c r="F37" s="313">
        <v>0</v>
      </c>
    </row>
    <row r="38" spans="1:6">
      <c r="A38" s="277">
        <v>78088</v>
      </c>
      <c r="B38" s="320" t="s">
        <v>551</v>
      </c>
      <c r="C38" s="316">
        <v>0</v>
      </c>
      <c r="D38" s="316">
        <v>0</v>
      </c>
      <c r="E38" s="313">
        <v>0</v>
      </c>
      <c r="F38" s="313">
        <v>0</v>
      </c>
    </row>
    <row r="39" spans="1:6">
      <c r="A39" s="277">
        <v>78092</v>
      </c>
      <c r="B39" s="320" t="s">
        <v>630</v>
      </c>
      <c r="C39" s="316">
        <v>0</v>
      </c>
      <c r="D39" s="316">
        <v>0</v>
      </c>
      <c r="E39" s="313">
        <v>0</v>
      </c>
      <c r="F39" s="313">
        <v>0</v>
      </c>
    </row>
    <row r="40" spans="1:6">
      <c r="A40" s="277">
        <v>78115</v>
      </c>
      <c r="B40" s="320" t="s">
        <v>534</v>
      </c>
      <c r="C40" s="316">
        <v>0</v>
      </c>
      <c r="D40" s="316">
        <v>0</v>
      </c>
      <c r="E40" s="313">
        <v>0</v>
      </c>
      <c r="F40" s="313">
        <v>0</v>
      </c>
    </row>
    <row r="41" spans="1:6">
      <c r="A41" s="277">
        <v>78130</v>
      </c>
      <c r="B41" s="320" t="s">
        <v>566</v>
      </c>
      <c r="C41" s="316">
        <v>0</v>
      </c>
      <c r="D41" s="316">
        <v>0</v>
      </c>
      <c r="E41" s="313">
        <v>0</v>
      </c>
      <c r="F41" s="313">
        <v>0</v>
      </c>
    </row>
    <row r="42" spans="1:6">
      <c r="A42" s="277">
        <v>78153</v>
      </c>
      <c r="B42" s="320" t="s">
        <v>412</v>
      </c>
      <c r="C42" s="316">
        <v>0</v>
      </c>
      <c r="D42" s="316">
        <v>0</v>
      </c>
      <c r="E42" s="313">
        <v>0</v>
      </c>
      <c r="F42" s="313">
        <v>0</v>
      </c>
    </row>
    <row r="43" spans="1:6">
      <c r="A43" s="277">
        <v>78007</v>
      </c>
      <c r="B43" s="320" t="s">
        <v>663</v>
      </c>
      <c r="C43" s="317">
        <v>0</v>
      </c>
      <c r="D43" s="317">
        <v>0</v>
      </c>
      <c r="E43" s="313">
        <v>0</v>
      </c>
      <c r="F43" s="313">
        <v>0</v>
      </c>
    </row>
    <row r="44" spans="1:6">
      <c r="A44" s="277">
        <v>78024</v>
      </c>
      <c r="B44" s="320" t="s">
        <v>636</v>
      </c>
      <c r="C44" s="316">
        <v>0</v>
      </c>
      <c r="D44" s="316">
        <v>0</v>
      </c>
      <c r="E44" s="313">
        <v>0</v>
      </c>
      <c r="F44" s="313">
        <v>0</v>
      </c>
    </row>
    <row r="45" spans="1:6">
      <c r="A45" s="277">
        <v>78032</v>
      </c>
      <c r="B45" s="320" t="s">
        <v>674</v>
      </c>
      <c r="C45" s="316">
        <v>0</v>
      </c>
      <c r="D45" s="316">
        <v>0</v>
      </c>
      <c r="E45" s="313">
        <v>0</v>
      </c>
      <c r="F45" s="313">
        <v>0</v>
      </c>
    </row>
    <row r="46" spans="1:6">
      <c r="A46" s="277">
        <v>78036</v>
      </c>
      <c r="B46" s="320" t="s">
        <v>449</v>
      </c>
      <c r="C46" s="316">
        <v>0</v>
      </c>
      <c r="D46" s="316">
        <v>0</v>
      </c>
      <c r="E46" s="313">
        <v>0</v>
      </c>
      <c r="F46" s="313">
        <v>0</v>
      </c>
    </row>
    <row r="47" spans="1:6">
      <c r="A47" s="277">
        <v>78041</v>
      </c>
      <c r="B47" s="320" t="s">
        <v>611</v>
      </c>
      <c r="C47" s="316">
        <v>0</v>
      </c>
      <c r="D47" s="316">
        <v>0</v>
      </c>
      <c r="E47" s="313">
        <v>0</v>
      </c>
      <c r="F47" s="313">
        <v>0</v>
      </c>
    </row>
    <row r="48" spans="1:6">
      <c r="A48" s="277">
        <v>78086</v>
      </c>
      <c r="B48" s="320" t="s">
        <v>670</v>
      </c>
      <c r="C48" s="316">
        <v>0</v>
      </c>
      <c r="D48" s="316">
        <v>0</v>
      </c>
      <c r="E48" s="313">
        <v>0</v>
      </c>
      <c r="F48" s="313">
        <v>0</v>
      </c>
    </row>
    <row r="49" spans="1:6">
      <c r="A49" s="277">
        <v>78087</v>
      </c>
      <c r="B49" s="320" t="s">
        <v>456</v>
      </c>
      <c r="C49" s="316">
        <v>0</v>
      </c>
      <c r="D49" s="316">
        <v>0</v>
      </c>
      <c r="E49" s="313">
        <v>0</v>
      </c>
      <c r="F49" s="313">
        <v>0</v>
      </c>
    </row>
    <row r="50" spans="1:6">
      <c r="A50" s="277">
        <v>78120</v>
      </c>
      <c r="B50" s="320" t="s">
        <v>638</v>
      </c>
      <c r="C50" s="316">
        <v>0</v>
      </c>
      <c r="D50" s="316">
        <v>0</v>
      </c>
      <c r="E50" s="313">
        <v>0</v>
      </c>
      <c r="F50" s="313">
        <v>0</v>
      </c>
    </row>
    <row r="51" spans="1:6">
      <c r="A51" s="277">
        <v>79002</v>
      </c>
      <c r="B51" s="320" t="s">
        <v>602</v>
      </c>
      <c r="C51" s="316">
        <v>0</v>
      </c>
      <c r="D51" s="316">
        <v>0</v>
      </c>
      <c r="E51" s="313">
        <v>0</v>
      </c>
      <c r="F51" s="313">
        <v>0</v>
      </c>
    </row>
    <row r="52" spans="1:6">
      <c r="A52" s="277">
        <v>79005</v>
      </c>
      <c r="B52" s="320" t="s">
        <v>635</v>
      </c>
      <c r="C52" s="316">
        <v>0</v>
      </c>
      <c r="D52" s="316">
        <v>0</v>
      </c>
      <c r="E52" s="313">
        <v>0</v>
      </c>
      <c r="F52" s="313">
        <v>0</v>
      </c>
    </row>
    <row r="53" spans="1:6">
      <c r="A53" s="277">
        <v>79009</v>
      </c>
      <c r="B53" s="320" t="s">
        <v>543</v>
      </c>
      <c r="C53" s="316">
        <v>0</v>
      </c>
      <c r="D53" s="316">
        <v>0</v>
      </c>
      <c r="E53" s="313">
        <v>0</v>
      </c>
      <c r="F53" s="313">
        <v>0</v>
      </c>
    </row>
    <row r="54" spans="1:6">
      <c r="A54" s="277">
        <v>79027</v>
      </c>
      <c r="B54" s="320" t="s">
        <v>569</v>
      </c>
      <c r="C54" s="316">
        <v>0</v>
      </c>
      <c r="D54" s="316">
        <v>0</v>
      </c>
      <c r="E54" s="313">
        <v>0</v>
      </c>
      <c r="F54" s="313">
        <v>0</v>
      </c>
    </row>
    <row r="55" spans="1:6">
      <c r="A55" s="277">
        <v>79036</v>
      </c>
      <c r="B55" s="320" t="s">
        <v>373</v>
      </c>
      <c r="C55" s="316">
        <v>0</v>
      </c>
      <c r="D55" s="316">
        <v>0</v>
      </c>
      <c r="E55" s="313">
        <v>0</v>
      </c>
      <c r="F55" s="313">
        <v>0</v>
      </c>
    </row>
    <row r="56" spans="1:6">
      <c r="A56" s="277">
        <v>79068</v>
      </c>
      <c r="B56" s="320" t="s">
        <v>567</v>
      </c>
      <c r="C56" s="316">
        <v>0</v>
      </c>
      <c r="D56" s="316">
        <v>0</v>
      </c>
      <c r="E56" s="313">
        <v>0</v>
      </c>
      <c r="F56" s="313">
        <v>0</v>
      </c>
    </row>
    <row r="57" spans="1:6">
      <c r="A57" s="277">
        <v>79071</v>
      </c>
      <c r="B57" s="320" t="s">
        <v>669</v>
      </c>
      <c r="C57" s="316">
        <v>0</v>
      </c>
      <c r="D57" s="316">
        <v>0</v>
      </c>
      <c r="E57" s="313">
        <v>0</v>
      </c>
      <c r="F57" s="313">
        <v>0</v>
      </c>
    </row>
    <row r="58" spans="1:6">
      <c r="A58" s="277">
        <v>79095</v>
      </c>
      <c r="B58" s="320" t="s">
        <v>440</v>
      </c>
      <c r="C58" s="316">
        <v>0</v>
      </c>
      <c r="D58" s="316">
        <v>0</v>
      </c>
      <c r="E58" s="313">
        <v>0</v>
      </c>
      <c r="F58" s="313">
        <v>0</v>
      </c>
    </row>
    <row r="59" spans="1:6">
      <c r="A59" s="277">
        <v>79130</v>
      </c>
      <c r="B59" s="320" t="s">
        <v>355</v>
      </c>
      <c r="C59" s="316">
        <v>0</v>
      </c>
      <c r="D59" s="316">
        <v>0</v>
      </c>
      <c r="E59" s="313">
        <v>0</v>
      </c>
      <c r="F59" s="313">
        <v>0</v>
      </c>
    </row>
    <row r="60" spans="1:6">
      <c r="A60" s="277">
        <v>79146</v>
      </c>
      <c r="B60" s="320" t="s">
        <v>437</v>
      </c>
      <c r="C60" s="316">
        <v>0</v>
      </c>
      <c r="D60" s="316">
        <v>0</v>
      </c>
      <c r="E60" s="313">
        <v>0</v>
      </c>
      <c r="F60" s="313">
        <v>0</v>
      </c>
    </row>
    <row r="61" spans="1:6">
      <c r="A61" s="277">
        <v>79157</v>
      </c>
      <c r="B61" s="320" t="s">
        <v>520</v>
      </c>
      <c r="C61" s="316">
        <v>0</v>
      </c>
      <c r="D61" s="316">
        <v>0</v>
      </c>
      <c r="E61" s="313">
        <v>0</v>
      </c>
      <c r="F61" s="313">
        <v>0</v>
      </c>
    </row>
    <row r="62" spans="1:6">
      <c r="A62" s="277">
        <v>79008</v>
      </c>
      <c r="B62" s="320" t="s">
        <v>414</v>
      </c>
      <c r="C62" s="316">
        <v>0</v>
      </c>
      <c r="D62" s="316">
        <v>0</v>
      </c>
      <c r="E62" s="313">
        <v>0</v>
      </c>
      <c r="F62" s="313">
        <v>0</v>
      </c>
    </row>
    <row r="63" spans="1:6">
      <c r="A63" s="277">
        <v>79061</v>
      </c>
      <c r="B63" s="320" t="s">
        <v>357</v>
      </c>
      <c r="C63" s="316">
        <v>0</v>
      </c>
      <c r="D63" s="316">
        <v>0</v>
      </c>
      <c r="E63" s="313">
        <v>0</v>
      </c>
      <c r="F63" s="313">
        <v>0</v>
      </c>
    </row>
    <row r="64" spans="1:6">
      <c r="A64" s="277">
        <v>79063</v>
      </c>
      <c r="B64" s="320" t="s">
        <v>528</v>
      </c>
      <c r="C64" s="316">
        <v>0</v>
      </c>
      <c r="D64" s="316">
        <v>0</v>
      </c>
      <c r="E64" s="313">
        <v>0</v>
      </c>
      <c r="F64" s="313">
        <v>0</v>
      </c>
    </row>
    <row r="65" spans="1:6">
      <c r="A65" s="277">
        <v>79117</v>
      </c>
      <c r="B65" s="320" t="s">
        <v>482</v>
      </c>
      <c r="C65" s="316">
        <v>0</v>
      </c>
      <c r="D65" s="316">
        <v>0</v>
      </c>
      <c r="E65" s="313">
        <v>0</v>
      </c>
      <c r="F65" s="313">
        <v>0</v>
      </c>
    </row>
    <row r="66" spans="1:6">
      <c r="A66" s="277">
        <v>79118</v>
      </c>
      <c r="B66" s="320" t="s">
        <v>488</v>
      </c>
      <c r="C66" s="316">
        <v>0</v>
      </c>
      <c r="D66" s="316">
        <v>0</v>
      </c>
      <c r="E66" s="313">
        <v>0</v>
      </c>
      <c r="F66" s="313">
        <v>0</v>
      </c>
    </row>
    <row r="67" spans="1:6">
      <c r="A67" s="277">
        <v>80010</v>
      </c>
      <c r="B67" s="320" t="s">
        <v>544</v>
      </c>
      <c r="C67" s="316">
        <v>0</v>
      </c>
      <c r="D67" s="316">
        <v>0</v>
      </c>
      <c r="E67" s="313">
        <v>0</v>
      </c>
      <c r="F67" s="313">
        <v>0</v>
      </c>
    </row>
    <row r="68" spans="1:6">
      <c r="A68" s="277">
        <v>80017</v>
      </c>
      <c r="B68" s="320" t="s">
        <v>642</v>
      </c>
      <c r="C68" s="316">
        <v>0</v>
      </c>
      <c r="D68" s="316">
        <v>0</v>
      </c>
      <c r="E68" s="313">
        <v>0</v>
      </c>
      <c r="F68" s="313">
        <v>0</v>
      </c>
    </row>
    <row r="69" spans="1:6">
      <c r="A69" s="277">
        <v>80052</v>
      </c>
      <c r="B69" s="320" t="s">
        <v>402</v>
      </c>
      <c r="C69" s="316">
        <v>0</v>
      </c>
      <c r="D69" s="316">
        <v>0</v>
      </c>
      <c r="E69" s="313">
        <v>0</v>
      </c>
      <c r="F69" s="313">
        <v>0</v>
      </c>
    </row>
    <row r="70" spans="1:6">
      <c r="A70" s="277">
        <v>80058</v>
      </c>
      <c r="B70" s="320" t="s">
        <v>647</v>
      </c>
      <c r="C70" s="316">
        <v>0</v>
      </c>
      <c r="D70" s="316">
        <v>0</v>
      </c>
      <c r="E70" s="313">
        <v>0</v>
      </c>
      <c r="F70" s="313">
        <v>0</v>
      </c>
    </row>
    <row r="71" spans="1:6">
      <c r="A71" s="277">
        <v>80064</v>
      </c>
      <c r="B71" s="320" t="s">
        <v>514</v>
      </c>
      <c r="C71" s="316">
        <v>0</v>
      </c>
      <c r="D71" s="316">
        <v>0</v>
      </c>
      <c r="E71" s="313">
        <v>0</v>
      </c>
      <c r="F71" s="313">
        <v>0</v>
      </c>
    </row>
    <row r="72" spans="1:6">
      <c r="A72" s="277">
        <v>80091</v>
      </c>
      <c r="B72" s="320" t="s">
        <v>550</v>
      </c>
      <c r="C72" s="316">
        <v>0</v>
      </c>
      <c r="D72" s="316">
        <v>0</v>
      </c>
      <c r="E72" s="313">
        <v>0</v>
      </c>
      <c r="F72" s="313">
        <v>0</v>
      </c>
    </row>
    <row r="73" spans="1:6">
      <c r="A73" s="277">
        <v>80092</v>
      </c>
      <c r="B73" s="320" t="s">
        <v>439</v>
      </c>
      <c r="C73" s="316">
        <v>0</v>
      </c>
      <c r="D73" s="316">
        <v>0</v>
      </c>
      <c r="E73" s="313">
        <v>0</v>
      </c>
      <c r="F73" s="313">
        <v>0</v>
      </c>
    </row>
    <row r="74" spans="1:6">
      <c r="A74" s="277">
        <v>102022</v>
      </c>
      <c r="B74" s="320" t="s">
        <v>634</v>
      </c>
      <c r="C74" s="316">
        <v>0</v>
      </c>
      <c r="D74" s="316">
        <v>0</v>
      </c>
      <c r="E74" s="313">
        <v>0</v>
      </c>
      <c r="F74" s="313">
        <v>0</v>
      </c>
    </row>
    <row r="75" spans="1:6">
      <c r="A75" s="277">
        <v>102037</v>
      </c>
      <c r="B75" s="320" t="s">
        <v>324</v>
      </c>
      <c r="C75" s="316">
        <v>1</v>
      </c>
      <c r="D75" s="316">
        <v>46</v>
      </c>
      <c r="E75" s="313">
        <v>2</v>
      </c>
      <c r="F75" s="313">
        <v>34</v>
      </c>
    </row>
    <row r="76" spans="1:6">
      <c r="A76" s="277">
        <v>78002</v>
      </c>
      <c r="B76" s="320" t="s">
        <v>500</v>
      </c>
      <c r="C76" s="317">
        <v>0</v>
      </c>
      <c r="D76" s="317">
        <v>0</v>
      </c>
      <c r="E76" s="313">
        <v>0</v>
      </c>
      <c r="F76" s="313">
        <v>0</v>
      </c>
    </row>
    <row r="77" spans="1:6">
      <c r="A77" s="277">
        <v>78003</v>
      </c>
      <c r="B77" s="320" t="s">
        <v>276</v>
      </c>
      <c r="C77" s="317">
        <v>1</v>
      </c>
      <c r="D77" s="317">
        <v>83</v>
      </c>
      <c r="E77" s="313">
        <v>1</v>
      </c>
      <c r="F77" s="313">
        <v>54</v>
      </c>
    </row>
    <row r="78" spans="1:6">
      <c r="A78" s="277">
        <v>78004</v>
      </c>
      <c r="B78" s="320" t="s">
        <v>501</v>
      </c>
      <c r="C78" s="317">
        <v>0</v>
      </c>
      <c r="D78" s="317">
        <v>0</v>
      </c>
      <c r="E78" s="313">
        <v>0</v>
      </c>
      <c r="F78" s="313">
        <v>0</v>
      </c>
    </row>
    <row r="79" spans="1:6">
      <c r="A79" s="277">
        <v>78006</v>
      </c>
      <c r="B79" s="320" t="s">
        <v>537</v>
      </c>
      <c r="C79" s="317">
        <v>0</v>
      </c>
      <c r="D79" s="317">
        <v>0</v>
      </c>
      <c r="E79" s="313">
        <v>0</v>
      </c>
      <c r="F79" s="313">
        <v>0</v>
      </c>
    </row>
    <row r="80" spans="1:6">
      <c r="A80" s="277">
        <v>78008</v>
      </c>
      <c r="B80" s="320" t="s">
        <v>641</v>
      </c>
      <c r="C80" s="317">
        <v>0</v>
      </c>
      <c r="D80" s="317">
        <v>0</v>
      </c>
      <c r="E80" s="313">
        <v>0</v>
      </c>
      <c r="F80" s="313">
        <v>0</v>
      </c>
    </row>
    <row r="81" spans="1:11">
      <c r="A81" s="277">
        <v>78009</v>
      </c>
      <c r="B81" s="320" t="s">
        <v>371</v>
      </c>
      <c r="C81" s="317">
        <v>0</v>
      </c>
      <c r="D81" s="317">
        <v>0</v>
      </c>
      <c r="E81" s="313">
        <v>0</v>
      </c>
      <c r="F81" s="313">
        <v>0</v>
      </c>
    </row>
    <row r="82" spans="1:11">
      <c r="A82" s="277">
        <v>78010</v>
      </c>
      <c r="B82" s="321" t="s">
        <v>291</v>
      </c>
      <c r="C82" s="317">
        <v>0</v>
      </c>
      <c r="D82" s="317">
        <v>0</v>
      </c>
      <c r="E82" s="313">
        <v>0</v>
      </c>
      <c r="F82" s="313">
        <v>0</v>
      </c>
      <c r="G82" s="118"/>
      <c r="H82" s="118"/>
      <c r="I82" s="118"/>
      <c r="J82" s="118"/>
      <c r="K82" s="118"/>
    </row>
    <row r="83" spans="1:11">
      <c r="A83" s="277">
        <v>78011</v>
      </c>
      <c r="B83" s="322" t="s">
        <v>423</v>
      </c>
      <c r="C83" s="317">
        <v>0</v>
      </c>
      <c r="D83" s="317">
        <v>0</v>
      </c>
      <c r="E83" s="313">
        <v>0</v>
      </c>
      <c r="F83" s="313">
        <v>0</v>
      </c>
      <c r="G83" s="89"/>
      <c r="H83" s="89"/>
      <c r="I83" s="118"/>
      <c r="J83" s="118"/>
      <c r="K83" s="118"/>
    </row>
    <row r="84" spans="1:11">
      <c r="A84" s="277">
        <v>78012</v>
      </c>
      <c r="B84" s="320" t="s">
        <v>426</v>
      </c>
      <c r="C84" s="316">
        <v>0</v>
      </c>
      <c r="D84" s="316">
        <v>0</v>
      </c>
      <c r="E84" s="313">
        <v>0</v>
      </c>
      <c r="F84" s="313">
        <v>0</v>
      </c>
    </row>
    <row r="85" spans="1:11">
      <c r="A85" s="277">
        <v>78013</v>
      </c>
      <c r="B85" s="320" t="s">
        <v>490</v>
      </c>
      <c r="C85" s="316">
        <v>0</v>
      </c>
      <c r="D85" s="316">
        <v>0</v>
      </c>
      <c r="E85" s="313">
        <v>0</v>
      </c>
      <c r="F85" s="313">
        <v>0</v>
      </c>
    </row>
    <row r="86" spans="1:11">
      <c r="A86" s="277">
        <v>78014</v>
      </c>
      <c r="B86" s="320" t="s">
        <v>610</v>
      </c>
      <c r="C86" s="316">
        <v>0</v>
      </c>
      <c r="D86" s="316">
        <v>0</v>
      </c>
      <c r="E86" s="313">
        <v>0</v>
      </c>
      <c r="F86" s="313">
        <v>0</v>
      </c>
    </row>
    <row r="87" spans="1:11">
      <c r="A87" s="277">
        <v>78015</v>
      </c>
      <c r="B87" s="320" t="s">
        <v>308</v>
      </c>
      <c r="C87" s="316">
        <v>2</v>
      </c>
      <c r="D87" s="316">
        <v>220</v>
      </c>
      <c r="E87" s="313">
        <v>3</v>
      </c>
      <c r="F87" s="313">
        <v>151</v>
      </c>
    </row>
    <row r="88" spans="1:11">
      <c r="A88" s="277">
        <v>78016</v>
      </c>
      <c r="B88" s="320" t="s">
        <v>547</v>
      </c>
      <c r="C88" s="316">
        <v>0</v>
      </c>
      <c r="D88" s="316">
        <v>0</v>
      </c>
      <c r="E88" s="313">
        <v>0</v>
      </c>
      <c r="F88" s="313">
        <v>0</v>
      </c>
    </row>
    <row r="89" spans="1:11">
      <c r="A89" s="277">
        <v>78017</v>
      </c>
      <c r="B89" s="320" t="s">
        <v>298</v>
      </c>
      <c r="C89" s="316">
        <v>0</v>
      </c>
      <c r="D89" s="316">
        <v>0</v>
      </c>
      <c r="E89" s="313">
        <v>0</v>
      </c>
      <c r="F89" s="313">
        <v>0</v>
      </c>
    </row>
    <row r="90" spans="1:11">
      <c r="A90" s="277">
        <v>78019</v>
      </c>
      <c r="B90" s="320" t="s">
        <v>428</v>
      </c>
      <c r="C90" s="316">
        <v>0</v>
      </c>
      <c r="D90" s="316">
        <v>0</v>
      </c>
      <c r="E90" s="313">
        <v>0</v>
      </c>
      <c r="F90" s="313">
        <v>0</v>
      </c>
    </row>
    <row r="91" spans="1:11">
      <c r="A91" s="277">
        <v>78020</v>
      </c>
      <c r="B91" s="320" t="s">
        <v>459</v>
      </c>
      <c r="C91" s="316">
        <v>0</v>
      </c>
      <c r="D91" s="316">
        <v>0</v>
      </c>
      <c r="E91" s="313">
        <v>0</v>
      </c>
      <c r="F91" s="313">
        <v>0</v>
      </c>
    </row>
    <row r="92" spans="1:11">
      <c r="A92" s="277">
        <v>78021</v>
      </c>
      <c r="B92" s="320" t="s">
        <v>562</v>
      </c>
      <c r="C92" s="316">
        <v>0</v>
      </c>
      <c r="D92" s="316">
        <v>0</v>
      </c>
      <c r="E92" s="313">
        <v>0</v>
      </c>
      <c r="F92" s="313">
        <v>0</v>
      </c>
    </row>
    <row r="93" spans="1:11">
      <c r="A93" s="277">
        <v>78022</v>
      </c>
      <c r="B93" s="320" t="s">
        <v>563</v>
      </c>
      <c r="C93" s="316">
        <v>0</v>
      </c>
      <c r="D93" s="316">
        <v>0</v>
      </c>
      <c r="E93" s="313">
        <v>0</v>
      </c>
      <c r="F93" s="313">
        <v>0</v>
      </c>
    </row>
    <row r="94" spans="1:11">
      <c r="A94" s="277">
        <v>78025</v>
      </c>
      <c r="B94" s="320" t="s">
        <v>313</v>
      </c>
      <c r="C94" s="316">
        <v>1</v>
      </c>
      <c r="D94" s="316">
        <v>45</v>
      </c>
      <c r="E94" s="313">
        <v>0</v>
      </c>
      <c r="F94" s="313">
        <v>0</v>
      </c>
    </row>
    <row r="95" spans="1:11">
      <c r="A95" s="277">
        <v>78026</v>
      </c>
      <c r="B95" s="320" t="s">
        <v>397</v>
      </c>
      <c r="C95" s="316">
        <v>0</v>
      </c>
      <c r="D95" s="316">
        <v>0</v>
      </c>
      <c r="E95" s="313">
        <v>0</v>
      </c>
      <c r="F95" s="313">
        <v>0</v>
      </c>
    </row>
    <row r="96" spans="1:11">
      <c r="A96" s="277">
        <v>78027</v>
      </c>
      <c r="B96" s="320" t="s">
        <v>677</v>
      </c>
      <c r="C96" s="316">
        <v>0</v>
      </c>
      <c r="D96" s="316">
        <v>0</v>
      </c>
      <c r="E96" s="313">
        <v>0</v>
      </c>
      <c r="F96" s="313">
        <v>0</v>
      </c>
    </row>
    <row r="97" spans="1:6">
      <c r="A97" s="277">
        <v>78028</v>
      </c>
      <c r="B97" s="320" t="s">
        <v>443</v>
      </c>
      <c r="C97" s="316">
        <v>0</v>
      </c>
      <c r="D97" s="316">
        <v>0</v>
      </c>
      <c r="E97" s="313">
        <v>0</v>
      </c>
      <c r="F97" s="313">
        <v>0</v>
      </c>
    </row>
    <row r="98" spans="1:6">
      <c r="A98" s="277">
        <v>78029</v>
      </c>
      <c r="B98" s="320" t="s">
        <v>283</v>
      </c>
      <c r="C98" s="316">
        <v>0</v>
      </c>
      <c r="D98" s="316">
        <v>0</v>
      </c>
      <c r="E98" s="313">
        <v>0</v>
      </c>
      <c r="F98" s="313">
        <v>0</v>
      </c>
    </row>
    <row r="99" spans="1:6">
      <c r="A99" s="277">
        <v>78030</v>
      </c>
      <c r="B99" s="320" t="s">
        <v>424</v>
      </c>
      <c r="C99" s="316">
        <v>0</v>
      </c>
      <c r="D99" s="316">
        <v>0</v>
      </c>
      <c r="E99" s="313">
        <v>0</v>
      </c>
      <c r="F99" s="313">
        <v>0</v>
      </c>
    </row>
    <row r="100" spans="1:6">
      <c r="A100" s="277">
        <v>78031</v>
      </c>
      <c r="B100" s="320" t="s">
        <v>303</v>
      </c>
      <c r="C100" s="316">
        <v>0</v>
      </c>
      <c r="D100" s="316">
        <v>0</v>
      </c>
      <c r="E100" s="313">
        <v>0</v>
      </c>
      <c r="F100" s="313">
        <v>0</v>
      </c>
    </row>
    <row r="101" spans="1:6">
      <c r="A101" s="277">
        <v>78033</v>
      </c>
      <c r="B101" s="320" t="s">
        <v>275</v>
      </c>
      <c r="C101" s="316">
        <v>1</v>
      </c>
      <c r="D101" s="316">
        <v>183</v>
      </c>
      <c r="E101" s="313">
        <v>1</v>
      </c>
      <c r="F101" s="313">
        <v>145</v>
      </c>
    </row>
    <row r="102" spans="1:6">
      <c r="A102" s="277">
        <v>78034</v>
      </c>
      <c r="B102" s="320" t="s">
        <v>430</v>
      </c>
      <c r="C102" s="316">
        <v>0</v>
      </c>
      <c r="D102" s="316">
        <v>0</v>
      </c>
      <c r="E102" s="313">
        <v>0</v>
      </c>
      <c r="F102" s="313">
        <v>0</v>
      </c>
    </row>
    <row r="103" spans="1:6">
      <c r="A103" s="277">
        <v>78035</v>
      </c>
      <c r="B103" s="320" t="s">
        <v>666</v>
      </c>
      <c r="C103" s="316">
        <v>0</v>
      </c>
      <c r="D103" s="316">
        <v>0</v>
      </c>
      <c r="E103" s="313">
        <v>0</v>
      </c>
      <c r="F103" s="313">
        <v>0</v>
      </c>
    </row>
    <row r="104" spans="1:6">
      <c r="A104" s="277">
        <v>78037</v>
      </c>
      <c r="B104" s="320" t="s">
        <v>407</v>
      </c>
      <c r="C104" s="316">
        <v>0</v>
      </c>
      <c r="D104" s="316">
        <v>0</v>
      </c>
      <c r="E104" s="313">
        <v>0</v>
      </c>
      <c r="F104" s="313">
        <v>0</v>
      </c>
    </row>
    <row r="105" spans="1:6">
      <c r="A105" s="277">
        <v>78038</v>
      </c>
      <c r="B105" s="320" t="s">
        <v>619</v>
      </c>
      <c r="C105" s="316">
        <v>0</v>
      </c>
      <c r="D105" s="316">
        <v>0</v>
      </c>
      <c r="E105" s="313">
        <v>0</v>
      </c>
      <c r="F105" s="313">
        <v>0</v>
      </c>
    </row>
    <row r="106" spans="1:6">
      <c r="A106" s="277">
        <v>78039</v>
      </c>
      <c r="B106" s="320" t="s">
        <v>555</v>
      </c>
      <c r="C106" s="316">
        <v>0</v>
      </c>
      <c r="D106" s="316">
        <v>0</v>
      </c>
      <c r="E106" s="313">
        <v>0</v>
      </c>
      <c r="F106" s="313">
        <v>0</v>
      </c>
    </row>
    <row r="107" spans="1:6">
      <c r="A107" s="277">
        <v>78040</v>
      </c>
      <c r="B107" s="320" t="s">
        <v>299</v>
      </c>
      <c r="C107" s="316">
        <v>1</v>
      </c>
      <c r="D107" s="316">
        <v>119</v>
      </c>
      <c r="E107" s="313">
        <v>1</v>
      </c>
      <c r="F107" s="313">
        <v>244</v>
      </c>
    </row>
    <row r="108" spans="1:6">
      <c r="A108" s="277">
        <v>78042</v>
      </c>
      <c r="B108" s="320" t="s">
        <v>557</v>
      </c>
      <c r="C108" s="316">
        <v>0</v>
      </c>
      <c r="D108" s="316">
        <v>0</v>
      </c>
      <c r="E108" s="313">
        <v>0</v>
      </c>
      <c r="F108" s="313">
        <v>0</v>
      </c>
    </row>
    <row r="109" spans="1:6">
      <c r="A109" s="277">
        <v>78043</v>
      </c>
      <c r="B109" s="320" t="s">
        <v>558</v>
      </c>
      <c r="C109" s="316">
        <v>0</v>
      </c>
      <c r="D109" s="316">
        <v>0</v>
      </c>
      <c r="E109" s="313">
        <v>0</v>
      </c>
      <c r="F109" s="313">
        <v>0</v>
      </c>
    </row>
    <row r="110" spans="1:6">
      <c r="A110" s="277">
        <v>78044</v>
      </c>
      <c r="B110" s="320" t="s">
        <v>268</v>
      </c>
      <c r="C110" s="316">
        <v>1</v>
      </c>
      <c r="D110" s="316">
        <v>154</v>
      </c>
      <c r="E110" s="313">
        <v>0</v>
      </c>
      <c r="F110" s="313">
        <v>0</v>
      </c>
    </row>
    <row r="111" spans="1:6">
      <c r="A111" s="277">
        <v>78045</v>
      </c>
      <c r="B111" s="320" t="s">
        <v>265</v>
      </c>
      <c r="C111" s="316">
        <v>11</v>
      </c>
      <c r="D111" s="316">
        <v>1214</v>
      </c>
      <c r="E111" s="313">
        <v>13</v>
      </c>
      <c r="F111" s="313">
        <v>882</v>
      </c>
    </row>
    <row r="112" spans="1:6">
      <c r="A112" s="277">
        <v>78046</v>
      </c>
      <c r="B112" s="320" t="s">
        <v>592</v>
      </c>
      <c r="C112" s="316">
        <v>0</v>
      </c>
      <c r="D112" s="316">
        <v>0</v>
      </c>
      <c r="E112" s="313">
        <v>0</v>
      </c>
      <c r="F112" s="313">
        <v>0</v>
      </c>
    </row>
    <row r="113" spans="1:6">
      <c r="A113" s="277">
        <v>78047</v>
      </c>
      <c r="B113" s="320" t="s">
        <v>305</v>
      </c>
      <c r="C113" s="316">
        <v>0</v>
      </c>
      <c r="D113" s="316">
        <v>0</v>
      </c>
      <c r="E113" s="313">
        <v>0</v>
      </c>
      <c r="F113" s="313">
        <v>0</v>
      </c>
    </row>
    <row r="114" spans="1:6">
      <c r="A114" s="277">
        <v>78048</v>
      </c>
      <c r="B114" s="320" t="s">
        <v>350</v>
      </c>
      <c r="C114" s="316">
        <v>0</v>
      </c>
      <c r="D114" s="316">
        <v>0</v>
      </c>
      <c r="E114" s="313">
        <v>0</v>
      </c>
      <c r="F114" s="313">
        <v>0</v>
      </c>
    </row>
    <row r="115" spans="1:6">
      <c r="A115" s="277">
        <v>78049</v>
      </c>
      <c r="B115" s="320" t="s">
        <v>369</v>
      </c>
      <c r="C115" s="316">
        <v>1</v>
      </c>
      <c r="D115" s="316">
        <v>150</v>
      </c>
      <c r="E115" s="313">
        <v>2</v>
      </c>
      <c r="F115" s="313">
        <v>139</v>
      </c>
    </row>
    <row r="116" spans="1:6">
      <c r="A116" s="277">
        <v>78050</v>
      </c>
      <c r="B116" s="320" t="s">
        <v>613</v>
      </c>
      <c r="C116" s="316">
        <v>0</v>
      </c>
      <c r="D116" s="316">
        <v>0</v>
      </c>
      <c r="E116" s="313">
        <v>0</v>
      </c>
      <c r="F116" s="313">
        <v>0</v>
      </c>
    </row>
    <row r="117" spans="1:6">
      <c r="A117" s="277">
        <v>78051</v>
      </c>
      <c r="B117" s="320" t="s">
        <v>383</v>
      </c>
      <c r="C117" s="316">
        <v>0</v>
      </c>
      <c r="D117" s="316">
        <v>0</v>
      </c>
      <c r="E117" s="313">
        <v>0</v>
      </c>
      <c r="F117" s="313">
        <v>0</v>
      </c>
    </row>
    <row r="118" spans="1:6">
      <c r="A118" s="277">
        <v>78052</v>
      </c>
      <c r="B118" s="320" t="s">
        <v>542</v>
      </c>
      <c r="C118" s="316">
        <v>0</v>
      </c>
      <c r="D118" s="316">
        <v>0</v>
      </c>
      <c r="E118" s="313">
        <v>0</v>
      </c>
      <c r="F118" s="313">
        <v>0</v>
      </c>
    </row>
    <row r="119" spans="1:6">
      <c r="A119" s="277">
        <v>78053</v>
      </c>
      <c r="B119" s="320" t="s">
        <v>593</v>
      </c>
      <c r="C119" s="316">
        <v>0</v>
      </c>
      <c r="D119" s="316">
        <v>0</v>
      </c>
      <c r="E119" s="313">
        <v>0</v>
      </c>
      <c r="F119" s="313">
        <v>0</v>
      </c>
    </row>
    <row r="120" spans="1:6">
      <c r="A120" s="277">
        <v>78054</v>
      </c>
      <c r="B120" s="320" t="s">
        <v>478</v>
      </c>
      <c r="C120" s="316">
        <v>0</v>
      </c>
      <c r="D120" s="316">
        <v>0</v>
      </c>
      <c r="E120" s="313">
        <v>0</v>
      </c>
      <c r="F120" s="313">
        <v>0</v>
      </c>
    </row>
    <row r="121" spans="1:6">
      <c r="A121" s="277">
        <v>78055</v>
      </c>
      <c r="B121" s="320" t="s">
        <v>420</v>
      </c>
      <c r="C121" s="316">
        <v>0</v>
      </c>
      <c r="D121" s="316">
        <v>0</v>
      </c>
      <c r="E121" s="313">
        <v>0</v>
      </c>
      <c r="F121" s="313">
        <v>0</v>
      </c>
    </row>
    <row r="122" spans="1:6">
      <c r="A122" s="277">
        <v>78056</v>
      </c>
      <c r="B122" s="320" t="s">
        <v>422</v>
      </c>
      <c r="C122" s="316">
        <v>0</v>
      </c>
      <c r="D122" s="316">
        <v>0</v>
      </c>
      <c r="E122" s="313">
        <v>0</v>
      </c>
      <c r="F122" s="313">
        <v>0</v>
      </c>
    </row>
    <row r="123" spans="1:6">
      <c r="A123" s="277">
        <v>78057</v>
      </c>
      <c r="B123" s="320" t="s">
        <v>469</v>
      </c>
      <c r="C123" s="316">
        <v>0</v>
      </c>
      <c r="D123" s="316">
        <v>0</v>
      </c>
      <c r="E123" s="313">
        <v>0</v>
      </c>
      <c r="F123" s="313">
        <v>0</v>
      </c>
    </row>
    <row r="124" spans="1:6">
      <c r="A124" s="277">
        <v>78058</v>
      </c>
      <c r="B124" s="320" t="s">
        <v>314</v>
      </c>
      <c r="C124" s="316">
        <v>0</v>
      </c>
      <c r="D124" s="316">
        <v>0</v>
      </c>
      <c r="E124" s="313">
        <v>0</v>
      </c>
      <c r="F124" s="313">
        <v>0</v>
      </c>
    </row>
    <row r="125" spans="1:6">
      <c r="A125" s="277">
        <v>78059</v>
      </c>
      <c r="B125" s="320" t="s">
        <v>519</v>
      </c>
      <c r="C125" s="316">
        <v>0</v>
      </c>
      <c r="D125" s="316">
        <v>0</v>
      </c>
      <c r="E125" s="313">
        <v>0</v>
      </c>
      <c r="F125" s="313">
        <v>0</v>
      </c>
    </row>
    <row r="126" spans="1:6">
      <c r="A126" s="277">
        <v>78060</v>
      </c>
      <c r="B126" s="320" t="s">
        <v>462</v>
      </c>
      <c r="C126" s="316">
        <v>0</v>
      </c>
      <c r="D126" s="316">
        <v>0</v>
      </c>
      <c r="E126" s="313">
        <v>0</v>
      </c>
      <c r="F126" s="313">
        <v>0</v>
      </c>
    </row>
    <row r="127" spans="1:6">
      <c r="A127" s="277">
        <v>78061</v>
      </c>
      <c r="B127" s="320" t="s">
        <v>502</v>
      </c>
      <c r="C127" s="316">
        <v>0</v>
      </c>
      <c r="D127" s="316">
        <v>0</v>
      </c>
      <c r="E127" s="313">
        <v>0</v>
      </c>
      <c r="F127" s="313">
        <v>0</v>
      </c>
    </row>
    <row r="128" spans="1:6">
      <c r="A128" s="277">
        <v>78062</v>
      </c>
      <c r="B128" s="320" t="s">
        <v>438</v>
      </c>
      <c r="C128" s="316">
        <v>0</v>
      </c>
      <c r="D128" s="316">
        <v>0</v>
      </c>
      <c r="E128" s="313">
        <v>0</v>
      </c>
      <c r="F128" s="313">
        <v>0</v>
      </c>
    </row>
    <row r="129" spans="1:6">
      <c r="A129" s="277">
        <v>78065</v>
      </c>
      <c r="B129" s="320" t="s">
        <v>607</v>
      </c>
      <c r="C129" s="316">
        <v>0</v>
      </c>
      <c r="D129" s="316">
        <v>0</v>
      </c>
      <c r="E129" s="313">
        <v>0</v>
      </c>
      <c r="F129" s="313">
        <v>0</v>
      </c>
    </row>
    <row r="130" spans="1:6">
      <c r="A130" s="277">
        <v>78066</v>
      </c>
      <c r="B130" s="320" t="s">
        <v>378</v>
      </c>
      <c r="C130" s="316">
        <v>0</v>
      </c>
      <c r="D130" s="316">
        <v>0</v>
      </c>
      <c r="E130" s="313">
        <v>0</v>
      </c>
      <c r="F130" s="313">
        <v>0</v>
      </c>
    </row>
    <row r="131" spans="1:6">
      <c r="A131" s="277">
        <v>78067</v>
      </c>
      <c r="B131" s="320" t="s">
        <v>465</v>
      </c>
      <c r="C131" s="316">
        <v>0</v>
      </c>
      <c r="D131" s="316">
        <v>0</v>
      </c>
      <c r="E131" s="313">
        <v>0</v>
      </c>
      <c r="F131" s="313">
        <v>0</v>
      </c>
    </row>
    <row r="132" spans="1:6">
      <c r="A132" s="277">
        <v>78069</v>
      </c>
      <c r="B132" s="320" t="s">
        <v>446</v>
      </c>
      <c r="C132" s="316">
        <v>1</v>
      </c>
      <c r="D132" s="316">
        <v>99</v>
      </c>
      <c r="E132" s="313">
        <v>0</v>
      </c>
      <c r="F132" s="313">
        <v>0</v>
      </c>
    </row>
    <row r="133" spans="1:6">
      <c r="A133" s="277">
        <v>78070</v>
      </c>
      <c r="B133" s="320" t="s">
        <v>304</v>
      </c>
      <c r="C133" s="316">
        <v>0</v>
      </c>
      <c r="D133" s="316">
        <v>0</v>
      </c>
      <c r="E133" s="313">
        <v>0</v>
      </c>
      <c r="F133" s="313">
        <v>0</v>
      </c>
    </row>
    <row r="134" spans="1:6">
      <c r="A134" s="277">
        <v>78071</v>
      </c>
      <c r="B134" s="320" t="s">
        <v>575</v>
      </c>
      <c r="C134" s="316">
        <v>0</v>
      </c>
      <c r="D134" s="316">
        <v>0</v>
      </c>
      <c r="E134" s="313">
        <v>0</v>
      </c>
      <c r="F134" s="313">
        <v>0</v>
      </c>
    </row>
    <row r="135" spans="1:6">
      <c r="A135" s="277">
        <v>78072</v>
      </c>
      <c r="B135" s="320" t="s">
        <v>629</v>
      </c>
      <c r="C135" s="316">
        <v>0</v>
      </c>
      <c r="D135" s="316">
        <v>0</v>
      </c>
      <c r="E135" s="313">
        <v>0</v>
      </c>
      <c r="F135" s="313">
        <v>0</v>
      </c>
    </row>
    <row r="136" spans="1:6">
      <c r="A136" s="277">
        <v>78073</v>
      </c>
      <c r="B136" s="320" t="s">
        <v>505</v>
      </c>
      <c r="C136" s="316">
        <v>0</v>
      </c>
      <c r="D136" s="316">
        <v>0</v>
      </c>
      <c r="E136" s="313">
        <v>0</v>
      </c>
      <c r="F136" s="313">
        <v>0</v>
      </c>
    </row>
    <row r="137" spans="1:6">
      <c r="A137" s="277">
        <v>78074</v>
      </c>
      <c r="B137" s="320" t="s">
        <v>429</v>
      </c>
      <c r="C137" s="316">
        <v>0</v>
      </c>
      <c r="D137" s="316">
        <v>0</v>
      </c>
      <c r="E137" s="313">
        <v>0</v>
      </c>
      <c r="F137" s="313">
        <v>0</v>
      </c>
    </row>
    <row r="138" spans="1:6">
      <c r="A138" s="277">
        <v>78075</v>
      </c>
      <c r="B138" s="320" t="s">
        <v>510</v>
      </c>
      <c r="C138" s="316">
        <v>0</v>
      </c>
      <c r="D138" s="316">
        <v>0</v>
      </c>
      <c r="E138" s="313">
        <v>0</v>
      </c>
      <c r="F138" s="313">
        <v>0</v>
      </c>
    </row>
    <row r="139" spans="1:6">
      <c r="A139" s="277">
        <v>78076</v>
      </c>
      <c r="B139" s="320" t="s">
        <v>394</v>
      </c>
      <c r="C139" s="316">
        <v>0</v>
      </c>
      <c r="D139" s="316">
        <v>0</v>
      </c>
      <c r="E139" s="313">
        <v>0</v>
      </c>
      <c r="F139" s="313">
        <v>0</v>
      </c>
    </row>
    <row r="140" spans="1:6">
      <c r="A140" s="277">
        <v>78077</v>
      </c>
      <c r="B140" s="320" t="s">
        <v>419</v>
      </c>
      <c r="C140" s="316">
        <v>0</v>
      </c>
      <c r="D140" s="316">
        <v>0</v>
      </c>
      <c r="E140" s="313">
        <v>0</v>
      </c>
      <c r="F140" s="313">
        <v>0</v>
      </c>
    </row>
    <row r="141" spans="1:6">
      <c r="A141" s="277">
        <v>78078</v>
      </c>
      <c r="B141" s="320" t="s">
        <v>606</v>
      </c>
      <c r="C141" s="316">
        <v>0</v>
      </c>
      <c r="D141" s="316">
        <v>0</v>
      </c>
      <c r="E141" s="313">
        <v>0</v>
      </c>
      <c r="F141" s="313">
        <v>0</v>
      </c>
    </row>
    <row r="142" spans="1:6">
      <c r="A142" s="277">
        <v>78079</v>
      </c>
      <c r="B142" s="320" t="s">
        <v>307</v>
      </c>
      <c r="C142" s="316">
        <v>2</v>
      </c>
      <c r="D142" s="316">
        <v>160</v>
      </c>
      <c r="E142" s="313">
        <v>1</v>
      </c>
      <c r="F142" s="313">
        <v>50</v>
      </c>
    </row>
    <row r="143" spans="1:6">
      <c r="A143" s="277">
        <v>78080</v>
      </c>
      <c r="B143" s="320" t="s">
        <v>523</v>
      </c>
      <c r="C143" s="316">
        <v>0</v>
      </c>
      <c r="D143" s="316">
        <v>0</v>
      </c>
      <c r="E143" s="313">
        <v>0</v>
      </c>
      <c r="F143" s="313">
        <v>0</v>
      </c>
    </row>
    <row r="144" spans="1:6">
      <c r="A144" s="277">
        <v>78081</v>
      </c>
      <c r="B144" s="320" t="s">
        <v>280</v>
      </c>
      <c r="C144" s="316">
        <v>0</v>
      </c>
      <c r="D144" s="316">
        <v>0</v>
      </c>
      <c r="E144" s="313">
        <v>0</v>
      </c>
      <c r="F144" s="313">
        <v>0</v>
      </c>
    </row>
    <row r="145" spans="1:6">
      <c r="A145" s="277">
        <v>78082</v>
      </c>
      <c r="B145" s="320" t="s">
        <v>493</v>
      </c>
      <c r="C145" s="316">
        <v>0</v>
      </c>
      <c r="D145" s="316">
        <v>0</v>
      </c>
      <c r="E145" s="313">
        <v>0</v>
      </c>
      <c r="F145" s="313">
        <v>0</v>
      </c>
    </row>
    <row r="146" spans="1:6">
      <c r="A146" s="277">
        <v>78083</v>
      </c>
      <c r="B146" s="320" t="s">
        <v>362</v>
      </c>
      <c r="C146" s="316">
        <v>0</v>
      </c>
      <c r="D146" s="316">
        <v>0</v>
      </c>
      <c r="E146" s="313">
        <v>0</v>
      </c>
      <c r="F146" s="313">
        <v>0</v>
      </c>
    </row>
    <row r="147" spans="1:6">
      <c r="A147" s="277">
        <v>78084</v>
      </c>
      <c r="B147" s="320" t="s">
        <v>408</v>
      </c>
      <c r="C147" s="316">
        <v>1</v>
      </c>
      <c r="D147" s="316">
        <v>81</v>
      </c>
      <c r="E147" s="313">
        <v>0</v>
      </c>
      <c r="F147" s="313">
        <v>0</v>
      </c>
    </row>
    <row r="148" spans="1:6">
      <c r="A148" s="277">
        <v>78085</v>
      </c>
      <c r="B148" s="320" t="s">
        <v>565</v>
      </c>
      <c r="C148" s="316">
        <v>0</v>
      </c>
      <c r="D148" s="316">
        <v>0</v>
      </c>
      <c r="E148" s="313">
        <v>0</v>
      </c>
      <c r="F148" s="313">
        <v>0</v>
      </c>
    </row>
    <row r="149" spans="1:6">
      <c r="A149" s="277">
        <v>78089</v>
      </c>
      <c r="B149" s="320" t="s">
        <v>589</v>
      </c>
      <c r="C149" s="316">
        <v>0</v>
      </c>
      <c r="D149" s="316">
        <v>0</v>
      </c>
      <c r="E149" s="313">
        <v>0</v>
      </c>
      <c r="F149" s="313">
        <v>0</v>
      </c>
    </row>
    <row r="150" spans="1:6">
      <c r="A150" s="277">
        <v>78090</v>
      </c>
      <c r="B150" s="320" t="s">
        <v>675</v>
      </c>
      <c r="C150" s="316">
        <v>0</v>
      </c>
      <c r="D150" s="316">
        <v>0</v>
      </c>
      <c r="E150" s="313">
        <v>0</v>
      </c>
      <c r="F150" s="313">
        <v>0</v>
      </c>
    </row>
    <row r="151" spans="1:6">
      <c r="A151" s="277">
        <v>78091</v>
      </c>
      <c r="B151" s="320" t="s">
        <v>285</v>
      </c>
      <c r="C151" s="316">
        <v>1</v>
      </c>
      <c r="D151" s="316">
        <v>105</v>
      </c>
      <c r="E151" s="313">
        <v>0</v>
      </c>
      <c r="F151" s="313">
        <v>0</v>
      </c>
    </row>
    <row r="152" spans="1:6">
      <c r="A152" s="277">
        <v>78093</v>
      </c>
      <c r="B152" s="320" t="s">
        <v>467</v>
      </c>
      <c r="C152" s="316">
        <v>0</v>
      </c>
      <c r="D152" s="316">
        <v>0</v>
      </c>
      <c r="E152" s="313">
        <v>0</v>
      </c>
      <c r="F152" s="313">
        <v>0</v>
      </c>
    </row>
    <row r="153" spans="1:6">
      <c r="A153" s="277">
        <v>78094</v>
      </c>
      <c r="B153" s="320" t="s">
        <v>548</v>
      </c>
      <c r="C153" s="316">
        <v>0</v>
      </c>
      <c r="D153" s="316">
        <v>0</v>
      </c>
      <c r="E153" s="313">
        <v>0</v>
      </c>
      <c r="F153" s="313">
        <v>0</v>
      </c>
    </row>
    <row r="154" spans="1:6">
      <c r="A154" s="277">
        <v>78095</v>
      </c>
      <c r="B154" s="320" t="s">
        <v>491</v>
      </c>
      <c r="C154" s="316">
        <v>0</v>
      </c>
      <c r="D154" s="316">
        <v>0</v>
      </c>
      <c r="E154" s="313">
        <v>0</v>
      </c>
      <c r="F154" s="313">
        <v>0</v>
      </c>
    </row>
    <row r="155" spans="1:6">
      <c r="A155" s="277">
        <v>78096</v>
      </c>
      <c r="B155" s="320" t="s">
        <v>621</v>
      </c>
      <c r="C155" s="316">
        <v>0</v>
      </c>
      <c r="D155" s="316">
        <v>0</v>
      </c>
      <c r="E155" s="313">
        <v>0</v>
      </c>
      <c r="F155" s="313">
        <v>0</v>
      </c>
    </row>
    <row r="156" spans="1:6">
      <c r="A156" s="277">
        <v>78097</v>
      </c>
      <c r="B156" s="320" t="s">
        <v>541</v>
      </c>
      <c r="C156" s="316">
        <v>0</v>
      </c>
      <c r="D156" s="316">
        <v>0</v>
      </c>
      <c r="E156" s="313">
        <v>0</v>
      </c>
      <c r="F156" s="313">
        <v>0</v>
      </c>
    </row>
    <row r="157" spans="1:6">
      <c r="A157" s="277">
        <v>78098</v>
      </c>
      <c r="B157" s="320" t="s">
        <v>546</v>
      </c>
      <c r="C157" s="316">
        <v>0</v>
      </c>
      <c r="D157" s="316">
        <v>0</v>
      </c>
      <c r="E157" s="313">
        <v>0</v>
      </c>
      <c r="F157" s="313">
        <v>0</v>
      </c>
    </row>
    <row r="158" spans="1:6">
      <c r="A158" s="277">
        <v>78099</v>
      </c>
      <c r="B158" s="320" t="s">
        <v>583</v>
      </c>
      <c r="C158" s="316">
        <v>0</v>
      </c>
      <c r="D158" s="316">
        <v>0</v>
      </c>
      <c r="E158" s="313">
        <v>0</v>
      </c>
      <c r="F158" s="313">
        <v>0</v>
      </c>
    </row>
    <row r="159" spans="1:6">
      <c r="A159" s="277">
        <v>78100</v>
      </c>
      <c r="B159" s="320" t="s">
        <v>627</v>
      </c>
      <c r="C159" s="316">
        <v>0</v>
      </c>
      <c r="D159" s="316">
        <v>0</v>
      </c>
      <c r="E159" s="313">
        <v>0</v>
      </c>
      <c r="F159" s="313">
        <v>0</v>
      </c>
    </row>
    <row r="160" spans="1:6">
      <c r="A160" s="277">
        <v>78101</v>
      </c>
      <c r="B160" s="320" t="s">
        <v>329</v>
      </c>
      <c r="C160" s="316">
        <v>2</v>
      </c>
      <c r="D160" s="316">
        <v>107</v>
      </c>
      <c r="E160" s="313">
        <v>1</v>
      </c>
      <c r="F160" s="313">
        <v>10</v>
      </c>
    </row>
    <row r="161" spans="1:6">
      <c r="A161" s="277">
        <v>78102</v>
      </c>
      <c r="B161" s="320" t="s">
        <v>272</v>
      </c>
      <c r="C161" s="316">
        <v>0</v>
      </c>
      <c r="D161" s="316">
        <v>0</v>
      </c>
      <c r="E161" s="313">
        <v>0</v>
      </c>
      <c r="F161" s="313">
        <v>0</v>
      </c>
    </row>
    <row r="162" spans="1:6">
      <c r="A162" s="277">
        <v>78103</v>
      </c>
      <c r="B162" s="320" t="s">
        <v>405</v>
      </c>
      <c r="C162" s="316">
        <v>0</v>
      </c>
      <c r="D162" s="316">
        <v>0</v>
      </c>
      <c r="E162" s="313">
        <v>0</v>
      </c>
      <c r="F162" s="313">
        <v>0</v>
      </c>
    </row>
    <row r="163" spans="1:6">
      <c r="A163" s="277">
        <v>78104</v>
      </c>
      <c r="B163" s="320" t="s">
        <v>318</v>
      </c>
      <c r="C163" s="316">
        <v>0</v>
      </c>
      <c r="D163" s="316">
        <v>0</v>
      </c>
      <c r="E163" s="313">
        <v>0</v>
      </c>
      <c r="F163" s="313">
        <v>0</v>
      </c>
    </row>
    <row r="164" spans="1:6">
      <c r="A164" s="277">
        <v>78105</v>
      </c>
      <c r="B164" s="320" t="s">
        <v>340</v>
      </c>
      <c r="C164" s="316">
        <v>0</v>
      </c>
      <c r="D164" s="316">
        <v>0</v>
      </c>
      <c r="E164" s="313">
        <v>0</v>
      </c>
      <c r="F164" s="313">
        <v>0</v>
      </c>
    </row>
    <row r="165" spans="1:6">
      <c r="A165" s="277">
        <v>78106</v>
      </c>
      <c r="B165" s="320" t="s">
        <v>372</v>
      </c>
      <c r="C165" s="316">
        <v>0</v>
      </c>
      <c r="D165" s="316">
        <v>0</v>
      </c>
      <c r="E165" s="313">
        <v>0</v>
      </c>
      <c r="F165" s="313">
        <v>0</v>
      </c>
    </row>
    <row r="166" spans="1:6">
      <c r="A166" s="277">
        <v>78107</v>
      </c>
      <c r="B166" s="320" t="s">
        <v>504</v>
      </c>
      <c r="C166" s="316">
        <v>0</v>
      </c>
      <c r="D166" s="316">
        <v>0</v>
      </c>
      <c r="E166" s="313">
        <v>0</v>
      </c>
      <c r="F166" s="313">
        <v>0</v>
      </c>
    </row>
    <row r="167" spans="1:6">
      <c r="A167" s="277">
        <v>78108</v>
      </c>
      <c r="B167" s="320" t="s">
        <v>270</v>
      </c>
      <c r="C167" s="316">
        <v>1</v>
      </c>
      <c r="D167" s="316">
        <v>129</v>
      </c>
      <c r="E167" s="313">
        <v>2</v>
      </c>
      <c r="F167" s="313">
        <v>246</v>
      </c>
    </row>
    <row r="168" spans="1:6">
      <c r="A168" s="277">
        <v>78109</v>
      </c>
      <c r="B168" s="320" t="s">
        <v>582</v>
      </c>
      <c r="C168" s="316">
        <v>0</v>
      </c>
      <c r="D168" s="316">
        <v>0</v>
      </c>
      <c r="E168" s="313">
        <v>0</v>
      </c>
      <c r="F168" s="313">
        <v>0</v>
      </c>
    </row>
    <row r="169" spans="1:6">
      <c r="A169" s="277">
        <v>78110</v>
      </c>
      <c r="B169" s="320" t="s">
        <v>421</v>
      </c>
      <c r="C169" s="316">
        <v>0</v>
      </c>
      <c r="D169" s="316">
        <v>0</v>
      </c>
      <c r="E169" s="313">
        <v>0</v>
      </c>
      <c r="F169" s="313">
        <v>0</v>
      </c>
    </row>
    <row r="170" spans="1:6">
      <c r="A170" s="277">
        <v>78111</v>
      </c>
      <c r="B170" s="320" t="s">
        <v>596</v>
      </c>
      <c r="C170" s="316">
        <v>0</v>
      </c>
      <c r="D170" s="316">
        <v>0</v>
      </c>
      <c r="E170" s="313">
        <v>0</v>
      </c>
      <c r="F170" s="313">
        <v>0</v>
      </c>
    </row>
    <row r="171" spans="1:6">
      <c r="A171" s="277">
        <v>78112</v>
      </c>
      <c r="B171" s="320" t="s">
        <v>529</v>
      </c>
      <c r="C171" s="316">
        <v>0</v>
      </c>
      <c r="D171" s="316">
        <v>0</v>
      </c>
      <c r="E171" s="313">
        <v>0</v>
      </c>
      <c r="F171" s="313">
        <v>0</v>
      </c>
    </row>
    <row r="172" spans="1:6">
      <c r="A172" s="277">
        <v>78113</v>
      </c>
      <c r="B172" s="320" t="s">
        <v>648</v>
      </c>
      <c r="C172" s="316">
        <v>0</v>
      </c>
      <c r="D172" s="316">
        <v>0</v>
      </c>
      <c r="E172" s="313">
        <v>0</v>
      </c>
      <c r="F172" s="313">
        <v>0</v>
      </c>
    </row>
    <row r="173" spans="1:6">
      <c r="A173" s="277">
        <v>78114</v>
      </c>
      <c r="B173" s="320" t="s">
        <v>388</v>
      </c>
      <c r="C173" s="316">
        <v>0</v>
      </c>
      <c r="D173" s="316">
        <v>0</v>
      </c>
      <c r="E173" s="313">
        <v>0</v>
      </c>
      <c r="F173" s="313">
        <v>0</v>
      </c>
    </row>
    <row r="174" spans="1:6">
      <c r="A174" s="277">
        <v>78116</v>
      </c>
      <c r="B174" s="320" t="s">
        <v>436</v>
      </c>
      <c r="C174" s="316">
        <v>0</v>
      </c>
      <c r="D174" s="316">
        <v>0</v>
      </c>
      <c r="E174" s="313">
        <v>0</v>
      </c>
      <c r="F174" s="313">
        <v>0</v>
      </c>
    </row>
    <row r="175" spans="1:6">
      <c r="A175" s="277">
        <v>78117</v>
      </c>
      <c r="B175" s="320" t="s">
        <v>552</v>
      </c>
      <c r="C175" s="316">
        <v>1</v>
      </c>
      <c r="D175" s="316">
        <v>30</v>
      </c>
      <c r="E175" s="313">
        <v>1</v>
      </c>
      <c r="F175" s="313">
        <v>30</v>
      </c>
    </row>
    <row r="176" spans="1:6">
      <c r="A176" s="277">
        <v>78118</v>
      </c>
      <c r="B176" s="320" t="s">
        <v>532</v>
      </c>
      <c r="C176" s="316">
        <v>0</v>
      </c>
      <c r="D176" s="316">
        <v>0</v>
      </c>
      <c r="E176" s="313">
        <v>0</v>
      </c>
      <c r="F176" s="313">
        <v>0</v>
      </c>
    </row>
    <row r="177" spans="1:6">
      <c r="A177" s="277">
        <v>78119</v>
      </c>
      <c r="B177" s="320" t="s">
        <v>281</v>
      </c>
      <c r="C177" s="316">
        <v>1</v>
      </c>
      <c r="D177" s="316">
        <v>77</v>
      </c>
      <c r="E177" s="313">
        <v>1</v>
      </c>
      <c r="F177" s="313">
        <v>32</v>
      </c>
    </row>
    <row r="178" spans="1:6">
      <c r="A178" s="277">
        <v>78121</v>
      </c>
      <c r="B178" s="320" t="s">
        <v>396</v>
      </c>
      <c r="C178" s="316">
        <v>0</v>
      </c>
      <c r="D178" s="316">
        <v>0</v>
      </c>
      <c r="E178" s="313">
        <v>0</v>
      </c>
      <c r="F178" s="313">
        <v>0</v>
      </c>
    </row>
    <row r="179" spans="1:6">
      <c r="A179" s="277">
        <v>78122</v>
      </c>
      <c r="B179" s="320" t="s">
        <v>338</v>
      </c>
      <c r="C179" s="316">
        <v>0</v>
      </c>
      <c r="D179" s="316">
        <v>0</v>
      </c>
      <c r="E179" s="313">
        <v>0</v>
      </c>
      <c r="F179" s="313">
        <v>0</v>
      </c>
    </row>
    <row r="180" spans="1:6">
      <c r="A180" s="277">
        <v>78123</v>
      </c>
      <c r="B180" s="320" t="s">
        <v>317</v>
      </c>
      <c r="C180" s="316">
        <v>1</v>
      </c>
      <c r="D180" s="316">
        <v>32</v>
      </c>
      <c r="E180" s="313">
        <v>0</v>
      </c>
      <c r="F180" s="313">
        <v>0</v>
      </c>
    </row>
    <row r="181" spans="1:6">
      <c r="A181" s="277">
        <v>78124</v>
      </c>
      <c r="B181" s="320" t="s">
        <v>579</v>
      </c>
      <c r="C181" s="316">
        <v>0</v>
      </c>
      <c r="D181" s="316">
        <v>0</v>
      </c>
      <c r="E181" s="313">
        <v>0</v>
      </c>
      <c r="F181" s="313">
        <v>0</v>
      </c>
    </row>
    <row r="182" spans="1:6">
      <c r="A182" s="277">
        <v>78125</v>
      </c>
      <c r="B182" s="320" t="s">
        <v>518</v>
      </c>
      <c r="C182" s="316">
        <v>0</v>
      </c>
      <c r="D182" s="316">
        <v>0</v>
      </c>
      <c r="E182" s="313">
        <v>0</v>
      </c>
      <c r="F182" s="313">
        <v>0</v>
      </c>
    </row>
    <row r="183" spans="1:6">
      <c r="A183" s="277">
        <v>78126</v>
      </c>
      <c r="B183" s="320" t="s">
        <v>661</v>
      </c>
      <c r="C183" s="316">
        <v>0</v>
      </c>
      <c r="D183" s="316">
        <v>0</v>
      </c>
      <c r="E183" s="313">
        <v>0</v>
      </c>
      <c r="F183" s="313">
        <v>0</v>
      </c>
    </row>
    <row r="184" spans="1:6">
      <c r="A184" s="277">
        <v>78127</v>
      </c>
      <c r="B184" s="320" t="s">
        <v>389</v>
      </c>
      <c r="C184" s="316">
        <v>0</v>
      </c>
      <c r="D184" s="316">
        <v>0</v>
      </c>
      <c r="E184" s="313">
        <v>0</v>
      </c>
      <c r="F184" s="313">
        <v>0</v>
      </c>
    </row>
    <row r="185" spans="1:6">
      <c r="A185" s="277">
        <v>78128</v>
      </c>
      <c r="B185" s="320" t="s">
        <v>475</v>
      </c>
      <c r="C185" s="316">
        <v>0</v>
      </c>
      <c r="D185" s="316">
        <v>0</v>
      </c>
      <c r="E185" s="313">
        <v>0</v>
      </c>
      <c r="F185" s="313">
        <v>0</v>
      </c>
    </row>
    <row r="186" spans="1:6">
      <c r="A186" s="277">
        <v>78129</v>
      </c>
      <c r="B186" s="320" t="s">
        <v>573</v>
      </c>
      <c r="C186" s="316">
        <v>0</v>
      </c>
      <c r="D186" s="316">
        <v>0</v>
      </c>
      <c r="E186" s="313">
        <v>0</v>
      </c>
      <c r="F186" s="313">
        <v>0</v>
      </c>
    </row>
    <row r="187" spans="1:6">
      <c r="A187" s="277">
        <v>78131</v>
      </c>
      <c r="B187" s="320" t="s">
        <v>492</v>
      </c>
      <c r="C187" s="316">
        <v>0</v>
      </c>
      <c r="D187" s="316">
        <v>0</v>
      </c>
      <c r="E187" s="313">
        <v>0</v>
      </c>
      <c r="F187" s="313">
        <v>0</v>
      </c>
    </row>
    <row r="188" spans="1:6">
      <c r="A188" s="277">
        <v>78132</v>
      </c>
      <c r="B188" s="320" t="s">
        <v>354</v>
      </c>
      <c r="C188" s="316">
        <v>0</v>
      </c>
      <c r="D188" s="316">
        <v>0</v>
      </c>
      <c r="E188" s="313">
        <v>0</v>
      </c>
      <c r="F188" s="313">
        <v>0</v>
      </c>
    </row>
    <row r="189" spans="1:6">
      <c r="A189" s="277">
        <v>78133</v>
      </c>
      <c r="B189" s="320" t="s">
        <v>434</v>
      </c>
      <c r="C189" s="316">
        <v>0</v>
      </c>
      <c r="D189" s="316">
        <v>0</v>
      </c>
      <c r="E189" s="313">
        <v>0</v>
      </c>
      <c r="F189" s="313">
        <v>0</v>
      </c>
    </row>
    <row r="190" spans="1:6">
      <c r="A190" s="277">
        <v>78134</v>
      </c>
      <c r="B190" s="320" t="s">
        <v>525</v>
      </c>
      <c r="C190" s="316">
        <v>0</v>
      </c>
      <c r="D190" s="316">
        <v>0</v>
      </c>
      <c r="E190" s="313">
        <v>0</v>
      </c>
      <c r="F190" s="313">
        <v>0</v>
      </c>
    </row>
    <row r="191" spans="1:6">
      <c r="A191" s="277">
        <v>78135</v>
      </c>
      <c r="B191" s="320" t="s">
        <v>480</v>
      </c>
      <c r="C191" s="316">
        <v>0</v>
      </c>
      <c r="D191" s="316">
        <v>0</v>
      </c>
      <c r="E191" s="313">
        <v>0</v>
      </c>
      <c r="F191" s="313">
        <v>0</v>
      </c>
    </row>
    <row r="192" spans="1:6">
      <c r="A192" s="277">
        <v>78136</v>
      </c>
      <c r="B192" s="320" t="s">
        <v>382</v>
      </c>
      <c r="C192" s="316">
        <v>0</v>
      </c>
      <c r="D192" s="316">
        <v>0</v>
      </c>
      <c r="E192" s="313">
        <v>0</v>
      </c>
      <c r="F192" s="313">
        <v>0</v>
      </c>
    </row>
    <row r="193" spans="1:6">
      <c r="A193" s="277">
        <v>78137</v>
      </c>
      <c r="B193" s="320" t="s">
        <v>588</v>
      </c>
      <c r="C193" s="316">
        <v>0</v>
      </c>
      <c r="D193" s="316">
        <v>0</v>
      </c>
      <c r="E193" s="313">
        <v>0</v>
      </c>
      <c r="F193" s="313">
        <v>0</v>
      </c>
    </row>
    <row r="194" spans="1:6">
      <c r="A194" s="277">
        <v>78138</v>
      </c>
      <c r="B194" s="320" t="s">
        <v>300</v>
      </c>
      <c r="C194" s="316">
        <v>0</v>
      </c>
      <c r="D194" s="316">
        <v>0</v>
      </c>
      <c r="E194" s="313">
        <v>0</v>
      </c>
      <c r="F194" s="313">
        <v>0</v>
      </c>
    </row>
    <row r="195" spans="1:6">
      <c r="A195" s="277">
        <v>78139</v>
      </c>
      <c r="B195" s="320" t="s">
        <v>560</v>
      </c>
      <c r="C195" s="316">
        <v>0</v>
      </c>
      <c r="D195" s="316">
        <v>0</v>
      </c>
      <c r="E195" s="313">
        <v>0</v>
      </c>
      <c r="F195" s="313">
        <v>0</v>
      </c>
    </row>
    <row r="196" spans="1:6">
      <c r="A196" s="277">
        <v>78140</v>
      </c>
      <c r="B196" s="320" t="s">
        <v>657</v>
      </c>
      <c r="C196" s="316">
        <v>0</v>
      </c>
      <c r="D196" s="316">
        <v>0</v>
      </c>
      <c r="E196" s="313">
        <v>0</v>
      </c>
      <c r="F196" s="313">
        <v>0</v>
      </c>
    </row>
    <row r="197" spans="1:6">
      <c r="A197" s="277">
        <v>78141</v>
      </c>
      <c r="B197" s="320" t="s">
        <v>604</v>
      </c>
      <c r="C197" s="316">
        <v>0</v>
      </c>
      <c r="D197" s="316">
        <v>0</v>
      </c>
      <c r="E197" s="313">
        <v>0</v>
      </c>
      <c r="F197" s="313">
        <v>0</v>
      </c>
    </row>
    <row r="198" spans="1:6">
      <c r="A198" s="277">
        <v>78142</v>
      </c>
      <c r="B198" s="320" t="s">
        <v>319</v>
      </c>
      <c r="C198" s="316">
        <v>0</v>
      </c>
      <c r="D198" s="316">
        <v>0</v>
      </c>
      <c r="E198" s="313">
        <v>0</v>
      </c>
      <c r="F198" s="313">
        <v>0</v>
      </c>
    </row>
    <row r="199" spans="1:6">
      <c r="A199" s="277">
        <v>78143</v>
      </c>
      <c r="B199" s="320" t="s">
        <v>365</v>
      </c>
      <c r="C199" s="316">
        <v>0</v>
      </c>
      <c r="D199" s="316">
        <v>0</v>
      </c>
      <c r="E199" s="313">
        <v>0</v>
      </c>
      <c r="F199" s="313">
        <v>0</v>
      </c>
    </row>
    <row r="200" spans="1:6">
      <c r="A200" s="277">
        <v>78144</v>
      </c>
      <c r="B200" s="320" t="s">
        <v>487</v>
      </c>
      <c r="C200" s="316">
        <v>0</v>
      </c>
      <c r="D200" s="316">
        <v>0</v>
      </c>
      <c r="E200" s="313">
        <v>0</v>
      </c>
      <c r="F200" s="313">
        <v>0</v>
      </c>
    </row>
    <row r="201" spans="1:6">
      <c r="A201" s="277">
        <v>78145</v>
      </c>
      <c r="B201" s="320" t="s">
        <v>483</v>
      </c>
      <c r="C201" s="316">
        <v>0</v>
      </c>
      <c r="D201" s="316">
        <v>0</v>
      </c>
      <c r="E201" s="313">
        <v>0</v>
      </c>
      <c r="F201" s="313">
        <v>0</v>
      </c>
    </row>
    <row r="202" spans="1:6">
      <c r="A202" s="277">
        <v>78146</v>
      </c>
      <c r="B202" s="320" t="s">
        <v>352</v>
      </c>
      <c r="C202" s="316">
        <v>0</v>
      </c>
      <c r="D202" s="316">
        <v>0</v>
      </c>
      <c r="E202" s="313">
        <v>0</v>
      </c>
      <c r="F202" s="313">
        <v>0</v>
      </c>
    </row>
    <row r="203" spans="1:6">
      <c r="A203" s="277">
        <v>78147</v>
      </c>
      <c r="B203" s="320" t="s">
        <v>600</v>
      </c>
      <c r="C203" s="316">
        <v>0</v>
      </c>
      <c r="D203" s="316">
        <v>0</v>
      </c>
      <c r="E203" s="313">
        <v>0</v>
      </c>
      <c r="F203" s="313">
        <v>0</v>
      </c>
    </row>
    <row r="204" spans="1:6">
      <c r="A204" s="277">
        <v>78148</v>
      </c>
      <c r="B204" s="320" t="s">
        <v>363</v>
      </c>
      <c r="C204" s="316">
        <v>0</v>
      </c>
      <c r="D204" s="316">
        <v>0</v>
      </c>
      <c r="E204" s="313">
        <v>0</v>
      </c>
      <c r="F204" s="313">
        <v>0</v>
      </c>
    </row>
    <row r="205" spans="1:6">
      <c r="A205" s="277">
        <v>78149</v>
      </c>
      <c r="B205" s="320" t="s">
        <v>337</v>
      </c>
      <c r="C205" s="316">
        <v>0</v>
      </c>
      <c r="D205" s="316">
        <v>0</v>
      </c>
      <c r="E205" s="313">
        <v>0</v>
      </c>
      <c r="F205" s="313">
        <v>0</v>
      </c>
    </row>
    <row r="206" spans="1:6">
      <c r="A206" s="277">
        <v>78150</v>
      </c>
      <c r="B206" s="320" t="s">
        <v>312</v>
      </c>
      <c r="C206" s="316">
        <v>1</v>
      </c>
      <c r="D206" s="316">
        <v>83</v>
      </c>
      <c r="E206" s="313">
        <v>1</v>
      </c>
      <c r="F206" s="313">
        <v>10</v>
      </c>
    </row>
    <row r="207" spans="1:6">
      <c r="A207" s="277">
        <v>78151</v>
      </c>
      <c r="B207" s="320" t="s">
        <v>435</v>
      </c>
      <c r="C207" s="316">
        <v>0</v>
      </c>
      <c r="D207" s="316">
        <v>0</v>
      </c>
      <c r="E207" s="313">
        <v>0</v>
      </c>
      <c r="F207" s="313">
        <v>0</v>
      </c>
    </row>
    <row r="208" spans="1:6">
      <c r="A208" s="277">
        <v>78152</v>
      </c>
      <c r="B208" s="320" t="s">
        <v>581</v>
      </c>
      <c r="C208" s="316">
        <v>0</v>
      </c>
      <c r="D208" s="316">
        <v>0</v>
      </c>
      <c r="E208" s="313">
        <v>0</v>
      </c>
      <c r="F208" s="313">
        <v>0</v>
      </c>
    </row>
    <row r="209" spans="1:6">
      <c r="A209" s="277">
        <v>78154</v>
      </c>
      <c r="B209" s="320" t="s">
        <v>347</v>
      </c>
      <c r="C209" s="316">
        <v>0</v>
      </c>
      <c r="D209" s="316">
        <v>0</v>
      </c>
      <c r="E209" s="313">
        <v>0</v>
      </c>
      <c r="F209" s="313">
        <v>0</v>
      </c>
    </row>
    <row r="210" spans="1:6">
      <c r="A210" s="277">
        <v>78155</v>
      </c>
      <c r="B210" s="320" t="s">
        <v>448</v>
      </c>
      <c r="C210" s="316">
        <v>0</v>
      </c>
      <c r="D210" s="316">
        <v>0</v>
      </c>
      <c r="E210" s="313">
        <v>0</v>
      </c>
      <c r="F210" s="313">
        <v>0</v>
      </c>
    </row>
    <row r="211" spans="1:6">
      <c r="A211" s="277">
        <v>79003</v>
      </c>
      <c r="B211" s="320" t="s">
        <v>503</v>
      </c>
      <c r="C211" s="316">
        <v>0</v>
      </c>
      <c r="D211" s="316">
        <v>0</v>
      </c>
      <c r="E211" s="313">
        <v>0</v>
      </c>
      <c r="F211" s="313">
        <v>0</v>
      </c>
    </row>
    <row r="212" spans="1:6">
      <c r="A212" s="277">
        <v>79004</v>
      </c>
      <c r="B212" s="320" t="s">
        <v>626</v>
      </c>
      <c r="C212" s="316">
        <v>0</v>
      </c>
      <c r="D212" s="316">
        <v>0</v>
      </c>
      <c r="E212" s="313">
        <v>0</v>
      </c>
      <c r="F212" s="313">
        <v>0</v>
      </c>
    </row>
    <row r="213" spans="1:6">
      <c r="A213" s="277">
        <v>79007</v>
      </c>
      <c r="B213" s="320" t="s">
        <v>664</v>
      </c>
      <c r="C213" s="316">
        <v>0</v>
      </c>
      <c r="D213" s="316">
        <v>0</v>
      </c>
      <c r="E213" s="313">
        <v>0</v>
      </c>
      <c r="F213" s="313">
        <v>0</v>
      </c>
    </row>
    <row r="214" spans="1:6">
      <c r="A214" s="277">
        <v>79011</v>
      </c>
      <c r="B214" s="320" t="s">
        <v>316</v>
      </c>
      <c r="C214" s="316">
        <v>0</v>
      </c>
      <c r="D214" s="316">
        <v>0</v>
      </c>
      <c r="E214" s="313">
        <v>0</v>
      </c>
      <c r="F214" s="313">
        <v>0</v>
      </c>
    </row>
    <row r="215" spans="1:6">
      <c r="A215" s="277">
        <v>79012</v>
      </c>
      <c r="B215" s="320" t="s">
        <v>353</v>
      </c>
      <c r="C215" s="316">
        <v>0</v>
      </c>
      <c r="D215" s="316">
        <v>0</v>
      </c>
      <c r="E215" s="313">
        <v>0</v>
      </c>
      <c r="F215" s="313">
        <v>0</v>
      </c>
    </row>
    <row r="216" spans="1:6">
      <c r="A216" s="277">
        <v>79017</v>
      </c>
      <c r="B216" s="320" t="s">
        <v>498</v>
      </c>
      <c r="C216" s="316">
        <v>0</v>
      </c>
      <c r="D216" s="316">
        <v>0</v>
      </c>
      <c r="E216" s="313">
        <v>0</v>
      </c>
      <c r="F216" s="313">
        <v>0</v>
      </c>
    </row>
    <row r="217" spans="1:6">
      <c r="A217" s="277">
        <v>79018</v>
      </c>
      <c r="B217" s="320" t="s">
        <v>460</v>
      </c>
      <c r="C217" s="316">
        <v>0</v>
      </c>
      <c r="D217" s="316">
        <v>0</v>
      </c>
      <c r="E217" s="313">
        <v>0</v>
      </c>
      <c r="F217" s="313">
        <v>0</v>
      </c>
    </row>
    <row r="218" spans="1:6">
      <c r="A218" s="277">
        <v>79023</v>
      </c>
      <c r="B218" s="320" t="s">
        <v>262</v>
      </c>
      <c r="C218" s="316">
        <v>7</v>
      </c>
      <c r="D218" s="316">
        <v>1030</v>
      </c>
      <c r="E218" s="313">
        <v>11</v>
      </c>
      <c r="F218" s="313">
        <v>965</v>
      </c>
    </row>
    <row r="219" spans="1:6">
      <c r="A219" s="277">
        <v>79024</v>
      </c>
      <c r="B219" s="320" t="s">
        <v>651</v>
      </c>
      <c r="C219" s="316">
        <v>0</v>
      </c>
      <c r="D219" s="316">
        <v>0</v>
      </c>
      <c r="E219" s="313">
        <v>0</v>
      </c>
      <c r="F219" s="313">
        <v>0</v>
      </c>
    </row>
    <row r="220" spans="1:6">
      <c r="A220" s="277">
        <v>79025</v>
      </c>
      <c r="B220" s="320" t="s">
        <v>671</v>
      </c>
      <c r="C220" s="316">
        <v>0</v>
      </c>
      <c r="D220" s="316">
        <v>0</v>
      </c>
      <c r="E220" s="313">
        <v>0</v>
      </c>
      <c r="F220" s="313">
        <v>0</v>
      </c>
    </row>
    <row r="221" spans="1:6">
      <c r="A221" s="277">
        <v>79029</v>
      </c>
      <c r="B221" s="320" t="s">
        <v>339</v>
      </c>
      <c r="C221" s="316">
        <v>1</v>
      </c>
      <c r="D221" s="316">
        <v>40</v>
      </c>
      <c r="E221" s="313">
        <v>0</v>
      </c>
      <c r="F221" s="313">
        <v>0</v>
      </c>
    </row>
    <row r="222" spans="1:6">
      <c r="A222" s="277">
        <v>79033</v>
      </c>
      <c r="B222" s="320" t="s">
        <v>539</v>
      </c>
      <c r="C222" s="316">
        <v>0</v>
      </c>
      <c r="D222" s="316">
        <v>0</v>
      </c>
      <c r="E222" s="313">
        <v>0</v>
      </c>
      <c r="F222" s="313">
        <v>0</v>
      </c>
    </row>
    <row r="223" spans="1:6">
      <c r="A223" s="277">
        <v>79034</v>
      </c>
      <c r="B223" s="320" t="s">
        <v>473</v>
      </c>
      <c r="C223" s="316">
        <v>0</v>
      </c>
      <c r="D223" s="316">
        <v>0</v>
      </c>
      <c r="E223" s="313">
        <v>0</v>
      </c>
      <c r="F223" s="313">
        <v>0</v>
      </c>
    </row>
    <row r="224" spans="1:6">
      <c r="A224" s="277">
        <v>79039</v>
      </c>
      <c r="B224" s="320" t="s">
        <v>326</v>
      </c>
      <c r="C224" s="316">
        <v>0</v>
      </c>
      <c r="D224" s="316">
        <v>0</v>
      </c>
      <c r="E224" s="313">
        <v>0</v>
      </c>
      <c r="F224" s="313">
        <v>0</v>
      </c>
    </row>
    <row r="225" spans="1:6">
      <c r="A225" s="277">
        <v>79042</v>
      </c>
      <c r="B225" s="320" t="s">
        <v>344</v>
      </c>
      <c r="C225" s="316">
        <v>0</v>
      </c>
      <c r="D225" s="316">
        <v>0</v>
      </c>
      <c r="E225" s="313">
        <v>0</v>
      </c>
      <c r="F225" s="313">
        <v>0</v>
      </c>
    </row>
    <row r="226" spans="1:6">
      <c r="A226" s="277">
        <v>79047</v>
      </c>
      <c r="B226" s="320" t="s">
        <v>386</v>
      </c>
      <c r="C226" s="316">
        <v>0</v>
      </c>
      <c r="D226" s="316">
        <v>0</v>
      </c>
      <c r="E226" s="313">
        <v>0</v>
      </c>
      <c r="F226" s="313">
        <v>0</v>
      </c>
    </row>
    <row r="227" spans="1:6">
      <c r="A227" s="277">
        <v>79048</v>
      </c>
      <c r="B227" s="320" t="s">
        <v>486</v>
      </c>
      <c r="C227" s="316">
        <v>0</v>
      </c>
      <c r="D227" s="316">
        <v>0</v>
      </c>
      <c r="E227" s="313">
        <v>0</v>
      </c>
      <c r="F227" s="313">
        <v>0</v>
      </c>
    </row>
    <row r="228" spans="1:6">
      <c r="A228" s="277">
        <v>79052</v>
      </c>
      <c r="B228" s="320" t="s">
        <v>650</v>
      </c>
      <c r="C228" s="316">
        <v>0</v>
      </c>
      <c r="D228" s="316">
        <v>0</v>
      </c>
      <c r="E228" s="313">
        <v>0</v>
      </c>
      <c r="F228" s="313">
        <v>0</v>
      </c>
    </row>
    <row r="229" spans="1:6">
      <c r="A229" s="277">
        <v>79055</v>
      </c>
      <c r="B229" s="320" t="s">
        <v>665</v>
      </c>
      <c r="C229" s="316">
        <v>0</v>
      </c>
      <c r="D229" s="316">
        <v>0</v>
      </c>
      <c r="E229" s="313">
        <v>0</v>
      </c>
      <c r="F229" s="313">
        <v>0</v>
      </c>
    </row>
    <row r="230" spans="1:6">
      <c r="A230" s="277">
        <v>79056</v>
      </c>
      <c r="B230" s="320" t="s">
        <v>479</v>
      </c>
      <c r="C230" s="316">
        <v>0</v>
      </c>
      <c r="D230" s="316">
        <v>0</v>
      </c>
      <c r="E230" s="313">
        <v>0</v>
      </c>
      <c r="F230" s="313">
        <v>0</v>
      </c>
    </row>
    <row r="231" spans="1:6">
      <c r="A231" s="277">
        <v>79058</v>
      </c>
      <c r="B231" s="320" t="s">
        <v>399</v>
      </c>
      <c r="C231" s="316">
        <v>0</v>
      </c>
      <c r="D231" s="316">
        <v>0</v>
      </c>
      <c r="E231" s="313">
        <v>0</v>
      </c>
      <c r="F231" s="313">
        <v>0</v>
      </c>
    </row>
    <row r="232" spans="1:6">
      <c r="A232" s="277">
        <v>79059</v>
      </c>
      <c r="B232" s="320" t="s">
        <v>336</v>
      </c>
      <c r="C232" s="316">
        <v>0</v>
      </c>
      <c r="D232" s="316">
        <v>0</v>
      </c>
      <c r="E232" s="313">
        <v>0</v>
      </c>
      <c r="F232" s="313">
        <v>0</v>
      </c>
    </row>
    <row r="233" spans="1:6">
      <c r="A233" s="277">
        <v>79060</v>
      </c>
      <c r="B233" s="320" t="s">
        <v>364</v>
      </c>
      <c r="C233" s="316">
        <v>0</v>
      </c>
      <c r="D233" s="316">
        <v>0</v>
      </c>
      <c r="E233" s="313">
        <v>0</v>
      </c>
      <c r="F233" s="313">
        <v>0</v>
      </c>
    </row>
    <row r="234" spans="1:6">
      <c r="A234" s="277">
        <v>79065</v>
      </c>
      <c r="B234" s="320" t="s">
        <v>649</v>
      </c>
      <c r="C234" s="316">
        <v>0</v>
      </c>
      <c r="D234" s="316">
        <v>0</v>
      </c>
      <c r="E234" s="313">
        <v>0</v>
      </c>
      <c r="F234" s="313">
        <v>0</v>
      </c>
    </row>
    <row r="235" spans="1:6">
      <c r="A235" s="277">
        <v>79069</v>
      </c>
      <c r="B235" s="320" t="s">
        <v>368</v>
      </c>
      <c r="C235" s="316">
        <v>0</v>
      </c>
      <c r="D235" s="316">
        <v>0</v>
      </c>
      <c r="E235" s="313">
        <v>0</v>
      </c>
      <c r="F235" s="313">
        <v>0</v>
      </c>
    </row>
    <row r="236" spans="1:6">
      <c r="A236" s="277">
        <v>79072</v>
      </c>
      <c r="B236" s="320" t="s">
        <v>466</v>
      </c>
      <c r="C236" s="316">
        <v>0</v>
      </c>
      <c r="D236" s="316">
        <v>0</v>
      </c>
      <c r="E236" s="313">
        <v>0</v>
      </c>
      <c r="F236" s="313">
        <v>0</v>
      </c>
    </row>
    <row r="237" spans="1:6">
      <c r="A237" s="277">
        <v>79073</v>
      </c>
      <c r="B237" s="320" t="s">
        <v>614</v>
      </c>
      <c r="C237" s="316">
        <v>0</v>
      </c>
      <c r="D237" s="316">
        <v>0</v>
      </c>
      <c r="E237" s="313">
        <v>0</v>
      </c>
      <c r="F237" s="313">
        <v>0</v>
      </c>
    </row>
    <row r="238" spans="1:6">
      <c r="A238" s="277">
        <v>79074</v>
      </c>
      <c r="B238" s="320" t="s">
        <v>585</v>
      </c>
      <c r="C238" s="316">
        <v>0</v>
      </c>
      <c r="D238" s="316">
        <v>0</v>
      </c>
      <c r="E238" s="313">
        <v>0</v>
      </c>
      <c r="F238" s="313">
        <v>0</v>
      </c>
    </row>
    <row r="239" spans="1:6">
      <c r="A239" s="277">
        <v>79077</v>
      </c>
      <c r="B239" s="320" t="s">
        <v>633</v>
      </c>
      <c r="C239" s="316">
        <v>0</v>
      </c>
      <c r="D239" s="316">
        <v>0</v>
      </c>
      <c r="E239" s="313">
        <v>0</v>
      </c>
      <c r="F239" s="313">
        <v>0</v>
      </c>
    </row>
    <row r="240" spans="1:6">
      <c r="A240" s="277">
        <v>79080</v>
      </c>
      <c r="B240" s="320" t="s">
        <v>530</v>
      </c>
      <c r="C240" s="316">
        <v>0</v>
      </c>
      <c r="D240" s="316">
        <v>0</v>
      </c>
      <c r="E240" s="313">
        <v>0</v>
      </c>
      <c r="F240" s="313">
        <v>0</v>
      </c>
    </row>
    <row r="241" spans="1:6">
      <c r="A241" s="277">
        <v>79081</v>
      </c>
      <c r="B241" s="320" t="s">
        <v>360</v>
      </c>
      <c r="C241" s="316">
        <v>0</v>
      </c>
      <c r="D241" s="316">
        <v>0</v>
      </c>
      <c r="E241" s="313">
        <v>0</v>
      </c>
      <c r="F241" s="313">
        <v>0</v>
      </c>
    </row>
    <row r="242" spans="1:6">
      <c r="A242" s="277">
        <v>79083</v>
      </c>
      <c r="B242" s="320" t="s">
        <v>622</v>
      </c>
      <c r="C242" s="316">
        <v>0</v>
      </c>
      <c r="D242" s="316">
        <v>0</v>
      </c>
      <c r="E242" s="313">
        <v>0</v>
      </c>
      <c r="F242" s="313">
        <v>0</v>
      </c>
    </row>
    <row r="243" spans="1:6">
      <c r="A243" s="277">
        <v>79087</v>
      </c>
      <c r="B243" s="320" t="s">
        <v>359</v>
      </c>
      <c r="C243" s="316">
        <v>0</v>
      </c>
      <c r="D243" s="316">
        <v>0</v>
      </c>
      <c r="E243" s="313">
        <v>0</v>
      </c>
      <c r="F243" s="313">
        <v>0</v>
      </c>
    </row>
    <row r="244" spans="1:6">
      <c r="A244" s="277">
        <v>79088</v>
      </c>
      <c r="B244" s="320" t="s">
        <v>653</v>
      </c>
      <c r="C244" s="316">
        <v>0</v>
      </c>
      <c r="D244" s="316">
        <v>0</v>
      </c>
      <c r="E244" s="313">
        <v>0</v>
      </c>
      <c r="F244" s="313">
        <v>0</v>
      </c>
    </row>
    <row r="245" spans="1:6">
      <c r="A245" s="277">
        <v>79089</v>
      </c>
      <c r="B245" s="320" t="s">
        <v>564</v>
      </c>
      <c r="C245" s="316">
        <v>0</v>
      </c>
      <c r="D245" s="316">
        <v>0</v>
      </c>
      <c r="E245" s="313">
        <v>0</v>
      </c>
      <c r="F245" s="313">
        <v>0</v>
      </c>
    </row>
    <row r="246" spans="1:6">
      <c r="A246" s="277">
        <v>79092</v>
      </c>
      <c r="B246" s="320" t="s">
        <v>474</v>
      </c>
      <c r="C246" s="316">
        <v>0</v>
      </c>
      <c r="D246" s="316">
        <v>0</v>
      </c>
      <c r="E246" s="313">
        <v>0</v>
      </c>
      <c r="F246" s="313">
        <v>0</v>
      </c>
    </row>
    <row r="247" spans="1:6">
      <c r="A247" s="277">
        <v>79094</v>
      </c>
      <c r="B247" s="320" t="s">
        <v>586</v>
      </c>
      <c r="C247" s="316">
        <v>0</v>
      </c>
      <c r="D247" s="316">
        <v>0</v>
      </c>
      <c r="E247" s="313">
        <v>0</v>
      </c>
      <c r="F247" s="313">
        <v>0</v>
      </c>
    </row>
    <row r="248" spans="1:6">
      <c r="A248" s="277">
        <v>79096</v>
      </c>
      <c r="B248" s="320" t="s">
        <v>444</v>
      </c>
      <c r="C248" s="316">
        <v>0</v>
      </c>
      <c r="D248" s="316">
        <v>0</v>
      </c>
      <c r="E248" s="313">
        <v>0</v>
      </c>
      <c r="F248" s="313">
        <v>0</v>
      </c>
    </row>
    <row r="249" spans="1:6">
      <c r="A249" s="277">
        <v>79099</v>
      </c>
      <c r="B249" s="320" t="s">
        <v>471</v>
      </c>
      <c r="C249" s="316">
        <v>0</v>
      </c>
      <c r="D249" s="316">
        <v>0</v>
      </c>
      <c r="E249" s="313">
        <v>0</v>
      </c>
      <c r="F249" s="313">
        <v>0</v>
      </c>
    </row>
    <row r="250" spans="1:6">
      <c r="A250" s="277">
        <v>79108</v>
      </c>
      <c r="B250" s="320" t="s">
        <v>643</v>
      </c>
      <c r="C250" s="316">
        <v>0</v>
      </c>
      <c r="D250" s="316">
        <v>0</v>
      </c>
      <c r="E250" s="313">
        <v>0</v>
      </c>
      <c r="F250" s="313">
        <v>0</v>
      </c>
    </row>
    <row r="251" spans="1:6">
      <c r="A251" s="277">
        <v>79110</v>
      </c>
      <c r="B251" s="320" t="s">
        <v>526</v>
      </c>
      <c r="C251" s="316">
        <v>0</v>
      </c>
      <c r="D251" s="316">
        <v>0</v>
      </c>
      <c r="E251" s="313">
        <v>0</v>
      </c>
      <c r="F251" s="313">
        <v>0</v>
      </c>
    </row>
    <row r="252" spans="1:6">
      <c r="A252" s="277">
        <v>79114</v>
      </c>
      <c r="B252" s="320" t="s">
        <v>375</v>
      </c>
      <c r="C252" s="316">
        <v>0</v>
      </c>
      <c r="D252" s="316">
        <v>0</v>
      </c>
      <c r="E252" s="313">
        <v>0</v>
      </c>
      <c r="F252" s="313">
        <v>0</v>
      </c>
    </row>
    <row r="253" spans="1:6">
      <c r="A253" s="277">
        <v>79116</v>
      </c>
      <c r="B253" s="320" t="s">
        <v>559</v>
      </c>
      <c r="C253" s="316">
        <v>0</v>
      </c>
      <c r="D253" s="316">
        <v>0</v>
      </c>
      <c r="E253" s="313">
        <v>0</v>
      </c>
      <c r="F253" s="313">
        <v>0</v>
      </c>
    </row>
    <row r="254" spans="1:6">
      <c r="A254" s="277">
        <v>79122</v>
      </c>
      <c r="B254" s="320" t="s">
        <v>509</v>
      </c>
      <c r="C254" s="316">
        <v>0</v>
      </c>
      <c r="D254" s="316">
        <v>0</v>
      </c>
      <c r="E254" s="313">
        <v>0</v>
      </c>
      <c r="F254" s="313">
        <v>0</v>
      </c>
    </row>
    <row r="255" spans="1:6">
      <c r="A255" s="277">
        <v>79123</v>
      </c>
      <c r="B255" s="320" t="s">
        <v>404</v>
      </c>
      <c r="C255" s="316">
        <v>0</v>
      </c>
      <c r="D255" s="316">
        <v>0</v>
      </c>
      <c r="E255" s="313">
        <v>0</v>
      </c>
      <c r="F255" s="313">
        <v>0</v>
      </c>
    </row>
    <row r="256" spans="1:6">
      <c r="A256" s="277">
        <v>79126</v>
      </c>
      <c r="B256" s="320" t="s">
        <v>667</v>
      </c>
      <c r="C256" s="316">
        <v>0</v>
      </c>
      <c r="D256" s="316">
        <v>0</v>
      </c>
      <c r="E256" s="313">
        <v>0</v>
      </c>
      <c r="F256" s="313">
        <v>0</v>
      </c>
    </row>
    <row r="257" spans="1:6">
      <c r="A257" s="277">
        <v>79127</v>
      </c>
      <c r="B257" s="320" t="s">
        <v>322</v>
      </c>
      <c r="C257" s="316">
        <v>0</v>
      </c>
      <c r="D257" s="316">
        <v>0</v>
      </c>
      <c r="E257" s="313">
        <v>0</v>
      </c>
      <c r="F257" s="313">
        <v>0</v>
      </c>
    </row>
    <row r="258" spans="1:6">
      <c r="A258" s="277">
        <v>79131</v>
      </c>
      <c r="B258" s="320" t="s">
        <v>427</v>
      </c>
      <c r="C258" s="316">
        <v>0</v>
      </c>
      <c r="D258" s="316">
        <v>0</v>
      </c>
      <c r="E258" s="313">
        <v>0</v>
      </c>
      <c r="F258" s="313">
        <v>0</v>
      </c>
    </row>
    <row r="259" spans="1:6">
      <c r="A259" s="277">
        <v>79133</v>
      </c>
      <c r="B259" s="320" t="s">
        <v>366</v>
      </c>
      <c r="C259" s="316">
        <v>0</v>
      </c>
      <c r="D259" s="316">
        <v>0</v>
      </c>
      <c r="E259" s="313">
        <v>0</v>
      </c>
      <c r="F259" s="313">
        <v>0</v>
      </c>
    </row>
    <row r="260" spans="1:6">
      <c r="A260" s="277">
        <v>79134</v>
      </c>
      <c r="B260" s="320" t="s">
        <v>628</v>
      </c>
      <c r="C260" s="316">
        <v>0</v>
      </c>
      <c r="D260" s="316">
        <v>0</v>
      </c>
      <c r="E260" s="313">
        <v>0</v>
      </c>
      <c r="F260" s="313">
        <v>0</v>
      </c>
    </row>
    <row r="261" spans="1:6">
      <c r="A261" s="277">
        <v>79137</v>
      </c>
      <c r="B261" s="320" t="s">
        <v>310</v>
      </c>
      <c r="C261" s="316">
        <v>1</v>
      </c>
      <c r="D261" s="316">
        <v>92</v>
      </c>
      <c r="E261" s="313">
        <v>3</v>
      </c>
      <c r="F261" s="313">
        <v>83</v>
      </c>
    </row>
    <row r="262" spans="1:6">
      <c r="A262" s="277">
        <v>79139</v>
      </c>
      <c r="B262" s="320" t="s">
        <v>524</v>
      </c>
      <c r="C262" s="316">
        <v>0</v>
      </c>
      <c r="D262" s="316">
        <v>0</v>
      </c>
      <c r="E262" s="313">
        <v>0</v>
      </c>
      <c r="F262" s="313">
        <v>0</v>
      </c>
    </row>
    <row r="263" spans="1:6">
      <c r="A263" s="277">
        <v>79142</v>
      </c>
      <c r="B263" s="320" t="s">
        <v>401</v>
      </c>
      <c r="C263" s="316">
        <v>0</v>
      </c>
      <c r="D263" s="316">
        <v>0</v>
      </c>
      <c r="E263" s="313">
        <v>0</v>
      </c>
      <c r="F263" s="313">
        <v>0</v>
      </c>
    </row>
    <row r="264" spans="1:6">
      <c r="A264" s="277">
        <v>79143</v>
      </c>
      <c r="B264" s="320" t="s">
        <v>451</v>
      </c>
      <c r="C264" s="316">
        <v>0</v>
      </c>
      <c r="D264" s="316">
        <v>0</v>
      </c>
      <c r="E264" s="313">
        <v>0</v>
      </c>
      <c r="F264" s="313">
        <v>0</v>
      </c>
    </row>
    <row r="265" spans="1:6">
      <c r="A265" s="277">
        <v>79148</v>
      </c>
      <c r="B265" s="320" t="s">
        <v>590</v>
      </c>
      <c r="C265" s="316">
        <v>0</v>
      </c>
      <c r="D265" s="316">
        <v>0</v>
      </c>
      <c r="E265" s="313">
        <v>0</v>
      </c>
      <c r="F265" s="313">
        <v>0</v>
      </c>
    </row>
    <row r="266" spans="1:6">
      <c r="A266" s="277">
        <v>79151</v>
      </c>
      <c r="B266" s="320" t="s">
        <v>506</v>
      </c>
      <c r="C266" s="316">
        <v>0</v>
      </c>
      <c r="D266" s="316">
        <v>0</v>
      </c>
      <c r="E266" s="313">
        <v>0</v>
      </c>
      <c r="F266" s="313">
        <v>0</v>
      </c>
    </row>
    <row r="267" spans="1:6">
      <c r="A267" s="277">
        <v>79160</v>
      </c>
      <c r="B267" s="320" t="s">
        <v>263</v>
      </c>
      <c r="C267" s="316">
        <v>2</v>
      </c>
      <c r="D267" s="316">
        <v>314</v>
      </c>
      <c r="E267" s="313">
        <v>4</v>
      </c>
      <c r="F267" s="313">
        <v>286</v>
      </c>
    </row>
    <row r="268" spans="1:6">
      <c r="A268" s="277">
        <v>80001</v>
      </c>
      <c r="B268" s="320" t="s">
        <v>413</v>
      </c>
      <c r="C268" s="316">
        <v>0</v>
      </c>
      <c r="D268" s="316">
        <v>0</v>
      </c>
      <c r="E268" s="313">
        <v>0</v>
      </c>
      <c r="F268" s="313">
        <v>0</v>
      </c>
    </row>
    <row r="269" spans="1:6">
      <c r="A269" s="277">
        <v>80002</v>
      </c>
      <c r="B269" s="320" t="s">
        <v>654</v>
      </c>
      <c r="C269" s="316">
        <v>0</v>
      </c>
      <c r="D269" s="316">
        <v>0</v>
      </c>
      <c r="E269" s="313">
        <v>0</v>
      </c>
      <c r="F269" s="313">
        <v>0</v>
      </c>
    </row>
    <row r="270" spans="1:6">
      <c r="A270" s="277">
        <v>80003</v>
      </c>
      <c r="B270" s="320" t="s">
        <v>468</v>
      </c>
      <c r="C270" s="316">
        <v>0</v>
      </c>
      <c r="D270" s="316">
        <v>0</v>
      </c>
      <c r="E270" s="313">
        <v>0</v>
      </c>
      <c r="F270" s="313">
        <v>0</v>
      </c>
    </row>
    <row r="271" spans="1:6">
      <c r="A271" s="277">
        <v>80004</v>
      </c>
      <c r="B271" s="320" t="s">
        <v>549</v>
      </c>
      <c r="C271" s="316">
        <v>0</v>
      </c>
      <c r="D271" s="316">
        <v>0</v>
      </c>
      <c r="E271" s="313">
        <v>0</v>
      </c>
      <c r="F271" s="313">
        <v>0</v>
      </c>
    </row>
    <row r="272" spans="1:6">
      <c r="A272" s="277">
        <v>80005</v>
      </c>
      <c r="B272" s="320" t="s">
        <v>356</v>
      </c>
      <c r="C272" s="316">
        <v>0</v>
      </c>
      <c r="D272" s="316">
        <v>0</v>
      </c>
      <c r="E272" s="313">
        <v>0</v>
      </c>
      <c r="F272" s="313">
        <v>0</v>
      </c>
    </row>
    <row r="273" spans="1:6">
      <c r="A273" s="277">
        <v>80007</v>
      </c>
      <c r="B273" s="320" t="s">
        <v>296</v>
      </c>
      <c r="C273" s="316">
        <v>0</v>
      </c>
      <c r="D273" s="316">
        <v>0</v>
      </c>
      <c r="E273" s="313">
        <v>0</v>
      </c>
      <c r="F273" s="313">
        <v>0</v>
      </c>
    </row>
    <row r="274" spans="1:6">
      <c r="A274" s="277">
        <v>80008</v>
      </c>
      <c r="B274" s="320" t="s">
        <v>452</v>
      </c>
      <c r="C274" s="316">
        <v>0</v>
      </c>
      <c r="D274" s="316">
        <v>0</v>
      </c>
      <c r="E274" s="313">
        <v>0</v>
      </c>
      <c r="F274" s="313">
        <v>0</v>
      </c>
    </row>
    <row r="275" spans="1:6">
      <c r="A275" s="277">
        <v>80009</v>
      </c>
      <c r="B275" s="320" t="s">
        <v>377</v>
      </c>
      <c r="C275" s="316">
        <v>0</v>
      </c>
      <c r="D275" s="316">
        <v>0</v>
      </c>
      <c r="E275" s="313">
        <v>0</v>
      </c>
      <c r="F275" s="313">
        <v>0</v>
      </c>
    </row>
    <row r="276" spans="1:6">
      <c r="A276" s="277">
        <v>80012</v>
      </c>
      <c r="B276" s="320" t="s">
        <v>311</v>
      </c>
      <c r="C276" s="316">
        <v>0</v>
      </c>
      <c r="D276" s="316">
        <v>0</v>
      </c>
      <c r="E276" s="313">
        <v>0</v>
      </c>
      <c r="F276" s="313">
        <v>0</v>
      </c>
    </row>
    <row r="277" spans="1:6">
      <c r="A277" s="277">
        <v>80013</v>
      </c>
      <c r="B277" s="320" t="s">
        <v>376</v>
      </c>
      <c r="C277" s="316">
        <v>0</v>
      </c>
      <c r="D277" s="316">
        <v>0</v>
      </c>
      <c r="E277" s="313">
        <v>0</v>
      </c>
      <c r="F277" s="313">
        <v>0</v>
      </c>
    </row>
    <row r="278" spans="1:6">
      <c r="A278" s="277">
        <v>80014</v>
      </c>
      <c r="B278" s="320" t="s">
        <v>390</v>
      </c>
      <c r="C278" s="316">
        <v>0</v>
      </c>
      <c r="D278" s="316">
        <v>0</v>
      </c>
      <c r="E278" s="313">
        <v>0</v>
      </c>
      <c r="F278" s="313">
        <v>0</v>
      </c>
    </row>
    <row r="279" spans="1:6">
      <c r="A279" s="277">
        <v>80015</v>
      </c>
      <c r="B279" s="320" t="s">
        <v>577</v>
      </c>
      <c r="C279" s="316">
        <v>0</v>
      </c>
      <c r="D279" s="316">
        <v>0</v>
      </c>
      <c r="E279" s="313">
        <v>0</v>
      </c>
      <c r="F279" s="313">
        <v>0</v>
      </c>
    </row>
    <row r="280" spans="1:6">
      <c r="A280" s="277">
        <v>80016</v>
      </c>
      <c r="B280" s="320" t="s">
        <v>608</v>
      </c>
      <c r="C280" s="316">
        <v>0</v>
      </c>
      <c r="D280" s="316">
        <v>0</v>
      </c>
      <c r="E280" s="313">
        <v>0</v>
      </c>
      <c r="F280" s="313">
        <v>0</v>
      </c>
    </row>
    <row r="281" spans="1:6">
      <c r="A281" s="277">
        <v>80018</v>
      </c>
      <c r="B281" s="320" t="s">
        <v>370</v>
      </c>
      <c r="C281" s="316">
        <v>0</v>
      </c>
      <c r="D281" s="316">
        <v>0</v>
      </c>
      <c r="E281" s="313">
        <v>0</v>
      </c>
      <c r="F281" s="313">
        <v>0</v>
      </c>
    </row>
    <row r="282" spans="1:6">
      <c r="A282" s="277">
        <v>80019</v>
      </c>
      <c r="B282" s="320" t="s">
        <v>673</v>
      </c>
      <c r="C282" s="316">
        <v>0</v>
      </c>
      <c r="D282" s="316">
        <v>0</v>
      </c>
      <c r="E282" s="313">
        <v>0</v>
      </c>
      <c r="F282" s="313">
        <v>0</v>
      </c>
    </row>
    <row r="283" spans="1:6">
      <c r="A283" s="277">
        <v>80020</v>
      </c>
      <c r="B283" s="320" t="s">
        <v>632</v>
      </c>
      <c r="C283" s="316">
        <v>0</v>
      </c>
      <c r="D283" s="316">
        <v>0</v>
      </c>
      <c r="E283" s="313">
        <v>0</v>
      </c>
      <c r="F283" s="313">
        <v>0</v>
      </c>
    </row>
    <row r="284" spans="1:6">
      <c r="A284" s="277">
        <v>80021</v>
      </c>
      <c r="B284" s="320" t="s">
        <v>662</v>
      </c>
      <c r="C284" s="316">
        <v>0</v>
      </c>
      <c r="D284" s="316">
        <v>0</v>
      </c>
      <c r="E284" s="313">
        <v>0</v>
      </c>
      <c r="F284" s="313">
        <v>0</v>
      </c>
    </row>
    <row r="285" spans="1:6">
      <c r="A285" s="277">
        <v>80023</v>
      </c>
      <c r="B285" s="320" t="s">
        <v>455</v>
      </c>
      <c r="C285" s="316">
        <v>0</v>
      </c>
      <c r="D285" s="316">
        <v>0</v>
      </c>
      <c r="E285" s="313">
        <v>0</v>
      </c>
      <c r="F285" s="313">
        <v>0</v>
      </c>
    </row>
    <row r="286" spans="1:6">
      <c r="A286" s="277">
        <v>80024</v>
      </c>
      <c r="B286" s="320" t="s">
        <v>637</v>
      </c>
      <c r="C286" s="316">
        <v>0</v>
      </c>
      <c r="D286" s="316">
        <v>0</v>
      </c>
      <c r="E286" s="313">
        <v>0</v>
      </c>
      <c r="F286" s="313">
        <v>0</v>
      </c>
    </row>
    <row r="287" spans="1:6">
      <c r="A287" s="277">
        <v>80025</v>
      </c>
      <c r="B287" s="320" t="s">
        <v>320</v>
      </c>
      <c r="C287" s="316">
        <v>0</v>
      </c>
      <c r="D287" s="316">
        <v>0</v>
      </c>
      <c r="E287" s="313">
        <v>0</v>
      </c>
      <c r="F287" s="313">
        <v>0</v>
      </c>
    </row>
    <row r="288" spans="1:6">
      <c r="A288" s="277">
        <v>80026</v>
      </c>
      <c r="B288" s="320" t="s">
        <v>652</v>
      </c>
      <c r="C288" s="316">
        <v>0</v>
      </c>
      <c r="D288" s="316">
        <v>0</v>
      </c>
      <c r="E288" s="313">
        <v>0</v>
      </c>
      <c r="F288" s="313">
        <v>0</v>
      </c>
    </row>
    <row r="289" spans="1:6">
      <c r="A289" s="277">
        <v>80027</v>
      </c>
      <c r="B289" s="320" t="s">
        <v>330</v>
      </c>
      <c r="C289" s="316">
        <v>1</v>
      </c>
      <c r="D289" s="316">
        <v>53</v>
      </c>
      <c r="E289" s="313">
        <v>2</v>
      </c>
      <c r="F289" s="313">
        <v>48</v>
      </c>
    </row>
    <row r="290" spans="1:6">
      <c r="A290" s="277">
        <v>80028</v>
      </c>
      <c r="B290" s="320" t="s">
        <v>297</v>
      </c>
      <c r="C290" s="316">
        <v>0</v>
      </c>
      <c r="D290" s="316">
        <v>0</v>
      </c>
      <c r="E290" s="313">
        <v>0</v>
      </c>
      <c r="F290" s="313">
        <v>0</v>
      </c>
    </row>
    <row r="291" spans="1:6">
      <c r="A291" s="277">
        <v>80029</v>
      </c>
      <c r="B291" s="320" t="s">
        <v>349</v>
      </c>
      <c r="C291" s="316">
        <v>0</v>
      </c>
      <c r="D291" s="316">
        <v>0</v>
      </c>
      <c r="E291" s="313">
        <v>0</v>
      </c>
      <c r="F291" s="313">
        <v>0</v>
      </c>
    </row>
    <row r="292" spans="1:6">
      <c r="A292" s="277">
        <v>80030</v>
      </c>
      <c r="B292" s="320" t="s">
        <v>616</v>
      </c>
      <c r="C292" s="316">
        <v>0</v>
      </c>
      <c r="D292" s="316">
        <v>0</v>
      </c>
      <c r="E292" s="313">
        <v>0</v>
      </c>
      <c r="F292" s="313">
        <v>0</v>
      </c>
    </row>
    <row r="293" spans="1:6">
      <c r="A293" s="277">
        <v>80031</v>
      </c>
      <c r="B293" s="320" t="s">
        <v>398</v>
      </c>
      <c r="C293" s="316">
        <v>0</v>
      </c>
      <c r="D293" s="316">
        <v>0</v>
      </c>
      <c r="E293" s="313">
        <v>0</v>
      </c>
      <c r="F293" s="313">
        <v>0</v>
      </c>
    </row>
    <row r="294" spans="1:6">
      <c r="A294" s="277">
        <v>80032</v>
      </c>
      <c r="B294" s="320" t="s">
        <v>517</v>
      </c>
      <c r="C294" s="316">
        <v>0</v>
      </c>
      <c r="D294" s="316">
        <v>0</v>
      </c>
      <c r="E294" s="313">
        <v>0</v>
      </c>
      <c r="F294" s="313">
        <v>0</v>
      </c>
    </row>
    <row r="295" spans="1:6">
      <c r="A295" s="277">
        <v>80033</v>
      </c>
      <c r="B295" s="320" t="s">
        <v>639</v>
      </c>
      <c r="C295" s="316">
        <v>0</v>
      </c>
      <c r="D295" s="316">
        <v>0</v>
      </c>
      <c r="E295" s="313">
        <v>0</v>
      </c>
      <c r="F295" s="313">
        <v>0</v>
      </c>
    </row>
    <row r="296" spans="1:6">
      <c r="A296" s="277">
        <v>80034</v>
      </c>
      <c r="B296" s="320" t="s">
        <v>599</v>
      </c>
      <c r="C296" s="316">
        <v>0</v>
      </c>
      <c r="D296" s="316">
        <v>0</v>
      </c>
      <c r="E296" s="313">
        <v>0</v>
      </c>
      <c r="F296" s="313">
        <v>0</v>
      </c>
    </row>
    <row r="297" spans="1:6">
      <c r="A297" s="277">
        <v>80035</v>
      </c>
      <c r="B297" s="320" t="s">
        <v>516</v>
      </c>
      <c r="C297" s="316">
        <v>0</v>
      </c>
      <c r="D297" s="316">
        <v>0</v>
      </c>
      <c r="E297" s="313">
        <v>0</v>
      </c>
      <c r="F297" s="313">
        <v>0</v>
      </c>
    </row>
    <row r="298" spans="1:6">
      <c r="A298" s="277">
        <v>80036</v>
      </c>
      <c r="B298" s="320" t="s">
        <v>433</v>
      </c>
      <c r="C298" s="316">
        <v>0</v>
      </c>
      <c r="D298" s="316">
        <v>0</v>
      </c>
      <c r="E298" s="313">
        <v>0</v>
      </c>
      <c r="F298" s="313">
        <v>0</v>
      </c>
    </row>
    <row r="299" spans="1:6">
      <c r="A299" s="277">
        <v>80037</v>
      </c>
      <c r="B299" s="320" t="s">
        <v>499</v>
      </c>
      <c r="C299" s="316">
        <v>0</v>
      </c>
      <c r="D299" s="316">
        <v>0</v>
      </c>
      <c r="E299" s="313">
        <v>0</v>
      </c>
      <c r="F299" s="313">
        <v>0</v>
      </c>
    </row>
    <row r="300" spans="1:6">
      <c r="A300" s="277">
        <v>80038</v>
      </c>
      <c r="B300" s="320" t="s">
        <v>278</v>
      </c>
      <c r="C300" s="316">
        <v>1</v>
      </c>
      <c r="D300" s="316">
        <v>34</v>
      </c>
      <c r="E300" s="313">
        <v>1</v>
      </c>
      <c r="F300" s="313">
        <v>40</v>
      </c>
    </row>
    <row r="301" spans="1:6">
      <c r="A301" s="277">
        <v>80039</v>
      </c>
      <c r="B301" s="320" t="s">
        <v>321</v>
      </c>
      <c r="C301" s="316">
        <v>0</v>
      </c>
      <c r="D301" s="316">
        <v>0</v>
      </c>
      <c r="E301" s="313">
        <v>0</v>
      </c>
      <c r="F301" s="313">
        <v>0</v>
      </c>
    </row>
    <row r="302" spans="1:6">
      <c r="A302" s="277">
        <v>80040</v>
      </c>
      <c r="B302" s="320" t="s">
        <v>406</v>
      </c>
      <c r="C302" s="316">
        <v>0</v>
      </c>
      <c r="D302" s="316">
        <v>0</v>
      </c>
      <c r="E302" s="313">
        <v>0</v>
      </c>
      <c r="F302" s="313">
        <v>0</v>
      </c>
    </row>
    <row r="303" spans="1:6">
      <c r="A303" s="277">
        <v>80041</v>
      </c>
      <c r="B303" s="320" t="s">
        <v>672</v>
      </c>
      <c r="C303" s="316">
        <v>0</v>
      </c>
      <c r="D303" s="316">
        <v>0</v>
      </c>
      <c r="E303" s="313">
        <v>0</v>
      </c>
      <c r="F303" s="313">
        <v>0</v>
      </c>
    </row>
    <row r="304" spans="1:6">
      <c r="A304" s="277">
        <v>80042</v>
      </c>
      <c r="B304" s="320" t="s">
        <v>346</v>
      </c>
      <c r="C304" s="316">
        <v>0</v>
      </c>
      <c r="D304" s="316">
        <v>0</v>
      </c>
      <c r="E304" s="313">
        <v>0</v>
      </c>
      <c r="F304" s="313">
        <v>0</v>
      </c>
    </row>
    <row r="305" spans="1:6">
      <c r="A305" s="277">
        <v>80043</v>
      </c>
      <c r="B305" s="320" t="s">
        <v>293</v>
      </c>
      <c r="C305" s="316">
        <v>1</v>
      </c>
      <c r="D305" s="316">
        <v>293</v>
      </c>
      <c r="E305" s="313">
        <v>1</v>
      </c>
      <c r="F305" s="313">
        <v>277</v>
      </c>
    </row>
    <row r="306" spans="1:6">
      <c r="A306" s="277">
        <v>80044</v>
      </c>
      <c r="B306" s="320" t="s">
        <v>425</v>
      </c>
      <c r="C306" s="316">
        <v>0</v>
      </c>
      <c r="D306" s="316">
        <v>0</v>
      </c>
      <c r="E306" s="313">
        <v>0</v>
      </c>
      <c r="F306" s="313">
        <v>0</v>
      </c>
    </row>
    <row r="307" spans="1:6">
      <c r="A307" s="277">
        <v>80045</v>
      </c>
      <c r="B307" s="320" t="s">
        <v>328</v>
      </c>
      <c r="C307" s="316">
        <v>0</v>
      </c>
      <c r="D307" s="316">
        <v>0</v>
      </c>
      <c r="E307" s="313">
        <v>0</v>
      </c>
      <c r="F307" s="313">
        <v>0</v>
      </c>
    </row>
    <row r="308" spans="1:6">
      <c r="A308" s="277">
        <v>80046</v>
      </c>
      <c r="B308" s="320" t="s">
        <v>531</v>
      </c>
      <c r="C308" s="316">
        <v>0</v>
      </c>
      <c r="D308" s="316">
        <v>0</v>
      </c>
      <c r="E308" s="313">
        <v>0</v>
      </c>
      <c r="F308" s="313">
        <v>0</v>
      </c>
    </row>
    <row r="309" spans="1:6">
      <c r="A309" s="277">
        <v>80047</v>
      </c>
      <c r="B309" s="320" t="s">
        <v>655</v>
      </c>
      <c r="C309" s="316">
        <v>0</v>
      </c>
      <c r="D309" s="316">
        <v>0</v>
      </c>
      <c r="E309" s="313">
        <v>0</v>
      </c>
      <c r="F309" s="313">
        <v>0</v>
      </c>
    </row>
    <row r="310" spans="1:6">
      <c r="A310" s="277">
        <v>80048</v>
      </c>
      <c r="B310" s="320" t="s">
        <v>605</v>
      </c>
      <c r="C310" s="316">
        <v>0</v>
      </c>
      <c r="D310" s="316">
        <v>0</v>
      </c>
      <c r="E310" s="313">
        <v>0</v>
      </c>
      <c r="F310" s="313">
        <v>0</v>
      </c>
    </row>
    <row r="311" spans="1:6">
      <c r="A311" s="277">
        <v>80049</v>
      </c>
      <c r="B311" s="320" t="s">
        <v>351</v>
      </c>
      <c r="C311" s="316">
        <v>0</v>
      </c>
      <c r="D311" s="316">
        <v>0</v>
      </c>
      <c r="E311" s="313">
        <v>0</v>
      </c>
      <c r="F311" s="313">
        <v>0</v>
      </c>
    </row>
    <row r="312" spans="1:6">
      <c r="A312" s="277">
        <v>80050</v>
      </c>
      <c r="B312" s="320" t="s">
        <v>294</v>
      </c>
      <c r="C312" s="316">
        <v>1</v>
      </c>
      <c r="D312" s="316">
        <v>95</v>
      </c>
      <c r="E312" s="313">
        <v>1</v>
      </c>
      <c r="F312" s="313">
        <v>70</v>
      </c>
    </row>
    <row r="313" spans="1:6">
      <c r="A313" s="277">
        <v>80051</v>
      </c>
      <c r="B313" s="320" t="s">
        <v>442</v>
      </c>
      <c r="C313" s="316">
        <v>0</v>
      </c>
      <c r="D313" s="316">
        <v>0</v>
      </c>
      <c r="E313" s="313">
        <v>0</v>
      </c>
      <c r="F313" s="313">
        <v>0</v>
      </c>
    </row>
    <row r="314" spans="1:6">
      <c r="A314" s="277">
        <v>80053</v>
      </c>
      <c r="B314" s="320" t="s">
        <v>334</v>
      </c>
      <c r="C314" s="316">
        <v>0</v>
      </c>
      <c r="D314" s="316">
        <v>0</v>
      </c>
      <c r="E314" s="313">
        <v>0</v>
      </c>
      <c r="F314" s="313">
        <v>0</v>
      </c>
    </row>
    <row r="315" spans="1:6">
      <c r="A315" s="277">
        <v>80054</v>
      </c>
      <c r="B315" s="320" t="s">
        <v>335</v>
      </c>
      <c r="C315" s="316">
        <v>0</v>
      </c>
      <c r="D315" s="316">
        <v>0</v>
      </c>
      <c r="E315" s="313">
        <v>0</v>
      </c>
      <c r="F315" s="313">
        <v>0</v>
      </c>
    </row>
    <row r="316" spans="1:6">
      <c r="A316" s="277">
        <v>80055</v>
      </c>
      <c r="B316" s="320" t="s">
        <v>345</v>
      </c>
      <c r="C316" s="316">
        <v>0</v>
      </c>
      <c r="D316" s="316">
        <v>0</v>
      </c>
      <c r="E316" s="313">
        <v>0</v>
      </c>
      <c r="F316" s="313">
        <v>0</v>
      </c>
    </row>
    <row r="317" spans="1:6">
      <c r="A317" s="277">
        <v>80057</v>
      </c>
      <c r="B317" s="320" t="s">
        <v>279</v>
      </c>
      <c r="C317" s="316">
        <v>1</v>
      </c>
      <c r="D317" s="316">
        <v>33</v>
      </c>
      <c r="E317" s="313">
        <v>0</v>
      </c>
      <c r="F317" s="313">
        <v>0</v>
      </c>
    </row>
    <row r="318" spans="1:6">
      <c r="A318" s="277">
        <v>80059</v>
      </c>
      <c r="B318" s="320" t="s">
        <v>571</v>
      </c>
      <c r="C318" s="316">
        <v>0</v>
      </c>
      <c r="D318" s="316">
        <v>0</v>
      </c>
      <c r="E318" s="313">
        <v>0</v>
      </c>
      <c r="F318" s="313">
        <v>0</v>
      </c>
    </row>
    <row r="319" spans="1:6">
      <c r="A319" s="277">
        <v>80060</v>
      </c>
      <c r="B319" s="320" t="s">
        <v>387</v>
      </c>
      <c r="C319" s="316">
        <v>0</v>
      </c>
      <c r="D319" s="316">
        <v>0</v>
      </c>
      <c r="E319" s="313">
        <v>0</v>
      </c>
      <c r="F319" s="313">
        <v>0</v>
      </c>
    </row>
    <row r="320" spans="1:6">
      <c r="A320" s="277">
        <v>80061</v>
      </c>
      <c r="B320" s="320" t="s">
        <v>295</v>
      </c>
      <c r="C320" s="316">
        <v>1</v>
      </c>
      <c r="D320" s="316">
        <v>127</v>
      </c>
      <c r="E320" s="313">
        <v>3</v>
      </c>
      <c r="F320" s="313">
        <v>173</v>
      </c>
    </row>
    <row r="321" spans="1:6">
      <c r="A321" s="277">
        <v>80062</v>
      </c>
      <c r="B321" s="320" t="s">
        <v>580</v>
      </c>
      <c r="C321" s="316">
        <v>0</v>
      </c>
      <c r="D321" s="316">
        <v>0</v>
      </c>
      <c r="E321" s="313">
        <v>0</v>
      </c>
      <c r="F321" s="313">
        <v>0</v>
      </c>
    </row>
    <row r="322" spans="1:6">
      <c r="A322" s="277">
        <v>80063</v>
      </c>
      <c r="B322" s="320" t="s">
        <v>259</v>
      </c>
      <c r="C322" s="316">
        <v>6</v>
      </c>
      <c r="D322" s="316">
        <v>1034</v>
      </c>
      <c r="E322" s="313">
        <v>10</v>
      </c>
      <c r="F322" s="313">
        <v>905</v>
      </c>
    </row>
    <row r="323" spans="1:6">
      <c r="A323" s="277">
        <v>80065</v>
      </c>
      <c r="B323" s="320" t="s">
        <v>315</v>
      </c>
      <c r="C323" s="316">
        <v>0</v>
      </c>
      <c r="D323" s="316">
        <v>0</v>
      </c>
      <c r="E323" s="313">
        <v>0</v>
      </c>
      <c r="F323" s="313">
        <v>0</v>
      </c>
    </row>
    <row r="324" spans="1:6">
      <c r="A324" s="277">
        <v>80067</v>
      </c>
      <c r="B324" s="320" t="s">
        <v>333</v>
      </c>
      <c r="C324" s="316">
        <v>0</v>
      </c>
      <c r="D324" s="316">
        <v>0</v>
      </c>
      <c r="E324" s="313">
        <v>0</v>
      </c>
      <c r="F324" s="313">
        <v>0</v>
      </c>
    </row>
    <row r="325" spans="1:6">
      <c r="A325" s="277">
        <v>80069</v>
      </c>
      <c r="B325" s="320" t="s">
        <v>290</v>
      </c>
      <c r="C325" s="316">
        <v>0</v>
      </c>
      <c r="D325" s="316">
        <v>0</v>
      </c>
      <c r="E325" s="313">
        <v>0</v>
      </c>
      <c r="F325" s="313">
        <v>0</v>
      </c>
    </row>
    <row r="326" spans="1:6">
      <c r="A326" s="277">
        <v>80070</v>
      </c>
      <c r="B326" s="320" t="s">
        <v>623</v>
      </c>
      <c r="C326" s="316">
        <v>0</v>
      </c>
      <c r="D326" s="316">
        <v>0</v>
      </c>
      <c r="E326" s="313">
        <v>0</v>
      </c>
      <c r="F326" s="313">
        <v>0</v>
      </c>
    </row>
    <row r="327" spans="1:6">
      <c r="A327" s="277">
        <v>80071</v>
      </c>
      <c r="B327" s="320" t="s">
        <v>415</v>
      </c>
      <c r="C327" s="316">
        <v>0</v>
      </c>
      <c r="D327" s="316">
        <v>0</v>
      </c>
      <c r="E327" s="313">
        <v>0</v>
      </c>
      <c r="F327" s="313">
        <v>0</v>
      </c>
    </row>
    <row r="328" spans="1:6">
      <c r="A328" s="277">
        <v>80072</v>
      </c>
      <c r="B328" s="320" t="s">
        <v>660</v>
      </c>
      <c r="C328" s="316">
        <v>0</v>
      </c>
      <c r="D328" s="316">
        <v>0</v>
      </c>
      <c r="E328" s="313">
        <v>0</v>
      </c>
      <c r="F328" s="313">
        <v>0</v>
      </c>
    </row>
    <row r="329" spans="1:6">
      <c r="A329" s="277">
        <v>80074</v>
      </c>
      <c r="B329" s="320" t="s">
        <v>380</v>
      </c>
      <c r="C329" s="316">
        <v>0</v>
      </c>
      <c r="D329" s="316">
        <v>0</v>
      </c>
      <c r="E329" s="313">
        <v>0</v>
      </c>
      <c r="F329" s="313">
        <v>0</v>
      </c>
    </row>
    <row r="330" spans="1:6">
      <c r="A330" s="277">
        <v>80075</v>
      </c>
      <c r="B330" s="320" t="s">
        <v>570</v>
      </c>
      <c r="C330" s="316">
        <v>0</v>
      </c>
      <c r="D330" s="316">
        <v>0</v>
      </c>
      <c r="E330" s="313">
        <v>0</v>
      </c>
      <c r="F330" s="313">
        <v>0</v>
      </c>
    </row>
    <row r="331" spans="1:6">
      <c r="A331" s="277">
        <v>80076</v>
      </c>
      <c r="B331" s="320" t="s">
        <v>659</v>
      </c>
      <c r="C331" s="316">
        <v>0</v>
      </c>
      <c r="D331" s="316">
        <v>0</v>
      </c>
      <c r="E331" s="313">
        <v>0</v>
      </c>
      <c r="F331" s="313">
        <v>0</v>
      </c>
    </row>
    <row r="332" spans="1:6">
      <c r="A332" s="277">
        <v>80077</v>
      </c>
      <c r="B332" s="320" t="s">
        <v>508</v>
      </c>
      <c r="C332" s="316">
        <v>0</v>
      </c>
      <c r="D332" s="316">
        <v>0</v>
      </c>
      <c r="E332" s="313">
        <v>0</v>
      </c>
      <c r="F332" s="313">
        <v>0</v>
      </c>
    </row>
    <row r="333" spans="1:6">
      <c r="A333" s="277">
        <v>80078</v>
      </c>
      <c r="B333" s="320" t="s">
        <v>601</v>
      </c>
      <c r="C333" s="316">
        <v>0</v>
      </c>
      <c r="D333" s="316">
        <v>0</v>
      </c>
      <c r="E333" s="313">
        <v>0</v>
      </c>
      <c r="F333" s="313">
        <v>0</v>
      </c>
    </row>
    <row r="334" spans="1:6">
      <c r="A334" s="277">
        <v>80079</v>
      </c>
      <c r="B334" s="320" t="s">
        <v>645</v>
      </c>
      <c r="C334" s="316">
        <v>0</v>
      </c>
      <c r="D334" s="316">
        <v>0</v>
      </c>
      <c r="E334" s="313">
        <v>0</v>
      </c>
      <c r="F334" s="313">
        <v>0</v>
      </c>
    </row>
    <row r="335" spans="1:6">
      <c r="A335" s="277">
        <v>80080</v>
      </c>
      <c r="B335" s="320" t="s">
        <v>676</v>
      </c>
      <c r="C335" s="316">
        <v>0</v>
      </c>
      <c r="D335" s="316">
        <v>0</v>
      </c>
      <c r="E335" s="313">
        <v>0</v>
      </c>
      <c r="F335" s="313">
        <v>0</v>
      </c>
    </row>
    <row r="336" spans="1:6">
      <c r="A336" s="277">
        <v>80081</v>
      </c>
      <c r="B336" s="320" t="s">
        <v>379</v>
      </c>
      <c r="C336" s="316">
        <v>0</v>
      </c>
      <c r="D336" s="316">
        <v>0</v>
      </c>
      <c r="E336" s="313">
        <v>0</v>
      </c>
      <c r="F336" s="313">
        <v>0</v>
      </c>
    </row>
    <row r="337" spans="1:6">
      <c r="A337" s="277">
        <v>80082</v>
      </c>
      <c r="B337" s="320" t="s">
        <v>554</v>
      </c>
      <c r="C337" s="316">
        <v>0</v>
      </c>
      <c r="D337" s="316">
        <v>0</v>
      </c>
      <c r="E337" s="313">
        <v>0</v>
      </c>
      <c r="F337" s="313">
        <v>0</v>
      </c>
    </row>
    <row r="338" spans="1:6">
      <c r="A338" s="277">
        <v>80083</v>
      </c>
      <c r="B338" s="320" t="s">
        <v>572</v>
      </c>
      <c r="C338" s="316">
        <v>0</v>
      </c>
      <c r="D338" s="316">
        <v>0</v>
      </c>
      <c r="E338" s="313">
        <v>0</v>
      </c>
      <c r="F338" s="313">
        <v>0</v>
      </c>
    </row>
    <row r="339" spans="1:6">
      <c r="A339" s="277">
        <v>80084</v>
      </c>
      <c r="B339" s="320" t="s">
        <v>609</v>
      </c>
      <c r="C339" s="316">
        <v>0</v>
      </c>
      <c r="D339" s="316">
        <v>0</v>
      </c>
      <c r="E339" s="313">
        <v>0</v>
      </c>
      <c r="F339" s="313">
        <v>0</v>
      </c>
    </row>
    <row r="340" spans="1:6">
      <c r="A340" s="277">
        <v>80085</v>
      </c>
      <c r="B340" s="320" t="s">
        <v>348</v>
      </c>
      <c r="C340" s="316">
        <v>1</v>
      </c>
      <c r="D340" s="316">
        <v>81</v>
      </c>
      <c r="E340" s="313">
        <v>0</v>
      </c>
      <c r="F340" s="313">
        <v>0</v>
      </c>
    </row>
    <row r="341" spans="1:6">
      <c r="A341" s="277">
        <v>80086</v>
      </c>
      <c r="B341" s="320" t="s">
        <v>432</v>
      </c>
      <c r="C341" s="316">
        <v>0</v>
      </c>
      <c r="D341" s="316">
        <v>0</v>
      </c>
      <c r="E341" s="313">
        <v>0</v>
      </c>
      <c r="F341" s="313">
        <v>0</v>
      </c>
    </row>
    <row r="342" spans="1:6">
      <c r="A342" s="277">
        <v>80087</v>
      </c>
      <c r="B342" s="320" t="s">
        <v>617</v>
      </c>
      <c r="C342" s="316">
        <v>0</v>
      </c>
      <c r="D342" s="316">
        <v>0</v>
      </c>
      <c r="E342" s="313">
        <v>0</v>
      </c>
      <c r="F342" s="313">
        <v>0</v>
      </c>
    </row>
    <row r="343" spans="1:6">
      <c r="A343" s="277">
        <v>80088</v>
      </c>
      <c r="B343" s="320" t="s">
        <v>284</v>
      </c>
      <c r="C343" s="316">
        <v>0</v>
      </c>
      <c r="D343" s="316">
        <v>0</v>
      </c>
      <c r="E343" s="313">
        <v>0</v>
      </c>
      <c r="F343" s="313">
        <v>0</v>
      </c>
    </row>
    <row r="344" spans="1:6">
      <c r="A344" s="277">
        <v>80089</v>
      </c>
      <c r="B344" s="320" t="s">
        <v>481</v>
      </c>
      <c r="C344" s="316">
        <v>0</v>
      </c>
      <c r="D344" s="316">
        <v>0</v>
      </c>
      <c r="E344" s="313">
        <v>0</v>
      </c>
      <c r="F344" s="313">
        <v>0</v>
      </c>
    </row>
    <row r="345" spans="1:6">
      <c r="A345" s="277">
        <v>80093</v>
      </c>
      <c r="B345" s="320" t="s">
        <v>288</v>
      </c>
      <c r="C345" s="316">
        <v>1</v>
      </c>
      <c r="D345" s="316">
        <v>48</v>
      </c>
      <c r="E345" s="313">
        <v>0</v>
      </c>
      <c r="F345" s="313">
        <v>0</v>
      </c>
    </row>
    <row r="346" spans="1:6">
      <c r="A346" s="277">
        <v>80094</v>
      </c>
      <c r="B346" s="320" t="s">
        <v>658</v>
      </c>
      <c r="C346" s="316">
        <v>0</v>
      </c>
      <c r="D346" s="316">
        <v>0</v>
      </c>
      <c r="E346" s="313">
        <v>0</v>
      </c>
      <c r="F346" s="313">
        <v>0</v>
      </c>
    </row>
    <row r="347" spans="1:6">
      <c r="A347" s="277">
        <v>80095</v>
      </c>
      <c r="B347" s="320" t="s">
        <v>472</v>
      </c>
      <c r="C347" s="316">
        <v>0</v>
      </c>
      <c r="D347" s="316">
        <v>0</v>
      </c>
      <c r="E347" s="313">
        <v>0</v>
      </c>
      <c r="F347" s="313">
        <v>0</v>
      </c>
    </row>
    <row r="348" spans="1:6">
      <c r="A348" s="277">
        <v>80096</v>
      </c>
      <c r="B348" s="320" t="s">
        <v>292</v>
      </c>
      <c r="C348" s="316">
        <v>1</v>
      </c>
      <c r="D348" s="316">
        <v>48</v>
      </c>
      <c r="E348" s="313">
        <v>2</v>
      </c>
      <c r="F348" s="313">
        <v>63</v>
      </c>
    </row>
    <row r="349" spans="1:6">
      <c r="A349" s="277">
        <v>80097</v>
      </c>
      <c r="B349" s="320" t="s">
        <v>374</v>
      </c>
      <c r="C349" s="316">
        <v>0</v>
      </c>
      <c r="D349" s="316">
        <v>0</v>
      </c>
      <c r="E349" s="313">
        <v>0</v>
      </c>
      <c r="F349" s="313">
        <v>0</v>
      </c>
    </row>
    <row r="350" spans="1:6">
      <c r="A350" s="277">
        <v>101001</v>
      </c>
      <c r="B350" s="320" t="s">
        <v>461</v>
      </c>
      <c r="C350" s="316">
        <v>0</v>
      </c>
      <c r="D350" s="316">
        <v>0</v>
      </c>
      <c r="E350" s="313">
        <v>0</v>
      </c>
      <c r="F350" s="313">
        <v>0</v>
      </c>
    </row>
    <row r="351" spans="1:6">
      <c r="A351" s="277">
        <v>101002</v>
      </c>
      <c r="B351" s="320" t="s">
        <v>521</v>
      </c>
      <c r="C351" s="316">
        <v>0</v>
      </c>
      <c r="D351" s="316">
        <v>0</v>
      </c>
      <c r="E351" s="313">
        <v>0</v>
      </c>
      <c r="F351" s="313">
        <v>0</v>
      </c>
    </row>
    <row r="352" spans="1:6">
      <c r="A352" s="277">
        <v>101004</v>
      </c>
      <c r="B352" s="320" t="s">
        <v>431</v>
      </c>
      <c r="C352" s="316">
        <v>0</v>
      </c>
      <c r="D352" s="316">
        <v>0</v>
      </c>
      <c r="E352" s="313">
        <v>0</v>
      </c>
      <c r="F352" s="313">
        <v>0</v>
      </c>
    </row>
    <row r="353" spans="1:6">
      <c r="A353" s="277">
        <v>101007</v>
      </c>
      <c r="B353" s="320" t="s">
        <v>418</v>
      </c>
      <c r="C353" s="316">
        <v>0</v>
      </c>
      <c r="D353" s="316">
        <v>0</v>
      </c>
      <c r="E353" s="313">
        <v>0</v>
      </c>
      <c r="F353" s="313">
        <v>0</v>
      </c>
    </row>
    <row r="354" spans="1:6">
      <c r="A354" s="277">
        <v>101008</v>
      </c>
      <c r="B354" s="320" t="s">
        <v>289</v>
      </c>
      <c r="C354" s="316">
        <v>1</v>
      </c>
      <c r="D354" s="316">
        <v>63</v>
      </c>
      <c r="E354" s="313">
        <v>2</v>
      </c>
      <c r="F354" s="313">
        <v>47</v>
      </c>
    </row>
    <row r="355" spans="1:6">
      <c r="A355" s="277">
        <v>101010</v>
      </c>
      <c r="B355" s="320" t="s">
        <v>267</v>
      </c>
      <c r="C355" s="316">
        <v>3</v>
      </c>
      <c r="D355" s="316">
        <v>583</v>
      </c>
      <c r="E355" s="313">
        <v>4</v>
      </c>
      <c r="F355" s="313">
        <v>463</v>
      </c>
    </row>
    <row r="356" spans="1:6">
      <c r="A356" s="277">
        <v>101011</v>
      </c>
      <c r="B356" s="320" t="s">
        <v>411</v>
      </c>
      <c r="C356" s="316">
        <v>0</v>
      </c>
      <c r="D356" s="316">
        <v>0</v>
      </c>
      <c r="E356" s="313">
        <v>0</v>
      </c>
      <c r="F356" s="313">
        <v>0</v>
      </c>
    </row>
    <row r="357" spans="1:6">
      <c r="A357" s="277">
        <v>101012</v>
      </c>
      <c r="B357" s="320" t="s">
        <v>302</v>
      </c>
      <c r="C357" s="316">
        <v>0</v>
      </c>
      <c r="D357" s="316">
        <v>0</v>
      </c>
      <c r="E357" s="313">
        <v>0</v>
      </c>
      <c r="F357" s="313">
        <v>0</v>
      </c>
    </row>
    <row r="358" spans="1:6">
      <c r="A358" s="277">
        <v>101013</v>
      </c>
      <c r="B358" s="320" t="s">
        <v>287</v>
      </c>
      <c r="C358" s="316">
        <v>0</v>
      </c>
      <c r="D358" s="316">
        <v>0</v>
      </c>
      <c r="E358" s="313">
        <v>0</v>
      </c>
      <c r="F358" s="313">
        <v>0</v>
      </c>
    </row>
    <row r="359" spans="1:6">
      <c r="A359" s="277">
        <v>101014</v>
      </c>
      <c r="B359" s="320" t="s">
        <v>391</v>
      </c>
      <c r="C359" s="316">
        <v>0</v>
      </c>
      <c r="D359" s="316">
        <v>0</v>
      </c>
      <c r="E359" s="313">
        <v>0</v>
      </c>
      <c r="F359" s="313">
        <v>0</v>
      </c>
    </row>
    <row r="360" spans="1:6">
      <c r="A360" s="277">
        <v>101015</v>
      </c>
      <c r="B360" s="320" t="s">
        <v>325</v>
      </c>
      <c r="C360" s="316">
        <v>0</v>
      </c>
      <c r="D360" s="316">
        <v>0</v>
      </c>
      <c r="E360" s="313">
        <v>0</v>
      </c>
      <c r="F360" s="313">
        <v>0</v>
      </c>
    </row>
    <row r="361" spans="1:6">
      <c r="A361" s="277">
        <v>101017</v>
      </c>
      <c r="B361" s="320" t="s">
        <v>306</v>
      </c>
      <c r="C361" s="316">
        <v>0</v>
      </c>
      <c r="D361" s="316">
        <v>0</v>
      </c>
      <c r="E361" s="313">
        <v>0</v>
      </c>
      <c r="F361" s="313">
        <v>0</v>
      </c>
    </row>
    <row r="362" spans="1:6">
      <c r="A362" s="277">
        <v>101019</v>
      </c>
      <c r="B362" s="320" t="s">
        <v>342</v>
      </c>
      <c r="C362" s="316">
        <v>1</v>
      </c>
      <c r="D362" s="316">
        <v>61</v>
      </c>
      <c r="E362" s="313">
        <v>2</v>
      </c>
      <c r="F362" s="313">
        <v>47</v>
      </c>
    </row>
    <row r="363" spans="1:6">
      <c r="A363" s="277">
        <v>101020</v>
      </c>
      <c r="B363" s="320" t="s">
        <v>477</v>
      </c>
      <c r="C363" s="316">
        <v>0</v>
      </c>
      <c r="D363" s="316">
        <v>0</v>
      </c>
      <c r="E363" s="313">
        <v>0</v>
      </c>
      <c r="F363" s="313">
        <v>0</v>
      </c>
    </row>
    <row r="364" spans="1:6">
      <c r="A364" s="277">
        <v>101021</v>
      </c>
      <c r="B364" s="320" t="s">
        <v>618</v>
      </c>
      <c r="C364" s="316">
        <v>0</v>
      </c>
      <c r="D364" s="316">
        <v>0</v>
      </c>
      <c r="E364" s="313">
        <v>0</v>
      </c>
      <c r="F364" s="313">
        <v>0</v>
      </c>
    </row>
    <row r="365" spans="1:6">
      <c r="A365" s="277">
        <v>101024</v>
      </c>
      <c r="B365" s="320" t="s">
        <v>403</v>
      </c>
      <c r="C365" s="316">
        <v>0</v>
      </c>
      <c r="D365" s="316">
        <v>0</v>
      </c>
      <c r="E365" s="313">
        <v>0</v>
      </c>
      <c r="F365" s="313">
        <v>0</v>
      </c>
    </row>
    <row r="366" spans="1:6">
      <c r="A366" s="277">
        <v>101025</v>
      </c>
      <c r="B366" s="320" t="s">
        <v>332</v>
      </c>
      <c r="C366" s="316">
        <v>0</v>
      </c>
      <c r="D366" s="316">
        <v>0</v>
      </c>
      <c r="E366" s="313">
        <v>0</v>
      </c>
      <c r="F366" s="313">
        <v>0</v>
      </c>
    </row>
    <row r="367" spans="1:6">
      <c r="A367" s="277">
        <v>102001</v>
      </c>
      <c r="B367" s="320" t="s">
        <v>450</v>
      </c>
      <c r="C367" s="316">
        <v>0</v>
      </c>
      <c r="D367" s="316">
        <v>0</v>
      </c>
      <c r="E367" s="313">
        <v>0</v>
      </c>
      <c r="F367" s="313">
        <v>0</v>
      </c>
    </row>
    <row r="368" spans="1:6">
      <c r="A368" s="277">
        <v>102002</v>
      </c>
      <c r="B368" s="320" t="s">
        <v>533</v>
      </c>
      <c r="C368" s="316">
        <v>0</v>
      </c>
      <c r="D368" s="316">
        <v>0</v>
      </c>
      <c r="E368" s="313">
        <v>0</v>
      </c>
      <c r="F368" s="313">
        <v>0</v>
      </c>
    </row>
    <row r="369" spans="1:6">
      <c r="A369" s="277">
        <v>102003</v>
      </c>
      <c r="B369" s="320" t="s">
        <v>381</v>
      </c>
      <c r="C369" s="316">
        <v>0</v>
      </c>
      <c r="D369" s="316">
        <v>0</v>
      </c>
      <c r="E369" s="313">
        <v>0</v>
      </c>
      <c r="F369" s="313">
        <v>0</v>
      </c>
    </row>
    <row r="370" spans="1:6">
      <c r="A370" s="277">
        <v>102004</v>
      </c>
      <c r="B370" s="320" t="s">
        <v>646</v>
      </c>
      <c r="C370" s="316">
        <v>0</v>
      </c>
      <c r="D370" s="316">
        <v>0</v>
      </c>
      <c r="E370" s="313">
        <v>0</v>
      </c>
      <c r="F370" s="313">
        <v>0</v>
      </c>
    </row>
    <row r="371" spans="1:6">
      <c r="A371" s="277">
        <v>102005</v>
      </c>
      <c r="B371" s="320" t="s">
        <v>594</v>
      </c>
      <c r="C371" s="316">
        <v>0</v>
      </c>
      <c r="D371" s="316">
        <v>0</v>
      </c>
      <c r="E371" s="313">
        <v>0</v>
      </c>
      <c r="F371" s="313">
        <v>0</v>
      </c>
    </row>
    <row r="372" spans="1:6">
      <c r="A372" s="277">
        <v>102006</v>
      </c>
      <c r="B372" s="320" t="s">
        <v>400</v>
      </c>
      <c r="C372" s="316">
        <v>0</v>
      </c>
      <c r="D372" s="316">
        <v>0</v>
      </c>
      <c r="E372" s="313">
        <v>0</v>
      </c>
      <c r="F372" s="313">
        <v>0</v>
      </c>
    </row>
    <row r="373" spans="1:6">
      <c r="A373" s="277">
        <v>102007</v>
      </c>
      <c r="B373" s="320" t="s">
        <v>568</v>
      </c>
      <c r="C373" s="316">
        <v>0</v>
      </c>
      <c r="D373" s="316">
        <v>0</v>
      </c>
      <c r="E373" s="313">
        <v>0</v>
      </c>
      <c r="F373" s="313">
        <v>0</v>
      </c>
    </row>
    <row r="374" spans="1:6">
      <c r="A374" s="277">
        <v>102008</v>
      </c>
      <c r="B374" s="320" t="s">
        <v>453</v>
      </c>
      <c r="C374" s="316">
        <v>0</v>
      </c>
      <c r="D374" s="316">
        <v>0</v>
      </c>
      <c r="E374" s="313">
        <v>0</v>
      </c>
      <c r="F374" s="313">
        <v>0</v>
      </c>
    </row>
    <row r="375" spans="1:6">
      <c r="A375" s="277">
        <v>102009</v>
      </c>
      <c r="B375" s="320" t="s">
        <v>484</v>
      </c>
      <c r="C375" s="316">
        <v>0</v>
      </c>
      <c r="D375" s="316">
        <v>0</v>
      </c>
      <c r="E375" s="313">
        <v>0</v>
      </c>
      <c r="F375" s="313">
        <v>0</v>
      </c>
    </row>
    <row r="376" spans="1:6">
      <c r="A376" s="277">
        <v>102010</v>
      </c>
      <c r="B376" s="320" t="s">
        <v>458</v>
      </c>
      <c r="C376" s="316">
        <v>0</v>
      </c>
      <c r="D376" s="316">
        <v>0</v>
      </c>
      <c r="E376" s="313">
        <v>0</v>
      </c>
      <c r="F376" s="313">
        <v>0</v>
      </c>
    </row>
    <row r="377" spans="1:6">
      <c r="A377" s="277">
        <v>102011</v>
      </c>
      <c r="B377" s="320" t="s">
        <v>341</v>
      </c>
      <c r="C377" s="316">
        <v>0</v>
      </c>
      <c r="D377" s="316">
        <v>0</v>
      </c>
      <c r="E377" s="313">
        <v>0</v>
      </c>
      <c r="F377" s="313">
        <v>0</v>
      </c>
    </row>
    <row r="378" spans="1:6">
      <c r="A378" s="277">
        <v>102012</v>
      </c>
      <c r="B378" s="320" t="s">
        <v>507</v>
      </c>
      <c r="C378" s="316">
        <v>0</v>
      </c>
      <c r="D378" s="316">
        <v>0</v>
      </c>
      <c r="E378" s="313">
        <v>0</v>
      </c>
      <c r="F378" s="313">
        <v>0</v>
      </c>
    </row>
    <row r="379" spans="1:6">
      <c r="A379" s="277">
        <v>102013</v>
      </c>
      <c r="B379" s="320" t="s">
        <v>538</v>
      </c>
      <c r="C379" s="316">
        <v>0</v>
      </c>
      <c r="D379" s="316">
        <v>0</v>
      </c>
      <c r="E379" s="313">
        <v>0</v>
      </c>
      <c r="F379" s="313">
        <v>0</v>
      </c>
    </row>
    <row r="380" spans="1:6">
      <c r="A380" s="277">
        <v>102014</v>
      </c>
      <c r="B380" s="320" t="s">
        <v>496</v>
      </c>
      <c r="C380" s="316">
        <v>0</v>
      </c>
      <c r="D380" s="316">
        <v>0</v>
      </c>
      <c r="E380" s="313">
        <v>0</v>
      </c>
      <c r="F380" s="313">
        <v>0</v>
      </c>
    </row>
    <row r="381" spans="1:6">
      <c r="A381" s="277">
        <v>102015</v>
      </c>
      <c r="B381" s="320" t="s">
        <v>522</v>
      </c>
      <c r="C381" s="316">
        <v>0</v>
      </c>
      <c r="D381" s="316">
        <v>0</v>
      </c>
      <c r="E381" s="313">
        <v>0</v>
      </c>
      <c r="F381" s="313">
        <v>0</v>
      </c>
    </row>
    <row r="382" spans="1:6">
      <c r="A382" s="277">
        <v>102016</v>
      </c>
      <c r="B382" s="320" t="s">
        <v>457</v>
      </c>
      <c r="C382" s="316">
        <v>0</v>
      </c>
      <c r="D382" s="316">
        <v>0</v>
      </c>
      <c r="E382" s="313">
        <v>0</v>
      </c>
      <c r="F382" s="313">
        <v>0</v>
      </c>
    </row>
    <row r="383" spans="1:6">
      <c r="A383" s="277">
        <v>102017</v>
      </c>
      <c r="B383" s="320" t="s">
        <v>385</v>
      </c>
      <c r="C383" s="316">
        <v>0</v>
      </c>
      <c r="D383" s="316">
        <v>0</v>
      </c>
      <c r="E383" s="313">
        <v>0</v>
      </c>
      <c r="F383" s="313">
        <v>0</v>
      </c>
    </row>
    <row r="384" spans="1:6">
      <c r="A384" s="277">
        <v>102018</v>
      </c>
      <c r="B384" s="320" t="s">
        <v>485</v>
      </c>
      <c r="C384" s="316">
        <v>0</v>
      </c>
      <c r="D384" s="316">
        <v>0</v>
      </c>
      <c r="E384" s="313">
        <v>0</v>
      </c>
      <c r="F384" s="313">
        <v>0</v>
      </c>
    </row>
    <row r="385" spans="1:6">
      <c r="A385" s="277">
        <v>102019</v>
      </c>
      <c r="B385" s="320" t="s">
        <v>392</v>
      </c>
      <c r="C385" s="316">
        <v>0</v>
      </c>
      <c r="D385" s="316">
        <v>0</v>
      </c>
      <c r="E385" s="313">
        <v>0</v>
      </c>
      <c r="F385" s="313">
        <v>0</v>
      </c>
    </row>
    <row r="386" spans="1:6">
      <c r="A386" s="277">
        <v>102020</v>
      </c>
      <c r="B386" s="320" t="s">
        <v>476</v>
      </c>
      <c r="C386" s="316">
        <v>0</v>
      </c>
      <c r="D386" s="316">
        <v>0</v>
      </c>
      <c r="E386" s="313">
        <v>0</v>
      </c>
      <c r="F386" s="313">
        <v>0</v>
      </c>
    </row>
    <row r="387" spans="1:6">
      <c r="A387" s="277">
        <v>102021</v>
      </c>
      <c r="B387" s="320" t="s">
        <v>323</v>
      </c>
      <c r="C387" s="316">
        <v>0</v>
      </c>
      <c r="D387" s="316">
        <v>0</v>
      </c>
      <c r="E387" s="313">
        <v>0</v>
      </c>
      <c r="F387" s="313">
        <v>0</v>
      </c>
    </row>
    <row r="388" spans="1:6">
      <c r="A388" s="277">
        <v>102023</v>
      </c>
      <c r="B388" s="320" t="s">
        <v>513</v>
      </c>
      <c r="C388" s="316">
        <v>0</v>
      </c>
      <c r="D388" s="316">
        <v>0</v>
      </c>
      <c r="E388" s="313">
        <v>0</v>
      </c>
      <c r="F388" s="313">
        <v>0</v>
      </c>
    </row>
    <row r="389" spans="1:6">
      <c r="A389" s="277">
        <v>102024</v>
      </c>
      <c r="B389" s="320" t="s">
        <v>545</v>
      </c>
      <c r="C389" s="316">
        <v>0</v>
      </c>
      <c r="D389" s="316">
        <v>0</v>
      </c>
      <c r="E389" s="313">
        <v>0</v>
      </c>
      <c r="F389" s="313">
        <v>0</v>
      </c>
    </row>
    <row r="390" spans="1:6">
      <c r="A390" s="277">
        <v>102025</v>
      </c>
      <c r="B390" s="320" t="s">
        <v>331</v>
      </c>
      <c r="C390" s="316">
        <v>0</v>
      </c>
      <c r="D390" s="316">
        <v>0</v>
      </c>
      <c r="E390" s="313">
        <v>0</v>
      </c>
      <c r="F390" s="313">
        <v>0</v>
      </c>
    </row>
    <row r="391" spans="1:6">
      <c r="A391" s="277">
        <v>102026</v>
      </c>
      <c r="B391" s="320" t="s">
        <v>561</v>
      </c>
      <c r="C391" s="316">
        <v>0</v>
      </c>
      <c r="D391" s="316">
        <v>0</v>
      </c>
      <c r="E391" s="313">
        <v>0</v>
      </c>
      <c r="F391" s="313">
        <v>0</v>
      </c>
    </row>
    <row r="392" spans="1:6">
      <c r="A392" s="277">
        <v>102027</v>
      </c>
      <c r="B392" s="320" t="s">
        <v>309</v>
      </c>
      <c r="C392" s="316">
        <v>0</v>
      </c>
      <c r="D392" s="316">
        <v>0</v>
      </c>
      <c r="E392" s="313">
        <v>0</v>
      </c>
      <c r="F392" s="313">
        <v>0</v>
      </c>
    </row>
    <row r="393" spans="1:6">
      <c r="A393" s="277">
        <v>102028</v>
      </c>
      <c r="B393" s="320" t="s">
        <v>574</v>
      </c>
      <c r="C393" s="316">
        <v>0</v>
      </c>
      <c r="D393" s="316">
        <v>0</v>
      </c>
      <c r="E393" s="313">
        <v>0</v>
      </c>
      <c r="F393" s="313">
        <v>0</v>
      </c>
    </row>
    <row r="394" spans="1:6">
      <c r="A394" s="277">
        <v>102029</v>
      </c>
      <c r="B394" s="320" t="s">
        <v>597</v>
      </c>
      <c r="C394" s="316">
        <v>0</v>
      </c>
      <c r="D394" s="316">
        <v>0</v>
      </c>
      <c r="E394" s="313">
        <v>0</v>
      </c>
      <c r="F394" s="313">
        <v>0</v>
      </c>
    </row>
    <row r="395" spans="1:6">
      <c r="A395" s="277">
        <v>102030</v>
      </c>
      <c r="B395" s="320" t="s">
        <v>358</v>
      </c>
      <c r="C395" s="316">
        <v>0</v>
      </c>
      <c r="D395" s="316">
        <v>0</v>
      </c>
      <c r="E395" s="313">
        <v>0</v>
      </c>
      <c r="F395" s="313">
        <v>0</v>
      </c>
    </row>
    <row r="396" spans="1:6">
      <c r="A396" s="277">
        <v>102031</v>
      </c>
      <c r="B396" s="320" t="s">
        <v>361</v>
      </c>
      <c r="C396" s="316">
        <v>0</v>
      </c>
      <c r="D396" s="316">
        <v>0</v>
      </c>
      <c r="E396" s="313">
        <v>0</v>
      </c>
      <c r="F396" s="313">
        <v>0</v>
      </c>
    </row>
    <row r="397" spans="1:6">
      <c r="A397" s="277">
        <v>102032</v>
      </c>
      <c r="B397" s="320" t="s">
        <v>367</v>
      </c>
      <c r="C397" s="316">
        <v>0</v>
      </c>
      <c r="D397" s="316">
        <v>0</v>
      </c>
      <c r="E397" s="313">
        <v>0</v>
      </c>
      <c r="F397" s="313">
        <v>0</v>
      </c>
    </row>
    <row r="398" spans="1:6">
      <c r="A398" s="277">
        <v>102033</v>
      </c>
      <c r="B398" s="320" t="s">
        <v>470</v>
      </c>
      <c r="C398" s="316">
        <v>0</v>
      </c>
      <c r="D398" s="316">
        <v>0</v>
      </c>
      <c r="E398" s="313">
        <v>0</v>
      </c>
      <c r="F398" s="313">
        <v>0</v>
      </c>
    </row>
    <row r="399" spans="1:6">
      <c r="A399" s="277">
        <v>102034</v>
      </c>
      <c r="B399" s="320" t="s">
        <v>454</v>
      </c>
      <c r="C399" s="316">
        <v>0</v>
      </c>
      <c r="D399" s="316">
        <v>0</v>
      </c>
      <c r="E399" s="313">
        <v>0</v>
      </c>
      <c r="F399" s="313">
        <v>0</v>
      </c>
    </row>
    <row r="400" spans="1:6">
      <c r="A400" s="277">
        <v>102035</v>
      </c>
      <c r="B400" s="320" t="s">
        <v>540</v>
      </c>
      <c r="C400" s="316">
        <v>0</v>
      </c>
      <c r="D400" s="316">
        <v>0</v>
      </c>
      <c r="E400" s="313">
        <v>0</v>
      </c>
      <c r="F400" s="313">
        <v>0</v>
      </c>
    </row>
    <row r="401" spans="1:6">
      <c r="A401" s="277">
        <v>102036</v>
      </c>
      <c r="B401" s="320" t="s">
        <v>416</v>
      </c>
      <c r="C401" s="316">
        <v>0</v>
      </c>
      <c r="D401" s="316">
        <v>0</v>
      </c>
      <c r="E401" s="313">
        <v>0</v>
      </c>
      <c r="F401" s="313">
        <v>0</v>
      </c>
    </row>
    <row r="402" spans="1:6">
      <c r="A402" s="277">
        <v>102038</v>
      </c>
      <c r="B402" s="320" t="s">
        <v>612</v>
      </c>
      <c r="C402" s="316">
        <v>0</v>
      </c>
      <c r="D402" s="316">
        <v>0</v>
      </c>
      <c r="E402" s="313">
        <v>0</v>
      </c>
      <c r="F402" s="313">
        <v>0</v>
      </c>
    </row>
    <row r="403" spans="1:6">
      <c r="A403" s="277">
        <v>102039</v>
      </c>
      <c r="B403" s="320" t="s">
        <v>578</v>
      </c>
      <c r="C403" s="316">
        <v>0</v>
      </c>
      <c r="D403" s="316">
        <v>0</v>
      </c>
      <c r="E403" s="313">
        <v>0</v>
      </c>
      <c r="F403" s="313">
        <v>0</v>
      </c>
    </row>
    <row r="404" spans="1:6">
      <c r="A404" s="277">
        <v>102040</v>
      </c>
      <c r="B404" s="320" t="s">
        <v>447</v>
      </c>
      <c r="C404" s="316">
        <v>1</v>
      </c>
      <c r="D404" s="316">
        <v>18</v>
      </c>
      <c r="E404" s="313">
        <v>0</v>
      </c>
      <c r="F404" s="313">
        <v>0</v>
      </c>
    </row>
    <row r="405" spans="1:6">
      <c r="A405" s="277">
        <v>102041</v>
      </c>
      <c r="B405" s="320" t="s">
        <v>624</v>
      </c>
      <c r="C405" s="316">
        <v>0</v>
      </c>
      <c r="D405" s="316">
        <v>0</v>
      </c>
      <c r="E405" s="313">
        <v>0</v>
      </c>
      <c r="F405" s="313">
        <v>0</v>
      </c>
    </row>
    <row r="406" spans="1:6">
      <c r="A406" s="277">
        <v>102042</v>
      </c>
      <c r="B406" s="320" t="s">
        <v>536</v>
      </c>
      <c r="C406" s="316">
        <v>0</v>
      </c>
      <c r="D406" s="316">
        <v>0</v>
      </c>
      <c r="E406" s="313">
        <v>0</v>
      </c>
      <c r="F406" s="313">
        <v>0</v>
      </c>
    </row>
    <row r="407" spans="1:6">
      <c r="A407" s="277">
        <v>102043</v>
      </c>
      <c r="B407" s="320" t="s">
        <v>445</v>
      </c>
      <c r="C407" s="316">
        <v>0</v>
      </c>
      <c r="D407" s="316">
        <v>0</v>
      </c>
      <c r="E407" s="313">
        <v>0</v>
      </c>
      <c r="F407" s="313">
        <v>0</v>
      </c>
    </row>
    <row r="408" spans="1:6">
      <c r="A408" s="277">
        <v>102044</v>
      </c>
      <c r="B408" s="320" t="s">
        <v>327</v>
      </c>
      <c r="C408" s="316">
        <v>1</v>
      </c>
      <c r="D408" s="316">
        <v>55</v>
      </c>
      <c r="E408" s="313">
        <v>1</v>
      </c>
      <c r="F408" s="313">
        <v>39</v>
      </c>
    </row>
    <row r="409" spans="1:6">
      <c r="A409" s="277">
        <v>102045</v>
      </c>
      <c r="B409" s="320" t="s">
        <v>644</v>
      </c>
      <c r="C409" s="316">
        <v>0</v>
      </c>
      <c r="D409" s="316">
        <v>0</v>
      </c>
      <c r="E409" s="313">
        <v>0</v>
      </c>
      <c r="F409" s="313">
        <v>0</v>
      </c>
    </row>
    <row r="410" spans="1:6">
      <c r="A410" s="277">
        <v>102046</v>
      </c>
      <c r="B410" s="320" t="s">
        <v>591</v>
      </c>
      <c r="C410" s="316">
        <v>0</v>
      </c>
      <c r="D410" s="316">
        <v>0</v>
      </c>
      <c r="E410" s="313">
        <v>0</v>
      </c>
      <c r="F410" s="313">
        <v>0</v>
      </c>
    </row>
    <row r="411" spans="1:6">
      <c r="A411" s="277">
        <v>102047</v>
      </c>
      <c r="B411" s="320" t="s">
        <v>274</v>
      </c>
      <c r="C411" s="316">
        <v>2</v>
      </c>
      <c r="D411" s="316">
        <v>183</v>
      </c>
      <c r="E411" s="313">
        <v>3</v>
      </c>
      <c r="F411" s="313">
        <v>187</v>
      </c>
    </row>
    <row r="412" spans="1:6">
      <c r="A412" s="277">
        <v>102048</v>
      </c>
      <c r="B412" s="320" t="s">
        <v>631</v>
      </c>
      <c r="C412" s="316">
        <v>0</v>
      </c>
      <c r="D412" s="316">
        <v>0</v>
      </c>
      <c r="E412" s="313">
        <v>0</v>
      </c>
      <c r="F412" s="313">
        <v>0</v>
      </c>
    </row>
    <row r="413" spans="1:6">
      <c r="A413" s="277">
        <v>102049</v>
      </c>
      <c r="B413" s="320" t="s">
        <v>512</v>
      </c>
      <c r="C413" s="316">
        <v>0</v>
      </c>
      <c r="D413" s="316">
        <v>0</v>
      </c>
      <c r="E413" s="313">
        <v>0</v>
      </c>
      <c r="F413" s="313">
        <v>0</v>
      </c>
    </row>
    <row r="414" spans="1:6">
      <c r="A414" s="277">
        <v>102050</v>
      </c>
      <c r="B414" s="320" t="s">
        <v>494</v>
      </c>
      <c r="C414" s="316">
        <v>0</v>
      </c>
      <c r="D414" s="316">
        <v>0</v>
      </c>
      <c r="E414" s="313">
        <v>0</v>
      </c>
      <c r="F414" s="313">
        <v>0</v>
      </c>
    </row>
    <row r="415" spans="1:6">
      <c r="B415" s="284"/>
    </row>
  </sheetData>
  <autoFilter ref="A5:L414"/>
  <mergeCells count="2">
    <mergeCell ref="C4:D4"/>
    <mergeCell ref="E4:F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K415"/>
  <sheetViews>
    <sheetView workbookViewId="0">
      <selection activeCell="B5" sqref="B5"/>
    </sheetView>
  </sheetViews>
  <sheetFormatPr defaultColWidth="10.28515625" defaultRowHeight="12.75"/>
  <cols>
    <col min="1" max="1" width="10.28515625" style="16"/>
    <col min="2" max="2" width="15.7109375" style="16" customWidth="1"/>
    <col min="3" max="3" width="11" style="140" customWidth="1"/>
    <col min="4" max="4" width="9.85546875" style="140" customWidth="1"/>
    <col min="5" max="6" width="9.28515625" style="140" customWidth="1"/>
    <col min="7" max="7" width="10.42578125" style="140" customWidth="1"/>
    <col min="8" max="8" width="9" style="140" customWidth="1"/>
    <col min="9" max="11" width="8.7109375" style="117" customWidth="1"/>
    <col min="12" max="16384" width="10.28515625" style="16"/>
  </cols>
  <sheetData>
    <row r="1" spans="1:11">
      <c r="B1" s="17"/>
      <c r="C1" s="120"/>
      <c r="D1" s="120"/>
      <c r="E1" s="120"/>
      <c r="F1" s="120"/>
      <c r="G1" s="120"/>
      <c r="H1" s="120"/>
      <c r="I1" s="121"/>
      <c r="J1" s="121"/>
    </row>
    <row r="2" spans="1:11">
      <c r="B2" s="17"/>
      <c r="C2" s="120"/>
      <c r="D2" s="120"/>
      <c r="E2" s="120"/>
      <c r="F2" s="120"/>
      <c r="G2" s="120"/>
      <c r="H2" s="120"/>
      <c r="I2" s="121"/>
      <c r="J2" s="121"/>
    </row>
    <row r="3" spans="1:11">
      <c r="B3" s="18" t="s">
        <v>1345</v>
      </c>
      <c r="C3" s="120"/>
      <c r="D3" s="120"/>
      <c r="E3" s="120"/>
      <c r="F3" s="120"/>
      <c r="G3" s="120"/>
      <c r="H3" s="120"/>
      <c r="I3" s="121"/>
      <c r="J3" s="121"/>
    </row>
    <row r="4" spans="1:11">
      <c r="B4" s="124"/>
      <c r="C4" s="421" t="s">
        <v>729</v>
      </c>
      <c r="D4" s="421"/>
      <c r="E4" s="421"/>
      <c r="F4" s="421"/>
      <c r="G4" s="421"/>
      <c r="H4" s="421"/>
      <c r="I4" s="125"/>
      <c r="J4" s="125"/>
      <c r="K4" s="126"/>
    </row>
    <row r="5" spans="1:11" ht="36">
      <c r="A5" s="129" t="s">
        <v>680</v>
      </c>
      <c r="B5" s="130"/>
      <c r="C5" s="131" t="s">
        <v>730</v>
      </c>
      <c r="D5" s="131" t="s">
        <v>731</v>
      </c>
      <c r="E5" s="131" t="s">
        <v>732</v>
      </c>
      <c r="F5" s="131" t="s">
        <v>733</v>
      </c>
      <c r="G5" s="131" t="s">
        <v>734</v>
      </c>
      <c r="H5" s="131" t="s">
        <v>735</v>
      </c>
      <c r="I5" s="132" t="s">
        <v>736</v>
      </c>
      <c r="J5" s="132" t="s">
        <v>737</v>
      </c>
      <c r="K5" s="132" t="s">
        <v>685</v>
      </c>
    </row>
    <row r="6" spans="1:11">
      <c r="A6" s="17">
        <v>78018</v>
      </c>
      <c r="B6" s="17" t="s">
        <v>535</v>
      </c>
      <c r="C6" s="135">
        <v>54</v>
      </c>
      <c r="D6" s="135">
        <v>3</v>
      </c>
      <c r="E6" s="135">
        <v>1</v>
      </c>
      <c r="F6" s="135">
        <v>3</v>
      </c>
      <c r="G6" s="135">
        <v>0</v>
      </c>
      <c r="H6" s="135">
        <v>61</v>
      </c>
      <c r="I6" s="136">
        <v>2</v>
      </c>
      <c r="J6" s="136">
        <v>8</v>
      </c>
      <c r="K6" s="136">
        <v>71</v>
      </c>
    </row>
    <row r="7" spans="1:11">
      <c r="A7" s="17">
        <v>78023</v>
      </c>
      <c r="B7" s="17" t="s">
        <v>497</v>
      </c>
      <c r="C7" s="135">
        <v>68</v>
      </c>
      <c r="D7" s="135">
        <v>5</v>
      </c>
      <c r="E7" s="135">
        <v>5</v>
      </c>
      <c r="F7" s="135">
        <v>3</v>
      </c>
      <c r="G7" s="135">
        <v>0</v>
      </c>
      <c r="H7" s="135">
        <v>81</v>
      </c>
      <c r="I7" s="136">
        <v>8</v>
      </c>
      <c r="J7" s="136">
        <v>7</v>
      </c>
      <c r="K7" s="136">
        <v>96</v>
      </c>
    </row>
    <row r="8" spans="1:11">
      <c r="A8" s="17">
        <v>78068</v>
      </c>
      <c r="B8" s="17" t="s">
        <v>393</v>
      </c>
      <c r="C8" s="135">
        <v>94</v>
      </c>
      <c r="D8" s="135">
        <v>10</v>
      </c>
      <c r="E8" s="135">
        <v>6</v>
      </c>
      <c r="F8" s="135">
        <v>2</v>
      </c>
      <c r="G8" s="135">
        <v>1</v>
      </c>
      <c r="H8" s="135">
        <v>113</v>
      </c>
      <c r="I8" s="136">
        <v>9</v>
      </c>
      <c r="J8" s="136">
        <v>12</v>
      </c>
      <c r="K8" s="136">
        <v>134</v>
      </c>
    </row>
    <row r="9" spans="1:11">
      <c r="A9" s="17">
        <v>101003</v>
      </c>
      <c r="B9" s="17" t="s">
        <v>640</v>
      </c>
      <c r="C9" s="135">
        <v>30</v>
      </c>
      <c r="D9" s="135">
        <v>1</v>
      </c>
      <c r="E9" s="135">
        <v>2</v>
      </c>
      <c r="F9" s="135">
        <v>1</v>
      </c>
      <c r="G9" s="135">
        <v>0</v>
      </c>
      <c r="H9" s="135">
        <v>34</v>
      </c>
      <c r="I9" s="136">
        <v>5</v>
      </c>
      <c r="J9" s="136">
        <v>4</v>
      </c>
      <c r="K9" s="136">
        <v>43</v>
      </c>
    </row>
    <row r="10" spans="1:11">
      <c r="A10" s="17">
        <v>101005</v>
      </c>
      <c r="B10" s="17" t="s">
        <v>598</v>
      </c>
      <c r="C10" s="135">
        <v>36</v>
      </c>
      <c r="D10" s="135">
        <v>1</v>
      </c>
      <c r="E10" s="135">
        <v>1</v>
      </c>
      <c r="F10" s="135">
        <v>3</v>
      </c>
      <c r="G10" s="135">
        <v>0</v>
      </c>
      <c r="H10" s="135">
        <v>41</v>
      </c>
      <c r="I10" s="136">
        <v>2</v>
      </c>
      <c r="J10" s="136">
        <v>4</v>
      </c>
      <c r="K10" s="136">
        <v>47</v>
      </c>
    </row>
    <row r="11" spans="1:11">
      <c r="A11" s="17">
        <v>101006</v>
      </c>
      <c r="B11" s="17" t="s">
        <v>576</v>
      </c>
      <c r="C11" s="135">
        <v>38</v>
      </c>
      <c r="D11" s="135">
        <v>5</v>
      </c>
      <c r="E11" s="135">
        <v>5</v>
      </c>
      <c r="F11" s="135">
        <v>0</v>
      </c>
      <c r="G11" s="135">
        <v>0</v>
      </c>
      <c r="H11" s="135">
        <v>48</v>
      </c>
      <c r="I11" s="136">
        <v>7</v>
      </c>
      <c r="J11" s="136">
        <v>5</v>
      </c>
      <c r="K11" s="136">
        <v>60</v>
      </c>
    </row>
    <row r="12" spans="1:11">
      <c r="A12" s="17">
        <v>101009</v>
      </c>
      <c r="B12" s="17" t="s">
        <v>343</v>
      </c>
      <c r="C12" s="135">
        <v>239</v>
      </c>
      <c r="D12" s="135">
        <v>44</v>
      </c>
      <c r="E12" s="135">
        <v>35</v>
      </c>
      <c r="F12" s="135">
        <v>3</v>
      </c>
      <c r="G12" s="135">
        <v>2</v>
      </c>
      <c r="H12" s="135">
        <v>323</v>
      </c>
      <c r="I12" s="136">
        <v>20</v>
      </c>
      <c r="J12" s="136">
        <v>13</v>
      </c>
      <c r="K12" s="136">
        <v>356</v>
      </c>
    </row>
    <row r="13" spans="1:11">
      <c r="A13" s="17">
        <v>101016</v>
      </c>
      <c r="B13" s="17" t="s">
        <v>553</v>
      </c>
      <c r="C13" s="135">
        <v>58</v>
      </c>
      <c r="D13" s="135">
        <v>5</v>
      </c>
      <c r="E13" s="135">
        <v>3</v>
      </c>
      <c r="F13" s="135">
        <v>0</v>
      </c>
      <c r="G13" s="135">
        <v>0</v>
      </c>
      <c r="H13" s="135">
        <v>66</v>
      </c>
      <c r="I13" s="136">
        <v>3</v>
      </c>
      <c r="J13" s="136">
        <v>9</v>
      </c>
      <c r="K13" s="136">
        <v>78</v>
      </c>
    </row>
    <row r="14" spans="1:11">
      <c r="A14" s="17">
        <v>101018</v>
      </c>
      <c r="B14" s="17" t="s">
        <v>395</v>
      </c>
      <c r="C14" s="135">
        <v>144</v>
      </c>
      <c r="D14" s="135">
        <v>27</v>
      </c>
      <c r="E14" s="135">
        <v>7</v>
      </c>
      <c r="F14" s="135">
        <v>1</v>
      </c>
      <c r="G14" s="135">
        <v>0</v>
      </c>
      <c r="H14" s="135">
        <v>179</v>
      </c>
      <c r="I14" s="136">
        <v>15</v>
      </c>
      <c r="J14" s="136">
        <v>6</v>
      </c>
      <c r="K14" s="136">
        <v>200</v>
      </c>
    </row>
    <row r="15" spans="1:11">
      <c r="A15" s="17">
        <v>101022</v>
      </c>
      <c r="B15" s="17" t="s">
        <v>464</v>
      </c>
      <c r="C15" s="135">
        <v>50</v>
      </c>
      <c r="D15" s="135">
        <v>11</v>
      </c>
      <c r="E15" s="135">
        <v>8</v>
      </c>
      <c r="F15" s="135">
        <v>2</v>
      </c>
      <c r="G15" s="135">
        <v>0</v>
      </c>
      <c r="H15" s="135">
        <v>71</v>
      </c>
      <c r="I15" s="136">
        <v>10</v>
      </c>
      <c r="J15" s="136">
        <v>11</v>
      </c>
      <c r="K15" s="136">
        <v>92</v>
      </c>
    </row>
    <row r="16" spans="1:11">
      <c r="A16" s="17">
        <v>101023</v>
      </c>
      <c r="B16" s="17" t="s">
        <v>556</v>
      </c>
      <c r="C16" s="135">
        <v>43</v>
      </c>
      <c r="D16" s="135">
        <v>3</v>
      </c>
      <c r="E16" s="135">
        <v>3</v>
      </c>
      <c r="F16" s="135">
        <v>0</v>
      </c>
      <c r="G16" s="135">
        <v>0</v>
      </c>
      <c r="H16" s="135">
        <v>49</v>
      </c>
      <c r="I16" s="136">
        <v>8</v>
      </c>
      <c r="J16" s="136">
        <v>5</v>
      </c>
      <c r="K16" s="136">
        <v>62</v>
      </c>
    </row>
    <row r="17" spans="1:11">
      <c r="A17" s="17">
        <v>101026</v>
      </c>
      <c r="B17" s="17" t="s">
        <v>615</v>
      </c>
      <c r="C17" s="135">
        <v>19</v>
      </c>
      <c r="D17" s="135">
        <v>3</v>
      </c>
      <c r="E17" s="135">
        <v>0</v>
      </c>
      <c r="F17" s="135">
        <v>0</v>
      </c>
      <c r="G17" s="135">
        <v>0</v>
      </c>
      <c r="H17" s="135">
        <v>22</v>
      </c>
      <c r="I17" s="136">
        <v>3</v>
      </c>
      <c r="J17" s="136">
        <v>6</v>
      </c>
      <c r="K17" s="136">
        <v>31</v>
      </c>
    </row>
    <row r="18" spans="1:11">
      <c r="A18" s="17">
        <v>101027</v>
      </c>
      <c r="B18" s="17" t="s">
        <v>495</v>
      </c>
      <c r="C18" s="135">
        <v>79</v>
      </c>
      <c r="D18" s="135">
        <v>10</v>
      </c>
      <c r="E18" s="135">
        <v>7</v>
      </c>
      <c r="F18" s="135">
        <v>2</v>
      </c>
      <c r="G18" s="135">
        <v>0</v>
      </c>
      <c r="H18" s="135">
        <v>98</v>
      </c>
      <c r="I18" s="136">
        <v>4</v>
      </c>
      <c r="J18" s="136">
        <v>8</v>
      </c>
      <c r="K18" s="136">
        <v>110</v>
      </c>
    </row>
    <row r="19" spans="1:11">
      <c r="A19" s="17">
        <v>80006</v>
      </c>
      <c r="B19" s="17" t="s">
        <v>595</v>
      </c>
      <c r="C19" s="135">
        <v>34</v>
      </c>
      <c r="D19" s="135">
        <v>1</v>
      </c>
      <c r="E19" s="135">
        <v>2</v>
      </c>
      <c r="F19" s="135">
        <v>3</v>
      </c>
      <c r="G19" s="135">
        <v>0</v>
      </c>
      <c r="H19" s="135">
        <v>40</v>
      </c>
      <c r="I19" s="136">
        <v>1</v>
      </c>
      <c r="J19" s="136">
        <v>5</v>
      </c>
      <c r="K19" s="136">
        <v>46</v>
      </c>
    </row>
    <row r="20" spans="1:11">
      <c r="A20" s="17">
        <v>80011</v>
      </c>
      <c r="B20" s="17" t="s">
        <v>668</v>
      </c>
      <c r="C20" s="135">
        <v>11</v>
      </c>
      <c r="D20" s="135">
        <v>0</v>
      </c>
      <c r="E20" s="135">
        <v>2</v>
      </c>
      <c r="F20" s="135">
        <v>2</v>
      </c>
      <c r="G20" s="135">
        <v>0</v>
      </c>
      <c r="H20" s="135">
        <v>15</v>
      </c>
      <c r="I20" s="136">
        <v>5</v>
      </c>
      <c r="J20" s="136">
        <v>1</v>
      </c>
      <c r="K20" s="136">
        <v>21</v>
      </c>
    </row>
    <row r="21" spans="1:11">
      <c r="A21" s="17">
        <v>80022</v>
      </c>
      <c r="B21" s="17" t="s">
        <v>511</v>
      </c>
      <c r="C21" s="135">
        <v>32</v>
      </c>
      <c r="D21" s="135">
        <v>0</v>
      </c>
      <c r="E21" s="135">
        <v>2</v>
      </c>
      <c r="F21" s="135">
        <v>1</v>
      </c>
      <c r="G21" s="135">
        <v>0</v>
      </c>
      <c r="H21" s="135">
        <v>35</v>
      </c>
      <c r="I21" s="136">
        <v>4</v>
      </c>
      <c r="J21" s="136">
        <v>10</v>
      </c>
      <c r="K21" s="136">
        <v>49</v>
      </c>
    </row>
    <row r="22" spans="1:11">
      <c r="A22" s="17">
        <v>80056</v>
      </c>
      <c r="B22" s="17" t="s">
        <v>463</v>
      </c>
      <c r="C22" s="135">
        <v>105</v>
      </c>
      <c r="D22" s="135">
        <v>8</v>
      </c>
      <c r="E22" s="135">
        <v>3</v>
      </c>
      <c r="F22" s="135">
        <v>0</v>
      </c>
      <c r="G22" s="135">
        <v>0</v>
      </c>
      <c r="H22" s="135">
        <v>116</v>
      </c>
      <c r="I22" s="136">
        <v>11</v>
      </c>
      <c r="J22" s="136">
        <v>6</v>
      </c>
      <c r="K22" s="136">
        <v>133</v>
      </c>
    </row>
    <row r="23" spans="1:11">
      <c r="A23" s="17">
        <v>80066</v>
      </c>
      <c r="B23" s="17" t="s">
        <v>656</v>
      </c>
      <c r="C23" s="135">
        <v>10</v>
      </c>
      <c r="D23" s="135">
        <v>0</v>
      </c>
      <c r="E23" s="135">
        <v>2</v>
      </c>
      <c r="F23" s="135">
        <v>0</v>
      </c>
      <c r="G23" s="135">
        <v>0</v>
      </c>
      <c r="H23" s="135">
        <v>12</v>
      </c>
      <c r="I23" s="136">
        <v>2</v>
      </c>
      <c r="J23" s="136">
        <v>3</v>
      </c>
      <c r="K23" s="136">
        <v>17</v>
      </c>
    </row>
    <row r="24" spans="1:11">
      <c r="A24" s="17">
        <v>80068</v>
      </c>
      <c r="B24" s="17" t="s">
        <v>584</v>
      </c>
      <c r="C24" s="135">
        <v>9</v>
      </c>
      <c r="D24" s="135">
        <v>0</v>
      </c>
      <c r="E24" s="135">
        <v>3</v>
      </c>
      <c r="F24" s="135">
        <v>0</v>
      </c>
      <c r="G24" s="135">
        <v>0</v>
      </c>
      <c r="H24" s="135">
        <v>12</v>
      </c>
      <c r="I24" s="136">
        <v>0</v>
      </c>
      <c r="J24" s="136">
        <v>6</v>
      </c>
      <c r="K24" s="136">
        <v>18</v>
      </c>
    </row>
    <row r="25" spans="1:11">
      <c r="A25" s="17">
        <v>80073</v>
      </c>
      <c r="B25" s="17" t="s">
        <v>441</v>
      </c>
      <c r="C25" s="135">
        <v>90</v>
      </c>
      <c r="D25" s="135">
        <v>6</v>
      </c>
      <c r="E25" s="135">
        <v>10</v>
      </c>
      <c r="F25" s="135">
        <v>0</v>
      </c>
      <c r="G25" s="135">
        <v>0</v>
      </c>
      <c r="H25" s="135">
        <v>106</v>
      </c>
      <c r="I25" s="136">
        <v>6</v>
      </c>
      <c r="J25" s="136">
        <v>6</v>
      </c>
      <c r="K25" s="136">
        <v>118</v>
      </c>
    </row>
    <row r="26" spans="1:11">
      <c r="A26" s="17">
        <v>80090</v>
      </c>
      <c r="B26" s="17" t="s">
        <v>678</v>
      </c>
      <c r="C26" s="135">
        <v>13</v>
      </c>
      <c r="D26" s="135">
        <v>1</v>
      </c>
      <c r="E26" s="135">
        <v>1</v>
      </c>
      <c r="F26" s="135">
        <v>0</v>
      </c>
      <c r="G26" s="135">
        <v>0</v>
      </c>
      <c r="H26" s="135">
        <v>15</v>
      </c>
      <c r="I26" s="136">
        <v>1</v>
      </c>
      <c r="J26" s="136">
        <v>1</v>
      </c>
      <c r="K26" s="136">
        <v>17</v>
      </c>
    </row>
    <row r="27" spans="1:11">
      <c r="A27" s="17">
        <v>79020</v>
      </c>
      <c r="B27" s="17" t="s">
        <v>527</v>
      </c>
      <c r="C27" s="135">
        <v>75</v>
      </c>
      <c r="D27" s="135">
        <v>9</v>
      </c>
      <c r="E27" s="135">
        <v>12</v>
      </c>
      <c r="F27" s="135">
        <v>2</v>
      </c>
      <c r="G27" s="135">
        <v>1</v>
      </c>
      <c r="H27" s="135">
        <v>99</v>
      </c>
      <c r="I27" s="136">
        <v>12</v>
      </c>
      <c r="J27" s="136">
        <v>5</v>
      </c>
      <c r="K27" s="136">
        <v>116</v>
      </c>
    </row>
    <row r="28" spans="1:11">
      <c r="A28" s="17">
        <v>79030</v>
      </c>
      <c r="B28" s="17" t="s">
        <v>603</v>
      </c>
      <c r="C28" s="135">
        <v>33</v>
      </c>
      <c r="D28" s="135">
        <v>8</v>
      </c>
      <c r="E28" s="135">
        <v>7</v>
      </c>
      <c r="F28" s="135">
        <v>1</v>
      </c>
      <c r="G28" s="135">
        <v>0</v>
      </c>
      <c r="H28" s="135">
        <v>49</v>
      </c>
      <c r="I28" s="136">
        <v>2</v>
      </c>
      <c r="J28" s="136">
        <v>5</v>
      </c>
      <c r="K28" s="136">
        <v>56</v>
      </c>
    </row>
    <row r="29" spans="1:11">
      <c r="A29" s="17">
        <v>79043</v>
      </c>
      <c r="B29" s="17" t="s">
        <v>409</v>
      </c>
      <c r="C29" s="135">
        <v>149</v>
      </c>
      <c r="D29" s="135">
        <v>13</v>
      </c>
      <c r="E29" s="135">
        <v>19</v>
      </c>
      <c r="F29" s="135">
        <v>3</v>
      </c>
      <c r="G29" s="135">
        <v>0</v>
      </c>
      <c r="H29" s="135">
        <v>184</v>
      </c>
      <c r="I29" s="136">
        <v>15</v>
      </c>
      <c r="J29" s="136">
        <v>9</v>
      </c>
      <c r="K29" s="136">
        <v>208</v>
      </c>
    </row>
    <row r="30" spans="1:11">
      <c r="A30" s="17">
        <v>79115</v>
      </c>
      <c r="B30" s="17" t="s">
        <v>515</v>
      </c>
      <c r="C30" s="135">
        <v>85</v>
      </c>
      <c r="D30" s="135">
        <v>6</v>
      </c>
      <c r="E30" s="135">
        <v>5</v>
      </c>
      <c r="F30" s="135">
        <v>0</v>
      </c>
      <c r="G30" s="135">
        <v>0</v>
      </c>
      <c r="H30" s="135">
        <v>96</v>
      </c>
      <c r="I30" s="136">
        <v>14</v>
      </c>
      <c r="J30" s="136">
        <v>4</v>
      </c>
      <c r="K30" s="136">
        <v>114</v>
      </c>
    </row>
    <row r="31" spans="1:11">
      <c r="A31" s="17">
        <v>79129</v>
      </c>
      <c r="B31" s="17" t="s">
        <v>410</v>
      </c>
      <c r="C31" s="135">
        <v>151</v>
      </c>
      <c r="D31" s="135">
        <v>14</v>
      </c>
      <c r="E31" s="135">
        <v>15</v>
      </c>
      <c r="F31" s="135">
        <v>1</v>
      </c>
      <c r="G31" s="135">
        <v>0</v>
      </c>
      <c r="H31" s="135">
        <v>181</v>
      </c>
      <c r="I31" s="136">
        <v>14</v>
      </c>
      <c r="J31" s="136">
        <v>7</v>
      </c>
      <c r="K31" s="136">
        <v>202</v>
      </c>
    </row>
    <row r="32" spans="1:11">
      <c r="A32" s="17">
        <v>79138</v>
      </c>
      <c r="B32" s="17" t="s">
        <v>417</v>
      </c>
      <c r="C32" s="135">
        <v>168</v>
      </c>
      <c r="D32" s="135">
        <v>28</v>
      </c>
      <c r="E32" s="135">
        <v>23</v>
      </c>
      <c r="F32" s="135">
        <v>5</v>
      </c>
      <c r="G32" s="135">
        <v>1</v>
      </c>
      <c r="H32" s="135">
        <v>225</v>
      </c>
      <c r="I32" s="136">
        <v>18</v>
      </c>
      <c r="J32" s="136">
        <v>17</v>
      </c>
      <c r="K32" s="136">
        <v>260</v>
      </c>
    </row>
    <row r="33" spans="1:11">
      <c r="A33" s="17">
        <v>79147</v>
      </c>
      <c r="B33" s="17" t="s">
        <v>384</v>
      </c>
      <c r="C33" s="135">
        <v>178</v>
      </c>
      <c r="D33" s="135">
        <v>30</v>
      </c>
      <c r="E33" s="135">
        <v>23</v>
      </c>
      <c r="F33" s="135">
        <v>1</v>
      </c>
      <c r="G33" s="135">
        <v>0</v>
      </c>
      <c r="H33" s="135">
        <v>232</v>
      </c>
      <c r="I33" s="136">
        <v>23</v>
      </c>
      <c r="J33" s="136">
        <v>7</v>
      </c>
      <c r="K33" s="136">
        <v>262</v>
      </c>
    </row>
    <row r="34" spans="1:11">
      <c r="A34" s="17">
        <v>78001</v>
      </c>
      <c r="B34" s="37" t="s">
        <v>587</v>
      </c>
      <c r="C34" s="139">
        <v>35</v>
      </c>
      <c r="D34" s="139">
        <v>1</v>
      </c>
      <c r="E34" s="139">
        <v>2</v>
      </c>
      <c r="F34" s="139">
        <v>0</v>
      </c>
      <c r="G34" s="139">
        <v>0</v>
      </c>
      <c r="H34" s="139">
        <v>38</v>
      </c>
      <c r="I34" s="139">
        <v>3</v>
      </c>
      <c r="J34" s="139">
        <v>5</v>
      </c>
      <c r="K34" s="139">
        <v>46</v>
      </c>
    </row>
    <row r="35" spans="1:11">
      <c r="A35" s="17">
        <v>78005</v>
      </c>
      <c r="B35" s="17" t="s">
        <v>625</v>
      </c>
      <c r="C35" s="135">
        <v>21</v>
      </c>
      <c r="D35" s="135">
        <v>6</v>
      </c>
      <c r="E35" s="135">
        <v>2</v>
      </c>
      <c r="F35" s="135">
        <v>0</v>
      </c>
      <c r="G35" s="135">
        <v>0</v>
      </c>
      <c r="H35" s="135">
        <v>29</v>
      </c>
      <c r="I35" s="136">
        <v>0</v>
      </c>
      <c r="J35" s="136">
        <v>6</v>
      </c>
      <c r="K35" s="136">
        <v>35</v>
      </c>
    </row>
    <row r="36" spans="1:11">
      <c r="A36" s="17">
        <v>78063</v>
      </c>
      <c r="B36" s="17" t="s">
        <v>489</v>
      </c>
      <c r="C36" s="135">
        <v>120</v>
      </c>
      <c r="D36" s="135">
        <v>12</v>
      </c>
      <c r="E36" s="135">
        <v>14</v>
      </c>
      <c r="F36" s="135">
        <v>0</v>
      </c>
      <c r="G36" s="135">
        <v>0</v>
      </c>
      <c r="H36" s="135">
        <v>146</v>
      </c>
      <c r="I36" s="136">
        <v>9</v>
      </c>
      <c r="J36" s="136">
        <v>4</v>
      </c>
      <c r="K36" s="136">
        <v>159</v>
      </c>
    </row>
    <row r="37" spans="1:11">
      <c r="A37" s="17">
        <v>78064</v>
      </c>
      <c r="B37" s="17" t="s">
        <v>620</v>
      </c>
      <c r="C37" s="135">
        <v>22</v>
      </c>
      <c r="D37" s="135">
        <v>3</v>
      </c>
      <c r="E37" s="135">
        <v>2</v>
      </c>
      <c r="F37" s="135">
        <v>0</v>
      </c>
      <c r="G37" s="135">
        <v>0</v>
      </c>
      <c r="H37" s="135">
        <v>27</v>
      </c>
      <c r="I37" s="136">
        <v>4</v>
      </c>
      <c r="J37" s="136">
        <v>3</v>
      </c>
      <c r="K37" s="136">
        <v>34</v>
      </c>
    </row>
    <row r="38" spans="1:11">
      <c r="A38" s="17">
        <v>78088</v>
      </c>
      <c r="B38" s="17" t="s">
        <v>551</v>
      </c>
      <c r="C38" s="135">
        <v>34</v>
      </c>
      <c r="D38" s="135">
        <v>3</v>
      </c>
      <c r="E38" s="135">
        <v>6</v>
      </c>
      <c r="F38" s="135">
        <v>0</v>
      </c>
      <c r="G38" s="135">
        <v>0</v>
      </c>
      <c r="H38" s="135">
        <v>43</v>
      </c>
      <c r="I38" s="136">
        <v>5</v>
      </c>
      <c r="J38" s="136">
        <v>4</v>
      </c>
      <c r="K38" s="136">
        <v>52</v>
      </c>
    </row>
    <row r="39" spans="1:11">
      <c r="A39" s="17">
        <v>78092</v>
      </c>
      <c r="B39" s="17" t="s">
        <v>630</v>
      </c>
      <c r="C39" s="135">
        <v>35</v>
      </c>
      <c r="D39" s="135">
        <v>1</v>
      </c>
      <c r="E39" s="135">
        <v>2</v>
      </c>
      <c r="F39" s="135">
        <v>0</v>
      </c>
      <c r="G39" s="135">
        <v>0</v>
      </c>
      <c r="H39" s="135">
        <v>38</v>
      </c>
      <c r="I39" s="136">
        <v>0</v>
      </c>
      <c r="J39" s="136">
        <v>4</v>
      </c>
      <c r="K39" s="136">
        <v>42</v>
      </c>
    </row>
    <row r="40" spans="1:11">
      <c r="A40" s="17">
        <v>78115</v>
      </c>
      <c r="B40" s="17" t="s">
        <v>534</v>
      </c>
      <c r="C40" s="135">
        <v>53</v>
      </c>
      <c r="D40" s="135">
        <v>5</v>
      </c>
      <c r="E40" s="135">
        <v>5</v>
      </c>
      <c r="F40" s="135">
        <v>0</v>
      </c>
      <c r="G40" s="135">
        <v>0</v>
      </c>
      <c r="H40" s="135">
        <v>63</v>
      </c>
      <c r="I40" s="136">
        <v>1</v>
      </c>
      <c r="J40" s="136">
        <v>4</v>
      </c>
      <c r="K40" s="136">
        <v>68</v>
      </c>
    </row>
    <row r="41" spans="1:11">
      <c r="A41" s="17">
        <v>78130</v>
      </c>
      <c r="B41" s="17" t="s">
        <v>566</v>
      </c>
      <c r="C41" s="135">
        <v>45</v>
      </c>
      <c r="D41" s="135">
        <v>10</v>
      </c>
      <c r="E41" s="135">
        <v>17</v>
      </c>
      <c r="F41" s="135">
        <v>0</v>
      </c>
      <c r="G41" s="135">
        <v>0</v>
      </c>
      <c r="H41" s="135">
        <v>72</v>
      </c>
      <c r="I41" s="136">
        <v>6</v>
      </c>
      <c r="J41" s="136">
        <v>4</v>
      </c>
      <c r="K41" s="136">
        <v>82</v>
      </c>
    </row>
    <row r="42" spans="1:11">
      <c r="A42" s="17">
        <v>78153</v>
      </c>
      <c r="B42" s="17" t="s">
        <v>412</v>
      </c>
      <c r="C42" s="135">
        <v>104</v>
      </c>
      <c r="D42" s="135">
        <v>13</v>
      </c>
      <c r="E42" s="135">
        <v>8</v>
      </c>
      <c r="F42" s="135">
        <v>2</v>
      </c>
      <c r="G42" s="135">
        <v>1</v>
      </c>
      <c r="H42" s="135">
        <v>128</v>
      </c>
      <c r="I42" s="136">
        <v>15</v>
      </c>
      <c r="J42" s="136">
        <v>7</v>
      </c>
      <c r="K42" s="136">
        <v>150</v>
      </c>
    </row>
    <row r="43" spans="1:11">
      <c r="A43" s="17">
        <v>78007</v>
      </c>
      <c r="B43" s="17" t="s">
        <v>663</v>
      </c>
      <c r="C43" s="135">
        <v>13</v>
      </c>
      <c r="D43" s="135">
        <v>1</v>
      </c>
      <c r="E43" s="135">
        <v>2</v>
      </c>
      <c r="F43" s="135">
        <v>0</v>
      </c>
      <c r="G43" s="135">
        <v>0</v>
      </c>
      <c r="H43" s="135">
        <v>16</v>
      </c>
      <c r="I43" s="136">
        <v>2</v>
      </c>
      <c r="J43" s="136">
        <v>3</v>
      </c>
      <c r="K43" s="136">
        <v>21</v>
      </c>
    </row>
    <row r="44" spans="1:11">
      <c r="A44" s="17">
        <v>78024</v>
      </c>
      <c r="B44" s="17" t="s">
        <v>636</v>
      </c>
      <c r="C44" s="135">
        <v>19</v>
      </c>
      <c r="D44" s="135">
        <v>1</v>
      </c>
      <c r="E44" s="135">
        <v>1</v>
      </c>
      <c r="F44" s="135">
        <v>1</v>
      </c>
      <c r="G44" s="135">
        <v>0</v>
      </c>
      <c r="H44" s="135">
        <v>22</v>
      </c>
      <c r="I44" s="136">
        <v>3</v>
      </c>
      <c r="J44" s="136">
        <v>7</v>
      </c>
      <c r="K44" s="136">
        <v>32</v>
      </c>
    </row>
    <row r="45" spans="1:11">
      <c r="A45" s="17">
        <v>78032</v>
      </c>
      <c r="B45" s="17" t="s">
        <v>674</v>
      </c>
      <c r="C45" s="135">
        <v>10</v>
      </c>
      <c r="D45" s="135">
        <v>0</v>
      </c>
      <c r="E45" s="135">
        <v>2</v>
      </c>
      <c r="F45" s="135">
        <v>0</v>
      </c>
      <c r="G45" s="135">
        <v>0</v>
      </c>
      <c r="H45" s="135">
        <v>12</v>
      </c>
      <c r="I45" s="136">
        <v>0</v>
      </c>
      <c r="J45" s="136">
        <v>2</v>
      </c>
      <c r="K45" s="136">
        <v>14</v>
      </c>
    </row>
    <row r="46" spans="1:11">
      <c r="A46" s="17">
        <v>78036</v>
      </c>
      <c r="B46" s="17" t="s">
        <v>449</v>
      </c>
      <c r="C46" s="135">
        <v>110</v>
      </c>
      <c r="D46" s="135">
        <v>8</v>
      </c>
      <c r="E46" s="135">
        <v>7</v>
      </c>
      <c r="F46" s="135">
        <v>0</v>
      </c>
      <c r="G46" s="135">
        <v>0</v>
      </c>
      <c r="H46" s="135">
        <v>125</v>
      </c>
      <c r="I46" s="136">
        <v>9</v>
      </c>
      <c r="J46" s="136">
        <v>9</v>
      </c>
      <c r="K46" s="136">
        <v>143</v>
      </c>
    </row>
    <row r="47" spans="1:11">
      <c r="A47" s="17">
        <v>78041</v>
      </c>
      <c r="B47" s="17" t="s">
        <v>611</v>
      </c>
      <c r="C47" s="135">
        <v>28</v>
      </c>
      <c r="D47" s="135">
        <v>4</v>
      </c>
      <c r="E47" s="135">
        <v>3</v>
      </c>
      <c r="F47" s="135">
        <v>0</v>
      </c>
      <c r="G47" s="135">
        <v>0</v>
      </c>
      <c r="H47" s="135">
        <v>35</v>
      </c>
      <c r="I47" s="136">
        <v>4</v>
      </c>
      <c r="J47" s="136">
        <v>3</v>
      </c>
      <c r="K47" s="136">
        <v>42</v>
      </c>
    </row>
    <row r="48" spans="1:11">
      <c r="A48" s="17">
        <v>78086</v>
      </c>
      <c r="B48" s="17" t="s">
        <v>670</v>
      </c>
      <c r="C48" s="135">
        <v>11</v>
      </c>
      <c r="D48" s="135">
        <v>0</v>
      </c>
      <c r="E48" s="135">
        <v>2</v>
      </c>
      <c r="F48" s="135">
        <v>0</v>
      </c>
      <c r="G48" s="135">
        <v>1</v>
      </c>
      <c r="H48" s="135">
        <v>14</v>
      </c>
      <c r="I48" s="136">
        <v>0</v>
      </c>
      <c r="J48" s="136">
        <v>4</v>
      </c>
      <c r="K48" s="136">
        <v>18</v>
      </c>
    </row>
    <row r="49" spans="1:11">
      <c r="A49" s="17">
        <v>78087</v>
      </c>
      <c r="B49" s="17" t="s">
        <v>456</v>
      </c>
      <c r="C49" s="135">
        <v>92</v>
      </c>
      <c r="D49" s="135">
        <v>5</v>
      </c>
      <c r="E49" s="135">
        <v>5</v>
      </c>
      <c r="F49" s="135">
        <v>1</v>
      </c>
      <c r="G49" s="135">
        <v>0</v>
      </c>
      <c r="H49" s="135">
        <v>103</v>
      </c>
      <c r="I49" s="136">
        <v>5</v>
      </c>
      <c r="J49" s="136">
        <v>14</v>
      </c>
      <c r="K49" s="136">
        <v>122</v>
      </c>
    </row>
    <row r="50" spans="1:11">
      <c r="A50" s="17">
        <v>78120</v>
      </c>
      <c r="B50" s="17" t="s">
        <v>638</v>
      </c>
      <c r="C50" s="135">
        <v>21</v>
      </c>
      <c r="D50" s="135">
        <v>0</v>
      </c>
      <c r="E50" s="135">
        <v>1</v>
      </c>
      <c r="F50" s="135">
        <v>0</v>
      </c>
      <c r="G50" s="135">
        <v>0</v>
      </c>
      <c r="H50" s="135">
        <v>22</v>
      </c>
      <c r="I50" s="136">
        <v>2</v>
      </c>
      <c r="J50" s="136">
        <v>5</v>
      </c>
      <c r="K50" s="136">
        <v>29</v>
      </c>
    </row>
    <row r="51" spans="1:11">
      <c r="A51" s="17">
        <v>79002</v>
      </c>
      <c r="B51" s="17" t="s">
        <v>602</v>
      </c>
      <c r="C51" s="135">
        <v>47</v>
      </c>
      <c r="D51" s="135">
        <v>0</v>
      </c>
      <c r="E51" s="135">
        <v>5</v>
      </c>
      <c r="F51" s="135">
        <v>0</v>
      </c>
      <c r="G51" s="135">
        <v>0</v>
      </c>
      <c r="H51" s="135">
        <v>52</v>
      </c>
      <c r="I51" s="136">
        <v>3</v>
      </c>
      <c r="J51" s="136">
        <v>4</v>
      </c>
      <c r="K51" s="136">
        <v>59</v>
      </c>
    </row>
    <row r="52" spans="1:11">
      <c r="A52" s="17">
        <v>79005</v>
      </c>
      <c r="B52" s="17" t="s">
        <v>635</v>
      </c>
      <c r="C52" s="135">
        <v>35</v>
      </c>
      <c r="D52" s="135">
        <v>1</v>
      </c>
      <c r="E52" s="135">
        <v>3</v>
      </c>
      <c r="F52" s="135">
        <v>0</v>
      </c>
      <c r="G52" s="135">
        <v>0</v>
      </c>
      <c r="H52" s="135">
        <v>39</v>
      </c>
      <c r="I52" s="136">
        <v>4</v>
      </c>
      <c r="J52" s="136">
        <v>3</v>
      </c>
      <c r="K52" s="136">
        <v>46</v>
      </c>
    </row>
    <row r="53" spans="1:11">
      <c r="A53" s="17">
        <v>79009</v>
      </c>
      <c r="B53" s="17" t="s">
        <v>543</v>
      </c>
      <c r="C53" s="135">
        <v>61</v>
      </c>
      <c r="D53" s="135">
        <v>6</v>
      </c>
      <c r="E53" s="135">
        <v>5</v>
      </c>
      <c r="F53" s="135">
        <v>0</v>
      </c>
      <c r="G53" s="135">
        <v>0</v>
      </c>
      <c r="H53" s="135">
        <v>72</v>
      </c>
      <c r="I53" s="136">
        <v>4</v>
      </c>
      <c r="J53" s="136">
        <v>4</v>
      </c>
      <c r="K53" s="136">
        <v>80</v>
      </c>
    </row>
    <row r="54" spans="1:11">
      <c r="A54" s="17">
        <v>79027</v>
      </c>
      <c r="B54" s="17" t="s">
        <v>569</v>
      </c>
      <c r="C54" s="135">
        <v>49</v>
      </c>
      <c r="D54" s="135">
        <v>8</v>
      </c>
      <c r="E54" s="135">
        <v>3</v>
      </c>
      <c r="F54" s="135">
        <v>2</v>
      </c>
      <c r="G54" s="135">
        <v>0</v>
      </c>
      <c r="H54" s="135">
        <v>62</v>
      </c>
      <c r="I54" s="136">
        <v>4</v>
      </c>
      <c r="J54" s="136">
        <v>1</v>
      </c>
      <c r="K54" s="136">
        <v>67</v>
      </c>
    </row>
    <row r="55" spans="1:11">
      <c r="A55" s="17">
        <v>79036</v>
      </c>
      <c r="B55" s="17" t="s">
        <v>373</v>
      </c>
      <c r="C55" s="135">
        <v>224</v>
      </c>
      <c r="D55" s="135">
        <v>24</v>
      </c>
      <c r="E55" s="135">
        <v>32</v>
      </c>
      <c r="F55" s="135">
        <v>2</v>
      </c>
      <c r="G55" s="135">
        <v>1</v>
      </c>
      <c r="H55" s="135">
        <v>283</v>
      </c>
      <c r="I55" s="136">
        <v>14</v>
      </c>
      <c r="J55" s="136">
        <v>12</v>
      </c>
      <c r="K55" s="136">
        <v>309</v>
      </c>
    </row>
    <row r="56" spans="1:11">
      <c r="A56" s="17">
        <v>79068</v>
      </c>
      <c r="B56" s="17" t="s">
        <v>567</v>
      </c>
      <c r="C56" s="135">
        <v>53</v>
      </c>
      <c r="D56" s="135">
        <v>2</v>
      </c>
      <c r="E56" s="135">
        <v>3</v>
      </c>
      <c r="F56" s="135">
        <v>0</v>
      </c>
      <c r="G56" s="135">
        <v>1</v>
      </c>
      <c r="H56" s="135">
        <v>59</v>
      </c>
      <c r="I56" s="136">
        <v>3</v>
      </c>
      <c r="J56" s="136">
        <v>5</v>
      </c>
      <c r="K56" s="136">
        <v>67</v>
      </c>
    </row>
    <row r="57" spans="1:11">
      <c r="A57" s="17">
        <v>79071</v>
      </c>
      <c r="B57" s="17" t="s">
        <v>669</v>
      </c>
      <c r="C57" s="135">
        <v>12</v>
      </c>
      <c r="D57" s="135">
        <v>2</v>
      </c>
      <c r="E57" s="135">
        <v>1</v>
      </c>
      <c r="F57" s="135">
        <v>0</v>
      </c>
      <c r="G57" s="135">
        <v>0</v>
      </c>
      <c r="H57" s="135">
        <v>15</v>
      </c>
      <c r="I57" s="136">
        <v>1</v>
      </c>
      <c r="J57" s="136">
        <v>4</v>
      </c>
      <c r="K57" s="136">
        <v>20</v>
      </c>
    </row>
    <row r="58" spans="1:11">
      <c r="A58" s="17">
        <v>79095</v>
      </c>
      <c r="B58" s="17" t="s">
        <v>440</v>
      </c>
      <c r="C58" s="135">
        <v>111</v>
      </c>
      <c r="D58" s="135">
        <v>13</v>
      </c>
      <c r="E58" s="135">
        <v>10</v>
      </c>
      <c r="F58" s="135">
        <v>1</v>
      </c>
      <c r="G58" s="135">
        <v>0</v>
      </c>
      <c r="H58" s="135">
        <v>135</v>
      </c>
      <c r="I58" s="136">
        <v>12</v>
      </c>
      <c r="J58" s="136">
        <v>1</v>
      </c>
      <c r="K58" s="136">
        <v>148</v>
      </c>
    </row>
    <row r="59" spans="1:11">
      <c r="A59" s="17">
        <v>79130</v>
      </c>
      <c r="B59" s="17" t="s">
        <v>355</v>
      </c>
      <c r="C59" s="135">
        <v>220</v>
      </c>
      <c r="D59" s="135">
        <v>37</v>
      </c>
      <c r="E59" s="135">
        <v>19</v>
      </c>
      <c r="F59" s="135">
        <v>3</v>
      </c>
      <c r="G59" s="135">
        <v>0</v>
      </c>
      <c r="H59" s="135">
        <v>279</v>
      </c>
      <c r="I59" s="136">
        <v>10</v>
      </c>
      <c r="J59" s="136">
        <v>9</v>
      </c>
      <c r="K59" s="136">
        <v>298</v>
      </c>
    </row>
    <row r="60" spans="1:11">
      <c r="A60" s="17">
        <v>79146</v>
      </c>
      <c r="B60" s="17" t="s">
        <v>437</v>
      </c>
      <c r="C60" s="135">
        <v>123</v>
      </c>
      <c r="D60" s="135">
        <v>18</v>
      </c>
      <c r="E60" s="135">
        <v>12</v>
      </c>
      <c r="F60" s="135">
        <v>1</v>
      </c>
      <c r="G60" s="135">
        <v>0</v>
      </c>
      <c r="H60" s="135">
        <v>154</v>
      </c>
      <c r="I60" s="136">
        <v>13</v>
      </c>
      <c r="J60" s="136">
        <v>10</v>
      </c>
      <c r="K60" s="136">
        <v>177</v>
      </c>
    </row>
    <row r="61" spans="1:11">
      <c r="A61" s="17">
        <v>79157</v>
      </c>
      <c r="B61" s="17" t="s">
        <v>520</v>
      </c>
      <c r="C61" s="135">
        <v>40</v>
      </c>
      <c r="D61" s="135">
        <v>4</v>
      </c>
      <c r="E61" s="135">
        <v>7</v>
      </c>
      <c r="F61" s="135">
        <v>0</v>
      </c>
      <c r="G61" s="135">
        <v>0</v>
      </c>
      <c r="H61" s="135">
        <v>51</v>
      </c>
      <c r="I61" s="136">
        <v>3</v>
      </c>
      <c r="J61" s="136">
        <v>6</v>
      </c>
      <c r="K61" s="136">
        <v>60</v>
      </c>
    </row>
    <row r="62" spans="1:11">
      <c r="A62" s="17">
        <v>79008</v>
      </c>
      <c r="B62" s="17" t="s">
        <v>414</v>
      </c>
      <c r="C62" s="135">
        <v>152</v>
      </c>
      <c r="D62" s="135">
        <v>22</v>
      </c>
      <c r="E62" s="135">
        <v>30</v>
      </c>
      <c r="F62" s="135">
        <v>0</v>
      </c>
      <c r="G62" s="135">
        <v>0</v>
      </c>
      <c r="H62" s="135">
        <v>204</v>
      </c>
      <c r="I62" s="136">
        <v>13</v>
      </c>
      <c r="J62" s="136">
        <v>7</v>
      </c>
      <c r="K62" s="136">
        <v>224</v>
      </c>
    </row>
    <row r="63" spans="1:11">
      <c r="A63" s="17">
        <v>79061</v>
      </c>
      <c r="B63" s="17" t="s">
        <v>357</v>
      </c>
      <c r="C63" s="135">
        <v>234</v>
      </c>
      <c r="D63" s="135">
        <v>37</v>
      </c>
      <c r="E63" s="135">
        <v>15</v>
      </c>
      <c r="F63" s="135">
        <v>2</v>
      </c>
      <c r="G63" s="135">
        <v>0</v>
      </c>
      <c r="H63" s="135">
        <v>288</v>
      </c>
      <c r="I63" s="136">
        <v>12</v>
      </c>
      <c r="J63" s="136">
        <v>10</v>
      </c>
      <c r="K63" s="136">
        <v>310</v>
      </c>
    </row>
    <row r="64" spans="1:11">
      <c r="A64" s="17">
        <v>79063</v>
      </c>
      <c r="B64" s="17" t="s">
        <v>528</v>
      </c>
      <c r="C64" s="135">
        <v>78</v>
      </c>
      <c r="D64" s="135">
        <v>13</v>
      </c>
      <c r="E64" s="135">
        <v>18</v>
      </c>
      <c r="F64" s="135">
        <v>0</v>
      </c>
      <c r="G64" s="135">
        <v>1</v>
      </c>
      <c r="H64" s="135">
        <v>110</v>
      </c>
      <c r="I64" s="136">
        <v>0</v>
      </c>
      <c r="J64" s="136">
        <v>8</v>
      </c>
      <c r="K64" s="136">
        <v>118</v>
      </c>
    </row>
    <row r="65" spans="1:11">
      <c r="A65" s="17">
        <v>79117</v>
      </c>
      <c r="B65" s="17" t="s">
        <v>482</v>
      </c>
      <c r="C65" s="135">
        <v>89</v>
      </c>
      <c r="D65" s="135">
        <v>19</v>
      </c>
      <c r="E65" s="135">
        <v>6</v>
      </c>
      <c r="F65" s="135">
        <v>0</v>
      </c>
      <c r="G65" s="135">
        <v>0</v>
      </c>
      <c r="H65" s="135">
        <v>114</v>
      </c>
      <c r="I65" s="136">
        <v>6</v>
      </c>
      <c r="J65" s="136">
        <v>8</v>
      </c>
      <c r="K65" s="136">
        <v>128</v>
      </c>
    </row>
    <row r="66" spans="1:11">
      <c r="A66" s="17">
        <v>79118</v>
      </c>
      <c r="B66" s="17" t="s">
        <v>488</v>
      </c>
      <c r="C66" s="135">
        <v>103</v>
      </c>
      <c r="D66" s="135">
        <v>17</v>
      </c>
      <c r="E66" s="135">
        <v>13</v>
      </c>
      <c r="F66" s="135">
        <v>0</v>
      </c>
      <c r="G66" s="135">
        <v>0</v>
      </c>
      <c r="H66" s="135">
        <v>133</v>
      </c>
      <c r="I66" s="136">
        <v>9</v>
      </c>
      <c r="J66" s="136">
        <v>6</v>
      </c>
      <c r="K66" s="136">
        <v>148</v>
      </c>
    </row>
    <row r="67" spans="1:11">
      <c r="A67" s="17">
        <v>80010</v>
      </c>
      <c r="B67" s="17" t="s">
        <v>544</v>
      </c>
      <c r="C67" s="135">
        <v>56</v>
      </c>
      <c r="D67" s="135">
        <v>7</v>
      </c>
      <c r="E67" s="135">
        <v>3</v>
      </c>
      <c r="F67" s="135">
        <v>1</v>
      </c>
      <c r="G67" s="135">
        <v>0</v>
      </c>
      <c r="H67" s="135">
        <v>67</v>
      </c>
      <c r="I67" s="136">
        <v>8</v>
      </c>
      <c r="J67" s="136">
        <v>6</v>
      </c>
      <c r="K67" s="136">
        <v>81</v>
      </c>
    </row>
    <row r="68" spans="1:11">
      <c r="A68" s="17">
        <v>80017</v>
      </c>
      <c r="B68" s="17" t="s">
        <v>642</v>
      </c>
      <c r="C68" s="135">
        <v>22</v>
      </c>
      <c r="D68" s="135">
        <v>3</v>
      </c>
      <c r="E68" s="135">
        <v>2</v>
      </c>
      <c r="F68" s="135">
        <v>0</v>
      </c>
      <c r="G68" s="135">
        <v>0</v>
      </c>
      <c r="H68" s="135">
        <v>27</v>
      </c>
      <c r="I68" s="136">
        <v>4</v>
      </c>
      <c r="J68" s="136">
        <v>2</v>
      </c>
      <c r="K68" s="136">
        <v>33</v>
      </c>
    </row>
    <row r="69" spans="1:11">
      <c r="A69" s="17">
        <v>80052</v>
      </c>
      <c r="B69" s="17" t="s">
        <v>402</v>
      </c>
      <c r="C69" s="135">
        <v>189</v>
      </c>
      <c r="D69" s="135">
        <v>30</v>
      </c>
      <c r="E69" s="135">
        <v>13</v>
      </c>
      <c r="F69" s="135">
        <v>2</v>
      </c>
      <c r="G69" s="135">
        <v>0</v>
      </c>
      <c r="H69" s="135">
        <v>234</v>
      </c>
      <c r="I69" s="136">
        <v>12</v>
      </c>
      <c r="J69" s="136">
        <v>6</v>
      </c>
      <c r="K69" s="136">
        <v>252</v>
      </c>
    </row>
    <row r="70" spans="1:11">
      <c r="A70" s="17">
        <v>80058</v>
      </c>
      <c r="B70" s="17" t="s">
        <v>647</v>
      </c>
      <c r="C70" s="135">
        <v>24</v>
      </c>
      <c r="D70" s="135">
        <v>4</v>
      </c>
      <c r="E70" s="135">
        <v>2</v>
      </c>
      <c r="F70" s="135">
        <v>0</v>
      </c>
      <c r="G70" s="135">
        <v>0</v>
      </c>
      <c r="H70" s="135">
        <v>30</v>
      </c>
      <c r="I70" s="136">
        <v>6</v>
      </c>
      <c r="J70" s="136">
        <v>3</v>
      </c>
      <c r="K70" s="136">
        <v>39</v>
      </c>
    </row>
    <row r="71" spans="1:11">
      <c r="A71" s="17">
        <v>80064</v>
      </c>
      <c r="B71" s="17" t="s">
        <v>514</v>
      </c>
      <c r="C71" s="135">
        <v>76</v>
      </c>
      <c r="D71" s="135">
        <v>13</v>
      </c>
      <c r="E71" s="135">
        <v>7</v>
      </c>
      <c r="F71" s="135">
        <v>2</v>
      </c>
      <c r="G71" s="135">
        <v>0</v>
      </c>
      <c r="H71" s="135">
        <v>98</v>
      </c>
      <c r="I71" s="136">
        <v>8</v>
      </c>
      <c r="J71" s="136">
        <v>7</v>
      </c>
      <c r="K71" s="136">
        <v>113</v>
      </c>
    </row>
    <row r="72" spans="1:11">
      <c r="A72" s="17">
        <v>80091</v>
      </c>
      <c r="B72" s="17" t="s">
        <v>550</v>
      </c>
      <c r="C72" s="135">
        <v>51</v>
      </c>
      <c r="D72" s="135">
        <v>15</v>
      </c>
      <c r="E72" s="135">
        <v>6</v>
      </c>
      <c r="F72" s="135">
        <v>0</v>
      </c>
      <c r="G72" s="135">
        <v>0</v>
      </c>
      <c r="H72" s="135">
        <v>72</v>
      </c>
      <c r="I72" s="136">
        <v>7</v>
      </c>
      <c r="J72" s="136">
        <v>1</v>
      </c>
      <c r="K72" s="136">
        <v>80</v>
      </c>
    </row>
    <row r="73" spans="1:11">
      <c r="A73" s="17">
        <v>80092</v>
      </c>
      <c r="B73" s="17" t="s">
        <v>439</v>
      </c>
      <c r="C73" s="135">
        <v>95</v>
      </c>
      <c r="D73" s="135">
        <v>15</v>
      </c>
      <c r="E73" s="135">
        <v>10</v>
      </c>
      <c r="F73" s="135">
        <v>1</v>
      </c>
      <c r="G73" s="135">
        <v>0</v>
      </c>
      <c r="H73" s="135">
        <v>121</v>
      </c>
      <c r="I73" s="136">
        <v>11</v>
      </c>
      <c r="J73" s="136">
        <v>6</v>
      </c>
      <c r="K73" s="136">
        <v>138</v>
      </c>
    </row>
    <row r="74" spans="1:11">
      <c r="A74" s="17">
        <v>102022</v>
      </c>
      <c r="B74" s="17" t="s">
        <v>634</v>
      </c>
      <c r="C74" s="135">
        <v>33</v>
      </c>
      <c r="D74" s="135">
        <v>3</v>
      </c>
      <c r="E74" s="135">
        <v>4</v>
      </c>
      <c r="F74" s="135">
        <v>0</v>
      </c>
      <c r="G74" s="135">
        <v>0</v>
      </c>
      <c r="H74" s="135">
        <v>40</v>
      </c>
      <c r="I74" s="136">
        <v>2</v>
      </c>
      <c r="J74" s="136">
        <v>4</v>
      </c>
      <c r="K74" s="136">
        <v>46</v>
      </c>
    </row>
    <row r="75" spans="1:11">
      <c r="A75" s="17">
        <v>102037</v>
      </c>
      <c r="B75" s="17" t="s">
        <v>324</v>
      </c>
      <c r="C75" s="135">
        <v>292</v>
      </c>
      <c r="D75" s="135">
        <v>49</v>
      </c>
      <c r="E75" s="135">
        <v>33</v>
      </c>
      <c r="F75" s="135">
        <v>1</v>
      </c>
      <c r="G75" s="135">
        <v>0</v>
      </c>
      <c r="H75" s="135">
        <v>375</v>
      </c>
      <c r="I75" s="136">
        <v>23</v>
      </c>
      <c r="J75" s="136">
        <v>17</v>
      </c>
      <c r="K75" s="136">
        <v>415</v>
      </c>
    </row>
    <row r="76" spans="1:11">
      <c r="A76" s="17">
        <v>78002</v>
      </c>
      <c r="B76" s="17" t="s">
        <v>500</v>
      </c>
      <c r="C76" s="135">
        <v>77</v>
      </c>
      <c r="D76" s="135">
        <v>9</v>
      </c>
      <c r="E76" s="135">
        <v>17</v>
      </c>
      <c r="F76" s="135">
        <v>1</v>
      </c>
      <c r="G76" s="135">
        <v>0</v>
      </c>
      <c r="H76" s="135">
        <v>104</v>
      </c>
      <c r="I76" s="136">
        <v>8</v>
      </c>
      <c r="J76" s="136">
        <v>5</v>
      </c>
      <c r="K76" s="136">
        <v>117</v>
      </c>
    </row>
    <row r="77" spans="1:11">
      <c r="A77" s="17">
        <v>78003</v>
      </c>
      <c r="B77" s="17" t="s">
        <v>276</v>
      </c>
      <c r="C77" s="135">
        <v>948</v>
      </c>
      <c r="D77" s="135">
        <v>156</v>
      </c>
      <c r="E77" s="135">
        <v>124</v>
      </c>
      <c r="F77" s="135">
        <v>17</v>
      </c>
      <c r="G77" s="135">
        <v>3</v>
      </c>
      <c r="H77" s="135">
        <v>1248</v>
      </c>
      <c r="I77" s="136">
        <v>73</v>
      </c>
      <c r="J77" s="136">
        <v>67</v>
      </c>
      <c r="K77" s="136">
        <v>1388</v>
      </c>
    </row>
    <row r="78" spans="1:11">
      <c r="A78" s="17">
        <v>78004</v>
      </c>
      <c r="B78" s="17" t="s">
        <v>501</v>
      </c>
      <c r="C78" s="135">
        <v>47</v>
      </c>
      <c r="D78" s="135">
        <v>4</v>
      </c>
      <c r="E78" s="135">
        <v>5</v>
      </c>
      <c r="F78" s="135">
        <v>0</v>
      </c>
      <c r="G78" s="135">
        <v>0</v>
      </c>
      <c r="H78" s="135">
        <v>56</v>
      </c>
      <c r="I78" s="136">
        <v>5</v>
      </c>
      <c r="J78" s="136">
        <v>4</v>
      </c>
      <c r="K78" s="136">
        <v>65</v>
      </c>
    </row>
    <row r="79" spans="1:11">
      <c r="A79" s="17">
        <v>78006</v>
      </c>
      <c r="B79" s="17" t="s">
        <v>537</v>
      </c>
      <c r="C79" s="135">
        <v>49</v>
      </c>
      <c r="D79" s="135">
        <v>4</v>
      </c>
      <c r="E79" s="135">
        <v>1</v>
      </c>
      <c r="F79" s="135">
        <v>1</v>
      </c>
      <c r="G79" s="135">
        <v>0</v>
      </c>
      <c r="H79" s="135">
        <v>55</v>
      </c>
      <c r="I79" s="136">
        <v>1</v>
      </c>
      <c r="J79" s="136">
        <v>4</v>
      </c>
      <c r="K79" s="136">
        <v>60</v>
      </c>
    </row>
    <row r="80" spans="1:11">
      <c r="A80" s="17">
        <v>78008</v>
      </c>
      <c r="B80" s="17" t="s">
        <v>641</v>
      </c>
      <c r="C80" s="135">
        <v>23</v>
      </c>
      <c r="D80" s="135">
        <v>5</v>
      </c>
      <c r="E80" s="135">
        <v>5</v>
      </c>
      <c r="F80" s="135">
        <v>1</v>
      </c>
      <c r="G80" s="135">
        <v>0</v>
      </c>
      <c r="H80" s="135">
        <v>34</v>
      </c>
      <c r="I80" s="136">
        <v>6</v>
      </c>
      <c r="J80" s="136">
        <v>2</v>
      </c>
      <c r="K80" s="136">
        <v>42</v>
      </c>
    </row>
    <row r="81" spans="1:11">
      <c r="A81" s="17">
        <v>78009</v>
      </c>
      <c r="B81" s="17" t="s">
        <v>371</v>
      </c>
      <c r="C81" s="135">
        <v>140</v>
      </c>
      <c r="D81" s="135">
        <v>33</v>
      </c>
      <c r="E81" s="135">
        <v>31</v>
      </c>
      <c r="F81" s="135">
        <v>3</v>
      </c>
      <c r="G81" s="135">
        <v>0</v>
      </c>
      <c r="H81" s="135">
        <v>207</v>
      </c>
      <c r="I81" s="136">
        <v>16</v>
      </c>
      <c r="J81" s="136">
        <v>13</v>
      </c>
      <c r="K81" s="136">
        <v>236</v>
      </c>
    </row>
    <row r="82" spans="1:11">
      <c r="A82" s="17">
        <v>78010</v>
      </c>
      <c r="B82" s="17" t="s">
        <v>291</v>
      </c>
      <c r="C82" s="135">
        <v>718</v>
      </c>
      <c r="D82" s="135">
        <v>187</v>
      </c>
      <c r="E82" s="135">
        <v>219</v>
      </c>
      <c r="F82" s="135">
        <v>11</v>
      </c>
      <c r="G82" s="135">
        <v>2</v>
      </c>
      <c r="H82" s="135">
        <v>1137</v>
      </c>
      <c r="I82" s="136">
        <v>77</v>
      </c>
      <c r="J82" s="136">
        <v>20</v>
      </c>
      <c r="K82" s="136">
        <v>1234</v>
      </c>
    </row>
    <row r="83" spans="1:11">
      <c r="A83" s="17">
        <v>78011</v>
      </c>
      <c r="B83" s="17" t="s">
        <v>423</v>
      </c>
      <c r="C83" s="135">
        <v>140</v>
      </c>
      <c r="D83" s="135">
        <v>13</v>
      </c>
      <c r="E83" s="135">
        <v>26</v>
      </c>
      <c r="F83" s="135">
        <v>1</v>
      </c>
      <c r="G83" s="135">
        <v>2</v>
      </c>
      <c r="H83" s="135">
        <v>182</v>
      </c>
      <c r="I83" s="136">
        <v>5</v>
      </c>
      <c r="J83" s="136">
        <v>7</v>
      </c>
      <c r="K83" s="136">
        <v>194</v>
      </c>
    </row>
    <row r="84" spans="1:11">
      <c r="A84" s="17">
        <v>78012</v>
      </c>
      <c r="B84" s="17" t="s">
        <v>426</v>
      </c>
      <c r="C84" s="135">
        <v>92</v>
      </c>
      <c r="D84" s="135">
        <v>5</v>
      </c>
      <c r="E84" s="135">
        <v>14</v>
      </c>
      <c r="F84" s="135">
        <v>3</v>
      </c>
      <c r="G84" s="135">
        <v>0</v>
      </c>
      <c r="H84" s="135">
        <v>114</v>
      </c>
      <c r="I84" s="136">
        <v>13</v>
      </c>
      <c r="J84" s="136">
        <v>8</v>
      </c>
      <c r="K84" s="136">
        <v>135</v>
      </c>
    </row>
    <row r="85" spans="1:11">
      <c r="A85" s="17">
        <v>78013</v>
      </c>
      <c r="B85" s="17" t="s">
        <v>490</v>
      </c>
      <c r="C85" s="135">
        <v>69</v>
      </c>
      <c r="D85" s="135">
        <v>21</v>
      </c>
      <c r="E85" s="135">
        <v>18</v>
      </c>
      <c r="F85" s="135">
        <v>5</v>
      </c>
      <c r="G85" s="135">
        <v>1</v>
      </c>
      <c r="H85" s="135">
        <v>114</v>
      </c>
      <c r="I85" s="136">
        <v>12</v>
      </c>
      <c r="J85" s="136">
        <v>8</v>
      </c>
      <c r="K85" s="136">
        <v>134</v>
      </c>
    </row>
    <row r="86" spans="1:11">
      <c r="A86" s="17">
        <v>78014</v>
      </c>
      <c r="B86" s="17" t="s">
        <v>610</v>
      </c>
      <c r="C86" s="135">
        <v>30</v>
      </c>
      <c r="D86" s="135">
        <v>10</v>
      </c>
      <c r="E86" s="135">
        <v>2</v>
      </c>
      <c r="F86" s="135">
        <v>0</v>
      </c>
      <c r="G86" s="135">
        <v>0</v>
      </c>
      <c r="H86" s="135">
        <v>42</v>
      </c>
      <c r="I86" s="136">
        <v>6</v>
      </c>
      <c r="J86" s="136">
        <v>6</v>
      </c>
      <c r="K86" s="136">
        <v>54</v>
      </c>
    </row>
    <row r="87" spans="1:11">
      <c r="A87" s="17">
        <v>78015</v>
      </c>
      <c r="B87" s="17" t="s">
        <v>308</v>
      </c>
      <c r="C87" s="135">
        <v>527</v>
      </c>
      <c r="D87" s="135">
        <v>96</v>
      </c>
      <c r="E87" s="135">
        <v>138</v>
      </c>
      <c r="F87" s="135">
        <v>6</v>
      </c>
      <c r="G87" s="135">
        <v>0</v>
      </c>
      <c r="H87" s="135">
        <v>767</v>
      </c>
      <c r="I87" s="136">
        <v>38</v>
      </c>
      <c r="J87" s="136">
        <v>22</v>
      </c>
      <c r="K87" s="136">
        <v>827</v>
      </c>
    </row>
    <row r="88" spans="1:11">
      <c r="A88" s="17">
        <v>78016</v>
      </c>
      <c r="B88" s="17" t="s">
        <v>547</v>
      </c>
      <c r="C88" s="135">
        <v>50</v>
      </c>
      <c r="D88" s="135">
        <v>5</v>
      </c>
      <c r="E88" s="135">
        <v>6</v>
      </c>
      <c r="F88" s="135">
        <v>0</v>
      </c>
      <c r="G88" s="135">
        <v>0</v>
      </c>
      <c r="H88" s="135">
        <v>61</v>
      </c>
      <c r="I88" s="136">
        <v>4</v>
      </c>
      <c r="J88" s="136">
        <v>5</v>
      </c>
      <c r="K88" s="136">
        <v>70</v>
      </c>
    </row>
    <row r="89" spans="1:11">
      <c r="A89" s="17">
        <v>78017</v>
      </c>
      <c r="B89" s="17" t="s">
        <v>298</v>
      </c>
      <c r="C89" s="135">
        <v>396</v>
      </c>
      <c r="D89" s="135">
        <v>66</v>
      </c>
      <c r="E89" s="135">
        <v>72</v>
      </c>
      <c r="F89" s="135">
        <v>6</v>
      </c>
      <c r="G89" s="135">
        <v>2</v>
      </c>
      <c r="H89" s="135">
        <v>542</v>
      </c>
      <c r="I89" s="136">
        <v>33</v>
      </c>
      <c r="J89" s="136">
        <v>20</v>
      </c>
      <c r="K89" s="136">
        <v>595</v>
      </c>
    </row>
    <row r="90" spans="1:11">
      <c r="A90" s="17">
        <v>78019</v>
      </c>
      <c r="B90" s="17" t="s">
        <v>428</v>
      </c>
      <c r="C90" s="135">
        <v>125</v>
      </c>
      <c r="D90" s="135">
        <v>14</v>
      </c>
      <c r="E90" s="135">
        <v>20</v>
      </c>
      <c r="F90" s="135">
        <v>2</v>
      </c>
      <c r="G90" s="135">
        <v>0</v>
      </c>
      <c r="H90" s="135">
        <v>161</v>
      </c>
      <c r="I90" s="136">
        <v>5</v>
      </c>
      <c r="J90" s="136">
        <v>14</v>
      </c>
      <c r="K90" s="136">
        <v>180</v>
      </c>
    </row>
    <row r="91" spans="1:11">
      <c r="A91" s="17">
        <v>78020</v>
      </c>
      <c r="B91" s="17" t="s">
        <v>459</v>
      </c>
      <c r="C91" s="135">
        <v>71</v>
      </c>
      <c r="D91" s="135">
        <v>10</v>
      </c>
      <c r="E91" s="135">
        <v>16</v>
      </c>
      <c r="F91" s="135">
        <v>1</v>
      </c>
      <c r="G91" s="135">
        <v>0</v>
      </c>
      <c r="H91" s="135">
        <v>98</v>
      </c>
      <c r="I91" s="136">
        <v>5</v>
      </c>
      <c r="J91" s="136">
        <v>5</v>
      </c>
      <c r="K91" s="136">
        <v>108</v>
      </c>
    </row>
    <row r="92" spans="1:11">
      <c r="A92" s="17">
        <v>78021</v>
      </c>
      <c r="B92" s="17" t="s">
        <v>562</v>
      </c>
      <c r="C92" s="135">
        <v>57</v>
      </c>
      <c r="D92" s="135">
        <v>10</v>
      </c>
      <c r="E92" s="135">
        <v>8</v>
      </c>
      <c r="F92" s="135">
        <v>0</v>
      </c>
      <c r="G92" s="135">
        <v>0</v>
      </c>
      <c r="H92" s="135">
        <v>75</v>
      </c>
      <c r="I92" s="136">
        <v>4</v>
      </c>
      <c r="J92" s="136">
        <v>5</v>
      </c>
      <c r="K92" s="136">
        <v>84</v>
      </c>
    </row>
    <row r="93" spans="1:11">
      <c r="A93" s="17">
        <v>78022</v>
      </c>
      <c r="B93" s="17" t="s">
        <v>563</v>
      </c>
      <c r="C93" s="135">
        <v>41</v>
      </c>
      <c r="D93" s="135">
        <v>3</v>
      </c>
      <c r="E93" s="135">
        <v>2</v>
      </c>
      <c r="F93" s="135">
        <v>0</v>
      </c>
      <c r="G93" s="135">
        <v>0</v>
      </c>
      <c r="H93" s="135">
        <v>46</v>
      </c>
      <c r="I93" s="136">
        <v>3</v>
      </c>
      <c r="J93" s="136">
        <v>4</v>
      </c>
      <c r="K93" s="136">
        <v>53</v>
      </c>
    </row>
    <row r="94" spans="1:11">
      <c r="A94" s="17">
        <v>78025</v>
      </c>
      <c r="B94" s="17" t="s">
        <v>313</v>
      </c>
      <c r="C94" s="135">
        <v>418</v>
      </c>
      <c r="D94" s="135">
        <v>65</v>
      </c>
      <c r="E94" s="135">
        <v>43</v>
      </c>
      <c r="F94" s="135">
        <v>7</v>
      </c>
      <c r="G94" s="135">
        <v>0</v>
      </c>
      <c r="H94" s="135">
        <v>533</v>
      </c>
      <c r="I94" s="136">
        <v>36</v>
      </c>
      <c r="J94" s="136">
        <v>18</v>
      </c>
      <c r="K94" s="136">
        <v>587</v>
      </c>
    </row>
    <row r="95" spans="1:11">
      <c r="A95" s="17">
        <v>78026</v>
      </c>
      <c r="B95" s="17" t="s">
        <v>397</v>
      </c>
      <c r="C95" s="135">
        <v>113</v>
      </c>
      <c r="D95" s="135">
        <v>19</v>
      </c>
      <c r="E95" s="135">
        <v>9</v>
      </c>
      <c r="F95" s="135">
        <v>3</v>
      </c>
      <c r="G95" s="135">
        <v>0</v>
      </c>
      <c r="H95" s="135">
        <v>144</v>
      </c>
      <c r="I95" s="136">
        <v>8</v>
      </c>
      <c r="J95" s="136">
        <v>8</v>
      </c>
      <c r="K95" s="136">
        <v>160</v>
      </c>
    </row>
    <row r="96" spans="1:11">
      <c r="A96" s="17">
        <v>78027</v>
      </c>
      <c r="B96" s="17" t="s">
        <v>677</v>
      </c>
      <c r="C96" s="135">
        <v>9</v>
      </c>
      <c r="D96" s="135">
        <v>0</v>
      </c>
      <c r="E96" s="135">
        <v>1</v>
      </c>
      <c r="F96" s="135">
        <v>0</v>
      </c>
      <c r="G96" s="135">
        <v>0</v>
      </c>
      <c r="H96" s="135">
        <v>10</v>
      </c>
      <c r="I96" s="136">
        <v>0</v>
      </c>
      <c r="J96" s="136">
        <v>2</v>
      </c>
      <c r="K96" s="136">
        <v>12</v>
      </c>
    </row>
    <row r="97" spans="1:11">
      <c r="A97" s="17">
        <v>78028</v>
      </c>
      <c r="B97" s="17" t="s">
        <v>443</v>
      </c>
      <c r="C97" s="135">
        <v>107</v>
      </c>
      <c r="D97" s="135">
        <v>25</v>
      </c>
      <c r="E97" s="135">
        <v>8</v>
      </c>
      <c r="F97" s="135">
        <v>3</v>
      </c>
      <c r="G97" s="135">
        <v>0</v>
      </c>
      <c r="H97" s="135">
        <v>143</v>
      </c>
      <c r="I97" s="136">
        <v>9</v>
      </c>
      <c r="J97" s="136">
        <v>5</v>
      </c>
      <c r="K97" s="136">
        <v>157</v>
      </c>
    </row>
    <row r="98" spans="1:11">
      <c r="A98" s="17">
        <v>78029</v>
      </c>
      <c r="B98" s="17" t="s">
        <v>283</v>
      </c>
      <c r="C98" s="135">
        <v>632</v>
      </c>
      <c r="D98" s="135">
        <v>119</v>
      </c>
      <c r="E98" s="135">
        <v>106</v>
      </c>
      <c r="F98" s="135">
        <v>29</v>
      </c>
      <c r="G98" s="135">
        <v>2</v>
      </c>
      <c r="H98" s="135">
        <v>888</v>
      </c>
      <c r="I98" s="136">
        <v>68</v>
      </c>
      <c r="J98" s="136">
        <v>35</v>
      </c>
      <c r="K98" s="136">
        <v>991</v>
      </c>
    </row>
    <row r="99" spans="1:11">
      <c r="A99" s="17">
        <v>78030</v>
      </c>
      <c r="B99" s="17" t="s">
        <v>424</v>
      </c>
      <c r="C99" s="135">
        <v>110</v>
      </c>
      <c r="D99" s="135">
        <v>20</v>
      </c>
      <c r="E99" s="135">
        <v>31</v>
      </c>
      <c r="F99" s="135">
        <v>2</v>
      </c>
      <c r="G99" s="135">
        <v>0</v>
      </c>
      <c r="H99" s="135">
        <v>163</v>
      </c>
      <c r="I99" s="136">
        <v>5</v>
      </c>
      <c r="J99" s="136">
        <v>5</v>
      </c>
      <c r="K99" s="136">
        <v>173</v>
      </c>
    </row>
    <row r="100" spans="1:11">
      <c r="A100" s="17">
        <v>78031</v>
      </c>
      <c r="B100" s="17" t="s">
        <v>303</v>
      </c>
      <c r="C100" s="135">
        <v>395</v>
      </c>
      <c r="D100" s="135">
        <v>71</v>
      </c>
      <c r="E100" s="135">
        <v>116</v>
      </c>
      <c r="F100" s="135">
        <v>8</v>
      </c>
      <c r="G100" s="135">
        <v>3</v>
      </c>
      <c r="H100" s="135">
        <v>593</v>
      </c>
      <c r="I100" s="136">
        <v>48</v>
      </c>
      <c r="J100" s="136">
        <v>12</v>
      </c>
      <c r="K100" s="136">
        <v>653</v>
      </c>
    </row>
    <row r="101" spans="1:11">
      <c r="A101" s="17">
        <v>78033</v>
      </c>
      <c r="B101" s="17" t="s">
        <v>275</v>
      </c>
      <c r="C101" s="135">
        <v>1145</v>
      </c>
      <c r="D101" s="135">
        <v>273</v>
      </c>
      <c r="E101" s="135">
        <v>301</v>
      </c>
      <c r="F101" s="135">
        <v>28</v>
      </c>
      <c r="G101" s="135">
        <v>6</v>
      </c>
      <c r="H101" s="135">
        <v>1753</v>
      </c>
      <c r="I101" s="136">
        <v>148</v>
      </c>
      <c r="J101" s="136">
        <v>52</v>
      </c>
      <c r="K101" s="136">
        <v>1953</v>
      </c>
    </row>
    <row r="102" spans="1:11">
      <c r="A102" s="17">
        <v>78034</v>
      </c>
      <c r="B102" s="17" t="s">
        <v>430</v>
      </c>
      <c r="C102" s="135">
        <v>81</v>
      </c>
      <c r="D102" s="135">
        <v>14</v>
      </c>
      <c r="E102" s="135">
        <v>9</v>
      </c>
      <c r="F102" s="135">
        <v>2</v>
      </c>
      <c r="G102" s="135">
        <v>0</v>
      </c>
      <c r="H102" s="135">
        <v>106</v>
      </c>
      <c r="I102" s="136">
        <v>14</v>
      </c>
      <c r="J102" s="136">
        <v>6</v>
      </c>
      <c r="K102" s="136">
        <v>126</v>
      </c>
    </row>
    <row r="103" spans="1:11">
      <c r="A103" s="17">
        <v>78035</v>
      </c>
      <c r="B103" s="17" t="s">
        <v>666</v>
      </c>
      <c r="C103" s="135">
        <v>19</v>
      </c>
      <c r="D103" s="135">
        <v>1</v>
      </c>
      <c r="E103" s="135">
        <v>1</v>
      </c>
      <c r="F103" s="135">
        <v>1</v>
      </c>
      <c r="G103" s="135">
        <v>1</v>
      </c>
      <c r="H103" s="135">
        <v>23</v>
      </c>
      <c r="I103" s="136">
        <v>0</v>
      </c>
      <c r="J103" s="136">
        <v>3</v>
      </c>
      <c r="K103" s="136">
        <v>26</v>
      </c>
    </row>
    <row r="104" spans="1:11">
      <c r="A104" s="17">
        <v>78037</v>
      </c>
      <c r="B104" s="17" t="s">
        <v>407</v>
      </c>
      <c r="C104" s="135">
        <v>111</v>
      </c>
      <c r="D104" s="135">
        <v>20</v>
      </c>
      <c r="E104" s="135">
        <v>13</v>
      </c>
      <c r="F104" s="135">
        <v>2</v>
      </c>
      <c r="G104" s="135">
        <v>0</v>
      </c>
      <c r="H104" s="135">
        <v>146</v>
      </c>
      <c r="I104" s="136">
        <v>12</v>
      </c>
      <c r="J104" s="136">
        <v>6</v>
      </c>
      <c r="K104" s="136">
        <v>164</v>
      </c>
    </row>
    <row r="105" spans="1:11">
      <c r="A105" s="17">
        <v>78038</v>
      </c>
      <c r="B105" s="17" t="s">
        <v>619</v>
      </c>
      <c r="C105" s="135">
        <v>16</v>
      </c>
      <c r="D105" s="135">
        <v>4</v>
      </c>
      <c r="E105" s="135">
        <v>1</v>
      </c>
      <c r="F105" s="135">
        <v>0</v>
      </c>
      <c r="G105" s="135">
        <v>0</v>
      </c>
      <c r="H105" s="135">
        <v>21</v>
      </c>
      <c r="I105" s="136">
        <v>4</v>
      </c>
      <c r="J105" s="136">
        <v>2</v>
      </c>
      <c r="K105" s="136">
        <v>27</v>
      </c>
    </row>
    <row r="106" spans="1:11">
      <c r="A106" s="17">
        <v>78039</v>
      </c>
      <c r="B106" s="17" t="s">
        <v>555</v>
      </c>
      <c r="C106" s="135">
        <v>35</v>
      </c>
      <c r="D106" s="135">
        <v>6</v>
      </c>
      <c r="E106" s="135">
        <v>5</v>
      </c>
      <c r="F106" s="135">
        <v>2</v>
      </c>
      <c r="G106" s="135">
        <v>0</v>
      </c>
      <c r="H106" s="135">
        <v>48</v>
      </c>
      <c r="I106" s="136">
        <v>5</v>
      </c>
      <c r="J106" s="136">
        <v>6</v>
      </c>
      <c r="K106" s="136">
        <v>59</v>
      </c>
    </row>
    <row r="107" spans="1:11">
      <c r="A107" s="17">
        <v>78040</v>
      </c>
      <c r="B107" s="17" t="s">
        <v>299</v>
      </c>
      <c r="C107" s="135">
        <v>376</v>
      </c>
      <c r="D107" s="135">
        <v>50</v>
      </c>
      <c r="E107" s="135">
        <v>50</v>
      </c>
      <c r="F107" s="135">
        <v>7</v>
      </c>
      <c r="G107" s="135">
        <v>0</v>
      </c>
      <c r="H107" s="135">
        <v>483</v>
      </c>
      <c r="I107" s="136">
        <v>29</v>
      </c>
      <c r="J107" s="136">
        <v>11</v>
      </c>
      <c r="K107" s="136">
        <v>523</v>
      </c>
    </row>
    <row r="108" spans="1:11">
      <c r="A108" s="17">
        <v>78042</v>
      </c>
      <c r="B108" s="17" t="s">
        <v>557</v>
      </c>
      <c r="C108" s="135">
        <v>36</v>
      </c>
      <c r="D108" s="135">
        <v>7</v>
      </c>
      <c r="E108" s="135">
        <v>3</v>
      </c>
      <c r="F108" s="135">
        <v>0</v>
      </c>
      <c r="G108" s="135">
        <v>0</v>
      </c>
      <c r="H108" s="135">
        <v>46</v>
      </c>
      <c r="I108" s="136">
        <v>3</v>
      </c>
      <c r="J108" s="136">
        <v>4</v>
      </c>
      <c r="K108" s="136">
        <v>53</v>
      </c>
    </row>
    <row r="109" spans="1:11">
      <c r="A109" s="17">
        <v>78043</v>
      </c>
      <c r="B109" s="17" t="s">
        <v>558</v>
      </c>
      <c r="C109" s="135">
        <v>62</v>
      </c>
      <c r="D109" s="135">
        <v>9</v>
      </c>
      <c r="E109" s="135">
        <v>6</v>
      </c>
      <c r="F109" s="135">
        <v>0</v>
      </c>
      <c r="G109" s="135">
        <v>0</v>
      </c>
      <c r="H109" s="135">
        <v>77</v>
      </c>
      <c r="I109" s="136">
        <v>3</v>
      </c>
      <c r="J109" s="136">
        <v>4</v>
      </c>
      <c r="K109" s="136">
        <v>84</v>
      </c>
    </row>
    <row r="110" spans="1:11">
      <c r="A110" s="17">
        <v>78044</v>
      </c>
      <c r="B110" s="17" t="s">
        <v>268</v>
      </c>
      <c r="C110" s="135">
        <v>1560</v>
      </c>
      <c r="D110" s="135">
        <v>258</v>
      </c>
      <c r="E110" s="135">
        <v>421</v>
      </c>
      <c r="F110" s="135">
        <v>112</v>
      </c>
      <c r="G110" s="135">
        <v>6</v>
      </c>
      <c r="H110" s="135">
        <v>2357</v>
      </c>
      <c r="I110" s="136">
        <v>101</v>
      </c>
      <c r="J110" s="136">
        <v>59</v>
      </c>
      <c r="K110" s="136">
        <v>2517</v>
      </c>
    </row>
    <row r="111" spans="1:11">
      <c r="A111" s="17">
        <v>78045</v>
      </c>
      <c r="B111" s="17" t="s">
        <v>265</v>
      </c>
      <c r="C111" s="135">
        <v>4018</v>
      </c>
      <c r="D111" s="135">
        <v>867</v>
      </c>
      <c r="E111" s="135">
        <v>1349</v>
      </c>
      <c r="F111" s="135">
        <v>165</v>
      </c>
      <c r="G111" s="135">
        <v>23</v>
      </c>
      <c r="H111" s="135">
        <v>6422</v>
      </c>
      <c r="I111" s="136">
        <v>630</v>
      </c>
      <c r="J111" s="136">
        <v>183</v>
      </c>
      <c r="K111" s="136">
        <v>7235</v>
      </c>
    </row>
    <row r="112" spans="1:11">
      <c r="A112" s="17">
        <v>78046</v>
      </c>
      <c r="B112" s="17" t="s">
        <v>592</v>
      </c>
      <c r="C112" s="135">
        <v>35</v>
      </c>
      <c r="D112" s="135">
        <v>5</v>
      </c>
      <c r="E112" s="135">
        <v>2</v>
      </c>
      <c r="F112" s="135">
        <v>0</v>
      </c>
      <c r="G112" s="135">
        <v>0</v>
      </c>
      <c r="H112" s="135">
        <v>42</v>
      </c>
      <c r="I112" s="136">
        <v>6</v>
      </c>
      <c r="J112" s="136">
        <v>5</v>
      </c>
      <c r="K112" s="136">
        <v>53</v>
      </c>
    </row>
    <row r="113" spans="1:11">
      <c r="A113" s="17">
        <v>78047</v>
      </c>
      <c r="B113" s="17" t="s">
        <v>305</v>
      </c>
      <c r="C113" s="135">
        <v>409</v>
      </c>
      <c r="D113" s="135">
        <v>68</v>
      </c>
      <c r="E113" s="135">
        <v>39</v>
      </c>
      <c r="F113" s="135">
        <v>19</v>
      </c>
      <c r="G113" s="135">
        <v>0</v>
      </c>
      <c r="H113" s="135">
        <v>535</v>
      </c>
      <c r="I113" s="136">
        <v>17</v>
      </c>
      <c r="J113" s="136">
        <v>14</v>
      </c>
      <c r="K113" s="136">
        <v>566</v>
      </c>
    </row>
    <row r="114" spans="1:11">
      <c r="A114" s="17">
        <v>78048</v>
      </c>
      <c r="B114" s="17" t="s">
        <v>350</v>
      </c>
      <c r="C114" s="135">
        <v>363</v>
      </c>
      <c r="D114" s="135">
        <v>59</v>
      </c>
      <c r="E114" s="135">
        <v>77</v>
      </c>
      <c r="F114" s="135">
        <v>5</v>
      </c>
      <c r="G114" s="135">
        <v>2</v>
      </c>
      <c r="H114" s="135">
        <v>506</v>
      </c>
      <c r="I114" s="136">
        <v>27</v>
      </c>
      <c r="J114" s="136">
        <v>11</v>
      </c>
      <c r="K114" s="136">
        <v>544</v>
      </c>
    </row>
    <row r="115" spans="1:11">
      <c r="A115" s="17">
        <v>78049</v>
      </c>
      <c r="B115" s="17" t="s">
        <v>369</v>
      </c>
      <c r="C115" s="135">
        <v>142</v>
      </c>
      <c r="D115" s="135">
        <v>27</v>
      </c>
      <c r="E115" s="135">
        <v>24</v>
      </c>
      <c r="F115" s="135">
        <v>7</v>
      </c>
      <c r="G115" s="135">
        <v>0</v>
      </c>
      <c r="H115" s="135">
        <v>200</v>
      </c>
      <c r="I115" s="136">
        <v>19</v>
      </c>
      <c r="J115" s="136">
        <v>8</v>
      </c>
      <c r="K115" s="136">
        <v>227</v>
      </c>
    </row>
    <row r="116" spans="1:11">
      <c r="A116" s="17">
        <v>78050</v>
      </c>
      <c r="B116" s="17" t="s">
        <v>613</v>
      </c>
      <c r="C116" s="135">
        <v>19</v>
      </c>
      <c r="D116" s="135">
        <v>1</v>
      </c>
      <c r="E116" s="135">
        <v>6</v>
      </c>
      <c r="F116" s="135">
        <v>0</v>
      </c>
      <c r="G116" s="135">
        <v>0</v>
      </c>
      <c r="H116" s="135">
        <v>26</v>
      </c>
      <c r="I116" s="136">
        <v>3</v>
      </c>
      <c r="J116" s="136">
        <v>4</v>
      </c>
      <c r="K116" s="136">
        <v>33</v>
      </c>
    </row>
    <row r="117" spans="1:11">
      <c r="A117" s="17">
        <v>78051</v>
      </c>
      <c r="B117" s="17" t="s">
        <v>383</v>
      </c>
      <c r="C117" s="135">
        <v>185</v>
      </c>
      <c r="D117" s="135">
        <v>16</v>
      </c>
      <c r="E117" s="135">
        <v>13</v>
      </c>
      <c r="F117" s="135">
        <v>1</v>
      </c>
      <c r="G117" s="135">
        <v>0</v>
      </c>
      <c r="H117" s="135">
        <v>215</v>
      </c>
      <c r="I117" s="136">
        <v>14</v>
      </c>
      <c r="J117" s="136">
        <v>6</v>
      </c>
      <c r="K117" s="136">
        <v>235</v>
      </c>
    </row>
    <row r="118" spans="1:11">
      <c r="A118" s="17">
        <v>78052</v>
      </c>
      <c r="B118" s="17" t="s">
        <v>542</v>
      </c>
      <c r="C118" s="135">
        <v>55</v>
      </c>
      <c r="D118" s="135">
        <v>11</v>
      </c>
      <c r="E118" s="135">
        <v>7</v>
      </c>
      <c r="F118" s="135">
        <v>2</v>
      </c>
      <c r="G118" s="135">
        <v>0</v>
      </c>
      <c r="H118" s="135">
        <v>75</v>
      </c>
      <c r="I118" s="136">
        <v>1</v>
      </c>
      <c r="J118" s="136">
        <v>6</v>
      </c>
      <c r="K118" s="136">
        <v>82</v>
      </c>
    </row>
    <row r="119" spans="1:11">
      <c r="A119" s="17">
        <v>78053</v>
      </c>
      <c r="B119" s="17" t="s">
        <v>593</v>
      </c>
      <c r="C119" s="135">
        <v>46</v>
      </c>
      <c r="D119" s="135">
        <v>10</v>
      </c>
      <c r="E119" s="135">
        <v>33</v>
      </c>
      <c r="F119" s="135">
        <v>2</v>
      </c>
      <c r="G119" s="135">
        <v>1</v>
      </c>
      <c r="H119" s="135">
        <v>92</v>
      </c>
      <c r="I119" s="136">
        <v>4</v>
      </c>
      <c r="J119" s="136">
        <v>5</v>
      </c>
      <c r="K119" s="136">
        <v>101</v>
      </c>
    </row>
    <row r="120" spans="1:11">
      <c r="A120" s="17">
        <v>78054</v>
      </c>
      <c r="B120" s="17" t="s">
        <v>478</v>
      </c>
      <c r="C120" s="135">
        <v>75</v>
      </c>
      <c r="D120" s="135">
        <v>11</v>
      </c>
      <c r="E120" s="135">
        <v>5</v>
      </c>
      <c r="F120" s="135">
        <v>0</v>
      </c>
      <c r="G120" s="135">
        <v>0</v>
      </c>
      <c r="H120" s="135">
        <v>91</v>
      </c>
      <c r="I120" s="136">
        <v>4</v>
      </c>
      <c r="J120" s="136">
        <v>4</v>
      </c>
      <c r="K120" s="136">
        <v>99</v>
      </c>
    </row>
    <row r="121" spans="1:11">
      <c r="A121" s="17">
        <v>78055</v>
      </c>
      <c r="B121" s="17" t="s">
        <v>420</v>
      </c>
      <c r="C121" s="135">
        <v>142</v>
      </c>
      <c r="D121" s="135">
        <v>16</v>
      </c>
      <c r="E121" s="135">
        <v>14</v>
      </c>
      <c r="F121" s="135">
        <v>1</v>
      </c>
      <c r="G121" s="135">
        <v>0</v>
      </c>
      <c r="H121" s="135">
        <v>173</v>
      </c>
      <c r="I121" s="136">
        <v>5</v>
      </c>
      <c r="J121" s="136">
        <v>6</v>
      </c>
      <c r="K121" s="136">
        <v>184</v>
      </c>
    </row>
    <row r="122" spans="1:11">
      <c r="A122" s="17">
        <v>78056</v>
      </c>
      <c r="B122" s="17" t="s">
        <v>422</v>
      </c>
      <c r="C122" s="135">
        <v>115</v>
      </c>
      <c r="D122" s="135">
        <v>14</v>
      </c>
      <c r="E122" s="135">
        <v>9</v>
      </c>
      <c r="F122" s="135">
        <v>3</v>
      </c>
      <c r="G122" s="135">
        <v>0</v>
      </c>
      <c r="H122" s="135">
        <v>141</v>
      </c>
      <c r="I122" s="136">
        <v>14</v>
      </c>
      <c r="J122" s="136">
        <v>8</v>
      </c>
      <c r="K122" s="136">
        <v>163</v>
      </c>
    </row>
    <row r="123" spans="1:11">
      <c r="A123" s="17">
        <v>78057</v>
      </c>
      <c r="B123" s="17" t="s">
        <v>469</v>
      </c>
      <c r="C123" s="135">
        <v>79</v>
      </c>
      <c r="D123" s="135">
        <v>10</v>
      </c>
      <c r="E123" s="135">
        <v>16</v>
      </c>
      <c r="F123" s="135">
        <v>2</v>
      </c>
      <c r="G123" s="135">
        <v>0</v>
      </c>
      <c r="H123" s="135">
        <v>107</v>
      </c>
      <c r="I123" s="136">
        <v>7</v>
      </c>
      <c r="J123" s="136">
        <v>6</v>
      </c>
      <c r="K123" s="136">
        <v>120</v>
      </c>
    </row>
    <row r="124" spans="1:11">
      <c r="A124" s="17">
        <v>78058</v>
      </c>
      <c r="B124" s="17" t="s">
        <v>314</v>
      </c>
      <c r="C124" s="135">
        <v>228</v>
      </c>
      <c r="D124" s="135">
        <v>41</v>
      </c>
      <c r="E124" s="135">
        <v>34</v>
      </c>
      <c r="F124" s="135">
        <v>1</v>
      </c>
      <c r="G124" s="135">
        <v>0</v>
      </c>
      <c r="H124" s="135">
        <v>304</v>
      </c>
      <c r="I124" s="136">
        <v>27</v>
      </c>
      <c r="J124" s="136">
        <v>15</v>
      </c>
      <c r="K124" s="136">
        <v>346</v>
      </c>
    </row>
    <row r="125" spans="1:11">
      <c r="A125" s="17">
        <v>78059</v>
      </c>
      <c r="B125" s="17" t="s">
        <v>519</v>
      </c>
      <c r="C125" s="135">
        <v>72</v>
      </c>
      <c r="D125" s="135">
        <v>9</v>
      </c>
      <c r="E125" s="135">
        <v>8</v>
      </c>
      <c r="F125" s="135">
        <v>0</v>
      </c>
      <c r="G125" s="135">
        <v>0</v>
      </c>
      <c r="H125" s="135">
        <v>89</v>
      </c>
      <c r="I125" s="136">
        <v>4</v>
      </c>
      <c r="J125" s="136">
        <v>6</v>
      </c>
      <c r="K125" s="136">
        <v>99</v>
      </c>
    </row>
    <row r="126" spans="1:11">
      <c r="A126" s="17">
        <v>78060</v>
      </c>
      <c r="B126" s="17" t="s">
        <v>462</v>
      </c>
      <c r="C126" s="135">
        <v>126</v>
      </c>
      <c r="D126" s="135">
        <v>11</v>
      </c>
      <c r="E126" s="135">
        <v>22</v>
      </c>
      <c r="F126" s="135">
        <v>5</v>
      </c>
      <c r="G126" s="135">
        <v>0</v>
      </c>
      <c r="H126" s="135">
        <v>164</v>
      </c>
      <c r="I126" s="136">
        <v>5</v>
      </c>
      <c r="J126" s="136">
        <v>6</v>
      </c>
      <c r="K126" s="136">
        <v>175</v>
      </c>
    </row>
    <row r="127" spans="1:11">
      <c r="A127" s="17">
        <v>78061</v>
      </c>
      <c r="B127" s="17" t="s">
        <v>502</v>
      </c>
      <c r="C127" s="135">
        <v>86</v>
      </c>
      <c r="D127" s="135">
        <v>15</v>
      </c>
      <c r="E127" s="135">
        <v>12</v>
      </c>
      <c r="F127" s="135">
        <v>1</v>
      </c>
      <c r="G127" s="135">
        <v>0</v>
      </c>
      <c r="H127" s="135">
        <v>114</v>
      </c>
      <c r="I127" s="136">
        <v>3</v>
      </c>
      <c r="J127" s="136">
        <v>6</v>
      </c>
      <c r="K127" s="136">
        <v>123</v>
      </c>
    </row>
    <row r="128" spans="1:11">
      <c r="A128" s="17">
        <v>78062</v>
      </c>
      <c r="B128" s="17" t="s">
        <v>438</v>
      </c>
      <c r="C128" s="135">
        <v>81</v>
      </c>
      <c r="D128" s="135">
        <v>9</v>
      </c>
      <c r="E128" s="135">
        <v>9</v>
      </c>
      <c r="F128" s="135">
        <v>0</v>
      </c>
      <c r="G128" s="135">
        <v>0</v>
      </c>
      <c r="H128" s="135">
        <v>99</v>
      </c>
      <c r="I128" s="136">
        <v>7</v>
      </c>
      <c r="J128" s="136">
        <v>4</v>
      </c>
      <c r="K128" s="136">
        <v>110</v>
      </c>
    </row>
    <row r="129" spans="1:11">
      <c r="A129" s="17">
        <v>78065</v>
      </c>
      <c r="B129" s="17" t="s">
        <v>607</v>
      </c>
      <c r="C129" s="135">
        <v>24</v>
      </c>
      <c r="D129" s="135">
        <v>3</v>
      </c>
      <c r="E129" s="135">
        <v>1</v>
      </c>
      <c r="F129" s="135">
        <v>0</v>
      </c>
      <c r="G129" s="135">
        <v>0</v>
      </c>
      <c r="H129" s="135">
        <v>28</v>
      </c>
      <c r="I129" s="136">
        <v>5</v>
      </c>
      <c r="J129" s="136">
        <v>3</v>
      </c>
      <c r="K129" s="136">
        <v>36</v>
      </c>
    </row>
    <row r="130" spans="1:11">
      <c r="A130" s="17">
        <v>78066</v>
      </c>
      <c r="B130" s="17" t="s">
        <v>378</v>
      </c>
      <c r="C130" s="135">
        <v>110</v>
      </c>
      <c r="D130" s="135">
        <v>23</v>
      </c>
      <c r="E130" s="135">
        <v>20</v>
      </c>
      <c r="F130" s="135">
        <v>4</v>
      </c>
      <c r="G130" s="135">
        <v>0</v>
      </c>
      <c r="H130" s="135">
        <v>157</v>
      </c>
      <c r="I130" s="136">
        <v>8</v>
      </c>
      <c r="J130" s="136">
        <v>12</v>
      </c>
      <c r="K130" s="136">
        <v>177</v>
      </c>
    </row>
    <row r="131" spans="1:11">
      <c r="A131" s="17">
        <v>78067</v>
      </c>
      <c r="B131" s="17" t="s">
        <v>465</v>
      </c>
      <c r="C131" s="135">
        <v>78</v>
      </c>
      <c r="D131" s="135">
        <v>11</v>
      </c>
      <c r="E131" s="135">
        <v>10</v>
      </c>
      <c r="F131" s="135">
        <v>4</v>
      </c>
      <c r="G131" s="135">
        <v>0</v>
      </c>
      <c r="H131" s="135">
        <v>103</v>
      </c>
      <c r="I131" s="136">
        <v>6</v>
      </c>
      <c r="J131" s="136">
        <v>6</v>
      </c>
      <c r="K131" s="136">
        <v>115</v>
      </c>
    </row>
    <row r="132" spans="1:11">
      <c r="A132" s="17">
        <v>78069</v>
      </c>
      <c r="B132" s="17" t="s">
        <v>446</v>
      </c>
      <c r="C132" s="135">
        <v>90</v>
      </c>
      <c r="D132" s="135">
        <v>8</v>
      </c>
      <c r="E132" s="135">
        <v>7</v>
      </c>
      <c r="F132" s="135">
        <v>2</v>
      </c>
      <c r="G132" s="135">
        <v>0</v>
      </c>
      <c r="H132" s="135">
        <v>107</v>
      </c>
      <c r="I132" s="136">
        <v>13</v>
      </c>
      <c r="J132" s="136">
        <v>8</v>
      </c>
      <c r="K132" s="136">
        <v>128</v>
      </c>
    </row>
    <row r="133" spans="1:11">
      <c r="A133" s="17">
        <v>78070</v>
      </c>
      <c r="B133" s="17" t="s">
        <v>304</v>
      </c>
      <c r="C133" s="135">
        <v>299</v>
      </c>
      <c r="D133" s="135">
        <v>58</v>
      </c>
      <c r="E133" s="135">
        <v>59</v>
      </c>
      <c r="F133" s="135">
        <v>7</v>
      </c>
      <c r="G133" s="135">
        <v>0</v>
      </c>
      <c r="H133" s="135">
        <v>423</v>
      </c>
      <c r="I133" s="136">
        <v>23</v>
      </c>
      <c r="J133" s="136">
        <v>21</v>
      </c>
      <c r="K133" s="136">
        <v>467</v>
      </c>
    </row>
    <row r="134" spans="1:11">
      <c r="A134" s="17">
        <v>78071</v>
      </c>
      <c r="B134" s="17" t="s">
        <v>575</v>
      </c>
      <c r="C134" s="135">
        <v>22</v>
      </c>
      <c r="D134" s="135">
        <v>3</v>
      </c>
      <c r="E134" s="135">
        <v>6</v>
      </c>
      <c r="F134" s="135">
        <v>0</v>
      </c>
      <c r="G134" s="135">
        <v>0</v>
      </c>
      <c r="H134" s="135">
        <v>31</v>
      </c>
      <c r="I134" s="136">
        <v>3</v>
      </c>
      <c r="J134" s="136">
        <v>5</v>
      </c>
      <c r="K134" s="136">
        <v>39</v>
      </c>
    </row>
    <row r="135" spans="1:11">
      <c r="A135" s="17">
        <v>78072</v>
      </c>
      <c r="B135" s="17" t="s">
        <v>629</v>
      </c>
      <c r="C135" s="135">
        <v>18</v>
      </c>
      <c r="D135" s="135">
        <v>2</v>
      </c>
      <c r="E135" s="135">
        <v>4</v>
      </c>
      <c r="F135" s="135">
        <v>0</v>
      </c>
      <c r="G135" s="135">
        <v>0</v>
      </c>
      <c r="H135" s="135">
        <v>24</v>
      </c>
      <c r="I135" s="136">
        <v>1</v>
      </c>
      <c r="J135" s="136">
        <v>5</v>
      </c>
      <c r="K135" s="136">
        <v>30</v>
      </c>
    </row>
    <row r="136" spans="1:11">
      <c r="A136" s="17">
        <v>78073</v>
      </c>
      <c r="B136" s="17" t="s">
        <v>505</v>
      </c>
      <c r="C136" s="135">
        <v>82</v>
      </c>
      <c r="D136" s="135">
        <v>10</v>
      </c>
      <c r="E136" s="135">
        <v>6</v>
      </c>
      <c r="F136" s="135">
        <v>1</v>
      </c>
      <c r="G136" s="135">
        <v>0</v>
      </c>
      <c r="H136" s="135">
        <v>99</v>
      </c>
      <c r="I136" s="136">
        <v>3</v>
      </c>
      <c r="J136" s="136">
        <v>12</v>
      </c>
      <c r="K136" s="136">
        <v>114</v>
      </c>
    </row>
    <row r="137" spans="1:11">
      <c r="A137" s="17">
        <v>78074</v>
      </c>
      <c r="B137" s="17" t="s">
        <v>429</v>
      </c>
      <c r="C137" s="135">
        <v>167</v>
      </c>
      <c r="D137" s="135">
        <v>32</v>
      </c>
      <c r="E137" s="135">
        <v>20</v>
      </c>
      <c r="F137" s="135">
        <v>2</v>
      </c>
      <c r="G137" s="135">
        <v>0</v>
      </c>
      <c r="H137" s="135">
        <v>221</v>
      </c>
      <c r="I137" s="136">
        <v>3</v>
      </c>
      <c r="J137" s="136">
        <v>8</v>
      </c>
      <c r="K137" s="136">
        <v>232</v>
      </c>
    </row>
    <row r="138" spans="1:11">
      <c r="A138" s="17">
        <v>78075</v>
      </c>
      <c r="B138" s="17" t="s">
        <v>510</v>
      </c>
      <c r="C138" s="135">
        <v>86</v>
      </c>
      <c r="D138" s="135">
        <v>26</v>
      </c>
      <c r="E138" s="135">
        <v>62</v>
      </c>
      <c r="F138" s="135">
        <v>3</v>
      </c>
      <c r="G138" s="135">
        <v>2</v>
      </c>
      <c r="H138" s="135">
        <v>179</v>
      </c>
      <c r="I138" s="136">
        <v>9</v>
      </c>
      <c r="J138" s="136">
        <v>5</v>
      </c>
      <c r="K138" s="136">
        <v>193</v>
      </c>
    </row>
    <row r="139" spans="1:11">
      <c r="A139" s="17">
        <v>78076</v>
      </c>
      <c r="B139" s="17" t="s">
        <v>394</v>
      </c>
      <c r="C139" s="135">
        <v>122</v>
      </c>
      <c r="D139" s="135">
        <v>19</v>
      </c>
      <c r="E139" s="135">
        <v>18</v>
      </c>
      <c r="F139" s="135">
        <v>1</v>
      </c>
      <c r="G139" s="135">
        <v>0</v>
      </c>
      <c r="H139" s="135">
        <v>160</v>
      </c>
      <c r="I139" s="136">
        <v>15</v>
      </c>
      <c r="J139" s="136">
        <v>6</v>
      </c>
      <c r="K139" s="136">
        <v>181</v>
      </c>
    </row>
    <row r="140" spans="1:11">
      <c r="A140" s="17">
        <v>78077</v>
      </c>
      <c r="B140" s="17" t="s">
        <v>419</v>
      </c>
      <c r="C140" s="135">
        <v>85</v>
      </c>
      <c r="D140" s="135">
        <v>14</v>
      </c>
      <c r="E140" s="135">
        <v>16</v>
      </c>
      <c r="F140" s="135">
        <v>1</v>
      </c>
      <c r="G140" s="135">
        <v>0</v>
      </c>
      <c r="H140" s="135">
        <v>116</v>
      </c>
      <c r="I140" s="136">
        <v>10</v>
      </c>
      <c r="J140" s="136">
        <v>4</v>
      </c>
      <c r="K140" s="136">
        <v>130</v>
      </c>
    </row>
    <row r="141" spans="1:11">
      <c r="A141" s="17">
        <v>78078</v>
      </c>
      <c r="B141" s="17" t="s">
        <v>606</v>
      </c>
      <c r="C141" s="135">
        <v>20</v>
      </c>
      <c r="D141" s="135">
        <v>5</v>
      </c>
      <c r="E141" s="135">
        <v>4</v>
      </c>
      <c r="F141" s="135">
        <v>0</v>
      </c>
      <c r="G141" s="135">
        <v>0</v>
      </c>
      <c r="H141" s="135">
        <v>29</v>
      </c>
      <c r="I141" s="136">
        <v>6</v>
      </c>
      <c r="J141" s="136">
        <v>5</v>
      </c>
      <c r="K141" s="136">
        <v>40</v>
      </c>
    </row>
    <row r="142" spans="1:11">
      <c r="A142" s="17">
        <v>78079</v>
      </c>
      <c r="B142" s="17" t="s">
        <v>307</v>
      </c>
      <c r="C142" s="135">
        <v>273</v>
      </c>
      <c r="D142" s="135">
        <v>46</v>
      </c>
      <c r="E142" s="135">
        <v>41</v>
      </c>
      <c r="F142" s="135">
        <v>1</v>
      </c>
      <c r="G142" s="135">
        <v>0</v>
      </c>
      <c r="H142" s="135">
        <v>361</v>
      </c>
      <c r="I142" s="136">
        <v>26</v>
      </c>
      <c r="J142" s="136">
        <v>11</v>
      </c>
      <c r="K142" s="136">
        <v>398</v>
      </c>
    </row>
    <row r="143" spans="1:11">
      <c r="A143" s="17">
        <v>78080</v>
      </c>
      <c r="B143" s="17" t="s">
        <v>523</v>
      </c>
      <c r="C143" s="135">
        <v>61</v>
      </c>
      <c r="D143" s="135">
        <v>3</v>
      </c>
      <c r="E143" s="135">
        <v>18</v>
      </c>
      <c r="F143" s="135">
        <v>3</v>
      </c>
      <c r="G143" s="135">
        <v>0</v>
      </c>
      <c r="H143" s="135">
        <v>85</v>
      </c>
      <c r="I143" s="136">
        <v>2</v>
      </c>
      <c r="J143" s="136">
        <v>8</v>
      </c>
      <c r="K143" s="136">
        <v>95</v>
      </c>
    </row>
    <row r="144" spans="1:11">
      <c r="A144" s="17">
        <v>78081</v>
      </c>
      <c r="B144" s="17" t="s">
        <v>280</v>
      </c>
      <c r="C144" s="135">
        <v>814</v>
      </c>
      <c r="D144" s="135">
        <v>210</v>
      </c>
      <c r="E144" s="135">
        <v>270</v>
      </c>
      <c r="F144" s="135">
        <v>21</v>
      </c>
      <c r="G144" s="135">
        <v>6</v>
      </c>
      <c r="H144" s="135">
        <v>1321</v>
      </c>
      <c r="I144" s="136">
        <v>54</v>
      </c>
      <c r="J144" s="136">
        <v>22</v>
      </c>
      <c r="K144" s="136">
        <v>1397</v>
      </c>
    </row>
    <row r="145" spans="1:11">
      <c r="A145" s="17">
        <v>78082</v>
      </c>
      <c r="B145" s="17" t="s">
        <v>493</v>
      </c>
      <c r="C145" s="135">
        <v>78</v>
      </c>
      <c r="D145" s="135">
        <v>19</v>
      </c>
      <c r="E145" s="135">
        <v>6</v>
      </c>
      <c r="F145" s="135">
        <v>1</v>
      </c>
      <c r="G145" s="135">
        <v>0</v>
      </c>
      <c r="H145" s="135">
        <v>104</v>
      </c>
      <c r="I145" s="136">
        <v>4</v>
      </c>
      <c r="J145" s="136">
        <v>9</v>
      </c>
      <c r="K145" s="136">
        <v>117</v>
      </c>
    </row>
    <row r="146" spans="1:11">
      <c r="A146" s="17">
        <v>78083</v>
      </c>
      <c r="B146" s="17" t="s">
        <v>362</v>
      </c>
      <c r="C146" s="135">
        <v>133</v>
      </c>
      <c r="D146" s="135">
        <v>43</v>
      </c>
      <c r="E146" s="135">
        <v>21</v>
      </c>
      <c r="F146" s="135">
        <v>6</v>
      </c>
      <c r="G146" s="135">
        <v>0</v>
      </c>
      <c r="H146" s="135">
        <v>203</v>
      </c>
      <c r="I146" s="136">
        <v>26</v>
      </c>
      <c r="J146" s="136">
        <v>5</v>
      </c>
      <c r="K146" s="136">
        <v>234</v>
      </c>
    </row>
    <row r="147" spans="1:11">
      <c r="A147" s="17">
        <v>78084</v>
      </c>
      <c r="B147" s="17" t="s">
        <v>408</v>
      </c>
      <c r="C147" s="135">
        <v>149</v>
      </c>
      <c r="D147" s="135">
        <v>25</v>
      </c>
      <c r="E147" s="135">
        <v>23</v>
      </c>
      <c r="F147" s="135">
        <v>3</v>
      </c>
      <c r="G147" s="135">
        <v>1</v>
      </c>
      <c r="H147" s="135">
        <v>201</v>
      </c>
      <c r="I147" s="136">
        <v>14</v>
      </c>
      <c r="J147" s="136">
        <v>9</v>
      </c>
      <c r="K147" s="136">
        <v>224</v>
      </c>
    </row>
    <row r="148" spans="1:11">
      <c r="A148" s="17">
        <v>78085</v>
      </c>
      <c r="B148" s="17" t="s">
        <v>565</v>
      </c>
      <c r="C148" s="135">
        <v>40</v>
      </c>
      <c r="D148" s="135">
        <v>2</v>
      </c>
      <c r="E148" s="135">
        <v>4</v>
      </c>
      <c r="F148" s="135">
        <v>0</v>
      </c>
      <c r="G148" s="135">
        <v>0</v>
      </c>
      <c r="H148" s="135">
        <v>46</v>
      </c>
      <c r="I148" s="136">
        <v>1</v>
      </c>
      <c r="J148" s="136">
        <v>7</v>
      </c>
      <c r="K148" s="136">
        <v>54</v>
      </c>
    </row>
    <row r="149" spans="1:11">
      <c r="A149" s="17">
        <v>78089</v>
      </c>
      <c r="B149" s="17" t="s">
        <v>589</v>
      </c>
      <c r="C149" s="135">
        <v>36</v>
      </c>
      <c r="D149" s="135">
        <v>3</v>
      </c>
      <c r="E149" s="135">
        <v>1</v>
      </c>
      <c r="F149" s="135">
        <v>1</v>
      </c>
      <c r="G149" s="135">
        <v>0</v>
      </c>
      <c r="H149" s="135">
        <v>41</v>
      </c>
      <c r="I149" s="136">
        <v>0</v>
      </c>
      <c r="J149" s="136">
        <v>4</v>
      </c>
      <c r="K149" s="136">
        <v>45</v>
      </c>
    </row>
    <row r="150" spans="1:11">
      <c r="A150" s="17">
        <v>78090</v>
      </c>
      <c r="B150" s="17" t="s">
        <v>675</v>
      </c>
      <c r="C150" s="135">
        <v>13</v>
      </c>
      <c r="D150" s="135">
        <v>0</v>
      </c>
      <c r="E150" s="135">
        <v>3</v>
      </c>
      <c r="F150" s="135">
        <v>0</v>
      </c>
      <c r="G150" s="135">
        <v>0</v>
      </c>
      <c r="H150" s="135">
        <v>16</v>
      </c>
      <c r="I150" s="136">
        <v>2</v>
      </c>
      <c r="J150" s="136">
        <v>3</v>
      </c>
      <c r="K150" s="136">
        <v>21</v>
      </c>
    </row>
    <row r="151" spans="1:11">
      <c r="A151" s="17">
        <v>78091</v>
      </c>
      <c r="B151" s="17" t="s">
        <v>285</v>
      </c>
      <c r="C151" s="135">
        <v>649</v>
      </c>
      <c r="D151" s="135">
        <v>120</v>
      </c>
      <c r="E151" s="135">
        <v>150</v>
      </c>
      <c r="F151" s="135">
        <v>15</v>
      </c>
      <c r="G151" s="135">
        <v>6</v>
      </c>
      <c r="H151" s="135">
        <v>940</v>
      </c>
      <c r="I151" s="136">
        <v>69</v>
      </c>
      <c r="J151" s="136">
        <v>47</v>
      </c>
      <c r="K151" s="136">
        <v>1056</v>
      </c>
    </row>
    <row r="152" spans="1:11">
      <c r="A152" s="17">
        <v>78093</v>
      </c>
      <c r="B152" s="17" t="s">
        <v>467</v>
      </c>
      <c r="C152" s="135">
        <v>92</v>
      </c>
      <c r="D152" s="135">
        <v>14</v>
      </c>
      <c r="E152" s="135">
        <v>6</v>
      </c>
      <c r="F152" s="135">
        <v>5</v>
      </c>
      <c r="G152" s="135">
        <v>0</v>
      </c>
      <c r="H152" s="135">
        <v>117</v>
      </c>
      <c r="I152" s="136">
        <v>11</v>
      </c>
      <c r="J152" s="136">
        <v>9</v>
      </c>
      <c r="K152" s="136">
        <v>137</v>
      </c>
    </row>
    <row r="153" spans="1:11">
      <c r="A153" s="17">
        <v>78094</v>
      </c>
      <c r="B153" s="17" t="s">
        <v>548</v>
      </c>
      <c r="C153" s="135">
        <v>46</v>
      </c>
      <c r="D153" s="135">
        <v>7</v>
      </c>
      <c r="E153" s="135">
        <v>7</v>
      </c>
      <c r="F153" s="135">
        <v>2</v>
      </c>
      <c r="G153" s="135">
        <v>0</v>
      </c>
      <c r="H153" s="135">
        <v>62</v>
      </c>
      <c r="I153" s="136">
        <v>5</v>
      </c>
      <c r="J153" s="136">
        <v>7</v>
      </c>
      <c r="K153" s="136">
        <v>74</v>
      </c>
    </row>
    <row r="154" spans="1:11">
      <c r="A154" s="17">
        <v>78095</v>
      </c>
      <c r="B154" s="17" t="s">
        <v>491</v>
      </c>
      <c r="C154" s="135">
        <v>54</v>
      </c>
      <c r="D154" s="135">
        <v>8</v>
      </c>
      <c r="E154" s="135">
        <v>8</v>
      </c>
      <c r="F154" s="135">
        <v>0</v>
      </c>
      <c r="G154" s="135">
        <v>0</v>
      </c>
      <c r="H154" s="135">
        <v>70</v>
      </c>
      <c r="I154" s="136">
        <v>10</v>
      </c>
      <c r="J154" s="136">
        <v>8</v>
      </c>
      <c r="K154" s="136">
        <v>88</v>
      </c>
    </row>
    <row r="155" spans="1:11">
      <c r="A155" s="17">
        <v>78096</v>
      </c>
      <c r="B155" s="17" t="s">
        <v>621</v>
      </c>
      <c r="C155" s="135">
        <v>20</v>
      </c>
      <c r="D155" s="135">
        <v>1</v>
      </c>
      <c r="E155" s="135">
        <v>3</v>
      </c>
      <c r="F155" s="135">
        <v>0</v>
      </c>
      <c r="G155" s="135">
        <v>0</v>
      </c>
      <c r="H155" s="135">
        <v>24</v>
      </c>
      <c r="I155" s="136">
        <v>1</v>
      </c>
      <c r="J155" s="136">
        <v>7</v>
      </c>
      <c r="K155" s="136">
        <v>32</v>
      </c>
    </row>
    <row r="156" spans="1:11">
      <c r="A156" s="17">
        <v>78097</v>
      </c>
      <c r="B156" s="17" t="s">
        <v>541</v>
      </c>
      <c r="C156" s="135">
        <v>48</v>
      </c>
      <c r="D156" s="135">
        <v>5</v>
      </c>
      <c r="E156" s="135">
        <v>7</v>
      </c>
      <c r="F156" s="135">
        <v>0</v>
      </c>
      <c r="G156" s="135">
        <v>0</v>
      </c>
      <c r="H156" s="135">
        <v>60</v>
      </c>
      <c r="I156" s="136">
        <v>8</v>
      </c>
      <c r="J156" s="136">
        <v>4</v>
      </c>
      <c r="K156" s="136">
        <v>72</v>
      </c>
    </row>
    <row r="157" spans="1:11">
      <c r="A157" s="17">
        <v>78098</v>
      </c>
      <c r="B157" s="17" t="s">
        <v>546</v>
      </c>
      <c r="C157" s="135">
        <v>69</v>
      </c>
      <c r="D157" s="135">
        <v>6</v>
      </c>
      <c r="E157" s="135">
        <v>3</v>
      </c>
      <c r="F157" s="135">
        <v>1</v>
      </c>
      <c r="G157" s="135">
        <v>0</v>
      </c>
      <c r="H157" s="135">
        <v>79</v>
      </c>
      <c r="I157" s="136">
        <v>2</v>
      </c>
      <c r="J157" s="136">
        <v>6</v>
      </c>
      <c r="K157" s="136">
        <v>87</v>
      </c>
    </row>
    <row r="158" spans="1:11">
      <c r="A158" s="17">
        <v>78099</v>
      </c>
      <c r="B158" s="17" t="s">
        <v>583</v>
      </c>
      <c r="C158" s="135">
        <v>51</v>
      </c>
      <c r="D158" s="135">
        <v>8</v>
      </c>
      <c r="E158" s="135">
        <v>6</v>
      </c>
      <c r="F158" s="135">
        <v>1</v>
      </c>
      <c r="G158" s="135">
        <v>0</v>
      </c>
      <c r="H158" s="135">
        <v>66</v>
      </c>
      <c r="I158" s="136">
        <v>4</v>
      </c>
      <c r="J158" s="136">
        <v>5</v>
      </c>
      <c r="K158" s="136">
        <v>75</v>
      </c>
    </row>
    <row r="159" spans="1:11">
      <c r="A159" s="17">
        <v>78100</v>
      </c>
      <c r="B159" s="17" t="s">
        <v>627</v>
      </c>
      <c r="C159" s="135">
        <v>31</v>
      </c>
      <c r="D159" s="135">
        <v>1</v>
      </c>
      <c r="E159" s="135">
        <v>3</v>
      </c>
      <c r="F159" s="135">
        <v>2</v>
      </c>
      <c r="G159" s="135">
        <v>0</v>
      </c>
      <c r="H159" s="135">
        <v>37</v>
      </c>
      <c r="I159" s="136">
        <v>2</v>
      </c>
      <c r="J159" s="136">
        <v>4</v>
      </c>
      <c r="K159" s="136">
        <v>43</v>
      </c>
    </row>
    <row r="160" spans="1:11">
      <c r="A160" s="17">
        <v>78101</v>
      </c>
      <c r="B160" s="17" t="s">
        <v>329</v>
      </c>
      <c r="C160" s="135">
        <v>371</v>
      </c>
      <c r="D160" s="135">
        <v>89</v>
      </c>
      <c r="E160" s="135">
        <v>111</v>
      </c>
      <c r="F160" s="135">
        <v>3</v>
      </c>
      <c r="G160" s="135">
        <v>1</v>
      </c>
      <c r="H160" s="135">
        <v>575</v>
      </c>
      <c r="I160" s="136">
        <v>21</v>
      </c>
      <c r="J160" s="136">
        <v>12</v>
      </c>
      <c r="K160" s="136">
        <v>608</v>
      </c>
    </row>
    <row r="161" spans="1:11">
      <c r="A161" s="17">
        <v>78102</v>
      </c>
      <c r="B161" s="17" t="s">
        <v>272</v>
      </c>
      <c r="C161" s="135">
        <v>1698</v>
      </c>
      <c r="D161" s="135">
        <v>470</v>
      </c>
      <c r="E161" s="135">
        <v>1040</v>
      </c>
      <c r="F161" s="135">
        <v>39</v>
      </c>
      <c r="G161" s="135">
        <v>20</v>
      </c>
      <c r="H161" s="135">
        <v>3267</v>
      </c>
      <c r="I161" s="136">
        <v>178</v>
      </c>
      <c r="J161" s="136">
        <v>44</v>
      </c>
      <c r="K161" s="136">
        <v>3489</v>
      </c>
    </row>
    <row r="162" spans="1:11">
      <c r="A162" s="17">
        <v>78103</v>
      </c>
      <c r="B162" s="17" t="s">
        <v>405</v>
      </c>
      <c r="C162" s="135">
        <v>159</v>
      </c>
      <c r="D162" s="135">
        <v>23</v>
      </c>
      <c r="E162" s="135">
        <v>21</v>
      </c>
      <c r="F162" s="135">
        <v>1</v>
      </c>
      <c r="G162" s="135">
        <v>1</v>
      </c>
      <c r="H162" s="135">
        <v>205</v>
      </c>
      <c r="I162" s="136">
        <v>9</v>
      </c>
      <c r="J162" s="136">
        <v>6</v>
      </c>
      <c r="K162" s="136">
        <v>220</v>
      </c>
    </row>
    <row r="163" spans="1:11">
      <c r="A163" s="17">
        <v>78104</v>
      </c>
      <c r="B163" s="17" t="s">
        <v>318</v>
      </c>
      <c r="C163" s="135">
        <v>242</v>
      </c>
      <c r="D163" s="135">
        <v>26</v>
      </c>
      <c r="E163" s="135">
        <v>27</v>
      </c>
      <c r="F163" s="135">
        <v>2</v>
      </c>
      <c r="G163" s="135">
        <v>0</v>
      </c>
      <c r="H163" s="135">
        <v>297</v>
      </c>
      <c r="I163" s="136">
        <v>12</v>
      </c>
      <c r="J163" s="136">
        <v>11</v>
      </c>
      <c r="K163" s="136">
        <v>320</v>
      </c>
    </row>
    <row r="164" spans="1:11">
      <c r="A164" s="17">
        <v>78105</v>
      </c>
      <c r="B164" s="17" t="s">
        <v>340</v>
      </c>
      <c r="C164" s="135">
        <v>245</v>
      </c>
      <c r="D164" s="135">
        <v>38</v>
      </c>
      <c r="E164" s="135">
        <v>24</v>
      </c>
      <c r="F164" s="135">
        <v>1</v>
      </c>
      <c r="G164" s="135">
        <v>0</v>
      </c>
      <c r="H164" s="135">
        <v>308</v>
      </c>
      <c r="I164" s="136">
        <v>28</v>
      </c>
      <c r="J164" s="136">
        <v>17</v>
      </c>
      <c r="K164" s="136">
        <v>353</v>
      </c>
    </row>
    <row r="165" spans="1:11">
      <c r="A165" s="17">
        <v>78106</v>
      </c>
      <c r="B165" s="17" t="s">
        <v>372</v>
      </c>
      <c r="C165" s="135">
        <v>144</v>
      </c>
      <c r="D165" s="135">
        <v>31</v>
      </c>
      <c r="E165" s="135">
        <v>29</v>
      </c>
      <c r="F165" s="135">
        <v>4</v>
      </c>
      <c r="G165" s="135">
        <v>1</v>
      </c>
      <c r="H165" s="135">
        <v>209</v>
      </c>
      <c r="I165" s="136">
        <v>15</v>
      </c>
      <c r="J165" s="136">
        <v>9</v>
      </c>
      <c r="K165" s="136">
        <v>233</v>
      </c>
    </row>
    <row r="166" spans="1:11">
      <c r="A166" s="17">
        <v>78107</v>
      </c>
      <c r="B166" s="17" t="s">
        <v>504</v>
      </c>
      <c r="C166" s="135">
        <v>98</v>
      </c>
      <c r="D166" s="135">
        <v>8</v>
      </c>
      <c r="E166" s="135">
        <v>14</v>
      </c>
      <c r="F166" s="135">
        <v>1</v>
      </c>
      <c r="G166" s="135">
        <v>0</v>
      </c>
      <c r="H166" s="135">
        <v>121</v>
      </c>
      <c r="I166" s="136">
        <v>2</v>
      </c>
      <c r="J166" s="136">
        <v>7</v>
      </c>
      <c r="K166" s="136">
        <v>130</v>
      </c>
    </row>
    <row r="167" spans="1:11">
      <c r="A167" s="17">
        <v>78108</v>
      </c>
      <c r="B167" s="17" t="s">
        <v>270</v>
      </c>
      <c r="C167" s="135">
        <v>1475</v>
      </c>
      <c r="D167" s="135">
        <v>284</v>
      </c>
      <c r="E167" s="135">
        <v>295</v>
      </c>
      <c r="F167" s="135">
        <v>51</v>
      </c>
      <c r="G167" s="135">
        <v>1</v>
      </c>
      <c r="H167" s="135">
        <v>2106</v>
      </c>
      <c r="I167" s="136">
        <v>120</v>
      </c>
      <c r="J167" s="136">
        <v>45</v>
      </c>
      <c r="K167" s="136">
        <v>2271</v>
      </c>
    </row>
    <row r="168" spans="1:11">
      <c r="A168" s="17">
        <v>78109</v>
      </c>
      <c r="B168" s="17" t="s">
        <v>582</v>
      </c>
      <c r="C168" s="135">
        <v>25</v>
      </c>
      <c r="D168" s="135">
        <v>1</v>
      </c>
      <c r="E168" s="135">
        <v>2</v>
      </c>
      <c r="F168" s="135">
        <v>2</v>
      </c>
      <c r="G168" s="135">
        <v>0</v>
      </c>
      <c r="H168" s="135">
        <v>30</v>
      </c>
      <c r="I168" s="136">
        <v>4</v>
      </c>
      <c r="J168" s="136">
        <v>4</v>
      </c>
      <c r="K168" s="136">
        <v>38</v>
      </c>
    </row>
    <row r="169" spans="1:11">
      <c r="A169" s="17">
        <v>78110</v>
      </c>
      <c r="B169" s="17" t="s">
        <v>421</v>
      </c>
      <c r="C169" s="135">
        <v>92</v>
      </c>
      <c r="D169" s="135">
        <v>15</v>
      </c>
      <c r="E169" s="135">
        <v>15</v>
      </c>
      <c r="F169" s="135">
        <v>3</v>
      </c>
      <c r="G169" s="135">
        <v>0</v>
      </c>
      <c r="H169" s="135">
        <v>125</v>
      </c>
      <c r="I169" s="136">
        <v>3</v>
      </c>
      <c r="J169" s="136">
        <v>7</v>
      </c>
      <c r="K169" s="136">
        <v>135</v>
      </c>
    </row>
    <row r="170" spans="1:11">
      <c r="A170" s="17">
        <v>78111</v>
      </c>
      <c r="B170" s="17" t="s">
        <v>596</v>
      </c>
      <c r="C170" s="135">
        <v>28</v>
      </c>
      <c r="D170" s="135">
        <v>3</v>
      </c>
      <c r="E170" s="135">
        <v>3</v>
      </c>
      <c r="F170" s="135">
        <v>0</v>
      </c>
      <c r="G170" s="135">
        <v>0</v>
      </c>
      <c r="H170" s="135">
        <v>34</v>
      </c>
      <c r="I170" s="136">
        <v>3</v>
      </c>
      <c r="J170" s="136">
        <v>3</v>
      </c>
      <c r="K170" s="136">
        <v>40</v>
      </c>
    </row>
    <row r="171" spans="1:11">
      <c r="A171" s="17">
        <v>78112</v>
      </c>
      <c r="B171" s="17" t="s">
        <v>529</v>
      </c>
      <c r="C171" s="135">
        <v>51</v>
      </c>
      <c r="D171" s="135">
        <v>3</v>
      </c>
      <c r="E171" s="135">
        <v>2</v>
      </c>
      <c r="F171" s="135">
        <v>1</v>
      </c>
      <c r="G171" s="135">
        <v>0</v>
      </c>
      <c r="H171" s="135">
        <v>57</v>
      </c>
      <c r="I171" s="136">
        <v>6</v>
      </c>
      <c r="J171" s="136">
        <v>5</v>
      </c>
      <c r="K171" s="136">
        <v>68</v>
      </c>
    </row>
    <row r="172" spans="1:11">
      <c r="A172" s="17">
        <v>78113</v>
      </c>
      <c r="B172" s="17" t="s">
        <v>648</v>
      </c>
      <c r="C172" s="135">
        <v>17</v>
      </c>
      <c r="D172" s="135">
        <v>4</v>
      </c>
      <c r="E172" s="135">
        <v>5</v>
      </c>
      <c r="F172" s="135">
        <v>0</v>
      </c>
      <c r="G172" s="135">
        <v>0</v>
      </c>
      <c r="H172" s="135">
        <v>26</v>
      </c>
      <c r="I172" s="136">
        <v>3</v>
      </c>
      <c r="J172" s="136">
        <v>4</v>
      </c>
      <c r="K172" s="136">
        <v>33</v>
      </c>
    </row>
    <row r="173" spans="1:11">
      <c r="A173" s="17">
        <v>78114</v>
      </c>
      <c r="B173" s="17" t="s">
        <v>388</v>
      </c>
      <c r="C173" s="135">
        <v>158</v>
      </c>
      <c r="D173" s="135">
        <v>15</v>
      </c>
      <c r="E173" s="135">
        <v>16</v>
      </c>
      <c r="F173" s="135">
        <v>8</v>
      </c>
      <c r="G173" s="135">
        <v>0</v>
      </c>
      <c r="H173" s="135">
        <v>197</v>
      </c>
      <c r="I173" s="136">
        <v>12</v>
      </c>
      <c r="J173" s="136">
        <v>10</v>
      </c>
      <c r="K173" s="136">
        <v>219</v>
      </c>
    </row>
    <row r="174" spans="1:11">
      <c r="A174" s="17">
        <v>78116</v>
      </c>
      <c r="B174" s="17" t="s">
        <v>436</v>
      </c>
      <c r="C174" s="135">
        <v>92</v>
      </c>
      <c r="D174" s="135">
        <v>6</v>
      </c>
      <c r="E174" s="135">
        <v>9</v>
      </c>
      <c r="F174" s="135">
        <v>3</v>
      </c>
      <c r="G174" s="135">
        <v>0</v>
      </c>
      <c r="H174" s="135">
        <v>110</v>
      </c>
      <c r="I174" s="136">
        <v>12</v>
      </c>
      <c r="J174" s="136">
        <v>4</v>
      </c>
      <c r="K174" s="136">
        <v>126</v>
      </c>
    </row>
    <row r="175" spans="1:11">
      <c r="A175" s="17">
        <v>78117</v>
      </c>
      <c r="B175" s="17" t="s">
        <v>552</v>
      </c>
      <c r="C175" s="135">
        <v>70</v>
      </c>
      <c r="D175" s="135">
        <v>8</v>
      </c>
      <c r="E175" s="135">
        <v>13</v>
      </c>
      <c r="F175" s="135">
        <v>0</v>
      </c>
      <c r="G175" s="135">
        <v>0</v>
      </c>
      <c r="H175" s="135">
        <v>91</v>
      </c>
      <c r="I175" s="136">
        <v>3</v>
      </c>
      <c r="J175" s="136">
        <v>8</v>
      </c>
      <c r="K175" s="136">
        <v>102</v>
      </c>
    </row>
    <row r="176" spans="1:11">
      <c r="A176" s="17">
        <v>78118</v>
      </c>
      <c r="B176" s="17" t="s">
        <v>532</v>
      </c>
      <c r="C176" s="135">
        <v>55</v>
      </c>
      <c r="D176" s="135">
        <v>6</v>
      </c>
      <c r="E176" s="135">
        <v>4</v>
      </c>
      <c r="F176" s="135">
        <v>2</v>
      </c>
      <c r="G176" s="135">
        <v>0</v>
      </c>
      <c r="H176" s="135">
        <v>67</v>
      </c>
      <c r="I176" s="136">
        <v>5</v>
      </c>
      <c r="J176" s="136">
        <v>4</v>
      </c>
      <c r="K176" s="136">
        <v>76</v>
      </c>
    </row>
    <row r="177" spans="1:11">
      <c r="A177" s="17">
        <v>78119</v>
      </c>
      <c r="B177" s="17" t="s">
        <v>281</v>
      </c>
      <c r="C177" s="135">
        <v>735</v>
      </c>
      <c r="D177" s="135">
        <v>99</v>
      </c>
      <c r="E177" s="135">
        <v>74</v>
      </c>
      <c r="F177" s="135">
        <v>9</v>
      </c>
      <c r="G177" s="135">
        <v>0</v>
      </c>
      <c r="H177" s="135">
        <v>917</v>
      </c>
      <c r="I177" s="136">
        <v>70</v>
      </c>
      <c r="J177" s="136">
        <v>31</v>
      </c>
      <c r="K177" s="136">
        <v>1018</v>
      </c>
    </row>
    <row r="178" spans="1:11">
      <c r="A178" s="17">
        <v>78121</v>
      </c>
      <c r="B178" s="17" t="s">
        <v>396</v>
      </c>
      <c r="C178" s="135">
        <v>112</v>
      </c>
      <c r="D178" s="135">
        <v>13</v>
      </c>
      <c r="E178" s="135">
        <v>27</v>
      </c>
      <c r="F178" s="135">
        <v>3</v>
      </c>
      <c r="G178" s="135">
        <v>1</v>
      </c>
      <c r="H178" s="135">
        <v>156</v>
      </c>
      <c r="I178" s="136">
        <v>8</v>
      </c>
      <c r="J178" s="136">
        <v>6</v>
      </c>
      <c r="K178" s="136">
        <v>170</v>
      </c>
    </row>
    <row r="179" spans="1:11">
      <c r="A179" s="17">
        <v>78122</v>
      </c>
      <c r="B179" s="17" t="s">
        <v>338</v>
      </c>
      <c r="C179" s="135">
        <v>262</v>
      </c>
      <c r="D179" s="135">
        <v>50</v>
      </c>
      <c r="E179" s="135">
        <v>39</v>
      </c>
      <c r="F179" s="135">
        <v>21</v>
      </c>
      <c r="G179" s="135">
        <v>0</v>
      </c>
      <c r="H179" s="135">
        <v>372</v>
      </c>
      <c r="I179" s="136">
        <v>17</v>
      </c>
      <c r="J179" s="136">
        <v>7</v>
      </c>
      <c r="K179" s="136">
        <v>396</v>
      </c>
    </row>
    <row r="180" spans="1:11">
      <c r="A180" s="17">
        <v>78123</v>
      </c>
      <c r="B180" s="17" t="s">
        <v>317</v>
      </c>
      <c r="C180" s="135">
        <v>316</v>
      </c>
      <c r="D180" s="135">
        <v>66</v>
      </c>
      <c r="E180" s="135">
        <v>114</v>
      </c>
      <c r="F180" s="135">
        <v>10</v>
      </c>
      <c r="G180" s="135">
        <v>5</v>
      </c>
      <c r="H180" s="135">
        <v>511</v>
      </c>
      <c r="I180" s="136">
        <v>26</v>
      </c>
      <c r="J180" s="136">
        <v>17</v>
      </c>
      <c r="K180" s="136">
        <v>554</v>
      </c>
    </row>
    <row r="181" spans="1:11">
      <c r="A181" s="17">
        <v>78124</v>
      </c>
      <c r="B181" s="17" t="s">
        <v>579</v>
      </c>
      <c r="C181" s="135">
        <v>24</v>
      </c>
      <c r="D181" s="135">
        <v>3</v>
      </c>
      <c r="E181" s="135">
        <v>3</v>
      </c>
      <c r="F181" s="135">
        <v>0</v>
      </c>
      <c r="G181" s="135">
        <v>0</v>
      </c>
      <c r="H181" s="135">
        <v>30</v>
      </c>
      <c r="I181" s="136">
        <v>3</v>
      </c>
      <c r="J181" s="136">
        <v>5</v>
      </c>
      <c r="K181" s="136">
        <v>38</v>
      </c>
    </row>
    <row r="182" spans="1:11">
      <c r="A182" s="17">
        <v>78125</v>
      </c>
      <c r="B182" s="17" t="s">
        <v>518</v>
      </c>
      <c r="C182" s="135">
        <v>123</v>
      </c>
      <c r="D182" s="135">
        <v>18</v>
      </c>
      <c r="E182" s="135">
        <v>32</v>
      </c>
      <c r="F182" s="135">
        <v>0</v>
      </c>
      <c r="G182" s="135">
        <v>0</v>
      </c>
      <c r="H182" s="135">
        <v>173</v>
      </c>
      <c r="I182" s="136">
        <v>9</v>
      </c>
      <c r="J182" s="136">
        <v>4</v>
      </c>
      <c r="K182" s="136">
        <v>186</v>
      </c>
    </row>
    <row r="183" spans="1:11">
      <c r="A183" s="17">
        <v>78126</v>
      </c>
      <c r="B183" s="17" t="s">
        <v>661</v>
      </c>
      <c r="C183" s="135">
        <v>12</v>
      </c>
      <c r="D183" s="135">
        <v>4</v>
      </c>
      <c r="E183" s="135">
        <v>0</v>
      </c>
      <c r="F183" s="135">
        <v>0</v>
      </c>
      <c r="G183" s="135">
        <v>0</v>
      </c>
      <c r="H183" s="135">
        <v>16</v>
      </c>
      <c r="I183" s="136">
        <v>2</v>
      </c>
      <c r="J183" s="136">
        <v>1</v>
      </c>
      <c r="K183" s="136">
        <v>19</v>
      </c>
    </row>
    <row r="184" spans="1:11">
      <c r="A184" s="17">
        <v>78127</v>
      </c>
      <c r="B184" s="17" t="s">
        <v>389</v>
      </c>
      <c r="C184" s="135">
        <v>117</v>
      </c>
      <c r="D184" s="135">
        <v>28</v>
      </c>
      <c r="E184" s="135">
        <v>12</v>
      </c>
      <c r="F184" s="135">
        <v>0</v>
      </c>
      <c r="G184" s="135">
        <v>0</v>
      </c>
      <c r="H184" s="135">
        <v>157</v>
      </c>
      <c r="I184" s="136">
        <v>21</v>
      </c>
      <c r="J184" s="136">
        <v>6</v>
      </c>
      <c r="K184" s="136">
        <v>184</v>
      </c>
    </row>
    <row r="185" spans="1:11">
      <c r="A185" s="17">
        <v>78128</v>
      </c>
      <c r="B185" s="17" t="s">
        <v>475</v>
      </c>
      <c r="C185" s="135">
        <v>108</v>
      </c>
      <c r="D185" s="135">
        <v>10</v>
      </c>
      <c r="E185" s="135">
        <v>5</v>
      </c>
      <c r="F185" s="135">
        <v>5</v>
      </c>
      <c r="G185" s="135">
        <v>0</v>
      </c>
      <c r="H185" s="135">
        <v>128</v>
      </c>
      <c r="I185" s="136">
        <v>6</v>
      </c>
      <c r="J185" s="136">
        <v>7</v>
      </c>
      <c r="K185" s="136">
        <v>141</v>
      </c>
    </row>
    <row r="186" spans="1:11">
      <c r="A186" s="17">
        <v>78129</v>
      </c>
      <c r="B186" s="17" t="s">
        <v>573</v>
      </c>
      <c r="C186" s="135">
        <v>46</v>
      </c>
      <c r="D186" s="135">
        <v>3</v>
      </c>
      <c r="E186" s="135">
        <v>5</v>
      </c>
      <c r="F186" s="135">
        <v>0</v>
      </c>
      <c r="G186" s="135">
        <v>0</v>
      </c>
      <c r="H186" s="135">
        <v>54</v>
      </c>
      <c r="I186" s="136">
        <v>3</v>
      </c>
      <c r="J186" s="136">
        <v>4</v>
      </c>
      <c r="K186" s="136">
        <v>61</v>
      </c>
    </row>
    <row r="187" spans="1:11">
      <c r="A187" s="17">
        <v>78131</v>
      </c>
      <c r="B187" s="17" t="s">
        <v>492</v>
      </c>
      <c r="C187" s="135">
        <v>67</v>
      </c>
      <c r="D187" s="135">
        <v>6</v>
      </c>
      <c r="E187" s="135">
        <v>3</v>
      </c>
      <c r="F187" s="135">
        <v>0</v>
      </c>
      <c r="G187" s="135">
        <v>0</v>
      </c>
      <c r="H187" s="135">
        <v>76</v>
      </c>
      <c r="I187" s="136">
        <v>3</v>
      </c>
      <c r="J187" s="136">
        <v>7</v>
      </c>
      <c r="K187" s="136">
        <v>86</v>
      </c>
    </row>
    <row r="188" spans="1:11">
      <c r="A188" s="17">
        <v>78132</v>
      </c>
      <c r="B188" s="17" t="s">
        <v>354</v>
      </c>
      <c r="C188" s="135">
        <v>293</v>
      </c>
      <c r="D188" s="135">
        <v>50</v>
      </c>
      <c r="E188" s="135">
        <v>44</v>
      </c>
      <c r="F188" s="135">
        <v>2</v>
      </c>
      <c r="G188" s="135">
        <v>1</v>
      </c>
      <c r="H188" s="135">
        <v>390</v>
      </c>
      <c r="I188" s="136">
        <v>16</v>
      </c>
      <c r="J188" s="136">
        <v>11</v>
      </c>
      <c r="K188" s="136">
        <v>417</v>
      </c>
    </row>
    <row r="189" spans="1:11">
      <c r="A189" s="17">
        <v>78133</v>
      </c>
      <c r="B189" s="17" t="s">
        <v>434</v>
      </c>
      <c r="C189" s="135">
        <v>112</v>
      </c>
      <c r="D189" s="135">
        <v>16</v>
      </c>
      <c r="E189" s="135">
        <v>8</v>
      </c>
      <c r="F189" s="135">
        <v>0</v>
      </c>
      <c r="G189" s="135">
        <v>0</v>
      </c>
      <c r="H189" s="135">
        <v>136</v>
      </c>
      <c r="I189" s="136">
        <v>5</v>
      </c>
      <c r="J189" s="136">
        <v>6</v>
      </c>
      <c r="K189" s="136">
        <v>147</v>
      </c>
    </row>
    <row r="190" spans="1:11">
      <c r="A190" s="17">
        <v>78134</v>
      </c>
      <c r="B190" s="17" t="s">
        <v>525</v>
      </c>
      <c r="C190" s="135">
        <v>76</v>
      </c>
      <c r="D190" s="135">
        <v>18</v>
      </c>
      <c r="E190" s="135">
        <v>9</v>
      </c>
      <c r="F190" s="135">
        <v>2</v>
      </c>
      <c r="G190" s="135">
        <v>2</v>
      </c>
      <c r="H190" s="135">
        <v>107</v>
      </c>
      <c r="I190" s="136">
        <v>9</v>
      </c>
      <c r="J190" s="136">
        <v>5</v>
      </c>
      <c r="K190" s="136">
        <v>121</v>
      </c>
    </row>
    <row r="191" spans="1:11">
      <c r="A191" s="17">
        <v>78135</v>
      </c>
      <c r="B191" s="17" t="s">
        <v>480</v>
      </c>
      <c r="C191" s="135">
        <v>67</v>
      </c>
      <c r="D191" s="135">
        <v>11</v>
      </c>
      <c r="E191" s="135">
        <v>9</v>
      </c>
      <c r="F191" s="135">
        <v>2</v>
      </c>
      <c r="G191" s="135">
        <v>0</v>
      </c>
      <c r="H191" s="135">
        <v>89</v>
      </c>
      <c r="I191" s="136">
        <v>12</v>
      </c>
      <c r="J191" s="136">
        <v>7</v>
      </c>
      <c r="K191" s="136">
        <v>108</v>
      </c>
    </row>
    <row r="192" spans="1:11">
      <c r="A192" s="17">
        <v>78136</v>
      </c>
      <c r="B192" s="17" t="s">
        <v>382</v>
      </c>
      <c r="C192" s="135">
        <v>173</v>
      </c>
      <c r="D192" s="135">
        <v>22</v>
      </c>
      <c r="E192" s="135">
        <v>32</v>
      </c>
      <c r="F192" s="135">
        <v>1</v>
      </c>
      <c r="G192" s="135">
        <v>1</v>
      </c>
      <c r="H192" s="135">
        <v>229</v>
      </c>
      <c r="I192" s="136">
        <v>10</v>
      </c>
      <c r="J192" s="136">
        <v>2</v>
      </c>
      <c r="K192" s="136">
        <v>241</v>
      </c>
    </row>
    <row r="193" spans="1:11">
      <c r="A193" s="17">
        <v>78137</v>
      </c>
      <c r="B193" s="17" t="s">
        <v>588</v>
      </c>
      <c r="C193" s="135">
        <v>32</v>
      </c>
      <c r="D193" s="135">
        <v>1</v>
      </c>
      <c r="E193" s="135">
        <v>2</v>
      </c>
      <c r="F193" s="135">
        <v>2</v>
      </c>
      <c r="G193" s="135">
        <v>0</v>
      </c>
      <c r="H193" s="135">
        <v>37</v>
      </c>
      <c r="I193" s="136">
        <v>4</v>
      </c>
      <c r="J193" s="136">
        <v>4</v>
      </c>
      <c r="K193" s="136">
        <v>45</v>
      </c>
    </row>
    <row r="194" spans="1:11">
      <c r="A194" s="17">
        <v>78138</v>
      </c>
      <c r="B194" s="17" t="s">
        <v>300</v>
      </c>
      <c r="C194" s="135">
        <v>602</v>
      </c>
      <c r="D194" s="135">
        <v>136</v>
      </c>
      <c r="E194" s="135">
        <v>227</v>
      </c>
      <c r="F194" s="135">
        <v>9</v>
      </c>
      <c r="G194" s="135">
        <v>0</v>
      </c>
      <c r="H194" s="135">
        <v>974</v>
      </c>
      <c r="I194" s="136">
        <v>34</v>
      </c>
      <c r="J194" s="136">
        <v>14</v>
      </c>
      <c r="K194" s="136">
        <v>1022</v>
      </c>
    </row>
    <row r="195" spans="1:11">
      <c r="A195" s="17">
        <v>78139</v>
      </c>
      <c r="B195" s="17" t="s">
        <v>560</v>
      </c>
      <c r="C195" s="135">
        <v>39</v>
      </c>
      <c r="D195" s="135">
        <v>5</v>
      </c>
      <c r="E195" s="135">
        <v>2</v>
      </c>
      <c r="F195" s="135">
        <v>1</v>
      </c>
      <c r="G195" s="135">
        <v>0</v>
      </c>
      <c r="H195" s="135">
        <v>47</v>
      </c>
      <c r="I195" s="136">
        <v>3</v>
      </c>
      <c r="J195" s="136">
        <v>8</v>
      </c>
      <c r="K195" s="136">
        <v>58</v>
      </c>
    </row>
    <row r="196" spans="1:11">
      <c r="A196" s="17">
        <v>78140</v>
      </c>
      <c r="B196" s="17" t="s">
        <v>657</v>
      </c>
      <c r="C196" s="135">
        <v>10</v>
      </c>
      <c r="D196" s="135">
        <v>3</v>
      </c>
      <c r="E196" s="135">
        <v>0</v>
      </c>
      <c r="F196" s="135">
        <v>0</v>
      </c>
      <c r="G196" s="135">
        <v>0</v>
      </c>
      <c r="H196" s="135">
        <v>13</v>
      </c>
      <c r="I196" s="136">
        <v>2</v>
      </c>
      <c r="J196" s="136">
        <v>3</v>
      </c>
      <c r="K196" s="136">
        <v>18</v>
      </c>
    </row>
    <row r="197" spans="1:11">
      <c r="A197" s="17">
        <v>78141</v>
      </c>
      <c r="B197" s="17" t="s">
        <v>604</v>
      </c>
      <c r="C197" s="135">
        <v>32</v>
      </c>
      <c r="D197" s="135">
        <v>5</v>
      </c>
      <c r="E197" s="135">
        <v>2</v>
      </c>
      <c r="F197" s="135">
        <v>0</v>
      </c>
      <c r="G197" s="135">
        <v>0</v>
      </c>
      <c r="H197" s="135">
        <v>39</v>
      </c>
      <c r="I197" s="136">
        <v>6</v>
      </c>
      <c r="J197" s="136">
        <v>3</v>
      </c>
      <c r="K197" s="136">
        <v>48</v>
      </c>
    </row>
    <row r="198" spans="1:11">
      <c r="A198" s="17">
        <v>78142</v>
      </c>
      <c r="B198" s="17" t="s">
        <v>319</v>
      </c>
      <c r="C198" s="135">
        <v>286</v>
      </c>
      <c r="D198" s="135">
        <v>36</v>
      </c>
      <c r="E198" s="135">
        <v>47</v>
      </c>
      <c r="F198" s="135">
        <v>6</v>
      </c>
      <c r="G198" s="135">
        <v>0</v>
      </c>
      <c r="H198" s="135">
        <v>375</v>
      </c>
      <c r="I198" s="136">
        <v>18</v>
      </c>
      <c r="J198" s="136">
        <v>13</v>
      </c>
      <c r="K198" s="136">
        <v>406</v>
      </c>
    </row>
    <row r="199" spans="1:11">
      <c r="A199" s="17">
        <v>78143</v>
      </c>
      <c r="B199" s="17" t="s">
        <v>365</v>
      </c>
      <c r="C199" s="135">
        <v>209</v>
      </c>
      <c r="D199" s="135">
        <v>52</v>
      </c>
      <c r="E199" s="135">
        <v>29</v>
      </c>
      <c r="F199" s="135">
        <v>1</v>
      </c>
      <c r="G199" s="135">
        <v>2</v>
      </c>
      <c r="H199" s="135">
        <v>293</v>
      </c>
      <c r="I199" s="136">
        <v>24</v>
      </c>
      <c r="J199" s="136">
        <v>20</v>
      </c>
      <c r="K199" s="136">
        <v>337</v>
      </c>
    </row>
    <row r="200" spans="1:11">
      <c r="A200" s="17">
        <v>78144</v>
      </c>
      <c r="B200" s="17" t="s">
        <v>487</v>
      </c>
      <c r="C200" s="135">
        <v>76</v>
      </c>
      <c r="D200" s="135">
        <v>12</v>
      </c>
      <c r="E200" s="135">
        <v>15</v>
      </c>
      <c r="F200" s="135">
        <v>1</v>
      </c>
      <c r="G200" s="135">
        <v>0</v>
      </c>
      <c r="H200" s="135">
        <v>104</v>
      </c>
      <c r="I200" s="136">
        <v>6</v>
      </c>
      <c r="J200" s="136">
        <v>8</v>
      </c>
      <c r="K200" s="136">
        <v>118</v>
      </c>
    </row>
    <row r="201" spans="1:11">
      <c r="A201" s="17">
        <v>78145</v>
      </c>
      <c r="B201" s="17" t="s">
        <v>483</v>
      </c>
      <c r="C201" s="135">
        <v>84</v>
      </c>
      <c r="D201" s="135">
        <v>6</v>
      </c>
      <c r="E201" s="135">
        <v>16</v>
      </c>
      <c r="F201" s="135">
        <v>4</v>
      </c>
      <c r="G201" s="135">
        <v>0</v>
      </c>
      <c r="H201" s="135">
        <v>110</v>
      </c>
      <c r="I201" s="136">
        <v>5</v>
      </c>
      <c r="J201" s="136">
        <v>5</v>
      </c>
      <c r="K201" s="136">
        <v>120</v>
      </c>
    </row>
    <row r="202" spans="1:11">
      <c r="A202" s="17">
        <v>78146</v>
      </c>
      <c r="B202" s="17" t="s">
        <v>352</v>
      </c>
      <c r="C202" s="135">
        <v>222</v>
      </c>
      <c r="D202" s="135">
        <v>35</v>
      </c>
      <c r="E202" s="135">
        <v>30</v>
      </c>
      <c r="F202" s="135">
        <v>4</v>
      </c>
      <c r="G202" s="135">
        <v>1</v>
      </c>
      <c r="H202" s="135">
        <v>292</v>
      </c>
      <c r="I202" s="136">
        <v>12</v>
      </c>
      <c r="J202" s="136">
        <v>9</v>
      </c>
      <c r="K202" s="136">
        <v>313</v>
      </c>
    </row>
    <row r="203" spans="1:11">
      <c r="A203" s="17">
        <v>78147</v>
      </c>
      <c r="B203" s="17" t="s">
        <v>600</v>
      </c>
      <c r="C203" s="135">
        <v>14</v>
      </c>
      <c r="D203" s="135">
        <v>4</v>
      </c>
      <c r="E203" s="135">
        <v>0</v>
      </c>
      <c r="F203" s="135">
        <v>0</v>
      </c>
      <c r="G203" s="135">
        <v>0</v>
      </c>
      <c r="H203" s="135">
        <v>18</v>
      </c>
      <c r="I203" s="136">
        <v>1</v>
      </c>
      <c r="J203" s="136">
        <v>3</v>
      </c>
      <c r="K203" s="136">
        <v>22</v>
      </c>
    </row>
    <row r="204" spans="1:11">
      <c r="A204" s="17">
        <v>78148</v>
      </c>
      <c r="B204" s="17" t="s">
        <v>363</v>
      </c>
      <c r="C204" s="135">
        <v>195</v>
      </c>
      <c r="D204" s="135">
        <v>37</v>
      </c>
      <c r="E204" s="135">
        <v>31</v>
      </c>
      <c r="F204" s="135">
        <v>2</v>
      </c>
      <c r="G204" s="135">
        <v>1</v>
      </c>
      <c r="H204" s="135">
        <v>266</v>
      </c>
      <c r="I204" s="136">
        <v>13</v>
      </c>
      <c r="J204" s="136">
        <v>9</v>
      </c>
      <c r="K204" s="136">
        <v>288</v>
      </c>
    </row>
    <row r="205" spans="1:11">
      <c r="A205" s="17">
        <v>78149</v>
      </c>
      <c r="B205" s="17" t="s">
        <v>337</v>
      </c>
      <c r="C205" s="135">
        <v>241</v>
      </c>
      <c r="D205" s="135">
        <v>59</v>
      </c>
      <c r="E205" s="135">
        <v>56</v>
      </c>
      <c r="F205" s="135">
        <v>4</v>
      </c>
      <c r="G205" s="135">
        <v>1</v>
      </c>
      <c r="H205" s="135">
        <v>361</v>
      </c>
      <c r="I205" s="136">
        <v>18</v>
      </c>
      <c r="J205" s="136">
        <v>11</v>
      </c>
      <c r="K205" s="136">
        <v>390</v>
      </c>
    </row>
    <row r="206" spans="1:11">
      <c r="A206" s="17">
        <v>78150</v>
      </c>
      <c r="B206" s="17" t="s">
        <v>312</v>
      </c>
      <c r="C206" s="135">
        <v>438</v>
      </c>
      <c r="D206" s="135">
        <v>73</v>
      </c>
      <c r="E206" s="135">
        <v>68</v>
      </c>
      <c r="F206" s="135">
        <v>10</v>
      </c>
      <c r="G206" s="135">
        <v>0</v>
      </c>
      <c r="H206" s="135">
        <v>589</v>
      </c>
      <c r="I206" s="136">
        <v>38</v>
      </c>
      <c r="J206" s="136">
        <v>18</v>
      </c>
      <c r="K206" s="136">
        <v>645</v>
      </c>
    </row>
    <row r="207" spans="1:11">
      <c r="A207" s="17">
        <v>78151</v>
      </c>
      <c r="B207" s="17" t="s">
        <v>435</v>
      </c>
      <c r="C207" s="135">
        <v>72</v>
      </c>
      <c r="D207" s="135">
        <v>12</v>
      </c>
      <c r="E207" s="135">
        <v>4</v>
      </c>
      <c r="F207" s="135">
        <v>2</v>
      </c>
      <c r="G207" s="135">
        <v>0</v>
      </c>
      <c r="H207" s="135">
        <v>90</v>
      </c>
      <c r="I207" s="136">
        <v>7</v>
      </c>
      <c r="J207" s="136">
        <v>6</v>
      </c>
      <c r="K207" s="136">
        <v>103</v>
      </c>
    </row>
    <row r="208" spans="1:11">
      <c r="A208" s="17">
        <v>78152</v>
      </c>
      <c r="B208" s="17" t="s">
        <v>581</v>
      </c>
      <c r="C208" s="135">
        <v>38</v>
      </c>
      <c r="D208" s="135">
        <v>4</v>
      </c>
      <c r="E208" s="135">
        <v>5</v>
      </c>
      <c r="F208" s="135">
        <v>0</v>
      </c>
      <c r="G208" s="135">
        <v>0</v>
      </c>
      <c r="H208" s="135">
        <v>47</v>
      </c>
      <c r="I208" s="136">
        <v>4</v>
      </c>
      <c r="J208" s="136">
        <v>4</v>
      </c>
      <c r="K208" s="136">
        <v>55</v>
      </c>
    </row>
    <row r="209" spans="1:11">
      <c r="A209" s="17">
        <v>78154</v>
      </c>
      <c r="B209" s="17" t="s">
        <v>347</v>
      </c>
      <c r="C209" s="135">
        <v>270</v>
      </c>
      <c r="D209" s="135">
        <v>47</v>
      </c>
      <c r="E209" s="135">
        <v>47</v>
      </c>
      <c r="F209" s="135">
        <v>5</v>
      </c>
      <c r="G209" s="135">
        <v>0</v>
      </c>
      <c r="H209" s="135">
        <v>369</v>
      </c>
      <c r="I209" s="136">
        <v>13</v>
      </c>
      <c r="J209" s="136">
        <v>9</v>
      </c>
      <c r="K209" s="136">
        <v>391</v>
      </c>
    </row>
    <row r="210" spans="1:11">
      <c r="A210" s="17">
        <v>78155</v>
      </c>
      <c r="B210" s="17" t="s">
        <v>448</v>
      </c>
      <c r="C210" s="135">
        <v>61</v>
      </c>
      <c r="D210" s="135">
        <v>25</v>
      </c>
      <c r="E210" s="135">
        <v>53</v>
      </c>
      <c r="F210" s="135">
        <v>4</v>
      </c>
      <c r="G210" s="135">
        <v>1</v>
      </c>
      <c r="H210" s="135">
        <v>144</v>
      </c>
      <c r="I210" s="136">
        <v>5</v>
      </c>
      <c r="J210" s="136">
        <v>3</v>
      </c>
      <c r="K210" s="136">
        <v>152</v>
      </c>
    </row>
    <row r="211" spans="1:11">
      <c r="A211" s="17">
        <v>79003</v>
      </c>
      <c r="B211" s="17" t="s">
        <v>503</v>
      </c>
      <c r="C211" s="135">
        <v>47</v>
      </c>
      <c r="D211" s="135">
        <v>9</v>
      </c>
      <c r="E211" s="135">
        <v>2</v>
      </c>
      <c r="F211" s="135">
        <v>0</v>
      </c>
      <c r="G211" s="135">
        <v>0</v>
      </c>
      <c r="H211" s="135">
        <v>58</v>
      </c>
      <c r="I211" s="136">
        <v>4</v>
      </c>
      <c r="J211" s="136">
        <v>5</v>
      </c>
      <c r="K211" s="136">
        <v>67</v>
      </c>
    </row>
    <row r="212" spans="1:11">
      <c r="A212" s="17">
        <v>79004</v>
      </c>
      <c r="B212" s="17" t="s">
        <v>626</v>
      </c>
      <c r="C212" s="135">
        <v>28</v>
      </c>
      <c r="D212" s="135">
        <v>2</v>
      </c>
      <c r="E212" s="135">
        <v>5</v>
      </c>
      <c r="F212" s="135">
        <v>0</v>
      </c>
      <c r="G212" s="135">
        <v>0</v>
      </c>
      <c r="H212" s="135">
        <v>35</v>
      </c>
      <c r="I212" s="136">
        <v>2</v>
      </c>
      <c r="J212" s="136">
        <v>3</v>
      </c>
      <c r="K212" s="136">
        <v>40</v>
      </c>
    </row>
    <row r="213" spans="1:11">
      <c r="A213" s="17">
        <v>79007</v>
      </c>
      <c r="B213" s="17" t="s">
        <v>664</v>
      </c>
      <c r="C213" s="135">
        <v>20</v>
      </c>
      <c r="D213" s="135">
        <v>3</v>
      </c>
      <c r="E213" s="135">
        <v>8</v>
      </c>
      <c r="F213" s="135">
        <v>0</v>
      </c>
      <c r="G213" s="135">
        <v>0</v>
      </c>
      <c r="H213" s="135">
        <v>31</v>
      </c>
      <c r="I213" s="136">
        <v>2</v>
      </c>
      <c r="J213" s="136">
        <v>3</v>
      </c>
      <c r="K213" s="136">
        <v>36</v>
      </c>
    </row>
    <row r="214" spans="1:11">
      <c r="A214" s="17">
        <v>79011</v>
      </c>
      <c r="B214" s="17" t="s">
        <v>316</v>
      </c>
      <c r="C214" s="135">
        <v>279</v>
      </c>
      <c r="D214" s="135">
        <v>35</v>
      </c>
      <c r="E214" s="135">
        <v>47</v>
      </c>
      <c r="F214" s="135">
        <v>4</v>
      </c>
      <c r="G214" s="135">
        <v>0</v>
      </c>
      <c r="H214" s="135">
        <v>365</v>
      </c>
      <c r="I214" s="136">
        <v>21</v>
      </c>
      <c r="J214" s="136">
        <v>11</v>
      </c>
      <c r="K214" s="136">
        <v>397</v>
      </c>
    </row>
    <row r="215" spans="1:11">
      <c r="A215" s="17">
        <v>79012</v>
      </c>
      <c r="B215" s="17" t="s">
        <v>353</v>
      </c>
      <c r="C215" s="135">
        <v>310</v>
      </c>
      <c r="D215" s="135">
        <v>50</v>
      </c>
      <c r="E215" s="135">
        <v>46</v>
      </c>
      <c r="F215" s="135">
        <v>1</v>
      </c>
      <c r="G215" s="135">
        <v>1</v>
      </c>
      <c r="H215" s="135">
        <v>408</v>
      </c>
      <c r="I215" s="136">
        <v>14</v>
      </c>
      <c r="J215" s="136">
        <v>6</v>
      </c>
      <c r="K215" s="136">
        <v>428</v>
      </c>
    </row>
    <row r="216" spans="1:11">
      <c r="A216" s="17">
        <v>79017</v>
      </c>
      <c r="B216" s="17" t="s">
        <v>498</v>
      </c>
      <c r="C216" s="135">
        <v>89</v>
      </c>
      <c r="D216" s="135">
        <v>12</v>
      </c>
      <c r="E216" s="135">
        <v>53</v>
      </c>
      <c r="F216" s="135">
        <v>3</v>
      </c>
      <c r="G216" s="135">
        <v>0</v>
      </c>
      <c r="H216" s="135">
        <v>157</v>
      </c>
      <c r="I216" s="136">
        <v>15</v>
      </c>
      <c r="J216" s="136">
        <v>4</v>
      </c>
      <c r="K216" s="136">
        <v>176</v>
      </c>
    </row>
    <row r="217" spans="1:11">
      <c r="A217" s="17">
        <v>79018</v>
      </c>
      <c r="B217" s="17" t="s">
        <v>460</v>
      </c>
      <c r="C217" s="135">
        <v>79</v>
      </c>
      <c r="D217" s="135">
        <v>11</v>
      </c>
      <c r="E217" s="135">
        <v>3</v>
      </c>
      <c r="F217" s="135">
        <v>0</v>
      </c>
      <c r="G217" s="135">
        <v>0</v>
      </c>
      <c r="H217" s="135">
        <v>93</v>
      </c>
      <c r="I217" s="136">
        <v>7</v>
      </c>
      <c r="J217" s="136">
        <v>5</v>
      </c>
      <c r="K217" s="136">
        <v>105</v>
      </c>
    </row>
    <row r="218" spans="1:11">
      <c r="A218" s="17">
        <v>79023</v>
      </c>
      <c r="B218" s="17" t="s">
        <v>262</v>
      </c>
      <c r="C218" s="135">
        <v>4522</v>
      </c>
      <c r="D218" s="135">
        <v>748</v>
      </c>
      <c r="E218" s="135">
        <v>1402</v>
      </c>
      <c r="F218" s="135">
        <v>91</v>
      </c>
      <c r="G218" s="135">
        <v>30</v>
      </c>
      <c r="H218" s="135">
        <v>6793</v>
      </c>
      <c r="I218" s="136">
        <v>705</v>
      </c>
      <c r="J218" s="136">
        <v>233</v>
      </c>
      <c r="K218" s="136">
        <v>7731</v>
      </c>
    </row>
    <row r="219" spans="1:11">
      <c r="A219" s="17">
        <v>79024</v>
      </c>
      <c r="B219" s="17" t="s">
        <v>651</v>
      </c>
      <c r="C219" s="135">
        <v>30</v>
      </c>
      <c r="D219" s="135">
        <v>4</v>
      </c>
      <c r="E219" s="135">
        <v>1</v>
      </c>
      <c r="F219" s="135">
        <v>0</v>
      </c>
      <c r="G219" s="135">
        <v>0</v>
      </c>
      <c r="H219" s="135">
        <v>35</v>
      </c>
      <c r="I219" s="136">
        <v>2</v>
      </c>
      <c r="J219" s="136">
        <v>3</v>
      </c>
      <c r="K219" s="136">
        <v>40</v>
      </c>
    </row>
    <row r="220" spans="1:11">
      <c r="A220" s="17">
        <v>79025</v>
      </c>
      <c r="B220" s="17" t="s">
        <v>671</v>
      </c>
      <c r="C220" s="135">
        <v>15</v>
      </c>
      <c r="D220" s="135">
        <v>4</v>
      </c>
      <c r="E220" s="135">
        <v>1</v>
      </c>
      <c r="F220" s="135">
        <v>0</v>
      </c>
      <c r="G220" s="135">
        <v>0</v>
      </c>
      <c r="H220" s="135">
        <v>20</v>
      </c>
      <c r="I220" s="136">
        <v>1</v>
      </c>
      <c r="J220" s="136">
        <v>2</v>
      </c>
      <c r="K220" s="136">
        <v>23</v>
      </c>
    </row>
    <row r="221" spans="1:11">
      <c r="A221" s="17">
        <v>79029</v>
      </c>
      <c r="B221" s="17" t="s">
        <v>339</v>
      </c>
      <c r="C221" s="135">
        <v>335</v>
      </c>
      <c r="D221" s="135">
        <v>40</v>
      </c>
      <c r="E221" s="135">
        <v>40</v>
      </c>
      <c r="F221" s="135">
        <v>1</v>
      </c>
      <c r="G221" s="135">
        <v>2</v>
      </c>
      <c r="H221" s="135">
        <v>418</v>
      </c>
      <c r="I221" s="136">
        <v>17</v>
      </c>
      <c r="J221" s="136">
        <v>18</v>
      </c>
      <c r="K221" s="136">
        <v>453</v>
      </c>
    </row>
    <row r="222" spans="1:11">
      <c r="A222" s="17">
        <v>79033</v>
      </c>
      <c r="B222" s="17" t="s">
        <v>539</v>
      </c>
      <c r="C222" s="135">
        <v>51</v>
      </c>
      <c r="D222" s="135">
        <v>8</v>
      </c>
      <c r="E222" s="135">
        <v>3</v>
      </c>
      <c r="F222" s="135">
        <v>0</v>
      </c>
      <c r="G222" s="135">
        <v>0</v>
      </c>
      <c r="H222" s="135">
        <v>62</v>
      </c>
      <c r="I222" s="136">
        <v>5</v>
      </c>
      <c r="J222" s="136">
        <v>6</v>
      </c>
      <c r="K222" s="136">
        <v>73</v>
      </c>
    </row>
    <row r="223" spans="1:11">
      <c r="A223" s="17">
        <v>79034</v>
      </c>
      <c r="B223" s="17" t="s">
        <v>473</v>
      </c>
      <c r="C223" s="135">
        <v>102</v>
      </c>
      <c r="D223" s="135">
        <v>10</v>
      </c>
      <c r="E223" s="135">
        <v>5</v>
      </c>
      <c r="F223" s="135">
        <v>1</v>
      </c>
      <c r="G223" s="135">
        <v>0</v>
      </c>
      <c r="H223" s="135">
        <v>118</v>
      </c>
      <c r="I223" s="136">
        <v>10</v>
      </c>
      <c r="J223" s="136">
        <v>5</v>
      </c>
      <c r="K223" s="136">
        <v>133</v>
      </c>
    </row>
    <row r="224" spans="1:11">
      <c r="A224" s="17">
        <v>79039</v>
      </c>
      <c r="B224" s="17" t="s">
        <v>326</v>
      </c>
      <c r="C224" s="135">
        <v>251</v>
      </c>
      <c r="D224" s="135">
        <v>38</v>
      </c>
      <c r="E224" s="135">
        <v>31</v>
      </c>
      <c r="F224" s="135">
        <v>1</v>
      </c>
      <c r="G224" s="135">
        <v>0</v>
      </c>
      <c r="H224" s="135">
        <v>321</v>
      </c>
      <c r="I224" s="136">
        <v>16</v>
      </c>
      <c r="J224" s="136">
        <v>10</v>
      </c>
      <c r="K224" s="136">
        <v>347</v>
      </c>
    </row>
    <row r="225" spans="1:11">
      <c r="A225" s="17">
        <v>79042</v>
      </c>
      <c r="B225" s="17" t="s">
        <v>344</v>
      </c>
      <c r="C225" s="135">
        <v>295</v>
      </c>
      <c r="D225" s="135">
        <v>65</v>
      </c>
      <c r="E225" s="135">
        <v>47</v>
      </c>
      <c r="F225" s="135">
        <v>0</v>
      </c>
      <c r="G225" s="135">
        <v>1</v>
      </c>
      <c r="H225" s="135">
        <v>408</v>
      </c>
      <c r="I225" s="136">
        <v>16</v>
      </c>
      <c r="J225" s="136">
        <v>9</v>
      </c>
      <c r="K225" s="136">
        <v>433</v>
      </c>
    </row>
    <row r="226" spans="1:11">
      <c r="A226" s="17">
        <v>79047</v>
      </c>
      <c r="B226" s="17" t="s">
        <v>386</v>
      </c>
      <c r="C226" s="135">
        <v>167</v>
      </c>
      <c r="D226" s="135">
        <v>43</v>
      </c>
      <c r="E226" s="135">
        <v>32</v>
      </c>
      <c r="F226" s="135">
        <v>1</v>
      </c>
      <c r="G226" s="135">
        <v>1</v>
      </c>
      <c r="H226" s="135">
        <v>244</v>
      </c>
      <c r="I226" s="136">
        <v>7</v>
      </c>
      <c r="J226" s="136">
        <v>9</v>
      </c>
      <c r="K226" s="136">
        <v>260</v>
      </c>
    </row>
    <row r="227" spans="1:11">
      <c r="A227" s="17">
        <v>79048</v>
      </c>
      <c r="B227" s="17" t="s">
        <v>486</v>
      </c>
      <c r="C227" s="135">
        <v>55</v>
      </c>
      <c r="D227" s="135">
        <v>20</v>
      </c>
      <c r="E227" s="135">
        <v>33</v>
      </c>
      <c r="F227" s="135">
        <v>0</v>
      </c>
      <c r="G227" s="135">
        <v>0</v>
      </c>
      <c r="H227" s="135">
        <v>108</v>
      </c>
      <c r="I227" s="136">
        <v>10</v>
      </c>
      <c r="J227" s="136">
        <v>4</v>
      </c>
      <c r="K227" s="136">
        <v>122</v>
      </c>
    </row>
    <row r="228" spans="1:11">
      <c r="A228" s="17">
        <v>79052</v>
      </c>
      <c r="B228" s="17" t="s">
        <v>650</v>
      </c>
      <c r="C228" s="135">
        <v>15</v>
      </c>
      <c r="D228" s="135">
        <v>0</v>
      </c>
      <c r="E228" s="135">
        <v>3</v>
      </c>
      <c r="F228" s="135">
        <v>0</v>
      </c>
      <c r="G228" s="135">
        <v>0</v>
      </c>
      <c r="H228" s="135">
        <v>18</v>
      </c>
      <c r="I228" s="136">
        <v>1</v>
      </c>
      <c r="J228" s="136">
        <v>3</v>
      </c>
      <c r="K228" s="136">
        <v>22</v>
      </c>
    </row>
    <row r="229" spans="1:11">
      <c r="A229" s="17">
        <v>79055</v>
      </c>
      <c r="B229" s="17" t="s">
        <v>665</v>
      </c>
      <c r="C229" s="135">
        <v>18</v>
      </c>
      <c r="D229" s="135">
        <v>2</v>
      </c>
      <c r="E229" s="135">
        <v>2</v>
      </c>
      <c r="F229" s="135">
        <v>0</v>
      </c>
      <c r="G229" s="135">
        <v>0</v>
      </c>
      <c r="H229" s="135">
        <v>22</v>
      </c>
      <c r="I229" s="136">
        <v>3</v>
      </c>
      <c r="J229" s="136">
        <v>3</v>
      </c>
      <c r="K229" s="136">
        <v>28</v>
      </c>
    </row>
    <row r="230" spans="1:11">
      <c r="A230" s="17">
        <v>79056</v>
      </c>
      <c r="B230" s="17" t="s">
        <v>479</v>
      </c>
      <c r="C230" s="135">
        <v>76</v>
      </c>
      <c r="D230" s="135">
        <v>8</v>
      </c>
      <c r="E230" s="135">
        <v>6</v>
      </c>
      <c r="F230" s="135">
        <v>0</v>
      </c>
      <c r="G230" s="135">
        <v>0</v>
      </c>
      <c r="H230" s="135">
        <v>90</v>
      </c>
      <c r="I230" s="136">
        <v>7</v>
      </c>
      <c r="J230" s="136">
        <v>5</v>
      </c>
      <c r="K230" s="136">
        <v>102</v>
      </c>
    </row>
    <row r="231" spans="1:11">
      <c r="A231" s="17">
        <v>79058</v>
      </c>
      <c r="B231" s="17" t="s">
        <v>399</v>
      </c>
      <c r="C231" s="135">
        <v>107</v>
      </c>
      <c r="D231" s="135">
        <v>14</v>
      </c>
      <c r="E231" s="135">
        <v>8</v>
      </c>
      <c r="F231" s="135">
        <v>3</v>
      </c>
      <c r="G231" s="135">
        <v>0</v>
      </c>
      <c r="H231" s="135">
        <v>132</v>
      </c>
      <c r="I231" s="136">
        <v>11</v>
      </c>
      <c r="J231" s="136">
        <v>6</v>
      </c>
      <c r="K231" s="136">
        <v>149</v>
      </c>
    </row>
    <row r="232" spans="1:11">
      <c r="A232" s="17">
        <v>79059</v>
      </c>
      <c r="B232" s="17" t="s">
        <v>336</v>
      </c>
      <c r="C232" s="135">
        <v>227</v>
      </c>
      <c r="D232" s="135">
        <v>32</v>
      </c>
      <c r="E232" s="135">
        <v>17</v>
      </c>
      <c r="F232" s="135">
        <v>1</v>
      </c>
      <c r="G232" s="135">
        <v>0</v>
      </c>
      <c r="H232" s="135">
        <v>277</v>
      </c>
      <c r="I232" s="136">
        <v>26</v>
      </c>
      <c r="J232" s="136">
        <v>11</v>
      </c>
      <c r="K232" s="136">
        <v>314</v>
      </c>
    </row>
    <row r="233" spans="1:11">
      <c r="A233" s="17">
        <v>79060</v>
      </c>
      <c r="B233" s="17" t="s">
        <v>364</v>
      </c>
      <c r="C233" s="135">
        <v>146</v>
      </c>
      <c r="D233" s="135">
        <v>34</v>
      </c>
      <c r="E233" s="135">
        <v>28</v>
      </c>
      <c r="F233" s="135">
        <v>1</v>
      </c>
      <c r="G233" s="135">
        <v>0</v>
      </c>
      <c r="H233" s="135">
        <v>209</v>
      </c>
      <c r="I233" s="136">
        <v>4</v>
      </c>
      <c r="J233" s="136">
        <v>8</v>
      </c>
      <c r="K233" s="136">
        <v>221</v>
      </c>
    </row>
    <row r="234" spans="1:11">
      <c r="A234" s="17">
        <v>79065</v>
      </c>
      <c r="B234" s="17" t="s">
        <v>649</v>
      </c>
      <c r="C234" s="135">
        <v>21</v>
      </c>
      <c r="D234" s="135">
        <v>2</v>
      </c>
      <c r="E234" s="135">
        <v>2</v>
      </c>
      <c r="F234" s="135">
        <v>0</v>
      </c>
      <c r="G234" s="135">
        <v>0</v>
      </c>
      <c r="H234" s="135">
        <v>25</v>
      </c>
      <c r="I234" s="136">
        <v>2</v>
      </c>
      <c r="J234" s="136">
        <v>4</v>
      </c>
      <c r="K234" s="136">
        <v>31</v>
      </c>
    </row>
    <row r="235" spans="1:11">
      <c r="A235" s="17">
        <v>79069</v>
      </c>
      <c r="B235" s="17" t="s">
        <v>368</v>
      </c>
      <c r="C235" s="135">
        <v>210</v>
      </c>
      <c r="D235" s="135">
        <v>41</v>
      </c>
      <c r="E235" s="135">
        <v>86</v>
      </c>
      <c r="F235" s="135">
        <v>5</v>
      </c>
      <c r="G235" s="135">
        <v>1</v>
      </c>
      <c r="H235" s="135">
        <v>343</v>
      </c>
      <c r="I235" s="136">
        <v>14</v>
      </c>
      <c r="J235" s="136">
        <v>8</v>
      </c>
      <c r="K235" s="136">
        <v>365</v>
      </c>
    </row>
    <row r="236" spans="1:11">
      <c r="A236" s="17">
        <v>79072</v>
      </c>
      <c r="B236" s="17" t="s">
        <v>466</v>
      </c>
      <c r="C236" s="135">
        <v>103</v>
      </c>
      <c r="D236" s="135">
        <v>22</v>
      </c>
      <c r="E236" s="135">
        <v>60</v>
      </c>
      <c r="F236" s="135">
        <v>3</v>
      </c>
      <c r="G236" s="135">
        <v>0</v>
      </c>
      <c r="H236" s="135">
        <v>188</v>
      </c>
      <c r="I236" s="136">
        <v>17</v>
      </c>
      <c r="J236" s="136">
        <v>5</v>
      </c>
      <c r="K236" s="136">
        <v>210</v>
      </c>
    </row>
    <row r="237" spans="1:11">
      <c r="A237" s="17">
        <v>79073</v>
      </c>
      <c r="B237" s="17" t="s">
        <v>614</v>
      </c>
      <c r="C237" s="135">
        <v>30</v>
      </c>
      <c r="D237" s="135">
        <v>4</v>
      </c>
      <c r="E237" s="135">
        <v>5</v>
      </c>
      <c r="F237" s="135">
        <v>1</v>
      </c>
      <c r="G237" s="135">
        <v>0</v>
      </c>
      <c r="H237" s="135">
        <v>40</v>
      </c>
      <c r="I237" s="136">
        <v>1</v>
      </c>
      <c r="J237" s="136">
        <v>4</v>
      </c>
      <c r="K237" s="136">
        <v>45</v>
      </c>
    </row>
    <row r="238" spans="1:11">
      <c r="A238" s="17">
        <v>79074</v>
      </c>
      <c r="B238" s="17" t="s">
        <v>585</v>
      </c>
      <c r="C238" s="135">
        <v>32</v>
      </c>
      <c r="D238" s="135">
        <v>2</v>
      </c>
      <c r="E238" s="135">
        <v>6</v>
      </c>
      <c r="F238" s="135">
        <v>0</v>
      </c>
      <c r="G238" s="135">
        <v>0</v>
      </c>
      <c r="H238" s="135">
        <v>40</v>
      </c>
      <c r="I238" s="136">
        <v>3</v>
      </c>
      <c r="J238" s="136">
        <v>6</v>
      </c>
      <c r="K238" s="136">
        <v>49</v>
      </c>
    </row>
    <row r="239" spans="1:11">
      <c r="A239" s="17">
        <v>79077</v>
      </c>
      <c r="B239" s="17" t="s">
        <v>633</v>
      </c>
      <c r="C239" s="135">
        <v>24</v>
      </c>
      <c r="D239" s="135">
        <v>0</v>
      </c>
      <c r="E239" s="135">
        <v>1</v>
      </c>
      <c r="F239" s="135">
        <v>1</v>
      </c>
      <c r="G239" s="135">
        <v>0</v>
      </c>
      <c r="H239" s="135">
        <v>26</v>
      </c>
      <c r="I239" s="136">
        <v>3</v>
      </c>
      <c r="J239" s="136">
        <v>4</v>
      </c>
      <c r="K239" s="136">
        <v>33</v>
      </c>
    </row>
    <row r="240" spans="1:11">
      <c r="A240" s="17">
        <v>79080</v>
      </c>
      <c r="B240" s="17" t="s">
        <v>530</v>
      </c>
      <c r="C240" s="135">
        <v>67</v>
      </c>
      <c r="D240" s="135">
        <v>9</v>
      </c>
      <c r="E240" s="135">
        <v>17</v>
      </c>
      <c r="F240" s="135">
        <v>0</v>
      </c>
      <c r="G240" s="135">
        <v>0</v>
      </c>
      <c r="H240" s="135">
        <v>93</v>
      </c>
      <c r="I240" s="136">
        <v>8</v>
      </c>
      <c r="J240" s="136">
        <v>4</v>
      </c>
      <c r="K240" s="136">
        <v>105</v>
      </c>
    </row>
    <row r="241" spans="1:11">
      <c r="A241" s="17">
        <v>79081</v>
      </c>
      <c r="B241" s="17" t="s">
        <v>360</v>
      </c>
      <c r="C241" s="135">
        <v>214</v>
      </c>
      <c r="D241" s="135">
        <v>33</v>
      </c>
      <c r="E241" s="135">
        <v>47</v>
      </c>
      <c r="F241" s="135">
        <v>2</v>
      </c>
      <c r="G241" s="135">
        <v>1</v>
      </c>
      <c r="H241" s="135">
        <v>297</v>
      </c>
      <c r="I241" s="136">
        <v>16</v>
      </c>
      <c r="J241" s="136">
        <v>5</v>
      </c>
      <c r="K241" s="136">
        <v>318</v>
      </c>
    </row>
    <row r="242" spans="1:11">
      <c r="A242" s="17">
        <v>79083</v>
      </c>
      <c r="B242" s="17" t="s">
        <v>622</v>
      </c>
      <c r="C242" s="135">
        <v>39</v>
      </c>
      <c r="D242" s="135">
        <v>7</v>
      </c>
      <c r="E242" s="135">
        <v>7</v>
      </c>
      <c r="F242" s="135">
        <v>0</v>
      </c>
      <c r="G242" s="135">
        <v>0</v>
      </c>
      <c r="H242" s="135">
        <v>53</v>
      </c>
      <c r="I242" s="136">
        <v>2</v>
      </c>
      <c r="J242" s="136">
        <v>4</v>
      </c>
      <c r="K242" s="136">
        <v>59</v>
      </c>
    </row>
    <row r="243" spans="1:11">
      <c r="A243" s="17">
        <v>79087</v>
      </c>
      <c r="B243" s="17" t="s">
        <v>359</v>
      </c>
      <c r="C243" s="135">
        <v>186</v>
      </c>
      <c r="D243" s="135">
        <v>28</v>
      </c>
      <c r="E243" s="135">
        <v>24</v>
      </c>
      <c r="F243" s="135">
        <v>1</v>
      </c>
      <c r="G243" s="135">
        <v>1</v>
      </c>
      <c r="H243" s="135">
        <v>240</v>
      </c>
      <c r="I243" s="136">
        <v>10</v>
      </c>
      <c r="J243" s="136">
        <v>10</v>
      </c>
      <c r="K243" s="136">
        <v>260</v>
      </c>
    </row>
    <row r="244" spans="1:11">
      <c r="A244" s="17">
        <v>79088</v>
      </c>
      <c r="B244" s="17" t="s">
        <v>653</v>
      </c>
      <c r="C244" s="135">
        <v>34</v>
      </c>
      <c r="D244" s="135">
        <v>2</v>
      </c>
      <c r="E244" s="135">
        <v>1</v>
      </c>
      <c r="F244" s="135">
        <v>1</v>
      </c>
      <c r="G244" s="135">
        <v>0</v>
      </c>
      <c r="H244" s="135">
        <v>38</v>
      </c>
      <c r="I244" s="136">
        <v>1</v>
      </c>
      <c r="J244" s="136">
        <v>4</v>
      </c>
      <c r="K244" s="136">
        <v>43</v>
      </c>
    </row>
    <row r="245" spans="1:11">
      <c r="A245" s="17">
        <v>79089</v>
      </c>
      <c r="B245" s="17" t="s">
        <v>564</v>
      </c>
      <c r="C245" s="135">
        <v>47</v>
      </c>
      <c r="D245" s="135">
        <v>3</v>
      </c>
      <c r="E245" s="135">
        <v>6</v>
      </c>
      <c r="F245" s="135">
        <v>0</v>
      </c>
      <c r="G245" s="135">
        <v>0</v>
      </c>
      <c r="H245" s="135">
        <v>56</v>
      </c>
      <c r="I245" s="136">
        <v>2</v>
      </c>
      <c r="J245" s="136">
        <v>5</v>
      </c>
      <c r="K245" s="136">
        <v>63</v>
      </c>
    </row>
    <row r="246" spans="1:11">
      <c r="A246" s="17">
        <v>79092</v>
      </c>
      <c r="B246" s="17" t="s">
        <v>474</v>
      </c>
      <c r="C246" s="135">
        <v>77</v>
      </c>
      <c r="D246" s="135">
        <v>4</v>
      </c>
      <c r="E246" s="135">
        <v>6</v>
      </c>
      <c r="F246" s="135">
        <v>0</v>
      </c>
      <c r="G246" s="135">
        <v>0</v>
      </c>
      <c r="H246" s="135">
        <v>87</v>
      </c>
      <c r="I246" s="136">
        <v>9</v>
      </c>
      <c r="J246" s="136">
        <v>5</v>
      </c>
      <c r="K246" s="136">
        <v>101</v>
      </c>
    </row>
    <row r="247" spans="1:11">
      <c r="A247" s="17">
        <v>79094</v>
      </c>
      <c r="B247" s="17" t="s">
        <v>586</v>
      </c>
      <c r="C247" s="135">
        <v>66</v>
      </c>
      <c r="D247" s="135">
        <v>2</v>
      </c>
      <c r="E247" s="135">
        <v>5</v>
      </c>
      <c r="F247" s="135">
        <v>0</v>
      </c>
      <c r="G247" s="135">
        <v>0</v>
      </c>
      <c r="H247" s="135">
        <v>73</v>
      </c>
      <c r="I247" s="136">
        <v>5</v>
      </c>
      <c r="J247" s="136">
        <v>4</v>
      </c>
      <c r="K247" s="136">
        <v>82</v>
      </c>
    </row>
    <row r="248" spans="1:11">
      <c r="A248" s="17">
        <v>79096</v>
      </c>
      <c r="B248" s="17" t="s">
        <v>444</v>
      </c>
      <c r="C248" s="135">
        <v>119</v>
      </c>
      <c r="D248" s="135">
        <v>19</v>
      </c>
      <c r="E248" s="135">
        <v>37</v>
      </c>
      <c r="F248" s="135">
        <v>2</v>
      </c>
      <c r="G248" s="135">
        <v>1</v>
      </c>
      <c r="H248" s="135">
        <v>178</v>
      </c>
      <c r="I248" s="136">
        <v>12</v>
      </c>
      <c r="J248" s="136">
        <v>4</v>
      </c>
      <c r="K248" s="136">
        <v>194</v>
      </c>
    </row>
    <row r="249" spans="1:11">
      <c r="A249" s="17">
        <v>79099</v>
      </c>
      <c r="B249" s="17" t="s">
        <v>471</v>
      </c>
      <c r="C249" s="135">
        <v>55</v>
      </c>
      <c r="D249" s="135">
        <v>10</v>
      </c>
      <c r="E249" s="135">
        <v>2</v>
      </c>
      <c r="F249" s="135">
        <v>1</v>
      </c>
      <c r="G249" s="135">
        <v>0</v>
      </c>
      <c r="H249" s="135">
        <v>68</v>
      </c>
      <c r="I249" s="136">
        <v>4</v>
      </c>
      <c r="J249" s="136">
        <v>7</v>
      </c>
      <c r="K249" s="136">
        <v>79</v>
      </c>
    </row>
    <row r="250" spans="1:11">
      <c r="A250" s="17">
        <v>79108</v>
      </c>
      <c r="B250" s="17" t="s">
        <v>643</v>
      </c>
      <c r="C250" s="135">
        <v>23</v>
      </c>
      <c r="D250" s="135">
        <v>2</v>
      </c>
      <c r="E250" s="135">
        <v>9</v>
      </c>
      <c r="F250" s="135">
        <v>0</v>
      </c>
      <c r="G250" s="135">
        <v>0</v>
      </c>
      <c r="H250" s="135">
        <v>34</v>
      </c>
      <c r="I250" s="136">
        <v>1</v>
      </c>
      <c r="J250" s="136">
        <v>5</v>
      </c>
      <c r="K250" s="136">
        <v>40</v>
      </c>
    </row>
    <row r="251" spans="1:11">
      <c r="A251" s="17">
        <v>79110</v>
      </c>
      <c r="B251" s="17" t="s">
        <v>526</v>
      </c>
      <c r="C251" s="135">
        <v>63</v>
      </c>
      <c r="D251" s="135">
        <v>11</v>
      </c>
      <c r="E251" s="135">
        <v>11</v>
      </c>
      <c r="F251" s="135">
        <v>1</v>
      </c>
      <c r="G251" s="135">
        <v>0</v>
      </c>
      <c r="H251" s="135">
        <v>86</v>
      </c>
      <c r="I251" s="136">
        <v>2</v>
      </c>
      <c r="J251" s="136">
        <v>3</v>
      </c>
      <c r="K251" s="136">
        <v>91</v>
      </c>
    </row>
    <row r="252" spans="1:11">
      <c r="A252" s="17">
        <v>79114</v>
      </c>
      <c r="B252" s="17" t="s">
        <v>375</v>
      </c>
      <c r="C252" s="135">
        <v>192</v>
      </c>
      <c r="D252" s="135">
        <v>17</v>
      </c>
      <c r="E252" s="135">
        <v>21</v>
      </c>
      <c r="F252" s="135">
        <v>0</v>
      </c>
      <c r="G252" s="135">
        <v>0</v>
      </c>
      <c r="H252" s="135">
        <v>230</v>
      </c>
      <c r="I252" s="136">
        <v>12</v>
      </c>
      <c r="J252" s="136">
        <v>7</v>
      </c>
      <c r="K252" s="136">
        <v>249</v>
      </c>
    </row>
    <row r="253" spans="1:11">
      <c r="A253" s="17">
        <v>79116</v>
      </c>
      <c r="B253" s="17" t="s">
        <v>559</v>
      </c>
      <c r="C253" s="135">
        <v>52</v>
      </c>
      <c r="D253" s="135">
        <v>9</v>
      </c>
      <c r="E253" s="135">
        <v>12</v>
      </c>
      <c r="F253" s="135">
        <v>1</v>
      </c>
      <c r="G253" s="135">
        <v>0</v>
      </c>
      <c r="H253" s="135">
        <v>74</v>
      </c>
      <c r="I253" s="136">
        <v>1</v>
      </c>
      <c r="J253" s="136">
        <v>4</v>
      </c>
      <c r="K253" s="136">
        <v>79</v>
      </c>
    </row>
    <row r="254" spans="1:11">
      <c r="A254" s="17">
        <v>79122</v>
      </c>
      <c r="B254" s="17" t="s">
        <v>509</v>
      </c>
      <c r="C254" s="135">
        <v>92</v>
      </c>
      <c r="D254" s="135">
        <v>16</v>
      </c>
      <c r="E254" s="135">
        <v>4</v>
      </c>
      <c r="F254" s="135">
        <v>1</v>
      </c>
      <c r="G254" s="135">
        <v>0</v>
      </c>
      <c r="H254" s="135">
        <v>113</v>
      </c>
      <c r="I254" s="136">
        <v>9</v>
      </c>
      <c r="J254" s="136">
        <v>4</v>
      </c>
      <c r="K254" s="136">
        <v>126</v>
      </c>
    </row>
    <row r="255" spans="1:11">
      <c r="A255" s="17">
        <v>79123</v>
      </c>
      <c r="B255" s="17" t="s">
        <v>404</v>
      </c>
      <c r="C255" s="135">
        <v>162</v>
      </c>
      <c r="D255" s="135">
        <v>23</v>
      </c>
      <c r="E255" s="135">
        <v>44</v>
      </c>
      <c r="F255" s="135">
        <v>1</v>
      </c>
      <c r="G255" s="135">
        <v>0</v>
      </c>
      <c r="H255" s="135">
        <v>230</v>
      </c>
      <c r="I255" s="136">
        <v>10</v>
      </c>
      <c r="J255" s="136">
        <v>7</v>
      </c>
      <c r="K255" s="136">
        <v>247</v>
      </c>
    </row>
    <row r="256" spans="1:11">
      <c r="A256" s="17">
        <v>79126</v>
      </c>
      <c r="B256" s="17" t="s">
        <v>667</v>
      </c>
      <c r="C256" s="135">
        <v>14</v>
      </c>
      <c r="D256" s="135">
        <v>1</v>
      </c>
      <c r="E256" s="135">
        <v>3</v>
      </c>
      <c r="F256" s="135">
        <v>0</v>
      </c>
      <c r="G256" s="135">
        <v>0</v>
      </c>
      <c r="H256" s="135">
        <v>18</v>
      </c>
      <c r="I256" s="136">
        <v>1</v>
      </c>
      <c r="J256" s="136">
        <v>2</v>
      </c>
      <c r="K256" s="136">
        <v>21</v>
      </c>
    </row>
    <row r="257" spans="1:11">
      <c r="A257" s="17">
        <v>79127</v>
      </c>
      <c r="B257" s="17" t="s">
        <v>322</v>
      </c>
      <c r="C257" s="135">
        <v>362</v>
      </c>
      <c r="D257" s="135">
        <v>85</v>
      </c>
      <c r="E257" s="135">
        <v>61</v>
      </c>
      <c r="F257" s="135">
        <v>6</v>
      </c>
      <c r="G257" s="135">
        <v>0</v>
      </c>
      <c r="H257" s="135">
        <v>514</v>
      </c>
      <c r="I257" s="136">
        <v>15</v>
      </c>
      <c r="J257" s="136">
        <v>12</v>
      </c>
      <c r="K257" s="136">
        <v>541</v>
      </c>
    </row>
    <row r="258" spans="1:11">
      <c r="A258" s="17">
        <v>79131</v>
      </c>
      <c r="B258" s="17" t="s">
        <v>427</v>
      </c>
      <c r="C258" s="135">
        <v>117</v>
      </c>
      <c r="D258" s="135">
        <v>23</v>
      </c>
      <c r="E258" s="135">
        <v>56</v>
      </c>
      <c r="F258" s="135">
        <v>2</v>
      </c>
      <c r="G258" s="135">
        <v>2</v>
      </c>
      <c r="H258" s="135">
        <v>200</v>
      </c>
      <c r="I258" s="136">
        <v>11</v>
      </c>
      <c r="J258" s="136">
        <v>6</v>
      </c>
      <c r="K258" s="136">
        <v>217</v>
      </c>
    </row>
    <row r="259" spans="1:11">
      <c r="A259" s="17">
        <v>79133</v>
      </c>
      <c r="B259" s="17" t="s">
        <v>366</v>
      </c>
      <c r="C259" s="135">
        <v>166</v>
      </c>
      <c r="D259" s="135">
        <v>18</v>
      </c>
      <c r="E259" s="135">
        <v>44</v>
      </c>
      <c r="F259" s="135">
        <v>2</v>
      </c>
      <c r="G259" s="135">
        <v>1</v>
      </c>
      <c r="H259" s="135">
        <v>231</v>
      </c>
      <c r="I259" s="136">
        <v>11</v>
      </c>
      <c r="J259" s="136">
        <v>7</v>
      </c>
      <c r="K259" s="136">
        <v>249</v>
      </c>
    </row>
    <row r="260" spans="1:11">
      <c r="A260" s="17">
        <v>79134</v>
      </c>
      <c r="B260" s="17" t="s">
        <v>628</v>
      </c>
      <c r="C260" s="135">
        <v>17</v>
      </c>
      <c r="D260" s="135">
        <v>4</v>
      </c>
      <c r="E260" s="135">
        <v>4</v>
      </c>
      <c r="F260" s="135">
        <v>0</v>
      </c>
      <c r="G260" s="135">
        <v>0</v>
      </c>
      <c r="H260" s="135">
        <v>25</v>
      </c>
      <c r="I260" s="136">
        <v>1</v>
      </c>
      <c r="J260" s="136">
        <v>3</v>
      </c>
      <c r="K260" s="136">
        <v>29</v>
      </c>
    </row>
    <row r="261" spans="1:11">
      <c r="A261" s="17">
        <v>79137</v>
      </c>
      <c r="B261" s="17" t="s">
        <v>310</v>
      </c>
      <c r="C261" s="135">
        <v>636</v>
      </c>
      <c r="D261" s="135">
        <v>133</v>
      </c>
      <c r="E261" s="135">
        <v>115</v>
      </c>
      <c r="F261" s="135">
        <v>12</v>
      </c>
      <c r="G261" s="135">
        <v>1</v>
      </c>
      <c r="H261" s="135">
        <v>897</v>
      </c>
      <c r="I261" s="136">
        <v>71</v>
      </c>
      <c r="J261" s="136">
        <v>33</v>
      </c>
      <c r="K261" s="136">
        <v>1001</v>
      </c>
    </row>
    <row r="262" spans="1:11">
      <c r="A262" s="17">
        <v>79139</v>
      </c>
      <c r="B262" s="17" t="s">
        <v>524</v>
      </c>
      <c r="C262" s="135">
        <v>65</v>
      </c>
      <c r="D262" s="135">
        <v>5</v>
      </c>
      <c r="E262" s="135">
        <v>6</v>
      </c>
      <c r="F262" s="135">
        <v>1</v>
      </c>
      <c r="G262" s="135">
        <v>0</v>
      </c>
      <c r="H262" s="135">
        <v>77</v>
      </c>
      <c r="I262" s="136">
        <v>7</v>
      </c>
      <c r="J262" s="136">
        <v>4</v>
      </c>
      <c r="K262" s="136">
        <v>88</v>
      </c>
    </row>
    <row r="263" spans="1:11">
      <c r="A263" s="17">
        <v>79142</v>
      </c>
      <c r="B263" s="17" t="s">
        <v>401</v>
      </c>
      <c r="C263" s="135">
        <v>162</v>
      </c>
      <c r="D263" s="135">
        <v>18</v>
      </c>
      <c r="E263" s="135">
        <v>28</v>
      </c>
      <c r="F263" s="135">
        <v>3</v>
      </c>
      <c r="G263" s="135">
        <v>2</v>
      </c>
      <c r="H263" s="135">
        <v>213</v>
      </c>
      <c r="I263" s="136">
        <v>15</v>
      </c>
      <c r="J263" s="136">
        <v>10</v>
      </c>
      <c r="K263" s="136">
        <v>238</v>
      </c>
    </row>
    <row r="264" spans="1:11">
      <c r="A264" s="17">
        <v>79143</v>
      </c>
      <c r="B264" s="17" t="s">
        <v>451</v>
      </c>
      <c r="C264" s="135">
        <v>96</v>
      </c>
      <c r="D264" s="135">
        <v>17</v>
      </c>
      <c r="E264" s="135">
        <v>17</v>
      </c>
      <c r="F264" s="135">
        <v>0</v>
      </c>
      <c r="G264" s="135">
        <v>0</v>
      </c>
      <c r="H264" s="135">
        <v>130</v>
      </c>
      <c r="I264" s="136">
        <v>12</v>
      </c>
      <c r="J264" s="136">
        <v>4</v>
      </c>
      <c r="K264" s="136">
        <v>146</v>
      </c>
    </row>
    <row r="265" spans="1:11">
      <c r="A265" s="17">
        <v>79148</v>
      </c>
      <c r="B265" s="17" t="s">
        <v>590</v>
      </c>
      <c r="C265" s="135">
        <v>49</v>
      </c>
      <c r="D265" s="135">
        <v>5</v>
      </c>
      <c r="E265" s="135">
        <v>2</v>
      </c>
      <c r="F265" s="135">
        <v>0</v>
      </c>
      <c r="G265" s="135">
        <v>0</v>
      </c>
      <c r="H265" s="135">
        <v>56</v>
      </c>
      <c r="I265" s="136">
        <v>1</v>
      </c>
      <c r="J265" s="136">
        <v>3</v>
      </c>
      <c r="K265" s="136">
        <v>60</v>
      </c>
    </row>
    <row r="266" spans="1:11">
      <c r="A266" s="17">
        <v>79151</v>
      </c>
      <c r="B266" s="17" t="s">
        <v>506</v>
      </c>
      <c r="C266" s="135">
        <v>60</v>
      </c>
      <c r="D266" s="135">
        <v>7</v>
      </c>
      <c r="E266" s="135">
        <v>5</v>
      </c>
      <c r="F266" s="135">
        <v>0</v>
      </c>
      <c r="G266" s="135">
        <v>0</v>
      </c>
      <c r="H266" s="135">
        <v>72</v>
      </c>
      <c r="I266" s="136">
        <v>5</v>
      </c>
      <c r="J266" s="136">
        <v>5</v>
      </c>
      <c r="K266" s="136">
        <v>82</v>
      </c>
    </row>
    <row r="267" spans="1:11">
      <c r="A267" s="17">
        <v>79160</v>
      </c>
      <c r="B267" s="17" t="s">
        <v>263</v>
      </c>
      <c r="C267" s="135">
        <v>2791</v>
      </c>
      <c r="D267" s="135">
        <v>581</v>
      </c>
      <c r="E267" s="135">
        <v>920</v>
      </c>
      <c r="F267" s="135">
        <v>50</v>
      </c>
      <c r="G267" s="135">
        <v>16</v>
      </c>
      <c r="H267" s="135">
        <v>4358</v>
      </c>
      <c r="I267" s="136">
        <v>356</v>
      </c>
      <c r="J267" s="136">
        <v>107</v>
      </c>
      <c r="K267" s="136">
        <v>4821</v>
      </c>
    </row>
    <row r="268" spans="1:11">
      <c r="A268" s="17">
        <v>80001</v>
      </c>
      <c r="B268" s="17" t="s">
        <v>413</v>
      </c>
      <c r="C268" s="135">
        <v>48</v>
      </c>
      <c r="D268" s="135">
        <v>8</v>
      </c>
      <c r="E268" s="135">
        <v>3</v>
      </c>
      <c r="F268" s="135">
        <v>1</v>
      </c>
      <c r="G268" s="135">
        <v>0</v>
      </c>
      <c r="H268" s="135">
        <v>60</v>
      </c>
      <c r="I268" s="136">
        <v>18</v>
      </c>
      <c r="J268" s="136">
        <v>3</v>
      </c>
      <c r="K268" s="136">
        <v>81</v>
      </c>
    </row>
    <row r="269" spans="1:11">
      <c r="A269" s="17">
        <v>80002</v>
      </c>
      <c r="B269" s="17" t="s">
        <v>654</v>
      </c>
      <c r="C269" s="135">
        <v>19</v>
      </c>
      <c r="D269" s="135">
        <v>4</v>
      </c>
      <c r="E269" s="135">
        <v>3</v>
      </c>
      <c r="F269" s="135">
        <v>1</v>
      </c>
      <c r="G269" s="135">
        <v>0</v>
      </c>
      <c r="H269" s="135">
        <v>27</v>
      </c>
      <c r="I269" s="136">
        <v>1</v>
      </c>
      <c r="J269" s="136">
        <v>3</v>
      </c>
      <c r="K269" s="136">
        <v>31</v>
      </c>
    </row>
    <row r="270" spans="1:11">
      <c r="A270" s="17">
        <v>80003</v>
      </c>
      <c r="B270" s="17" t="s">
        <v>468</v>
      </c>
      <c r="C270" s="135">
        <v>69</v>
      </c>
      <c r="D270" s="135">
        <v>14</v>
      </c>
      <c r="E270" s="135">
        <v>8</v>
      </c>
      <c r="F270" s="135">
        <v>1</v>
      </c>
      <c r="G270" s="135">
        <v>1</v>
      </c>
      <c r="H270" s="135">
        <v>93</v>
      </c>
      <c r="I270" s="136">
        <v>8</v>
      </c>
      <c r="J270" s="136">
        <v>4</v>
      </c>
      <c r="K270" s="136">
        <v>105</v>
      </c>
    </row>
    <row r="271" spans="1:11">
      <c r="A271" s="17">
        <v>80004</v>
      </c>
      <c r="B271" s="17" t="s">
        <v>549</v>
      </c>
      <c r="C271" s="135">
        <v>39</v>
      </c>
      <c r="D271" s="135">
        <v>5</v>
      </c>
      <c r="E271" s="135">
        <v>4</v>
      </c>
      <c r="F271" s="135">
        <v>1</v>
      </c>
      <c r="G271" s="135">
        <v>1</v>
      </c>
      <c r="H271" s="135">
        <v>50</v>
      </c>
      <c r="I271" s="136">
        <v>7</v>
      </c>
      <c r="J271" s="136">
        <v>6</v>
      </c>
      <c r="K271" s="136">
        <v>63</v>
      </c>
    </row>
    <row r="272" spans="1:11">
      <c r="A272" s="17">
        <v>80005</v>
      </c>
      <c r="B272" s="17" t="s">
        <v>356</v>
      </c>
      <c r="C272" s="135">
        <v>211</v>
      </c>
      <c r="D272" s="135">
        <v>38</v>
      </c>
      <c r="E272" s="135">
        <v>22</v>
      </c>
      <c r="F272" s="135">
        <v>5</v>
      </c>
      <c r="G272" s="135">
        <v>0</v>
      </c>
      <c r="H272" s="135">
        <v>276</v>
      </c>
      <c r="I272" s="136">
        <v>16</v>
      </c>
      <c r="J272" s="136">
        <v>11</v>
      </c>
      <c r="K272" s="136">
        <v>303</v>
      </c>
    </row>
    <row r="273" spans="1:11">
      <c r="A273" s="17">
        <v>80007</v>
      </c>
      <c r="B273" s="17" t="s">
        <v>296</v>
      </c>
      <c r="C273" s="135">
        <v>364</v>
      </c>
      <c r="D273" s="135">
        <v>48</v>
      </c>
      <c r="E273" s="135">
        <v>39</v>
      </c>
      <c r="F273" s="135">
        <v>9</v>
      </c>
      <c r="G273" s="135">
        <v>2</v>
      </c>
      <c r="H273" s="135">
        <v>462</v>
      </c>
      <c r="I273" s="136">
        <v>35</v>
      </c>
      <c r="J273" s="136">
        <v>19</v>
      </c>
      <c r="K273" s="136">
        <v>516</v>
      </c>
    </row>
    <row r="274" spans="1:11">
      <c r="A274" s="17">
        <v>80008</v>
      </c>
      <c r="B274" s="17" t="s">
        <v>452</v>
      </c>
      <c r="C274" s="135">
        <v>64</v>
      </c>
      <c r="D274" s="135">
        <v>12</v>
      </c>
      <c r="E274" s="135">
        <v>5</v>
      </c>
      <c r="F274" s="135">
        <v>2</v>
      </c>
      <c r="G274" s="135">
        <v>0</v>
      </c>
      <c r="H274" s="135">
        <v>83</v>
      </c>
      <c r="I274" s="136">
        <v>6</v>
      </c>
      <c r="J274" s="136">
        <v>9</v>
      </c>
      <c r="K274" s="136">
        <v>98</v>
      </c>
    </row>
    <row r="275" spans="1:11">
      <c r="A275" s="17">
        <v>80009</v>
      </c>
      <c r="B275" s="17" t="s">
        <v>377</v>
      </c>
      <c r="C275" s="135">
        <v>254</v>
      </c>
      <c r="D275" s="135">
        <v>45</v>
      </c>
      <c r="E275" s="135">
        <v>31</v>
      </c>
      <c r="F275" s="135">
        <v>3</v>
      </c>
      <c r="G275" s="135">
        <v>0</v>
      </c>
      <c r="H275" s="135">
        <v>333</v>
      </c>
      <c r="I275" s="136">
        <v>24</v>
      </c>
      <c r="J275" s="136">
        <v>7</v>
      </c>
      <c r="K275" s="136">
        <v>364</v>
      </c>
    </row>
    <row r="276" spans="1:11">
      <c r="A276" s="17">
        <v>80012</v>
      </c>
      <c r="B276" s="17" t="s">
        <v>311</v>
      </c>
      <c r="C276" s="135">
        <v>455</v>
      </c>
      <c r="D276" s="135">
        <v>111</v>
      </c>
      <c r="E276" s="135">
        <v>98</v>
      </c>
      <c r="F276" s="135">
        <v>7</v>
      </c>
      <c r="G276" s="135">
        <v>4</v>
      </c>
      <c r="H276" s="135">
        <v>675</v>
      </c>
      <c r="I276" s="136">
        <v>34</v>
      </c>
      <c r="J276" s="136">
        <v>15</v>
      </c>
      <c r="K276" s="136">
        <v>724</v>
      </c>
    </row>
    <row r="277" spans="1:11">
      <c r="A277" s="17">
        <v>80013</v>
      </c>
      <c r="B277" s="17" t="s">
        <v>376</v>
      </c>
      <c r="C277" s="135">
        <v>194</v>
      </c>
      <c r="D277" s="135">
        <v>24</v>
      </c>
      <c r="E277" s="135">
        <v>10</v>
      </c>
      <c r="F277" s="135">
        <v>5</v>
      </c>
      <c r="G277" s="135">
        <v>0</v>
      </c>
      <c r="H277" s="135">
        <v>233</v>
      </c>
      <c r="I277" s="136">
        <v>19</v>
      </c>
      <c r="J277" s="136">
        <v>8</v>
      </c>
      <c r="K277" s="136">
        <v>260</v>
      </c>
    </row>
    <row r="278" spans="1:11">
      <c r="A278" s="17">
        <v>80014</v>
      </c>
      <c r="B278" s="17" t="s">
        <v>390</v>
      </c>
      <c r="C278" s="135">
        <v>192</v>
      </c>
      <c r="D278" s="135">
        <v>27</v>
      </c>
      <c r="E278" s="135">
        <v>12</v>
      </c>
      <c r="F278" s="135">
        <v>2</v>
      </c>
      <c r="G278" s="135">
        <v>0</v>
      </c>
      <c r="H278" s="135">
        <v>233</v>
      </c>
      <c r="I278" s="136">
        <v>11</v>
      </c>
      <c r="J278" s="136">
        <v>5</v>
      </c>
      <c r="K278" s="136">
        <v>249</v>
      </c>
    </row>
    <row r="279" spans="1:11">
      <c r="A279" s="17">
        <v>80015</v>
      </c>
      <c r="B279" s="17" t="s">
        <v>577</v>
      </c>
      <c r="C279" s="135">
        <v>36</v>
      </c>
      <c r="D279" s="135">
        <v>4</v>
      </c>
      <c r="E279" s="135">
        <v>3</v>
      </c>
      <c r="F279" s="135">
        <v>1</v>
      </c>
      <c r="G279" s="135">
        <v>0</v>
      </c>
      <c r="H279" s="135">
        <v>44</v>
      </c>
      <c r="I279" s="136">
        <v>2</v>
      </c>
      <c r="J279" s="136">
        <v>3</v>
      </c>
      <c r="K279" s="136">
        <v>49</v>
      </c>
    </row>
    <row r="280" spans="1:11">
      <c r="A280" s="17">
        <v>80016</v>
      </c>
      <c r="B280" s="17" t="s">
        <v>608</v>
      </c>
      <c r="C280" s="135">
        <v>19</v>
      </c>
      <c r="D280" s="135">
        <v>2</v>
      </c>
      <c r="E280" s="135">
        <v>3</v>
      </c>
      <c r="F280" s="135">
        <v>0</v>
      </c>
      <c r="G280" s="135">
        <v>0</v>
      </c>
      <c r="H280" s="135">
        <v>24</v>
      </c>
      <c r="I280" s="136">
        <v>2</v>
      </c>
      <c r="J280" s="136">
        <v>2</v>
      </c>
      <c r="K280" s="136">
        <v>28</v>
      </c>
    </row>
    <row r="281" spans="1:11">
      <c r="A281" s="17">
        <v>80018</v>
      </c>
      <c r="B281" s="17" t="s">
        <v>370</v>
      </c>
      <c r="C281" s="135">
        <v>122</v>
      </c>
      <c r="D281" s="135">
        <v>33</v>
      </c>
      <c r="E281" s="135">
        <v>30</v>
      </c>
      <c r="F281" s="135">
        <v>3</v>
      </c>
      <c r="G281" s="135">
        <v>0</v>
      </c>
      <c r="H281" s="135">
        <v>188</v>
      </c>
      <c r="I281" s="136">
        <v>19</v>
      </c>
      <c r="J281" s="136">
        <v>7</v>
      </c>
      <c r="K281" s="136">
        <v>214</v>
      </c>
    </row>
    <row r="282" spans="1:11">
      <c r="A282" s="17">
        <v>80019</v>
      </c>
      <c r="B282" s="17" t="s">
        <v>673</v>
      </c>
      <c r="C282" s="135">
        <v>16</v>
      </c>
      <c r="D282" s="135">
        <v>1</v>
      </c>
      <c r="E282" s="135">
        <v>1</v>
      </c>
      <c r="F282" s="135">
        <v>3</v>
      </c>
      <c r="G282" s="135">
        <v>0</v>
      </c>
      <c r="H282" s="135">
        <v>21</v>
      </c>
      <c r="I282" s="136">
        <v>0</v>
      </c>
      <c r="J282" s="136">
        <v>1</v>
      </c>
      <c r="K282" s="136">
        <v>22</v>
      </c>
    </row>
    <row r="283" spans="1:11">
      <c r="A283" s="17">
        <v>80020</v>
      </c>
      <c r="B283" s="17" t="s">
        <v>632</v>
      </c>
      <c r="C283" s="135">
        <v>35</v>
      </c>
      <c r="D283" s="135">
        <v>6</v>
      </c>
      <c r="E283" s="135">
        <v>5</v>
      </c>
      <c r="F283" s="135">
        <v>0</v>
      </c>
      <c r="G283" s="135">
        <v>0</v>
      </c>
      <c r="H283" s="135">
        <v>46</v>
      </c>
      <c r="I283" s="136">
        <v>1</v>
      </c>
      <c r="J283" s="136">
        <v>6</v>
      </c>
      <c r="K283" s="136">
        <v>53</v>
      </c>
    </row>
    <row r="284" spans="1:11">
      <c r="A284" s="17">
        <v>80021</v>
      </c>
      <c r="B284" s="17" t="s">
        <v>662</v>
      </c>
      <c r="C284" s="135">
        <v>16</v>
      </c>
      <c r="D284" s="135">
        <v>2</v>
      </c>
      <c r="E284" s="135">
        <v>1</v>
      </c>
      <c r="F284" s="135">
        <v>0</v>
      </c>
      <c r="G284" s="135">
        <v>0</v>
      </c>
      <c r="H284" s="135">
        <v>19</v>
      </c>
      <c r="I284" s="136">
        <v>1</v>
      </c>
      <c r="J284" s="136">
        <v>5</v>
      </c>
      <c r="K284" s="136">
        <v>25</v>
      </c>
    </row>
    <row r="285" spans="1:11">
      <c r="A285" s="17">
        <v>80023</v>
      </c>
      <c r="B285" s="17" t="s">
        <v>455</v>
      </c>
      <c r="C285" s="135">
        <v>51</v>
      </c>
      <c r="D285" s="135">
        <v>1</v>
      </c>
      <c r="E285" s="135">
        <v>6</v>
      </c>
      <c r="F285" s="135">
        <v>0</v>
      </c>
      <c r="G285" s="135">
        <v>0</v>
      </c>
      <c r="H285" s="135">
        <v>58</v>
      </c>
      <c r="I285" s="136">
        <v>9</v>
      </c>
      <c r="J285" s="136">
        <v>3</v>
      </c>
      <c r="K285" s="136">
        <v>70</v>
      </c>
    </row>
    <row r="286" spans="1:11">
      <c r="A286" s="17">
        <v>80024</v>
      </c>
      <c r="B286" s="17" t="s">
        <v>637</v>
      </c>
      <c r="C286" s="135">
        <v>21</v>
      </c>
      <c r="D286" s="135">
        <v>3</v>
      </c>
      <c r="E286" s="135">
        <v>3</v>
      </c>
      <c r="F286" s="135">
        <v>0</v>
      </c>
      <c r="G286" s="135">
        <v>0</v>
      </c>
      <c r="H286" s="135">
        <v>27</v>
      </c>
      <c r="I286" s="136">
        <v>3</v>
      </c>
      <c r="J286" s="136">
        <v>1</v>
      </c>
      <c r="K286" s="136">
        <v>31</v>
      </c>
    </row>
    <row r="287" spans="1:11">
      <c r="A287" s="17">
        <v>80025</v>
      </c>
      <c r="B287" s="17" t="s">
        <v>320</v>
      </c>
      <c r="C287" s="135">
        <v>323</v>
      </c>
      <c r="D287" s="135">
        <v>49</v>
      </c>
      <c r="E287" s="135">
        <v>42</v>
      </c>
      <c r="F287" s="135">
        <v>11</v>
      </c>
      <c r="G287" s="135">
        <v>0</v>
      </c>
      <c r="H287" s="135">
        <v>425</v>
      </c>
      <c r="I287" s="136">
        <v>28</v>
      </c>
      <c r="J287" s="136">
        <v>24</v>
      </c>
      <c r="K287" s="136">
        <v>477</v>
      </c>
    </row>
    <row r="288" spans="1:11">
      <c r="A288" s="17">
        <v>80026</v>
      </c>
      <c r="B288" s="17" t="s">
        <v>652</v>
      </c>
      <c r="C288" s="135">
        <v>13</v>
      </c>
      <c r="D288" s="135">
        <v>0</v>
      </c>
      <c r="E288" s="135">
        <v>0</v>
      </c>
      <c r="F288" s="135">
        <v>0</v>
      </c>
      <c r="G288" s="135">
        <v>0</v>
      </c>
      <c r="H288" s="135">
        <v>13</v>
      </c>
      <c r="I288" s="136">
        <v>2</v>
      </c>
      <c r="J288" s="136">
        <v>4</v>
      </c>
      <c r="K288" s="136">
        <v>19</v>
      </c>
    </row>
    <row r="289" spans="1:11">
      <c r="A289" s="17">
        <v>80027</v>
      </c>
      <c r="B289" s="17" t="s">
        <v>330</v>
      </c>
      <c r="C289" s="135">
        <v>223</v>
      </c>
      <c r="D289" s="135">
        <v>37</v>
      </c>
      <c r="E289" s="135">
        <v>38</v>
      </c>
      <c r="F289" s="135">
        <v>0</v>
      </c>
      <c r="G289" s="135">
        <v>2</v>
      </c>
      <c r="H289" s="135">
        <v>300</v>
      </c>
      <c r="I289" s="136">
        <v>26</v>
      </c>
      <c r="J289" s="136">
        <v>13</v>
      </c>
      <c r="K289" s="136">
        <v>339</v>
      </c>
    </row>
    <row r="290" spans="1:11">
      <c r="A290" s="17">
        <v>80028</v>
      </c>
      <c r="B290" s="17" t="s">
        <v>297</v>
      </c>
      <c r="C290" s="135">
        <v>466</v>
      </c>
      <c r="D290" s="135">
        <v>82</v>
      </c>
      <c r="E290" s="135">
        <v>59</v>
      </c>
      <c r="F290" s="135">
        <v>5</v>
      </c>
      <c r="G290" s="135">
        <v>1</v>
      </c>
      <c r="H290" s="135">
        <v>613</v>
      </c>
      <c r="I290" s="136">
        <v>43</v>
      </c>
      <c r="J290" s="136">
        <v>15</v>
      </c>
      <c r="K290" s="136">
        <v>671</v>
      </c>
    </row>
    <row r="291" spans="1:11">
      <c r="A291" s="17">
        <v>80029</v>
      </c>
      <c r="B291" s="17" t="s">
        <v>349</v>
      </c>
      <c r="C291" s="135">
        <v>240</v>
      </c>
      <c r="D291" s="135">
        <v>20</v>
      </c>
      <c r="E291" s="135">
        <v>18</v>
      </c>
      <c r="F291" s="135">
        <v>1</v>
      </c>
      <c r="G291" s="135">
        <v>2</v>
      </c>
      <c r="H291" s="135">
        <v>281</v>
      </c>
      <c r="I291" s="136">
        <v>13</v>
      </c>
      <c r="J291" s="136">
        <v>2</v>
      </c>
      <c r="K291" s="136">
        <v>296</v>
      </c>
    </row>
    <row r="292" spans="1:11">
      <c r="A292" s="17">
        <v>80030</v>
      </c>
      <c r="B292" s="17" t="s">
        <v>616</v>
      </c>
      <c r="C292" s="135">
        <v>26</v>
      </c>
      <c r="D292" s="135">
        <v>2</v>
      </c>
      <c r="E292" s="135">
        <v>5</v>
      </c>
      <c r="F292" s="135">
        <v>0</v>
      </c>
      <c r="G292" s="135">
        <v>0</v>
      </c>
      <c r="H292" s="135">
        <v>33</v>
      </c>
      <c r="I292" s="136">
        <v>2</v>
      </c>
      <c r="J292" s="136">
        <v>2</v>
      </c>
      <c r="K292" s="136">
        <v>37</v>
      </c>
    </row>
    <row r="293" spans="1:11">
      <c r="A293" s="17">
        <v>80031</v>
      </c>
      <c r="B293" s="17" t="s">
        <v>398</v>
      </c>
      <c r="C293" s="135">
        <v>142</v>
      </c>
      <c r="D293" s="135">
        <v>17</v>
      </c>
      <c r="E293" s="135">
        <v>13</v>
      </c>
      <c r="F293" s="135">
        <v>2</v>
      </c>
      <c r="G293" s="135">
        <v>0</v>
      </c>
      <c r="H293" s="135">
        <v>174</v>
      </c>
      <c r="I293" s="136">
        <v>11</v>
      </c>
      <c r="J293" s="136">
        <v>6</v>
      </c>
      <c r="K293" s="136">
        <v>191</v>
      </c>
    </row>
    <row r="294" spans="1:11">
      <c r="A294" s="17">
        <v>80032</v>
      </c>
      <c r="B294" s="17" t="s">
        <v>517</v>
      </c>
      <c r="C294" s="135">
        <v>59</v>
      </c>
      <c r="D294" s="135">
        <v>9</v>
      </c>
      <c r="E294" s="135">
        <v>9</v>
      </c>
      <c r="F294" s="135">
        <v>0</v>
      </c>
      <c r="G294" s="135">
        <v>0</v>
      </c>
      <c r="H294" s="135">
        <v>77</v>
      </c>
      <c r="I294" s="136">
        <v>3</v>
      </c>
      <c r="J294" s="136">
        <v>5</v>
      </c>
      <c r="K294" s="136">
        <v>85</v>
      </c>
    </row>
    <row r="295" spans="1:11">
      <c r="A295" s="17">
        <v>80033</v>
      </c>
      <c r="B295" s="17" t="s">
        <v>639</v>
      </c>
      <c r="C295" s="135">
        <v>18</v>
      </c>
      <c r="D295" s="135">
        <v>6</v>
      </c>
      <c r="E295" s="135">
        <v>2</v>
      </c>
      <c r="F295" s="135">
        <v>0</v>
      </c>
      <c r="G295" s="135">
        <v>0</v>
      </c>
      <c r="H295" s="135">
        <v>26</v>
      </c>
      <c r="I295" s="136">
        <v>2</v>
      </c>
      <c r="J295" s="136">
        <v>2</v>
      </c>
      <c r="K295" s="136">
        <v>30</v>
      </c>
    </row>
    <row r="296" spans="1:11">
      <c r="A296" s="17">
        <v>80034</v>
      </c>
      <c r="B296" s="17" t="s">
        <v>599</v>
      </c>
      <c r="C296" s="135">
        <v>30</v>
      </c>
      <c r="D296" s="135">
        <v>2</v>
      </c>
      <c r="E296" s="135">
        <v>4</v>
      </c>
      <c r="F296" s="135">
        <v>0</v>
      </c>
      <c r="G296" s="135">
        <v>0</v>
      </c>
      <c r="H296" s="135">
        <v>36</v>
      </c>
      <c r="I296" s="136">
        <v>3</v>
      </c>
      <c r="J296" s="136">
        <v>4</v>
      </c>
      <c r="K296" s="136">
        <v>43</v>
      </c>
    </row>
    <row r="297" spans="1:11">
      <c r="A297" s="17">
        <v>80035</v>
      </c>
      <c r="B297" s="17" t="s">
        <v>516</v>
      </c>
      <c r="C297" s="135">
        <v>72</v>
      </c>
      <c r="D297" s="135">
        <v>4</v>
      </c>
      <c r="E297" s="135">
        <v>9</v>
      </c>
      <c r="F297" s="135">
        <v>0</v>
      </c>
      <c r="G297" s="135">
        <v>0</v>
      </c>
      <c r="H297" s="135">
        <v>85</v>
      </c>
      <c r="I297" s="136">
        <v>3</v>
      </c>
      <c r="J297" s="136">
        <v>8</v>
      </c>
      <c r="K297" s="136">
        <v>96</v>
      </c>
    </row>
    <row r="298" spans="1:11">
      <c r="A298" s="17">
        <v>80036</v>
      </c>
      <c r="B298" s="17" t="s">
        <v>433</v>
      </c>
      <c r="C298" s="135">
        <v>83</v>
      </c>
      <c r="D298" s="135">
        <v>12</v>
      </c>
      <c r="E298" s="135">
        <v>6</v>
      </c>
      <c r="F298" s="135">
        <v>3</v>
      </c>
      <c r="G298" s="135">
        <v>0</v>
      </c>
      <c r="H298" s="135">
        <v>104</v>
      </c>
      <c r="I298" s="136">
        <v>19</v>
      </c>
      <c r="J298" s="136">
        <v>7</v>
      </c>
      <c r="K298" s="136">
        <v>130</v>
      </c>
    </row>
    <row r="299" spans="1:11">
      <c r="A299" s="17">
        <v>80037</v>
      </c>
      <c r="B299" s="17" t="s">
        <v>499</v>
      </c>
      <c r="C299" s="135">
        <v>50</v>
      </c>
      <c r="D299" s="135">
        <v>4</v>
      </c>
      <c r="E299" s="135">
        <v>2</v>
      </c>
      <c r="F299" s="135">
        <v>0</v>
      </c>
      <c r="G299" s="135">
        <v>0</v>
      </c>
      <c r="H299" s="135">
        <v>56</v>
      </c>
      <c r="I299" s="136">
        <v>5</v>
      </c>
      <c r="J299" s="136">
        <v>4</v>
      </c>
      <c r="K299" s="136">
        <v>65</v>
      </c>
    </row>
    <row r="300" spans="1:11">
      <c r="A300" s="17">
        <v>80038</v>
      </c>
      <c r="B300" s="17" t="s">
        <v>278</v>
      </c>
      <c r="C300" s="135">
        <v>736</v>
      </c>
      <c r="D300" s="135">
        <v>190</v>
      </c>
      <c r="E300" s="135">
        <v>277</v>
      </c>
      <c r="F300" s="135">
        <v>18</v>
      </c>
      <c r="G300" s="135">
        <v>6</v>
      </c>
      <c r="H300" s="135">
        <v>1227</v>
      </c>
      <c r="I300" s="136">
        <v>75</v>
      </c>
      <c r="J300" s="136">
        <v>21</v>
      </c>
      <c r="K300" s="136">
        <v>1323</v>
      </c>
    </row>
    <row r="301" spans="1:11">
      <c r="A301" s="17">
        <v>80039</v>
      </c>
      <c r="B301" s="17" t="s">
        <v>321</v>
      </c>
      <c r="C301" s="135">
        <v>385</v>
      </c>
      <c r="D301" s="135">
        <v>74</v>
      </c>
      <c r="E301" s="135">
        <v>30</v>
      </c>
      <c r="F301" s="135">
        <v>4</v>
      </c>
      <c r="G301" s="135">
        <v>0</v>
      </c>
      <c r="H301" s="135">
        <v>493</v>
      </c>
      <c r="I301" s="136">
        <v>41</v>
      </c>
      <c r="J301" s="136">
        <v>11</v>
      </c>
      <c r="K301" s="136">
        <v>545</v>
      </c>
    </row>
    <row r="302" spans="1:11">
      <c r="A302" s="17">
        <v>80040</v>
      </c>
      <c r="B302" s="17" t="s">
        <v>406</v>
      </c>
      <c r="C302" s="135">
        <v>149</v>
      </c>
      <c r="D302" s="135">
        <v>20</v>
      </c>
      <c r="E302" s="135">
        <v>6</v>
      </c>
      <c r="F302" s="135">
        <v>1</v>
      </c>
      <c r="G302" s="135">
        <v>0</v>
      </c>
      <c r="H302" s="135">
        <v>176</v>
      </c>
      <c r="I302" s="136">
        <v>10</v>
      </c>
      <c r="J302" s="136">
        <v>11</v>
      </c>
      <c r="K302" s="136">
        <v>197</v>
      </c>
    </row>
    <row r="303" spans="1:11">
      <c r="A303" s="17">
        <v>80041</v>
      </c>
      <c r="B303" s="17" t="s">
        <v>672</v>
      </c>
      <c r="C303" s="135">
        <v>6</v>
      </c>
      <c r="D303" s="135">
        <v>1</v>
      </c>
      <c r="E303" s="135">
        <v>1</v>
      </c>
      <c r="F303" s="135">
        <v>0</v>
      </c>
      <c r="G303" s="135">
        <v>0</v>
      </c>
      <c r="H303" s="135">
        <v>8</v>
      </c>
      <c r="I303" s="136">
        <v>2</v>
      </c>
      <c r="J303" s="136">
        <v>3</v>
      </c>
      <c r="K303" s="136">
        <v>13</v>
      </c>
    </row>
    <row r="304" spans="1:11">
      <c r="A304" s="17">
        <v>80042</v>
      </c>
      <c r="B304" s="17" t="s">
        <v>346</v>
      </c>
      <c r="C304" s="135">
        <v>221</v>
      </c>
      <c r="D304" s="135">
        <v>32</v>
      </c>
      <c r="E304" s="135">
        <v>13</v>
      </c>
      <c r="F304" s="135">
        <v>1</v>
      </c>
      <c r="G304" s="135">
        <v>0</v>
      </c>
      <c r="H304" s="135">
        <v>267</v>
      </c>
      <c r="I304" s="136">
        <v>30</v>
      </c>
      <c r="J304" s="136">
        <v>8</v>
      </c>
      <c r="K304" s="136">
        <v>305</v>
      </c>
    </row>
    <row r="305" spans="1:11">
      <c r="A305" s="17">
        <v>80043</v>
      </c>
      <c r="B305" s="17" t="s">
        <v>293</v>
      </c>
      <c r="C305" s="135">
        <v>658</v>
      </c>
      <c r="D305" s="135">
        <v>105</v>
      </c>
      <c r="E305" s="135">
        <v>86</v>
      </c>
      <c r="F305" s="135">
        <v>13</v>
      </c>
      <c r="G305" s="135">
        <v>3</v>
      </c>
      <c r="H305" s="135">
        <v>865</v>
      </c>
      <c r="I305" s="136">
        <v>84</v>
      </c>
      <c r="J305" s="136">
        <v>43</v>
      </c>
      <c r="K305" s="136">
        <v>992</v>
      </c>
    </row>
    <row r="306" spans="1:11">
      <c r="A306" s="17">
        <v>80044</v>
      </c>
      <c r="B306" s="17" t="s">
        <v>425</v>
      </c>
      <c r="C306" s="135">
        <v>80</v>
      </c>
      <c r="D306" s="135">
        <v>13</v>
      </c>
      <c r="E306" s="135">
        <v>2</v>
      </c>
      <c r="F306" s="135">
        <v>1</v>
      </c>
      <c r="G306" s="135">
        <v>1</v>
      </c>
      <c r="H306" s="135">
        <v>97</v>
      </c>
      <c r="I306" s="136">
        <v>11</v>
      </c>
      <c r="J306" s="136">
        <v>6</v>
      </c>
      <c r="K306" s="136">
        <v>114</v>
      </c>
    </row>
    <row r="307" spans="1:11">
      <c r="A307" s="17">
        <v>80045</v>
      </c>
      <c r="B307" s="17" t="s">
        <v>328</v>
      </c>
      <c r="C307" s="135">
        <v>358</v>
      </c>
      <c r="D307" s="135">
        <v>99</v>
      </c>
      <c r="E307" s="135">
        <v>47</v>
      </c>
      <c r="F307" s="135">
        <v>8</v>
      </c>
      <c r="G307" s="135">
        <v>1</v>
      </c>
      <c r="H307" s="135">
        <v>513</v>
      </c>
      <c r="I307" s="136">
        <v>27</v>
      </c>
      <c r="J307" s="136">
        <v>12</v>
      </c>
      <c r="K307" s="136">
        <v>552</v>
      </c>
    </row>
    <row r="308" spans="1:11">
      <c r="A308" s="17">
        <v>80046</v>
      </c>
      <c r="B308" s="17" t="s">
        <v>531</v>
      </c>
      <c r="C308" s="135">
        <v>46</v>
      </c>
      <c r="D308" s="135">
        <v>12</v>
      </c>
      <c r="E308" s="135">
        <v>9</v>
      </c>
      <c r="F308" s="135">
        <v>3</v>
      </c>
      <c r="G308" s="135">
        <v>1</v>
      </c>
      <c r="H308" s="135">
        <v>71</v>
      </c>
      <c r="I308" s="136">
        <v>7</v>
      </c>
      <c r="J308" s="136">
        <v>7</v>
      </c>
      <c r="K308" s="136">
        <v>85</v>
      </c>
    </row>
    <row r="309" spans="1:11">
      <c r="A309" s="17">
        <v>80047</v>
      </c>
      <c r="B309" s="17" t="s">
        <v>655</v>
      </c>
      <c r="C309" s="135">
        <v>20</v>
      </c>
      <c r="D309" s="135">
        <v>2</v>
      </c>
      <c r="E309" s="135">
        <v>1</v>
      </c>
      <c r="F309" s="135">
        <v>0</v>
      </c>
      <c r="G309" s="135">
        <v>0</v>
      </c>
      <c r="H309" s="135">
        <v>23</v>
      </c>
      <c r="I309" s="136">
        <v>2</v>
      </c>
      <c r="J309" s="136">
        <v>2</v>
      </c>
      <c r="K309" s="136">
        <v>27</v>
      </c>
    </row>
    <row r="310" spans="1:11">
      <c r="A310" s="17">
        <v>80048</v>
      </c>
      <c r="B310" s="17" t="s">
        <v>605</v>
      </c>
      <c r="C310" s="135">
        <v>31</v>
      </c>
      <c r="D310" s="135">
        <v>1</v>
      </c>
      <c r="E310" s="135">
        <v>1</v>
      </c>
      <c r="F310" s="135">
        <v>1</v>
      </c>
      <c r="G310" s="135">
        <v>0</v>
      </c>
      <c r="H310" s="135">
        <v>34</v>
      </c>
      <c r="I310" s="136">
        <v>4</v>
      </c>
      <c r="J310" s="136">
        <v>5</v>
      </c>
      <c r="K310" s="136">
        <v>43</v>
      </c>
    </row>
    <row r="311" spans="1:11">
      <c r="A311" s="17">
        <v>80049</v>
      </c>
      <c r="B311" s="17" t="s">
        <v>351</v>
      </c>
      <c r="C311" s="135">
        <v>213</v>
      </c>
      <c r="D311" s="135">
        <v>25</v>
      </c>
      <c r="E311" s="135">
        <v>31</v>
      </c>
      <c r="F311" s="135">
        <v>6</v>
      </c>
      <c r="G311" s="135">
        <v>1</v>
      </c>
      <c r="H311" s="135">
        <v>276</v>
      </c>
      <c r="I311" s="136">
        <v>8</v>
      </c>
      <c r="J311" s="136">
        <v>7</v>
      </c>
      <c r="K311" s="136">
        <v>291</v>
      </c>
    </row>
    <row r="312" spans="1:11">
      <c r="A312" s="17">
        <v>80050</v>
      </c>
      <c r="B312" s="17" t="s">
        <v>294</v>
      </c>
      <c r="C312" s="135">
        <v>481</v>
      </c>
      <c r="D312" s="135">
        <v>77</v>
      </c>
      <c r="E312" s="135">
        <v>61</v>
      </c>
      <c r="F312" s="135">
        <v>4</v>
      </c>
      <c r="G312" s="135">
        <v>2</v>
      </c>
      <c r="H312" s="135">
        <v>625</v>
      </c>
      <c r="I312" s="136">
        <v>61</v>
      </c>
      <c r="J312" s="136">
        <v>22</v>
      </c>
      <c r="K312" s="136">
        <v>708</v>
      </c>
    </row>
    <row r="313" spans="1:11">
      <c r="A313" s="17">
        <v>80051</v>
      </c>
      <c r="B313" s="17" t="s">
        <v>442</v>
      </c>
      <c r="C313" s="135">
        <v>92</v>
      </c>
      <c r="D313" s="135">
        <v>9</v>
      </c>
      <c r="E313" s="135">
        <v>5</v>
      </c>
      <c r="F313" s="135">
        <v>0</v>
      </c>
      <c r="G313" s="135">
        <v>0</v>
      </c>
      <c r="H313" s="135">
        <v>106</v>
      </c>
      <c r="I313" s="136">
        <v>8</v>
      </c>
      <c r="J313" s="136">
        <v>4</v>
      </c>
      <c r="K313" s="136">
        <v>118</v>
      </c>
    </row>
    <row r="314" spans="1:11">
      <c r="A314" s="17">
        <v>80053</v>
      </c>
      <c r="B314" s="17" t="s">
        <v>334</v>
      </c>
      <c r="C314" s="135">
        <v>189</v>
      </c>
      <c r="D314" s="135">
        <v>25</v>
      </c>
      <c r="E314" s="135">
        <v>16</v>
      </c>
      <c r="F314" s="135">
        <v>1</v>
      </c>
      <c r="G314" s="135">
        <v>0</v>
      </c>
      <c r="H314" s="135">
        <v>231</v>
      </c>
      <c r="I314" s="136">
        <v>19</v>
      </c>
      <c r="J314" s="136">
        <v>9</v>
      </c>
      <c r="K314" s="136">
        <v>259</v>
      </c>
    </row>
    <row r="315" spans="1:11">
      <c r="A315" s="17">
        <v>80054</v>
      </c>
      <c r="B315" s="17" t="s">
        <v>335</v>
      </c>
      <c r="C315" s="135">
        <v>221</v>
      </c>
      <c r="D315" s="135">
        <v>29</v>
      </c>
      <c r="E315" s="135">
        <v>27</v>
      </c>
      <c r="F315" s="135">
        <v>2</v>
      </c>
      <c r="G315" s="135">
        <v>1</v>
      </c>
      <c r="H315" s="135">
        <v>280</v>
      </c>
      <c r="I315" s="136">
        <v>16</v>
      </c>
      <c r="J315" s="136">
        <v>9</v>
      </c>
      <c r="K315" s="136">
        <v>305</v>
      </c>
    </row>
    <row r="316" spans="1:11">
      <c r="A316" s="17">
        <v>80055</v>
      </c>
      <c r="B316" s="17" t="s">
        <v>345</v>
      </c>
      <c r="C316" s="135">
        <v>221</v>
      </c>
      <c r="D316" s="135">
        <v>27</v>
      </c>
      <c r="E316" s="135">
        <v>22</v>
      </c>
      <c r="F316" s="135">
        <v>4</v>
      </c>
      <c r="G316" s="135">
        <v>0</v>
      </c>
      <c r="H316" s="135">
        <v>274</v>
      </c>
      <c r="I316" s="136">
        <v>21</v>
      </c>
      <c r="J316" s="136">
        <v>13</v>
      </c>
      <c r="K316" s="136">
        <v>308</v>
      </c>
    </row>
    <row r="317" spans="1:11">
      <c r="A317" s="17">
        <v>80057</v>
      </c>
      <c r="B317" s="17" t="s">
        <v>279</v>
      </c>
      <c r="C317" s="135">
        <v>909</v>
      </c>
      <c r="D317" s="135">
        <v>150</v>
      </c>
      <c r="E317" s="135">
        <v>121</v>
      </c>
      <c r="F317" s="135">
        <v>8</v>
      </c>
      <c r="G317" s="135">
        <v>3</v>
      </c>
      <c r="H317" s="135">
        <v>1191</v>
      </c>
      <c r="I317" s="136">
        <v>90</v>
      </c>
      <c r="J317" s="136">
        <v>37</v>
      </c>
      <c r="K317" s="136">
        <v>1318</v>
      </c>
    </row>
    <row r="318" spans="1:11">
      <c r="A318" s="17">
        <v>80059</v>
      </c>
      <c r="B318" s="17" t="s">
        <v>571</v>
      </c>
      <c r="C318" s="135">
        <v>29</v>
      </c>
      <c r="D318" s="135">
        <v>5</v>
      </c>
      <c r="E318" s="135">
        <v>0</v>
      </c>
      <c r="F318" s="135">
        <v>0</v>
      </c>
      <c r="G318" s="135">
        <v>0</v>
      </c>
      <c r="H318" s="135">
        <v>34</v>
      </c>
      <c r="I318" s="136">
        <v>1</v>
      </c>
      <c r="J318" s="136">
        <v>3</v>
      </c>
      <c r="K318" s="136">
        <v>38</v>
      </c>
    </row>
    <row r="319" spans="1:11">
      <c r="A319" s="17">
        <v>80060</v>
      </c>
      <c r="B319" s="17" t="s">
        <v>387</v>
      </c>
      <c r="C319" s="135">
        <v>70</v>
      </c>
      <c r="D319" s="135">
        <v>10</v>
      </c>
      <c r="E319" s="135">
        <v>4</v>
      </c>
      <c r="F319" s="135">
        <v>0</v>
      </c>
      <c r="G319" s="135">
        <v>0</v>
      </c>
      <c r="H319" s="135">
        <v>84</v>
      </c>
      <c r="I319" s="136">
        <v>13</v>
      </c>
      <c r="J319" s="136">
        <v>8</v>
      </c>
      <c r="K319" s="136">
        <v>105</v>
      </c>
    </row>
    <row r="320" spans="1:11">
      <c r="A320" s="17">
        <v>80061</v>
      </c>
      <c r="B320" s="17" t="s">
        <v>295</v>
      </c>
      <c r="C320" s="135">
        <v>523</v>
      </c>
      <c r="D320" s="135">
        <v>93</v>
      </c>
      <c r="E320" s="135">
        <v>79</v>
      </c>
      <c r="F320" s="135">
        <v>7</v>
      </c>
      <c r="G320" s="135">
        <v>0</v>
      </c>
      <c r="H320" s="135">
        <v>702</v>
      </c>
      <c r="I320" s="136">
        <v>41</v>
      </c>
      <c r="J320" s="136">
        <v>21</v>
      </c>
      <c r="K320" s="136">
        <v>764</v>
      </c>
    </row>
    <row r="321" spans="1:11">
      <c r="A321" s="17">
        <v>80062</v>
      </c>
      <c r="B321" s="17" t="s">
        <v>580</v>
      </c>
      <c r="C321" s="135">
        <v>30</v>
      </c>
      <c r="D321" s="135">
        <v>5</v>
      </c>
      <c r="E321" s="135">
        <v>3</v>
      </c>
      <c r="F321" s="135">
        <v>0</v>
      </c>
      <c r="G321" s="135">
        <v>0</v>
      </c>
      <c r="H321" s="135">
        <v>38</v>
      </c>
      <c r="I321" s="136">
        <v>1</v>
      </c>
      <c r="J321" s="136">
        <v>4</v>
      </c>
      <c r="K321" s="136">
        <v>43</v>
      </c>
    </row>
    <row r="322" spans="1:11">
      <c r="A322" s="17">
        <v>80063</v>
      </c>
      <c r="B322" s="17" t="s">
        <v>259</v>
      </c>
      <c r="C322" s="135">
        <v>7482</v>
      </c>
      <c r="D322" s="135">
        <v>1186</v>
      </c>
      <c r="E322" s="135">
        <v>1714</v>
      </c>
      <c r="F322" s="135">
        <v>126</v>
      </c>
      <c r="G322" s="135">
        <v>34</v>
      </c>
      <c r="H322" s="135">
        <v>10542</v>
      </c>
      <c r="I322" s="136">
        <v>1223</v>
      </c>
      <c r="J322" s="136">
        <v>286</v>
      </c>
      <c r="K322" s="136">
        <v>12051</v>
      </c>
    </row>
    <row r="323" spans="1:11">
      <c r="A323" s="17">
        <v>80065</v>
      </c>
      <c r="B323" s="17" t="s">
        <v>315</v>
      </c>
      <c r="C323" s="135">
        <v>287</v>
      </c>
      <c r="D323" s="135">
        <v>84</v>
      </c>
      <c r="E323" s="135">
        <v>84</v>
      </c>
      <c r="F323" s="135">
        <v>11</v>
      </c>
      <c r="G323" s="135">
        <v>1</v>
      </c>
      <c r="H323" s="135">
        <v>467</v>
      </c>
      <c r="I323" s="136">
        <v>23</v>
      </c>
      <c r="J323" s="136">
        <v>11</v>
      </c>
      <c r="K323" s="136">
        <v>501</v>
      </c>
    </row>
    <row r="324" spans="1:11">
      <c r="A324" s="17">
        <v>80067</v>
      </c>
      <c r="B324" s="17" t="s">
        <v>333</v>
      </c>
      <c r="C324" s="135">
        <v>318</v>
      </c>
      <c r="D324" s="135">
        <v>71</v>
      </c>
      <c r="E324" s="135">
        <v>43</v>
      </c>
      <c r="F324" s="135">
        <v>1</v>
      </c>
      <c r="G324" s="135">
        <v>2</v>
      </c>
      <c r="H324" s="135">
        <v>435</v>
      </c>
      <c r="I324" s="136">
        <v>41</v>
      </c>
      <c r="J324" s="136">
        <v>14</v>
      </c>
      <c r="K324" s="136">
        <v>490</v>
      </c>
    </row>
    <row r="325" spans="1:11">
      <c r="A325" s="17">
        <v>80069</v>
      </c>
      <c r="B325" s="17" t="s">
        <v>290</v>
      </c>
      <c r="C325" s="135">
        <v>554</v>
      </c>
      <c r="D325" s="135">
        <v>120</v>
      </c>
      <c r="E325" s="135">
        <v>78</v>
      </c>
      <c r="F325" s="135">
        <v>31</v>
      </c>
      <c r="G325" s="135">
        <v>1</v>
      </c>
      <c r="H325" s="135">
        <v>784</v>
      </c>
      <c r="I325" s="136">
        <v>30</v>
      </c>
      <c r="J325" s="136">
        <v>16</v>
      </c>
      <c r="K325" s="136">
        <v>830</v>
      </c>
    </row>
    <row r="326" spans="1:11">
      <c r="A326" s="17">
        <v>80070</v>
      </c>
      <c r="B326" s="17" t="s">
        <v>623</v>
      </c>
      <c r="C326" s="135">
        <v>24</v>
      </c>
      <c r="D326" s="135">
        <v>0</v>
      </c>
      <c r="E326" s="135">
        <v>1</v>
      </c>
      <c r="F326" s="135">
        <v>0</v>
      </c>
      <c r="G326" s="135">
        <v>0</v>
      </c>
      <c r="H326" s="135">
        <v>25</v>
      </c>
      <c r="I326" s="136">
        <v>5</v>
      </c>
      <c r="J326" s="136">
        <v>1</v>
      </c>
      <c r="K326" s="136">
        <v>31</v>
      </c>
    </row>
    <row r="327" spans="1:11">
      <c r="A327" s="17">
        <v>80071</v>
      </c>
      <c r="B327" s="17" t="s">
        <v>415</v>
      </c>
      <c r="C327" s="135">
        <v>103</v>
      </c>
      <c r="D327" s="135">
        <v>19</v>
      </c>
      <c r="E327" s="135">
        <v>3</v>
      </c>
      <c r="F327" s="135">
        <v>1</v>
      </c>
      <c r="G327" s="135">
        <v>1</v>
      </c>
      <c r="H327" s="135">
        <v>127</v>
      </c>
      <c r="I327" s="136">
        <v>6</v>
      </c>
      <c r="J327" s="136">
        <v>7</v>
      </c>
      <c r="K327" s="136">
        <v>140</v>
      </c>
    </row>
    <row r="328" spans="1:11">
      <c r="A328" s="17">
        <v>80072</v>
      </c>
      <c r="B328" s="17" t="s">
        <v>660</v>
      </c>
      <c r="C328" s="135">
        <v>13</v>
      </c>
      <c r="D328" s="135">
        <v>0</v>
      </c>
      <c r="E328" s="135">
        <v>1</v>
      </c>
      <c r="F328" s="135">
        <v>0</v>
      </c>
      <c r="G328" s="135">
        <v>0</v>
      </c>
      <c r="H328" s="135">
        <v>14</v>
      </c>
      <c r="I328" s="136">
        <v>2</v>
      </c>
      <c r="J328" s="136">
        <v>5</v>
      </c>
      <c r="K328" s="136">
        <v>21</v>
      </c>
    </row>
    <row r="329" spans="1:11">
      <c r="A329" s="17">
        <v>80074</v>
      </c>
      <c r="B329" s="17" t="s">
        <v>380</v>
      </c>
      <c r="C329" s="135">
        <v>52</v>
      </c>
      <c r="D329" s="135">
        <v>12</v>
      </c>
      <c r="E329" s="135">
        <v>4</v>
      </c>
      <c r="F329" s="135">
        <v>1</v>
      </c>
      <c r="G329" s="135">
        <v>0</v>
      </c>
      <c r="H329" s="135">
        <v>69</v>
      </c>
      <c r="I329" s="136">
        <v>6</v>
      </c>
      <c r="J329" s="136">
        <v>6</v>
      </c>
      <c r="K329" s="136">
        <v>81</v>
      </c>
    </row>
    <row r="330" spans="1:11">
      <c r="A330" s="17">
        <v>80075</v>
      </c>
      <c r="B330" s="17" t="s">
        <v>570</v>
      </c>
      <c r="C330" s="135">
        <v>37</v>
      </c>
      <c r="D330" s="135">
        <v>2</v>
      </c>
      <c r="E330" s="135">
        <v>2</v>
      </c>
      <c r="F330" s="135">
        <v>0</v>
      </c>
      <c r="G330" s="135">
        <v>0</v>
      </c>
      <c r="H330" s="135">
        <v>41</v>
      </c>
      <c r="I330" s="136">
        <v>3</v>
      </c>
      <c r="J330" s="136">
        <v>3</v>
      </c>
      <c r="K330" s="136">
        <v>47</v>
      </c>
    </row>
    <row r="331" spans="1:11">
      <c r="A331" s="17">
        <v>80076</v>
      </c>
      <c r="B331" s="17" t="s">
        <v>659</v>
      </c>
      <c r="C331" s="135">
        <v>11</v>
      </c>
      <c r="D331" s="135">
        <v>4</v>
      </c>
      <c r="E331" s="135">
        <v>2</v>
      </c>
      <c r="F331" s="135">
        <v>0</v>
      </c>
      <c r="G331" s="135">
        <v>0</v>
      </c>
      <c r="H331" s="135">
        <v>17</v>
      </c>
      <c r="I331" s="136">
        <v>1</v>
      </c>
      <c r="J331" s="136">
        <v>1</v>
      </c>
      <c r="K331" s="136">
        <v>19</v>
      </c>
    </row>
    <row r="332" spans="1:11">
      <c r="A332" s="17">
        <v>80077</v>
      </c>
      <c r="B332" s="17" t="s">
        <v>508</v>
      </c>
      <c r="C332" s="135">
        <v>44</v>
      </c>
      <c r="D332" s="135">
        <v>5</v>
      </c>
      <c r="E332" s="135">
        <v>4</v>
      </c>
      <c r="F332" s="135">
        <v>0</v>
      </c>
      <c r="G332" s="135">
        <v>0</v>
      </c>
      <c r="H332" s="135">
        <v>53</v>
      </c>
      <c r="I332" s="136">
        <v>6</v>
      </c>
      <c r="J332" s="136">
        <v>5</v>
      </c>
      <c r="K332" s="136">
        <v>64</v>
      </c>
    </row>
    <row r="333" spans="1:11">
      <c r="A333" s="17">
        <v>80078</v>
      </c>
      <c r="B333" s="17" t="s">
        <v>601</v>
      </c>
      <c r="C333" s="135">
        <v>27</v>
      </c>
      <c r="D333" s="135">
        <v>3</v>
      </c>
      <c r="E333" s="135">
        <v>8</v>
      </c>
      <c r="F333" s="135">
        <v>2</v>
      </c>
      <c r="G333" s="135">
        <v>0</v>
      </c>
      <c r="H333" s="135">
        <v>40</v>
      </c>
      <c r="I333" s="136">
        <v>3</v>
      </c>
      <c r="J333" s="136">
        <v>3</v>
      </c>
      <c r="K333" s="136">
        <v>46</v>
      </c>
    </row>
    <row r="334" spans="1:11">
      <c r="A334" s="17">
        <v>80079</v>
      </c>
      <c r="B334" s="17" t="s">
        <v>645</v>
      </c>
      <c r="C334" s="135">
        <v>27</v>
      </c>
      <c r="D334" s="135">
        <v>6</v>
      </c>
      <c r="E334" s="135">
        <v>2</v>
      </c>
      <c r="F334" s="135">
        <v>0</v>
      </c>
      <c r="G334" s="135">
        <v>0</v>
      </c>
      <c r="H334" s="135">
        <v>35</v>
      </c>
      <c r="I334" s="136">
        <v>2</v>
      </c>
      <c r="J334" s="136">
        <v>2</v>
      </c>
      <c r="K334" s="136">
        <v>39</v>
      </c>
    </row>
    <row r="335" spans="1:11">
      <c r="A335" s="17">
        <v>80080</v>
      </c>
      <c r="B335" s="17" t="s">
        <v>676</v>
      </c>
      <c r="C335" s="135">
        <v>8</v>
      </c>
      <c r="D335" s="135">
        <v>0</v>
      </c>
      <c r="E335" s="135">
        <v>1</v>
      </c>
      <c r="F335" s="135">
        <v>0</v>
      </c>
      <c r="G335" s="135">
        <v>0</v>
      </c>
      <c r="H335" s="135">
        <v>9</v>
      </c>
      <c r="I335" s="136">
        <v>4</v>
      </c>
      <c r="J335" s="136">
        <v>3</v>
      </c>
      <c r="K335" s="136">
        <v>16</v>
      </c>
    </row>
    <row r="336" spans="1:11">
      <c r="A336" s="17">
        <v>80081</v>
      </c>
      <c r="B336" s="17" t="s">
        <v>379</v>
      </c>
      <c r="C336" s="135">
        <v>189</v>
      </c>
      <c r="D336" s="135">
        <v>45</v>
      </c>
      <c r="E336" s="135">
        <v>40</v>
      </c>
      <c r="F336" s="135">
        <v>1</v>
      </c>
      <c r="G336" s="135">
        <v>1</v>
      </c>
      <c r="H336" s="135">
        <v>276</v>
      </c>
      <c r="I336" s="136">
        <v>14</v>
      </c>
      <c r="J336" s="136">
        <v>3</v>
      </c>
      <c r="K336" s="136">
        <v>293</v>
      </c>
    </row>
    <row r="337" spans="1:11">
      <c r="A337" s="17">
        <v>80082</v>
      </c>
      <c r="B337" s="17" t="s">
        <v>554</v>
      </c>
      <c r="C337" s="135">
        <v>39</v>
      </c>
      <c r="D337" s="135">
        <v>5</v>
      </c>
      <c r="E337" s="135">
        <v>8</v>
      </c>
      <c r="F337" s="135">
        <v>1</v>
      </c>
      <c r="G337" s="135">
        <v>0</v>
      </c>
      <c r="H337" s="135">
        <v>53</v>
      </c>
      <c r="I337" s="136">
        <v>5</v>
      </c>
      <c r="J337" s="136">
        <v>6</v>
      </c>
      <c r="K337" s="136">
        <v>64</v>
      </c>
    </row>
    <row r="338" spans="1:11">
      <c r="A338" s="17">
        <v>80083</v>
      </c>
      <c r="B338" s="17" t="s">
        <v>572</v>
      </c>
      <c r="C338" s="135">
        <v>51</v>
      </c>
      <c r="D338" s="135">
        <v>12</v>
      </c>
      <c r="E338" s="135">
        <v>8</v>
      </c>
      <c r="F338" s="135">
        <v>4</v>
      </c>
      <c r="G338" s="135">
        <v>0</v>
      </c>
      <c r="H338" s="135">
        <v>75</v>
      </c>
      <c r="I338" s="136">
        <v>15</v>
      </c>
      <c r="J338" s="136">
        <v>5</v>
      </c>
      <c r="K338" s="136">
        <v>95</v>
      </c>
    </row>
    <row r="339" spans="1:11">
      <c r="A339" s="17">
        <v>80084</v>
      </c>
      <c r="B339" s="17" t="s">
        <v>609</v>
      </c>
      <c r="C339" s="135">
        <v>27</v>
      </c>
      <c r="D339" s="135">
        <v>4</v>
      </c>
      <c r="E339" s="135">
        <v>4</v>
      </c>
      <c r="F339" s="135">
        <v>1</v>
      </c>
      <c r="G339" s="135">
        <v>1</v>
      </c>
      <c r="H339" s="135">
        <v>37</v>
      </c>
      <c r="I339" s="136">
        <v>4</v>
      </c>
      <c r="J339" s="136">
        <v>4</v>
      </c>
      <c r="K339" s="136">
        <v>45</v>
      </c>
    </row>
    <row r="340" spans="1:11">
      <c r="A340" s="17">
        <v>80085</v>
      </c>
      <c r="B340" s="17" t="s">
        <v>348</v>
      </c>
      <c r="C340" s="135">
        <v>189</v>
      </c>
      <c r="D340" s="135">
        <v>30</v>
      </c>
      <c r="E340" s="135">
        <v>25</v>
      </c>
      <c r="F340" s="135">
        <v>1</v>
      </c>
      <c r="G340" s="135">
        <v>1</v>
      </c>
      <c r="H340" s="135">
        <v>246</v>
      </c>
      <c r="I340" s="136">
        <v>18</v>
      </c>
      <c r="J340" s="136">
        <v>13</v>
      </c>
      <c r="K340" s="136">
        <v>277</v>
      </c>
    </row>
    <row r="341" spans="1:11">
      <c r="A341" s="17">
        <v>80086</v>
      </c>
      <c r="B341" s="17" t="s">
        <v>432</v>
      </c>
      <c r="C341" s="135">
        <v>114</v>
      </c>
      <c r="D341" s="135">
        <v>7</v>
      </c>
      <c r="E341" s="135">
        <v>12</v>
      </c>
      <c r="F341" s="135">
        <v>1</v>
      </c>
      <c r="G341" s="135">
        <v>0</v>
      </c>
      <c r="H341" s="135">
        <v>134</v>
      </c>
      <c r="I341" s="136">
        <v>7</v>
      </c>
      <c r="J341" s="136">
        <v>10</v>
      </c>
      <c r="K341" s="136">
        <v>151</v>
      </c>
    </row>
    <row r="342" spans="1:11">
      <c r="A342" s="17">
        <v>80087</v>
      </c>
      <c r="B342" s="17" t="s">
        <v>617</v>
      </c>
      <c r="C342" s="135">
        <v>40</v>
      </c>
      <c r="D342" s="135">
        <v>2</v>
      </c>
      <c r="E342" s="135">
        <v>0</v>
      </c>
      <c r="F342" s="135">
        <v>1</v>
      </c>
      <c r="G342" s="135">
        <v>0</v>
      </c>
      <c r="H342" s="135">
        <v>43</v>
      </c>
      <c r="I342" s="136">
        <v>5</v>
      </c>
      <c r="J342" s="136">
        <v>3</v>
      </c>
      <c r="K342" s="136">
        <v>51</v>
      </c>
    </row>
    <row r="343" spans="1:11">
      <c r="A343" s="17">
        <v>80088</v>
      </c>
      <c r="B343" s="17" t="s">
        <v>284</v>
      </c>
      <c r="C343" s="135">
        <v>954</v>
      </c>
      <c r="D343" s="135">
        <v>225</v>
      </c>
      <c r="E343" s="135">
        <v>182</v>
      </c>
      <c r="F343" s="135">
        <v>6</v>
      </c>
      <c r="G343" s="135">
        <v>3</v>
      </c>
      <c r="H343" s="135">
        <v>1370</v>
      </c>
      <c r="I343" s="136">
        <v>77</v>
      </c>
      <c r="J343" s="136">
        <v>31</v>
      </c>
      <c r="K343" s="136">
        <v>1478</v>
      </c>
    </row>
    <row r="344" spans="1:11">
      <c r="A344" s="17">
        <v>80089</v>
      </c>
      <c r="B344" s="17" t="s">
        <v>481</v>
      </c>
      <c r="C344" s="135">
        <v>66</v>
      </c>
      <c r="D344" s="135">
        <v>4</v>
      </c>
      <c r="E344" s="135">
        <v>2</v>
      </c>
      <c r="F344" s="135">
        <v>0</v>
      </c>
      <c r="G344" s="135">
        <v>0</v>
      </c>
      <c r="H344" s="135">
        <v>72</v>
      </c>
      <c r="I344" s="136">
        <v>8</v>
      </c>
      <c r="J344" s="136">
        <v>5</v>
      </c>
      <c r="K344" s="136">
        <v>85</v>
      </c>
    </row>
    <row r="345" spans="1:11">
      <c r="A345" s="17">
        <v>80093</v>
      </c>
      <c r="B345" s="17" t="s">
        <v>288</v>
      </c>
      <c r="C345" s="135">
        <v>712</v>
      </c>
      <c r="D345" s="135">
        <v>117</v>
      </c>
      <c r="E345" s="135">
        <v>85</v>
      </c>
      <c r="F345" s="135">
        <v>13</v>
      </c>
      <c r="G345" s="135">
        <v>3</v>
      </c>
      <c r="H345" s="135">
        <v>930</v>
      </c>
      <c r="I345" s="136">
        <v>32</v>
      </c>
      <c r="J345" s="136">
        <v>15</v>
      </c>
      <c r="K345" s="136">
        <v>977</v>
      </c>
    </row>
    <row r="346" spans="1:11">
      <c r="A346" s="17">
        <v>80094</v>
      </c>
      <c r="B346" s="17" t="s">
        <v>658</v>
      </c>
      <c r="C346" s="135">
        <v>21</v>
      </c>
      <c r="D346" s="135">
        <v>3</v>
      </c>
      <c r="E346" s="135">
        <v>2</v>
      </c>
      <c r="F346" s="135">
        <v>1</v>
      </c>
      <c r="G346" s="135">
        <v>0</v>
      </c>
      <c r="H346" s="135">
        <v>27</v>
      </c>
      <c r="I346" s="136">
        <v>2</v>
      </c>
      <c r="J346" s="136">
        <v>1</v>
      </c>
      <c r="K346" s="136">
        <v>30</v>
      </c>
    </row>
    <row r="347" spans="1:11">
      <c r="A347" s="17">
        <v>80095</v>
      </c>
      <c r="B347" s="17" t="s">
        <v>472</v>
      </c>
      <c r="C347" s="135">
        <v>88</v>
      </c>
      <c r="D347" s="135">
        <v>14</v>
      </c>
      <c r="E347" s="135">
        <v>11</v>
      </c>
      <c r="F347" s="135">
        <v>4</v>
      </c>
      <c r="G347" s="135">
        <v>0</v>
      </c>
      <c r="H347" s="135">
        <v>117</v>
      </c>
      <c r="I347" s="136">
        <v>7</v>
      </c>
      <c r="J347" s="136">
        <v>4</v>
      </c>
      <c r="K347" s="136">
        <v>128</v>
      </c>
    </row>
    <row r="348" spans="1:11">
      <c r="A348" s="17">
        <v>80096</v>
      </c>
      <c r="B348" s="17" t="s">
        <v>292</v>
      </c>
      <c r="C348" s="135">
        <v>512</v>
      </c>
      <c r="D348" s="135">
        <v>79</v>
      </c>
      <c r="E348" s="135">
        <v>122</v>
      </c>
      <c r="F348" s="135">
        <v>12</v>
      </c>
      <c r="G348" s="135">
        <v>2</v>
      </c>
      <c r="H348" s="135">
        <v>727</v>
      </c>
      <c r="I348" s="136">
        <v>67</v>
      </c>
      <c r="J348" s="136">
        <v>19</v>
      </c>
      <c r="K348" s="136">
        <v>813</v>
      </c>
    </row>
    <row r="349" spans="1:11">
      <c r="A349" s="17">
        <v>80097</v>
      </c>
      <c r="B349" s="17" t="s">
        <v>374</v>
      </c>
      <c r="C349" s="135">
        <v>145</v>
      </c>
      <c r="D349" s="135">
        <v>31</v>
      </c>
      <c r="E349" s="135">
        <v>89</v>
      </c>
      <c r="F349" s="135">
        <v>10</v>
      </c>
      <c r="G349" s="135">
        <v>2</v>
      </c>
      <c r="H349" s="135">
        <v>277</v>
      </c>
      <c r="I349" s="136">
        <v>6</v>
      </c>
      <c r="J349" s="136">
        <v>4</v>
      </c>
      <c r="K349" s="136">
        <v>287</v>
      </c>
    </row>
    <row r="350" spans="1:11">
      <c r="A350" s="17">
        <v>101001</v>
      </c>
      <c r="B350" s="17" t="s">
        <v>461</v>
      </c>
      <c r="C350" s="135">
        <v>114</v>
      </c>
      <c r="D350" s="135">
        <v>9</v>
      </c>
      <c r="E350" s="135">
        <v>14</v>
      </c>
      <c r="F350" s="135">
        <v>0</v>
      </c>
      <c r="G350" s="135">
        <v>0</v>
      </c>
      <c r="H350" s="135">
        <v>137</v>
      </c>
      <c r="I350" s="136">
        <v>7</v>
      </c>
      <c r="J350" s="136">
        <v>5</v>
      </c>
      <c r="K350" s="136">
        <v>149</v>
      </c>
    </row>
    <row r="351" spans="1:11">
      <c r="A351" s="17">
        <v>101002</v>
      </c>
      <c r="B351" s="17" t="s">
        <v>521</v>
      </c>
      <c r="C351" s="135">
        <v>63</v>
      </c>
      <c r="D351" s="135">
        <v>15</v>
      </c>
      <c r="E351" s="135">
        <v>4</v>
      </c>
      <c r="F351" s="135">
        <v>0</v>
      </c>
      <c r="G351" s="135">
        <v>0</v>
      </c>
      <c r="H351" s="135">
        <v>82</v>
      </c>
      <c r="I351" s="136">
        <v>5</v>
      </c>
      <c r="J351" s="136">
        <v>7</v>
      </c>
      <c r="K351" s="136">
        <v>94</v>
      </c>
    </row>
    <row r="352" spans="1:11">
      <c r="A352" s="17">
        <v>101004</v>
      </c>
      <c r="B352" s="17" t="s">
        <v>431</v>
      </c>
      <c r="C352" s="135">
        <v>110</v>
      </c>
      <c r="D352" s="135">
        <v>15</v>
      </c>
      <c r="E352" s="135">
        <v>13</v>
      </c>
      <c r="F352" s="135">
        <v>1</v>
      </c>
      <c r="G352" s="135">
        <v>0</v>
      </c>
      <c r="H352" s="135">
        <v>139</v>
      </c>
      <c r="I352" s="136">
        <v>6</v>
      </c>
      <c r="J352" s="136">
        <v>5</v>
      </c>
      <c r="K352" s="136">
        <v>150</v>
      </c>
    </row>
    <row r="353" spans="1:11">
      <c r="A353" s="17">
        <v>101007</v>
      </c>
      <c r="B353" s="17" t="s">
        <v>418</v>
      </c>
      <c r="C353" s="135">
        <v>85</v>
      </c>
      <c r="D353" s="135">
        <v>6</v>
      </c>
      <c r="E353" s="135">
        <v>7</v>
      </c>
      <c r="F353" s="135">
        <v>0</v>
      </c>
      <c r="G353" s="135">
        <v>0</v>
      </c>
      <c r="H353" s="135">
        <v>98</v>
      </c>
      <c r="I353" s="136">
        <v>9</v>
      </c>
      <c r="J353" s="136">
        <v>8</v>
      </c>
      <c r="K353" s="136">
        <v>115</v>
      </c>
    </row>
    <row r="354" spans="1:11">
      <c r="A354" s="17">
        <v>101008</v>
      </c>
      <c r="B354" s="17" t="s">
        <v>289</v>
      </c>
      <c r="C354" s="135">
        <v>688</v>
      </c>
      <c r="D354" s="135">
        <v>94</v>
      </c>
      <c r="E354" s="135">
        <v>98</v>
      </c>
      <c r="F354" s="135">
        <v>5</v>
      </c>
      <c r="G354" s="135">
        <v>2</v>
      </c>
      <c r="H354" s="135">
        <v>887</v>
      </c>
      <c r="I354" s="136">
        <v>42</v>
      </c>
      <c r="J354" s="136">
        <v>20</v>
      </c>
      <c r="K354" s="136">
        <v>949</v>
      </c>
    </row>
    <row r="355" spans="1:11">
      <c r="A355" s="17">
        <v>101010</v>
      </c>
      <c r="B355" s="17" t="s">
        <v>267</v>
      </c>
      <c r="C355" s="135">
        <v>2357</v>
      </c>
      <c r="D355" s="135">
        <v>539</v>
      </c>
      <c r="E355" s="135">
        <v>775</v>
      </c>
      <c r="F355" s="135">
        <v>63</v>
      </c>
      <c r="G355" s="135">
        <v>13</v>
      </c>
      <c r="H355" s="135">
        <v>3747</v>
      </c>
      <c r="I355" s="136">
        <v>355</v>
      </c>
      <c r="J355" s="136">
        <v>110</v>
      </c>
      <c r="K355" s="136">
        <v>4212</v>
      </c>
    </row>
    <row r="356" spans="1:11">
      <c r="A356" s="17">
        <v>101011</v>
      </c>
      <c r="B356" s="17" t="s">
        <v>411</v>
      </c>
      <c r="C356" s="135">
        <v>140</v>
      </c>
      <c r="D356" s="135">
        <v>19</v>
      </c>
      <c r="E356" s="135">
        <v>25</v>
      </c>
      <c r="F356" s="135">
        <v>5</v>
      </c>
      <c r="G356" s="135">
        <v>0</v>
      </c>
      <c r="H356" s="135">
        <v>189</v>
      </c>
      <c r="I356" s="136">
        <v>11</v>
      </c>
      <c r="J356" s="136">
        <v>11</v>
      </c>
      <c r="K356" s="136">
        <v>211</v>
      </c>
    </row>
    <row r="357" spans="1:11">
      <c r="A357" s="17">
        <v>101012</v>
      </c>
      <c r="B357" s="17" t="s">
        <v>302</v>
      </c>
      <c r="C357" s="135">
        <v>459</v>
      </c>
      <c r="D357" s="135">
        <v>52</v>
      </c>
      <c r="E357" s="135">
        <v>111</v>
      </c>
      <c r="F357" s="135">
        <v>3</v>
      </c>
      <c r="G357" s="135">
        <v>2</v>
      </c>
      <c r="H357" s="135">
        <v>627</v>
      </c>
      <c r="I357" s="136">
        <v>23</v>
      </c>
      <c r="J357" s="136">
        <v>22</v>
      </c>
      <c r="K357" s="136">
        <v>672</v>
      </c>
    </row>
    <row r="358" spans="1:11">
      <c r="A358" s="17">
        <v>101013</v>
      </c>
      <c r="B358" s="17" t="s">
        <v>287</v>
      </c>
      <c r="C358" s="135">
        <v>575</v>
      </c>
      <c r="D358" s="135">
        <v>99</v>
      </c>
      <c r="E358" s="135">
        <v>96</v>
      </c>
      <c r="F358" s="135">
        <v>16</v>
      </c>
      <c r="G358" s="135">
        <v>0</v>
      </c>
      <c r="H358" s="135">
        <v>786</v>
      </c>
      <c r="I358" s="136">
        <v>62</v>
      </c>
      <c r="J358" s="136">
        <v>18</v>
      </c>
      <c r="K358" s="136">
        <v>866</v>
      </c>
    </row>
    <row r="359" spans="1:11">
      <c r="A359" s="17">
        <v>101014</v>
      </c>
      <c r="B359" s="17" t="s">
        <v>391</v>
      </c>
      <c r="C359" s="135">
        <v>141</v>
      </c>
      <c r="D359" s="135">
        <v>26</v>
      </c>
      <c r="E359" s="135">
        <v>22</v>
      </c>
      <c r="F359" s="135">
        <v>4</v>
      </c>
      <c r="G359" s="135">
        <v>1</v>
      </c>
      <c r="H359" s="135">
        <v>194</v>
      </c>
      <c r="I359" s="136">
        <v>16</v>
      </c>
      <c r="J359" s="136">
        <v>8</v>
      </c>
      <c r="K359" s="136">
        <v>218</v>
      </c>
    </row>
    <row r="360" spans="1:11">
      <c r="A360" s="17">
        <v>101015</v>
      </c>
      <c r="B360" s="17" t="s">
        <v>325</v>
      </c>
      <c r="C360" s="135">
        <v>247</v>
      </c>
      <c r="D360" s="135">
        <v>29</v>
      </c>
      <c r="E360" s="135">
        <v>14</v>
      </c>
      <c r="F360" s="135">
        <v>4</v>
      </c>
      <c r="G360" s="135">
        <v>0</v>
      </c>
      <c r="H360" s="135">
        <v>294</v>
      </c>
      <c r="I360" s="136">
        <v>37</v>
      </c>
      <c r="J360" s="136">
        <v>14</v>
      </c>
      <c r="K360" s="136">
        <v>345</v>
      </c>
    </row>
    <row r="361" spans="1:11">
      <c r="A361" s="17">
        <v>101017</v>
      </c>
      <c r="B361" s="17" t="s">
        <v>306</v>
      </c>
      <c r="C361" s="135">
        <v>374</v>
      </c>
      <c r="D361" s="135">
        <v>59</v>
      </c>
      <c r="E361" s="135">
        <v>48</v>
      </c>
      <c r="F361" s="135">
        <v>1</v>
      </c>
      <c r="G361" s="135">
        <v>0</v>
      </c>
      <c r="H361" s="135">
        <v>482</v>
      </c>
      <c r="I361" s="136">
        <v>33</v>
      </c>
      <c r="J361" s="136">
        <v>26</v>
      </c>
      <c r="K361" s="136">
        <v>541</v>
      </c>
    </row>
    <row r="362" spans="1:11">
      <c r="A362" s="17">
        <v>101019</v>
      </c>
      <c r="B362" s="17" t="s">
        <v>342</v>
      </c>
      <c r="C362" s="135">
        <v>214</v>
      </c>
      <c r="D362" s="135">
        <v>60</v>
      </c>
      <c r="E362" s="135">
        <v>42</v>
      </c>
      <c r="F362" s="135">
        <v>3</v>
      </c>
      <c r="G362" s="135">
        <v>0</v>
      </c>
      <c r="H362" s="135">
        <v>319</v>
      </c>
      <c r="I362" s="136">
        <v>9</v>
      </c>
      <c r="J362" s="136">
        <v>10</v>
      </c>
      <c r="K362" s="136">
        <v>338</v>
      </c>
    </row>
    <row r="363" spans="1:11">
      <c r="A363" s="17">
        <v>101020</v>
      </c>
      <c r="B363" s="17" t="s">
        <v>477</v>
      </c>
      <c r="C363" s="135">
        <v>78</v>
      </c>
      <c r="D363" s="135">
        <v>8</v>
      </c>
      <c r="E363" s="135">
        <v>4</v>
      </c>
      <c r="F363" s="135">
        <v>0</v>
      </c>
      <c r="G363" s="135">
        <v>0</v>
      </c>
      <c r="H363" s="135">
        <v>90</v>
      </c>
      <c r="I363" s="136">
        <v>4</v>
      </c>
      <c r="J363" s="136">
        <v>5</v>
      </c>
      <c r="K363" s="136">
        <v>99</v>
      </c>
    </row>
    <row r="364" spans="1:11">
      <c r="A364" s="17">
        <v>101021</v>
      </c>
      <c r="B364" s="17" t="s">
        <v>618</v>
      </c>
      <c r="C364" s="135">
        <v>27</v>
      </c>
      <c r="D364" s="135">
        <v>3</v>
      </c>
      <c r="E364" s="135">
        <v>2</v>
      </c>
      <c r="F364" s="135">
        <v>0</v>
      </c>
      <c r="G364" s="135">
        <v>0</v>
      </c>
      <c r="H364" s="135">
        <v>32</v>
      </c>
      <c r="I364" s="136">
        <v>0</v>
      </c>
      <c r="J364" s="136">
        <v>5</v>
      </c>
      <c r="K364" s="136">
        <v>37</v>
      </c>
    </row>
    <row r="365" spans="1:11">
      <c r="A365" s="17">
        <v>101024</v>
      </c>
      <c r="B365" s="17" t="s">
        <v>403</v>
      </c>
      <c r="C365" s="135">
        <v>110</v>
      </c>
      <c r="D365" s="135">
        <v>12</v>
      </c>
      <c r="E365" s="135">
        <v>10</v>
      </c>
      <c r="F365" s="135">
        <v>2</v>
      </c>
      <c r="G365" s="135">
        <v>1</v>
      </c>
      <c r="H365" s="135">
        <v>135</v>
      </c>
      <c r="I365" s="136">
        <v>13</v>
      </c>
      <c r="J365" s="136">
        <v>8</v>
      </c>
      <c r="K365" s="136">
        <v>156</v>
      </c>
    </row>
    <row r="366" spans="1:11">
      <c r="A366" s="17">
        <v>101025</v>
      </c>
      <c r="B366" s="17" t="s">
        <v>332</v>
      </c>
      <c r="C366" s="135">
        <v>281</v>
      </c>
      <c r="D366" s="135">
        <v>41</v>
      </c>
      <c r="E366" s="135">
        <v>31</v>
      </c>
      <c r="F366" s="135">
        <v>7</v>
      </c>
      <c r="G366" s="135">
        <v>0</v>
      </c>
      <c r="H366" s="135">
        <v>360</v>
      </c>
      <c r="I366" s="136">
        <v>13</v>
      </c>
      <c r="J366" s="136">
        <v>10</v>
      </c>
      <c r="K366" s="136">
        <v>383</v>
      </c>
    </row>
    <row r="367" spans="1:11">
      <c r="A367" s="17">
        <v>102001</v>
      </c>
      <c r="B367" s="17" t="s">
        <v>450</v>
      </c>
      <c r="C367" s="135">
        <v>74</v>
      </c>
      <c r="D367" s="135">
        <v>3</v>
      </c>
      <c r="E367" s="135">
        <v>4</v>
      </c>
      <c r="F367" s="135">
        <v>0</v>
      </c>
      <c r="G367" s="135">
        <v>0</v>
      </c>
      <c r="H367" s="135">
        <v>81</v>
      </c>
      <c r="I367" s="136">
        <v>4</v>
      </c>
      <c r="J367" s="136">
        <v>8</v>
      </c>
      <c r="K367" s="136">
        <v>93</v>
      </c>
    </row>
    <row r="368" spans="1:11">
      <c r="A368" s="17">
        <v>102002</v>
      </c>
      <c r="B368" s="17" t="s">
        <v>533</v>
      </c>
      <c r="C368" s="135">
        <v>51</v>
      </c>
      <c r="D368" s="135">
        <v>3</v>
      </c>
      <c r="E368" s="135">
        <v>4</v>
      </c>
      <c r="F368" s="135">
        <v>0</v>
      </c>
      <c r="G368" s="135">
        <v>0</v>
      </c>
      <c r="H368" s="135">
        <v>58</v>
      </c>
      <c r="I368" s="136">
        <v>6</v>
      </c>
      <c r="J368" s="136">
        <v>6</v>
      </c>
      <c r="K368" s="136">
        <v>70</v>
      </c>
    </row>
    <row r="369" spans="1:11">
      <c r="A369" s="17">
        <v>102003</v>
      </c>
      <c r="B369" s="17" t="s">
        <v>381</v>
      </c>
      <c r="C369" s="135">
        <v>143</v>
      </c>
      <c r="D369" s="135">
        <v>21</v>
      </c>
      <c r="E369" s="135">
        <v>24</v>
      </c>
      <c r="F369" s="135">
        <v>3</v>
      </c>
      <c r="G369" s="135">
        <v>0</v>
      </c>
      <c r="H369" s="135">
        <v>191</v>
      </c>
      <c r="I369" s="136">
        <v>16</v>
      </c>
      <c r="J369" s="136">
        <v>9</v>
      </c>
      <c r="K369" s="136">
        <v>216</v>
      </c>
    </row>
    <row r="370" spans="1:11">
      <c r="A370" s="17">
        <v>102004</v>
      </c>
      <c r="B370" s="17" t="s">
        <v>646</v>
      </c>
      <c r="C370" s="135">
        <v>17</v>
      </c>
      <c r="D370" s="135">
        <v>1</v>
      </c>
      <c r="E370" s="135">
        <v>2</v>
      </c>
      <c r="F370" s="135">
        <v>0</v>
      </c>
      <c r="G370" s="135">
        <v>0</v>
      </c>
      <c r="H370" s="135">
        <v>20</v>
      </c>
      <c r="I370" s="136">
        <v>3</v>
      </c>
      <c r="J370" s="136">
        <v>3</v>
      </c>
      <c r="K370" s="136">
        <v>26</v>
      </c>
    </row>
    <row r="371" spans="1:11">
      <c r="A371" s="17">
        <v>102005</v>
      </c>
      <c r="B371" s="17" t="s">
        <v>594</v>
      </c>
      <c r="C371" s="135">
        <v>41</v>
      </c>
      <c r="D371" s="135">
        <v>1</v>
      </c>
      <c r="E371" s="135">
        <v>3</v>
      </c>
      <c r="F371" s="135">
        <v>0</v>
      </c>
      <c r="G371" s="135">
        <v>0</v>
      </c>
      <c r="H371" s="135">
        <v>45</v>
      </c>
      <c r="I371" s="136">
        <v>5</v>
      </c>
      <c r="J371" s="136">
        <v>4</v>
      </c>
      <c r="K371" s="136">
        <v>54</v>
      </c>
    </row>
    <row r="372" spans="1:11">
      <c r="A372" s="17">
        <v>102006</v>
      </c>
      <c r="B372" s="17" t="s">
        <v>400</v>
      </c>
      <c r="C372" s="135">
        <v>105</v>
      </c>
      <c r="D372" s="135">
        <v>11</v>
      </c>
      <c r="E372" s="135">
        <v>14</v>
      </c>
      <c r="F372" s="135">
        <v>1</v>
      </c>
      <c r="G372" s="135">
        <v>0</v>
      </c>
      <c r="H372" s="135">
        <v>131</v>
      </c>
      <c r="I372" s="136">
        <v>15</v>
      </c>
      <c r="J372" s="136">
        <v>9</v>
      </c>
      <c r="K372" s="136">
        <v>155</v>
      </c>
    </row>
    <row r="373" spans="1:11">
      <c r="A373" s="17">
        <v>102007</v>
      </c>
      <c r="B373" s="17" t="s">
        <v>568</v>
      </c>
      <c r="C373" s="135">
        <v>59</v>
      </c>
      <c r="D373" s="135">
        <v>9</v>
      </c>
      <c r="E373" s="135">
        <v>3</v>
      </c>
      <c r="F373" s="135">
        <v>0</v>
      </c>
      <c r="G373" s="135">
        <v>0</v>
      </c>
      <c r="H373" s="135">
        <v>71</v>
      </c>
      <c r="I373" s="136">
        <v>5</v>
      </c>
      <c r="J373" s="136">
        <v>4</v>
      </c>
      <c r="K373" s="136">
        <v>80</v>
      </c>
    </row>
    <row r="374" spans="1:11">
      <c r="A374" s="17">
        <v>102008</v>
      </c>
      <c r="B374" s="17" t="s">
        <v>453</v>
      </c>
      <c r="C374" s="135">
        <v>82</v>
      </c>
      <c r="D374" s="135">
        <v>6</v>
      </c>
      <c r="E374" s="135">
        <v>2</v>
      </c>
      <c r="F374" s="135">
        <v>0</v>
      </c>
      <c r="G374" s="135">
        <v>0</v>
      </c>
      <c r="H374" s="135">
        <v>90</v>
      </c>
      <c r="I374" s="136">
        <v>5</v>
      </c>
      <c r="J374" s="136">
        <v>8</v>
      </c>
      <c r="K374" s="136">
        <v>103</v>
      </c>
    </row>
    <row r="375" spans="1:11">
      <c r="A375" s="17">
        <v>102009</v>
      </c>
      <c r="B375" s="17" t="s">
        <v>484</v>
      </c>
      <c r="C375" s="135">
        <v>72</v>
      </c>
      <c r="D375" s="135">
        <v>5</v>
      </c>
      <c r="E375" s="135">
        <v>5</v>
      </c>
      <c r="F375" s="135">
        <v>1</v>
      </c>
      <c r="G375" s="135">
        <v>0</v>
      </c>
      <c r="H375" s="135">
        <v>83</v>
      </c>
      <c r="I375" s="136">
        <v>8</v>
      </c>
      <c r="J375" s="136">
        <v>7</v>
      </c>
      <c r="K375" s="136">
        <v>98</v>
      </c>
    </row>
    <row r="376" spans="1:11">
      <c r="A376" s="17">
        <v>102010</v>
      </c>
      <c r="B376" s="17" t="s">
        <v>458</v>
      </c>
      <c r="C376" s="135">
        <v>107</v>
      </c>
      <c r="D376" s="135">
        <v>11</v>
      </c>
      <c r="E376" s="135">
        <v>10</v>
      </c>
      <c r="F376" s="135">
        <v>0</v>
      </c>
      <c r="G376" s="135">
        <v>0</v>
      </c>
      <c r="H376" s="135">
        <v>128</v>
      </c>
      <c r="I376" s="136">
        <v>5</v>
      </c>
      <c r="J376" s="136">
        <v>4</v>
      </c>
      <c r="K376" s="136">
        <v>137</v>
      </c>
    </row>
    <row r="377" spans="1:11">
      <c r="A377" s="17">
        <v>102011</v>
      </c>
      <c r="B377" s="17" t="s">
        <v>341</v>
      </c>
      <c r="C377" s="135">
        <v>239</v>
      </c>
      <c r="D377" s="135">
        <v>37</v>
      </c>
      <c r="E377" s="135">
        <v>22</v>
      </c>
      <c r="F377" s="135">
        <v>0</v>
      </c>
      <c r="G377" s="135">
        <v>0</v>
      </c>
      <c r="H377" s="135">
        <v>298</v>
      </c>
      <c r="I377" s="136">
        <v>22</v>
      </c>
      <c r="J377" s="136">
        <v>11</v>
      </c>
      <c r="K377" s="136">
        <v>331</v>
      </c>
    </row>
    <row r="378" spans="1:11">
      <c r="A378" s="17">
        <v>102012</v>
      </c>
      <c r="B378" s="17" t="s">
        <v>507</v>
      </c>
      <c r="C378" s="135">
        <v>83</v>
      </c>
      <c r="D378" s="135">
        <v>11</v>
      </c>
      <c r="E378" s="135">
        <v>14</v>
      </c>
      <c r="F378" s="135">
        <v>2</v>
      </c>
      <c r="G378" s="135">
        <v>0</v>
      </c>
      <c r="H378" s="135">
        <v>110</v>
      </c>
      <c r="I378" s="136">
        <v>8</v>
      </c>
      <c r="J378" s="136">
        <v>7</v>
      </c>
      <c r="K378" s="136">
        <v>125</v>
      </c>
    </row>
    <row r="379" spans="1:11">
      <c r="A379" s="17">
        <v>102013</v>
      </c>
      <c r="B379" s="17" t="s">
        <v>538</v>
      </c>
      <c r="C379" s="135">
        <v>44</v>
      </c>
      <c r="D379" s="135">
        <v>4</v>
      </c>
      <c r="E379" s="135">
        <v>10</v>
      </c>
      <c r="F379" s="135">
        <v>1</v>
      </c>
      <c r="G379" s="135">
        <v>0</v>
      </c>
      <c r="H379" s="135">
        <v>59</v>
      </c>
      <c r="I379" s="136">
        <v>7</v>
      </c>
      <c r="J379" s="136">
        <v>4</v>
      </c>
      <c r="K379" s="136">
        <v>70</v>
      </c>
    </row>
    <row r="380" spans="1:11">
      <c r="A380" s="17">
        <v>102014</v>
      </c>
      <c r="B380" s="17" t="s">
        <v>496</v>
      </c>
      <c r="C380" s="135">
        <v>60</v>
      </c>
      <c r="D380" s="135">
        <v>6</v>
      </c>
      <c r="E380" s="135">
        <v>2</v>
      </c>
      <c r="F380" s="135">
        <v>1</v>
      </c>
      <c r="G380" s="135">
        <v>0</v>
      </c>
      <c r="H380" s="135">
        <v>69</v>
      </c>
      <c r="I380" s="136">
        <v>3</v>
      </c>
      <c r="J380" s="136">
        <v>4</v>
      </c>
      <c r="K380" s="136">
        <v>76</v>
      </c>
    </row>
    <row r="381" spans="1:11">
      <c r="A381" s="17">
        <v>102015</v>
      </c>
      <c r="B381" s="17" t="s">
        <v>522</v>
      </c>
      <c r="C381" s="135">
        <v>51</v>
      </c>
      <c r="D381" s="135">
        <v>6</v>
      </c>
      <c r="E381" s="135">
        <v>8</v>
      </c>
      <c r="F381" s="135">
        <v>1</v>
      </c>
      <c r="G381" s="135">
        <v>0</v>
      </c>
      <c r="H381" s="135">
        <v>66</v>
      </c>
      <c r="I381" s="136">
        <v>6</v>
      </c>
      <c r="J381" s="136">
        <v>3</v>
      </c>
      <c r="K381" s="136">
        <v>75</v>
      </c>
    </row>
    <row r="382" spans="1:11">
      <c r="A382" s="17">
        <v>102016</v>
      </c>
      <c r="B382" s="17" t="s">
        <v>457</v>
      </c>
      <c r="C382" s="135">
        <v>89</v>
      </c>
      <c r="D382" s="135">
        <v>3</v>
      </c>
      <c r="E382" s="135">
        <v>10</v>
      </c>
      <c r="F382" s="135">
        <v>1</v>
      </c>
      <c r="G382" s="135">
        <v>0</v>
      </c>
      <c r="H382" s="135">
        <v>103</v>
      </c>
      <c r="I382" s="136">
        <v>3</v>
      </c>
      <c r="J382" s="136">
        <v>6</v>
      </c>
      <c r="K382" s="136">
        <v>112</v>
      </c>
    </row>
    <row r="383" spans="1:11">
      <c r="A383" s="17">
        <v>102017</v>
      </c>
      <c r="B383" s="17" t="s">
        <v>385</v>
      </c>
      <c r="C383" s="135">
        <v>178</v>
      </c>
      <c r="D383" s="135">
        <v>38</v>
      </c>
      <c r="E383" s="135">
        <v>41</v>
      </c>
      <c r="F383" s="135">
        <v>7</v>
      </c>
      <c r="G383" s="135">
        <v>0</v>
      </c>
      <c r="H383" s="135">
        <v>264</v>
      </c>
      <c r="I383" s="136">
        <v>17</v>
      </c>
      <c r="J383" s="136">
        <v>9</v>
      </c>
      <c r="K383" s="136">
        <v>290</v>
      </c>
    </row>
    <row r="384" spans="1:11">
      <c r="A384" s="17">
        <v>102018</v>
      </c>
      <c r="B384" s="17" t="s">
        <v>485</v>
      </c>
      <c r="C384" s="135">
        <v>67</v>
      </c>
      <c r="D384" s="135">
        <v>9</v>
      </c>
      <c r="E384" s="135">
        <v>2</v>
      </c>
      <c r="F384" s="135">
        <v>1</v>
      </c>
      <c r="G384" s="135">
        <v>0</v>
      </c>
      <c r="H384" s="135">
        <v>79</v>
      </c>
      <c r="I384" s="136">
        <v>8</v>
      </c>
      <c r="J384" s="136">
        <v>7</v>
      </c>
      <c r="K384" s="136">
        <v>94</v>
      </c>
    </row>
    <row r="385" spans="1:11">
      <c r="A385" s="17">
        <v>102019</v>
      </c>
      <c r="B385" s="17" t="s">
        <v>392</v>
      </c>
      <c r="C385" s="135">
        <v>116</v>
      </c>
      <c r="D385" s="135">
        <v>16</v>
      </c>
      <c r="E385" s="135">
        <v>11</v>
      </c>
      <c r="F385" s="135">
        <v>7</v>
      </c>
      <c r="G385" s="135">
        <v>0</v>
      </c>
      <c r="H385" s="135">
        <v>150</v>
      </c>
      <c r="I385" s="136">
        <v>14</v>
      </c>
      <c r="J385" s="136">
        <v>7</v>
      </c>
      <c r="K385" s="136">
        <v>171</v>
      </c>
    </row>
    <row r="386" spans="1:11">
      <c r="A386" s="17">
        <v>102020</v>
      </c>
      <c r="B386" s="17" t="s">
        <v>476</v>
      </c>
      <c r="C386" s="135">
        <v>89</v>
      </c>
      <c r="D386" s="135">
        <v>6</v>
      </c>
      <c r="E386" s="135">
        <v>48</v>
      </c>
      <c r="F386" s="135">
        <v>1</v>
      </c>
      <c r="G386" s="135">
        <v>1</v>
      </c>
      <c r="H386" s="135">
        <v>145</v>
      </c>
      <c r="I386" s="136">
        <v>10</v>
      </c>
      <c r="J386" s="136">
        <v>6</v>
      </c>
      <c r="K386" s="136">
        <v>161</v>
      </c>
    </row>
    <row r="387" spans="1:11">
      <c r="A387" s="17">
        <v>102021</v>
      </c>
      <c r="B387" s="17" t="s">
        <v>323</v>
      </c>
      <c r="C387" s="135">
        <v>253</v>
      </c>
      <c r="D387" s="135">
        <v>32</v>
      </c>
      <c r="E387" s="135">
        <v>40</v>
      </c>
      <c r="F387" s="135">
        <v>2</v>
      </c>
      <c r="G387" s="135">
        <v>0</v>
      </c>
      <c r="H387" s="135">
        <v>327</v>
      </c>
      <c r="I387" s="136">
        <v>34</v>
      </c>
      <c r="J387" s="136">
        <v>17</v>
      </c>
      <c r="K387" s="136">
        <v>378</v>
      </c>
    </row>
    <row r="388" spans="1:11">
      <c r="A388" s="17">
        <v>102023</v>
      </c>
      <c r="B388" s="17" t="s">
        <v>513</v>
      </c>
      <c r="C388" s="135">
        <v>93</v>
      </c>
      <c r="D388" s="135">
        <v>6</v>
      </c>
      <c r="E388" s="135">
        <v>6</v>
      </c>
      <c r="F388" s="135">
        <v>0</v>
      </c>
      <c r="G388" s="135">
        <v>0</v>
      </c>
      <c r="H388" s="135">
        <v>105</v>
      </c>
      <c r="I388" s="136">
        <v>9</v>
      </c>
      <c r="J388" s="136">
        <v>4</v>
      </c>
      <c r="K388" s="136">
        <v>118</v>
      </c>
    </row>
    <row r="389" spans="1:11">
      <c r="A389" s="17">
        <v>102024</v>
      </c>
      <c r="B389" s="17" t="s">
        <v>545</v>
      </c>
      <c r="C389" s="135">
        <v>29</v>
      </c>
      <c r="D389" s="135">
        <v>0</v>
      </c>
      <c r="E389" s="135">
        <v>2</v>
      </c>
      <c r="F389" s="135">
        <v>3</v>
      </c>
      <c r="G389" s="135">
        <v>0</v>
      </c>
      <c r="H389" s="135">
        <v>34</v>
      </c>
      <c r="I389" s="136">
        <v>3</v>
      </c>
      <c r="J389" s="136">
        <v>7</v>
      </c>
      <c r="K389" s="136">
        <v>44</v>
      </c>
    </row>
    <row r="390" spans="1:11">
      <c r="A390" s="17">
        <v>102025</v>
      </c>
      <c r="B390" s="17" t="s">
        <v>331</v>
      </c>
      <c r="C390" s="135">
        <v>226</v>
      </c>
      <c r="D390" s="135">
        <v>67</v>
      </c>
      <c r="E390" s="135">
        <v>27</v>
      </c>
      <c r="F390" s="135">
        <v>12</v>
      </c>
      <c r="G390" s="135">
        <v>0</v>
      </c>
      <c r="H390" s="135">
        <v>332</v>
      </c>
      <c r="I390" s="136">
        <v>16</v>
      </c>
      <c r="J390" s="136">
        <v>13</v>
      </c>
      <c r="K390" s="136">
        <v>361</v>
      </c>
    </row>
    <row r="391" spans="1:11">
      <c r="A391" s="17">
        <v>102026</v>
      </c>
      <c r="B391" s="17" t="s">
        <v>561</v>
      </c>
      <c r="C391" s="135">
        <v>61</v>
      </c>
      <c r="D391" s="135">
        <v>8</v>
      </c>
      <c r="E391" s="135">
        <v>15</v>
      </c>
      <c r="F391" s="135">
        <v>0</v>
      </c>
      <c r="G391" s="135">
        <v>0</v>
      </c>
      <c r="H391" s="135">
        <v>84</v>
      </c>
      <c r="I391" s="136">
        <v>2</v>
      </c>
      <c r="J391" s="136">
        <v>5</v>
      </c>
      <c r="K391" s="136">
        <v>91</v>
      </c>
    </row>
    <row r="392" spans="1:11">
      <c r="A392" s="17">
        <v>102027</v>
      </c>
      <c r="B392" s="17" t="s">
        <v>309</v>
      </c>
      <c r="C392" s="135">
        <v>395</v>
      </c>
      <c r="D392" s="135">
        <v>62</v>
      </c>
      <c r="E392" s="135">
        <v>76</v>
      </c>
      <c r="F392" s="135">
        <v>8</v>
      </c>
      <c r="G392" s="135">
        <v>2</v>
      </c>
      <c r="H392" s="135">
        <v>543</v>
      </c>
      <c r="I392" s="136">
        <v>50</v>
      </c>
      <c r="J392" s="136">
        <v>11</v>
      </c>
      <c r="K392" s="136">
        <v>604</v>
      </c>
    </row>
    <row r="393" spans="1:11">
      <c r="A393" s="17">
        <v>102028</v>
      </c>
      <c r="B393" s="17" t="s">
        <v>574</v>
      </c>
      <c r="C393" s="135">
        <v>38</v>
      </c>
      <c r="D393" s="135">
        <v>0</v>
      </c>
      <c r="E393" s="135">
        <v>2</v>
      </c>
      <c r="F393" s="135">
        <v>0</v>
      </c>
      <c r="G393" s="135">
        <v>0</v>
      </c>
      <c r="H393" s="135">
        <v>40</v>
      </c>
      <c r="I393" s="136">
        <v>2</v>
      </c>
      <c r="J393" s="136">
        <v>6</v>
      </c>
      <c r="K393" s="136">
        <v>48</v>
      </c>
    </row>
    <row r="394" spans="1:11">
      <c r="A394" s="17">
        <v>102029</v>
      </c>
      <c r="B394" s="17" t="s">
        <v>597</v>
      </c>
      <c r="C394" s="135">
        <v>29</v>
      </c>
      <c r="D394" s="135">
        <v>3</v>
      </c>
      <c r="E394" s="135">
        <v>5</v>
      </c>
      <c r="F394" s="135">
        <v>0</v>
      </c>
      <c r="G394" s="135">
        <v>0</v>
      </c>
      <c r="H394" s="135">
        <v>37</v>
      </c>
      <c r="I394" s="136">
        <v>1</v>
      </c>
      <c r="J394" s="136">
        <v>4</v>
      </c>
      <c r="K394" s="136">
        <v>42</v>
      </c>
    </row>
    <row r="395" spans="1:11">
      <c r="A395" s="17">
        <v>102030</v>
      </c>
      <c r="B395" s="17" t="s">
        <v>358</v>
      </c>
      <c r="C395" s="135">
        <v>263</v>
      </c>
      <c r="D395" s="135">
        <v>75</v>
      </c>
      <c r="E395" s="135">
        <v>32</v>
      </c>
      <c r="F395" s="135">
        <v>2</v>
      </c>
      <c r="G395" s="135">
        <v>0</v>
      </c>
      <c r="H395" s="135">
        <v>372</v>
      </c>
      <c r="I395" s="136">
        <v>18</v>
      </c>
      <c r="J395" s="136">
        <v>8</v>
      </c>
      <c r="K395" s="136">
        <v>398</v>
      </c>
    </row>
    <row r="396" spans="1:11">
      <c r="A396" s="17">
        <v>102031</v>
      </c>
      <c r="B396" s="17" t="s">
        <v>361</v>
      </c>
      <c r="C396" s="135">
        <v>153</v>
      </c>
      <c r="D396" s="135">
        <v>23</v>
      </c>
      <c r="E396" s="135">
        <v>9</v>
      </c>
      <c r="F396" s="135">
        <v>3</v>
      </c>
      <c r="G396" s="135">
        <v>0</v>
      </c>
      <c r="H396" s="135">
        <v>188</v>
      </c>
      <c r="I396" s="136">
        <v>16</v>
      </c>
      <c r="J396" s="136">
        <v>8</v>
      </c>
      <c r="K396" s="136">
        <v>212</v>
      </c>
    </row>
    <row r="397" spans="1:11">
      <c r="A397" s="17">
        <v>102032</v>
      </c>
      <c r="B397" s="17" t="s">
        <v>367</v>
      </c>
      <c r="C397" s="135">
        <v>183</v>
      </c>
      <c r="D397" s="135">
        <v>31</v>
      </c>
      <c r="E397" s="135">
        <v>17</v>
      </c>
      <c r="F397" s="135">
        <v>7</v>
      </c>
      <c r="G397" s="135">
        <v>1</v>
      </c>
      <c r="H397" s="135">
        <v>239</v>
      </c>
      <c r="I397" s="136">
        <v>17</v>
      </c>
      <c r="J397" s="136">
        <v>4</v>
      </c>
      <c r="K397" s="136">
        <v>260</v>
      </c>
    </row>
    <row r="398" spans="1:11">
      <c r="A398" s="17">
        <v>102033</v>
      </c>
      <c r="B398" s="17" t="s">
        <v>470</v>
      </c>
      <c r="C398" s="135">
        <v>73</v>
      </c>
      <c r="D398" s="135">
        <v>8</v>
      </c>
      <c r="E398" s="135">
        <v>11</v>
      </c>
      <c r="F398" s="135">
        <v>0</v>
      </c>
      <c r="G398" s="135">
        <v>0</v>
      </c>
      <c r="H398" s="135">
        <v>92</v>
      </c>
      <c r="I398" s="136">
        <v>3</v>
      </c>
      <c r="J398" s="136">
        <v>6</v>
      </c>
      <c r="K398" s="136">
        <v>101</v>
      </c>
    </row>
    <row r="399" spans="1:11">
      <c r="A399" s="17">
        <v>102034</v>
      </c>
      <c r="B399" s="17" t="s">
        <v>454</v>
      </c>
      <c r="C399" s="135">
        <v>51</v>
      </c>
      <c r="D399" s="135">
        <v>8</v>
      </c>
      <c r="E399" s="135">
        <v>16</v>
      </c>
      <c r="F399" s="135">
        <v>1</v>
      </c>
      <c r="G399" s="135">
        <v>1</v>
      </c>
      <c r="H399" s="135">
        <v>77</v>
      </c>
      <c r="I399" s="136">
        <v>8</v>
      </c>
      <c r="J399" s="136">
        <v>4</v>
      </c>
      <c r="K399" s="136">
        <v>89</v>
      </c>
    </row>
    <row r="400" spans="1:11">
      <c r="A400" s="17">
        <v>102035</v>
      </c>
      <c r="B400" s="17" t="s">
        <v>540</v>
      </c>
      <c r="C400" s="135">
        <v>42</v>
      </c>
      <c r="D400" s="135">
        <v>8</v>
      </c>
      <c r="E400" s="135">
        <v>8</v>
      </c>
      <c r="F400" s="135">
        <v>0</v>
      </c>
      <c r="G400" s="135">
        <v>0</v>
      </c>
      <c r="H400" s="135">
        <v>58</v>
      </c>
      <c r="I400" s="136">
        <v>5</v>
      </c>
      <c r="J400" s="136">
        <v>4</v>
      </c>
      <c r="K400" s="136">
        <v>67</v>
      </c>
    </row>
    <row r="401" spans="1:11">
      <c r="A401" s="17">
        <v>102036</v>
      </c>
      <c r="B401" s="17" t="s">
        <v>416</v>
      </c>
      <c r="C401" s="135">
        <v>128</v>
      </c>
      <c r="D401" s="135">
        <v>16</v>
      </c>
      <c r="E401" s="135">
        <v>15</v>
      </c>
      <c r="F401" s="135">
        <v>2</v>
      </c>
      <c r="G401" s="135">
        <v>0</v>
      </c>
      <c r="H401" s="135">
        <v>161</v>
      </c>
      <c r="I401" s="136">
        <v>13</v>
      </c>
      <c r="J401" s="136">
        <v>7</v>
      </c>
      <c r="K401" s="136">
        <v>181</v>
      </c>
    </row>
    <row r="402" spans="1:11">
      <c r="A402" s="17">
        <v>102038</v>
      </c>
      <c r="B402" s="17" t="s">
        <v>612</v>
      </c>
      <c r="C402" s="135">
        <v>41</v>
      </c>
      <c r="D402" s="135">
        <v>9</v>
      </c>
      <c r="E402" s="135">
        <v>3</v>
      </c>
      <c r="F402" s="135">
        <v>0</v>
      </c>
      <c r="G402" s="135">
        <v>0</v>
      </c>
      <c r="H402" s="135">
        <v>53</v>
      </c>
      <c r="I402" s="136">
        <v>5</v>
      </c>
      <c r="J402" s="136">
        <v>3</v>
      </c>
      <c r="K402" s="136">
        <v>61</v>
      </c>
    </row>
    <row r="403" spans="1:11">
      <c r="A403" s="17">
        <v>102039</v>
      </c>
      <c r="B403" s="17" t="s">
        <v>578</v>
      </c>
      <c r="C403" s="135">
        <v>51</v>
      </c>
      <c r="D403" s="135">
        <v>4</v>
      </c>
      <c r="E403" s="135">
        <v>4</v>
      </c>
      <c r="F403" s="135">
        <v>0</v>
      </c>
      <c r="G403" s="135">
        <v>0</v>
      </c>
      <c r="H403" s="135">
        <v>59</v>
      </c>
      <c r="I403" s="136">
        <v>3</v>
      </c>
      <c r="J403" s="136">
        <v>6</v>
      </c>
      <c r="K403" s="136">
        <v>68</v>
      </c>
    </row>
    <row r="404" spans="1:11">
      <c r="A404" s="17">
        <v>102040</v>
      </c>
      <c r="B404" s="17" t="s">
        <v>447</v>
      </c>
      <c r="C404" s="135">
        <v>174</v>
      </c>
      <c r="D404" s="135">
        <v>8</v>
      </c>
      <c r="E404" s="135">
        <v>17</v>
      </c>
      <c r="F404" s="135">
        <v>0</v>
      </c>
      <c r="G404" s="135">
        <v>0</v>
      </c>
      <c r="H404" s="135">
        <v>199</v>
      </c>
      <c r="I404" s="136">
        <v>11</v>
      </c>
      <c r="J404" s="136">
        <v>11</v>
      </c>
      <c r="K404" s="136">
        <v>221</v>
      </c>
    </row>
    <row r="405" spans="1:11">
      <c r="A405" s="17">
        <v>102041</v>
      </c>
      <c r="B405" s="17" t="s">
        <v>624</v>
      </c>
      <c r="C405" s="135">
        <v>46</v>
      </c>
      <c r="D405" s="135">
        <v>15</v>
      </c>
      <c r="E405" s="135">
        <v>2</v>
      </c>
      <c r="F405" s="135">
        <v>0</v>
      </c>
      <c r="G405" s="135">
        <v>0</v>
      </c>
      <c r="H405" s="135">
        <v>63</v>
      </c>
      <c r="I405" s="136">
        <v>3</v>
      </c>
      <c r="J405" s="136">
        <v>4</v>
      </c>
      <c r="K405" s="136">
        <v>70</v>
      </c>
    </row>
    <row r="406" spans="1:11">
      <c r="A406" s="17">
        <v>102042</v>
      </c>
      <c r="B406" s="17" t="s">
        <v>536</v>
      </c>
      <c r="C406" s="135">
        <v>48</v>
      </c>
      <c r="D406" s="135">
        <v>10</v>
      </c>
      <c r="E406" s="135">
        <v>11</v>
      </c>
      <c r="F406" s="135">
        <v>4</v>
      </c>
      <c r="G406" s="135">
        <v>1</v>
      </c>
      <c r="H406" s="135">
        <v>74</v>
      </c>
      <c r="I406" s="136">
        <v>4</v>
      </c>
      <c r="J406" s="136">
        <v>4</v>
      </c>
      <c r="K406" s="136">
        <v>82</v>
      </c>
    </row>
    <row r="407" spans="1:11">
      <c r="A407" s="17">
        <v>102043</v>
      </c>
      <c r="B407" s="17" t="s">
        <v>445</v>
      </c>
      <c r="C407" s="135">
        <v>74</v>
      </c>
      <c r="D407" s="135">
        <v>13</v>
      </c>
      <c r="E407" s="135">
        <v>11</v>
      </c>
      <c r="F407" s="135">
        <v>1</v>
      </c>
      <c r="G407" s="135">
        <v>0</v>
      </c>
      <c r="H407" s="135">
        <v>99</v>
      </c>
      <c r="I407" s="136">
        <v>8</v>
      </c>
      <c r="J407" s="136">
        <v>4</v>
      </c>
      <c r="K407" s="136">
        <v>111</v>
      </c>
    </row>
    <row r="408" spans="1:11">
      <c r="A408" s="17">
        <v>102044</v>
      </c>
      <c r="B408" s="17" t="s">
        <v>327</v>
      </c>
      <c r="C408" s="135">
        <v>468</v>
      </c>
      <c r="D408" s="135">
        <v>65</v>
      </c>
      <c r="E408" s="135">
        <v>43</v>
      </c>
      <c r="F408" s="135">
        <v>1</v>
      </c>
      <c r="G408" s="135">
        <v>2</v>
      </c>
      <c r="H408" s="135">
        <v>579</v>
      </c>
      <c r="I408" s="136">
        <v>49</v>
      </c>
      <c r="J408" s="136">
        <v>15</v>
      </c>
      <c r="K408" s="136">
        <v>643</v>
      </c>
    </row>
    <row r="409" spans="1:11">
      <c r="A409" s="17">
        <v>102045</v>
      </c>
      <c r="B409" s="17" t="s">
        <v>644</v>
      </c>
      <c r="C409" s="135">
        <v>24</v>
      </c>
      <c r="D409" s="135">
        <v>0</v>
      </c>
      <c r="E409" s="135">
        <v>2</v>
      </c>
      <c r="F409" s="135">
        <v>0</v>
      </c>
      <c r="G409" s="135">
        <v>0</v>
      </c>
      <c r="H409" s="135">
        <v>26</v>
      </c>
      <c r="I409" s="136">
        <v>1</v>
      </c>
      <c r="J409" s="136">
        <v>3</v>
      </c>
      <c r="K409" s="136">
        <v>30</v>
      </c>
    </row>
    <row r="410" spans="1:11">
      <c r="A410" s="17">
        <v>102046</v>
      </c>
      <c r="B410" s="17" t="s">
        <v>591</v>
      </c>
      <c r="C410" s="135">
        <v>38</v>
      </c>
      <c r="D410" s="135">
        <v>4</v>
      </c>
      <c r="E410" s="135">
        <v>4</v>
      </c>
      <c r="F410" s="135">
        <v>0</v>
      </c>
      <c r="G410" s="135">
        <v>1</v>
      </c>
      <c r="H410" s="135">
        <v>47</v>
      </c>
      <c r="I410" s="136">
        <v>4</v>
      </c>
      <c r="J410" s="136">
        <v>4</v>
      </c>
      <c r="K410" s="136">
        <v>55</v>
      </c>
    </row>
    <row r="411" spans="1:11">
      <c r="A411" s="17">
        <v>102047</v>
      </c>
      <c r="B411" s="17" t="s">
        <v>274</v>
      </c>
      <c r="C411" s="135">
        <v>1703</v>
      </c>
      <c r="D411" s="135">
        <v>390</v>
      </c>
      <c r="E411" s="135">
        <v>594</v>
      </c>
      <c r="F411" s="135">
        <v>39</v>
      </c>
      <c r="G411" s="135">
        <v>12</v>
      </c>
      <c r="H411" s="135">
        <v>2738</v>
      </c>
      <c r="I411" s="136">
        <v>325</v>
      </c>
      <c r="J411" s="136">
        <v>93</v>
      </c>
      <c r="K411" s="136">
        <v>3156</v>
      </c>
    </row>
    <row r="412" spans="1:11">
      <c r="A412" s="17">
        <v>102048</v>
      </c>
      <c r="B412" s="17" t="s">
        <v>631</v>
      </c>
      <c r="C412" s="135">
        <v>19</v>
      </c>
      <c r="D412" s="135">
        <v>2</v>
      </c>
      <c r="E412" s="135">
        <v>1</v>
      </c>
      <c r="F412" s="135">
        <v>1</v>
      </c>
      <c r="G412" s="135">
        <v>1</v>
      </c>
      <c r="H412" s="135">
        <v>24</v>
      </c>
      <c r="I412" s="136">
        <v>0</v>
      </c>
      <c r="J412" s="136">
        <v>4</v>
      </c>
      <c r="K412" s="136">
        <v>28</v>
      </c>
    </row>
    <row r="413" spans="1:11">
      <c r="A413" s="17">
        <v>102049</v>
      </c>
      <c r="B413" s="17" t="s">
        <v>512</v>
      </c>
      <c r="C413" s="135">
        <v>70</v>
      </c>
      <c r="D413" s="135">
        <v>24</v>
      </c>
      <c r="E413" s="135">
        <v>11</v>
      </c>
      <c r="F413" s="135">
        <v>0</v>
      </c>
      <c r="G413" s="135">
        <v>0</v>
      </c>
      <c r="H413" s="135">
        <v>105</v>
      </c>
      <c r="I413" s="136">
        <v>3</v>
      </c>
      <c r="J413" s="136">
        <v>8</v>
      </c>
      <c r="K413" s="136">
        <v>116</v>
      </c>
    </row>
    <row r="414" spans="1:11">
      <c r="A414" s="17">
        <v>102050</v>
      </c>
      <c r="B414" s="17" t="s">
        <v>494</v>
      </c>
      <c r="C414" s="135">
        <v>72</v>
      </c>
      <c r="D414" s="135">
        <v>6</v>
      </c>
      <c r="E414" s="135">
        <v>10</v>
      </c>
      <c r="F414" s="135">
        <v>0</v>
      </c>
      <c r="G414" s="135">
        <v>1</v>
      </c>
      <c r="H414" s="135">
        <v>89</v>
      </c>
      <c r="I414" s="136">
        <v>0</v>
      </c>
      <c r="J414" s="136">
        <v>4</v>
      </c>
      <c r="K414" s="136">
        <v>93</v>
      </c>
    </row>
    <row r="415" spans="1:11">
      <c r="B415" s="17"/>
    </row>
  </sheetData>
  <mergeCells count="1">
    <mergeCell ref="C4:H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K415"/>
  <sheetViews>
    <sheetView workbookViewId="0">
      <selection activeCell="B4" sqref="B4"/>
    </sheetView>
  </sheetViews>
  <sheetFormatPr defaultColWidth="10.28515625" defaultRowHeight="12.75"/>
  <cols>
    <col min="1" max="1" width="10.28515625" style="16"/>
    <col min="2" max="2" width="15.7109375" style="16" customWidth="1"/>
    <col min="3" max="8" width="10.28515625" style="122"/>
    <col min="9" max="11" width="10.28515625" style="123"/>
    <col min="12" max="16384" width="10.28515625" style="16"/>
  </cols>
  <sheetData>
    <row r="1" spans="1:11">
      <c r="B1" s="17"/>
    </row>
    <row r="2" spans="1:11">
      <c r="B2" s="17"/>
    </row>
    <row r="3" spans="1:11">
      <c r="B3" s="18" t="s">
        <v>1346</v>
      </c>
      <c r="C3" s="323" t="s">
        <v>728</v>
      </c>
    </row>
    <row r="4" spans="1:11">
      <c r="B4" s="124"/>
      <c r="C4" s="422" t="s">
        <v>729</v>
      </c>
      <c r="D4" s="422"/>
      <c r="E4" s="422"/>
      <c r="F4" s="422"/>
      <c r="G4" s="422"/>
      <c r="H4" s="422"/>
      <c r="I4" s="127"/>
      <c r="J4" s="127"/>
      <c r="K4" s="128"/>
    </row>
    <row r="5" spans="1:11" ht="24">
      <c r="A5" s="129" t="s">
        <v>680</v>
      </c>
      <c r="B5" s="130"/>
      <c r="C5" s="133" t="s">
        <v>730</v>
      </c>
      <c r="D5" s="133" t="s">
        <v>731</v>
      </c>
      <c r="E5" s="133" t="s">
        <v>732</v>
      </c>
      <c r="F5" s="133" t="s">
        <v>733</v>
      </c>
      <c r="G5" s="133" t="s">
        <v>734</v>
      </c>
      <c r="H5" s="133" t="s">
        <v>735</v>
      </c>
      <c r="I5" s="134" t="s">
        <v>736</v>
      </c>
      <c r="J5" s="134" t="s">
        <v>737</v>
      </c>
      <c r="K5" s="134" t="s">
        <v>685</v>
      </c>
    </row>
    <row r="6" spans="1:11">
      <c r="A6" s="17">
        <v>78018</v>
      </c>
      <c r="B6" s="17" t="s">
        <v>535</v>
      </c>
      <c r="C6" s="137">
        <v>76.056338028169009</v>
      </c>
      <c r="D6" s="137">
        <v>4.225352112676056</v>
      </c>
      <c r="E6" s="137">
        <v>1.4084507042253522</v>
      </c>
      <c r="F6" s="137">
        <v>4.225352112676056</v>
      </c>
      <c r="G6" s="137">
        <v>0</v>
      </c>
      <c r="H6" s="137">
        <v>85.91549295774648</v>
      </c>
      <c r="I6" s="138">
        <v>2.8169014084507045</v>
      </c>
      <c r="J6" s="138">
        <v>11.267605633802818</v>
      </c>
      <c r="K6" s="138">
        <v>100</v>
      </c>
    </row>
    <row r="7" spans="1:11">
      <c r="A7" s="17">
        <v>78023</v>
      </c>
      <c r="B7" s="17" t="s">
        <v>497</v>
      </c>
      <c r="C7" s="137">
        <v>70.833333333333343</v>
      </c>
      <c r="D7" s="137">
        <v>5.2083333333333339</v>
      </c>
      <c r="E7" s="137">
        <v>5.2083333333333339</v>
      </c>
      <c r="F7" s="137">
        <v>3.125</v>
      </c>
      <c r="G7" s="137">
        <v>0</v>
      </c>
      <c r="H7" s="137">
        <v>84.375</v>
      </c>
      <c r="I7" s="138">
        <v>8.3333333333333321</v>
      </c>
      <c r="J7" s="138">
        <v>7.291666666666667</v>
      </c>
      <c r="K7" s="138">
        <v>100</v>
      </c>
    </row>
    <row r="8" spans="1:11">
      <c r="A8" s="17">
        <v>78068</v>
      </c>
      <c r="B8" s="17" t="s">
        <v>393</v>
      </c>
      <c r="C8" s="137">
        <v>70.149253731343293</v>
      </c>
      <c r="D8" s="137">
        <v>7.4626865671641784</v>
      </c>
      <c r="E8" s="137">
        <v>4.4776119402985071</v>
      </c>
      <c r="F8" s="137">
        <v>1.4925373134328357</v>
      </c>
      <c r="G8" s="137">
        <v>0.74626865671641784</v>
      </c>
      <c r="H8" s="137">
        <v>84.328358208955223</v>
      </c>
      <c r="I8" s="138">
        <v>6.7164179104477615</v>
      </c>
      <c r="J8" s="138">
        <v>8.9552238805970141</v>
      </c>
      <c r="K8" s="138">
        <v>100</v>
      </c>
    </row>
    <row r="9" spans="1:11">
      <c r="A9" s="17">
        <v>101003</v>
      </c>
      <c r="B9" s="17" t="s">
        <v>640</v>
      </c>
      <c r="C9" s="137">
        <v>69.767441860465112</v>
      </c>
      <c r="D9" s="137">
        <v>2.3255813953488373</v>
      </c>
      <c r="E9" s="137">
        <v>4.6511627906976747</v>
      </c>
      <c r="F9" s="137">
        <v>2.3255813953488373</v>
      </c>
      <c r="G9" s="137">
        <v>0</v>
      </c>
      <c r="H9" s="137">
        <v>79.069767441860463</v>
      </c>
      <c r="I9" s="138">
        <v>11.627906976744185</v>
      </c>
      <c r="J9" s="138">
        <v>9.3023255813953494</v>
      </c>
      <c r="K9" s="138">
        <v>100</v>
      </c>
    </row>
    <row r="10" spans="1:11">
      <c r="A10" s="17">
        <v>101005</v>
      </c>
      <c r="B10" s="17" t="s">
        <v>598</v>
      </c>
      <c r="C10" s="137">
        <v>76.59574468085107</v>
      </c>
      <c r="D10" s="137">
        <v>2.1276595744680851</v>
      </c>
      <c r="E10" s="137">
        <v>2.1276595744680851</v>
      </c>
      <c r="F10" s="137">
        <v>6.3829787234042552</v>
      </c>
      <c r="G10" s="137">
        <v>0</v>
      </c>
      <c r="H10" s="137">
        <v>87.2340425531915</v>
      </c>
      <c r="I10" s="138">
        <v>4.2553191489361701</v>
      </c>
      <c r="J10" s="138">
        <v>8.5106382978723403</v>
      </c>
      <c r="K10" s="138">
        <v>100</v>
      </c>
    </row>
    <row r="11" spans="1:11">
      <c r="A11" s="17">
        <v>101006</v>
      </c>
      <c r="B11" s="17" t="s">
        <v>576</v>
      </c>
      <c r="C11" s="137">
        <v>63.333333333333329</v>
      </c>
      <c r="D11" s="137">
        <v>8.3333333333333321</v>
      </c>
      <c r="E11" s="137">
        <v>8.3333333333333321</v>
      </c>
      <c r="F11" s="137">
        <v>0</v>
      </c>
      <c r="G11" s="137">
        <v>0</v>
      </c>
      <c r="H11" s="137">
        <v>80</v>
      </c>
      <c r="I11" s="138">
        <v>11.666666666666666</v>
      </c>
      <c r="J11" s="138">
        <v>8.3333333333333321</v>
      </c>
      <c r="K11" s="138">
        <v>100</v>
      </c>
    </row>
    <row r="12" spans="1:11">
      <c r="A12" s="17">
        <v>101009</v>
      </c>
      <c r="B12" s="17" t="s">
        <v>343</v>
      </c>
      <c r="C12" s="137">
        <v>67.134831460674164</v>
      </c>
      <c r="D12" s="137">
        <v>12.359550561797752</v>
      </c>
      <c r="E12" s="137">
        <v>9.8314606741573041</v>
      </c>
      <c r="F12" s="137">
        <v>0.84269662921348309</v>
      </c>
      <c r="G12" s="137">
        <v>0.5617977528089888</v>
      </c>
      <c r="H12" s="137">
        <v>90.730337078651687</v>
      </c>
      <c r="I12" s="138">
        <v>5.6179775280898872</v>
      </c>
      <c r="J12" s="138">
        <v>3.6516853932584268</v>
      </c>
      <c r="K12" s="138">
        <v>100</v>
      </c>
    </row>
    <row r="13" spans="1:11">
      <c r="A13" s="17">
        <v>101016</v>
      </c>
      <c r="B13" s="17" t="s">
        <v>553</v>
      </c>
      <c r="C13" s="137">
        <v>74.358974358974365</v>
      </c>
      <c r="D13" s="137">
        <v>6.4102564102564097</v>
      </c>
      <c r="E13" s="137">
        <v>3.8461538461538463</v>
      </c>
      <c r="F13" s="137">
        <v>0</v>
      </c>
      <c r="G13" s="137">
        <v>0</v>
      </c>
      <c r="H13" s="137">
        <v>84.615384615384613</v>
      </c>
      <c r="I13" s="138">
        <v>3.8461538461538463</v>
      </c>
      <c r="J13" s="138">
        <v>11.538461538461538</v>
      </c>
      <c r="K13" s="138">
        <v>100</v>
      </c>
    </row>
    <row r="14" spans="1:11">
      <c r="A14" s="17">
        <v>101018</v>
      </c>
      <c r="B14" s="17" t="s">
        <v>395</v>
      </c>
      <c r="C14" s="137">
        <v>72</v>
      </c>
      <c r="D14" s="137">
        <v>13.5</v>
      </c>
      <c r="E14" s="137">
        <v>3.5000000000000004</v>
      </c>
      <c r="F14" s="137">
        <v>0.5</v>
      </c>
      <c r="G14" s="137">
        <v>0</v>
      </c>
      <c r="H14" s="137">
        <v>89.5</v>
      </c>
      <c r="I14" s="138">
        <v>7.5</v>
      </c>
      <c r="J14" s="138">
        <v>3</v>
      </c>
      <c r="K14" s="138">
        <v>100</v>
      </c>
    </row>
    <row r="15" spans="1:11">
      <c r="A15" s="17">
        <v>101022</v>
      </c>
      <c r="B15" s="17" t="s">
        <v>464</v>
      </c>
      <c r="C15" s="137">
        <v>54.347826086956516</v>
      </c>
      <c r="D15" s="137">
        <v>11.956521739130435</v>
      </c>
      <c r="E15" s="137">
        <v>8.695652173913043</v>
      </c>
      <c r="F15" s="137">
        <v>2.1739130434782608</v>
      </c>
      <c r="G15" s="137">
        <v>0</v>
      </c>
      <c r="H15" s="137">
        <v>77.173913043478265</v>
      </c>
      <c r="I15" s="138">
        <v>10.869565217391305</v>
      </c>
      <c r="J15" s="138">
        <v>11.956521739130435</v>
      </c>
      <c r="K15" s="138">
        <v>100</v>
      </c>
    </row>
    <row r="16" spans="1:11">
      <c r="A16" s="17">
        <v>101023</v>
      </c>
      <c r="B16" s="17" t="s">
        <v>556</v>
      </c>
      <c r="C16" s="137">
        <v>69.354838709677423</v>
      </c>
      <c r="D16" s="137">
        <v>4.838709677419355</v>
      </c>
      <c r="E16" s="137">
        <v>4.838709677419355</v>
      </c>
      <c r="F16" s="137">
        <v>0</v>
      </c>
      <c r="G16" s="137">
        <v>0</v>
      </c>
      <c r="H16" s="137">
        <v>79.032258064516128</v>
      </c>
      <c r="I16" s="138">
        <v>12.903225806451612</v>
      </c>
      <c r="J16" s="138">
        <v>8.064516129032258</v>
      </c>
      <c r="K16" s="138">
        <v>100</v>
      </c>
    </row>
    <row r="17" spans="1:11">
      <c r="A17" s="17">
        <v>101026</v>
      </c>
      <c r="B17" s="17" t="s">
        <v>615</v>
      </c>
      <c r="C17" s="137">
        <v>61.29032258064516</v>
      </c>
      <c r="D17" s="137">
        <v>9.67741935483871</v>
      </c>
      <c r="E17" s="137">
        <v>0</v>
      </c>
      <c r="F17" s="137">
        <v>0</v>
      </c>
      <c r="G17" s="137">
        <v>0</v>
      </c>
      <c r="H17" s="137">
        <v>70.967741935483872</v>
      </c>
      <c r="I17" s="138">
        <v>9.67741935483871</v>
      </c>
      <c r="J17" s="138">
        <v>19.35483870967742</v>
      </c>
      <c r="K17" s="138">
        <v>100</v>
      </c>
    </row>
    <row r="18" spans="1:11">
      <c r="A18" s="17">
        <v>101027</v>
      </c>
      <c r="B18" s="17" t="s">
        <v>495</v>
      </c>
      <c r="C18" s="137">
        <v>71.818181818181813</v>
      </c>
      <c r="D18" s="137">
        <v>9.0909090909090917</v>
      </c>
      <c r="E18" s="137">
        <v>6.3636363636363633</v>
      </c>
      <c r="F18" s="137">
        <v>1.8181818181818181</v>
      </c>
      <c r="G18" s="137">
        <v>0</v>
      </c>
      <c r="H18" s="137">
        <v>89.090909090909093</v>
      </c>
      <c r="I18" s="138">
        <v>3.6363636363636362</v>
      </c>
      <c r="J18" s="138">
        <v>7.2727272727272725</v>
      </c>
      <c r="K18" s="138">
        <v>100</v>
      </c>
    </row>
    <row r="19" spans="1:11">
      <c r="A19" s="17">
        <v>80006</v>
      </c>
      <c r="B19" s="17" t="s">
        <v>595</v>
      </c>
      <c r="C19" s="137">
        <v>73.91304347826086</v>
      </c>
      <c r="D19" s="137">
        <v>2.1739130434782608</v>
      </c>
      <c r="E19" s="137">
        <v>4.3478260869565215</v>
      </c>
      <c r="F19" s="137">
        <v>6.5217391304347823</v>
      </c>
      <c r="G19" s="137">
        <v>0</v>
      </c>
      <c r="H19" s="137">
        <v>86.956521739130437</v>
      </c>
      <c r="I19" s="138">
        <v>2.1739130434782608</v>
      </c>
      <c r="J19" s="138">
        <v>10.869565217391305</v>
      </c>
      <c r="K19" s="138">
        <v>100</v>
      </c>
    </row>
    <row r="20" spans="1:11">
      <c r="A20" s="17">
        <v>80011</v>
      </c>
      <c r="B20" s="17" t="s">
        <v>668</v>
      </c>
      <c r="C20" s="137">
        <v>52.380952380952387</v>
      </c>
      <c r="D20" s="137">
        <v>0</v>
      </c>
      <c r="E20" s="137">
        <v>9.5238095238095237</v>
      </c>
      <c r="F20" s="137">
        <v>9.5238095238095237</v>
      </c>
      <c r="G20" s="137">
        <v>0</v>
      </c>
      <c r="H20" s="137">
        <v>71.428571428571431</v>
      </c>
      <c r="I20" s="138">
        <v>23.809523809523807</v>
      </c>
      <c r="J20" s="138">
        <v>4.7619047619047619</v>
      </c>
      <c r="K20" s="138">
        <v>100</v>
      </c>
    </row>
    <row r="21" spans="1:11">
      <c r="A21" s="17">
        <v>80022</v>
      </c>
      <c r="B21" s="17" t="s">
        <v>511</v>
      </c>
      <c r="C21" s="137">
        <v>65.306122448979593</v>
      </c>
      <c r="D21" s="137">
        <v>0</v>
      </c>
      <c r="E21" s="137">
        <v>4.0816326530612246</v>
      </c>
      <c r="F21" s="137">
        <v>2.0408163265306123</v>
      </c>
      <c r="G21" s="137">
        <v>0</v>
      </c>
      <c r="H21" s="137">
        <v>71.428571428571431</v>
      </c>
      <c r="I21" s="138">
        <v>8.1632653061224492</v>
      </c>
      <c r="J21" s="138">
        <v>20.408163265306122</v>
      </c>
      <c r="K21" s="138">
        <v>100</v>
      </c>
    </row>
    <row r="22" spans="1:11">
      <c r="A22" s="17">
        <v>80056</v>
      </c>
      <c r="B22" s="17" t="s">
        <v>463</v>
      </c>
      <c r="C22" s="137">
        <v>78.94736842105263</v>
      </c>
      <c r="D22" s="137">
        <v>6.0150375939849621</v>
      </c>
      <c r="E22" s="137">
        <v>2.2556390977443606</v>
      </c>
      <c r="F22" s="137">
        <v>0</v>
      </c>
      <c r="G22" s="137">
        <v>0</v>
      </c>
      <c r="H22" s="137">
        <v>87.218045112781951</v>
      </c>
      <c r="I22" s="138">
        <v>8.2706766917293226</v>
      </c>
      <c r="J22" s="138">
        <v>4.5112781954887211</v>
      </c>
      <c r="K22" s="138">
        <v>100</v>
      </c>
    </row>
    <row r="23" spans="1:11">
      <c r="A23" s="17">
        <v>80066</v>
      </c>
      <c r="B23" s="17" t="s">
        <v>656</v>
      </c>
      <c r="C23" s="137">
        <v>58.82352941176471</v>
      </c>
      <c r="D23" s="137">
        <v>0</v>
      </c>
      <c r="E23" s="137">
        <v>11.76470588235294</v>
      </c>
      <c r="F23" s="137">
        <v>0</v>
      </c>
      <c r="G23" s="137">
        <v>0</v>
      </c>
      <c r="H23" s="137">
        <v>70.588235294117652</v>
      </c>
      <c r="I23" s="138">
        <v>11.76470588235294</v>
      </c>
      <c r="J23" s="138">
        <v>17.647058823529413</v>
      </c>
      <c r="K23" s="138">
        <v>100</v>
      </c>
    </row>
    <row r="24" spans="1:11">
      <c r="A24" s="17">
        <v>80068</v>
      </c>
      <c r="B24" s="17" t="s">
        <v>584</v>
      </c>
      <c r="C24" s="137">
        <v>50</v>
      </c>
      <c r="D24" s="137">
        <v>0</v>
      </c>
      <c r="E24" s="137">
        <v>16.666666666666664</v>
      </c>
      <c r="F24" s="137">
        <v>0</v>
      </c>
      <c r="G24" s="137">
        <v>0</v>
      </c>
      <c r="H24" s="137">
        <v>66.666666666666657</v>
      </c>
      <c r="I24" s="138">
        <v>0</v>
      </c>
      <c r="J24" s="138">
        <v>33.333333333333329</v>
      </c>
      <c r="K24" s="138">
        <v>100</v>
      </c>
    </row>
    <row r="25" spans="1:11">
      <c r="A25" s="17">
        <v>80073</v>
      </c>
      <c r="B25" s="17" t="s">
        <v>441</v>
      </c>
      <c r="C25" s="137">
        <v>76.271186440677965</v>
      </c>
      <c r="D25" s="137">
        <v>5.0847457627118651</v>
      </c>
      <c r="E25" s="137">
        <v>8.4745762711864394</v>
      </c>
      <c r="F25" s="137">
        <v>0</v>
      </c>
      <c r="G25" s="137">
        <v>0</v>
      </c>
      <c r="H25" s="137">
        <v>89.830508474576277</v>
      </c>
      <c r="I25" s="138">
        <v>5.0847457627118651</v>
      </c>
      <c r="J25" s="138">
        <v>5.0847457627118651</v>
      </c>
      <c r="K25" s="138">
        <v>100</v>
      </c>
    </row>
    <row r="26" spans="1:11">
      <c r="A26" s="17">
        <v>80090</v>
      </c>
      <c r="B26" s="17" t="s">
        <v>678</v>
      </c>
      <c r="C26" s="137">
        <v>76.470588235294116</v>
      </c>
      <c r="D26" s="137">
        <v>5.8823529411764701</v>
      </c>
      <c r="E26" s="137">
        <v>5.8823529411764701</v>
      </c>
      <c r="F26" s="137">
        <v>0</v>
      </c>
      <c r="G26" s="137">
        <v>0</v>
      </c>
      <c r="H26" s="137">
        <v>88.235294117647058</v>
      </c>
      <c r="I26" s="138">
        <v>5.8823529411764701</v>
      </c>
      <c r="J26" s="138">
        <v>5.8823529411764701</v>
      </c>
      <c r="K26" s="138">
        <v>100</v>
      </c>
    </row>
    <row r="27" spans="1:11">
      <c r="A27" s="17">
        <v>79020</v>
      </c>
      <c r="B27" s="17" t="s">
        <v>527</v>
      </c>
      <c r="C27" s="137">
        <v>64.65517241379311</v>
      </c>
      <c r="D27" s="137">
        <v>7.7586206896551726</v>
      </c>
      <c r="E27" s="137">
        <v>10.344827586206897</v>
      </c>
      <c r="F27" s="137">
        <v>1.7241379310344827</v>
      </c>
      <c r="G27" s="137">
        <v>0.86206896551724133</v>
      </c>
      <c r="H27" s="137">
        <v>85.34482758620689</v>
      </c>
      <c r="I27" s="138">
        <v>10.344827586206897</v>
      </c>
      <c r="J27" s="138">
        <v>4.3103448275862073</v>
      </c>
      <c r="K27" s="138">
        <v>100</v>
      </c>
    </row>
    <row r="28" spans="1:11">
      <c r="A28" s="17">
        <v>79030</v>
      </c>
      <c r="B28" s="17" t="s">
        <v>603</v>
      </c>
      <c r="C28" s="137">
        <v>58.928571428571431</v>
      </c>
      <c r="D28" s="137">
        <v>14.285714285714285</v>
      </c>
      <c r="E28" s="137">
        <v>12.5</v>
      </c>
      <c r="F28" s="137">
        <v>1.7857142857142856</v>
      </c>
      <c r="G28" s="137">
        <v>0</v>
      </c>
      <c r="H28" s="137">
        <v>87.5</v>
      </c>
      <c r="I28" s="138">
        <v>3.5714285714285712</v>
      </c>
      <c r="J28" s="138">
        <v>8.9285714285714288</v>
      </c>
      <c r="K28" s="138">
        <v>100</v>
      </c>
    </row>
    <row r="29" spans="1:11">
      <c r="A29" s="17">
        <v>79043</v>
      </c>
      <c r="B29" s="17" t="s">
        <v>409</v>
      </c>
      <c r="C29" s="137">
        <v>71.634615384615387</v>
      </c>
      <c r="D29" s="137">
        <v>6.25</v>
      </c>
      <c r="E29" s="137">
        <v>9.1346153846153832</v>
      </c>
      <c r="F29" s="137">
        <v>1.4423076923076923</v>
      </c>
      <c r="G29" s="137">
        <v>0</v>
      </c>
      <c r="H29" s="137">
        <v>88.461538461538453</v>
      </c>
      <c r="I29" s="138">
        <v>7.2115384615384608</v>
      </c>
      <c r="J29" s="138">
        <v>4.3269230769230766</v>
      </c>
      <c r="K29" s="138">
        <v>100</v>
      </c>
    </row>
    <row r="30" spans="1:11">
      <c r="A30" s="17">
        <v>79115</v>
      </c>
      <c r="B30" s="17" t="s">
        <v>515</v>
      </c>
      <c r="C30" s="137">
        <v>74.561403508771932</v>
      </c>
      <c r="D30" s="137">
        <v>5.2631578947368416</v>
      </c>
      <c r="E30" s="137">
        <v>4.3859649122807012</v>
      </c>
      <c r="F30" s="137">
        <v>0</v>
      </c>
      <c r="G30" s="137">
        <v>0</v>
      </c>
      <c r="H30" s="137">
        <v>84.210526315789465</v>
      </c>
      <c r="I30" s="138">
        <v>12.280701754385964</v>
      </c>
      <c r="J30" s="138">
        <v>3.5087719298245612</v>
      </c>
      <c r="K30" s="138">
        <v>100</v>
      </c>
    </row>
    <row r="31" spans="1:11">
      <c r="A31" s="17">
        <v>79129</v>
      </c>
      <c r="B31" s="17" t="s">
        <v>410</v>
      </c>
      <c r="C31" s="137">
        <v>74.752475247524757</v>
      </c>
      <c r="D31" s="137">
        <v>6.9306930693069315</v>
      </c>
      <c r="E31" s="137">
        <v>7.4257425742574252</v>
      </c>
      <c r="F31" s="137">
        <v>0.49504950495049505</v>
      </c>
      <c r="G31" s="137">
        <v>0</v>
      </c>
      <c r="H31" s="137">
        <v>89.603960396039611</v>
      </c>
      <c r="I31" s="138">
        <v>6.9306930693069315</v>
      </c>
      <c r="J31" s="138">
        <v>3.4653465346534658</v>
      </c>
      <c r="K31" s="138">
        <v>100</v>
      </c>
    </row>
    <row r="32" spans="1:11">
      <c r="A32" s="17">
        <v>79138</v>
      </c>
      <c r="B32" s="17" t="s">
        <v>417</v>
      </c>
      <c r="C32" s="137">
        <v>64.615384615384613</v>
      </c>
      <c r="D32" s="137">
        <v>10.76923076923077</v>
      </c>
      <c r="E32" s="137">
        <v>8.8461538461538467</v>
      </c>
      <c r="F32" s="137">
        <v>1.9230769230769231</v>
      </c>
      <c r="G32" s="137">
        <v>0.38461538461538464</v>
      </c>
      <c r="H32" s="137">
        <v>86.538461538461547</v>
      </c>
      <c r="I32" s="138">
        <v>6.9230769230769234</v>
      </c>
      <c r="J32" s="138">
        <v>6.5384615384615392</v>
      </c>
      <c r="K32" s="138">
        <v>100</v>
      </c>
    </row>
    <row r="33" spans="1:11">
      <c r="A33" s="17">
        <v>79147</v>
      </c>
      <c r="B33" s="17" t="s">
        <v>384</v>
      </c>
      <c r="C33" s="137">
        <v>67.938931297709928</v>
      </c>
      <c r="D33" s="137">
        <v>11.450381679389313</v>
      </c>
      <c r="E33" s="137">
        <v>8.778625954198473</v>
      </c>
      <c r="F33" s="137">
        <v>0.38167938931297707</v>
      </c>
      <c r="G33" s="137">
        <v>0</v>
      </c>
      <c r="H33" s="137">
        <v>88.549618320610691</v>
      </c>
      <c r="I33" s="138">
        <v>8.778625954198473</v>
      </c>
      <c r="J33" s="138">
        <v>2.6717557251908395</v>
      </c>
      <c r="K33" s="138">
        <v>100</v>
      </c>
    </row>
    <row r="34" spans="1:11">
      <c r="A34" s="17">
        <v>78001</v>
      </c>
      <c r="B34" s="37" t="s">
        <v>587</v>
      </c>
      <c r="C34" s="137">
        <v>76.08695652173914</v>
      </c>
      <c r="D34" s="137">
        <v>2.1739130434782608</v>
      </c>
      <c r="E34" s="137">
        <v>4.3478260869565215</v>
      </c>
      <c r="F34" s="137">
        <v>0</v>
      </c>
      <c r="G34" s="137">
        <v>0</v>
      </c>
      <c r="H34" s="137">
        <v>82.608695652173907</v>
      </c>
      <c r="I34" s="138">
        <v>6.5217391304347823</v>
      </c>
      <c r="J34" s="138">
        <v>10.869565217391305</v>
      </c>
      <c r="K34" s="138">
        <v>100</v>
      </c>
    </row>
    <row r="35" spans="1:11">
      <c r="A35" s="17">
        <v>78005</v>
      </c>
      <c r="B35" s="17" t="s">
        <v>625</v>
      </c>
      <c r="C35" s="137">
        <v>60</v>
      </c>
      <c r="D35" s="137">
        <v>17.142857142857142</v>
      </c>
      <c r="E35" s="137">
        <v>5.7142857142857144</v>
      </c>
      <c r="F35" s="137">
        <v>0</v>
      </c>
      <c r="G35" s="137">
        <v>0</v>
      </c>
      <c r="H35" s="137">
        <v>82.857142857142861</v>
      </c>
      <c r="I35" s="138">
        <v>0</v>
      </c>
      <c r="J35" s="138">
        <v>17.142857142857142</v>
      </c>
      <c r="K35" s="138">
        <v>100</v>
      </c>
    </row>
    <row r="36" spans="1:11">
      <c r="A36" s="17">
        <v>78063</v>
      </c>
      <c r="B36" s="17" t="s">
        <v>489</v>
      </c>
      <c r="C36" s="137">
        <v>75.471698113207552</v>
      </c>
      <c r="D36" s="137">
        <v>7.5471698113207548</v>
      </c>
      <c r="E36" s="137">
        <v>8.8050314465408803</v>
      </c>
      <c r="F36" s="137">
        <v>0</v>
      </c>
      <c r="G36" s="137">
        <v>0</v>
      </c>
      <c r="H36" s="137">
        <v>91.823899371069189</v>
      </c>
      <c r="I36" s="138">
        <v>5.6603773584905666</v>
      </c>
      <c r="J36" s="138">
        <v>2.5157232704402519</v>
      </c>
      <c r="K36" s="138">
        <v>100</v>
      </c>
    </row>
    <row r="37" spans="1:11">
      <c r="A37" s="17">
        <v>78064</v>
      </c>
      <c r="B37" s="17" t="s">
        <v>620</v>
      </c>
      <c r="C37" s="137">
        <v>64.705882352941174</v>
      </c>
      <c r="D37" s="137">
        <v>8.8235294117647065</v>
      </c>
      <c r="E37" s="137">
        <v>5.8823529411764701</v>
      </c>
      <c r="F37" s="137">
        <v>0</v>
      </c>
      <c r="G37" s="137">
        <v>0</v>
      </c>
      <c r="H37" s="137">
        <v>79.411764705882348</v>
      </c>
      <c r="I37" s="138">
        <v>11.76470588235294</v>
      </c>
      <c r="J37" s="138">
        <v>8.8235294117647065</v>
      </c>
      <c r="K37" s="138">
        <v>100</v>
      </c>
    </row>
    <row r="38" spans="1:11">
      <c r="A38" s="17">
        <v>78088</v>
      </c>
      <c r="B38" s="17" t="s">
        <v>551</v>
      </c>
      <c r="C38" s="137">
        <v>65.384615384615387</v>
      </c>
      <c r="D38" s="137">
        <v>5.7692307692307692</v>
      </c>
      <c r="E38" s="137">
        <v>11.538461538461538</v>
      </c>
      <c r="F38" s="137">
        <v>0</v>
      </c>
      <c r="G38" s="137">
        <v>0</v>
      </c>
      <c r="H38" s="137">
        <v>82.692307692307693</v>
      </c>
      <c r="I38" s="138">
        <v>9.6153846153846168</v>
      </c>
      <c r="J38" s="138">
        <v>7.6923076923076925</v>
      </c>
      <c r="K38" s="138">
        <v>100</v>
      </c>
    </row>
    <row r="39" spans="1:11">
      <c r="A39" s="17">
        <v>78092</v>
      </c>
      <c r="B39" s="17" t="s">
        <v>630</v>
      </c>
      <c r="C39" s="137">
        <v>83.333333333333343</v>
      </c>
      <c r="D39" s="137">
        <v>2.3809523809523809</v>
      </c>
      <c r="E39" s="137">
        <v>4.7619047619047619</v>
      </c>
      <c r="F39" s="137">
        <v>0</v>
      </c>
      <c r="G39" s="137">
        <v>0</v>
      </c>
      <c r="H39" s="137">
        <v>90.476190476190482</v>
      </c>
      <c r="I39" s="138">
        <v>0</v>
      </c>
      <c r="J39" s="138">
        <v>9.5238095238095237</v>
      </c>
      <c r="K39" s="138">
        <v>100</v>
      </c>
    </row>
    <row r="40" spans="1:11">
      <c r="A40" s="17">
        <v>78115</v>
      </c>
      <c r="B40" s="17" t="s">
        <v>534</v>
      </c>
      <c r="C40" s="137">
        <v>77.941176470588232</v>
      </c>
      <c r="D40" s="137">
        <v>7.3529411764705888</v>
      </c>
      <c r="E40" s="137">
        <v>7.3529411764705888</v>
      </c>
      <c r="F40" s="137">
        <v>0</v>
      </c>
      <c r="G40" s="137">
        <v>0</v>
      </c>
      <c r="H40" s="137">
        <v>92.64705882352942</v>
      </c>
      <c r="I40" s="138">
        <v>1.4705882352941175</v>
      </c>
      <c r="J40" s="138">
        <v>5.8823529411764701</v>
      </c>
      <c r="K40" s="138">
        <v>100</v>
      </c>
    </row>
    <row r="41" spans="1:11">
      <c r="A41" s="17">
        <v>78130</v>
      </c>
      <c r="B41" s="17" t="s">
        <v>566</v>
      </c>
      <c r="C41" s="137">
        <v>54.878048780487809</v>
      </c>
      <c r="D41" s="137">
        <v>12.195121951219512</v>
      </c>
      <c r="E41" s="137">
        <v>20.73170731707317</v>
      </c>
      <c r="F41" s="137">
        <v>0</v>
      </c>
      <c r="G41" s="137">
        <v>0</v>
      </c>
      <c r="H41" s="137">
        <v>87.804878048780495</v>
      </c>
      <c r="I41" s="138">
        <v>7.3170731707317067</v>
      </c>
      <c r="J41" s="138">
        <v>4.8780487804878048</v>
      </c>
      <c r="K41" s="138">
        <v>100</v>
      </c>
    </row>
    <row r="42" spans="1:11">
      <c r="A42" s="17">
        <v>78153</v>
      </c>
      <c r="B42" s="17" t="s">
        <v>412</v>
      </c>
      <c r="C42" s="137">
        <v>69.333333333333343</v>
      </c>
      <c r="D42" s="137">
        <v>8.6666666666666679</v>
      </c>
      <c r="E42" s="137">
        <v>5.3333333333333339</v>
      </c>
      <c r="F42" s="137">
        <v>1.3333333333333335</v>
      </c>
      <c r="G42" s="137">
        <v>0.66666666666666674</v>
      </c>
      <c r="H42" s="137">
        <v>85.333333333333343</v>
      </c>
      <c r="I42" s="138">
        <v>10</v>
      </c>
      <c r="J42" s="138">
        <v>4.666666666666667</v>
      </c>
      <c r="K42" s="138">
        <v>100</v>
      </c>
    </row>
    <row r="43" spans="1:11">
      <c r="A43" s="17">
        <v>78007</v>
      </c>
      <c r="B43" s="17" t="s">
        <v>663</v>
      </c>
      <c r="C43" s="137">
        <v>61.904761904761905</v>
      </c>
      <c r="D43" s="137">
        <v>4.7619047619047619</v>
      </c>
      <c r="E43" s="137">
        <v>9.5238095238095237</v>
      </c>
      <c r="F43" s="137">
        <v>0</v>
      </c>
      <c r="G43" s="137">
        <v>0</v>
      </c>
      <c r="H43" s="137">
        <v>76.19047619047619</v>
      </c>
      <c r="I43" s="138">
        <v>9.5238095238095237</v>
      </c>
      <c r="J43" s="138">
        <v>14.285714285714285</v>
      </c>
      <c r="K43" s="138">
        <v>100</v>
      </c>
    </row>
    <row r="44" spans="1:11">
      <c r="A44" s="17">
        <v>78024</v>
      </c>
      <c r="B44" s="17" t="s">
        <v>636</v>
      </c>
      <c r="C44" s="137">
        <v>59.375</v>
      </c>
      <c r="D44" s="137">
        <v>3.125</v>
      </c>
      <c r="E44" s="137">
        <v>3.125</v>
      </c>
      <c r="F44" s="137">
        <v>3.125</v>
      </c>
      <c r="G44" s="137">
        <v>0</v>
      </c>
      <c r="H44" s="137">
        <v>68.75</v>
      </c>
      <c r="I44" s="138">
        <v>9.375</v>
      </c>
      <c r="J44" s="138">
        <v>21.875</v>
      </c>
      <c r="K44" s="138">
        <v>100</v>
      </c>
    </row>
    <row r="45" spans="1:11">
      <c r="A45" s="17">
        <v>78032</v>
      </c>
      <c r="B45" s="17" t="s">
        <v>674</v>
      </c>
      <c r="C45" s="137">
        <v>71.428571428571431</v>
      </c>
      <c r="D45" s="137">
        <v>0</v>
      </c>
      <c r="E45" s="137">
        <v>14.285714285714285</v>
      </c>
      <c r="F45" s="137">
        <v>0</v>
      </c>
      <c r="G45" s="137">
        <v>0</v>
      </c>
      <c r="H45" s="137">
        <v>85.714285714285708</v>
      </c>
      <c r="I45" s="138">
        <v>0</v>
      </c>
      <c r="J45" s="138">
        <v>14.285714285714285</v>
      </c>
      <c r="K45" s="138">
        <v>100</v>
      </c>
    </row>
    <row r="46" spans="1:11">
      <c r="A46" s="17">
        <v>78036</v>
      </c>
      <c r="B46" s="17" t="s">
        <v>449</v>
      </c>
      <c r="C46" s="137">
        <v>76.923076923076934</v>
      </c>
      <c r="D46" s="137">
        <v>5.5944055944055942</v>
      </c>
      <c r="E46" s="137">
        <v>4.895104895104895</v>
      </c>
      <c r="F46" s="137">
        <v>0</v>
      </c>
      <c r="G46" s="137">
        <v>0</v>
      </c>
      <c r="H46" s="137">
        <v>87.412587412587413</v>
      </c>
      <c r="I46" s="138">
        <v>6.2937062937062942</v>
      </c>
      <c r="J46" s="138">
        <v>6.2937062937062942</v>
      </c>
      <c r="K46" s="138">
        <v>100</v>
      </c>
    </row>
    <row r="47" spans="1:11">
      <c r="A47" s="17">
        <v>78041</v>
      </c>
      <c r="B47" s="17" t="s">
        <v>611</v>
      </c>
      <c r="C47" s="137">
        <v>66.666666666666657</v>
      </c>
      <c r="D47" s="137">
        <v>9.5238095238095237</v>
      </c>
      <c r="E47" s="137">
        <v>7.1428571428571423</v>
      </c>
      <c r="F47" s="137">
        <v>0</v>
      </c>
      <c r="G47" s="137">
        <v>0</v>
      </c>
      <c r="H47" s="137">
        <v>83.333333333333343</v>
      </c>
      <c r="I47" s="138">
        <v>9.5238095238095237</v>
      </c>
      <c r="J47" s="138">
        <v>7.1428571428571423</v>
      </c>
      <c r="K47" s="138">
        <v>100</v>
      </c>
    </row>
    <row r="48" spans="1:11">
      <c r="A48" s="17">
        <v>78086</v>
      </c>
      <c r="B48" s="17" t="s">
        <v>670</v>
      </c>
      <c r="C48" s="137">
        <v>61.111111111111114</v>
      </c>
      <c r="D48" s="137">
        <v>0</v>
      </c>
      <c r="E48" s="137">
        <v>11.111111111111111</v>
      </c>
      <c r="F48" s="137">
        <v>0</v>
      </c>
      <c r="G48" s="137">
        <v>5.5555555555555554</v>
      </c>
      <c r="H48" s="137">
        <v>77.777777777777786</v>
      </c>
      <c r="I48" s="138">
        <v>0</v>
      </c>
      <c r="J48" s="138">
        <v>22.222222222222221</v>
      </c>
      <c r="K48" s="138">
        <v>100</v>
      </c>
    </row>
    <row r="49" spans="1:11">
      <c r="A49" s="17">
        <v>78087</v>
      </c>
      <c r="B49" s="17" t="s">
        <v>456</v>
      </c>
      <c r="C49" s="137">
        <v>75.409836065573771</v>
      </c>
      <c r="D49" s="137">
        <v>4.0983606557377046</v>
      </c>
      <c r="E49" s="137">
        <v>4.0983606557377046</v>
      </c>
      <c r="F49" s="137">
        <v>0.81967213114754101</v>
      </c>
      <c r="G49" s="137">
        <v>0</v>
      </c>
      <c r="H49" s="137">
        <v>84.426229508196727</v>
      </c>
      <c r="I49" s="138">
        <v>4.0983606557377046</v>
      </c>
      <c r="J49" s="138">
        <v>11.475409836065573</v>
      </c>
      <c r="K49" s="138">
        <v>100</v>
      </c>
    </row>
    <row r="50" spans="1:11">
      <c r="A50" s="17">
        <v>78120</v>
      </c>
      <c r="B50" s="17" t="s">
        <v>638</v>
      </c>
      <c r="C50" s="137">
        <v>72.41379310344827</v>
      </c>
      <c r="D50" s="137">
        <v>0</v>
      </c>
      <c r="E50" s="137">
        <v>3.4482758620689653</v>
      </c>
      <c r="F50" s="137">
        <v>0</v>
      </c>
      <c r="G50" s="137">
        <v>0</v>
      </c>
      <c r="H50" s="137">
        <v>75.862068965517238</v>
      </c>
      <c r="I50" s="138">
        <v>6.8965517241379306</v>
      </c>
      <c r="J50" s="138">
        <v>17.241379310344829</v>
      </c>
      <c r="K50" s="138">
        <v>100</v>
      </c>
    </row>
    <row r="51" spans="1:11">
      <c r="A51" s="17">
        <v>79002</v>
      </c>
      <c r="B51" s="17" t="s">
        <v>602</v>
      </c>
      <c r="C51" s="137">
        <v>79.66101694915254</v>
      </c>
      <c r="D51" s="137">
        <v>0</v>
      </c>
      <c r="E51" s="137">
        <v>8.4745762711864394</v>
      </c>
      <c r="F51" s="137">
        <v>0</v>
      </c>
      <c r="G51" s="137">
        <v>0</v>
      </c>
      <c r="H51" s="137">
        <v>88.135593220338976</v>
      </c>
      <c r="I51" s="138">
        <v>5.0847457627118651</v>
      </c>
      <c r="J51" s="138">
        <v>6.7796610169491522</v>
      </c>
      <c r="K51" s="138">
        <v>100</v>
      </c>
    </row>
    <row r="52" spans="1:11">
      <c r="A52" s="17">
        <v>79005</v>
      </c>
      <c r="B52" s="17" t="s">
        <v>635</v>
      </c>
      <c r="C52" s="137">
        <v>76.08695652173914</v>
      </c>
      <c r="D52" s="137">
        <v>2.1739130434782608</v>
      </c>
      <c r="E52" s="137">
        <v>6.5217391304347823</v>
      </c>
      <c r="F52" s="137">
        <v>0</v>
      </c>
      <c r="G52" s="137">
        <v>0</v>
      </c>
      <c r="H52" s="137">
        <v>84.782608695652172</v>
      </c>
      <c r="I52" s="138">
        <v>8.695652173913043</v>
      </c>
      <c r="J52" s="138">
        <v>6.5217391304347823</v>
      </c>
      <c r="K52" s="138">
        <v>100</v>
      </c>
    </row>
    <row r="53" spans="1:11">
      <c r="A53" s="17">
        <v>79009</v>
      </c>
      <c r="B53" s="17" t="s">
        <v>543</v>
      </c>
      <c r="C53" s="137">
        <v>76.25</v>
      </c>
      <c r="D53" s="137">
        <v>7.5</v>
      </c>
      <c r="E53" s="137">
        <v>6.25</v>
      </c>
      <c r="F53" s="137">
        <v>0</v>
      </c>
      <c r="G53" s="137">
        <v>0</v>
      </c>
      <c r="H53" s="137">
        <v>90</v>
      </c>
      <c r="I53" s="138">
        <v>5</v>
      </c>
      <c r="J53" s="138">
        <v>5</v>
      </c>
      <c r="K53" s="138">
        <v>100</v>
      </c>
    </row>
    <row r="54" spans="1:11">
      <c r="A54" s="17">
        <v>79027</v>
      </c>
      <c r="B54" s="17" t="s">
        <v>569</v>
      </c>
      <c r="C54" s="137">
        <v>73.134328358208961</v>
      </c>
      <c r="D54" s="137">
        <v>11.940298507462686</v>
      </c>
      <c r="E54" s="137">
        <v>4.4776119402985071</v>
      </c>
      <c r="F54" s="137">
        <v>2.9850746268656714</v>
      </c>
      <c r="G54" s="137">
        <v>0</v>
      </c>
      <c r="H54" s="137">
        <v>92.537313432835816</v>
      </c>
      <c r="I54" s="138">
        <v>5.9701492537313428</v>
      </c>
      <c r="J54" s="138">
        <v>1.4925373134328357</v>
      </c>
      <c r="K54" s="138">
        <v>100</v>
      </c>
    </row>
    <row r="55" spans="1:11">
      <c r="A55" s="17">
        <v>79036</v>
      </c>
      <c r="B55" s="17" t="s">
        <v>373</v>
      </c>
      <c r="C55" s="137">
        <v>72.491909385113274</v>
      </c>
      <c r="D55" s="137">
        <v>7.7669902912621351</v>
      </c>
      <c r="E55" s="137">
        <v>10.355987055016183</v>
      </c>
      <c r="F55" s="137">
        <v>0.64724919093851141</v>
      </c>
      <c r="G55" s="137">
        <v>0.3236245954692557</v>
      </c>
      <c r="H55" s="137">
        <v>91.585760517799358</v>
      </c>
      <c r="I55" s="138">
        <v>4.5307443365695796</v>
      </c>
      <c r="J55" s="138">
        <v>3.8834951456310676</v>
      </c>
      <c r="K55" s="138">
        <v>100</v>
      </c>
    </row>
    <row r="56" spans="1:11">
      <c r="A56" s="17">
        <v>79068</v>
      </c>
      <c r="B56" s="17" t="s">
        <v>567</v>
      </c>
      <c r="C56" s="137">
        <v>79.104477611940297</v>
      </c>
      <c r="D56" s="137">
        <v>2.9850746268656714</v>
      </c>
      <c r="E56" s="137">
        <v>4.4776119402985071</v>
      </c>
      <c r="F56" s="137">
        <v>0</v>
      </c>
      <c r="G56" s="137">
        <v>1.4925373134328357</v>
      </c>
      <c r="H56" s="137">
        <v>88.059701492537314</v>
      </c>
      <c r="I56" s="138">
        <v>4.4776119402985071</v>
      </c>
      <c r="J56" s="138">
        <v>7.4626865671641784</v>
      </c>
      <c r="K56" s="138">
        <v>100</v>
      </c>
    </row>
    <row r="57" spans="1:11">
      <c r="A57" s="17">
        <v>79071</v>
      </c>
      <c r="B57" s="17" t="s">
        <v>669</v>
      </c>
      <c r="C57" s="137">
        <v>60</v>
      </c>
      <c r="D57" s="137">
        <v>10</v>
      </c>
      <c r="E57" s="137">
        <v>5</v>
      </c>
      <c r="F57" s="137">
        <v>0</v>
      </c>
      <c r="G57" s="137">
        <v>0</v>
      </c>
      <c r="H57" s="137">
        <v>75</v>
      </c>
      <c r="I57" s="138">
        <v>5</v>
      </c>
      <c r="J57" s="138">
        <v>20</v>
      </c>
      <c r="K57" s="138">
        <v>100</v>
      </c>
    </row>
    <row r="58" spans="1:11">
      <c r="A58" s="17">
        <v>79095</v>
      </c>
      <c r="B58" s="17" t="s">
        <v>440</v>
      </c>
      <c r="C58" s="137">
        <v>75</v>
      </c>
      <c r="D58" s="137">
        <v>8.7837837837837842</v>
      </c>
      <c r="E58" s="137">
        <v>6.756756756756757</v>
      </c>
      <c r="F58" s="137">
        <v>0.67567567567567566</v>
      </c>
      <c r="G58" s="137">
        <v>0</v>
      </c>
      <c r="H58" s="137">
        <v>91.21621621621621</v>
      </c>
      <c r="I58" s="138">
        <v>8.1081081081081088</v>
      </c>
      <c r="J58" s="138">
        <v>0.67567567567567566</v>
      </c>
      <c r="K58" s="138">
        <v>100</v>
      </c>
    </row>
    <row r="59" spans="1:11">
      <c r="A59" s="17">
        <v>79130</v>
      </c>
      <c r="B59" s="17" t="s">
        <v>355</v>
      </c>
      <c r="C59" s="137">
        <v>73.825503355704697</v>
      </c>
      <c r="D59" s="137">
        <v>12.416107382550337</v>
      </c>
      <c r="E59" s="137">
        <v>6.375838926174497</v>
      </c>
      <c r="F59" s="137">
        <v>1.006711409395973</v>
      </c>
      <c r="G59" s="137">
        <v>0</v>
      </c>
      <c r="H59" s="137">
        <v>93.624161073825505</v>
      </c>
      <c r="I59" s="138">
        <v>3.3557046979865772</v>
      </c>
      <c r="J59" s="138">
        <v>3.0201342281879198</v>
      </c>
      <c r="K59" s="138">
        <v>100</v>
      </c>
    </row>
    <row r="60" spans="1:11">
      <c r="A60" s="17">
        <v>79146</v>
      </c>
      <c r="B60" s="17" t="s">
        <v>437</v>
      </c>
      <c r="C60" s="137">
        <v>69.491525423728817</v>
      </c>
      <c r="D60" s="137">
        <v>10.16949152542373</v>
      </c>
      <c r="E60" s="137">
        <v>6.7796610169491522</v>
      </c>
      <c r="F60" s="137">
        <v>0.56497175141242939</v>
      </c>
      <c r="G60" s="137">
        <v>0</v>
      </c>
      <c r="H60" s="137">
        <v>87.005649717514117</v>
      </c>
      <c r="I60" s="138">
        <v>7.3446327683615822</v>
      </c>
      <c r="J60" s="138">
        <v>5.6497175141242941</v>
      </c>
      <c r="K60" s="138">
        <v>100</v>
      </c>
    </row>
    <row r="61" spans="1:11">
      <c r="A61" s="17">
        <v>79157</v>
      </c>
      <c r="B61" s="17" t="s">
        <v>520</v>
      </c>
      <c r="C61" s="137">
        <v>66.666666666666657</v>
      </c>
      <c r="D61" s="137">
        <v>6.666666666666667</v>
      </c>
      <c r="E61" s="137">
        <v>11.666666666666666</v>
      </c>
      <c r="F61" s="137">
        <v>0</v>
      </c>
      <c r="G61" s="137">
        <v>0</v>
      </c>
      <c r="H61" s="137">
        <v>85</v>
      </c>
      <c r="I61" s="138">
        <v>5</v>
      </c>
      <c r="J61" s="138">
        <v>10</v>
      </c>
      <c r="K61" s="138">
        <v>100</v>
      </c>
    </row>
    <row r="62" spans="1:11">
      <c r="A62" s="17">
        <v>79008</v>
      </c>
      <c r="B62" s="17" t="s">
        <v>414</v>
      </c>
      <c r="C62" s="137">
        <v>67.857142857142861</v>
      </c>
      <c r="D62" s="137">
        <v>9.8214285714285712</v>
      </c>
      <c r="E62" s="137">
        <v>13.392857142857142</v>
      </c>
      <c r="F62" s="137">
        <v>0</v>
      </c>
      <c r="G62" s="137">
        <v>0</v>
      </c>
      <c r="H62" s="137">
        <v>91.071428571428569</v>
      </c>
      <c r="I62" s="138">
        <v>5.8035714285714288</v>
      </c>
      <c r="J62" s="138">
        <v>3.125</v>
      </c>
      <c r="K62" s="138">
        <v>100</v>
      </c>
    </row>
    <row r="63" spans="1:11">
      <c r="A63" s="17">
        <v>79061</v>
      </c>
      <c r="B63" s="17" t="s">
        <v>357</v>
      </c>
      <c r="C63" s="137">
        <v>75.483870967741936</v>
      </c>
      <c r="D63" s="137">
        <v>11.935483870967742</v>
      </c>
      <c r="E63" s="137">
        <v>4.838709677419355</v>
      </c>
      <c r="F63" s="137">
        <v>0.64516129032258063</v>
      </c>
      <c r="G63" s="137">
        <v>0</v>
      </c>
      <c r="H63" s="137">
        <v>92.903225806451616</v>
      </c>
      <c r="I63" s="138">
        <v>3.870967741935484</v>
      </c>
      <c r="J63" s="138">
        <v>3.225806451612903</v>
      </c>
      <c r="K63" s="138">
        <v>100</v>
      </c>
    </row>
    <row r="64" spans="1:11">
      <c r="A64" s="17">
        <v>79063</v>
      </c>
      <c r="B64" s="17" t="s">
        <v>528</v>
      </c>
      <c r="C64" s="137">
        <v>66.101694915254242</v>
      </c>
      <c r="D64" s="137">
        <v>11.016949152542372</v>
      </c>
      <c r="E64" s="137">
        <v>15.254237288135593</v>
      </c>
      <c r="F64" s="137">
        <v>0</v>
      </c>
      <c r="G64" s="137">
        <v>0.84745762711864403</v>
      </c>
      <c r="H64" s="137">
        <v>93.220338983050837</v>
      </c>
      <c r="I64" s="138">
        <v>0</v>
      </c>
      <c r="J64" s="138">
        <v>6.7796610169491522</v>
      </c>
      <c r="K64" s="138">
        <v>100</v>
      </c>
    </row>
    <row r="65" spans="1:11">
      <c r="A65" s="17">
        <v>79117</v>
      </c>
      <c r="B65" s="17" t="s">
        <v>482</v>
      </c>
      <c r="C65" s="137">
        <v>69.53125</v>
      </c>
      <c r="D65" s="137">
        <v>14.84375</v>
      </c>
      <c r="E65" s="137">
        <v>4.6875</v>
      </c>
      <c r="F65" s="137">
        <v>0</v>
      </c>
      <c r="G65" s="137">
        <v>0</v>
      </c>
      <c r="H65" s="137">
        <v>89.0625</v>
      </c>
      <c r="I65" s="138">
        <v>4.6875</v>
      </c>
      <c r="J65" s="138">
        <v>6.25</v>
      </c>
      <c r="K65" s="138">
        <v>100</v>
      </c>
    </row>
    <row r="66" spans="1:11">
      <c r="A66" s="17">
        <v>79118</v>
      </c>
      <c r="B66" s="17" t="s">
        <v>488</v>
      </c>
      <c r="C66" s="137">
        <v>69.594594594594597</v>
      </c>
      <c r="D66" s="137">
        <v>11.486486486486488</v>
      </c>
      <c r="E66" s="137">
        <v>8.7837837837837842</v>
      </c>
      <c r="F66" s="137">
        <v>0</v>
      </c>
      <c r="G66" s="137">
        <v>0</v>
      </c>
      <c r="H66" s="137">
        <v>89.86486486486487</v>
      </c>
      <c r="I66" s="138">
        <v>6.0810810810810816</v>
      </c>
      <c r="J66" s="138">
        <v>4.0540540540540544</v>
      </c>
      <c r="K66" s="138">
        <v>100</v>
      </c>
    </row>
    <row r="67" spans="1:11">
      <c r="A67" s="17">
        <v>80010</v>
      </c>
      <c r="B67" s="17" t="s">
        <v>544</v>
      </c>
      <c r="C67" s="137">
        <v>69.135802469135797</v>
      </c>
      <c r="D67" s="137">
        <v>8.6419753086419746</v>
      </c>
      <c r="E67" s="137">
        <v>3.7037037037037033</v>
      </c>
      <c r="F67" s="137">
        <v>1.2345679012345678</v>
      </c>
      <c r="G67" s="137">
        <v>0</v>
      </c>
      <c r="H67" s="137">
        <v>82.716049382716051</v>
      </c>
      <c r="I67" s="138">
        <v>9.8765432098765427</v>
      </c>
      <c r="J67" s="138">
        <v>7.4074074074074066</v>
      </c>
      <c r="K67" s="138">
        <v>100</v>
      </c>
    </row>
    <row r="68" spans="1:11">
      <c r="A68" s="17">
        <v>80017</v>
      </c>
      <c r="B68" s="17" t="s">
        <v>642</v>
      </c>
      <c r="C68" s="137">
        <v>66.666666666666657</v>
      </c>
      <c r="D68" s="137">
        <v>9.0909090909090917</v>
      </c>
      <c r="E68" s="137">
        <v>6.0606060606060606</v>
      </c>
      <c r="F68" s="137">
        <v>0</v>
      </c>
      <c r="G68" s="137">
        <v>0</v>
      </c>
      <c r="H68" s="137">
        <v>81.818181818181827</v>
      </c>
      <c r="I68" s="138">
        <v>12.121212121212121</v>
      </c>
      <c r="J68" s="138">
        <v>6.0606060606060606</v>
      </c>
      <c r="K68" s="138">
        <v>100</v>
      </c>
    </row>
    <row r="69" spans="1:11">
      <c r="A69" s="17">
        <v>80052</v>
      </c>
      <c r="B69" s="17" t="s">
        <v>402</v>
      </c>
      <c r="C69" s="137">
        <v>75</v>
      </c>
      <c r="D69" s="137">
        <v>11.904761904761903</v>
      </c>
      <c r="E69" s="137">
        <v>5.1587301587301582</v>
      </c>
      <c r="F69" s="137">
        <v>0.79365079365079361</v>
      </c>
      <c r="G69" s="137">
        <v>0</v>
      </c>
      <c r="H69" s="137">
        <v>92.857142857142861</v>
      </c>
      <c r="I69" s="138">
        <v>4.7619047619047619</v>
      </c>
      <c r="J69" s="138">
        <v>2.3809523809523809</v>
      </c>
      <c r="K69" s="138">
        <v>100</v>
      </c>
    </row>
    <row r="70" spans="1:11">
      <c r="A70" s="17">
        <v>80058</v>
      </c>
      <c r="B70" s="17" t="s">
        <v>647</v>
      </c>
      <c r="C70" s="137">
        <v>61.53846153846154</v>
      </c>
      <c r="D70" s="137">
        <v>10.256410256410255</v>
      </c>
      <c r="E70" s="137">
        <v>5.1282051282051277</v>
      </c>
      <c r="F70" s="137">
        <v>0</v>
      </c>
      <c r="G70" s="137">
        <v>0</v>
      </c>
      <c r="H70" s="137">
        <v>76.923076923076934</v>
      </c>
      <c r="I70" s="138">
        <v>15.384615384615385</v>
      </c>
      <c r="J70" s="138">
        <v>7.6923076923076925</v>
      </c>
      <c r="K70" s="138">
        <v>100</v>
      </c>
    </row>
    <row r="71" spans="1:11">
      <c r="A71" s="17">
        <v>80064</v>
      </c>
      <c r="B71" s="17" t="s">
        <v>514</v>
      </c>
      <c r="C71" s="137">
        <v>67.256637168141594</v>
      </c>
      <c r="D71" s="137">
        <v>11.504424778761061</v>
      </c>
      <c r="E71" s="137">
        <v>6.1946902654867255</v>
      </c>
      <c r="F71" s="137">
        <v>1.7699115044247788</v>
      </c>
      <c r="G71" s="137">
        <v>0</v>
      </c>
      <c r="H71" s="137">
        <v>86.725663716814154</v>
      </c>
      <c r="I71" s="138">
        <v>7.0796460176991154</v>
      </c>
      <c r="J71" s="138">
        <v>6.1946902654867255</v>
      </c>
      <c r="K71" s="138">
        <v>100</v>
      </c>
    </row>
    <row r="72" spans="1:11">
      <c r="A72" s="17">
        <v>80091</v>
      </c>
      <c r="B72" s="17" t="s">
        <v>550</v>
      </c>
      <c r="C72" s="137">
        <v>63.749999999999993</v>
      </c>
      <c r="D72" s="137">
        <v>18.75</v>
      </c>
      <c r="E72" s="137">
        <v>7.5</v>
      </c>
      <c r="F72" s="137">
        <v>0</v>
      </c>
      <c r="G72" s="137">
        <v>0</v>
      </c>
      <c r="H72" s="137">
        <v>90</v>
      </c>
      <c r="I72" s="138">
        <v>8.75</v>
      </c>
      <c r="J72" s="138">
        <v>1.25</v>
      </c>
      <c r="K72" s="138">
        <v>100</v>
      </c>
    </row>
    <row r="73" spans="1:11">
      <c r="A73" s="17">
        <v>80092</v>
      </c>
      <c r="B73" s="17" t="s">
        <v>439</v>
      </c>
      <c r="C73" s="137">
        <v>68.840579710144922</v>
      </c>
      <c r="D73" s="137">
        <v>10.869565217391305</v>
      </c>
      <c r="E73" s="137">
        <v>7.2463768115942031</v>
      </c>
      <c r="F73" s="137">
        <v>0.72463768115942029</v>
      </c>
      <c r="G73" s="137">
        <v>0</v>
      </c>
      <c r="H73" s="137">
        <v>87.681159420289859</v>
      </c>
      <c r="I73" s="138">
        <v>7.9710144927536222</v>
      </c>
      <c r="J73" s="138">
        <v>4.3478260869565215</v>
      </c>
      <c r="K73" s="138">
        <v>100</v>
      </c>
    </row>
    <row r="74" spans="1:11">
      <c r="A74" s="17">
        <v>102022</v>
      </c>
      <c r="B74" s="17" t="s">
        <v>634</v>
      </c>
      <c r="C74" s="137">
        <v>71.739130434782609</v>
      </c>
      <c r="D74" s="137">
        <v>6.5217391304347823</v>
      </c>
      <c r="E74" s="137">
        <v>8.695652173913043</v>
      </c>
      <c r="F74" s="137">
        <v>0</v>
      </c>
      <c r="G74" s="137">
        <v>0</v>
      </c>
      <c r="H74" s="137">
        <v>86.956521739130437</v>
      </c>
      <c r="I74" s="138">
        <v>4.3478260869565215</v>
      </c>
      <c r="J74" s="138">
        <v>8.695652173913043</v>
      </c>
      <c r="K74" s="138">
        <v>100</v>
      </c>
    </row>
    <row r="75" spans="1:11">
      <c r="A75" s="17">
        <v>102037</v>
      </c>
      <c r="B75" s="17" t="s">
        <v>324</v>
      </c>
      <c r="C75" s="137">
        <v>70.361445783132524</v>
      </c>
      <c r="D75" s="137">
        <v>11.80722891566265</v>
      </c>
      <c r="E75" s="137">
        <v>7.9518072289156621</v>
      </c>
      <c r="F75" s="137">
        <v>0.24096385542168677</v>
      </c>
      <c r="G75" s="137">
        <v>0</v>
      </c>
      <c r="H75" s="137">
        <v>90.361445783132538</v>
      </c>
      <c r="I75" s="138">
        <v>5.5421686746987948</v>
      </c>
      <c r="J75" s="138">
        <v>4.096385542168675</v>
      </c>
      <c r="K75" s="138">
        <v>100</v>
      </c>
    </row>
    <row r="76" spans="1:11">
      <c r="A76" s="17">
        <v>78002</v>
      </c>
      <c r="B76" s="17" t="s">
        <v>500</v>
      </c>
      <c r="C76" s="137">
        <v>65.811965811965806</v>
      </c>
      <c r="D76" s="137">
        <v>7.6923076923076925</v>
      </c>
      <c r="E76" s="137">
        <v>14.529914529914532</v>
      </c>
      <c r="F76" s="137">
        <v>0.85470085470085477</v>
      </c>
      <c r="G76" s="137">
        <v>0</v>
      </c>
      <c r="H76" s="137">
        <v>88.888888888888886</v>
      </c>
      <c r="I76" s="138">
        <v>6.8376068376068382</v>
      </c>
      <c r="J76" s="138">
        <v>4.2735042735042734</v>
      </c>
      <c r="K76" s="138">
        <v>100</v>
      </c>
    </row>
    <row r="77" spans="1:11">
      <c r="A77" s="17">
        <v>78003</v>
      </c>
      <c r="B77" s="17" t="s">
        <v>276</v>
      </c>
      <c r="C77" s="137">
        <v>68.299711815561963</v>
      </c>
      <c r="D77" s="137">
        <v>11.239193083573488</v>
      </c>
      <c r="E77" s="137">
        <v>8.93371757925072</v>
      </c>
      <c r="F77" s="137">
        <v>1.2247838616714697</v>
      </c>
      <c r="G77" s="137">
        <v>0.21613832853025938</v>
      </c>
      <c r="H77" s="137">
        <v>89.913544668587903</v>
      </c>
      <c r="I77" s="138">
        <v>5.2593659942363109</v>
      </c>
      <c r="J77" s="138">
        <v>4.8270893371757921</v>
      </c>
      <c r="K77" s="138">
        <v>100</v>
      </c>
    </row>
    <row r="78" spans="1:11">
      <c r="A78" s="17">
        <v>78004</v>
      </c>
      <c r="B78" s="17" t="s">
        <v>501</v>
      </c>
      <c r="C78" s="137">
        <v>72.307692307692307</v>
      </c>
      <c r="D78" s="137">
        <v>6.1538461538461542</v>
      </c>
      <c r="E78" s="137">
        <v>7.6923076923076925</v>
      </c>
      <c r="F78" s="137">
        <v>0</v>
      </c>
      <c r="G78" s="137">
        <v>0</v>
      </c>
      <c r="H78" s="137">
        <v>86.15384615384616</v>
      </c>
      <c r="I78" s="138">
        <v>7.6923076923076925</v>
      </c>
      <c r="J78" s="138">
        <v>6.1538461538461542</v>
      </c>
      <c r="K78" s="138">
        <v>100</v>
      </c>
    </row>
    <row r="79" spans="1:11">
      <c r="A79" s="17">
        <v>78006</v>
      </c>
      <c r="B79" s="17" t="s">
        <v>537</v>
      </c>
      <c r="C79" s="137">
        <v>81.666666666666671</v>
      </c>
      <c r="D79" s="137">
        <v>6.666666666666667</v>
      </c>
      <c r="E79" s="137">
        <v>1.6666666666666667</v>
      </c>
      <c r="F79" s="137">
        <v>1.6666666666666667</v>
      </c>
      <c r="G79" s="137">
        <v>0</v>
      </c>
      <c r="H79" s="137">
        <v>91.666666666666657</v>
      </c>
      <c r="I79" s="138">
        <v>1.6666666666666667</v>
      </c>
      <c r="J79" s="138">
        <v>6.666666666666667</v>
      </c>
      <c r="K79" s="138">
        <v>100</v>
      </c>
    </row>
    <row r="80" spans="1:11">
      <c r="A80" s="17">
        <v>78008</v>
      </c>
      <c r="B80" s="17" t="s">
        <v>641</v>
      </c>
      <c r="C80" s="137">
        <v>54.761904761904766</v>
      </c>
      <c r="D80" s="137">
        <v>11.904761904761903</v>
      </c>
      <c r="E80" s="137">
        <v>11.904761904761903</v>
      </c>
      <c r="F80" s="137">
        <v>2.3809523809523809</v>
      </c>
      <c r="G80" s="137">
        <v>0</v>
      </c>
      <c r="H80" s="137">
        <v>80.952380952380949</v>
      </c>
      <c r="I80" s="138">
        <v>14.285714285714285</v>
      </c>
      <c r="J80" s="138">
        <v>4.7619047619047619</v>
      </c>
      <c r="K80" s="138">
        <v>100</v>
      </c>
    </row>
    <row r="81" spans="1:11">
      <c r="A81" s="17">
        <v>78009</v>
      </c>
      <c r="B81" s="17" t="s">
        <v>371</v>
      </c>
      <c r="C81" s="137">
        <v>59.322033898305079</v>
      </c>
      <c r="D81" s="137">
        <v>13.983050847457626</v>
      </c>
      <c r="E81" s="137">
        <v>13.135593220338984</v>
      </c>
      <c r="F81" s="137">
        <v>1.2711864406779663</v>
      </c>
      <c r="G81" s="137">
        <v>0</v>
      </c>
      <c r="H81" s="137">
        <v>87.711864406779654</v>
      </c>
      <c r="I81" s="138">
        <v>6.7796610169491522</v>
      </c>
      <c r="J81" s="138">
        <v>5.508474576271186</v>
      </c>
      <c r="K81" s="138">
        <v>100</v>
      </c>
    </row>
    <row r="82" spans="1:11">
      <c r="A82" s="17">
        <v>78010</v>
      </c>
      <c r="B82" s="17" t="s">
        <v>291</v>
      </c>
      <c r="C82" s="137">
        <v>58.184764991896273</v>
      </c>
      <c r="D82" s="137">
        <v>15.153970826580226</v>
      </c>
      <c r="E82" s="137">
        <v>17.74716369529984</v>
      </c>
      <c r="F82" s="137">
        <v>0.89141004862236628</v>
      </c>
      <c r="G82" s="137">
        <v>0.16207455429497569</v>
      </c>
      <c r="H82" s="137">
        <v>92.139384116693677</v>
      </c>
      <c r="I82" s="138">
        <v>6.2398703403565641</v>
      </c>
      <c r="J82" s="138">
        <v>1.6207455429497568</v>
      </c>
      <c r="K82" s="138">
        <v>100</v>
      </c>
    </row>
    <row r="83" spans="1:11">
      <c r="A83" s="17">
        <v>78011</v>
      </c>
      <c r="B83" s="17" t="s">
        <v>423</v>
      </c>
      <c r="C83" s="137">
        <v>72.164948453608247</v>
      </c>
      <c r="D83" s="137">
        <v>6.7010309278350517</v>
      </c>
      <c r="E83" s="137">
        <v>13.402061855670103</v>
      </c>
      <c r="F83" s="137">
        <v>0.51546391752577314</v>
      </c>
      <c r="G83" s="137">
        <v>1.0309278350515463</v>
      </c>
      <c r="H83" s="137">
        <v>93.814432989690715</v>
      </c>
      <c r="I83" s="138">
        <v>2.5773195876288657</v>
      </c>
      <c r="J83" s="138">
        <v>3.608247422680412</v>
      </c>
      <c r="K83" s="138">
        <v>100</v>
      </c>
    </row>
    <row r="84" spans="1:11">
      <c r="A84" s="17">
        <v>78012</v>
      </c>
      <c r="B84" s="17" t="s">
        <v>426</v>
      </c>
      <c r="C84" s="137">
        <v>68.148148148148152</v>
      </c>
      <c r="D84" s="137">
        <v>3.7037037037037033</v>
      </c>
      <c r="E84" s="137">
        <v>10.37037037037037</v>
      </c>
      <c r="F84" s="137">
        <v>2.2222222222222223</v>
      </c>
      <c r="G84" s="137">
        <v>0</v>
      </c>
      <c r="H84" s="137">
        <v>84.444444444444443</v>
      </c>
      <c r="I84" s="138">
        <v>9.6296296296296298</v>
      </c>
      <c r="J84" s="138">
        <v>5.9259259259259265</v>
      </c>
      <c r="K84" s="138">
        <v>100</v>
      </c>
    </row>
    <row r="85" spans="1:11">
      <c r="A85" s="17">
        <v>78013</v>
      </c>
      <c r="B85" s="17" t="s">
        <v>490</v>
      </c>
      <c r="C85" s="137">
        <v>51.492537313432841</v>
      </c>
      <c r="D85" s="137">
        <v>15.671641791044777</v>
      </c>
      <c r="E85" s="137">
        <v>13.432835820895523</v>
      </c>
      <c r="F85" s="137">
        <v>3.7313432835820892</v>
      </c>
      <c r="G85" s="137">
        <v>0.74626865671641784</v>
      </c>
      <c r="H85" s="137">
        <v>85.074626865671647</v>
      </c>
      <c r="I85" s="138">
        <v>8.9552238805970141</v>
      </c>
      <c r="J85" s="138">
        <v>5.9701492537313428</v>
      </c>
      <c r="K85" s="138">
        <v>100</v>
      </c>
    </row>
    <row r="86" spans="1:11">
      <c r="A86" s="17">
        <v>78014</v>
      </c>
      <c r="B86" s="17" t="s">
        <v>610</v>
      </c>
      <c r="C86" s="137">
        <v>55.555555555555557</v>
      </c>
      <c r="D86" s="137">
        <v>18.518518518518519</v>
      </c>
      <c r="E86" s="137">
        <v>3.7037037037037033</v>
      </c>
      <c r="F86" s="137">
        <v>0</v>
      </c>
      <c r="G86" s="137">
        <v>0</v>
      </c>
      <c r="H86" s="137">
        <v>77.777777777777786</v>
      </c>
      <c r="I86" s="138">
        <v>11.111111111111111</v>
      </c>
      <c r="J86" s="138">
        <v>11.111111111111111</v>
      </c>
      <c r="K86" s="138">
        <v>100</v>
      </c>
    </row>
    <row r="87" spans="1:11">
      <c r="A87" s="17">
        <v>78015</v>
      </c>
      <c r="B87" s="17" t="s">
        <v>308</v>
      </c>
      <c r="C87" s="137">
        <v>63.724304715840383</v>
      </c>
      <c r="D87" s="137">
        <v>11.608222490931077</v>
      </c>
      <c r="E87" s="137">
        <v>16.686819830713421</v>
      </c>
      <c r="F87" s="137">
        <v>0.7255139056831923</v>
      </c>
      <c r="G87" s="137">
        <v>0</v>
      </c>
      <c r="H87" s="137">
        <v>92.744860943168078</v>
      </c>
      <c r="I87" s="138">
        <v>4.5949214026602174</v>
      </c>
      <c r="J87" s="138">
        <v>2.6602176541717046</v>
      </c>
      <c r="K87" s="138">
        <v>100</v>
      </c>
    </row>
    <row r="88" spans="1:11">
      <c r="A88" s="17">
        <v>78016</v>
      </c>
      <c r="B88" s="17" t="s">
        <v>547</v>
      </c>
      <c r="C88" s="137">
        <v>71.428571428571431</v>
      </c>
      <c r="D88" s="137">
        <v>7.1428571428571423</v>
      </c>
      <c r="E88" s="137">
        <v>8.5714285714285712</v>
      </c>
      <c r="F88" s="137">
        <v>0</v>
      </c>
      <c r="G88" s="137">
        <v>0</v>
      </c>
      <c r="H88" s="137">
        <v>87.142857142857139</v>
      </c>
      <c r="I88" s="138">
        <v>5.7142857142857144</v>
      </c>
      <c r="J88" s="138">
        <v>7.1428571428571423</v>
      </c>
      <c r="K88" s="138">
        <v>100</v>
      </c>
    </row>
    <row r="89" spans="1:11">
      <c r="A89" s="17">
        <v>78017</v>
      </c>
      <c r="B89" s="17" t="s">
        <v>298</v>
      </c>
      <c r="C89" s="137">
        <v>66.554621848739487</v>
      </c>
      <c r="D89" s="137">
        <v>11.092436974789916</v>
      </c>
      <c r="E89" s="137">
        <v>12.100840336134453</v>
      </c>
      <c r="F89" s="137">
        <v>1.0084033613445378</v>
      </c>
      <c r="G89" s="137">
        <v>0.33613445378151263</v>
      </c>
      <c r="H89" s="137">
        <v>91.092436974789919</v>
      </c>
      <c r="I89" s="138">
        <v>5.5462184873949578</v>
      </c>
      <c r="J89" s="138">
        <v>3.3613445378151261</v>
      </c>
      <c r="K89" s="138">
        <v>100</v>
      </c>
    </row>
    <row r="90" spans="1:11">
      <c r="A90" s="17">
        <v>78019</v>
      </c>
      <c r="B90" s="17" t="s">
        <v>428</v>
      </c>
      <c r="C90" s="137">
        <v>69.444444444444443</v>
      </c>
      <c r="D90" s="137">
        <v>7.7777777777777777</v>
      </c>
      <c r="E90" s="137">
        <v>11.111111111111111</v>
      </c>
      <c r="F90" s="137">
        <v>1.1111111111111112</v>
      </c>
      <c r="G90" s="137">
        <v>0</v>
      </c>
      <c r="H90" s="137">
        <v>89.444444444444443</v>
      </c>
      <c r="I90" s="138">
        <v>2.7777777777777777</v>
      </c>
      <c r="J90" s="138">
        <v>7.7777777777777777</v>
      </c>
      <c r="K90" s="138">
        <v>100</v>
      </c>
    </row>
    <row r="91" spans="1:11">
      <c r="A91" s="17">
        <v>78020</v>
      </c>
      <c r="B91" s="17" t="s">
        <v>459</v>
      </c>
      <c r="C91" s="137">
        <v>65.740740740740748</v>
      </c>
      <c r="D91" s="137">
        <v>9.2592592592592595</v>
      </c>
      <c r="E91" s="137">
        <v>14.814814814814813</v>
      </c>
      <c r="F91" s="137">
        <v>0.92592592592592582</v>
      </c>
      <c r="G91" s="137">
        <v>0</v>
      </c>
      <c r="H91" s="137">
        <v>90.740740740740748</v>
      </c>
      <c r="I91" s="138">
        <v>4.6296296296296298</v>
      </c>
      <c r="J91" s="138">
        <v>4.6296296296296298</v>
      </c>
      <c r="K91" s="138">
        <v>100</v>
      </c>
    </row>
    <row r="92" spans="1:11">
      <c r="A92" s="17">
        <v>78021</v>
      </c>
      <c r="B92" s="17" t="s">
        <v>562</v>
      </c>
      <c r="C92" s="137">
        <v>67.857142857142861</v>
      </c>
      <c r="D92" s="137">
        <v>11.904761904761903</v>
      </c>
      <c r="E92" s="137">
        <v>9.5238095238095237</v>
      </c>
      <c r="F92" s="137">
        <v>0</v>
      </c>
      <c r="G92" s="137">
        <v>0</v>
      </c>
      <c r="H92" s="137">
        <v>89.285714285714292</v>
      </c>
      <c r="I92" s="138">
        <v>4.7619047619047619</v>
      </c>
      <c r="J92" s="138">
        <v>5.9523809523809517</v>
      </c>
      <c r="K92" s="138">
        <v>100</v>
      </c>
    </row>
    <row r="93" spans="1:11">
      <c r="A93" s="17">
        <v>78022</v>
      </c>
      <c r="B93" s="17" t="s">
        <v>563</v>
      </c>
      <c r="C93" s="137">
        <v>77.358490566037744</v>
      </c>
      <c r="D93" s="137">
        <v>5.6603773584905666</v>
      </c>
      <c r="E93" s="137">
        <v>3.7735849056603774</v>
      </c>
      <c r="F93" s="137">
        <v>0</v>
      </c>
      <c r="G93" s="137">
        <v>0</v>
      </c>
      <c r="H93" s="137">
        <v>86.79245283018868</v>
      </c>
      <c r="I93" s="138">
        <v>5.6603773584905666</v>
      </c>
      <c r="J93" s="138">
        <v>7.5471698113207548</v>
      </c>
      <c r="K93" s="138">
        <v>100</v>
      </c>
    </row>
    <row r="94" spans="1:11">
      <c r="A94" s="17">
        <v>78025</v>
      </c>
      <c r="B94" s="17" t="s">
        <v>313</v>
      </c>
      <c r="C94" s="137">
        <v>71.209540034071551</v>
      </c>
      <c r="D94" s="137">
        <v>11.073253833049405</v>
      </c>
      <c r="E94" s="137">
        <v>7.3253833049403747</v>
      </c>
      <c r="F94" s="137">
        <v>1.192504258943782</v>
      </c>
      <c r="G94" s="137">
        <v>0</v>
      </c>
      <c r="H94" s="137">
        <v>90.800681431005117</v>
      </c>
      <c r="I94" s="138">
        <v>6.1328790459965932</v>
      </c>
      <c r="J94" s="138">
        <v>3.0664395229982966</v>
      </c>
      <c r="K94" s="138">
        <v>100</v>
      </c>
    </row>
    <row r="95" spans="1:11">
      <c r="A95" s="17">
        <v>78026</v>
      </c>
      <c r="B95" s="17" t="s">
        <v>397</v>
      </c>
      <c r="C95" s="137">
        <v>70.625</v>
      </c>
      <c r="D95" s="137">
        <v>11.875</v>
      </c>
      <c r="E95" s="137">
        <v>5.625</v>
      </c>
      <c r="F95" s="137">
        <v>1.875</v>
      </c>
      <c r="G95" s="137">
        <v>0</v>
      </c>
      <c r="H95" s="137">
        <v>90</v>
      </c>
      <c r="I95" s="138">
        <v>5</v>
      </c>
      <c r="J95" s="138">
        <v>5</v>
      </c>
      <c r="K95" s="138">
        <v>100</v>
      </c>
    </row>
    <row r="96" spans="1:11">
      <c r="A96" s="17">
        <v>78027</v>
      </c>
      <c r="B96" s="17" t="s">
        <v>677</v>
      </c>
      <c r="C96" s="137">
        <v>75</v>
      </c>
      <c r="D96" s="137">
        <v>0</v>
      </c>
      <c r="E96" s="137">
        <v>8.3333333333333321</v>
      </c>
      <c r="F96" s="137">
        <v>0</v>
      </c>
      <c r="G96" s="137">
        <v>0</v>
      </c>
      <c r="H96" s="137">
        <v>83.333333333333343</v>
      </c>
      <c r="I96" s="138">
        <v>0</v>
      </c>
      <c r="J96" s="138">
        <v>16.666666666666664</v>
      </c>
      <c r="K96" s="138">
        <v>100</v>
      </c>
    </row>
    <row r="97" spans="1:11">
      <c r="A97" s="17">
        <v>78028</v>
      </c>
      <c r="B97" s="17" t="s">
        <v>443</v>
      </c>
      <c r="C97" s="137">
        <v>68.152866242038215</v>
      </c>
      <c r="D97" s="137">
        <v>15.923566878980891</v>
      </c>
      <c r="E97" s="137">
        <v>5.095541401273886</v>
      </c>
      <c r="F97" s="137">
        <v>1.910828025477707</v>
      </c>
      <c r="G97" s="137">
        <v>0</v>
      </c>
      <c r="H97" s="137">
        <v>91.082802547770697</v>
      </c>
      <c r="I97" s="138">
        <v>5.7324840764331215</v>
      </c>
      <c r="J97" s="138">
        <v>3.1847133757961785</v>
      </c>
      <c r="K97" s="138">
        <v>100</v>
      </c>
    </row>
    <row r="98" spans="1:11">
      <c r="A98" s="17">
        <v>78029</v>
      </c>
      <c r="B98" s="17" t="s">
        <v>283</v>
      </c>
      <c r="C98" s="137">
        <v>63.773965691220994</v>
      </c>
      <c r="D98" s="137">
        <v>12.008072653884964</v>
      </c>
      <c r="E98" s="137">
        <v>10.696266397578205</v>
      </c>
      <c r="F98" s="137">
        <v>2.9263370332996974</v>
      </c>
      <c r="G98" s="137">
        <v>0.20181634712411706</v>
      </c>
      <c r="H98" s="137">
        <v>89.60645812310797</v>
      </c>
      <c r="I98" s="138">
        <v>6.8617558022199789</v>
      </c>
      <c r="J98" s="138">
        <v>3.5317860746720484</v>
      </c>
      <c r="K98" s="138">
        <v>100</v>
      </c>
    </row>
    <row r="99" spans="1:11">
      <c r="A99" s="17">
        <v>78030</v>
      </c>
      <c r="B99" s="17" t="s">
        <v>424</v>
      </c>
      <c r="C99" s="137">
        <v>63.583815028901739</v>
      </c>
      <c r="D99" s="137">
        <v>11.560693641618498</v>
      </c>
      <c r="E99" s="137">
        <v>17.919075144508671</v>
      </c>
      <c r="F99" s="137">
        <v>1.1560693641618496</v>
      </c>
      <c r="G99" s="137">
        <v>0</v>
      </c>
      <c r="H99" s="137">
        <v>94.219653179190757</v>
      </c>
      <c r="I99" s="138">
        <v>2.8901734104046244</v>
      </c>
      <c r="J99" s="138">
        <v>2.8901734104046244</v>
      </c>
      <c r="K99" s="138">
        <v>100</v>
      </c>
    </row>
    <row r="100" spans="1:11">
      <c r="A100" s="17">
        <v>78031</v>
      </c>
      <c r="B100" s="17" t="s">
        <v>303</v>
      </c>
      <c r="C100" s="137">
        <v>60.490045941807047</v>
      </c>
      <c r="D100" s="137">
        <v>10.872894333843798</v>
      </c>
      <c r="E100" s="137">
        <v>17.764165390505362</v>
      </c>
      <c r="F100" s="137">
        <v>1.2251148545176112</v>
      </c>
      <c r="G100" s="137">
        <v>0.45941807044410415</v>
      </c>
      <c r="H100" s="137">
        <v>90.811638591117912</v>
      </c>
      <c r="I100" s="138">
        <v>7.3506891271056665</v>
      </c>
      <c r="J100" s="138">
        <v>1.8376722817764166</v>
      </c>
      <c r="K100" s="138">
        <v>100</v>
      </c>
    </row>
    <row r="101" spans="1:11">
      <c r="A101" s="17">
        <v>78033</v>
      </c>
      <c r="B101" s="17" t="s">
        <v>275</v>
      </c>
      <c r="C101" s="137">
        <v>58.627752176139268</v>
      </c>
      <c r="D101" s="137">
        <v>13.978494623655912</v>
      </c>
      <c r="E101" s="137">
        <v>15.412186379928317</v>
      </c>
      <c r="F101" s="137">
        <v>1.4336917562724014</v>
      </c>
      <c r="G101" s="137">
        <v>0.30721966205837176</v>
      </c>
      <c r="H101" s="137">
        <v>89.759344598054284</v>
      </c>
      <c r="I101" s="138">
        <v>7.5780849974398361</v>
      </c>
      <c r="J101" s="138">
        <v>2.6625704045058884</v>
      </c>
      <c r="K101" s="138">
        <v>100</v>
      </c>
    </row>
    <row r="102" spans="1:11">
      <c r="A102" s="17">
        <v>78034</v>
      </c>
      <c r="B102" s="17" t="s">
        <v>430</v>
      </c>
      <c r="C102" s="137">
        <v>64.285714285714292</v>
      </c>
      <c r="D102" s="137">
        <v>11.111111111111111</v>
      </c>
      <c r="E102" s="137">
        <v>7.1428571428571423</v>
      </c>
      <c r="F102" s="137">
        <v>1.5873015873015872</v>
      </c>
      <c r="G102" s="137">
        <v>0</v>
      </c>
      <c r="H102" s="137">
        <v>84.126984126984127</v>
      </c>
      <c r="I102" s="138">
        <v>11.111111111111111</v>
      </c>
      <c r="J102" s="138">
        <v>4.7619047619047619</v>
      </c>
      <c r="K102" s="138">
        <v>100</v>
      </c>
    </row>
    <row r="103" spans="1:11">
      <c r="A103" s="17">
        <v>78035</v>
      </c>
      <c r="B103" s="17" t="s">
        <v>666</v>
      </c>
      <c r="C103" s="137">
        <v>73.076923076923066</v>
      </c>
      <c r="D103" s="137">
        <v>3.8461538461538463</v>
      </c>
      <c r="E103" s="137">
        <v>3.8461538461538463</v>
      </c>
      <c r="F103" s="137">
        <v>3.8461538461538463</v>
      </c>
      <c r="G103" s="137">
        <v>3.8461538461538463</v>
      </c>
      <c r="H103" s="137">
        <v>88.461538461538453</v>
      </c>
      <c r="I103" s="138">
        <v>0</v>
      </c>
      <c r="J103" s="138">
        <v>11.538461538461538</v>
      </c>
      <c r="K103" s="138">
        <v>100</v>
      </c>
    </row>
    <row r="104" spans="1:11">
      <c r="A104" s="17">
        <v>78037</v>
      </c>
      <c r="B104" s="17" t="s">
        <v>407</v>
      </c>
      <c r="C104" s="137">
        <v>67.682926829268297</v>
      </c>
      <c r="D104" s="137">
        <v>12.195121951219512</v>
      </c>
      <c r="E104" s="137">
        <v>7.9268292682926829</v>
      </c>
      <c r="F104" s="137">
        <v>1.2195121951219512</v>
      </c>
      <c r="G104" s="137">
        <v>0</v>
      </c>
      <c r="H104" s="137">
        <v>89.024390243902445</v>
      </c>
      <c r="I104" s="138">
        <v>7.3170731707317067</v>
      </c>
      <c r="J104" s="138">
        <v>3.6585365853658534</v>
      </c>
      <c r="K104" s="138">
        <v>100</v>
      </c>
    </row>
    <row r="105" spans="1:11">
      <c r="A105" s="17">
        <v>78038</v>
      </c>
      <c r="B105" s="17" t="s">
        <v>619</v>
      </c>
      <c r="C105" s="137">
        <v>59.259259259259252</v>
      </c>
      <c r="D105" s="137">
        <v>14.814814814814813</v>
      </c>
      <c r="E105" s="137">
        <v>3.7037037037037033</v>
      </c>
      <c r="F105" s="137">
        <v>0</v>
      </c>
      <c r="G105" s="137">
        <v>0</v>
      </c>
      <c r="H105" s="137">
        <v>77.777777777777786</v>
      </c>
      <c r="I105" s="138">
        <v>14.814814814814813</v>
      </c>
      <c r="J105" s="138">
        <v>7.4074074074074066</v>
      </c>
      <c r="K105" s="138">
        <v>100</v>
      </c>
    </row>
    <row r="106" spans="1:11">
      <c r="A106" s="17">
        <v>78039</v>
      </c>
      <c r="B106" s="17" t="s">
        <v>555</v>
      </c>
      <c r="C106" s="137">
        <v>59.322033898305079</v>
      </c>
      <c r="D106" s="137">
        <v>10.16949152542373</v>
      </c>
      <c r="E106" s="137">
        <v>8.4745762711864394</v>
      </c>
      <c r="F106" s="137">
        <v>3.3898305084745761</v>
      </c>
      <c r="G106" s="137">
        <v>0</v>
      </c>
      <c r="H106" s="137">
        <v>81.355932203389841</v>
      </c>
      <c r="I106" s="138">
        <v>8.4745762711864394</v>
      </c>
      <c r="J106" s="138">
        <v>10.16949152542373</v>
      </c>
      <c r="K106" s="138">
        <v>100</v>
      </c>
    </row>
    <row r="107" spans="1:11">
      <c r="A107" s="17">
        <v>78040</v>
      </c>
      <c r="B107" s="17" t="s">
        <v>299</v>
      </c>
      <c r="C107" s="137">
        <v>71.892925430210326</v>
      </c>
      <c r="D107" s="137">
        <v>9.5602294455066925</v>
      </c>
      <c r="E107" s="137">
        <v>9.5602294455066925</v>
      </c>
      <c r="F107" s="137">
        <v>1.338432122370937</v>
      </c>
      <c r="G107" s="137">
        <v>0</v>
      </c>
      <c r="H107" s="137">
        <v>92.351816443594643</v>
      </c>
      <c r="I107" s="138">
        <v>5.5449330783938811</v>
      </c>
      <c r="J107" s="138">
        <v>2.1032504780114722</v>
      </c>
      <c r="K107" s="138">
        <v>100</v>
      </c>
    </row>
    <row r="108" spans="1:11">
      <c r="A108" s="17">
        <v>78042</v>
      </c>
      <c r="B108" s="17" t="s">
        <v>557</v>
      </c>
      <c r="C108" s="137">
        <v>67.924528301886795</v>
      </c>
      <c r="D108" s="137">
        <v>13.20754716981132</v>
      </c>
      <c r="E108" s="137">
        <v>5.6603773584905666</v>
      </c>
      <c r="F108" s="137">
        <v>0</v>
      </c>
      <c r="G108" s="137">
        <v>0</v>
      </c>
      <c r="H108" s="137">
        <v>86.79245283018868</v>
      </c>
      <c r="I108" s="138">
        <v>5.6603773584905666</v>
      </c>
      <c r="J108" s="138">
        <v>7.5471698113207548</v>
      </c>
      <c r="K108" s="138">
        <v>100</v>
      </c>
    </row>
    <row r="109" spans="1:11">
      <c r="A109" s="17">
        <v>78043</v>
      </c>
      <c r="B109" s="17" t="s">
        <v>558</v>
      </c>
      <c r="C109" s="137">
        <v>73.80952380952381</v>
      </c>
      <c r="D109" s="137">
        <v>10.714285714285714</v>
      </c>
      <c r="E109" s="137">
        <v>7.1428571428571423</v>
      </c>
      <c r="F109" s="137">
        <v>0</v>
      </c>
      <c r="G109" s="137">
        <v>0</v>
      </c>
      <c r="H109" s="137">
        <v>91.666666666666657</v>
      </c>
      <c r="I109" s="138">
        <v>3.5714285714285712</v>
      </c>
      <c r="J109" s="138">
        <v>4.7619047619047619</v>
      </c>
      <c r="K109" s="138">
        <v>100</v>
      </c>
    </row>
    <row r="110" spans="1:11">
      <c r="A110" s="17">
        <v>78044</v>
      </c>
      <c r="B110" s="17" t="s">
        <v>268</v>
      </c>
      <c r="C110" s="137">
        <v>61.978545887961857</v>
      </c>
      <c r="D110" s="137">
        <v>10.250297973778308</v>
      </c>
      <c r="E110" s="137">
        <v>16.726261422328168</v>
      </c>
      <c r="F110" s="137">
        <v>4.4497417560588008</v>
      </c>
      <c r="G110" s="137">
        <v>0.23837902264600713</v>
      </c>
      <c r="H110" s="137">
        <v>93.643226062773138</v>
      </c>
      <c r="I110" s="138">
        <v>4.012713547874454</v>
      </c>
      <c r="J110" s="138">
        <v>2.3440603893524035</v>
      </c>
      <c r="K110" s="138">
        <v>100</v>
      </c>
    </row>
    <row r="111" spans="1:11">
      <c r="A111" s="17">
        <v>78045</v>
      </c>
      <c r="B111" s="17" t="s">
        <v>265</v>
      </c>
      <c r="C111" s="137">
        <v>55.535590877677954</v>
      </c>
      <c r="D111" s="137">
        <v>11.983413959917069</v>
      </c>
      <c r="E111" s="137">
        <v>18.645473393227366</v>
      </c>
      <c r="F111" s="137">
        <v>2.2805805114029023</v>
      </c>
      <c r="G111" s="137">
        <v>0.31789910158949553</v>
      </c>
      <c r="H111" s="137">
        <v>88.762957843814789</v>
      </c>
      <c r="I111" s="138">
        <v>8.7076710435383546</v>
      </c>
      <c r="J111" s="138">
        <v>2.5293711126468557</v>
      </c>
      <c r="K111" s="138">
        <v>100</v>
      </c>
    </row>
    <row r="112" spans="1:11">
      <c r="A112" s="17">
        <v>78046</v>
      </c>
      <c r="B112" s="17" t="s">
        <v>592</v>
      </c>
      <c r="C112" s="137">
        <v>66.037735849056602</v>
      </c>
      <c r="D112" s="137">
        <v>9.433962264150944</v>
      </c>
      <c r="E112" s="137">
        <v>3.7735849056603774</v>
      </c>
      <c r="F112" s="137">
        <v>0</v>
      </c>
      <c r="G112" s="137">
        <v>0</v>
      </c>
      <c r="H112" s="137">
        <v>79.245283018867923</v>
      </c>
      <c r="I112" s="138">
        <v>11.320754716981133</v>
      </c>
      <c r="J112" s="138">
        <v>9.433962264150944</v>
      </c>
      <c r="K112" s="138">
        <v>100</v>
      </c>
    </row>
    <row r="113" spans="1:11">
      <c r="A113" s="17">
        <v>78047</v>
      </c>
      <c r="B113" s="17" t="s">
        <v>305</v>
      </c>
      <c r="C113" s="137">
        <v>72.261484098939931</v>
      </c>
      <c r="D113" s="137">
        <v>12.014134275618375</v>
      </c>
      <c r="E113" s="137">
        <v>6.8904593639575973</v>
      </c>
      <c r="F113" s="137">
        <v>3.3568904593639579</v>
      </c>
      <c r="G113" s="137">
        <v>0</v>
      </c>
      <c r="H113" s="137">
        <v>94.522968197879862</v>
      </c>
      <c r="I113" s="138">
        <v>3.0035335689045937</v>
      </c>
      <c r="J113" s="138">
        <v>2.4734982332155475</v>
      </c>
      <c r="K113" s="138">
        <v>100</v>
      </c>
    </row>
    <row r="114" spans="1:11">
      <c r="A114" s="17">
        <v>78048</v>
      </c>
      <c r="B114" s="17" t="s">
        <v>350</v>
      </c>
      <c r="C114" s="137">
        <v>66.72794117647058</v>
      </c>
      <c r="D114" s="137">
        <v>10.845588235294118</v>
      </c>
      <c r="E114" s="137">
        <v>14.154411764705882</v>
      </c>
      <c r="F114" s="137">
        <v>0.91911764705882359</v>
      </c>
      <c r="G114" s="137">
        <v>0.36764705882352938</v>
      </c>
      <c r="H114" s="137">
        <v>93.014705882352942</v>
      </c>
      <c r="I114" s="138">
        <v>4.9632352941176467</v>
      </c>
      <c r="J114" s="138">
        <v>2.0220588235294117</v>
      </c>
      <c r="K114" s="138">
        <v>100</v>
      </c>
    </row>
    <row r="115" spans="1:11">
      <c r="A115" s="17">
        <v>78049</v>
      </c>
      <c r="B115" s="17" t="s">
        <v>369</v>
      </c>
      <c r="C115" s="137">
        <v>62.555066079295152</v>
      </c>
      <c r="D115" s="137">
        <v>11.894273127753303</v>
      </c>
      <c r="E115" s="137">
        <v>10.572687224669604</v>
      </c>
      <c r="F115" s="137">
        <v>3.0837004405286343</v>
      </c>
      <c r="G115" s="137">
        <v>0</v>
      </c>
      <c r="H115" s="137">
        <v>88.105726872246692</v>
      </c>
      <c r="I115" s="138">
        <v>8.3700440528634363</v>
      </c>
      <c r="J115" s="138">
        <v>3.5242290748898681</v>
      </c>
      <c r="K115" s="138">
        <v>100</v>
      </c>
    </row>
    <row r="116" spans="1:11">
      <c r="A116" s="17">
        <v>78050</v>
      </c>
      <c r="B116" s="17" t="s">
        <v>613</v>
      </c>
      <c r="C116" s="137">
        <v>57.575757575757578</v>
      </c>
      <c r="D116" s="137">
        <v>3.0303030303030303</v>
      </c>
      <c r="E116" s="137">
        <v>18.181818181818183</v>
      </c>
      <c r="F116" s="137">
        <v>0</v>
      </c>
      <c r="G116" s="137">
        <v>0</v>
      </c>
      <c r="H116" s="137">
        <v>78.787878787878782</v>
      </c>
      <c r="I116" s="138">
        <v>9.0909090909090917</v>
      </c>
      <c r="J116" s="138">
        <v>12.121212121212121</v>
      </c>
      <c r="K116" s="138">
        <v>100</v>
      </c>
    </row>
    <row r="117" spans="1:11">
      <c r="A117" s="17">
        <v>78051</v>
      </c>
      <c r="B117" s="17" t="s">
        <v>383</v>
      </c>
      <c r="C117" s="137">
        <v>78.723404255319153</v>
      </c>
      <c r="D117" s="137">
        <v>6.8085106382978724</v>
      </c>
      <c r="E117" s="137">
        <v>5.5319148936170208</v>
      </c>
      <c r="F117" s="137">
        <v>0.42553191489361702</v>
      </c>
      <c r="G117" s="137">
        <v>0</v>
      </c>
      <c r="H117" s="137">
        <v>91.489361702127653</v>
      </c>
      <c r="I117" s="138">
        <v>5.9574468085106389</v>
      </c>
      <c r="J117" s="138">
        <v>2.5531914893617018</v>
      </c>
      <c r="K117" s="138">
        <v>100</v>
      </c>
    </row>
    <row r="118" spans="1:11">
      <c r="A118" s="17">
        <v>78052</v>
      </c>
      <c r="B118" s="17" t="s">
        <v>542</v>
      </c>
      <c r="C118" s="137">
        <v>67.073170731707322</v>
      </c>
      <c r="D118" s="137">
        <v>13.414634146341465</v>
      </c>
      <c r="E118" s="137">
        <v>8.536585365853659</v>
      </c>
      <c r="F118" s="137">
        <v>2.4390243902439024</v>
      </c>
      <c r="G118" s="137">
        <v>0</v>
      </c>
      <c r="H118" s="137">
        <v>91.463414634146346</v>
      </c>
      <c r="I118" s="138">
        <v>1.2195121951219512</v>
      </c>
      <c r="J118" s="138">
        <v>7.3170731707317067</v>
      </c>
      <c r="K118" s="138">
        <v>100</v>
      </c>
    </row>
    <row r="119" spans="1:11">
      <c r="A119" s="17">
        <v>78053</v>
      </c>
      <c r="B119" s="17" t="s">
        <v>593</v>
      </c>
      <c r="C119" s="137">
        <v>45.544554455445549</v>
      </c>
      <c r="D119" s="137">
        <v>9.9009900990099009</v>
      </c>
      <c r="E119" s="137">
        <v>32.673267326732677</v>
      </c>
      <c r="F119" s="137">
        <v>1.9801980198019802</v>
      </c>
      <c r="G119" s="137">
        <v>0.99009900990099009</v>
      </c>
      <c r="H119" s="137">
        <v>91.089108910891099</v>
      </c>
      <c r="I119" s="138">
        <v>3.9603960396039604</v>
      </c>
      <c r="J119" s="138">
        <v>4.9504950495049505</v>
      </c>
      <c r="K119" s="138">
        <v>100</v>
      </c>
    </row>
    <row r="120" spans="1:11">
      <c r="A120" s="17">
        <v>78054</v>
      </c>
      <c r="B120" s="17" t="s">
        <v>478</v>
      </c>
      <c r="C120" s="137">
        <v>75.757575757575751</v>
      </c>
      <c r="D120" s="137">
        <v>11.111111111111111</v>
      </c>
      <c r="E120" s="137">
        <v>5.0505050505050502</v>
      </c>
      <c r="F120" s="137">
        <v>0</v>
      </c>
      <c r="G120" s="137">
        <v>0</v>
      </c>
      <c r="H120" s="137">
        <v>91.919191919191917</v>
      </c>
      <c r="I120" s="138">
        <v>4.0404040404040407</v>
      </c>
      <c r="J120" s="138">
        <v>4.0404040404040407</v>
      </c>
      <c r="K120" s="138">
        <v>100</v>
      </c>
    </row>
    <row r="121" spans="1:11">
      <c r="A121" s="17">
        <v>78055</v>
      </c>
      <c r="B121" s="17" t="s">
        <v>420</v>
      </c>
      <c r="C121" s="137">
        <v>77.173913043478265</v>
      </c>
      <c r="D121" s="137">
        <v>8.695652173913043</v>
      </c>
      <c r="E121" s="137">
        <v>7.608695652173914</v>
      </c>
      <c r="F121" s="137">
        <v>0.54347826086956519</v>
      </c>
      <c r="G121" s="137">
        <v>0</v>
      </c>
      <c r="H121" s="137">
        <v>94.021739130434781</v>
      </c>
      <c r="I121" s="138">
        <v>2.7173913043478262</v>
      </c>
      <c r="J121" s="138">
        <v>3.2608695652173911</v>
      </c>
      <c r="K121" s="138">
        <v>100</v>
      </c>
    </row>
    <row r="122" spans="1:11">
      <c r="A122" s="17">
        <v>78056</v>
      </c>
      <c r="B122" s="17" t="s">
        <v>422</v>
      </c>
      <c r="C122" s="137">
        <v>70.552147239263803</v>
      </c>
      <c r="D122" s="137">
        <v>8.5889570552147241</v>
      </c>
      <c r="E122" s="137">
        <v>5.5214723926380369</v>
      </c>
      <c r="F122" s="137">
        <v>1.8404907975460123</v>
      </c>
      <c r="G122" s="137">
        <v>0</v>
      </c>
      <c r="H122" s="137">
        <v>86.50306748466258</v>
      </c>
      <c r="I122" s="138">
        <v>8.5889570552147241</v>
      </c>
      <c r="J122" s="138">
        <v>4.9079754601226995</v>
      </c>
      <c r="K122" s="138">
        <v>100</v>
      </c>
    </row>
    <row r="123" spans="1:11">
      <c r="A123" s="17">
        <v>78057</v>
      </c>
      <c r="B123" s="17" t="s">
        <v>469</v>
      </c>
      <c r="C123" s="137">
        <v>65.833333333333329</v>
      </c>
      <c r="D123" s="137">
        <v>8.3333333333333321</v>
      </c>
      <c r="E123" s="137">
        <v>13.333333333333334</v>
      </c>
      <c r="F123" s="137">
        <v>1.6666666666666667</v>
      </c>
      <c r="G123" s="137">
        <v>0</v>
      </c>
      <c r="H123" s="137">
        <v>89.166666666666671</v>
      </c>
      <c r="I123" s="138">
        <v>5.833333333333333</v>
      </c>
      <c r="J123" s="138">
        <v>5</v>
      </c>
      <c r="K123" s="138">
        <v>100</v>
      </c>
    </row>
    <row r="124" spans="1:11">
      <c r="A124" s="17">
        <v>78058</v>
      </c>
      <c r="B124" s="17" t="s">
        <v>314</v>
      </c>
      <c r="C124" s="137">
        <v>65.895953757225428</v>
      </c>
      <c r="D124" s="137">
        <v>11.849710982658959</v>
      </c>
      <c r="E124" s="137">
        <v>9.8265895953757223</v>
      </c>
      <c r="F124" s="137">
        <v>0.28901734104046239</v>
      </c>
      <c r="G124" s="137">
        <v>0</v>
      </c>
      <c r="H124" s="137">
        <v>87.861271676300575</v>
      </c>
      <c r="I124" s="138">
        <v>7.803468208092486</v>
      </c>
      <c r="J124" s="138">
        <v>4.3352601156069364</v>
      </c>
      <c r="K124" s="138">
        <v>100</v>
      </c>
    </row>
    <row r="125" spans="1:11">
      <c r="A125" s="17">
        <v>78059</v>
      </c>
      <c r="B125" s="17" t="s">
        <v>519</v>
      </c>
      <c r="C125" s="137">
        <v>72.727272727272734</v>
      </c>
      <c r="D125" s="137">
        <v>9.0909090909090917</v>
      </c>
      <c r="E125" s="137">
        <v>8.0808080808080813</v>
      </c>
      <c r="F125" s="137">
        <v>0</v>
      </c>
      <c r="G125" s="137">
        <v>0</v>
      </c>
      <c r="H125" s="137">
        <v>89.898989898989896</v>
      </c>
      <c r="I125" s="138">
        <v>4.0404040404040407</v>
      </c>
      <c r="J125" s="138">
        <v>6.0606060606060606</v>
      </c>
      <c r="K125" s="138">
        <v>100</v>
      </c>
    </row>
    <row r="126" spans="1:11">
      <c r="A126" s="17">
        <v>78060</v>
      </c>
      <c r="B126" s="17" t="s">
        <v>462</v>
      </c>
      <c r="C126" s="137">
        <v>72</v>
      </c>
      <c r="D126" s="137">
        <v>6.2857142857142865</v>
      </c>
      <c r="E126" s="137">
        <v>12.571428571428573</v>
      </c>
      <c r="F126" s="137">
        <v>2.8571428571428572</v>
      </c>
      <c r="G126" s="137">
        <v>0</v>
      </c>
      <c r="H126" s="137">
        <v>93.714285714285722</v>
      </c>
      <c r="I126" s="138">
        <v>2.8571428571428572</v>
      </c>
      <c r="J126" s="138">
        <v>3.4285714285714288</v>
      </c>
      <c r="K126" s="138">
        <v>100</v>
      </c>
    </row>
    <row r="127" spans="1:11">
      <c r="A127" s="17">
        <v>78061</v>
      </c>
      <c r="B127" s="17" t="s">
        <v>502</v>
      </c>
      <c r="C127" s="137">
        <v>69.918699186991873</v>
      </c>
      <c r="D127" s="137">
        <v>12.195121951219512</v>
      </c>
      <c r="E127" s="137">
        <v>9.7560975609756095</v>
      </c>
      <c r="F127" s="137">
        <v>0.81300813008130091</v>
      </c>
      <c r="G127" s="137">
        <v>0</v>
      </c>
      <c r="H127" s="137">
        <v>92.682926829268297</v>
      </c>
      <c r="I127" s="138">
        <v>2.4390243902439024</v>
      </c>
      <c r="J127" s="138">
        <v>4.8780487804878048</v>
      </c>
      <c r="K127" s="138">
        <v>100</v>
      </c>
    </row>
    <row r="128" spans="1:11">
      <c r="A128" s="17">
        <v>78062</v>
      </c>
      <c r="B128" s="17" t="s">
        <v>438</v>
      </c>
      <c r="C128" s="137">
        <v>73.636363636363626</v>
      </c>
      <c r="D128" s="137">
        <v>8.1818181818181817</v>
      </c>
      <c r="E128" s="137">
        <v>8.1818181818181817</v>
      </c>
      <c r="F128" s="137">
        <v>0</v>
      </c>
      <c r="G128" s="137">
        <v>0</v>
      </c>
      <c r="H128" s="137">
        <v>90</v>
      </c>
      <c r="I128" s="138">
        <v>6.3636363636363633</v>
      </c>
      <c r="J128" s="138">
        <v>3.6363636363636362</v>
      </c>
      <c r="K128" s="138">
        <v>100</v>
      </c>
    </row>
    <row r="129" spans="1:11">
      <c r="A129" s="17">
        <v>78065</v>
      </c>
      <c r="B129" s="17" t="s">
        <v>607</v>
      </c>
      <c r="C129" s="137">
        <v>66.666666666666657</v>
      </c>
      <c r="D129" s="137">
        <v>8.3333333333333321</v>
      </c>
      <c r="E129" s="137">
        <v>2.7777777777777777</v>
      </c>
      <c r="F129" s="137">
        <v>0</v>
      </c>
      <c r="G129" s="137">
        <v>0</v>
      </c>
      <c r="H129" s="137">
        <v>77.777777777777786</v>
      </c>
      <c r="I129" s="138">
        <v>13.888888888888889</v>
      </c>
      <c r="J129" s="138">
        <v>8.3333333333333321</v>
      </c>
      <c r="K129" s="138">
        <v>100</v>
      </c>
    </row>
    <row r="130" spans="1:11">
      <c r="A130" s="17">
        <v>78066</v>
      </c>
      <c r="B130" s="17" t="s">
        <v>378</v>
      </c>
      <c r="C130" s="137">
        <v>62.146892655367239</v>
      </c>
      <c r="D130" s="137">
        <v>12.994350282485875</v>
      </c>
      <c r="E130" s="137">
        <v>11.299435028248588</v>
      </c>
      <c r="F130" s="137">
        <v>2.2598870056497176</v>
      </c>
      <c r="G130" s="137">
        <v>0</v>
      </c>
      <c r="H130" s="137">
        <v>88.700564971751419</v>
      </c>
      <c r="I130" s="138">
        <v>4.5197740112994351</v>
      </c>
      <c r="J130" s="138">
        <v>6.7796610169491522</v>
      </c>
      <c r="K130" s="138">
        <v>100</v>
      </c>
    </row>
    <row r="131" spans="1:11">
      <c r="A131" s="17">
        <v>78067</v>
      </c>
      <c r="B131" s="17" t="s">
        <v>465</v>
      </c>
      <c r="C131" s="137">
        <v>67.826086956521735</v>
      </c>
      <c r="D131" s="137">
        <v>9.5652173913043477</v>
      </c>
      <c r="E131" s="137">
        <v>8.695652173913043</v>
      </c>
      <c r="F131" s="137">
        <v>3.4782608695652173</v>
      </c>
      <c r="G131" s="137">
        <v>0</v>
      </c>
      <c r="H131" s="137">
        <v>89.565217391304358</v>
      </c>
      <c r="I131" s="138">
        <v>5.2173913043478262</v>
      </c>
      <c r="J131" s="138">
        <v>5.2173913043478262</v>
      </c>
      <c r="K131" s="138">
        <v>100</v>
      </c>
    </row>
    <row r="132" spans="1:11">
      <c r="A132" s="17">
        <v>78069</v>
      </c>
      <c r="B132" s="17" t="s">
        <v>446</v>
      </c>
      <c r="C132" s="137">
        <v>70.3125</v>
      </c>
      <c r="D132" s="137">
        <v>6.25</v>
      </c>
      <c r="E132" s="137">
        <v>5.46875</v>
      </c>
      <c r="F132" s="137">
        <v>1.5625</v>
      </c>
      <c r="G132" s="137">
        <v>0</v>
      </c>
      <c r="H132" s="137">
        <v>83.59375</v>
      </c>
      <c r="I132" s="138">
        <v>10.15625</v>
      </c>
      <c r="J132" s="138">
        <v>6.25</v>
      </c>
      <c r="K132" s="138">
        <v>100</v>
      </c>
    </row>
    <row r="133" spans="1:11">
      <c r="A133" s="17">
        <v>78070</v>
      </c>
      <c r="B133" s="17" t="s">
        <v>304</v>
      </c>
      <c r="C133" s="137">
        <v>64.025695931477514</v>
      </c>
      <c r="D133" s="137">
        <v>12.419700214132762</v>
      </c>
      <c r="E133" s="137">
        <v>12.633832976445397</v>
      </c>
      <c r="F133" s="137">
        <v>1.4989293361884368</v>
      </c>
      <c r="G133" s="137">
        <v>0</v>
      </c>
      <c r="H133" s="137">
        <v>90.578158458244104</v>
      </c>
      <c r="I133" s="138">
        <v>4.925053533190578</v>
      </c>
      <c r="J133" s="138">
        <v>4.4967880085653107</v>
      </c>
      <c r="K133" s="138">
        <v>100</v>
      </c>
    </row>
    <row r="134" spans="1:11">
      <c r="A134" s="17">
        <v>78071</v>
      </c>
      <c r="B134" s="17" t="s">
        <v>575</v>
      </c>
      <c r="C134" s="137">
        <v>56.410256410256409</v>
      </c>
      <c r="D134" s="137">
        <v>7.6923076923076925</v>
      </c>
      <c r="E134" s="137">
        <v>15.384615384615385</v>
      </c>
      <c r="F134" s="137">
        <v>0</v>
      </c>
      <c r="G134" s="137">
        <v>0</v>
      </c>
      <c r="H134" s="137">
        <v>79.487179487179489</v>
      </c>
      <c r="I134" s="138">
        <v>7.6923076923076925</v>
      </c>
      <c r="J134" s="138">
        <v>12.820512820512819</v>
      </c>
      <c r="K134" s="138">
        <v>100</v>
      </c>
    </row>
    <row r="135" spans="1:11">
      <c r="A135" s="17">
        <v>78072</v>
      </c>
      <c r="B135" s="17" t="s">
        <v>629</v>
      </c>
      <c r="C135" s="137">
        <v>60</v>
      </c>
      <c r="D135" s="137">
        <v>6.666666666666667</v>
      </c>
      <c r="E135" s="137">
        <v>13.333333333333334</v>
      </c>
      <c r="F135" s="137">
        <v>0</v>
      </c>
      <c r="G135" s="137">
        <v>0</v>
      </c>
      <c r="H135" s="137">
        <v>80</v>
      </c>
      <c r="I135" s="138">
        <v>3.3333333333333335</v>
      </c>
      <c r="J135" s="138">
        <v>16.666666666666664</v>
      </c>
      <c r="K135" s="138">
        <v>100</v>
      </c>
    </row>
    <row r="136" spans="1:11">
      <c r="A136" s="17">
        <v>78073</v>
      </c>
      <c r="B136" s="17" t="s">
        <v>505</v>
      </c>
      <c r="C136" s="137">
        <v>71.929824561403507</v>
      </c>
      <c r="D136" s="137">
        <v>8.7719298245614024</v>
      </c>
      <c r="E136" s="137">
        <v>5.2631578947368416</v>
      </c>
      <c r="F136" s="137">
        <v>0.8771929824561403</v>
      </c>
      <c r="G136" s="137">
        <v>0</v>
      </c>
      <c r="H136" s="137">
        <v>86.842105263157904</v>
      </c>
      <c r="I136" s="138">
        <v>2.6315789473684208</v>
      </c>
      <c r="J136" s="138">
        <v>10.526315789473683</v>
      </c>
      <c r="K136" s="138">
        <v>100</v>
      </c>
    </row>
    <row r="137" spans="1:11">
      <c r="A137" s="17">
        <v>78074</v>
      </c>
      <c r="B137" s="17" t="s">
        <v>429</v>
      </c>
      <c r="C137" s="137">
        <v>71.982758620689651</v>
      </c>
      <c r="D137" s="137">
        <v>13.793103448275861</v>
      </c>
      <c r="E137" s="137">
        <v>8.6206896551724146</v>
      </c>
      <c r="F137" s="137">
        <v>0.86206896551724133</v>
      </c>
      <c r="G137" s="137">
        <v>0</v>
      </c>
      <c r="H137" s="137">
        <v>95.258620689655174</v>
      </c>
      <c r="I137" s="138">
        <v>1.2931034482758621</v>
      </c>
      <c r="J137" s="138">
        <v>3.4482758620689653</v>
      </c>
      <c r="K137" s="138">
        <v>100</v>
      </c>
    </row>
    <row r="138" spans="1:11">
      <c r="A138" s="17">
        <v>78075</v>
      </c>
      <c r="B138" s="17" t="s">
        <v>510</v>
      </c>
      <c r="C138" s="137">
        <v>44.559585492227974</v>
      </c>
      <c r="D138" s="137">
        <v>13.471502590673575</v>
      </c>
      <c r="E138" s="137">
        <v>32.124352331606218</v>
      </c>
      <c r="F138" s="137">
        <v>1.5544041450777202</v>
      </c>
      <c r="G138" s="137">
        <v>1.0362694300518136</v>
      </c>
      <c r="H138" s="137">
        <v>92.746113989637308</v>
      </c>
      <c r="I138" s="138">
        <v>4.6632124352331603</v>
      </c>
      <c r="J138" s="138">
        <v>2.5906735751295336</v>
      </c>
      <c r="K138" s="138">
        <v>100</v>
      </c>
    </row>
    <row r="139" spans="1:11">
      <c r="A139" s="17">
        <v>78076</v>
      </c>
      <c r="B139" s="17" t="s">
        <v>394</v>
      </c>
      <c r="C139" s="137">
        <v>67.403314917127076</v>
      </c>
      <c r="D139" s="137">
        <v>10.497237569060774</v>
      </c>
      <c r="E139" s="137">
        <v>9.94475138121547</v>
      </c>
      <c r="F139" s="137">
        <v>0.55248618784530379</v>
      </c>
      <c r="G139" s="137">
        <v>0</v>
      </c>
      <c r="H139" s="137">
        <v>88.39779005524862</v>
      </c>
      <c r="I139" s="138">
        <v>8.2872928176795568</v>
      </c>
      <c r="J139" s="138">
        <v>3.3149171270718232</v>
      </c>
      <c r="K139" s="138">
        <v>100</v>
      </c>
    </row>
    <row r="140" spans="1:11">
      <c r="A140" s="17">
        <v>78077</v>
      </c>
      <c r="B140" s="17" t="s">
        <v>419</v>
      </c>
      <c r="C140" s="137">
        <v>65.384615384615387</v>
      </c>
      <c r="D140" s="137">
        <v>10.76923076923077</v>
      </c>
      <c r="E140" s="137">
        <v>12.307692307692308</v>
      </c>
      <c r="F140" s="137">
        <v>0.76923076923076927</v>
      </c>
      <c r="G140" s="137">
        <v>0</v>
      </c>
      <c r="H140" s="137">
        <v>89.230769230769241</v>
      </c>
      <c r="I140" s="138">
        <v>7.6923076923076925</v>
      </c>
      <c r="J140" s="138">
        <v>3.0769230769230771</v>
      </c>
      <c r="K140" s="138">
        <v>100</v>
      </c>
    </row>
    <row r="141" spans="1:11">
      <c r="A141" s="17">
        <v>78078</v>
      </c>
      <c r="B141" s="17" t="s">
        <v>606</v>
      </c>
      <c r="C141" s="137">
        <v>50</v>
      </c>
      <c r="D141" s="137">
        <v>12.5</v>
      </c>
      <c r="E141" s="137">
        <v>10</v>
      </c>
      <c r="F141" s="137">
        <v>0</v>
      </c>
      <c r="G141" s="137">
        <v>0</v>
      </c>
      <c r="H141" s="137">
        <v>72.5</v>
      </c>
      <c r="I141" s="138">
        <v>15</v>
      </c>
      <c r="J141" s="138">
        <v>12.5</v>
      </c>
      <c r="K141" s="138">
        <v>100</v>
      </c>
    </row>
    <row r="142" spans="1:11">
      <c r="A142" s="17">
        <v>78079</v>
      </c>
      <c r="B142" s="17" t="s">
        <v>307</v>
      </c>
      <c r="C142" s="137">
        <v>68.5929648241206</v>
      </c>
      <c r="D142" s="137">
        <v>11.557788944723619</v>
      </c>
      <c r="E142" s="137">
        <v>10.301507537688442</v>
      </c>
      <c r="F142" s="137">
        <v>0.25125628140703515</v>
      </c>
      <c r="G142" s="137">
        <v>0</v>
      </c>
      <c r="H142" s="137">
        <v>90.7035175879397</v>
      </c>
      <c r="I142" s="138">
        <v>6.5326633165829149</v>
      </c>
      <c r="J142" s="138">
        <v>2.7638190954773871</v>
      </c>
      <c r="K142" s="138">
        <v>100</v>
      </c>
    </row>
    <row r="143" spans="1:11">
      <c r="A143" s="17">
        <v>78080</v>
      </c>
      <c r="B143" s="17" t="s">
        <v>523</v>
      </c>
      <c r="C143" s="137">
        <v>64.21052631578948</v>
      </c>
      <c r="D143" s="137">
        <v>3.1578947368421053</v>
      </c>
      <c r="E143" s="137">
        <v>18.947368421052634</v>
      </c>
      <c r="F143" s="137">
        <v>3.1578947368421053</v>
      </c>
      <c r="G143" s="137">
        <v>0</v>
      </c>
      <c r="H143" s="137">
        <v>89.473684210526315</v>
      </c>
      <c r="I143" s="138">
        <v>2.1052631578947367</v>
      </c>
      <c r="J143" s="138">
        <v>8.4210526315789469</v>
      </c>
      <c r="K143" s="138">
        <v>100</v>
      </c>
    </row>
    <row r="144" spans="1:11">
      <c r="A144" s="17">
        <v>78081</v>
      </c>
      <c r="B144" s="17" t="s">
        <v>280</v>
      </c>
      <c r="C144" s="137">
        <v>58.267716535433067</v>
      </c>
      <c r="D144" s="137">
        <v>15.032211882605583</v>
      </c>
      <c r="E144" s="137">
        <v>19.327129563350034</v>
      </c>
      <c r="F144" s="137">
        <v>1.5032211882605582</v>
      </c>
      <c r="G144" s="137">
        <v>0.42949176807444528</v>
      </c>
      <c r="H144" s="137">
        <v>94.559770937723698</v>
      </c>
      <c r="I144" s="138">
        <v>3.8654259126700072</v>
      </c>
      <c r="J144" s="138">
        <v>1.5748031496062991</v>
      </c>
      <c r="K144" s="138">
        <v>100</v>
      </c>
    </row>
    <row r="145" spans="1:11">
      <c r="A145" s="17">
        <v>78082</v>
      </c>
      <c r="B145" s="17" t="s">
        <v>493</v>
      </c>
      <c r="C145" s="137">
        <v>66.666666666666657</v>
      </c>
      <c r="D145" s="137">
        <v>16.239316239316238</v>
      </c>
      <c r="E145" s="137">
        <v>5.1282051282051277</v>
      </c>
      <c r="F145" s="137">
        <v>0.85470085470085477</v>
      </c>
      <c r="G145" s="137">
        <v>0</v>
      </c>
      <c r="H145" s="137">
        <v>88.888888888888886</v>
      </c>
      <c r="I145" s="138">
        <v>3.4188034188034191</v>
      </c>
      <c r="J145" s="138">
        <v>7.6923076923076925</v>
      </c>
      <c r="K145" s="138">
        <v>100</v>
      </c>
    </row>
    <row r="146" spans="1:11">
      <c r="A146" s="17">
        <v>78083</v>
      </c>
      <c r="B146" s="17" t="s">
        <v>362</v>
      </c>
      <c r="C146" s="137">
        <v>56.837606837606835</v>
      </c>
      <c r="D146" s="137">
        <v>18.376068376068378</v>
      </c>
      <c r="E146" s="137">
        <v>8.9743589743589745</v>
      </c>
      <c r="F146" s="137">
        <v>2.5641025641025639</v>
      </c>
      <c r="G146" s="137">
        <v>0</v>
      </c>
      <c r="H146" s="137">
        <v>86.752136752136749</v>
      </c>
      <c r="I146" s="138">
        <v>11.111111111111111</v>
      </c>
      <c r="J146" s="138">
        <v>2.1367521367521367</v>
      </c>
      <c r="K146" s="138">
        <v>100</v>
      </c>
    </row>
    <row r="147" spans="1:11">
      <c r="A147" s="17">
        <v>78084</v>
      </c>
      <c r="B147" s="17" t="s">
        <v>408</v>
      </c>
      <c r="C147" s="137">
        <v>66.517857142857139</v>
      </c>
      <c r="D147" s="137">
        <v>11.160714285714286</v>
      </c>
      <c r="E147" s="137">
        <v>10.267857142857142</v>
      </c>
      <c r="F147" s="137">
        <v>1.3392857142857142</v>
      </c>
      <c r="G147" s="137">
        <v>0.4464285714285714</v>
      </c>
      <c r="H147" s="137">
        <v>89.732142857142861</v>
      </c>
      <c r="I147" s="138">
        <v>6.25</v>
      </c>
      <c r="J147" s="138">
        <v>4.0178571428571432</v>
      </c>
      <c r="K147" s="138">
        <v>100</v>
      </c>
    </row>
    <row r="148" spans="1:11">
      <c r="A148" s="17">
        <v>78085</v>
      </c>
      <c r="B148" s="17" t="s">
        <v>565</v>
      </c>
      <c r="C148" s="137">
        <v>74.074074074074076</v>
      </c>
      <c r="D148" s="137">
        <v>3.7037037037037033</v>
      </c>
      <c r="E148" s="137">
        <v>7.4074074074074066</v>
      </c>
      <c r="F148" s="137">
        <v>0</v>
      </c>
      <c r="G148" s="137">
        <v>0</v>
      </c>
      <c r="H148" s="137">
        <v>85.18518518518519</v>
      </c>
      <c r="I148" s="138">
        <v>1.8518518518518516</v>
      </c>
      <c r="J148" s="138">
        <v>12.962962962962962</v>
      </c>
      <c r="K148" s="138">
        <v>100</v>
      </c>
    </row>
    <row r="149" spans="1:11">
      <c r="A149" s="17">
        <v>78089</v>
      </c>
      <c r="B149" s="17" t="s">
        <v>589</v>
      </c>
      <c r="C149" s="137">
        <v>80</v>
      </c>
      <c r="D149" s="137">
        <v>6.666666666666667</v>
      </c>
      <c r="E149" s="137">
        <v>2.2222222222222223</v>
      </c>
      <c r="F149" s="137">
        <v>2.2222222222222223</v>
      </c>
      <c r="G149" s="137">
        <v>0</v>
      </c>
      <c r="H149" s="137">
        <v>91.111111111111114</v>
      </c>
      <c r="I149" s="138">
        <v>0</v>
      </c>
      <c r="J149" s="138">
        <v>8.8888888888888893</v>
      </c>
      <c r="K149" s="138">
        <v>100</v>
      </c>
    </row>
    <row r="150" spans="1:11">
      <c r="A150" s="17">
        <v>78090</v>
      </c>
      <c r="B150" s="17" t="s">
        <v>675</v>
      </c>
      <c r="C150" s="137">
        <v>61.904761904761905</v>
      </c>
      <c r="D150" s="137">
        <v>0</v>
      </c>
      <c r="E150" s="137">
        <v>14.285714285714285</v>
      </c>
      <c r="F150" s="137">
        <v>0</v>
      </c>
      <c r="G150" s="137">
        <v>0</v>
      </c>
      <c r="H150" s="137">
        <v>76.19047619047619</v>
      </c>
      <c r="I150" s="138">
        <v>9.5238095238095237</v>
      </c>
      <c r="J150" s="138">
        <v>14.285714285714285</v>
      </c>
      <c r="K150" s="138">
        <v>100</v>
      </c>
    </row>
    <row r="151" spans="1:11">
      <c r="A151" s="17">
        <v>78091</v>
      </c>
      <c r="B151" s="17" t="s">
        <v>285</v>
      </c>
      <c r="C151" s="137">
        <v>61.458333333333336</v>
      </c>
      <c r="D151" s="137">
        <v>11.363636363636363</v>
      </c>
      <c r="E151" s="137">
        <v>14.204545454545455</v>
      </c>
      <c r="F151" s="137">
        <v>1.4204545454545454</v>
      </c>
      <c r="G151" s="137">
        <v>0.56818181818181823</v>
      </c>
      <c r="H151" s="137">
        <v>89.015151515151516</v>
      </c>
      <c r="I151" s="138">
        <v>6.5340909090909092</v>
      </c>
      <c r="J151" s="138">
        <v>4.4507575757575761</v>
      </c>
      <c r="K151" s="138">
        <v>100</v>
      </c>
    </row>
    <row r="152" spans="1:11">
      <c r="A152" s="17">
        <v>78093</v>
      </c>
      <c r="B152" s="17" t="s">
        <v>467</v>
      </c>
      <c r="C152" s="137">
        <v>67.153284671532845</v>
      </c>
      <c r="D152" s="137">
        <v>10.218978102189782</v>
      </c>
      <c r="E152" s="137">
        <v>4.3795620437956204</v>
      </c>
      <c r="F152" s="137">
        <v>3.6496350364963499</v>
      </c>
      <c r="G152" s="137">
        <v>0</v>
      </c>
      <c r="H152" s="137">
        <v>85.40145985401459</v>
      </c>
      <c r="I152" s="138">
        <v>8.0291970802919703</v>
      </c>
      <c r="J152" s="138">
        <v>6.5693430656934311</v>
      </c>
      <c r="K152" s="138">
        <v>100</v>
      </c>
    </row>
    <row r="153" spans="1:11">
      <c r="A153" s="17">
        <v>78094</v>
      </c>
      <c r="B153" s="17" t="s">
        <v>548</v>
      </c>
      <c r="C153" s="137">
        <v>62.162162162162161</v>
      </c>
      <c r="D153" s="137">
        <v>9.4594594594594597</v>
      </c>
      <c r="E153" s="137">
        <v>9.4594594594594597</v>
      </c>
      <c r="F153" s="137">
        <v>2.7027027027027026</v>
      </c>
      <c r="G153" s="137">
        <v>0</v>
      </c>
      <c r="H153" s="137">
        <v>83.78378378378379</v>
      </c>
      <c r="I153" s="138">
        <v>6.756756756756757</v>
      </c>
      <c r="J153" s="138">
        <v>9.4594594594594597</v>
      </c>
      <c r="K153" s="138">
        <v>100</v>
      </c>
    </row>
    <row r="154" spans="1:11">
      <c r="A154" s="17">
        <v>78095</v>
      </c>
      <c r="B154" s="17" t="s">
        <v>491</v>
      </c>
      <c r="C154" s="137">
        <v>61.363636363636367</v>
      </c>
      <c r="D154" s="137">
        <v>9.0909090909090917</v>
      </c>
      <c r="E154" s="137">
        <v>9.0909090909090917</v>
      </c>
      <c r="F154" s="137">
        <v>0</v>
      </c>
      <c r="G154" s="137">
        <v>0</v>
      </c>
      <c r="H154" s="137">
        <v>79.545454545454547</v>
      </c>
      <c r="I154" s="138">
        <v>11.363636363636363</v>
      </c>
      <c r="J154" s="138">
        <v>9.0909090909090917</v>
      </c>
      <c r="K154" s="138">
        <v>100</v>
      </c>
    </row>
    <row r="155" spans="1:11">
      <c r="A155" s="17">
        <v>78096</v>
      </c>
      <c r="B155" s="17" t="s">
        <v>621</v>
      </c>
      <c r="C155" s="137">
        <v>62.5</v>
      </c>
      <c r="D155" s="137">
        <v>3.125</v>
      </c>
      <c r="E155" s="137">
        <v>9.375</v>
      </c>
      <c r="F155" s="137">
        <v>0</v>
      </c>
      <c r="G155" s="137">
        <v>0</v>
      </c>
      <c r="H155" s="137">
        <v>75</v>
      </c>
      <c r="I155" s="138">
        <v>3.125</v>
      </c>
      <c r="J155" s="138">
        <v>21.875</v>
      </c>
      <c r="K155" s="138">
        <v>100</v>
      </c>
    </row>
    <row r="156" spans="1:11">
      <c r="A156" s="17">
        <v>78097</v>
      </c>
      <c r="B156" s="17" t="s">
        <v>541</v>
      </c>
      <c r="C156" s="137">
        <v>66.666666666666657</v>
      </c>
      <c r="D156" s="137">
        <v>6.9444444444444446</v>
      </c>
      <c r="E156" s="137">
        <v>9.7222222222222232</v>
      </c>
      <c r="F156" s="137">
        <v>0</v>
      </c>
      <c r="G156" s="137">
        <v>0</v>
      </c>
      <c r="H156" s="137">
        <v>83.333333333333343</v>
      </c>
      <c r="I156" s="138">
        <v>11.111111111111111</v>
      </c>
      <c r="J156" s="138">
        <v>5.5555555555555554</v>
      </c>
      <c r="K156" s="138">
        <v>100</v>
      </c>
    </row>
    <row r="157" spans="1:11">
      <c r="A157" s="17">
        <v>78098</v>
      </c>
      <c r="B157" s="17" t="s">
        <v>546</v>
      </c>
      <c r="C157" s="137">
        <v>79.310344827586206</v>
      </c>
      <c r="D157" s="137">
        <v>6.8965517241379306</v>
      </c>
      <c r="E157" s="137">
        <v>3.4482758620689653</v>
      </c>
      <c r="F157" s="137">
        <v>1.1494252873563218</v>
      </c>
      <c r="G157" s="137">
        <v>0</v>
      </c>
      <c r="H157" s="137">
        <v>90.804597701149419</v>
      </c>
      <c r="I157" s="138">
        <v>2.2988505747126435</v>
      </c>
      <c r="J157" s="138">
        <v>6.8965517241379306</v>
      </c>
      <c r="K157" s="138">
        <v>100</v>
      </c>
    </row>
    <row r="158" spans="1:11">
      <c r="A158" s="17">
        <v>78099</v>
      </c>
      <c r="B158" s="17" t="s">
        <v>583</v>
      </c>
      <c r="C158" s="137">
        <v>68</v>
      </c>
      <c r="D158" s="137">
        <v>10.666666666666668</v>
      </c>
      <c r="E158" s="137">
        <v>8</v>
      </c>
      <c r="F158" s="137">
        <v>1.3333333333333335</v>
      </c>
      <c r="G158" s="137">
        <v>0</v>
      </c>
      <c r="H158" s="137">
        <v>88</v>
      </c>
      <c r="I158" s="138">
        <v>5.3333333333333339</v>
      </c>
      <c r="J158" s="138">
        <v>6.666666666666667</v>
      </c>
      <c r="K158" s="138">
        <v>100</v>
      </c>
    </row>
    <row r="159" spans="1:11">
      <c r="A159" s="17">
        <v>78100</v>
      </c>
      <c r="B159" s="17" t="s">
        <v>627</v>
      </c>
      <c r="C159" s="137">
        <v>72.093023255813947</v>
      </c>
      <c r="D159" s="137">
        <v>2.3255813953488373</v>
      </c>
      <c r="E159" s="137">
        <v>6.9767441860465116</v>
      </c>
      <c r="F159" s="137">
        <v>4.6511627906976747</v>
      </c>
      <c r="G159" s="137">
        <v>0</v>
      </c>
      <c r="H159" s="137">
        <v>86.04651162790698</v>
      </c>
      <c r="I159" s="138">
        <v>4.6511627906976747</v>
      </c>
      <c r="J159" s="138">
        <v>9.3023255813953494</v>
      </c>
      <c r="K159" s="138">
        <v>100</v>
      </c>
    </row>
    <row r="160" spans="1:11">
      <c r="A160" s="17">
        <v>78101</v>
      </c>
      <c r="B160" s="17" t="s">
        <v>329</v>
      </c>
      <c r="C160" s="137">
        <v>61.019736842105267</v>
      </c>
      <c r="D160" s="137">
        <v>14.638157894736842</v>
      </c>
      <c r="E160" s="137">
        <v>18.256578947368421</v>
      </c>
      <c r="F160" s="137">
        <v>0.49342105263157893</v>
      </c>
      <c r="G160" s="137">
        <v>0.1644736842105263</v>
      </c>
      <c r="H160" s="137">
        <v>94.57236842105263</v>
      </c>
      <c r="I160" s="138">
        <v>3.4539473684210531</v>
      </c>
      <c r="J160" s="138">
        <v>1.9736842105263157</v>
      </c>
      <c r="K160" s="138">
        <v>100</v>
      </c>
    </row>
    <row r="161" spans="1:11">
      <c r="A161" s="17">
        <v>78102</v>
      </c>
      <c r="B161" s="17" t="s">
        <v>272</v>
      </c>
      <c r="C161" s="137">
        <v>48.667239896818572</v>
      </c>
      <c r="D161" s="137">
        <v>13.470908569790771</v>
      </c>
      <c r="E161" s="137">
        <v>29.807967899111492</v>
      </c>
      <c r="F161" s="137">
        <v>1.1177987962166811</v>
      </c>
      <c r="G161" s="137">
        <v>0.57323015190599025</v>
      </c>
      <c r="H161" s="137">
        <v>93.637145313843504</v>
      </c>
      <c r="I161" s="138">
        <v>5.1017483519633133</v>
      </c>
      <c r="J161" s="138">
        <v>1.2611063341931785</v>
      </c>
      <c r="K161" s="138">
        <v>100</v>
      </c>
    </row>
    <row r="162" spans="1:11">
      <c r="A162" s="17">
        <v>78103</v>
      </c>
      <c r="B162" s="17" t="s">
        <v>405</v>
      </c>
      <c r="C162" s="137">
        <v>72.27272727272728</v>
      </c>
      <c r="D162" s="137">
        <v>10.454545454545453</v>
      </c>
      <c r="E162" s="137">
        <v>9.5454545454545467</v>
      </c>
      <c r="F162" s="137">
        <v>0.45454545454545453</v>
      </c>
      <c r="G162" s="137">
        <v>0.45454545454545453</v>
      </c>
      <c r="H162" s="137">
        <v>93.181818181818173</v>
      </c>
      <c r="I162" s="138">
        <v>4.0909090909090908</v>
      </c>
      <c r="J162" s="138">
        <v>2.7272727272727271</v>
      </c>
      <c r="K162" s="138">
        <v>100</v>
      </c>
    </row>
    <row r="163" spans="1:11">
      <c r="A163" s="17">
        <v>78104</v>
      </c>
      <c r="B163" s="17" t="s">
        <v>318</v>
      </c>
      <c r="C163" s="137">
        <v>75.625</v>
      </c>
      <c r="D163" s="137">
        <v>8.125</v>
      </c>
      <c r="E163" s="137">
        <v>8.4375</v>
      </c>
      <c r="F163" s="137">
        <v>0.625</v>
      </c>
      <c r="G163" s="137">
        <v>0</v>
      </c>
      <c r="H163" s="137">
        <v>92.8125</v>
      </c>
      <c r="I163" s="138">
        <v>3.75</v>
      </c>
      <c r="J163" s="138">
        <v>3.4375000000000004</v>
      </c>
      <c r="K163" s="138">
        <v>100</v>
      </c>
    </row>
    <row r="164" spans="1:11">
      <c r="A164" s="17">
        <v>78105</v>
      </c>
      <c r="B164" s="17" t="s">
        <v>340</v>
      </c>
      <c r="C164" s="137">
        <v>69.405099150141652</v>
      </c>
      <c r="D164" s="137">
        <v>10.764872521246458</v>
      </c>
      <c r="E164" s="137">
        <v>6.7988668555240803</v>
      </c>
      <c r="F164" s="137">
        <v>0.28328611898016998</v>
      </c>
      <c r="G164" s="137">
        <v>0</v>
      </c>
      <c r="H164" s="137">
        <v>87.252124645892351</v>
      </c>
      <c r="I164" s="138">
        <v>7.9320113314447589</v>
      </c>
      <c r="J164" s="138">
        <v>4.8158640226628888</v>
      </c>
      <c r="K164" s="138">
        <v>100</v>
      </c>
    </row>
    <row r="165" spans="1:11">
      <c r="A165" s="17">
        <v>78106</v>
      </c>
      <c r="B165" s="17" t="s">
        <v>372</v>
      </c>
      <c r="C165" s="137">
        <v>61.802575107296143</v>
      </c>
      <c r="D165" s="137">
        <v>13.304721030042918</v>
      </c>
      <c r="E165" s="137">
        <v>12.446351931330472</v>
      </c>
      <c r="F165" s="137">
        <v>1.7167381974248928</v>
      </c>
      <c r="G165" s="137">
        <v>0.42918454935622319</v>
      </c>
      <c r="H165" s="137">
        <v>89.699570815450642</v>
      </c>
      <c r="I165" s="138">
        <v>6.4377682403433472</v>
      </c>
      <c r="J165" s="138">
        <v>3.8626609442060089</v>
      </c>
      <c r="K165" s="138">
        <v>100</v>
      </c>
    </row>
    <row r="166" spans="1:11">
      <c r="A166" s="17">
        <v>78107</v>
      </c>
      <c r="B166" s="17" t="s">
        <v>504</v>
      </c>
      <c r="C166" s="137">
        <v>75.384615384615387</v>
      </c>
      <c r="D166" s="137">
        <v>6.1538461538461542</v>
      </c>
      <c r="E166" s="137">
        <v>10.76923076923077</v>
      </c>
      <c r="F166" s="137">
        <v>0.76923076923076927</v>
      </c>
      <c r="G166" s="137">
        <v>0</v>
      </c>
      <c r="H166" s="137">
        <v>93.07692307692308</v>
      </c>
      <c r="I166" s="138">
        <v>1.5384615384615385</v>
      </c>
      <c r="J166" s="138">
        <v>5.384615384615385</v>
      </c>
      <c r="K166" s="138">
        <v>100</v>
      </c>
    </row>
    <row r="167" spans="1:11">
      <c r="A167" s="17">
        <v>78108</v>
      </c>
      <c r="B167" s="17" t="s">
        <v>270</v>
      </c>
      <c r="C167" s="137">
        <v>64.949361514751217</v>
      </c>
      <c r="D167" s="137">
        <v>12.505504183179216</v>
      </c>
      <c r="E167" s="137">
        <v>12.989872302950243</v>
      </c>
      <c r="F167" s="137">
        <v>2.2457067371202113</v>
      </c>
      <c r="G167" s="137">
        <v>4.4033465433729636E-2</v>
      </c>
      <c r="H167" s="137">
        <v>92.734478203434605</v>
      </c>
      <c r="I167" s="138">
        <v>5.2840158520475562</v>
      </c>
      <c r="J167" s="138">
        <v>1.9815059445178336</v>
      </c>
      <c r="K167" s="138">
        <v>100</v>
      </c>
    </row>
    <row r="168" spans="1:11">
      <c r="A168" s="17">
        <v>78109</v>
      </c>
      <c r="B168" s="17" t="s">
        <v>582</v>
      </c>
      <c r="C168" s="137">
        <v>65.789473684210535</v>
      </c>
      <c r="D168" s="137">
        <v>2.6315789473684208</v>
      </c>
      <c r="E168" s="137">
        <v>5.2631578947368416</v>
      </c>
      <c r="F168" s="137">
        <v>5.2631578947368416</v>
      </c>
      <c r="G168" s="137">
        <v>0</v>
      </c>
      <c r="H168" s="137">
        <v>78.94736842105263</v>
      </c>
      <c r="I168" s="138">
        <v>10.526315789473683</v>
      </c>
      <c r="J168" s="138">
        <v>10.526315789473683</v>
      </c>
      <c r="K168" s="138">
        <v>100</v>
      </c>
    </row>
    <row r="169" spans="1:11">
      <c r="A169" s="17">
        <v>78110</v>
      </c>
      <c r="B169" s="17" t="s">
        <v>421</v>
      </c>
      <c r="C169" s="137">
        <v>68.148148148148152</v>
      </c>
      <c r="D169" s="137">
        <v>11.111111111111111</v>
      </c>
      <c r="E169" s="137">
        <v>11.111111111111111</v>
      </c>
      <c r="F169" s="137">
        <v>2.2222222222222223</v>
      </c>
      <c r="G169" s="137">
        <v>0</v>
      </c>
      <c r="H169" s="137">
        <v>92.592592592592595</v>
      </c>
      <c r="I169" s="138">
        <v>2.2222222222222223</v>
      </c>
      <c r="J169" s="138">
        <v>5.1851851851851851</v>
      </c>
      <c r="K169" s="138">
        <v>100</v>
      </c>
    </row>
    <row r="170" spans="1:11">
      <c r="A170" s="17">
        <v>78111</v>
      </c>
      <c r="B170" s="17" t="s">
        <v>596</v>
      </c>
      <c r="C170" s="137">
        <v>70</v>
      </c>
      <c r="D170" s="137">
        <v>7.5</v>
      </c>
      <c r="E170" s="137">
        <v>7.5</v>
      </c>
      <c r="F170" s="137">
        <v>0</v>
      </c>
      <c r="G170" s="137">
        <v>0</v>
      </c>
      <c r="H170" s="137">
        <v>85</v>
      </c>
      <c r="I170" s="138">
        <v>7.5</v>
      </c>
      <c r="J170" s="138">
        <v>7.5</v>
      </c>
      <c r="K170" s="138">
        <v>100</v>
      </c>
    </row>
    <row r="171" spans="1:11">
      <c r="A171" s="17">
        <v>78112</v>
      </c>
      <c r="B171" s="17" t="s">
        <v>529</v>
      </c>
      <c r="C171" s="137">
        <v>75</v>
      </c>
      <c r="D171" s="137">
        <v>4.4117647058823533</v>
      </c>
      <c r="E171" s="137">
        <v>2.9411764705882351</v>
      </c>
      <c r="F171" s="137">
        <v>1.4705882352941175</v>
      </c>
      <c r="G171" s="137">
        <v>0</v>
      </c>
      <c r="H171" s="137">
        <v>83.82352941176471</v>
      </c>
      <c r="I171" s="138">
        <v>8.8235294117647065</v>
      </c>
      <c r="J171" s="138">
        <v>7.3529411764705888</v>
      </c>
      <c r="K171" s="138">
        <v>100</v>
      </c>
    </row>
    <row r="172" spans="1:11">
      <c r="A172" s="17">
        <v>78113</v>
      </c>
      <c r="B172" s="17" t="s">
        <v>648</v>
      </c>
      <c r="C172" s="137">
        <v>51.515151515151516</v>
      </c>
      <c r="D172" s="137">
        <v>12.121212121212121</v>
      </c>
      <c r="E172" s="137">
        <v>15.151515151515152</v>
      </c>
      <c r="F172" s="137">
        <v>0</v>
      </c>
      <c r="G172" s="137">
        <v>0</v>
      </c>
      <c r="H172" s="137">
        <v>78.787878787878782</v>
      </c>
      <c r="I172" s="138">
        <v>9.0909090909090917</v>
      </c>
      <c r="J172" s="138">
        <v>12.121212121212121</v>
      </c>
      <c r="K172" s="138">
        <v>100</v>
      </c>
    </row>
    <row r="173" spans="1:11">
      <c r="A173" s="17">
        <v>78114</v>
      </c>
      <c r="B173" s="17" t="s">
        <v>388</v>
      </c>
      <c r="C173" s="137">
        <v>72.146118721461178</v>
      </c>
      <c r="D173" s="137">
        <v>6.8493150684931505</v>
      </c>
      <c r="E173" s="137">
        <v>7.3059360730593603</v>
      </c>
      <c r="F173" s="137">
        <v>3.6529680365296802</v>
      </c>
      <c r="G173" s="137">
        <v>0</v>
      </c>
      <c r="H173" s="137">
        <v>89.954337899543376</v>
      </c>
      <c r="I173" s="138">
        <v>5.4794520547945202</v>
      </c>
      <c r="J173" s="138">
        <v>4.5662100456620998</v>
      </c>
      <c r="K173" s="138">
        <v>100</v>
      </c>
    </row>
    <row r="174" spans="1:11">
      <c r="A174" s="17">
        <v>78116</v>
      </c>
      <c r="B174" s="17" t="s">
        <v>436</v>
      </c>
      <c r="C174" s="137">
        <v>73.015873015873012</v>
      </c>
      <c r="D174" s="137">
        <v>4.7619047619047619</v>
      </c>
      <c r="E174" s="137">
        <v>7.1428571428571423</v>
      </c>
      <c r="F174" s="137">
        <v>2.3809523809523809</v>
      </c>
      <c r="G174" s="137">
        <v>0</v>
      </c>
      <c r="H174" s="137">
        <v>87.301587301587304</v>
      </c>
      <c r="I174" s="138">
        <v>9.5238095238095237</v>
      </c>
      <c r="J174" s="138">
        <v>3.1746031746031744</v>
      </c>
      <c r="K174" s="138">
        <v>100</v>
      </c>
    </row>
    <row r="175" spans="1:11">
      <c r="A175" s="17">
        <v>78117</v>
      </c>
      <c r="B175" s="17" t="s">
        <v>552</v>
      </c>
      <c r="C175" s="137">
        <v>68.627450980392155</v>
      </c>
      <c r="D175" s="137">
        <v>7.8431372549019605</v>
      </c>
      <c r="E175" s="137">
        <v>12.745098039215685</v>
      </c>
      <c r="F175" s="137">
        <v>0</v>
      </c>
      <c r="G175" s="137">
        <v>0</v>
      </c>
      <c r="H175" s="137">
        <v>89.215686274509807</v>
      </c>
      <c r="I175" s="138">
        <v>2.9411764705882351</v>
      </c>
      <c r="J175" s="138">
        <v>7.8431372549019605</v>
      </c>
      <c r="K175" s="138">
        <v>100</v>
      </c>
    </row>
    <row r="176" spans="1:11">
      <c r="A176" s="17">
        <v>78118</v>
      </c>
      <c r="B176" s="17" t="s">
        <v>532</v>
      </c>
      <c r="C176" s="137">
        <v>72.368421052631575</v>
      </c>
      <c r="D176" s="137">
        <v>7.8947368421052628</v>
      </c>
      <c r="E176" s="137">
        <v>5.2631578947368416</v>
      </c>
      <c r="F176" s="137">
        <v>2.6315789473684208</v>
      </c>
      <c r="G176" s="137">
        <v>0</v>
      </c>
      <c r="H176" s="137">
        <v>88.157894736842096</v>
      </c>
      <c r="I176" s="138">
        <v>6.5789473684210522</v>
      </c>
      <c r="J176" s="138">
        <v>5.2631578947368416</v>
      </c>
      <c r="K176" s="138">
        <v>100</v>
      </c>
    </row>
    <row r="177" spans="1:11">
      <c r="A177" s="17">
        <v>78119</v>
      </c>
      <c r="B177" s="17" t="s">
        <v>281</v>
      </c>
      <c r="C177" s="137">
        <v>72.200392927308442</v>
      </c>
      <c r="D177" s="137">
        <v>9.7249508840864447</v>
      </c>
      <c r="E177" s="137">
        <v>7.269155206286837</v>
      </c>
      <c r="F177" s="137">
        <v>0.88408644400785852</v>
      </c>
      <c r="G177" s="137">
        <v>0</v>
      </c>
      <c r="H177" s="137">
        <v>90.078585461689585</v>
      </c>
      <c r="I177" s="138">
        <v>6.8762278978389002</v>
      </c>
      <c r="J177" s="138">
        <v>3.0451866404715129</v>
      </c>
      <c r="K177" s="138">
        <v>100</v>
      </c>
    </row>
    <row r="178" spans="1:11">
      <c r="A178" s="17">
        <v>78121</v>
      </c>
      <c r="B178" s="17" t="s">
        <v>396</v>
      </c>
      <c r="C178" s="137">
        <v>65.882352941176464</v>
      </c>
      <c r="D178" s="137">
        <v>7.6470588235294121</v>
      </c>
      <c r="E178" s="137">
        <v>15.882352941176469</v>
      </c>
      <c r="F178" s="137">
        <v>1.7647058823529411</v>
      </c>
      <c r="G178" s="137">
        <v>0.58823529411764708</v>
      </c>
      <c r="H178" s="137">
        <v>91.764705882352942</v>
      </c>
      <c r="I178" s="138">
        <v>4.7058823529411766</v>
      </c>
      <c r="J178" s="138">
        <v>3.5294117647058822</v>
      </c>
      <c r="K178" s="138">
        <v>100</v>
      </c>
    </row>
    <row r="179" spans="1:11">
      <c r="A179" s="17">
        <v>78122</v>
      </c>
      <c r="B179" s="17" t="s">
        <v>338</v>
      </c>
      <c r="C179" s="137">
        <v>66.161616161616166</v>
      </c>
      <c r="D179" s="137">
        <v>12.626262626262626</v>
      </c>
      <c r="E179" s="137">
        <v>9.8484848484848477</v>
      </c>
      <c r="F179" s="137">
        <v>5.3030303030303028</v>
      </c>
      <c r="G179" s="137">
        <v>0</v>
      </c>
      <c r="H179" s="137">
        <v>93.939393939393938</v>
      </c>
      <c r="I179" s="138">
        <v>4.2929292929292924</v>
      </c>
      <c r="J179" s="138">
        <v>1.7676767676767675</v>
      </c>
      <c r="K179" s="138">
        <v>100</v>
      </c>
    </row>
    <row r="180" spans="1:11">
      <c r="A180" s="17">
        <v>78123</v>
      </c>
      <c r="B180" s="17" t="s">
        <v>317</v>
      </c>
      <c r="C180" s="137">
        <v>57.039711191335741</v>
      </c>
      <c r="D180" s="137">
        <v>11.913357400722022</v>
      </c>
      <c r="E180" s="137">
        <v>20.577617328519857</v>
      </c>
      <c r="F180" s="137">
        <v>1.8050541516245486</v>
      </c>
      <c r="G180" s="137">
        <v>0.90252707581227432</v>
      </c>
      <c r="H180" s="137">
        <v>92.238267148014444</v>
      </c>
      <c r="I180" s="138">
        <v>4.6931407942238268</v>
      </c>
      <c r="J180" s="138">
        <v>3.0685920577617329</v>
      </c>
      <c r="K180" s="138">
        <v>100</v>
      </c>
    </row>
    <row r="181" spans="1:11">
      <c r="A181" s="17">
        <v>78124</v>
      </c>
      <c r="B181" s="17" t="s">
        <v>579</v>
      </c>
      <c r="C181" s="137">
        <v>63.157894736842103</v>
      </c>
      <c r="D181" s="137">
        <v>7.8947368421052628</v>
      </c>
      <c r="E181" s="137">
        <v>7.8947368421052628</v>
      </c>
      <c r="F181" s="137">
        <v>0</v>
      </c>
      <c r="G181" s="137">
        <v>0</v>
      </c>
      <c r="H181" s="137">
        <v>78.94736842105263</v>
      </c>
      <c r="I181" s="138">
        <v>7.8947368421052628</v>
      </c>
      <c r="J181" s="138">
        <v>13.157894736842104</v>
      </c>
      <c r="K181" s="138">
        <v>100</v>
      </c>
    </row>
    <row r="182" spans="1:11">
      <c r="A182" s="17">
        <v>78125</v>
      </c>
      <c r="B182" s="17" t="s">
        <v>518</v>
      </c>
      <c r="C182" s="137">
        <v>66.129032258064512</v>
      </c>
      <c r="D182" s="137">
        <v>9.67741935483871</v>
      </c>
      <c r="E182" s="137">
        <v>17.20430107526882</v>
      </c>
      <c r="F182" s="137">
        <v>0</v>
      </c>
      <c r="G182" s="137">
        <v>0</v>
      </c>
      <c r="H182" s="137">
        <v>93.010752688172033</v>
      </c>
      <c r="I182" s="138">
        <v>4.838709677419355</v>
      </c>
      <c r="J182" s="138">
        <v>2.1505376344086025</v>
      </c>
      <c r="K182" s="138">
        <v>100</v>
      </c>
    </row>
    <row r="183" spans="1:11">
      <c r="A183" s="17">
        <v>78126</v>
      </c>
      <c r="B183" s="17" t="s">
        <v>661</v>
      </c>
      <c r="C183" s="137">
        <v>63.157894736842103</v>
      </c>
      <c r="D183" s="137">
        <v>21.052631578947366</v>
      </c>
      <c r="E183" s="137">
        <v>0</v>
      </c>
      <c r="F183" s="137">
        <v>0</v>
      </c>
      <c r="G183" s="137">
        <v>0</v>
      </c>
      <c r="H183" s="137">
        <v>84.210526315789465</v>
      </c>
      <c r="I183" s="138">
        <v>10.526315789473683</v>
      </c>
      <c r="J183" s="138">
        <v>5.2631578947368416</v>
      </c>
      <c r="K183" s="138">
        <v>100</v>
      </c>
    </row>
    <row r="184" spans="1:11">
      <c r="A184" s="17">
        <v>78127</v>
      </c>
      <c r="B184" s="17" t="s">
        <v>389</v>
      </c>
      <c r="C184" s="137">
        <v>63.586956521739133</v>
      </c>
      <c r="D184" s="137">
        <v>15.217391304347828</v>
      </c>
      <c r="E184" s="137">
        <v>6.5217391304347823</v>
      </c>
      <c r="F184" s="137">
        <v>0</v>
      </c>
      <c r="G184" s="137">
        <v>0</v>
      </c>
      <c r="H184" s="137">
        <v>85.326086956521735</v>
      </c>
      <c r="I184" s="138">
        <v>11.413043478260869</v>
      </c>
      <c r="J184" s="138">
        <v>3.2608695652173911</v>
      </c>
      <c r="K184" s="138">
        <v>100</v>
      </c>
    </row>
    <row r="185" spans="1:11">
      <c r="A185" s="17">
        <v>78128</v>
      </c>
      <c r="B185" s="17" t="s">
        <v>475</v>
      </c>
      <c r="C185" s="137">
        <v>76.59574468085107</v>
      </c>
      <c r="D185" s="137">
        <v>7.0921985815602842</v>
      </c>
      <c r="E185" s="137">
        <v>3.5460992907801421</v>
      </c>
      <c r="F185" s="137">
        <v>3.5460992907801421</v>
      </c>
      <c r="G185" s="137">
        <v>0</v>
      </c>
      <c r="H185" s="137">
        <v>90.780141843971634</v>
      </c>
      <c r="I185" s="138">
        <v>4.2553191489361701</v>
      </c>
      <c r="J185" s="138">
        <v>4.9645390070921991</v>
      </c>
      <c r="K185" s="138">
        <v>100</v>
      </c>
    </row>
    <row r="186" spans="1:11">
      <c r="A186" s="17">
        <v>78129</v>
      </c>
      <c r="B186" s="17" t="s">
        <v>573</v>
      </c>
      <c r="C186" s="137">
        <v>75.409836065573771</v>
      </c>
      <c r="D186" s="137">
        <v>4.918032786885246</v>
      </c>
      <c r="E186" s="137">
        <v>8.1967213114754092</v>
      </c>
      <c r="F186" s="137">
        <v>0</v>
      </c>
      <c r="G186" s="137">
        <v>0</v>
      </c>
      <c r="H186" s="137">
        <v>88.52459016393442</v>
      </c>
      <c r="I186" s="138">
        <v>4.918032786885246</v>
      </c>
      <c r="J186" s="138">
        <v>6.557377049180328</v>
      </c>
      <c r="K186" s="138">
        <v>100</v>
      </c>
    </row>
    <row r="187" spans="1:11">
      <c r="A187" s="17">
        <v>78131</v>
      </c>
      <c r="B187" s="17" t="s">
        <v>492</v>
      </c>
      <c r="C187" s="137">
        <v>77.906976744186053</v>
      </c>
      <c r="D187" s="137">
        <v>6.9767441860465116</v>
      </c>
      <c r="E187" s="137">
        <v>3.4883720930232558</v>
      </c>
      <c r="F187" s="137">
        <v>0</v>
      </c>
      <c r="G187" s="137">
        <v>0</v>
      </c>
      <c r="H187" s="137">
        <v>88.372093023255815</v>
      </c>
      <c r="I187" s="138">
        <v>3.4883720930232558</v>
      </c>
      <c r="J187" s="138">
        <v>8.1395348837209305</v>
      </c>
      <c r="K187" s="138">
        <v>100</v>
      </c>
    </row>
    <row r="188" spans="1:11">
      <c r="A188" s="17">
        <v>78132</v>
      </c>
      <c r="B188" s="17" t="s">
        <v>354</v>
      </c>
      <c r="C188" s="137">
        <v>70.26378896882494</v>
      </c>
      <c r="D188" s="137">
        <v>11.990407673860911</v>
      </c>
      <c r="E188" s="137">
        <v>10.551558752997602</v>
      </c>
      <c r="F188" s="137">
        <v>0.47961630695443641</v>
      </c>
      <c r="G188" s="137">
        <v>0.23980815347721821</v>
      </c>
      <c r="H188" s="137">
        <v>93.525179856115102</v>
      </c>
      <c r="I188" s="138">
        <v>3.8369304556354913</v>
      </c>
      <c r="J188" s="138">
        <v>2.6378896882494005</v>
      </c>
      <c r="K188" s="138">
        <v>100</v>
      </c>
    </row>
    <row r="189" spans="1:11">
      <c r="A189" s="17">
        <v>78133</v>
      </c>
      <c r="B189" s="17" t="s">
        <v>434</v>
      </c>
      <c r="C189" s="137">
        <v>76.19047619047619</v>
      </c>
      <c r="D189" s="137">
        <v>10.884353741496598</v>
      </c>
      <c r="E189" s="137">
        <v>5.4421768707482991</v>
      </c>
      <c r="F189" s="137">
        <v>0</v>
      </c>
      <c r="G189" s="137">
        <v>0</v>
      </c>
      <c r="H189" s="137">
        <v>92.517006802721085</v>
      </c>
      <c r="I189" s="138">
        <v>3.4013605442176873</v>
      </c>
      <c r="J189" s="138">
        <v>4.0816326530612246</v>
      </c>
      <c r="K189" s="138">
        <v>100</v>
      </c>
    </row>
    <row r="190" spans="1:11">
      <c r="A190" s="17">
        <v>78134</v>
      </c>
      <c r="B190" s="17" t="s">
        <v>525</v>
      </c>
      <c r="C190" s="137">
        <v>62.809917355371901</v>
      </c>
      <c r="D190" s="137">
        <v>14.87603305785124</v>
      </c>
      <c r="E190" s="137">
        <v>7.4380165289256199</v>
      </c>
      <c r="F190" s="137">
        <v>1.6528925619834711</v>
      </c>
      <c r="G190" s="137">
        <v>1.6528925619834711</v>
      </c>
      <c r="H190" s="137">
        <v>88.429752066115711</v>
      </c>
      <c r="I190" s="138">
        <v>7.4380165289256199</v>
      </c>
      <c r="J190" s="138">
        <v>4.1322314049586781</v>
      </c>
      <c r="K190" s="138">
        <v>100</v>
      </c>
    </row>
    <row r="191" spans="1:11">
      <c r="A191" s="17">
        <v>78135</v>
      </c>
      <c r="B191" s="17" t="s">
        <v>480</v>
      </c>
      <c r="C191" s="137">
        <v>62.037037037037038</v>
      </c>
      <c r="D191" s="137">
        <v>10.185185185185185</v>
      </c>
      <c r="E191" s="137">
        <v>8.3333333333333321</v>
      </c>
      <c r="F191" s="137">
        <v>1.8518518518518516</v>
      </c>
      <c r="G191" s="137">
        <v>0</v>
      </c>
      <c r="H191" s="137">
        <v>82.407407407407405</v>
      </c>
      <c r="I191" s="138">
        <v>11.111111111111111</v>
      </c>
      <c r="J191" s="138">
        <v>6.481481481481481</v>
      </c>
      <c r="K191" s="138">
        <v>100</v>
      </c>
    </row>
    <row r="192" spans="1:11">
      <c r="A192" s="17">
        <v>78136</v>
      </c>
      <c r="B192" s="17" t="s">
        <v>382</v>
      </c>
      <c r="C192" s="137">
        <v>71.784232365145229</v>
      </c>
      <c r="D192" s="137">
        <v>9.1286307053941904</v>
      </c>
      <c r="E192" s="137">
        <v>13.278008298755188</v>
      </c>
      <c r="F192" s="137">
        <v>0.41493775933609961</v>
      </c>
      <c r="G192" s="137">
        <v>0.41493775933609961</v>
      </c>
      <c r="H192" s="137">
        <v>95.020746887966794</v>
      </c>
      <c r="I192" s="138">
        <v>4.1493775933609953</v>
      </c>
      <c r="J192" s="138">
        <v>0.82987551867219922</v>
      </c>
      <c r="K192" s="138">
        <v>100</v>
      </c>
    </row>
    <row r="193" spans="1:11">
      <c r="A193" s="17">
        <v>78137</v>
      </c>
      <c r="B193" s="17" t="s">
        <v>588</v>
      </c>
      <c r="C193" s="137">
        <v>71.111111111111114</v>
      </c>
      <c r="D193" s="137">
        <v>2.2222222222222223</v>
      </c>
      <c r="E193" s="137">
        <v>4.4444444444444446</v>
      </c>
      <c r="F193" s="137">
        <v>4.4444444444444446</v>
      </c>
      <c r="G193" s="137">
        <v>0</v>
      </c>
      <c r="H193" s="137">
        <v>82.222222222222214</v>
      </c>
      <c r="I193" s="138">
        <v>8.8888888888888893</v>
      </c>
      <c r="J193" s="138">
        <v>8.8888888888888893</v>
      </c>
      <c r="K193" s="138">
        <v>100</v>
      </c>
    </row>
    <row r="194" spans="1:11">
      <c r="A194" s="17">
        <v>78138</v>
      </c>
      <c r="B194" s="17" t="s">
        <v>300</v>
      </c>
      <c r="C194" s="137">
        <v>58.904109589041099</v>
      </c>
      <c r="D194" s="137">
        <v>13.307240704500977</v>
      </c>
      <c r="E194" s="137">
        <v>22.211350293542072</v>
      </c>
      <c r="F194" s="137">
        <v>0.88062622309197647</v>
      </c>
      <c r="G194" s="137">
        <v>0</v>
      </c>
      <c r="H194" s="137">
        <v>95.303326810176131</v>
      </c>
      <c r="I194" s="138">
        <v>3.3268101761252442</v>
      </c>
      <c r="J194" s="138">
        <v>1.3698630136986301</v>
      </c>
      <c r="K194" s="138">
        <v>100</v>
      </c>
    </row>
    <row r="195" spans="1:11">
      <c r="A195" s="17">
        <v>78139</v>
      </c>
      <c r="B195" s="17" t="s">
        <v>560</v>
      </c>
      <c r="C195" s="137">
        <v>67.241379310344826</v>
      </c>
      <c r="D195" s="137">
        <v>8.6206896551724146</v>
      </c>
      <c r="E195" s="137">
        <v>3.4482758620689653</v>
      </c>
      <c r="F195" s="137">
        <v>1.7241379310344827</v>
      </c>
      <c r="G195" s="137">
        <v>0</v>
      </c>
      <c r="H195" s="137">
        <v>81.034482758620683</v>
      </c>
      <c r="I195" s="138">
        <v>5.1724137931034484</v>
      </c>
      <c r="J195" s="138">
        <v>13.793103448275861</v>
      </c>
      <c r="K195" s="138">
        <v>100</v>
      </c>
    </row>
    <row r="196" spans="1:11">
      <c r="A196" s="17">
        <v>78140</v>
      </c>
      <c r="B196" s="17" t="s">
        <v>657</v>
      </c>
      <c r="C196" s="137">
        <v>55.555555555555557</v>
      </c>
      <c r="D196" s="137">
        <v>16.666666666666664</v>
      </c>
      <c r="E196" s="137">
        <v>0</v>
      </c>
      <c r="F196" s="137">
        <v>0</v>
      </c>
      <c r="G196" s="137">
        <v>0</v>
      </c>
      <c r="H196" s="137">
        <v>72.222222222222214</v>
      </c>
      <c r="I196" s="138">
        <v>11.111111111111111</v>
      </c>
      <c r="J196" s="138">
        <v>16.666666666666664</v>
      </c>
      <c r="K196" s="138">
        <v>100</v>
      </c>
    </row>
    <row r="197" spans="1:11">
      <c r="A197" s="17">
        <v>78141</v>
      </c>
      <c r="B197" s="17" t="s">
        <v>604</v>
      </c>
      <c r="C197" s="137">
        <v>66.666666666666657</v>
      </c>
      <c r="D197" s="137">
        <v>10.416666666666668</v>
      </c>
      <c r="E197" s="137">
        <v>4.1666666666666661</v>
      </c>
      <c r="F197" s="137">
        <v>0</v>
      </c>
      <c r="G197" s="137">
        <v>0</v>
      </c>
      <c r="H197" s="137">
        <v>81.25</v>
      </c>
      <c r="I197" s="138">
        <v>12.5</v>
      </c>
      <c r="J197" s="138">
        <v>6.25</v>
      </c>
      <c r="K197" s="138">
        <v>100</v>
      </c>
    </row>
    <row r="198" spans="1:11">
      <c r="A198" s="17">
        <v>78142</v>
      </c>
      <c r="B198" s="17" t="s">
        <v>319</v>
      </c>
      <c r="C198" s="137">
        <v>70.443349753694591</v>
      </c>
      <c r="D198" s="137">
        <v>8.8669950738916263</v>
      </c>
      <c r="E198" s="137">
        <v>11.576354679802956</v>
      </c>
      <c r="F198" s="137">
        <v>1.4778325123152709</v>
      </c>
      <c r="G198" s="137">
        <v>0</v>
      </c>
      <c r="H198" s="137">
        <v>92.364532019704441</v>
      </c>
      <c r="I198" s="138">
        <v>4.4334975369458132</v>
      </c>
      <c r="J198" s="138">
        <v>3.201970443349754</v>
      </c>
      <c r="K198" s="138">
        <v>100</v>
      </c>
    </row>
    <row r="199" spans="1:11">
      <c r="A199" s="17">
        <v>78143</v>
      </c>
      <c r="B199" s="17" t="s">
        <v>365</v>
      </c>
      <c r="C199" s="137">
        <v>62.017804154302667</v>
      </c>
      <c r="D199" s="137">
        <v>15.43026706231454</v>
      </c>
      <c r="E199" s="137">
        <v>8.6053412462908021</v>
      </c>
      <c r="F199" s="137">
        <v>0.29673590504451042</v>
      </c>
      <c r="G199" s="137">
        <v>0.59347181008902083</v>
      </c>
      <c r="H199" s="137">
        <v>86.943620178041542</v>
      </c>
      <c r="I199" s="138">
        <v>7.1216617210682491</v>
      </c>
      <c r="J199" s="138">
        <v>5.9347181008902083</v>
      </c>
      <c r="K199" s="138">
        <v>100</v>
      </c>
    </row>
    <row r="200" spans="1:11">
      <c r="A200" s="17">
        <v>78144</v>
      </c>
      <c r="B200" s="17" t="s">
        <v>487</v>
      </c>
      <c r="C200" s="137">
        <v>64.406779661016941</v>
      </c>
      <c r="D200" s="137">
        <v>10.16949152542373</v>
      </c>
      <c r="E200" s="137">
        <v>12.711864406779661</v>
      </c>
      <c r="F200" s="137">
        <v>0.84745762711864403</v>
      </c>
      <c r="G200" s="137">
        <v>0</v>
      </c>
      <c r="H200" s="137">
        <v>88.135593220338976</v>
      </c>
      <c r="I200" s="138">
        <v>5.0847457627118651</v>
      </c>
      <c r="J200" s="138">
        <v>6.7796610169491522</v>
      </c>
      <c r="K200" s="138">
        <v>100</v>
      </c>
    </row>
    <row r="201" spans="1:11">
      <c r="A201" s="17">
        <v>78145</v>
      </c>
      <c r="B201" s="17" t="s">
        <v>483</v>
      </c>
      <c r="C201" s="137">
        <v>70</v>
      </c>
      <c r="D201" s="137">
        <v>5</v>
      </c>
      <c r="E201" s="137">
        <v>13.333333333333334</v>
      </c>
      <c r="F201" s="137">
        <v>3.3333333333333335</v>
      </c>
      <c r="G201" s="137">
        <v>0</v>
      </c>
      <c r="H201" s="137">
        <v>91.666666666666657</v>
      </c>
      <c r="I201" s="138">
        <v>4.1666666666666661</v>
      </c>
      <c r="J201" s="138">
        <v>4.1666666666666661</v>
      </c>
      <c r="K201" s="138">
        <v>100</v>
      </c>
    </row>
    <row r="202" spans="1:11">
      <c r="A202" s="17">
        <v>78146</v>
      </c>
      <c r="B202" s="17" t="s">
        <v>352</v>
      </c>
      <c r="C202" s="137">
        <v>70.926517571884986</v>
      </c>
      <c r="D202" s="137">
        <v>11.182108626198083</v>
      </c>
      <c r="E202" s="137">
        <v>9.5846645367412133</v>
      </c>
      <c r="F202" s="137">
        <v>1.2779552715654952</v>
      </c>
      <c r="G202" s="137">
        <v>0.31948881789137379</v>
      </c>
      <c r="H202" s="137">
        <v>93.290734824281145</v>
      </c>
      <c r="I202" s="138">
        <v>3.8338658146964857</v>
      </c>
      <c r="J202" s="138">
        <v>2.8753993610223643</v>
      </c>
      <c r="K202" s="138">
        <v>100</v>
      </c>
    </row>
    <row r="203" spans="1:11">
      <c r="A203" s="17">
        <v>78147</v>
      </c>
      <c r="B203" s="17" t="s">
        <v>600</v>
      </c>
      <c r="C203" s="137">
        <v>63.636363636363633</v>
      </c>
      <c r="D203" s="137">
        <v>18.181818181818183</v>
      </c>
      <c r="E203" s="137">
        <v>0</v>
      </c>
      <c r="F203" s="137">
        <v>0</v>
      </c>
      <c r="G203" s="137">
        <v>0</v>
      </c>
      <c r="H203" s="137">
        <v>81.818181818181827</v>
      </c>
      <c r="I203" s="138">
        <v>4.5454545454545459</v>
      </c>
      <c r="J203" s="138">
        <v>13.636363636363635</v>
      </c>
      <c r="K203" s="138">
        <v>100</v>
      </c>
    </row>
    <row r="204" spans="1:11">
      <c r="A204" s="17">
        <v>78148</v>
      </c>
      <c r="B204" s="17" t="s">
        <v>363</v>
      </c>
      <c r="C204" s="137">
        <v>67.708333333333343</v>
      </c>
      <c r="D204" s="137">
        <v>12.847222222222221</v>
      </c>
      <c r="E204" s="137">
        <v>10.763888888888889</v>
      </c>
      <c r="F204" s="137">
        <v>0.69444444444444442</v>
      </c>
      <c r="G204" s="137">
        <v>0.34722222222222221</v>
      </c>
      <c r="H204" s="137">
        <v>92.361111111111114</v>
      </c>
      <c r="I204" s="138">
        <v>4.5138888888888884</v>
      </c>
      <c r="J204" s="138">
        <v>3.125</v>
      </c>
      <c r="K204" s="138">
        <v>100</v>
      </c>
    </row>
    <row r="205" spans="1:11">
      <c r="A205" s="17">
        <v>78149</v>
      </c>
      <c r="B205" s="17" t="s">
        <v>337</v>
      </c>
      <c r="C205" s="137">
        <v>61.794871794871796</v>
      </c>
      <c r="D205" s="137">
        <v>15.128205128205128</v>
      </c>
      <c r="E205" s="137">
        <v>14.358974358974358</v>
      </c>
      <c r="F205" s="137">
        <v>1.0256410256410255</v>
      </c>
      <c r="G205" s="137">
        <v>0.25641025641025639</v>
      </c>
      <c r="H205" s="137">
        <v>92.564102564102569</v>
      </c>
      <c r="I205" s="138">
        <v>4.6153846153846159</v>
      </c>
      <c r="J205" s="138">
        <v>2.8205128205128207</v>
      </c>
      <c r="K205" s="138">
        <v>100</v>
      </c>
    </row>
    <row r="206" spans="1:11">
      <c r="A206" s="17">
        <v>78150</v>
      </c>
      <c r="B206" s="17" t="s">
        <v>312</v>
      </c>
      <c r="C206" s="137">
        <v>67.906976744186039</v>
      </c>
      <c r="D206" s="137">
        <v>11.317829457364342</v>
      </c>
      <c r="E206" s="137">
        <v>10.542635658914728</v>
      </c>
      <c r="F206" s="137">
        <v>1.5503875968992249</v>
      </c>
      <c r="G206" s="137">
        <v>0</v>
      </c>
      <c r="H206" s="137">
        <v>91.31782945736434</v>
      </c>
      <c r="I206" s="138">
        <v>5.8914728682170541</v>
      </c>
      <c r="J206" s="138">
        <v>2.7906976744186047</v>
      </c>
      <c r="K206" s="138">
        <v>100</v>
      </c>
    </row>
    <row r="207" spans="1:11">
      <c r="A207" s="17">
        <v>78151</v>
      </c>
      <c r="B207" s="17" t="s">
        <v>435</v>
      </c>
      <c r="C207" s="137">
        <v>69.902912621359221</v>
      </c>
      <c r="D207" s="137">
        <v>11.650485436893204</v>
      </c>
      <c r="E207" s="137">
        <v>3.8834951456310676</v>
      </c>
      <c r="F207" s="137">
        <v>1.9417475728155338</v>
      </c>
      <c r="G207" s="137">
        <v>0</v>
      </c>
      <c r="H207" s="137">
        <v>87.378640776699029</v>
      </c>
      <c r="I207" s="138">
        <v>6.7961165048543686</v>
      </c>
      <c r="J207" s="138">
        <v>5.825242718446602</v>
      </c>
      <c r="K207" s="138">
        <v>100</v>
      </c>
    </row>
    <row r="208" spans="1:11">
      <c r="A208" s="17">
        <v>78152</v>
      </c>
      <c r="B208" s="17" t="s">
        <v>581</v>
      </c>
      <c r="C208" s="137">
        <v>69.090909090909093</v>
      </c>
      <c r="D208" s="137">
        <v>7.2727272727272725</v>
      </c>
      <c r="E208" s="137">
        <v>9.0909090909090917</v>
      </c>
      <c r="F208" s="137">
        <v>0</v>
      </c>
      <c r="G208" s="137">
        <v>0</v>
      </c>
      <c r="H208" s="137">
        <v>85.454545454545453</v>
      </c>
      <c r="I208" s="138">
        <v>7.2727272727272725</v>
      </c>
      <c r="J208" s="138">
        <v>7.2727272727272725</v>
      </c>
      <c r="K208" s="138">
        <v>100</v>
      </c>
    </row>
    <row r="209" spans="1:11">
      <c r="A209" s="17">
        <v>78154</v>
      </c>
      <c r="B209" s="17" t="s">
        <v>347</v>
      </c>
      <c r="C209" s="137">
        <v>69.053708439897704</v>
      </c>
      <c r="D209" s="137">
        <v>12.020460358056265</v>
      </c>
      <c r="E209" s="137">
        <v>12.020460358056265</v>
      </c>
      <c r="F209" s="137">
        <v>1.2787723785166241</v>
      </c>
      <c r="G209" s="137">
        <v>0</v>
      </c>
      <c r="H209" s="137">
        <v>94.373401534526863</v>
      </c>
      <c r="I209" s="138">
        <v>3.3248081841432229</v>
      </c>
      <c r="J209" s="138">
        <v>2.3017902813299234</v>
      </c>
      <c r="K209" s="138">
        <v>100</v>
      </c>
    </row>
    <row r="210" spans="1:11">
      <c r="A210" s="17">
        <v>78155</v>
      </c>
      <c r="B210" s="17" t="s">
        <v>448</v>
      </c>
      <c r="C210" s="137">
        <v>40.131578947368425</v>
      </c>
      <c r="D210" s="137">
        <v>16.447368421052634</v>
      </c>
      <c r="E210" s="137">
        <v>34.868421052631575</v>
      </c>
      <c r="F210" s="137">
        <v>2.6315789473684208</v>
      </c>
      <c r="G210" s="137">
        <v>0.6578947368421052</v>
      </c>
      <c r="H210" s="137">
        <v>94.73684210526315</v>
      </c>
      <c r="I210" s="138">
        <v>3.2894736842105261</v>
      </c>
      <c r="J210" s="138">
        <v>1.9736842105263157</v>
      </c>
      <c r="K210" s="138">
        <v>100</v>
      </c>
    </row>
    <row r="211" spans="1:11">
      <c r="A211" s="17">
        <v>79003</v>
      </c>
      <c r="B211" s="17" t="s">
        <v>503</v>
      </c>
      <c r="C211" s="137">
        <v>70.149253731343293</v>
      </c>
      <c r="D211" s="137">
        <v>13.432835820895523</v>
      </c>
      <c r="E211" s="137">
        <v>2.9850746268656714</v>
      </c>
      <c r="F211" s="137">
        <v>0</v>
      </c>
      <c r="G211" s="137">
        <v>0</v>
      </c>
      <c r="H211" s="137">
        <v>86.567164179104466</v>
      </c>
      <c r="I211" s="138">
        <v>5.9701492537313428</v>
      </c>
      <c r="J211" s="138">
        <v>7.4626865671641784</v>
      </c>
      <c r="K211" s="138">
        <v>100</v>
      </c>
    </row>
    <row r="212" spans="1:11">
      <c r="A212" s="17">
        <v>79004</v>
      </c>
      <c r="B212" s="17" t="s">
        <v>626</v>
      </c>
      <c r="C212" s="137">
        <v>70</v>
      </c>
      <c r="D212" s="137">
        <v>5</v>
      </c>
      <c r="E212" s="137">
        <v>12.5</v>
      </c>
      <c r="F212" s="137">
        <v>0</v>
      </c>
      <c r="G212" s="137">
        <v>0</v>
      </c>
      <c r="H212" s="137">
        <v>87.5</v>
      </c>
      <c r="I212" s="138">
        <v>5</v>
      </c>
      <c r="J212" s="138">
        <v>7.5</v>
      </c>
      <c r="K212" s="138">
        <v>100</v>
      </c>
    </row>
    <row r="213" spans="1:11">
      <c r="A213" s="17">
        <v>79007</v>
      </c>
      <c r="B213" s="17" t="s">
        <v>664</v>
      </c>
      <c r="C213" s="137">
        <v>55.555555555555557</v>
      </c>
      <c r="D213" s="137">
        <v>8.3333333333333321</v>
      </c>
      <c r="E213" s="137">
        <v>22.222222222222221</v>
      </c>
      <c r="F213" s="137">
        <v>0</v>
      </c>
      <c r="G213" s="137">
        <v>0</v>
      </c>
      <c r="H213" s="137">
        <v>86.111111111111114</v>
      </c>
      <c r="I213" s="138">
        <v>5.5555555555555554</v>
      </c>
      <c r="J213" s="138">
        <v>8.3333333333333321</v>
      </c>
      <c r="K213" s="138">
        <v>100</v>
      </c>
    </row>
    <row r="214" spans="1:11">
      <c r="A214" s="17">
        <v>79011</v>
      </c>
      <c r="B214" s="17" t="s">
        <v>316</v>
      </c>
      <c r="C214" s="137">
        <v>70.277078085642316</v>
      </c>
      <c r="D214" s="137">
        <v>8.8161209068010074</v>
      </c>
      <c r="E214" s="137">
        <v>11.838790931989925</v>
      </c>
      <c r="F214" s="137">
        <v>1.0075566750629723</v>
      </c>
      <c r="G214" s="137">
        <v>0</v>
      </c>
      <c r="H214" s="137">
        <v>91.939546599496225</v>
      </c>
      <c r="I214" s="138">
        <v>5.2896725440806041</v>
      </c>
      <c r="J214" s="138">
        <v>2.770780856423174</v>
      </c>
      <c r="K214" s="138">
        <v>100</v>
      </c>
    </row>
    <row r="215" spans="1:11">
      <c r="A215" s="17">
        <v>79012</v>
      </c>
      <c r="B215" s="17" t="s">
        <v>353</v>
      </c>
      <c r="C215" s="137">
        <v>72.429906542056074</v>
      </c>
      <c r="D215" s="137">
        <v>11.682242990654206</v>
      </c>
      <c r="E215" s="137">
        <v>10.747663551401869</v>
      </c>
      <c r="F215" s="137">
        <v>0.23364485981308408</v>
      </c>
      <c r="G215" s="137">
        <v>0.23364485981308408</v>
      </c>
      <c r="H215" s="137">
        <v>95.327102803738313</v>
      </c>
      <c r="I215" s="138">
        <v>3.2710280373831773</v>
      </c>
      <c r="J215" s="138">
        <v>1.4018691588785046</v>
      </c>
      <c r="K215" s="138">
        <v>100</v>
      </c>
    </row>
    <row r="216" spans="1:11">
      <c r="A216" s="17">
        <v>79017</v>
      </c>
      <c r="B216" s="17" t="s">
        <v>498</v>
      </c>
      <c r="C216" s="137">
        <v>50.56818181818182</v>
      </c>
      <c r="D216" s="137">
        <v>6.8181818181818175</v>
      </c>
      <c r="E216" s="137">
        <v>30.113636363636363</v>
      </c>
      <c r="F216" s="137">
        <v>1.7045454545454544</v>
      </c>
      <c r="G216" s="137">
        <v>0</v>
      </c>
      <c r="H216" s="137">
        <v>89.204545454545453</v>
      </c>
      <c r="I216" s="138">
        <v>8.5227272727272716</v>
      </c>
      <c r="J216" s="138">
        <v>2.2727272727272729</v>
      </c>
      <c r="K216" s="138">
        <v>100</v>
      </c>
    </row>
    <row r="217" spans="1:11">
      <c r="A217" s="17">
        <v>79018</v>
      </c>
      <c r="B217" s="17" t="s">
        <v>460</v>
      </c>
      <c r="C217" s="137">
        <v>75.238095238095241</v>
      </c>
      <c r="D217" s="137">
        <v>10.476190476190476</v>
      </c>
      <c r="E217" s="137">
        <v>2.8571428571428572</v>
      </c>
      <c r="F217" s="137">
        <v>0</v>
      </c>
      <c r="G217" s="137">
        <v>0</v>
      </c>
      <c r="H217" s="137">
        <v>88.571428571428569</v>
      </c>
      <c r="I217" s="138">
        <v>6.666666666666667</v>
      </c>
      <c r="J217" s="138">
        <v>4.7619047619047619</v>
      </c>
      <c r="K217" s="138">
        <v>100</v>
      </c>
    </row>
    <row r="218" spans="1:11">
      <c r="A218" s="17">
        <v>79023</v>
      </c>
      <c r="B218" s="17" t="s">
        <v>262</v>
      </c>
      <c r="C218" s="137">
        <v>58.491786314836368</v>
      </c>
      <c r="D218" s="137">
        <v>9.6753330746345885</v>
      </c>
      <c r="E218" s="137">
        <v>18.134782046307073</v>
      </c>
      <c r="F218" s="137">
        <v>1.177079291165438</v>
      </c>
      <c r="G218" s="137">
        <v>0.38804811796662786</v>
      </c>
      <c r="H218" s="137">
        <v>87.867028844910095</v>
      </c>
      <c r="I218" s="138">
        <v>9.1191307722157546</v>
      </c>
      <c r="J218" s="138">
        <v>3.0138403828741431</v>
      </c>
      <c r="K218" s="138">
        <v>100</v>
      </c>
    </row>
    <row r="219" spans="1:11">
      <c r="A219" s="17">
        <v>79024</v>
      </c>
      <c r="B219" s="17" t="s">
        <v>651</v>
      </c>
      <c r="C219" s="137">
        <v>75</v>
      </c>
      <c r="D219" s="137">
        <v>10</v>
      </c>
      <c r="E219" s="137">
        <v>2.5</v>
      </c>
      <c r="F219" s="137">
        <v>0</v>
      </c>
      <c r="G219" s="137">
        <v>0</v>
      </c>
      <c r="H219" s="137">
        <v>87.5</v>
      </c>
      <c r="I219" s="138">
        <v>5</v>
      </c>
      <c r="J219" s="138">
        <v>7.5</v>
      </c>
      <c r="K219" s="138">
        <v>100</v>
      </c>
    </row>
    <row r="220" spans="1:11">
      <c r="A220" s="17">
        <v>79025</v>
      </c>
      <c r="B220" s="17" t="s">
        <v>671</v>
      </c>
      <c r="C220" s="137">
        <v>65.217391304347828</v>
      </c>
      <c r="D220" s="137">
        <v>17.391304347826086</v>
      </c>
      <c r="E220" s="137">
        <v>4.3478260869565215</v>
      </c>
      <c r="F220" s="137">
        <v>0</v>
      </c>
      <c r="G220" s="137">
        <v>0</v>
      </c>
      <c r="H220" s="137">
        <v>86.956521739130437</v>
      </c>
      <c r="I220" s="138">
        <v>4.3478260869565215</v>
      </c>
      <c r="J220" s="138">
        <v>8.695652173913043</v>
      </c>
      <c r="K220" s="138">
        <v>100</v>
      </c>
    </row>
    <row r="221" spans="1:11">
      <c r="A221" s="17">
        <v>79029</v>
      </c>
      <c r="B221" s="17" t="s">
        <v>339</v>
      </c>
      <c r="C221" s="137">
        <v>73.951434878587193</v>
      </c>
      <c r="D221" s="137">
        <v>8.8300220750551883</v>
      </c>
      <c r="E221" s="137">
        <v>8.8300220750551883</v>
      </c>
      <c r="F221" s="137">
        <v>0.22075055187637968</v>
      </c>
      <c r="G221" s="137">
        <v>0.44150110375275936</v>
      </c>
      <c r="H221" s="137">
        <v>92.273730684326722</v>
      </c>
      <c r="I221" s="138">
        <v>3.7527593818984544</v>
      </c>
      <c r="J221" s="138">
        <v>3.9735099337748347</v>
      </c>
      <c r="K221" s="138">
        <v>100</v>
      </c>
    </row>
    <row r="222" spans="1:11">
      <c r="A222" s="17">
        <v>79033</v>
      </c>
      <c r="B222" s="17" t="s">
        <v>539</v>
      </c>
      <c r="C222" s="137">
        <v>69.863013698630141</v>
      </c>
      <c r="D222" s="137">
        <v>10.95890410958904</v>
      </c>
      <c r="E222" s="137">
        <v>4.10958904109589</v>
      </c>
      <c r="F222" s="137">
        <v>0</v>
      </c>
      <c r="G222" s="137">
        <v>0</v>
      </c>
      <c r="H222" s="137">
        <v>84.93150684931507</v>
      </c>
      <c r="I222" s="138">
        <v>6.8493150684931505</v>
      </c>
      <c r="J222" s="138">
        <v>8.2191780821917799</v>
      </c>
      <c r="K222" s="138">
        <v>100</v>
      </c>
    </row>
    <row r="223" spans="1:11">
      <c r="A223" s="17">
        <v>79034</v>
      </c>
      <c r="B223" s="17" t="s">
        <v>473</v>
      </c>
      <c r="C223" s="137">
        <v>76.691729323308266</v>
      </c>
      <c r="D223" s="137">
        <v>7.518796992481203</v>
      </c>
      <c r="E223" s="137">
        <v>3.7593984962406015</v>
      </c>
      <c r="F223" s="137">
        <v>0.75187969924812026</v>
      </c>
      <c r="G223" s="137">
        <v>0</v>
      </c>
      <c r="H223" s="137">
        <v>88.721804511278194</v>
      </c>
      <c r="I223" s="138">
        <v>7.518796992481203</v>
      </c>
      <c r="J223" s="138">
        <v>3.7593984962406015</v>
      </c>
      <c r="K223" s="138">
        <v>100</v>
      </c>
    </row>
    <row r="224" spans="1:11">
      <c r="A224" s="17">
        <v>79039</v>
      </c>
      <c r="B224" s="17" t="s">
        <v>326</v>
      </c>
      <c r="C224" s="137">
        <v>72.334293948126799</v>
      </c>
      <c r="D224" s="137">
        <v>10.951008645533141</v>
      </c>
      <c r="E224" s="137">
        <v>8.93371757925072</v>
      </c>
      <c r="F224" s="137">
        <v>0.28818443804034583</v>
      </c>
      <c r="G224" s="137">
        <v>0</v>
      </c>
      <c r="H224" s="137">
        <v>92.507204610951007</v>
      </c>
      <c r="I224" s="138">
        <v>4.6109510086455332</v>
      </c>
      <c r="J224" s="138">
        <v>2.8818443804034581</v>
      </c>
      <c r="K224" s="138">
        <v>100</v>
      </c>
    </row>
    <row r="225" spans="1:11">
      <c r="A225" s="17">
        <v>79042</v>
      </c>
      <c r="B225" s="17" t="s">
        <v>344</v>
      </c>
      <c r="C225" s="137">
        <v>68.129330254041577</v>
      </c>
      <c r="D225" s="137">
        <v>15.011547344110854</v>
      </c>
      <c r="E225" s="137">
        <v>10.854503464203233</v>
      </c>
      <c r="F225" s="137">
        <v>0</v>
      </c>
      <c r="G225" s="137">
        <v>0.23094688221709006</v>
      </c>
      <c r="H225" s="137">
        <v>94.226327944572745</v>
      </c>
      <c r="I225" s="138">
        <v>3.695150115473441</v>
      </c>
      <c r="J225" s="138">
        <v>2.0785219399538106</v>
      </c>
      <c r="K225" s="138">
        <v>100</v>
      </c>
    </row>
    <row r="226" spans="1:11">
      <c r="A226" s="17">
        <v>79047</v>
      </c>
      <c r="B226" s="17" t="s">
        <v>386</v>
      </c>
      <c r="C226" s="137">
        <v>64.230769230769241</v>
      </c>
      <c r="D226" s="137">
        <v>16.538461538461537</v>
      </c>
      <c r="E226" s="137">
        <v>12.307692307692308</v>
      </c>
      <c r="F226" s="137">
        <v>0.38461538461538464</v>
      </c>
      <c r="G226" s="137">
        <v>0.38461538461538464</v>
      </c>
      <c r="H226" s="137">
        <v>93.84615384615384</v>
      </c>
      <c r="I226" s="138">
        <v>2.6923076923076925</v>
      </c>
      <c r="J226" s="138">
        <v>3.4615384615384617</v>
      </c>
      <c r="K226" s="138">
        <v>100</v>
      </c>
    </row>
    <row r="227" spans="1:11">
      <c r="A227" s="17">
        <v>79048</v>
      </c>
      <c r="B227" s="17" t="s">
        <v>486</v>
      </c>
      <c r="C227" s="137">
        <v>45.081967213114751</v>
      </c>
      <c r="D227" s="137">
        <v>16.393442622950818</v>
      </c>
      <c r="E227" s="137">
        <v>27.049180327868854</v>
      </c>
      <c r="F227" s="137">
        <v>0</v>
      </c>
      <c r="G227" s="137">
        <v>0</v>
      </c>
      <c r="H227" s="137">
        <v>88.52459016393442</v>
      </c>
      <c r="I227" s="138">
        <v>8.1967213114754092</v>
      </c>
      <c r="J227" s="138">
        <v>3.278688524590164</v>
      </c>
      <c r="K227" s="138">
        <v>100</v>
      </c>
    </row>
    <row r="228" spans="1:11">
      <c r="A228" s="17">
        <v>79052</v>
      </c>
      <c r="B228" s="17" t="s">
        <v>650</v>
      </c>
      <c r="C228" s="137">
        <v>68.181818181818173</v>
      </c>
      <c r="D228" s="137">
        <v>0</v>
      </c>
      <c r="E228" s="137">
        <v>13.636363636363635</v>
      </c>
      <c r="F228" s="137">
        <v>0</v>
      </c>
      <c r="G228" s="137">
        <v>0</v>
      </c>
      <c r="H228" s="137">
        <v>81.818181818181827</v>
      </c>
      <c r="I228" s="138">
        <v>4.5454545454545459</v>
      </c>
      <c r="J228" s="138">
        <v>13.636363636363635</v>
      </c>
      <c r="K228" s="138">
        <v>100</v>
      </c>
    </row>
    <row r="229" spans="1:11">
      <c r="A229" s="17">
        <v>79055</v>
      </c>
      <c r="B229" s="17" t="s">
        <v>665</v>
      </c>
      <c r="C229" s="137">
        <v>64.285714285714292</v>
      </c>
      <c r="D229" s="137">
        <v>7.1428571428571423</v>
      </c>
      <c r="E229" s="137">
        <v>7.1428571428571423</v>
      </c>
      <c r="F229" s="137">
        <v>0</v>
      </c>
      <c r="G229" s="137">
        <v>0</v>
      </c>
      <c r="H229" s="137">
        <v>78.571428571428569</v>
      </c>
      <c r="I229" s="138">
        <v>10.714285714285714</v>
      </c>
      <c r="J229" s="138">
        <v>10.714285714285714</v>
      </c>
      <c r="K229" s="138">
        <v>100</v>
      </c>
    </row>
    <row r="230" spans="1:11">
      <c r="A230" s="17">
        <v>79056</v>
      </c>
      <c r="B230" s="17" t="s">
        <v>479</v>
      </c>
      <c r="C230" s="137">
        <v>74.509803921568633</v>
      </c>
      <c r="D230" s="137">
        <v>7.8431372549019605</v>
      </c>
      <c r="E230" s="137">
        <v>5.8823529411764701</v>
      </c>
      <c r="F230" s="137">
        <v>0</v>
      </c>
      <c r="G230" s="137">
        <v>0</v>
      </c>
      <c r="H230" s="137">
        <v>88.235294117647058</v>
      </c>
      <c r="I230" s="138">
        <v>6.8627450980392162</v>
      </c>
      <c r="J230" s="138">
        <v>4.9019607843137258</v>
      </c>
      <c r="K230" s="138">
        <v>100</v>
      </c>
    </row>
    <row r="231" spans="1:11">
      <c r="A231" s="17">
        <v>79058</v>
      </c>
      <c r="B231" s="17" t="s">
        <v>399</v>
      </c>
      <c r="C231" s="137">
        <v>71.812080536912745</v>
      </c>
      <c r="D231" s="137">
        <v>9.3959731543624159</v>
      </c>
      <c r="E231" s="137">
        <v>5.3691275167785237</v>
      </c>
      <c r="F231" s="137">
        <v>2.0134228187919461</v>
      </c>
      <c r="G231" s="137">
        <v>0</v>
      </c>
      <c r="H231" s="137">
        <v>88.590604026845639</v>
      </c>
      <c r="I231" s="138">
        <v>7.3825503355704702</v>
      </c>
      <c r="J231" s="138">
        <v>4.0268456375838921</v>
      </c>
      <c r="K231" s="138">
        <v>100</v>
      </c>
    </row>
    <row r="232" spans="1:11">
      <c r="A232" s="17">
        <v>79059</v>
      </c>
      <c r="B232" s="17" t="s">
        <v>336</v>
      </c>
      <c r="C232" s="137">
        <v>72.29299363057325</v>
      </c>
      <c r="D232" s="137">
        <v>10.191082802547772</v>
      </c>
      <c r="E232" s="137">
        <v>5.4140127388535033</v>
      </c>
      <c r="F232" s="137">
        <v>0.31847133757961787</v>
      </c>
      <c r="G232" s="137">
        <v>0</v>
      </c>
      <c r="H232" s="137">
        <v>88.216560509554142</v>
      </c>
      <c r="I232" s="138">
        <v>8.2802547770700627</v>
      </c>
      <c r="J232" s="138">
        <v>3.5031847133757963</v>
      </c>
      <c r="K232" s="138">
        <v>100</v>
      </c>
    </row>
    <row r="233" spans="1:11">
      <c r="A233" s="17">
        <v>79060</v>
      </c>
      <c r="B233" s="17" t="s">
        <v>364</v>
      </c>
      <c r="C233" s="137">
        <v>66.063348416289585</v>
      </c>
      <c r="D233" s="137">
        <v>15.384615384615385</v>
      </c>
      <c r="E233" s="137">
        <v>12.669683257918551</v>
      </c>
      <c r="F233" s="137">
        <v>0.45248868778280549</v>
      </c>
      <c r="G233" s="137">
        <v>0</v>
      </c>
      <c r="H233" s="137">
        <v>94.570135746606326</v>
      </c>
      <c r="I233" s="138">
        <v>1.809954751131222</v>
      </c>
      <c r="J233" s="138">
        <v>3.6199095022624439</v>
      </c>
      <c r="K233" s="138">
        <v>100</v>
      </c>
    </row>
    <row r="234" spans="1:11">
      <c r="A234" s="17">
        <v>79065</v>
      </c>
      <c r="B234" s="17" t="s">
        <v>649</v>
      </c>
      <c r="C234" s="137">
        <v>67.741935483870961</v>
      </c>
      <c r="D234" s="137">
        <v>6.4516129032258061</v>
      </c>
      <c r="E234" s="137">
        <v>6.4516129032258061</v>
      </c>
      <c r="F234" s="137">
        <v>0</v>
      </c>
      <c r="G234" s="137">
        <v>0</v>
      </c>
      <c r="H234" s="137">
        <v>80.645161290322577</v>
      </c>
      <c r="I234" s="138">
        <v>6.4516129032258061</v>
      </c>
      <c r="J234" s="138">
        <v>12.903225806451612</v>
      </c>
      <c r="K234" s="138">
        <v>100</v>
      </c>
    </row>
    <row r="235" spans="1:11">
      <c r="A235" s="17">
        <v>79069</v>
      </c>
      <c r="B235" s="17" t="s">
        <v>368</v>
      </c>
      <c r="C235" s="137">
        <v>57.534246575342465</v>
      </c>
      <c r="D235" s="137">
        <v>11.232876712328768</v>
      </c>
      <c r="E235" s="137">
        <v>23.56164383561644</v>
      </c>
      <c r="F235" s="137">
        <v>1.3698630136986301</v>
      </c>
      <c r="G235" s="137">
        <v>0.27397260273972601</v>
      </c>
      <c r="H235" s="137">
        <v>93.972602739726028</v>
      </c>
      <c r="I235" s="138">
        <v>3.8356164383561646</v>
      </c>
      <c r="J235" s="138">
        <v>2.1917808219178081</v>
      </c>
      <c r="K235" s="138">
        <v>100</v>
      </c>
    </row>
    <row r="236" spans="1:11">
      <c r="A236" s="17">
        <v>79072</v>
      </c>
      <c r="B236" s="17" t="s">
        <v>466</v>
      </c>
      <c r="C236" s="137">
        <v>49.047619047619044</v>
      </c>
      <c r="D236" s="137">
        <v>10.476190476190476</v>
      </c>
      <c r="E236" s="137">
        <v>28.571428571428569</v>
      </c>
      <c r="F236" s="137">
        <v>1.4285714285714286</v>
      </c>
      <c r="G236" s="137">
        <v>0</v>
      </c>
      <c r="H236" s="137">
        <v>89.523809523809533</v>
      </c>
      <c r="I236" s="138">
        <v>8.0952380952380949</v>
      </c>
      <c r="J236" s="138">
        <v>2.3809523809523809</v>
      </c>
      <c r="K236" s="138">
        <v>100</v>
      </c>
    </row>
    <row r="237" spans="1:11">
      <c r="A237" s="17">
        <v>79073</v>
      </c>
      <c r="B237" s="17" t="s">
        <v>614</v>
      </c>
      <c r="C237" s="137">
        <v>66.666666666666657</v>
      </c>
      <c r="D237" s="137">
        <v>8.8888888888888893</v>
      </c>
      <c r="E237" s="137">
        <v>11.111111111111111</v>
      </c>
      <c r="F237" s="137">
        <v>2.2222222222222223</v>
      </c>
      <c r="G237" s="137">
        <v>0</v>
      </c>
      <c r="H237" s="137">
        <v>88.888888888888886</v>
      </c>
      <c r="I237" s="138">
        <v>2.2222222222222223</v>
      </c>
      <c r="J237" s="138">
        <v>8.8888888888888893</v>
      </c>
      <c r="K237" s="138">
        <v>100</v>
      </c>
    </row>
    <row r="238" spans="1:11">
      <c r="A238" s="17">
        <v>79074</v>
      </c>
      <c r="B238" s="17" t="s">
        <v>585</v>
      </c>
      <c r="C238" s="137">
        <v>65.306122448979593</v>
      </c>
      <c r="D238" s="137">
        <v>4.0816326530612246</v>
      </c>
      <c r="E238" s="137">
        <v>12.244897959183673</v>
      </c>
      <c r="F238" s="137">
        <v>0</v>
      </c>
      <c r="G238" s="137">
        <v>0</v>
      </c>
      <c r="H238" s="137">
        <v>81.632653061224488</v>
      </c>
      <c r="I238" s="138">
        <v>6.1224489795918364</v>
      </c>
      <c r="J238" s="138">
        <v>12.244897959183673</v>
      </c>
      <c r="K238" s="138">
        <v>100</v>
      </c>
    </row>
    <row r="239" spans="1:11">
      <c r="A239" s="17">
        <v>79077</v>
      </c>
      <c r="B239" s="17" t="s">
        <v>633</v>
      </c>
      <c r="C239" s="137">
        <v>72.727272727272734</v>
      </c>
      <c r="D239" s="137">
        <v>0</v>
      </c>
      <c r="E239" s="137">
        <v>3.0303030303030303</v>
      </c>
      <c r="F239" s="137">
        <v>3.0303030303030303</v>
      </c>
      <c r="G239" s="137">
        <v>0</v>
      </c>
      <c r="H239" s="137">
        <v>78.787878787878782</v>
      </c>
      <c r="I239" s="138">
        <v>9.0909090909090917</v>
      </c>
      <c r="J239" s="138">
        <v>12.121212121212121</v>
      </c>
      <c r="K239" s="138">
        <v>100</v>
      </c>
    </row>
    <row r="240" spans="1:11">
      <c r="A240" s="17">
        <v>79080</v>
      </c>
      <c r="B240" s="17" t="s">
        <v>530</v>
      </c>
      <c r="C240" s="137">
        <v>63.809523809523803</v>
      </c>
      <c r="D240" s="137">
        <v>8.5714285714285712</v>
      </c>
      <c r="E240" s="137">
        <v>16.19047619047619</v>
      </c>
      <c r="F240" s="137">
        <v>0</v>
      </c>
      <c r="G240" s="137">
        <v>0</v>
      </c>
      <c r="H240" s="137">
        <v>88.571428571428569</v>
      </c>
      <c r="I240" s="138">
        <v>7.6190476190476195</v>
      </c>
      <c r="J240" s="138">
        <v>3.8095238095238098</v>
      </c>
      <c r="K240" s="138">
        <v>100</v>
      </c>
    </row>
    <row r="241" spans="1:11">
      <c r="A241" s="17">
        <v>79081</v>
      </c>
      <c r="B241" s="17" t="s">
        <v>360</v>
      </c>
      <c r="C241" s="137">
        <v>67.295597484276726</v>
      </c>
      <c r="D241" s="137">
        <v>10.377358490566039</v>
      </c>
      <c r="E241" s="137">
        <v>14.779874213836477</v>
      </c>
      <c r="F241" s="137">
        <v>0.62893081761006298</v>
      </c>
      <c r="G241" s="137">
        <v>0.31446540880503149</v>
      </c>
      <c r="H241" s="137">
        <v>93.396226415094347</v>
      </c>
      <c r="I241" s="138">
        <v>5.0314465408805038</v>
      </c>
      <c r="J241" s="138">
        <v>1.5723270440251573</v>
      </c>
      <c r="K241" s="138">
        <v>100</v>
      </c>
    </row>
    <row r="242" spans="1:11">
      <c r="A242" s="17">
        <v>79083</v>
      </c>
      <c r="B242" s="17" t="s">
        <v>622</v>
      </c>
      <c r="C242" s="137">
        <v>66.101694915254242</v>
      </c>
      <c r="D242" s="137">
        <v>11.864406779661017</v>
      </c>
      <c r="E242" s="137">
        <v>11.864406779661017</v>
      </c>
      <c r="F242" s="137">
        <v>0</v>
      </c>
      <c r="G242" s="137">
        <v>0</v>
      </c>
      <c r="H242" s="137">
        <v>89.830508474576277</v>
      </c>
      <c r="I242" s="138">
        <v>3.3898305084745761</v>
      </c>
      <c r="J242" s="138">
        <v>6.7796610169491522</v>
      </c>
      <c r="K242" s="138">
        <v>100</v>
      </c>
    </row>
    <row r="243" spans="1:11">
      <c r="A243" s="17">
        <v>79087</v>
      </c>
      <c r="B243" s="17" t="s">
        <v>359</v>
      </c>
      <c r="C243" s="137">
        <v>71.538461538461533</v>
      </c>
      <c r="D243" s="137">
        <v>10.76923076923077</v>
      </c>
      <c r="E243" s="137">
        <v>9.2307692307692317</v>
      </c>
      <c r="F243" s="137">
        <v>0.38461538461538464</v>
      </c>
      <c r="G243" s="137">
        <v>0.38461538461538464</v>
      </c>
      <c r="H243" s="137">
        <v>92.307692307692307</v>
      </c>
      <c r="I243" s="138">
        <v>3.8461538461538463</v>
      </c>
      <c r="J243" s="138">
        <v>3.8461538461538463</v>
      </c>
      <c r="K243" s="138">
        <v>100</v>
      </c>
    </row>
    <row r="244" spans="1:11">
      <c r="A244" s="17">
        <v>79088</v>
      </c>
      <c r="B244" s="17" t="s">
        <v>653</v>
      </c>
      <c r="C244" s="137">
        <v>79.069767441860463</v>
      </c>
      <c r="D244" s="137">
        <v>4.6511627906976747</v>
      </c>
      <c r="E244" s="137">
        <v>2.3255813953488373</v>
      </c>
      <c r="F244" s="137">
        <v>2.3255813953488373</v>
      </c>
      <c r="G244" s="137">
        <v>0</v>
      </c>
      <c r="H244" s="137">
        <v>88.372093023255815</v>
      </c>
      <c r="I244" s="138">
        <v>2.3255813953488373</v>
      </c>
      <c r="J244" s="138">
        <v>9.3023255813953494</v>
      </c>
      <c r="K244" s="138">
        <v>100</v>
      </c>
    </row>
    <row r="245" spans="1:11">
      <c r="A245" s="17">
        <v>79089</v>
      </c>
      <c r="B245" s="17" t="s">
        <v>564</v>
      </c>
      <c r="C245" s="137">
        <v>74.603174603174608</v>
      </c>
      <c r="D245" s="137">
        <v>4.7619047619047619</v>
      </c>
      <c r="E245" s="137">
        <v>9.5238095238095237</v>
      </c>
      <c r="F245" s="137">
        <v>0</v>
      </c>
      <c r="G245" s="137">
        <v>0</v>
      </c>
      <c r="H245" s="137">
        <v>88.888888888888886</v>
      </c>
      <c r="I245" s="138">
        <v>3.1746031746031744</v>
      </c>
      <c r="J245" s="138">
        <v>7.9365079365079358</v>
      </c>
      <c r="K245" s="138">
        <v>100</v>
      </c>
    </row>
    <row r="246" spans="1:11">
      <c r="A246" s="17">
        <v>79092</v>
      </c>
      <c r="B246" s="17" t="s">
        <v>474</v>
      </c>
      <c r="C246" s="137">
        <v>76.237623762376245</v>
      </c>
      <c r="D246" s="137">
        <v>3.9603960396039604</v>
      </c>
      <c r="E246" s="137">
        <v>5.9405940594059405</v>
      </c>
      <c r="F246" s="137">
        <v>0</v>
      </c>
      <c r="G246" s="137">
        <v>0</v>
      </c>
      <c r="H246" s="137">
        <v>86.138613861386133</v>
      </c>
      <c r="I246" s="138">
        <v>8.9108910891089099</v>
      </c>
      <c r="J246" s="138">
        <v>4.9504950495049505</v>
      </c>
      <c r="K246" s="138">
        <v>100</v>
      </c>
    </row>
    <row r="247" spans="1:11">
      <c r="A247" s="17">
        <v>79094</v>
      </c>
      <c r="B247" s="17" t="s">
        <v>586</v>
      </c>
      <c r="C247" s="137">
        <v>80.487804878048792</v>
      </c>
      <c r="D247" s="137">
        <v>2.4390243902439024</v>
      </c>
      <c r="E247" s="137">
        <v>6.0975609756097562</v>
      </c>
      <c r="F247" s="137">
        <v>0</v>
      </c>
      <c r="G247" s="137">
        <v>0</v>
      </c>
      <c r="H247" s="137">
        <v>89.024390243902445</v>
      </c>
      <c r="I247" s="138">
        <v>6.0975609756097562</v>
      </c>
      <c r="J247" s="138">
        <v>4.8780487804878048</v>
      </c>
      <c r="K247" s="138">
        <v>100</v>
      </c>
    </row>
    <row r="248" spans="1:11">
      <c r="A248" s="17">
        <v>79096</v>
      </c>
      <c r="B248" s="17" t="s">
        <v>444</v>
      </c>
      <c r="C248" s="137">
        <v>61.340206185567013</v>
      </c>
      <c r="D248" s="137">
        <v>9.7938144329896915</v>
      </c>
      <c r="E248" s="137">
        <v>19.072164948453608</v>
      </c>
      <c r="F248" s="137">
        <v>1.0309278350515463</v>
      </c>
      <c r="G248" s="137">
        <v>0.51546391752577314</v>
      </c>
      <c r="H248" s="137">
        <v>91.75257731958763</v>
      </c>
      <c r="I248" s="138">
        <v>6.1855670103092786</v>
      </c>
      <c r="J248" s="138">
        <v>2.0618556701030926</v>
      </c>
      <c r="K248" s="138">
        <v>100</v>
      </c>
    </row>
    <row r="249" spans="1:11">
      <c r="A249" s="17">
        <v>79099</v>
      </c>
      <c r="B249" s="17" t="s">
        <v>471</v>
      </c>
      <c r="C249" s="137">
        <v>69.620253164556971</v>
      </c>
      <c r="D249" s="137">
        <v>12.658227848101266</v>
      </c>
      <c r="E249" s="137">
        <v>2.5316455696202533</v>
      </c>
      <c r="F249" s="137">
        <v>1.2658227848101267</v>
      </c>
      <c r="G249" s="137">
        <v>0</v>
      </c>
      <c r="H249" s="137">
        <v>86.075949367088612</v>
      </c>
      <c r="I249" s="138">
        <v>5.0632911392405067</v>
      </c>
      <c r="J249" s="138">
        <v>8.8607594936708853</v>
      </c>
      <c r="K249" s="138">
        <v>100</v>
      </c>
    </row>
    <row r="250" spans="1:11">
      <c r="A250" s="17">
        <v>79108</v>
      </c>
      <c r="B250" s="17" t="s">
        <v>643</v>
      </c>
      <c r="C250" s="137">
        <v>57.499999999999993</v>
      </c>
      <c r="D250" s="137">
        <v>5</v>
      </c>
      <c r="E250" s="137">
        <v>22.5</v>
      </c>
      <c r="F250" s="137">
        <v>0</v>
      </c>
      <c r="G250" s="137">
        <v>0</v>
      </c>
      <c r="H250" s="137">
        <v>85</v>
      </c>
      <c r="I250" s="138">
        <v>2.5</v>
      </c>
      <c r="J250" s="138">
        <v>12.5</v>
      </c>
      <c r="K250" s="138">
        <v>100</v>
      </c>
    </row>
    <row r="251" spans="1:11">
      <c r="A251" s="17">
        <v>79110</v>
      </c>
      <c r="B251" s="17" t="s">
        <v>526</v>
      </c>
      <c r="C251" s="137">
        <v>69.230769230769226</v>
      </c>
      <c r="D251" s="137">
        <v>12.087912087912088</v>
      </c>
      <c r="E251" s="137">
        <v>12.087912087912088</v>
      </c>
      <c r="F251" s="137">
        <v>1.098901098901099</v>
      </c>
      <c r="G251" s="137">
        <v>0</v>
      </c>
      <c r="H251" s="137">
        <v>94.505494505494497</v>
      </c>
      <c r="I251" s="138">
        <v>2.197802197802198</v>
      </c>
      <c r="J251" s="138">
        <v>3.296703296703297</v>
      </c>
      <c r="K251" s="138">
        <v>100</v>
      </c>
    </row>
    <row r="252" spans="1:11">
      <c r="A252" s="17">
        <v>79114</v>
      </c>
      <c r="B252" s="17" t="s">
        <v>375</v>
      </c>
      <c r="C252" s="137">
        <v>77.108433734939766</v>
      </c>
      <c r="D252" s="137">
        <v>6.8273092369477917</v>
      </c>
      <c r="E252" s="137">
        <v>8.4337349397590362</v>
      </c>
      <c r="F252" s="137">
        <v>0</v>
      </c>
      <c r="G252" s="137">
        <v>0</v>
      </c>
      <c r="H252" s="137">
        <v>92.369477911646598</v>
      </c>
      <c r="I252" s="138">
        <v>4.8192771084337354</v>
      </c>
      <c r="J252" s="138">
        <v>2.8112449799196786</v>
      </c>
      <c r="K252" s="138">
        <v>100</v>
      </c>
    </row>
    <row r="253" spans="1:11">
      <c r="A253" s="17">
        <v>79116</v>
      </c>
      <c r="B253" s="17" t="s">
        <v>559</v>
      </c>
      <c r="C253" s="137">
        <v>65.822784810126578</v>
      </c>
      <c r="D253" s="137">
        <v>11.39240506329114</v>
      </c>
      <c r="E253" s="137">
        <v>15.18987341772152</v>
      </c>
      <c r="F253" s="137">
        <v>1.2658227848101267</v>
      </c>
      <c r="G253" s="137">
        <v>0</v>
      </c>
      <c r="H253" s="137">
        <v>93.670886075949369</v>
      </c>
      <c r="I253" s="138">
        <v>1.2658227848101267</v>
      </c>
      <c r="J253" s="138">
        <v>5.0632911392405067</v>
      </c>
      <c r="K253" s="138">
        <v>100</v>
      </c>
    </row>
    <row r="254" spans="1:11">
      <c r="A254" s="17">
        <v>79122</v>
      </c>
      <c r="B254" s="17" t="s">
        <v>509</v>
      </c>
      <c r="C254" s="137">
        <v>73.015873015873012</v>
      </c>
      <c r="D254" s="137">
        <v>12.698412698412698</v>
      </c>
      <c r="E254" s="137">
        <v>3.1746031746031744</v>
      </c>
      <c r="F254" s="137">
        <v>0.79365079365079361</v>
      </c>
      <c r="G254" s="137">
        <v>0</v>
      </c>
      <c r="H254" s="137">
        <v>89.682539682539684</v>
      </c>
      <c r="I254" s="138">
        <v>7.1428571428571423</v>
      </c>
      <c r="J254" s="138">
        <v>3.1746031746031744</v>
      </c>
      <c r="K254" s="138">
        <v>100</v>
      </c>
    </row>
    <row r="255" spans="1:11">
      <c r="A255" s="17">
        <v>79123</v>
      </c>
      <c r="B255" s="17" t="s">
        <v>404</v>
      </c>
      <c r="C255" s="137">
        <v>65.587044534412954</v>
      </c>
      <c r="D255" s="137">
        <v>9.3117408906882595</v>
      </c>
      <c r="E255" s="137">
        <v>17.813765182186234</v>
      </c>
      <c r="F255" s="137">
        <v>0.40485829959514169</v>
      </c>
      <c r="G255" s="137">
        <v>0</v>
      </c>
      <c r="H255" s="137">
        <v>93.117408906882588</v>
      </c>
      <c r="I255" s="138">
        <v>4.048582995951417</v>
      </c>
      <c r="J255" s="138">
        <v>2.834008097165992</v>
      </c>
      <c r="K255" s="138">
        <v>100</v>
      </c>
    </row>
    <row r="256" spans="1:11">
      <c r="A256" s="17">
        <v>79126</v>
      </c>
      <c r="B256" s="17" t="s">
        <v>667</v>
      </c>
      <c r="C256" s="137">
        <v>66.666666666666657</v>
      </c>
      <c r="D256" s="137">
        <v>4.7619047619047619</v>
      </c>
      <c r="E256" s="137">
        <v>14.285714285714285</v>
      </c>
      <c r="F256" s="137">
        <v>0</v>
      </c>
      <c r="G256" s="137">
        <v>0</v>
      </c>
      <c r="H256" s="137">
        <v>85.714285714285708</v>
      </c>
      <c r="I256" s="138">
        <v>4.7619047619047619</v>
      </c>
      <c r="J256" s="138">
        <v>9.5238095238095237</v>
      </c>
      <c r="K256" s="138">
        <v>100</v>
      </c>
    </row>
    <row r="257" spans="1:11">
      <c r="A257" s="17">
        <v>79127</v>
      </c>
      <c r="B257" s="17" t="s">
        <v>322</v>
      </c>
      <c r="C257" s="137">
        <v>66.913123844731984</v>
      </c>
      <c r="D257" s="137">
        <v>15.711645101663585</v>
      </c>
      <c r="E257" s="137">
        <v>11.275415896487985</v>
      </c>
      <c r="F257" s="137">
        <v>1.1090573012939002</v>
      </c>
      <c r="G257" s="137">
        <v>0</v>
      </c>
      <c r="H257" s="137">
        <v>95.009242144177449</v>
      </c>
      <c r="I257" s="138">
        <v>2.7726432532347505</v>
      </c>
      <c r="J257" s="138">
        <v>2.2181146025878005</v>
      </c>
      <c r="K257" s="138">
        <v>100</v>
      </c>
    </row>
    <row r="258" spans="1:11">
      <c r="A258" s="17">
        <v>79131</v>
      </c>
      <c r="B258" s="17" t="s">
        <v>427</v>
      </c>
      <c r="C258" s="137">
        <v>53.917050691244242</v>
      </c>
      <c r="D258" s="137">
        <v>10.599078341013826</v>
      </c>
      <c r="E258" s="137">
        <v>25.806451612903224</v>
      </c>
      <c r="F258" s="137">
        <v>0.92165898617511521</v>
      </c>
      <c r="G258" s="137">
        <v>0.92165898617511521</v>
      </c>
      <c r="H258" s="137">
        <v>92.165898617511516</v>
      </c>
      <c r="I258" s="138">
        <v>5.0691244239631335</v>
      </c>
      <c r="J258" s="138">
        <v>2.7649769585253456</v>
      </c>
      <c r="K258" s="138">
        <v>100</v>
      </c>
    </row>
    <row r="259" spans="1:11">
      <c r="A259" s="17">
        <v>79133</v>
      </c>
      <c r="B259" s="17" t="s">
        <v>366</v>
      </c>
      <c r="C259" s="137">
        <v>66.666666666666657</v>
      </c>
      <c r="D259" s="137">
        <v>7.2289156626506017</v>
      </c>
      <c r="E259" s="137">
        <v>17.670682730923694</v>
      </c>
      <c r="F259" s="137">
        <v>0.80321285140562237</v>
      </c>
      <c r="G259" s="137">
        <v>0.40160642570281119</v>
      </c>
      <c r="H259" s="137">
        <v>92.771084337349393</v>
      </c>
      <c r="I259" s="138">
        <v>4.4176706827309236</v>
      </c>
      <c r="J259" s="138">
        <v>2.8112449799196786</v>
      </c>
      <c r="K259" s="138">
        <v>100</v>
      </c>
    </row>
    <row r="260" spans="1:11">
      <c r="A260" s="17">
        <v>79134</v>
      </c>
      <c r="B260" s="17" t="s">
        <v>628</v>
      </c>
      <c r="C260" s="137">
        <v>58.620689655172406</v>
      </c>
      <c r="D260" s="137">
        <v>13.793103448275861</v>
      </c>
      <c r="E260" s="137">
        <v>13.793103448275861</v>
      </c>
      <c r="F260" s="137">
        <v>0</v>
      </c>
      <c r="G260" s="137">
        <v>0</v>
      </c>
      <c r="H260" s="137">
        <v>86.206896551724128</v>
      </c>
      <c r="I260" s="138">
        <v>3.4482758620689653</v>
      </c>
      <c r="J260" s="138">
        <v>10.344827586206897</v>
      </c>
      <c r="K260" s="138">
        <v>100</v>
      </c>
    </row>
    <row r="261" spans="1:11">
      <c r="A261" s="17">
        <v>79137</v>
      </c>
      <c r="B261" s="17" t="s">
        <v>310</v>
      </c>
      <c r="C261" s="137">
        <v>63.536463536463536</v>
      </c>
      <c r="D261" s="137">
        <v>13.286713286713287</v>
      </c>
      <c r="E261" s="137">
        <v>11.488511488511488</v>
      </c>
      <c r="F261" s="137">
        <v>1.1988011988011988</v>
      </c>
      <c r="G261" s="137">
        <v>9.9900099900099903E-2</v>
      </c>
      <c r="H261" s="137">
        <v>89.610389610389603</v>
      </c>
      <c r="I261" s="138">
        <v>7.092907092907093</v>
      </c>
      <c r="J261" s="138">
        <v>3.296703296703297</v>
      </c>
      <c r="K261" s="138">
        <v>100</v>
      </c>
    </row>
    <row r="262" spans="1:11">
      <c r="A262" s="17">
        <v>79139</v>
      </c>
      <c r="B262" s="17" t="s">
        <v>524</v>
      </c>
      <c r="C262" s="137">
        <v>73.86363636363636</v>
      </c>
      <c r="D262" s="137">
        <v>5.6818181818181817</v>
      </c>
      <c r="E262" s="137">
        <v>6.8181818181818175</v>
      </c>
      <c r="F262" s="137">
        <v>1.1363636363636365</v>
      </c>
      <c r="G262" s="137">
        <v>0</v>
      </c>
      <c r="H262" s="137">
        <v>87.5</v>
      </c>
      <c r="I262" s="138">
        <v>7.9545454545454541</v>
      </c>
      <c r="J262" s="138">
        <v>4.5454545454545459</v>
      </c>
      <c r="K262" s="138">
        <v>100</v>
      </c>
    </row>
    <row r="263" spans="1:11">
      <c r="A263" s="17">
        <v>79142</v>
      </c>
      <c r="B263" s="17" t="s">
        <v>401</v>
      </c>
      <c r="C263" s="137">
        <v>68.067226890756302</v>
      </c>
      <c r="D263" s="137">
        <v>7.5630252100840334</v>
      </c>
      <c r="E263" s="137">
        <v>11.76470588235294</v>
      </c>
      <c r="F263" s="137">
        <v>1.2605042016806722</v>
      </c>
      <c r="G263" s="137">
        <v>0.84033613445378152</v>
      </c>
      <c r="H263" s="137">
        <v>89.495798319327733</v>
      </c>
      <c r="I263" s="138">
        <v>6.3025210084033612</v>
      </c>
      <c r="J263" s="138">
        <v>4.2016806722689077</v>
      </c>
      <c r="K263" s="138">
        <v>100</v>
      </c>
    </row>
    <row r="264" spans="1:11">
      <c r="A264" s="17">
        <v>79143</v>
      </c>
      <c r="B264" s="17" t="s">
        <v>451</v>
      </c>
      <c r="C264" s="137">
        <v>65.753424657534239</v>
      </c>
      <c r="D264" s="137">
        <v>11.643835616438356</v>
      </c>
      <c r="E264" s="137">
        <v>11.643835616438356</v>
      </c>
      <c r="F264" s="137">
        <v>0</v>
      </c>
      <c r="G264" s="137">
        <v>0</v>
      </c>
      <c r="H264" s="137">
        <v>89.041095890410958</v>
      </c>
      <c r="I264" s="138">
        <v>8.2191780821917799</v>
      </c>
      <c r="J264" s="138">
        <v>2.7397260273972601</v>
      </c>
      <c r="K264" s="138">
        <v>100</v>
      </c>
    </row>
    <row r="265" spans="1:11">
      <c r="A265" s="17">
        <v>79148</v>
      </c>
      <c r="B265" s="17" t="s">
        <v>590</v>
      </c>
      <c r="C265" s="137">
        <v>81.666666666666671</v>
      </c>
      <c r="D265" s="137">
        <v>8.3333333333333321</v>
      </c>
      <c r="E265" s="137">
        <v>3.3333333333333335</v>
      </c>
      <c r="F265" s="137">
        <v>0</v>
      </c>
      <c r="G265" s="137">
        <v>0</v>
      </c>
      <c r="H265" s="137">
        <v>93.333333333333329</v>
      </c>
      <c r="I265" s="138">
        <v>1.6666666666666667</v>
      </c>
      <c r="J265" s="138">
        <v>5</v>
      </c>
      <c r="K265" s="138">
        <v>100</v>
      </c>
    </row>
    <row r="266" spans="1:11">
      <c r="A266" s="17">
        <v>79151</v>
      </c>
      <c r="B266" s="17" t="s">
        <v>506</v>
      </c>
      <c r="C266" s="137">
        <v>73.170731707317074</v>
      </c>
      <c r="D266" s="137">
        <v>8.536585365853659</v>
      </c>
      <c r="E266" s="137">
        <v>6.0975609756097562</v>
      </c>
      <c r="F266" s="137">
        <v>0</v>
      </c>
      <c r="G266" s="137">
        <v>0</v>
      </c>
      <c r="H266" s="137">
        <v>87.804878048780495</v>
      </c>
      <c r="I266" s="138">
        <v>6.0975609756097562</v>
      </c>
      <c r="J266" s="138">
        <v>6.0975609756097562</v>
      </c>
      <c r="K266" s="138">
        <v>100</v>
      </c>
    </row>
    <row r="267" spans="1:11">
      <c r="A267" s="17">
        <v>79160</v>
      </c>
      <c r="B267" s="17" t="s">
        <v>263</v>
      </c>
      <c r="C267" s="137">
        <v>57.892553412155159</v>
      </c>
      <c r="D267" s="137">
        <v>12.051441609624559</v>
      </c>
      <c r="E267" s="137">
        <v>19.083177763949386</v>
      </c>
      <c r="F267" s="137">
        <v>1.0371292263015972</v>
      </c>
      <c r="G267" s="137">
        <v>0.33188135241651107</v>
      </c>
      <c r="H267" s="137">
        <v>90.396183364447211</v>
      </c>
      <c r="I267" s="138">
        <v>7.3843600912673724</v>
      </c>
      <c r="J267" s="138">
        <v>2.2194565442854182</v>
      </c>
      <c r="K267" s="138">
        <v>100</v>
      </c>
    </row>
    <row r="268" spans="1:11">
      <c r="A268" s="17">
        <v>80001</v>
      </c>
      <c r="B268" s="17" t="s">
        <v>413</v>
      </c>
      <c r="C268" s="137">
        <v>59.259259259259252</v>
      </c>
      <c r="D268" s="137">
        <v>9.8765432098765427</v>
      </c>
      <c r="E268" s="137">
        <v>3.7037037037037033</v>
      </c>
      <c r="F268" s="137">
        <v>1.2345679012345678</v>
      </c>
      <c r="G268" s="137">
        <v>0</v>
      </c>
      <c r="H268" s="137">
        <v>74.074074074074076</v>
      </c>
      <c r="I268" s="138">
        <v>22.222222222222221</v>
      </c>
      <c r="J268" s="138">
        <v>3.7037037037037033</v>
      </c>
      <c r="K268" s="138">
        <v>100</v>
      </c>
    </row>
    <row r="269" spans="1:11">
      <c r="A269" s="17">
        <v>80002</v>
      </c>
      <c r="B269" s="17" t="s">
        <v>654</v>
      </c>
      <c r="C269" s="137">
        <v>61.29032258064516</v>
      </c>
      <c r="D269" s="137">
        <v>12.903225806451612</v>
      </c>
      <c r="E269" s="137">
        <v>9.67741935483871</v>
      </c>
      <c r="F269" s="137">
        <v>3.225806451612903</v>
      </c>
      <c r="G269" s="137">
        <v>0</v>
      </c>
      <c r="H269" s="137">
        <v>87.096774193548384</v>
      </c>
      <c r="I269" s="138">
        <v>3.225806451612903</v>
      </c>
      <c r="J269" s="138">
        <v>9.67741935483871</v>
      </c>
      <c r="K269" s="138">
        <v>100</v>
      </c>
    </row>
    <row r="270" spans="1:11">
      <c r="A270" s="17">
        <v>80003</v>
      </c>
      <c r="B270" s="17" t="s">
        <v>468</v>
      </c>
      <c r="C270" s="137">
        <v>65.714285714285708</v>
      </c>
      <c r="D270" s="137">
        <v>13.333333333333334</v>
      </c>
      <c r="E270" s="137">
        <v>7.6190476190476195</v>
      </c>
      <c r="F270" s="137">
        <v>0.95238095238095244</v>
      </c>
      <c r="G270" s="137">
        <v>0.95238095238095244</v>
      </c>
      <c r="H270" s="137">
        <v>88.571428571428569</v>
      </c>
      <c r="I270" s="138">
        <v>7.6190476190476195</v>
      </c>
      <c r="J270" s="138">
        <v>3.8095238095238098</v>
      </c>
      <c r="K270" s="138">
        <v>100</v>
      </c>
    </row>
    <row r="271" spans="1:11">
      <c r="A271" s="17">
        <v>80004</v>
      </c>
      <c r="B271" s="17" t="s">
        <v>549</v>
      </c>
      <c r="C271" s="137">
        <v>61.904761904761905</v>
      </c>
      <c r="D271" s="137">
        <v>7.9365079365079358</v>
      </c>
      <c r="E271" s="137">
        <v>6.3492063492063489</v>
      </c>
      <c r="F271" s="137">
        <v>1.5873015873015872</v>
      </c>
      <c r="G271" s="137">
        <v>1.5873015873015872</v>
      </c>
      <c r="H271" s="137">
        <v>79.365079365079367</v>
      </c>
      <c r="I271" s="138">
        <v>11.111111111111111</v>
      </c>
      <c r="J271" s="138">
        <v>9.5238095238095237</v>
      </c>
      <c r="K271" s="138">
        <v>100</v>
      </c>
    </row>
    <row r="272" spans="1:11">
      <c r="A272" s="17">
        <v>80005</v>
      </c>
      <c r="B272" s="17" t="s">
        <v>356</v>
      </c>
      <c r="C272" s="137">
        <v>69.636963696369634</v>
      </c>
      <c r="D272" s="137">
        <v>12.541254125412541</v>
      </c>
      <c r="E272" s="137">
        <v>7.2607260726072615</v>
      </c>
      <c r="F272" s="137">
        <v>1.6501650165016499</v>
      </c>
      <c r="G272" s="137">
        <v>0</v>
      </c>
      <c r="H272" s="137">
        <v>91.089108910891099</v>
      </c>
      <c r="I272" s="138">
        <v>5.2805280528052805</v>
      </c>
      <c r="J272" s="138">
        <v>3.6303630363036308</v>
      </c>
      <c r="K272" s="138">
        <v>100</v>
      </c>
    </row>
    <row r="273" spans="1:11">
      <c r="A273" s="17">
        <v>80007</v>
      </c>
      <c r="B273" s="17" t="s">
        <v>296</v>
      </c>
      <c r="C273" s="137">
        <v>70.542635658914733</v>
      </c>
      <c r="D273" s="137">
        <v>9.3023255813953494</v>
      </c>
      <c r="E273" s="137">
        <v>7.5581395348837201</v>
      </c>
      <c r="F273" s="137">
        <v>1.7441860465116279</v>
      </c>
      <c r="G273" s="137">
        <v>0.38759689922480622</v>
      </c>
      <c r="H273" s="137">
        <v>89.534883720930239</v>
      </c>
      <c r="I273" s="138">
        <v>6.7829457364341081</v>
      </c>
      <c r="J273" s="138">
        <v>3.6821705426356592</v>
      </c>
      <c r="K273" s="138">
        <v>100</v>
      </c>
    </row>
    <row r="274" spans="1:11">
      <c r="A274" s="17">
        <v>80008</v>
      </c>
      <c r="B274" s="17" t="s">
        <v>452</v>
      </c>
      <c r="C274" s="137">
        <v>65.306122448979593</v>
      </c>
      <c r="D274" s="137">
        <v>12.244897959183673</v>
      </c>
      <c r="E274" s="137">
        <v>5.1020408163265305</v>
      </c>
      <c r="F274" s="137">
        <v>2.0408163265306123</v>
      </c>
      <c r="G274" s="137">
        <v>0</v>
      </c>
      <c r="H274" s="137">
        <v>84.693877551020407</v>
      </c>
      <c r="I274" s="138">
        <v>6.1224489795918364</v>
      </c>
      <c r="J274" s="138">
        <v>9.183673469387756</v>
      </c>
      <c r="K274" s="138">
        <v>100</v>
      </c>
    </row>
    <row r="275" spans="1:11">
      <c r="A275" s="17">
        <v>80009</v>
      </c>
      <c r="B275" s="17" t="s">
        <v>377</v>
      </c>
      <c r="C275" s="137">
        <v>69.780219780219781</v>
      </c>
      <c r="D275" s="137">
        <v>12.362637362637363</v>
      </c>
      <c r="E275" s="137">
        <v>8.5164835164835164</v>
      </c>
      <c r="F275" s="137">
        <v>0.82417582417582425</v>
      </c>
      <c r="G275" s="137">
        <v>0</v>
      </c>
      <c r="H275" s="137">
        <v>91.483516483516482</v>
      </c>
      <c r="I275" s="138">
        <v>6.593406593406594</v>
      </c>
      <c r="J275" s="138">
        <v>1.9230769230769231</v>
      </c>
      <c r="K275" s="138">
        <v>100</v>
      </c>
    </row>
    <row r="276" spans="1:11">
      <c r="A276" s="17">
        <v>80012</v>
      </c>
      <c r="B276" s="17" t="s">
        <v>311</v>
      </c>
      <c r="C276" s="137">
        <v>62.84530386740331</v>
      </c>
      <c r="D276" s="137">
        <v>15.331491712707182</v>
      </c>
      <c r="E276" s="137">
        <v>13.535911602209943</v>
      </c>
      <c r="F276" s="137">
        <v>0.96685082872928174</v>
      </c>
      <c r="G276" s="137">
        <v>0.55248618784530379</v>
      </c>
      <c r="H276" s="137">
        <v>93.232044198895025</v>
      </c>
      <c r="I276" s="138">
        <v>4.6961325966850831</v>
      </c>
      <c r="J276" s="138">
        <v>2.0718232044198892</v>
      </c>
      <c r="K276" s="138">
        <v>100</v>
      </c>
    </row>
    <row r="277" spans="1:11">
      <c r="A277" s="17">
        <v>80013</v>
      </c>
      <c r="B277" s="17" t="s">
        <v>376</v>
      </c>
      <c r="C277" s="137">
        <v>74.615384615384613</v>
      </c>
      <c r="D277" s="137">
        <v>9.2307692307692317</v>
      </c>
      <c r="E277" s="137">
        <v>3.8461538461538463</v>
      </c>
      <c r="F277" s="137">
        <v>1.9230769230769231</v>
      </c>
      <c r="G277" s="137">
        <v>0</v>
      </c>
      <c r="H277" s="137">
        <v>89.615384615384613</v>
      </c>
      <c r="I277" s="138">
        <v>7.3076923076923084</v>
      </c>
      <c r="J277" s="138">
        <v>3.0769230769230771</v>
      </c>
      <c r="K277" s="138">
        <v>100</v>
      </c>
    </row>
    <row r="278" spans="1:11">
      <c r="A278" s="17">
        <v>80014</v>
      </c>
      <c r="B278" s="17" t="s">
        <v>390</v>
      </c>
      <c r="C278" s="137">
        <v>77.108433734939766</v>
      </c>
      <c r="D278" s="137">
        <v>10.843373493975903</v>
      </c>
      <c r="E278" s="137">
        <v>4.8192771084337354</v>
      </c>
      <c r="F278" s="137">
        <v>0.80321285140562237</v>
      </c>
      <c r="G278" s="137">
        <v>0</v>
      </c>
      <c r="H278" s="137">
        <v>93.574297188755011</v>
      </c>
      <c r="I278" s="138">
        <v>4.4176706827309236</v>
      </c>
      <c r="J278" s="138">
        <v>2.0080321285140563</v>
      </c>
      <c r="K278" s="138">
        <v>100</v>
      </c>
    </row>
    <row r="279" spans="1:11">
      <c r="A279" s="17">
        <v>80015</v>
      </c>
      <c r="B279" s="17" t="s">
        <v>577</v>
      </c>
      <c r="C279" s="137">
        <v>73.469387755102048</v>
      </c>
      <c r="D279" s="137">
        <v>8.1632653061224492</v>
      </c>
      <c r="E279" s="137">
        <v>6.1224489795918364</v>
      </c>
      <c r="F279" s="137">
        <v>2.0408163265306123</v>
      </c>
      <c r="G279" s="137">
        <v>0</v>
      </c>
      <c r="H279" s="137">
        <v>89.795918367346943</v>
      </c>
      <c r="I279" s="138">
        <v>4.0816326530612246</v>
      </c>
      <c r="J279" s="138">
        <v>6.1224489795918364</v>
      </c>
      <c r="K279" s="138">
        <v>100</v>
      </c>
    </row>
    <row r="280" spans="1:11">
      <c r="A280" s="17">
        <v>80016</v>
      </c>
      <c r="B280" s="17" t="s">
        <v>608</v>
      </c>
      <c r="C280" s="137">
        <v>67.857142857142861</v>
      </c>
      <c r="D280" s="137">
        <v>7.1428571428571423</v>
      </c>
      <c r="E280" s="137">
        <v>10.714285714285714</v>
      </c>
      <c r="F280" s="137">
        <v>0</v>
      </c>
      <c r="G280" s="137">
        <v>0</v>
      </c>
      <c r="H280" s="137">
        <v>85.714285714285708</v>
      </c>
      <c r="I280" s="138">
        <v>7.1428571428571423</v>
      </c>
      <c r="J280" s="138">
        <v>7.1428571428571423</v>
      </c>
      <c r="K280" s="138">
        <v>100</v>
      </c>
    </row>
    <row r="281" spans="1:11">
      <c r="A281" s="17">
        <v>80018</v>
      </c>
      <c r="B281" s="17" t="s">
        <v>370</v>
      </c>
      <c r="C281" s="137">
        <v>57.009345794392516</v>
      </c>
      <c r="D281" s="137">
        <v>15.420560747663551</v>
      </c>
      <c r="E281" s="137">
        <v>14.018691588785046</v>
      </c>
      <c r="F281" s="137">
        <v>1.4018691588785046</v>
      </c>
      <c r="G281" s="137">
        <v>0</v>
      </c>
      <c r="H281" s="137">
        <v>87.850467289719631</v>
      </c>
      <c r="I281" s="138">
        <v>8.8785046728971952</v>
      </c>
      <c r="J281" s="138">
        <v>3.2710280373831773</v>
      </c>
      <c r="K281" s="138">
        <v>100</v>
      </c>
    </row>
    <row r="282" spans="1:11">
      <c r="A282" s="17">
        <v>80019</v>
      </c>
      <c r="B282" s="17" t="s">
        <v>673</v>
      </c>
      <c r="C282" s="137">
        <v>72.727272727272734</v>
      </c>
      <c r="D282" s="137">
        <v>4.5454545454545459</v>
      </c>
      <c r="E282" s="137">
        <v>4.5454545454545459</v>
      </c>
      <c r="F282" s="137">
        <v>13.636363636363635</v>
      </c>
      <c r="G282" s="137">
        <v>0</v>
      </c>
      <c r="H282" s="137">
        <v>95.454545454545453</v>
      </c>
      <c r="I282" s="138">
        <v>0</v>
      </c>
      <c r="J282" s="138">
        <v>4.5454545454545459</v>
      </c>
      <c r="K282" s="138">
        <v>100</v>
      </c>
    </row>
    <row r="283" spans="1:11">
      <c r="A283" s="17">
        <v>80020</v>
      </c>
      <c r="B283" s="17" t="s">
        <v>632</v>
      </c>
      <c r="C283" s="137">
        <v>66.037735849056602</v>
      </c>
      <c r="D283" s="137">
        <v>11.320754716981133</v>
      </c>
      <c r="E283" s="137">
        <v>9.433962264150944</v>
      </c>
      <c r="F283" s="137">
        <v>0</v>
      </c>
      <c r="G283" s="137">
        <v>0</v>
      </c>
      <c r="H283" s="137">
        <v>86.79245283018868</v>
      </c>
      <c r="I283" s="138">
        <v>1.8867924528301887</v>
      </c>
      <c r="J283" s="138">
        <v>11.320754716981133</v>
      </c>
      <c r="K283" s="138">
        <v>100</v>
      </c>
    </row>
    <row r="284" spans="1:11">
      <c r="A284" s="17">
        <v>80021</v>
      </c>
      <c r="B284" s="17" t="s">
        <v>662</v>
      </c>
      <c r="C284" s="137">
        <v>64</v>
      </c>
      <c r="D284" s="137">
        <v>8</v>
      </c>
      <c r="E284" s="137">
        <v>4</v>
      </c>
      <c r="F284" s="137">
        <v>0</v>
      </c>
      <c r="G284" s="137">
        <v>0</v>
      </c>
      <c r="H284" s="137">
        <v>76</v>
      </c>
      <c r="I284" s="138">
        <v>4</v>
      </c>
      <c r="J284" s="138">
        <v>20</v>
      </c>
      <c r="K284" s="138">
        <v>100</v>
      </c>
    </row>
    <row r="285" spans="1:11">
      <c r="A285" s="17">
        <v>80023</v>
      </c>
      <c r="B285" s="17" t="s">
        <v>455</v>
      </c>
      <c r="C285" s="137">
        <v>72.857142857142847</v>
      </c>
      <c r="D285" s="137">
        <v>1.4285714285714286</v>
      </c>
      <c r="E285" s="137">
        <v>8.5714285714285712</v>
      </c>
      <c r="F285" s="137">
        <v>0</v>
      </c>
      <c r="G285" s="137">
        <v>0</v>
      </c>
      <c r="H285" s="137">
        <v>82.857142857142861</v>
      </c>
      <c r="I285" s="138">
        <v>12.857142857142856</v>
      </c>
      <c r="J285" s="138">
        <v>4.2857142857142856</v>
      </c>
      <c r="K285" s="138">
        <v>100</v>
      </c>
    </row>
    <row r="286" spans="1:11">
      <c r="A286" s="17">
        <v>80024</v>
      </c>
      <c r="B286" s="17" t="s">
        <v>637</v>
      </c>
      <c r="C286" s="137">
        <v>67.741935483870961</v>
      </c>
      <c r="D286" s="137">
        <v>9.67741935483871</v>
      </c>
      <c r="E286" s="137">
        <v>9.67741935483871</v>
      </c>
      <c r="F286" s="137">
        <v>0</v>
      </c>
      <c r="G286" s="137">
        <v>0</v>
      </c>
      <c r="H286" s="137">
        <v>87.096774193548384</v>
      </c>
      <c r="I286" s="138">
        <v>9.67741935483871</v>
      </c>
      <c r="J286" s="138">
        <v>3.225806451612903</v>
      </c>
      <c r="K286" s="138">
        <v>100</v>
      </c>
    </row>
    <row r="287" spans="1:11">
      <c r="A287" s="17">
        <v>80025</v>
      </c>
      <c r="B287" s="17" t="s">
        <v>320</v>
      </c>
      <c r="C287" s="137">
        <v>67.714884696016782</v>
      </c>
      <c r="D287" s="137">
        <v>10.272536687631026</v>
      </c>
      <c r="E287" s="137">
        <v>8.8050314465408803</v>
      </c>
      <c r="F287" s="137">
        <v>2.3060796645702304</v>
      </c>
      <c r="G287" s="137">
        <v>0</v>
      </c>
      <c r="H287" s="137">
        <v>89.098532494758913</v>
      </c>
      <c r="I287" s="138">
        <v>5.8700209643605872</v>
      </c>
      <c r="J287" s="138">
        <v>5.0314465408805038</v>
      </c>
      <c r="K287" s="138">
        <v>100</v>
      </c>
    </row>
    <row r="288" spans="1:11">
      <c r="A288" s="17">
        <v>80026</v>
      </c>
      <c r="B288" s="17" t="s">
        <v>652</v>
      </c>
      <c r="C288" s="137">
        <v>68.421052631578945</v>
      </c>
      <c r="D288" s="137">
        <v>0</v>
      </c>
      <c r="E288" s="137">
        <v>0</v>
      </c>
      <c r="F288" s="137">
        <v>0</v>
      </c>
      <c r="G288" s="137">
        <v>0</v>
      </c>
      <c r="H288" s="137">
        <v>68.421052631578945</v>
      </c>
      <c r="I288" s="138">
        <v>10.526315789473683</v>
      </c>
      <c r="J288" s="138">
        <v>21.052631578947366</v>
      </c>
      <c r="K288" s="138">
        <v>100</v>
      </c>
    </row>
    <row r="289" spans="1:11">
      <c r="A289" s="17">
        <v>80027</v>
      </c>
      <c r="B289" s="17" t="s">
        <v>330</v>
      </c>
      <c r="C289" s="137">
        <v>65.781710914454266</v>
      </c>
      <c r="D289" s="137">
        <v>10.914454277286136</v>
      </c>
      <c r="E289" s="137">
        <v>11.209439528023598</v>
      </c>
      <c r="F289" s="137">
        <v>0</v>
      </c>
      <c r="G289" s="137">
        <v>0.58997050147492625</v>
      </c>
      <c r="H289" s="137">
        <v>88.495575221238937</v>
      </c>
      <c r="I289" s="138">
        <v>7.6696165191740411</v>
      </c>
      <c r="J289" s="138">
        <v>3.8348082595870205</v>
      </c>
      <c r="K289" s="138">
        <v>100</v>
      </c>
    </row>
    <row r="290" spans="1:11">
      <c r="A290" s="17">
        <v>80028</v>
      </c>
      <c r="B290" s="17" t="s">
        <v>297</v>
      </c>
      <c r="C290" s="137">
        <v>69.448584202682568</v>
      </c>
      <c r="D290" s="137">
        <v>12.220566318926975</v>
      </c>
      <c r="E290" s="137">
        <v>8.7928464977645309</v>
      </c>
      <c r="F290" s="137">
        <v>0.7451564828614009</v>
      </c>
      <c r="G290" s="137">
        <v>0.14903129657228018</v>
      </c>
      <c r="H290" s="137">
        <v>91.356184798807746</v>
      </c>
      <c r="I290" s="138">
        <v>6.4083457526080485</v>
      </c>
      <c r="J290" s="138">
        <v>2.2354694485842028</v>
      </c>
      <c r="K290" s="138">
        <v>100</v>
      </c>
    </row>
    <row r="291" spans="1:11">
      <c r="A291" s="17">
        <v>80029</v>
      </c>
      <c r="B291" s="17" t="s">
        <v>349</v>
      </c>
      <c r="C291" s="137">
        <v>81.081081081081081</v>
      </c>
      <c r="D291" s="137">
        <v>6.756756756756757</v>
      </c>
      <c r="E291" s="137">
        <v>6.0810810810810816</v>
      </c>
      <c r="F291" s="137">
        <v>0.33783783783783783</v>
      </c>
      <c r="G291" s="137">
        <v>0.67567567567567566</v>
      </c>
      <c r="H291" s="137">
        <v>94.932432432432435</v>
      </c>
      <c r="I291" s="138">
        <v>4.3918918918918921</v>
      </c>
      <c r="J291" s="138">
        <v>0.67567567567567566</v>
      </c>
      <c r="K291" s="138">
        <v>100</v>
      </c>
    </row>
    <row r="292" spans="1:11">
      <c r="A292" s="17">
        <v>80030</v>
      </c>
      <c r="B292" s="17" t="s">
        <v>616</v>
      </c>
      <c r="C292" s="137">
        <v>70.270270270270274</v>
      </c>
      <c r="D292" s="137">
        <v>5.4054054054054053</v>
      </c>
      <c r="E292" s="137">
        <v>13.513513513513514</v>
      </c>
      <c r="F292" s="137">
        <v>0</v>
      </c>
      <c r="G292" s="137">
        <v>0</v>
      </c>
      <c r="H292" s="137">
        <v>89.189189189189193</v>
      </c>
      <c r="I292" s="138">
        <v>5.4054054054054053</v>
      </c>
      <c r="J292" s="138">
        <v>5.4054054054054053</v>
      </c>
      <c r="K292" s="138">
        <v>100</v>
      </c>
    </row>
    <row r="293" spans="1:11">
      <c r="A293" s="17">
        <v>80031</v>
      </c>
      <c r="B293" s="17" t="s">
        <v>398</v>
      </c>
      <c r="C293" s="137">
        <v>74.345549738219901</v>
      </c>
      <c r="D293" s="137">
        <v>8.9005235602094235</v>
      </c>
      <c r="E293" s="137">
        <v>6.8062827225130889</v>
      </c>
      <c r="F293" s="137">
        <v>1.0471204188481675</v>
      </c>
      <c r="G293" s="137">
        <v>0</v>
      </c>
      <c r="H293" s="137">
        <v>91.099476439790578</v>
      </c>
      <c r="I293" s="138">
        <v>5.7591623036649215</v>
      </c>
      <c r="J293" s="138">
        <v>3.1413612565445024</v>
      </c>
      <c r="K293" s="138">
        <v>100</v>
      </c>
    </row>
    <row r="294" spans="1:11">
      <c r="A294" s="17">
        <v>80032</v>
      </c>
      <c r="B294" s="17" t="s">
        <v>517</v>
      </c>
      <c r="C294" s="137">
        <v>69.411764705882348</v>
      </c>
      <c r="D294" s="137">
        <v>10.588235294117647</v>
      </c>
      <c r="E294" s="137">
        <v>10.588235294117647</v>
      </c>
      <c r="F294" s="137">
        <v>0</v>
      </c>
      <c r="G294" s="137">
        <v>0</v>
      </c>
      <c r="H294" s="137">
        <v>90.588235294117652</v>
      </c>
      <c r="I294" s="138">
        <v>3.5294117647058822</v>
      </c>
      <c r="J294" s="138">
        <v>5.8823529411764701</v>
      </c>
      <c r="K294" s="138">
        <v>100</v>
      </c>
    </row>
    <row r="295" spans="1:11">
      <c r="A295" s="17">
        <v>80033</v>
      </c>
      <c r="B295" s="17" t="s">
        <v>639</v>
      </c>
      <c r="C295" s="137">
        <v>60</v>
      </c>
      <c r="D295" s="137">
        <v>20</v>
      </c>
      <c r="E295" s="137">
        <v>6.666666666666667</v>
      </c>
      <c r="F295" s="137">
        <v>0</v>
      </c>
      <c r="G295" s="137">
        <v>0</v>
      </c>
      <c r="H295" s="137">
        <v>86.666666666666671</v>
      </c>
      <c r="I295" s="138">
        <v>6.666666666666667</v>
      </c>
      <c r="J295" s="138">
        <v>6.666666666666667</v>
      </c>
      <c r="K295" s="138">
        <v>100</v>
      </c>
    </row>
    <row r="296" spans="1:11">
      <c r="A296" s="17">
        <v>80034</v>
      </c>
      <c r="B296" s="17" t="s">
        <v>599</v>
      </c>
      <c r="C296" s="137">
        <v>69.767441860465112</v>
      </c>
      <c r="D296" s="137">
        <v>4.6511627906976747</v>
      </c>
      <c r="E296" s="137">
        <v>9.3023255813953494</v>
      </c>
      <c r="F296" s="137">
        <v>0</v>
      </c>
      <c r="G296" s="137">
        <v>0</v>
      </c>
      <c r="H296" s="137">
        <v>83.720930232558146</v>
      </c>
      <c r="I296" s="138">
        <v>6.9767441860465116</v>
      </c>
      <c r="J296" s="138">
        <v>9.3023255813953494</v>
      </c>
      <c r="K296" s="138">
        <v>100</v>
      </c>
    </row>
    <row r="297" spans="1:11">
      <c r="A297" s="17">
        <v>80035</v>
      </c>
      <c r="B297" s="17" t="s">
        <v>516</v>
      </c>
      <c r="C297" s="137">
        <v>75</v>
      </c>
      <c r="D297" s="137">
        <v>4.1666666666666661</v>
      </c>
      <c r="E297" s="137">
        <v>9.375</v>
      </c>
      <c r="F297" s="137">
        <v>0</v>
      </c>
      <c r="G297" s="137">
        <v>0</v>
      </c>
      <c r="H297" s="137">
        <v>88.541666666666657</v>
      </c>
      <c r="I297" s="138">
        <v>3.125</v>
      </c>
      <c r="J297" s="138">
        <v>8.3333333333333321</v>
      </c>
      <c r="K297" s="138">
        <v>100</v>
      </c>
    </row>
    <row r="298" spans="1:11">
      <c r="A298" s="17">
        <v>80036</v>
      </c>
      <c r="B298" s="17" t="s">
        <v>433</v>
      </c>
      <c r="C298" s="137">
        <v>63.84615384615384</v>
      </c>
      <c r="D298" s="137">
        <v>9.2307692307692317</v>
      </c>
      <c r="E298" s="137">
        <v>4.6153846153846159</v>
      </c>
      <c r="F298" s="137">
        <v>2.3076923076923079</v>
      </c>
      <c r="G298" s="137">
        <v>0</v>
      </c>
      <c r="H298" s="137">
        <v>80</v>
      </c>
      <c r="I298" s="138">
        <v>14.615384615384617</v>
      </c>
      <c r="J298" s="138">
        <v>5.384615384615385</v>
      </c>
      <c r="K298" s="138">
        <v>100</v>
      </c>
    </row>
    <row r="299" spans="1:11">
      <c r="A299" s="17">
        <v>80037</v>
      </c>
      <c r="B299" s="17" t="s">
        <v>499</v>
      </c>
      <c r="C299" s="137">
        <v>76.923076923076934</v>
      </c>
      <c r="D299" s="137">
        <v>6.1538461538461542</v>
      </c>
      <c r="E299" s="137">
        <v>3.0769230769230771</v>
      </c>
      <c r="F299" s="137">
        <v>0</v>
      </c>
      <c r="G299" s="137">
        <v>0</v>
      </c>
      <c r="H299" s="137">
        <v>86.15384615384616</v>
      </c>
      <c r="I299" s="138">
        <v>7.6923076923076925</v>
      </c>
      <c r="J299" s="138">
        <v>6.1538461538461542</v>
      </c>
      <c r="K299" s="138">
        <v>100</v>
      </c>
    </row>
    <row r="300" spans="1:11">
      <c r="A300" s="17">
        <v>80038</v>
      </c>
      <c r="B300" s="17" t="s">
        <v>278</v>
      </c>
      <c r="C300" s="137">
        <v>55.631141345427061</v>
      </c>
      <c r="D300" s="137">
        <v>14.36130007558579</v>
      </c>
      <c r="E300" s="137">
        <v>20.93726379440665</v>
      </c>
      <c r="F300" s="137">
        <v>1.3605442176870748</v>
      </c>
      <c r="G300" s="137">
        <v>0.45351473922902497</v>
      </c>
      <c r="H300" s="137">
        <v>92.743764172335602</v>
      </c>
      <c r="I300" s="138">
        <v>5.6689342403628125</v>
      </c>
      <c r="J300" s="138">
        <v>1.5873015873015872</v>
      </c>
      <c r="K300" s="138">
        <v>100</v>
      </c>
    </row>
    <row r="301" spans="1:11">
      <c r="A301" s="17">
        <v>80039</v>
      </c>
      <c r="B301" s="17" t="s">
        <v>321</v>
      </c>
      <c r="C301" s="137">
        <v>70.642201834862391</v>
      </c>
      <c r="D301" s="137">
        <v>13.577981651376147</v>
      </c>
      <c r="E301" s="137">
        <v>5.5045871559633035</v>
      </c>
      <c r="F301" s="137">
        <v>0.73394495412844041</v>
      </c>
      <c r="G301" s="137">
        <v>0</v>
      </c>
      <c r="H301" s="137">
        <v>90.458715596330279</v>
      </c>
      <c r="I301" s="138">
        <v>7.522935779816514</v>
      </c>
      <c r="J301" s="138">
        <v>2.0183486238532113</v>
      </c>
      <c r="K301" s="138">
        <v>100</v>
      </c>
    </row>
    <row r="302" spans="1:11">
      <c r="A302" s="17">
        <v>80040</v>
      </c>
      <c r="B302" s="17" t="s">
        <v>406</v>
      </c>
      <c r="C302" s="137">
        <v>75.634517766497467</v>
      </c>
      <c r="D302" s="137">
        <v>10.152284263959391</v>
      </c>
      <c r="E302" s="137">
        <v>3.0456852791878175</v>
      </c>
      <c r="F302" s="137">
        <v>0.50761421319796951</v>
      </c>
      <c r="G302" s="137">
        <v>0</v>
      </c>
      <c r="H302" s="137">
        <v>89.340101522842644</v>
      </c>
      <c r="I302" s="138">
        <v>5.0761421319796955</v>
      </c>
      <c r="J302" s="138">
        <v>5.5837563451776653</v>
      </c>
      <c r="K302" s="138">
        <v>100</v>
      </c>
    </row>
    <row r="303" spans="1:11">
      <c r="A303" s="17">
        <v>80041</v>
      </c>
      <c r="B303" s="17" t="s">
        <v>672</v>
      </c>
      <c r="C303" s="137">
        <v>46.153846153846153</v>
      </c>
      <c r="D303" s="137">
        <v>7.6923076923076925</v>
      </c>
      <c r="E303" s="137">
        <v>7.6923076923076925</v>
      </c>
      <c r="F303" s="137">
        <v>0</v>
      </c>
      <c r="G303" s="137">
        <v>0</v>
      </c>
      <c r="H303" s="137">
        <v>61.53846153846154</v>
      </c>
      <c r="I303" s="138">
        <v>15.384615384615385</v>
      </c>
      <c r="J303" s="138">
        <v>23.076923076923077</v>
      </c>
      <c r="K303" s="138">
        <v>100</v>
      </c>
    </row>
    <row r="304" spans="1:11">
      <c r="A304" s="17">
        <v>80042</v>
      </c>
      <c r="B304" s="17" t="s">
        <v>346</v>
      </c>
      <c r="C304" s="137">
        <v>72.459016393442624</v>
      </c>
      <c r="D304" s="137">
        <v>10.491803278688524</v>
      </c>
      <c r="E304" s="137">
        <v>4.2622950819672125</v>
      </c>
      <c r="F304" s="137">
        <v>0.32786885245901637</v>
      </c>
      <c r="G304" s="137">
        <v>0</v>
      </c>
      <c r="H304" s="137">
        <v>87.540983606557376</v>
      </c>
      <c r="I304" s="138">
        <v>9.8360655737704921</v>
      </c>
      <c r="J304" s="138">
        <v>2.622950819672131</v>
      </c>
      <c r="K304" s="138">
        <v>100</v>
      </c>
    </row>
    <row r="305" spans="1:11">
      <c r="A305" s="17">
        <v>80043</v>
      </c>
      <c r="B305" s="17" t="s">
        <v>293</v>
      </c>
      <c r="C305" s="137">
        <v>66.33064516129032</v>
      </c>
      <c r="D305" s="137">
        <v>10.58467741935484</v>
      </c>
      <c r="E305" s="137">
        <v>8.6693548387096779</v>
      </c>
      <c r="F305" s="137">
        <v>1.310483870967742</v>
      </c>
      <c r="G305" s="137">
        <v>0.30241935483870969</v>
      </c>
      <c r="H305" s="137">
        <v>87.197580645161281</v>
      </c>
      <c r="I305" s="138">
        <v>8.4677419354838701</v>
      </c>
      <c r="J305" s="138">
        <v>4.334677419354839</v>
      </c>
      <c r="K305" s="138">
        <v>100</v>
      </c>
    </row>
    <row r="306" spans="1:11">
      <c r="A306" s="17">
        <v>80044</v>
      </c>
      <c r="B306" s="17" t="s">
        <v>425</v>
      </c>
      <c r="C306" s="137">
        <v>70.175438596491219</v>
      </c>
      <c r="D306" s="137">
        <v>11.403508771929824</v>
      </c>
      <c r="E306" s="137">
        <v>1.7543859649122806</v>
      </c>
      <c r="F306" s="137">
        <v>0.8771929824561403</v>
      </c>
      <c r="G306" s="137">
        <v>0.8771929824561403</v>
      </c>
      <c r="H306" s="137">
        <v>85.087719298245617</v>
      </c>
      <c r="I306" s="138">
        <v>9.6491228070175428</v>
      </c>
      <c r="J306" s="138">
        <v>5.2631578947368416</v>
      </c>
      <c r="K306" s="138">
        <v>100</v>
      </c>
    </row>
    <row r="307" spans="1:11">
      <c r="A307" s="17">
        <v>80045</v>
      </c>
      <c r="B307" s="17" t="s">
        <v>328</v>
      </c>
      <c r="C307" s="137">
        <v>64.85507246376811</v>
      </c>
      <c r="D307" s="137">
        <v>17.934782608695652</v>
      </c>
      <c r="E307" s="137">
        <v>8.5144927536231894</v>
      </c>
      <c r="F307" s="137">
        <v>1.4492753623188406</v>
      </c>
      <c r="G307" s="137">
        <v>0.18115942028985507</v>
      </c>
      <c r="H307" s="137">
        <v>92.934782608695656</v>
      </c>
      <c r="I307" s="138">
        <v>4.8913043478260869</v>
      </c>
      <c r="J307" s="138">
        <v>2.1739130434782608</v>
      </c>
      <c r="K307" s="138">
        <v>100</v>
      </c>
    </row>
    <row r="308" spans="1:11">
      <c r="A308" s="17">
        <v>80046</v>
      </c>
      <c r="B308" s="17" t="s">
        <v>531</v>
      </c>
      <c r="C308" s="137">
        <v>54.117647058823529</v>
      </c>
      <c r="D308" s="137">
        <v>14.117647058823529</v>
      </c>
      <c r="E308" s="137">
        <v>10.588235294117647</v>
      </c>
      <c r="F308" s="137">
        <v>3.5294117647058822</v>
      </c>
      <c r="G308" s="137">
        <v>1.1764705882352942</v>
      </c>
      <c r="H308" s="137">
        <v>83.529411764705884</v>
      </c>
      <c r="I308" s="138">
        <v>8.235294117647058</v>
      </c>
      <c r="J308" s="138">
        <v>8.235294117647058</v>
      </c>
      <c r="K308" s="138">
        <v>100</v>
      </c>
    </row>
    <row r="309" spans="1:11">
      <c r="A309" s="17">
        <v>80047</v>
      </c>
      <c r="B309" s="17" t="s">
        <v>655</v>
      </c>
      <c r="C309" s="137">
        <v>74.074074074074076</v>
      </c>
      <c r="D309" s="137">
        <v>7.4074074074074066</v>
      </c>
      <c r="E309" s="137">
        <v>3.7037037037037033</v>
      </c>
      <c r="F309" s="137">
        <v>0</v>
      </c>
      <c r="G309" s="137">
        <v>0</v>
      </c>
      <c r="H309" s="137">
        <v>85.18518518518519</v>
      </c>
      <c r="I309" s="138">
        <v>7.4074074074074066</v>
      </c>
      <c r="J309" s="138">
        <v>7.4074074074074066</v>
      </c>
      <c r="K309" s="138">
        <v>100</v>
      </c>
    </row>
    <row r="310" spans="1:11">
      <c r="A310" s="17">
        <v>80048</v>
      </c>
      <c r="B310" s="17" t="s">
        <v>605</v>
      </c>
      <c r="C310" s="137">
        <v>72.093023255813947</v>
      </c>
      <c r="D310" s="137">
        <v>2.3255813953488373</v>
      </c>
      <c r="E310" s="137">
        <v>2.3255813953488373</v>
      </c>
      <c r="F310" s="137">
        <v>2.3255813953488373</v>
      </c>
      <c r="G310" s="137">
        <v>0</v>
      </c>
      <c r="H310" s="137">
        <v>79.069767441860463</v>
      </c>
      <c r="I310" s="138">
        <v>9.3023255813953494</v>
      </c>
      <c r="J310" s="138">
        <v>11.627906976744185</v>
      </c>
      <c r="K310" s="138">
        <v>100</v>
      </c>
    </row>
    <row r="311" spans="1:11">
      <c r="A311" s="17">
        <v>80049</v>
      </c>
      <c r="B311" s="17" t="s">
        <v>351</v>
      </c>
      <c r="C311" s="137">
        <v>73.19587628865979</v>
      </c>
      <c r="D311" s="137">
        <v>8.5910652920962196</v>
      </c>
      <c r="E311" s="137">
        <v>10.652920962199312</v>
      </c>
      <c r="F311" s="137">
        <v>2.0618556701030926</v>
      </c>
      <c r="G311" s="137">
        <v>0.3436426116838488</v>
      </c>
      <c r="H311" s="137">
        <v>94.845360824742258</v>
      </c>
      <c r="I311" s="138">
        <v>2.7491408934707904</v>
      </c>
      <c r="J311" s="138">
        <v>2.4054982817869419</v>
      </c>
      <c r="K311" s="138">
        <v>100</v>
      </c>
    </row>
    <row r="312" spans="1:11">
      <c r="A312" s="17">
        <v>80050</v>
      </c>
      <c r="B312" s="17" t="s">
        <v>294</v>
      </c>
      <c r="C312" s="137">
        <v>67.937853107344637</v>
      </c>
      <c r="D312" s="137">
        <v>10.875706214689265</v>
      </c>
      <c r="E312" s="137">
        <v>8.6158192090395485</v>
      </c>
      <c r="F312" s="137">
        <v>0.56497175141242939</v>
      </c>
      <c r="G312" s="137">
        <v>0.2824858757062147</v>
      </c>
      <c r="H312" s="137">
        <v>88.276836158192097</v>
      </c>
      <c r="I312" s="138">
        <v>8.6158192090395485</v>
      </c>
      <c r="J312" s="138">
        <v>3.1073446327683616</v>
      </c>
      <c r="K312" s="138">
        <v>100</v>
      </c>
    </row>
    <row r="313" spans="1:11">
      <c r="A313" s="17">
        <v>80051</v>
      </c>
      <c r="B313" s="17" t="s">
        <v>442</v>
      </c>
      <c r="C313" s="137">
        <v>77.966101694915253</v>
      </c>
      <c r="D313" s="137">
        <v>7.6271186440677967</v>
      </c>
      <c r="E313" s="137">
        <v>4.2372881355932197</v>
      </c>
      <c r="F313" s="137">
        <v>0</v>
      </c>
      <c r="G313" s="137">
        <v>0</v>
      </c>
      <c r="H313" s="137">
        <v>89.830508474576277</v>
      </c>
      <c r="I313" s="138">
        <v>6.7796610169491522</v>
      </c>
      <c r="J313" s="138">
        <v>3.3898305084745761</v>
      </c>
      <c r="K313" s="138">
        <v>100</v>
      </c>
    </row>
    <row r="314" spans="1:11">
      <c r="A314" s="17">
        <v>80053</v>
      </c>
      <c r="B314" s="17" t="s">
        <v>334</v>
      </c>
      <c r="C314" s="137">
        <v>72.972972972972968</v>
      </c>
      <c r="D314" s="137">
        <v>9.6525096525096519</v>
      </c>
      <c r="E314" s="137">
        <v>6.1776061776061777</v>
      </c>
      <c r="F314" s="137">
        <v>0.38610038610038611</v>
      </c>
      <c r="G314" s="137">
        <v>0</v>
      </c>
      <c r="H314" s="137">
        <v>89.189189189189193</v>
      </c>
      <c r="I314" s="138">
        <v>7.3359073359073363</v>
      </c>
      <c r="J314" s="138">
        <v>3.4749034749034751</v>
      </c>
      <c r="K314" s="138">
        <v>100</v>
      </c>
    </row>
    <row r="315" spans="1:11">
      <c r="A315" s="17">
        <v>80054</v>
      </c>
      <c r="B315" s="17" t="s">
        <v>335</v>
      </c>
      <c r="C315" s="137">
        <v>72.459016393442624</v>
      </c>
      <c r="D315" s="137">
        <v>9.5081967213114744</v>
      </c>
      <c r="E315" s="137">
        <v>8.8524590163934427</v>
      </c>
      <c r="F315" s="137">
        <v>0.65573770491803274</v>
      </c>
      <c r="G315" s="137">
        <v>0.32786885245901637</v>
      </c>
      <c r="H315" s="137">
        <v>91.803278688524586</v>
      </c>
      <c r="I315" s="138">
        <v>5.2459016393442619</v>
      </c>
      <c r="J315" s="138">
        <v>2.9508196721311477</v>
      </c>
      <c r="K315" s="138">
        <v>100</v>
      </c>
    </row>
    <row r="316" spans="1:11">
      <c r="A316" s="17">
        <v>80055</v>
      </c>
      <c r="B316" s="17" t="s">
        <v>345</v>
      </c>
      <c r="C316" s="137">
        <v>71.753246753246756</v>
      </c>
      <c r="D316" s="137">
        <v>8.7662337662337659</v>
      </c>
      <c r="E316" s="137">
        <v>7.1428571428571423</v>
      </c>
      <c r="F316" s="137">
        <v>1.2987012987012987</v>
      </c>
      <c r="G316" s="137">
        <v>0</v>
      </c>
      <c r="H316" s="137">
        <v>88.961038961038966</v>
      </c>
      <c r="I316" s="138">
        <v>6.8181818181818175</v>
      </c>
      <c r="J316" s="138">
        <v>4.220779220779221</v>
      </c>
      <c r="K316" s="138">
        <v>100</v>
      </c>
    </row>
    <row r="317" spans="1:11">
      <c r="A317" s="17">
        <v>80057</v>
      </c>
      <c r="B317" s="17" t="s">
        <v>279</v>
      </c>
      <c r="C317" s="137">
        <v>68.968133535660087</v>
      </c>
      <c r="D317" s="137">
        <v>11.380880121396055</v>
      </c>
      <c r="E317" s="137">
        <v>9.1805766312594841</v>
      </c>
      <c r="F317" s="137">
        <v>0.60698027314112291</v>
      </c>
      <c r="G317" s="137">
        <v>0.22761760242792109</v>
      </c>
      <c r="H317" s="137">
        <v>90.364188163884677</v>
      </c>
      <c r="I317" s="138">
        <v>6.8285280728376323</v>
      </c>
      <c r="J317" s="138">
        <v>2.8072837632776935</v>
      </c>
      <c r="K317" s="138">
        <v>100</v>
      </c>
    </row>
    <row r="318" spans="1:11">
      <c r="A318" s="17">
        <v>80059</v>
      </c>
      <c r="B318" s="17" t="s">
        <v>571</v>
      </c>
      <c r="C318" s="137">
        <v>76.31578947368422</v>
      </c>
      <c r="D318" s="137">
        <v>13.157894736842104</v>
      </c>
      <c r="E318" s="137">
        <v>0</v>
      </c>
      <c r="F318" s="137">
        <v>0</v>
      </c>
      <c r="G318" s="137">
        <v>0</v>
      </c>
      <c r="H318" s="137">
        <v>89.473684210526315</v>
      </c>
      <c r="I318" s="138">
        <v>2.6315789473684208</v>
      </c>
      <c r="J318" s="138">
        <v>7.8947368421052628</v>
      </c>
      <c r="K318" s="138">
        <v>100</v>
      </c>
    </row>
    <row r="319" spans="1:11">
      <c r="A319" s="17">
        <v>80060</v>
      </c>
      <c r="B319" s="17" t="s">
        <v>387</v>
      </c>
      <c r="C319" s="137">
        <v>66.666666666666657</v>
      </c>
      <c r="D319" s="137">
        <v>9.5238095238095237</v>
      </c>
      <c r="E319" s="137">
        <v>3.8095238095238098</v>
      </c>
      <c r="F319" s="137">
        <v>0</v>
      </c>
      <c r="G319" s="137">
        <v>0</v>
      </c>
      <c r="H319" s="137">
        <v>80</v>
      </c>
      <c r="I319" s="138">
        <v>12.380952380952381</v>
      </c>
      <c r="J319" s="138">
        <v>7.6190476190476195</v>
      </c>
      <c r="K319" s="138">
        <v>100</v>
      </c>
    </row>
    <row r="320" spans="1:11">
      <c r="A320" s="17">
        <v>80061</v>
      </c>
      <c r="B320" s="17" t="s">
        <v>295</v>
      </c>
      <c r="C320" s="137">
        <v>68.455497382198942</v>
      </c>
      <c r="D320" s="137">
        <v>12.172774869109947</v>
      </c>
      <c r="E320" s="137">
        <v>10.340314136125654</v>
      </c>
      <c r="F320" s="137">
        <v>0.91623036649214651</v>
      </c>
      <c r="G320" s="137">
        <v>0</v>
      </c>
      <c r="H320" s="137">
        <v>91.8848167539267</v>
      </c>
      <c r="I320" s="138">
        <v>5.3664921465968591</v>
      </c>
      <c r="J320" s="138">
        <v>2.74869109947644</v>
      </c>
      <c r="K320" s="138">
        <v>100</v>
      </c>
    </row>
    <row r="321" spans="1:11">
      <c r="A321" s="17">
        <v>80062</v>
      </c>
      <c r="B321" s="17" t="s">
        <v>580</v>
      </c>
      <c r="C321" s="137">
        <v>69.767441860465112</v>
      </c>
      <c r="D321" s="137">
        <v>11.627906976744185</v>
      </c>
      <c r="E321" s="137">
        <v>6.9767441860465116</v>
      </c>
      <c r="F321" s="137">
        <v>0</v>
      </c>
      <c r="G321" s="137">
        <v>0</v>
      </c>
      <c r="H321" s="137">
        <v>88.372093023255815</v>
      </c>
      <c r="I321" s="138">
        <v>2.3255813953488373</v>
      </c>
      <c r="J321" s="138">
        <v>9.3023255813953494</v>
      </c>
      <c r="K321" s="138">
        <v>100</v>
      </c>
    </row>
    <row r="322" spans="1:11">
      <c r="A322" s="17">
        <v>80063</v>
      </c>
      <c r="B322" s="17" t="s">
        <v>259</v>
      </c>
      <c r="C322" s="137">
        <v>62.086133930794126</v>
      </c>
      <c r="D322" s="137">
        <v>9.8415069288855701</v>
      </c>
      <c r="E322" s="137">
        <v>14.222886067546261</v>
      </c>
      <c r="F322" s="137">
        <v>1.0455563853622107</v>
      </c>
      <c r="G322" s="137">
        <v>0.28213426271678699</v>
      </c>
      <c r="H322" s="137">
        <v>87.478217575304953</v>
      </c>
      <c r="I322" s="138">
        <v>10.148535391253837</v>
      </c>
      <c r="J322" s="138">
        <v>2.3732470334412081</v>
      </c>
      <c r="K322" s="138">
        <v>100</v>
      </c>
    </row>
    <row r="323" spans="1:11">
      <c r="A323" s="17">
        <v>80065</v>
      </c>
      <c r="B323" s="17" t="s">
        <v>315</v>
      </c>
      <c r="C323" s="137">
        <v>57.28542914171657</v>
      </c>
      <c r="D323" s="137">
        <v>16.766467065868262</v>
      </c>
      <c r="E323" s="137">
        <v>16.766467065868262</v>
      </c>
      <c r="F323" s="137">
        <v>2.19560878243513</v>
      </c>
      <c r="G323" s="137">
        <v>0.19960079840319359</v>
      </c>
      <c r="H323" s="137">
        <v>93.213572854291414</v>
      </c>
      <c r="I323" s="138">
        <v>4.5908183632734527</v>
      </c>
      <c r="J323" s="138">
        <v>2.19560878243513</v>
      </c>
      <c r="K323" s="138">
        <v>100</v>
      </c>
    </row>
    <row r="324" spans="1:11">
      <c r="A324" s="17">
        <v>80067</v>
      </c>
      <c r="B324" s="17" t="s">
        <v>333</v>
      </c>
      <c r="C324" s="137">
        <v>64.897959183673464</v>
      </c>
      <c r="D324" s="137">
        <v>14.489795918367346</v>
      </c>
      <c r="E324" s="137">
        <v>8.7755102040816322</v>
      </c>
      <c r="F324" s="137">
        <v>0.20408163265306123</v>
      </c>
      <c r="G324" s="137">
        <v>0.40816326530612246</v>
      </c>
      <c r="H324" s="137">
        <v>88.775510204081627</v>
      </c>
      <c r="I324" s="138">
        <v>8.3673469387755102</v>
      </c>
      <c r="J324" s="138">
        <v>2.8571428571428572</v>
      </c>
      <c r="K324" s="138">
        <v>100</v>
      </c>
    </row>
    <row r="325" spans="1:11">
      <c r="A325" s="17">
        <v>80069</v>
      </c>
      <c r="B325" s="17" t="s">
        <v>290</v>
      </c>
      <c r="C325" s="137">
        <v>66.746987951807228</v>
      </c>
      <c r="D325" s="137">
        <v>14.457831325301203</v>
      </c>
      <c r="E325" s="137">
        <v>9.3975903614457827</v>
      </c>
      <c r="F325" s="137">
        <v>3.7349397590361448</v>
      </c>
      <c r="G325" s="137">
        <v>0.12048192771084339</v>
      </c>
      <c r="H325" s="137">
        <v>94.4578313253012</v>
      </c>
      <c r="I325" s="138">
        <v>3.6144578313253009</v>
      </c>
      <c r="J325" s="138">
        <v>1.9277108433734942</v>
      </c>
      <c r="K325" s="138">
        <v>100</v>
      </c>
    </row>
    <row r="326" spans="1:11">
      <c r="A326" s="17">
        <v>80070</v>
      </c>
      <c r="B326" s="17" t="s">
        <v>623</v>
      </c>
      <c r="C326" s="137">
        <v>77.41935483870968</v>
      </c>
      <c r="D326" s="137">
        <v>0</v>
      </c>
      <c r="E326" s="137">
        <v>3.225806451612903</v>
      </c>
      <c r="F326" s="137">
        <v>0</v>
      </c>
      <c r="G326" s="137">
        <v>0</v>
      </c>
      <c r="H326" s="137">
        <v>80.645161290322577</v>
      </c>
      <c r="I326" s="138">
        <v>16.129032258064516</v>
      </c>
      <c r="J326" s="138">
        <v>3.225806451612903</v>
      </c>
      <c r="K326" s="138">
        <v>100</v>
      </c>
    </row>
    <row r="327" spans="1:11">
      <c r="A327" s="17">
        <v>80071</v>
      </c>
      <c r="B327" s="17" t="s">
        <v>415</v>
      </c>
      <c r="C327" s="137">
        <v>73.571428571428584</v>
      </c>
      <c r="D327" s="137">
        <v>13.571428571428571</v>
      </c>
      <c r="E327" s="137">
        <v>2.1428571428571428</v>
      </c>
      <c r="F327" s="137">
        <v>0.7142857142857143</v>
      </c>
      <c r="G327" s="137">
        <v>0.7142857142857143</v>
      </c>
      <c r="H327" s="137">
        <v>90.714285714285708</v>
      </c>
      <c r="I327" s="138">
        <v>4.2857142857142856</v>
      </c>
      <c r="J327" s="138">
        <v>5</v>
      </c>
      <c r="K327" s="138">
        <v>100</v>
      </c>
    </row>
    <row r="328" spans="1:11">
      <c r="A328" s="17">
        <v>80072</v>
      </c>
      <c r="B328" s="17" t="s">
        <v>660</v>
      </c>
      <c r="C328" s="137">
        <v>61.904761904761905</v>
      </c>
      <c r="D328" s="137">
        <v>0</v>
      </c>
      <c r="E328" s="137">
        <v>4.7619047619047619</v>
      </c>
      <c r="F328" s="137">
        <v>0</v>
      </c>
      <c r="G328" s="137">
        <v>0</v>
      </c>
      <c r="H328" s="137">
        <v>66.666666666666657</v>
      </c>
      <c r="I328" s="138">
        <v>9.5238095238095237</v>
      </c>
      <c r="J328" s="138">
        <v>23.809523809523807</v>
      </c>
      <c r="K328" s="138">
        <v>100</v>
      </c>
    </row>
    <row r="329" spans="1:11">
      <c r="A329" s="17">
        <v>80074</v>
      </c>
      <c r="B329" s="17" t="s">
        <v>380</v>
      </c>
      <c r="C329" s="137">
        <v>64.197530864197532</v>
      </c>
      <c r="D329" s="137">
        <v>14.814814814814813</v>
      </c>
      <c r="E329" s="137">
        <v>4.9382716049382713</v>
      </c>
      <c r="F329" s="137">
        <v>1.2345679012345678</v>
      </c>
      <c r="G329" s="137">
        <v>0</v>
      </c>
      <c r="H329" s="137">
        <v>85.18518518518519</v>
      </c>
      <c r="I329" s="138">
        <v>7.4074074074074066</v>
      </c>
      <c r="J329" s="138">
        <v>7.4074074074074066</v>
      </c>
      <c r="K329" s="138">
        <v>100</v>
      </c>
    </row>
    <row r="330" spans="1:11">
      <c r="A330" s="17">
        <v>80075</v>
      </c>
      <c r="B330" s="17" t="s">
        <v>570</v>
      </c>
      <c r="C330" s="137">
        <v>78.723404255319153</v>
      </c>
      <c r="D330" s="137">
        <v>4.2553191489361701</v>
      </c>
      <c r="E330" s="137">
        <v>4.2553191489361701</v>
      </c>
      <c r="F330" s="137">
        <v>0</v>
      </c>
      <c r="G330" s="137">
        <v>0</v>
      </c>
      <c r="H330" s="137">
        <v>87.2340425531915</v>
      </c>
      <c r="I330" s="138">
        <v>6.3829787234042552</v>
      </c>
      <c r="J330" s="138">
        <v>6.3829787234042552</v>
      </c>
      <c r="K330" s="138">
        <v>100</v>
      </c>
    </row>
    <row r="331" spans="1:11">
      <c r="A331" s="17">
        <v>80076</v>
      </c>
      <c r="B331" s="17" t="s">
        <v>659</v>
      </c>
      <c r="C331" s="137">
        <v>57.894736842105267</v>
      </c>
      <c r="D331" s="137">
        <v>21.052631578947366</v>
      </c>
      <c r="E331" s="137">
        <v>10.526315789473683</v>
      </c>
      <c r="F331" s="137">
        <v>0</v>
      </c>
      <c r="G331" s="137">
        <v>0</v>
      </c>
      <c r="H331" s="137">
        <v>89.473684210526315</v>
      </c>
      <c r="I331" s="138">
        <v>5.2631578947368416</v>
      </c>
      <c r="J331" s="138">
        <v>5.2631578947368416</v>
      </c>
      <c r="K331" s="138">
        <v>100</v>
      </c>
    </row>
    <row r="332" spans="1:11">
      <c r="A332" s="17">
        <v>80077</v>
      </c>
      <c r="B332" s="17" t="s">
        <v>508</v>
      </c>
      <c r="C332" s="137">
        <v>68.75</v>
      </c>
      <c r="D332" s="137">
        <v>7.8125</v>
      </c>
      <c r="E332" s="137">
        <v>6.25</v>
      </c>
      <c r="F332" s="137">
        <v>0</v>
      </c>
      <c r="G332" s="137">
        <v>0</v>
      </c>
      <c r="H332" s="137">
        <v>82.8125</v>
      </c>
      <c r="I332" s="138">
        <v>9.375</v>
      </c>
      <c r="J332" s="138">
        <v>7.8125</v>
      </c>
      <c r="K332" s="138">
        <v>100</v>
      </c>
    </row>
    <row r="333" spans="1:11">
      <c r="A333" s="17">
        <v>80078</v>
      </c>
      <c r="B333" s="17" t="s">
        <v>601</v>
      </c>
      <c r="C333" s="137">
        <v>58.695652173913047</v>
      </c>
      <c r="D333" s="137">
        <v>6.5217391304347823</v>
      </c>
      <c r="E333" s="137">
        <v>17.391304347826086</v>
      </c>
      <c r="F333" s="137">
        <v>4.3478260869565215</v>
      </c>
      <c r="G333" s="137">
        <v>0</v>
      </c>
      <c r="H333" s="137">
        <v>86.956521739130437</v>
      </c>
      <c r="I333" s="138">
        <v>6.5217391304347823</v>
      </c>
      <c r="J333" s="138">
        <v>6.5217391304347823</v>
      </c>
      <c r="K333" s="138">
        <v>100</v>
      </c>
    </row>
    <row r="334" spans="1:11">
      <c r="A334" s="17">
        <v>80079</v>
      </c>
      <c r="B334" s="17" t="s">
        <v>645</v>
      </c>
      <c r="C334" s="137">
        <v>69.230769230769226</v>
      </c>
      <c r="D334" s="137">
        <v>15.384615384615385</v>
      </c>
      <c r="E334" s="137">
        <v>5.1282051282051277</v>
      </c>
      <c r="F334" s="137">
        <v>0</v>
      </c>
      <c r="G334" s="137">
        <v>0</v>
      </c>
      <c r="H334" s="137">
        <v>89.743589743589752</v>
      </c>
      <c r="I334" s="138">
        <v>5.1282051282051277</v>
      </c>
      <c r="J334" s="138">
        <v>5.1282051282051277</v>
      </c>
      <c r="K334" s="138">
        <v>100</v>
      </c>
    </row>
    <row r="335" spans="1:11">
      <c r="A335" s="17">
        <v>80080</v>
      </c>
      <c r="B335" s="17" t="s">
        <v>676</v>
      </c>
      <c r="C335" s="137">
        <v>50</v>
      </c>
      <c r="D335" s="137">
        <v>0</v>
      </c>
      <c r="E335" s="137">
        <v>6.25</v>
      </c>
      <c r="F335" s="137">
        <v>0</v>
      </c>
      <c r="G335" s="137">
        <v>0</v>
      </c>
      <c r="H335" s="137">
        <v>56.25</v>
      </c>
      <c r="I335" s="138">
        <v>25</v>
      </c>
      <c r="J335" s="138">
        <v>18.75</v>
      </c>
      <c r="K335" s="138">
        <v>100</v>
      </c>
    </row>
    <row r="336" spans="1:11">
      <c r="A336" s="17">
        <v>80081</v>
      </c>
      <c r="B336" s="17" t="s">
        <v>379</v>
      </c>
      <c r="C336" s="137">
        <v>64.50511945392492</v>
      </c>
      <c r="D336" s="137">
        <v>15.358361774744028</v>
      </c>
      <c r="E336" s="137">
        <v>13.651877133105803</v>
      </c>
      <c r="F336" s="137">
        <v>0.34129692832764508</v>
      </c>
      <c r="G336" s="137">
        <v>0.34129692832764508</v>
      </c>
      <c r="H336" s="137">
        <v>94.197952218430032</v>
      </c>
      <c r="I336" s="138">
        <v>4.7781569965870307</v>
      </c>
      <c r="J336" s="138">
        <v>1.0238907849829351</v>
      </c>
      <c r="K336" s="138">
        <v>100</v>
      </c>
    </row>
    <row r="337" spans="1:11">
      <c r="A337" s="17">
        <v>80082</v>
      </c>
      <c r="B337" s="17" t="s">
        <v>554</v>
      </c>
      <c r="C337" s="137">
        <v>60.9375</v>
      </c>
      <c r="D337" s="137">
        <v>7.8125</v>
      </c>
      <c r="E337" s="137">
        <v>12.5</v>
      </c>
      <c r="F337" s="137">
        <v>1.5625</v>
      </c>
      <c r="G337" s="137">
        <v>0</v>
      </c>
      <c r="H337" s="137">
        <v>82.8125</v>
      </c>
      <c r="I337" s="138">
        <v>7.8125</v>
      </c>
      <c r="J337" s="138">
        <v>9.375</v>
      </c>
      <c r="K337" s="138">
        <v>100</v>
      </c>
    </row>
    <row r="338" spans="1:11">
      <c r="A338" s="17">
        <v>80083</v>
      </c>
      <c r="B338" s="17" t="s">
        <v>572</v>
      </c>
      <c r="C338" s="137">
        <v>53.684210526315788</v>
      </c>
      <c r="D338" s="137">
        <v>12.631578947368421</v>
      </c>
      <c r="E338" s="137">
        <v>8.4210526315789469</v>
      </c>
      <c r="F338" s="137">
        <v>4.2105263157894735</v>
      </c>
      <c r="G338" s="137">
        <v>0</v>
      </c>
      <c r="H338" s="137">
        <v>78.94736842105263</v>
      </c>
      <c r="I338" s="138">
        <v>15.789473684210526</v>
      </c>
      <c r="J338" s="138">
        <v>5.2631578947368416</v>
      </c>
      <c r="K338" s="138">
        <v>100</v>
      </c>
    </row>
    <row r="339" spans="1:11">
      <c r="A339" s="17">
        <v>80084</v>
      </c>
      <c r="B339" s="17" t="s">
        <v>609</v>
      </c>
      <c r="C339" s="137">
        <v>60</v>
      </c>
      <c r="D339" s="137">
        <v>8.8888888888888893</v>
      </c>
      <c r="E339" s="137">
        <v>8.8888888888888893</v>
      </c>
      <c r="F339" s="137">
        <v>2.2222222222222223</v>
      </c>
      <c r="G339" s="137">
        <v>2.2222222222222223</v>
      </c>
      <c r="H339" s="137">
        <v>82.222222222222214</v>
      </c>
      <c r="I339" s="138">
        <v>8.8888888888888893</v>
      </c>
      <c r="J339" s="138">
        <v>8.8888888888888893</v>
      </c>
      <c r="K339" s="138">
        <v>100</v>
      </c>
    </row>
    <row r="340" spans="1:11">
      <c r="A340" s="17">
        <v>80085</v>
      </c>
      <c r="B340" s="17" t="s">
        <v>348</v>
      </c>
      <c r="C340" s="137">
        <v>68.231046931407946</v>
      </c>
      <c r="D340" s="137">
        <v>10.830324909747292</v>
      </c>
      <c r="E340" s="137">
        <v>9.025270758122744</v>
      </c>
      <c r="F340" s="137">
        <v>0.36101083032490977</v>
      </c>
      <c r="G340" s="137">
        <v>0.36101083032490977</v>
      </c>
      <c r="H340" s="137">
        <v>88.808664259927795</v>
      </c>
      <c r="I340" s="138">
        <v>6.4981949458483745</v>
      </c>
      <c r="J340" s="138">
        <v>4.6931407942238268</v>
      </c>
      <c r="K340" s="138">
        <v>100</v>
      </c>
    </row>
    <row r="341" spans="1:11">
      <c r="A341" s="17">
        <v>80086</v>
      </c>
      <c r="B341" s="17" t="s">
        <v>432</v>
      </c>
      <c r="C341" s="137">
        <v>75.496688741721854</v>
      </c>
      <c r="D341" s="137">
        <v>4.6357615894039732</v>
      </c>
      <c r="E341" s="137">
        <v>7.9470198675496695</v>
      </c>
      <c r="F341" s="137">
        <v>0.66225165562913912</v>
      </c>
      <c r="G341" s="137">
        <v>0</v>
      </c>
      <c r="H341" s="137">
        <v>88.741721854304629</v>
      </c>
      <c r="I341" s="138">
        <v>4.6357615894039732</v>
      </c>
      <c r="J341" s="138">
        <v>6.6225165562913908</v>
      </c>
      <c r="K341" s="138">
        <v>100</v>
      </c>
    </row>
    <row r="342" spans="1:11">
      <c r="A342" s="17">
        <v>80087</v>
      </c>
      <c r="B342" s="17" t="s">
        <v>617</v>
      </c>
      <c r="C342" s="137">
        <v>78.431372549019613</v>
      </c>
      <c r="D342" s="137">
        <v>3.9215686274509802</v>
      </c>
      <c r="E342" s="137">
        <v>0</v>
      </c>
      <c r="F342" s="137">
        <v>1.9607843137254901</v>
      </c>
      <c r="G342" s="137">
        <v>0</v>
      </c>
      <c r="H342" s="137">
        <v>84.313725490196077</v>
      </c>
      <c r="I342" s="138">
        <v>9.8039215686274517</v>
      </c>
      <c r="J342" s="138">
        <v>5.8823529411764701</v>
      </c>
      <c r="K342" s="138">
        <v>100</v>
      </c>
    </row>
    <row r="343" spans="1:11">
      <c r="A343" s="17">
        <v>80088</v>
      </c>
      <c r="B343" s="17" t="s">
        <v>284</v>
      </c>
      <c r="C343" s="137">
        <v>64.546684709066298</v>
      </c>
      <c r="D343" s="137">
        <v>15.223274695534506</v>
      </c>
      <c r="E343" s="137">
        <v>12.313937753721245</v>
      </c>
      <c r="F343" s="137">
        <v>0.40595399188092013</v>
      </c>
      <c r="G343" s="137">
        <v>0.20297699594046006</v>
      </c>
      <c r="H343" s="137">
        <v>92.692828146143441</v>
      </c>
      <c r="I343" s="138">
        <v>5.2097428958051424</v>
      </c>
      <c r="J343" s="138">
        <v>2.0974289580514212</v>
      </c>
      <c r="K343" s="138">
        <v>100</v>
      </c>
    </row>
    <row r="344" spans="1:11">
      <c r="A344" s="17">
        <v>80089</v>
      </c>
      <c r="B344" s="17" t="s">
        <v>481</v>
      </c>
      <c r="C344" s="137">
        <v>77.64705882352942</v>
      </c>
      <c r="D344" s="137">
        <v>4.7058823529411766</v>
      </c>
      <c r="E344" s="137">
        <v>2.3529411764705883</v>
      </c>
      <c r="F344" s="137">
        <v>0</v>
      </c>
      <c r="G344" s="137">
        <v>0</v>
      </c>
      <c r="H344" s="137">
        <v>84.705882352941174</v>
      </c>
      <c r="I344" s="138">
        <v>9.4117647058823533</v>
      </c>
      <c r="J344" s="138">
        <v>5.8823529411764701</v>
      </c>
      <c r="K344" s="138">
        <v>100</v>
      </c>
    </row>
    <row r="345" spans="1:11">
      <c r="A345" s="17">
        <v>80093</v>
      </c>
      <c r="B345" s="17" t="s">
        <v>288</v>
      </c>
      <c r="C345" s="137">
        <v>72.876151484135107</v>
      </c>
      <c r="D345" s="137">
        <v>11.975435005117706</v>
      </c>
      <c r="E345" s="137">
        <v>8.7001023541453435</v>
      </c>
      <c r="F345" s="137">
        <v>1.3306038894575232</v>
      </c>
      <c r="G345" s="137">
        <v>0.30706243602865912</v>
      </c>
      <c r="H345" s="137">
        <v>95.189355168884333</v>
      </c>
      <c r="I345" s="138">
        <v>3.2753326509723646</v>
      </c>
      <c r="J345" s="138">
        <v>1.5353121801432956</v>
      </c>
      <c r="K345" s="138">
        <v>100</v>
      </c>
    </row>
    <row r="346" spans="1:11">
      <c r="A346" s="17">
        <v>80094</v>
      </c>
      <c r="B346" s="17" t="s">
        <v>658</v>
      </c>
      <c r="C346" s="137">
        <v>70</v>
      </c>
      <c r="D346" s="137">
        <v>10</v>
      </c>
      <c r="E346" s="137">
        <v>6.666666666666667</v>
      </c>
      <c r="F346" s="137">
        <v>3.3333333333333335</v>
      </c>
      <c r="G346" s="137">
        <v>0</v>
      </c>
      <c r="H346" s="137">
        <v>90</v>
      </c>
      <c r="I346" s="138">
        <v>6.666666666666667</v>
      </c>
      <c r="J346" s="138">
        <v>3.3333333333333335</v>
      </c>
      <c r="K346" s="138">
        <v>100</v>
      </c>
    </row>
    <row r="347" spans="1:11">
      <c r="A347" s="17">
        <v>80095</v>
      </c>
      <c r="B347" s="17" t="s">
        <v>472</v>
      </c>
      <c r="C347" s="137">
        <v>68.75</v>
      </c>
      <c r="D347" s="137">
        <v>10.9375</v>
      </c>
      <c r="E347" s="137">
        <v>8.59375</v>
      </c>
      <c r="F347" s="137">
        <v>3.125</v>
      </c>
      <c r="G347" s="137">
        <v>0</v>
      </c>
      <c r="H347" s="137">
        <v>91.40625</v>
      </c>
      <c r="I347" s="138">
        <v>5.46875</v>
      </c>
      <c r="J347" s="138">
        <v>3.125</v>
      </c>
      <c r="K347" s="138">
        <v>100</v>
      </c>
    </row>
    <row r="348" spans="1:11">
      <c r="A348" s="17">
        <v>80096</v>
      </c>
      <c r="B348" s="17" t="s">
        <v>292</v>
      </c>
      <c r="C348" s="137">
        <v>62.976629766297663</v>
      </c>
      <c r="D348" s="137">
        <v>9.7170971709717104</v>
      </c>
      <c r="E348" s="137">
        <v>15.006150061500614</v>
      </c>
      <c r="F348" s="137">
        <v>1.4760147601476015</v>
      </c>
      <c r="G348" s="137">
        <v>0.24600246002460024</v>
      </c>
      <c r="H348" s="137">
        <v>89.421894218942185</v>
      </c>
      <c r="I348" s="138">
        <v>8.2410824108241076</v>
      </c>
      <c r="J348" s="138">
        <v>2.3370233702337022</v>
      </c>
      <c r="K348" s="138">
        <v>100</v>
      </c>
    </row>
    <row r="349" spans="1:11">
      <c r="A349" s="17">
        <v>80097</v>
      </c>
      <c r="B349" s="17" t="s">
        <v>374</v>
      </c>
      <c r="C349" s="137">
        <v>50.522648083623686</v>
      </c>
      <c r="D349" s="137">
        <v>10.801393728222997</v>
      </c>
      <c r="E349" s="137">
        <v>31.010452961672474</v>
      </c>
      <c r="F349" s="137">
        <v>3.484320557491289</v>
      </c>
      <c r="G349" s="137">
        <v>0.69686411149825789</v>
      </c>
      <c r="H349" s="137">
        <v>96.515679442508713</v>
      </c>
      <c r="I349" s="138">
        <v>2.0905923344947737</v>
      </c>
      <c r="J349" s="138">
        <v>1.3937282229965158</v>
      </c>
      <c r="K349" s="138">
        <v>100</v>
      </c>
    </row>
    <row r="350" spans="1:11">
      <c r="A350" s="17">
        <v>101001</v>
      </c>
      <c r="B350" s="17" t="s">
        <v>461</v>
      </c>
      <c r="C350" s="137">
        <v>76.510067114093957</v>
      </c>
      <c r="D350" s="137">
        <v>6.0402684563758395</v>
      </c>
      <c r="E350" s="137">
        <v>9.3959731543624159</v>
      </c>
      <c r="F350" s="137">
        <v>0</v>
      </c>
      <c r="G350" s="137">
        <v>0</v>
      </c>
      <c r="H350" s="137">
        <v>91.946308724832221</v>
      </c>
      <c r="I350" s="138">
        <v>4.6979865771812079</v>
      </c>
      <c r="J350" s="138">
        <v>3.3557046979865772</v>
      </c>
      <c r="K350" s="138">
        <v>100</v>
      </c>
    </row>
    <row r="351" spans="1:11">
      <c r="A351" s="17">
        <v>101002</v>
      </c>
      <c r="B351" s="17" t="s">
        <v>521</v>
      </c>
      <c r="C351" s="137">
        <v>67.021276595744681</v>
      </c>
      <c r="D351" s="137">
        <v>15.957446808510639</v>
      </c>
      <c r="E351" s="137">
        <v>4.2553191489361701</v>
      </c>
      <c r="F351" s="137">
        <v>0</v>
      </c>
      <c r="G351" s="137">
        <v>0</v>
      </c>
      <c r="H351" s="137">
        <v>87.2340425531915</v>
      </c>
      <c r="I351" s="138">
        <v>5.3191489361702127</v>
      </c>
      <c r="J351" s="138">
        <v>7.4468085106382977</v>
      </c>
      <c r="K351" s="138">
        <v>100</v>
      </c>
    </row>
    <row r="352" spans="1:11">
      <c r="A352" s="17">
        <v>101004</v>
      </c>
      <c r="B352" s="17" t="s">
        <v>431</v>
      </c>
      <c r="C352" s="137">
        <v>73.333333333333329</v>
      </c>
      <c r="D352" s="137">
        <v>10</v>
      </c>
      <c r="E352" s="137">
        <v>8.6666666666666679</v>
      </c>
      <c r="F352" s="137">
        <v>0.66666666666666674</v>
      </c>
      <c r="G352" s="137">
        <v>0</v>
      </c>
      <c r="H352" s="137">
        <v>92.666666666666657</v>
      </c>
      <c r="I352" s="138">
        <v>4</v>
      </c>
      <c r="J352" s="138">
        <v>3.3333333333333335</v>
      </c>
      <c r="K352" s="138">
        <v>100</v>
      </c>
    </row>
    <row r="353" spans="1:11">
      <c r="A353" s="17">
        <v>101007</v>
      </c>
      <c r="B353" s="17" t="s">
        <v>418</v>
      </c>
      <c r="C353" s="137">
        <v>73.91304347826086</v>
      </c>
      <c r="D353" s="137">
        <v>5.2173913043478262</v>
      </c>
      <c r="E353" s="137">
        <v>6.0869565217391308</v>
      </c>
      <c r="F353" s="137">
        <v>0</v>
      </c>
      <c r="G353" s="137">
        <v>0</v>
      </c>
      <c r="H353" s="137">
        <v>85.217391304347828</v>
      </c>
      <c r="I353" s="138">
        <v>7.8260869565217401</v>
      </c>
      <c r="J353" s="138">
        <v>6.9565217391304346</v>
      </c>
      <c r="K353" s="138">
        <v>100</v>
      </c>
    </row>
    <row r="354" spans="1:11">
      <c r="A354" s="17">
        <v>101008</v>
      </c>
      <c r="B354" s="17" t="s">
        <v>289</v>
      </c>
      <c r="C354" s="137">
        <v>72.497365648050589</v>
      </c>
      <c r="D354" s="137">
        <v>9.9051633298208639</v>
      </c>
      <c r="E354" s="137">
        <v>10.326659641728135</v>
      </c>
      <c r="F354" s="137">
        <v>0.52687038988408852</v>
      </c>
      <c r="G354" s="137">
        <v>0.21074815595363539</v>
      </c>
      <c r="H354" s="137">
        <v>93.466807165437302</v>
      </c>
      <c r="I354" s="138">
        <v>4.4257112750263436</v>
      </c>
      <c r="J354" s="138">
        <v>2.1074815595363541</v>
      </c>
      <c r="K354" s="138">
        <v>100</v>
      </c>
    </row>
    <row r="355" spans="1:11">
      <c r="A355" s="17">
        <v>101010</v>
      </c>
      <c r="B355" s="17" t="s">
        <v>267</v>
      </c>
      <c r="C355" s="137">
        <v>55.959164292497618</v>
      </c>
      <c r="D355" s="137">
        <v>12.796771130104464</v>
      </c>
      <c r="E355" s="137">
        <v>18.399810066476732</v>
      </c>
      <c r="F355" s="137">
        <v>1.4957264957264957</v>
      </c>
      <c r="G355" s="137">
        <v>0.30864197530864196</v>
      </c>
      <c r="H355" s="137">
        <v>88.960113960113958</v>
      </c>
      <c r="I355" s="138">
        <v>8.4283000949667617</v>
      </c>
      <c r="J355" s="138">
        <v>2.6115859449192782</v>
      </c>
      <c r="K355" s="138">
        <v>100</v>
      </c>
    </row>
    <row r="356" spans="1:11">
      <c r="A356" s="17">
        <v>101011</v>
      </c>
      <c r="B356" s="17" t="s">
        <v>411</v>
      </c>
      <c r="C356" s="137">
        <v>66.350710900473928</v>
      </c>
      <c r="D356" s="137">
        <v>9.0047393364928912</v>
      </c>
      <c r="E356" s="137">
        <v>11.848341232227488</v>
      </c>
      <c r="F356" s="137">
        <v>2.3696682464454977</v>
      </c>
      <c r="G356" s="137">
        <v>0</v>
      </c>
      <c r="H356" s="137">
        <v>89.573459715639814</v>
      </c>
      <c r="I356" s="138">
        <v>5.2132701421800949</v>
      </c>
      <c r="J356" s="138">
        <v>5.2132701421800949</v>
      </c>
      <c r="K356" s="138">
        <v>100</v>
      </c>
    </row>
    <row r="357" spans="1:11">
      <c r="A357" s="17">
        <v>101012</v>
      </c>
      <c r="B357" s="17" t="s">
        <v>302</v>
      </c>
      <c r="C357" s="137">
        <v>68.303571428571431</v>
      </c>
      <c r="D357" s="137">
        <v>7.7380952380952381</v>
      </c>
      <c r="E357" s="137">
        <v>16.517857142857142</v>
      </c>
      <c r="F357" s="137">
        <v>0.4464285714285714</v>
      </c>
      <c r="G357" s="137">
        <v>0.29761904761904762</v>
      </c>
      <c r="H357" s="137">
        <v>93.303571428571431</v>
      </c>
      <c r="I357" s="138">
        <v>3.4226190476190479</v>
      </c>
      <c r="J357" s="138">
        <v>3.2738095238095242</v>
      </c>
      <c r="K357" s="138">
        <v>100</v>
      </c>
    </row>
    <row r="358" spans="1:11">
      <c r="A358" s="17">
        <v>101013</v>
      </c>
      <c r="B358" s="17" t="s">
        <v>287</v>
      </c>
      <c r="C358" s="137">
        <v>66.397228637413392</v>
      </c>
      <c r="D358" s="137">
        <v>11.431870669745958</v>
      </c>
      <c r="E358" s="137">
        <v>11.085450346420323</v>
      </c>
      <c r="F358" s="137">
        <v>1.8475750577367205</v>
      </c>
      <c r="G358" s="137">
        <v>0</v>
      </c>
      <c r="H358" s="137">
        <v>90.762124711316389</v>
      </c>
      <c r="I358" s="138">
        <v>7.1593533487297929</v>
      </c>
      <c r="J358" s="138">
        <v>2.0785219399538106</v>
      </c>
      <c r="K358" s="138">
        <v>100</v>
      </c>
    </row>
    <row r="359" spans="1:11">
      <c r="A359" s="17">
        <v>101014</v>
      </c>
      <c r="B359" s="17" t="s">
        <v>391</v>
      </c>
      <c r="C359" s="137">
        <v>64.678899082568805</v>
      </c>
      <c r="D359" s="137">
        <v>11.926605504587156</v>
      </c>
      <c r="E359" s="137">
        <v>10.091743119266056</v>
      </c>
      <c r="F359" s="137">
        <v>1.834862385321101</v>
      </c>
      <c r="G359" s="137">
        <v>0.45871559633027525</v>
      </c>
      <c r="H359" s="137">
        <v>88.9908256880734</v>
      </c>
      <c r="I359" s="138">
        <v>7.3394495412844041</v>
      </c>
      <c r="J359" s="138">
        <v>3.669724770642202</v>
      </c>
      <c r="K359" s="138">
        <v>100</v>
      </c>
    </row>
    <row r="360" spans="1:11">
      <c r="A360" s="17">
        <v>101015</v>
      </c>
      <c r="B360" s="17" t="s">
        <v>325</v>
      </c>
      <c r="C360" s="137">
        <v>71.594202898550733</v>
      </c>
      <c r="D360" s="137">
        <v>8.4057971014492754</v>
      </c>
      <c r="E360" s="137">
        <v>4.057971014492753</v>
      </c>
      <c r="F360" s="137">
        <v>1.1594202898550725</v>
      </c>
      <c r="G360" s="137">
        <v>0</v>
      </c>
      <c r="H360" s="137">
        <v>85.217391304347828</v>
      </c>
      <c r="I360" s="138">
        <v>10.72463768115942</v>
      </c>
      <c r="J360" s="138">
        <v>4.057971014492753</v>
      </c>
      <c r="K360" s="138">
        <v>100</v>
      </c>
    </row>
    <row r="361" spans="1:11">
      <c r="A361" s="17">
        <v>101017</v>
      </c>
      <c r="B361" s="17" t="s">
        <v>306</v>
      </c>
      <c r="C361" s="137">
        <v>69.131238447319774</v>
      </c>
      <c r="D361" s="137">
        <v>10.905730129390019</v>
      </c>
      <c r="E361" s="137">
        <v>8.8724584103512019</v>
      </c>
      <c r="F361" s="137">
        <v>0.18484288354898337</v>
      </c>
      <c r="G361" s="137">
        <v>0</v>
      </c>
      <c r="H361" s="137">
        <v>89.094269870609978</v>
      </c>
      <c r="I361" s="138">
        <v>6.0998151571164509</v>
      </c>
      <c r="J361" s="138">
        <v>4.805914972273567</v>
      </c>
      <c r="K361" s="138">
        <v>100</v>
      </c>
    </row>
    <row r="362" spans="1:11">
      <c r="A362" s="17">
        <v>101019</v>
      </c>
      <c r="B362" s="17" t="s">
        <v>342</v>
      </c>
      <c r="C362" s="137">
        <v>63.31360946745562</v>
      </c>
      <c r="D362" s="137">
        <v>17.751479289940828</v>
      </c>
      <c r="E362" s="137">
        <v>12.42603550295858</v>
      </c>
      <c r="F362" s="137">
        <v>0.8875739644970414</v>
      </c>
      <c r="G362" s="137">
        <v>0</v>
      </c>
      <c r="H362" s="137">
        <v>94.378698224852073</v>
      </c>
      <c r="I362" s="138">
        <v>2.6627218934911245</v>
      </c>
      <c r="J362" s="138">
        <v>2.9585798816568047</v>
      </c>
      <c r="K362" s="138">
        <v>100</v>
      </c>
    </row>
    <row r="363" spans="1:11">
      <c r="A363" s="17">
        <v>101020</v>
      </c>
      <c r="B363" s="17" t="s">
        <v>477</v>
      </c>
      <c r="C363" s="137">
        <v>78.787878787878782</v>
      </c>
      <c r="D363" s="137">
        <v>8.0808080808080813</v>
      </c>
      <c r="E363" s="137">
        <v>4.0404040404040407</v>
      </c>
      <c r="F363" s="137">
        <v>0</v>
      </c>
      <c r="G363" s="137">
        <v>0</v>
      </c>
      <c r="H363" s="137">
        <v>90.909090909090907</v>
      </c>
      <c r="I363" s="138">
        <v>4.0404040404040407</v>
      </c>
      <c r="J363" s="138">
        <v>5.0505050505050502</v>
      </c>
      <c r="K363" s="138">
        <v>100</v>
      </c>
    </row>
    <row r="364" spans="1:11">
      <c r="A364" s="17">
        <v>101021</v>
      </c>
      <c r="B364" s="17" t="s">
        <v>618</v>
      </c>
      <c r="C364" s="137">
        <v>72.972972972972968</v>
      </c>
      <c r="D364" s="137">
        <v>8.1081081081081088</v>
      </c>
      <c r="E364" s="137">
        <v>5.4054054054054053</v>
      </c>
      <c r="F364" s="137">
        <v>0</v>
      </c>
      <c r="G364" s="137">
        <v>0</v>
      </c>
      <c r="H364" s="137">
        <v>86.486486486486484</v>
      </c>
      <c r="I364" s="138">
        <v>0</v>
      </c>
      <c r="J364" s="138">
        <v>13.513513513513514</v>
      </c>
      <c r="K364" s="138">
        <v>100</v>
      </c>
    </row>
    <row r="365" spans="1:11">
      <c r="A365" s="17">
        <v>101024</v>
      </c>
      <c r="B365" s="17" t="s">
        <v>403</v>
      </c>
      <c r="C365" s="137">
        <v>70.512820512820511</v>
      </c>
      <c r="D365" s="137">
        <v>7.6923076923076925</v>
      </c>
      <c r="E365" s="137">
        <v>6.4102564102564097</v>
      </c>
      <c r="F365" s="137">
        <v>1.2820512820512819</v>
      </c>
      <c r="G365" s="137">
        <v>0.64102564102564097</v>
      </c>
      <c r="H365" s="137">
        <v>86.538461538461547</v>
      </c>
      <c r="I365" s="138">
        <v>8.3333333333333321</v>
      </c>
      <c r="J365" s="138">
        <v>5.1282051282051277</v>
      </c>
      <c r="K365" s="138">
        <v>100</v>
      </c>
    </row>
    <row r="366" spans="1:11">
      <c r="A366" s="17">
        <v>101025</v>
      </c>
      <c r="B366" s="17" t="s">
        <v>332</v>
      </c>
      <c r="C366" s="137">
        <v>73.368146214099212</v>
      </c>
      <c r="D366" s="137">
        <v>10.704960835509137</v>
      </c>
      <c r="E366" s="137">
        <v>8.093994778067886</v>
      </c>
      <c r="F366" s="137">
        <v>1.8276762402088773</v>
      </c>
      <c r="G366" s="137">
        <v>0</v>
      </c>
      <c r="H366" s="137">
        <v>93.994778067885122</v>
      </c>
      <c r="I366" s="138">
        <v>3.3942558746736298</v>
      </c>
      <c r="J366" s="138">
        <v>2.610966057441253</v>
      </c>
      <c r="K366" s="138">
        <v>100</v>
      </c>
    </row>
    <row r="367" spans="1:11">
      <c r="A367" s="17">
        <v>102001</v>
      </c>
      <c r="B367" s="17" t="s">
        <v>450</v>
      </c>
      <c r="C367" s="137">
        <v>79.569892473118273</v>
      </c>
      <c r="D367" s="137">
        <v>3.225806451612903</v>
      </c>
      <c r="E367" s="137">
        <v>4.3010752688172049</v>
      </c>
      <c r="F367" s="137">
        <v>0</v>
      </c>
      <c r="G367" s="137">
        <v>0</v>
      </c>
      <c r="H367" s="137">
        <v>87.096774193548384</v>
      </c>
      <c r="I367" s="138">
        <v>4.3010752688172049</v>
      </c>
      <c r="J367" s="138">
        <v>8.6021505376344098</v>
      </c>
      <c r="K367" s="138">
        <v>100</v>
      </c>
    </row>
    <row r="368" spans="1:11">
      <c r="A368" s="17">
        <v>102002</v>
      </c>
      <c r="B368" s="17" t="s">
        <v>533</v>
      </c>
      <c r="C368" s="137">
        <v>72.857142857142847</v>
      </c>
      <c r="D368" s="137">
        <v>4.2857142857142856</v>
      </c>
      <c r="E368" s="137">
        <v>5.7142857142857144</v>
      </c>
      <c r="F368" s="137">
        <v>0</v>
      </c>
      <c r="G368" s="137">
        <v>0</v>
      </c>
      <c r="H368" s="137">
        <v>82.857142857142861</v>
      </c>
      <c r="I368" s="138">
        <v>8.5714285714285712</v>
      </c>
      <c r="J368" s="138">
        <v>8.5714285714285712</v>
      </c>
      <c r="K368" s="138">
        <v>100</v>
      </c>
    </row>
    <row r="369" spans="1:11">
      <c r="A369" s="17">
        <v>102003</v>
      </c>
      <c r="B369" s="17" t="s">
        <v>381</v>
      </c>
      <c r="C369" s="137">
        <v>66.203703703703709</v>
      </c>
      <c r="D369" s="137">
        <v>9.7222222222222232</v>
      </c>
      <c r="E369" s="137">
        <v>11.111111111111111</v>
      </c>
      <c r="F369" s="137">
        <v>1.3888888888888888</v>
      </c>
      <c r="G369" s="137">
        <v>0</v>
      </c>
      <c r="H369" s="137">
        <v>88.425925925925924</v>
      </c>
      <c r="I369" s="138">
        <v>7.4074074074074066</v>
      </c>
      <c r="J369" s="138">
        <v>4.1666666666666661</v>
      </c>
      <c r="K369" s="138">
        <v>100</v>
      </c>
    </row>
    <row r="370" spans="1:11">
      <c r="A370" s="17">
        <v>102004</v>
      </c>
      <c r="B370" s="17" t="s">
        <v>646</v>
      </c>
      <c r="C370" s="137">
        <v>65.384615384615387</v>
      </c>
      <c r="D370" s="137">
        <v>3.8461538461538463</v>
      </c>
      <c r="E370" s="137">
        <v>7.6923076923076925</v>
      </c>
      <c r="F370" s="137">
        <v>0</v>
      </c>
      <c r="G370" s="137">
        <v>0</v>
      </c>
      <c r="H370" s="137">
        <v>76.923076923076934</v>
      </c>
      <c r="I370" s="138">
        <v>11.538461538461538</v>
      </c>
      <c r="J370" s="138">
        <v>11.538461538461538</v>
      </c>
      <c r="K370" s="138">
        <v>100</v>
      </c>
    </row>
    <row r="371" spans="1:11">
      <c r="A371" s="17">
        <v>102005</v>
      </c>
      <c r="B371" s="17" t="s">
        <v>594</v>
      </c>
      <c r="C371" s="137">
        <v>75.925925925925924</v>
      </c>
      <c r="D371" s="137">
        <v>1.8518518518518516</v>
      </c>
      <c r="E371" s="137">
        <v>5.5555555555555554</v>
      </c>
      <c r="F371" s="137">
        <v>0</v>
      </c>
      <c r="G371" s="137">
        <v>0</v>
      </c>
      <c r="H371" s="137">
        <v>83.333333333333343</v>
      </c>
      <c r="I371" s="138">
        <v>9.2592592592592595</v>
      </c>
      <c r="J371" s="138">
        <v>7.4074074074074066</v>
      </c>
      <c r="K371" s="138">
        <v>100</v>
      </c>
    </row>
    <row r="372" spans="1:11">
      <c r="A372" s="17">
        <v>102006</v>
      </c>
      <c r="B372" s="17" t="s">
        <v>400</v>
      </c>
      <c r="C372" s="137">
        <v>67.741935483870961</v>
      </c>
      <c r="D372" s="137">
        <v>7.096774193548387</v>
      </c>
      <c r="E372" s="137">
        <v>9.0322580645161281</v>
      </c>
      <c r="F372" s="137">
        <v>0.64516129032258063</v>
      </c>
      <c r="G372" s="137">
        <v>0</v>
      </c>
      <c r="H372" s="137">
        <v>84.516129032258064</v>
      </c>
      <c r="I372" s="138">
        <v>9.67741935483871</v>
      </c>
      <c r="J372" s="138">
        <v>5.806451612903226</v>
      </c>
      <c r="K372" s="138">
        <v>100</v>
      </c>
    </row>
    <row r="373" spans="1:11">
      <c r="A373" s="17">
        <v>102007</v>
      </c>
      <c r="B373" s="17" t="s">
        <v>568</v>
      </c>
      <c r="C373" s="137">
        <v>73.75</v>
      </c>
      <c r="D373" s="137">
        <v>11.25</v>
      </c>
      <c r="E373" s="137">
        <v>3.75</v>
      </c>
      <c r="F373" s="137">
        <v>0</v>
      </c>
      <c r="G373" s="137">
        <v>0</v>
      </c>
      <c r="H373" s="137">
        <v>88.75</v>
      </c>
      <c r="I373" s="138">
        <v>6.25</v>
      </c>
      <c r="J373" s="138">
        <v>5</v>
      </c>
      <c r="K373" s="138">
        <v>100</v>
      </c>
    </row>
    <row r="374" spans="1:11">
      <c r="A374" s="17">
        <v>102008</v>
      </c>
      <c r="B374" s="17" t="s">
        <v>453</v>
      </c>
      <c r="C374" s="137">
        <v>79.611650485436897</v>
      </c>
      <c r="D374" s="137">
        <v>5.825242718446602</v>
      </c>
      <c r="E374" s="137">
        <v>1.9417475728155338</v>
      </c>
      <c r="F374" s="137">
        <v>0</v>
      </c>
      <c r="G374" s="137">
        <v>0</v>
      </c>
      <c r="H374" s="137">
        <v>87.378640776699029</v>
      </c>
      <c r="I374" s="138">
        <v>4.8543689320388346</v>
      </c>
      <c r="J374" s="138">
        <v>7.7669902912621351</v>
      </c>
      <c r="K374" s="138">
        <v>100</v>
      </c>
    </row>
    <row r="375" spans="1:11">
      <c r="A375" s="17">
        <v>102009</v>
      </c>
      <c r="B375" s="17" t="s">
        <v>484</v>
      </c>
      <c r="C375" s="137">
        <v>73.469387755102048</v>
      </c>
      <c r="D375" s="137">
        <v>5.1020408163265305</v>
      </c>
      <c r="E375" s="137">
        <v>5.1020408163265305</v>
      </c>
      <c r="F375" s="137">
        <v>1.0204081632653061</v>
      </c>
      <c r="G375" s="137">
        <v>0</v>
      </c>
      <c r="H375" s="137">
        <v>84.693877551020407</v>
      </c>
      <c r="I375" s="138">
        <v>8.1632653061224492</v>
      </c>
      <c r="J375" s="138">
        <v>7.1428571428571423</v>
      </c>
      <c r="K375" s="138">
        <v>100</v>
      </c>
    </row>
    <row r="376" spans="1:11">
      <c r="A376" s="17">
        <v>102010</v>
      </c>
      <c r="B376" s="17" t="s">
        <v>458</v>
      </c>
      <c r="C376" s="137">
        <v>78.102189781021906</v>
      </c>
      <c r="D376" s="137">
        <v>8.0291970802919703</v>
      </c>
      <c r="E376" s="137">
        <v>7.2992700729926998</v>
      </c>
      <c r="F376" s="137">
        <v>0</v>
      </c>
      <c r="G376" s="137">
        <v>0</v>
      </c>
      <c r="H376" s="137">
        <v>93.430656934306569</v>
      </c>
      <c r="I376" s="138">
        <v>3.6496350364963499</v>
      </c>
      <c r="J376" s="138">
        <v>2.9197080291970803</v>
      </c>
      <c r="K376" s="138">
        <v>100</v>
      </c>
    </row>
    <row r="377" spans="1:11">
      <c r="A377" s="17">
        <v>102011</v>
      </c>
      <c r="B377" s="17" t="s">
        <v>341</v>
      </c>
      <c r="C377" s="137">
        <v>72.205438066465248</v>
      </c>
      <c r="D377" s="137">
        <v>11.178247734138973</v>
      </c>
      <c r="E377" s="137">
        <v>6.6465256797583088</v>
      </c>
      <c r="F377" s="137">
        <v>0</v>
      </c>
      <c r="G377" s="137">
        <v>0</v>
      </c>
      <c r="H377" s="137">
        <v>90.030211480362539</v>
      </c>
      <c r="I377" s="138">
        <v>6.6465256797583088</v>
      </c>
      <c r="J377" s="138">
        <v>3.3232628398791544</v>
      </c>
      <c r="K377" s="138">
        <v>100</v>
      </c>
    </row>
    <row r="378" spans="1:11">
      <c r="A378" s="17">
        <v>102012</v>
      </c>
      <c r="B378" s="17" t="s">
        <v>507</v>
      </c>
      <c r="C378" s="137">
        <v>66.400000000000006</v>
      </c>
      <c r="D378" s="137">
        <v>8.7999999999999989</v>
      </c>
      <c r="E378" s="137">
        <v>11.200000000000001</v>
      </c>
      <c r="F378" s="137">
        <v>1.6</v>
      </c>
      <c r="G378" s="137">
        <v>0</v>
      </c>
      <c r="H378" s="137">
        <v>88</v>
      </c>
      <c r="I378" s="138">
        <v>6.4</v>
      </c>
      <c r="J378" s="138">
        <v>5.6000000000000005</v>
      </c>
      <c r="K378" s="138">
        <v>100</v>
      </c>
    </row>
    <row r="379" spans="1:11">
      <c r="A379" s="17">
        <v>102013</v>
      </c>
      <c r="B379" s="17" t="s">
        <v>538</v>
      </c>
      <c r="C379" s="137">
        <v>62.857142857142854</v>
      </c>
      <c r="D379" s="137">
        <v>5.7142857142857144</v>
      </c>
      <c r="E379" s="137">
        <v>14.285714285714285</v>
      </c>
      <c r="F379" s="137">
        <v>1.4285714285714286</v>
      </c>
      <c r="G379" s="137">
        <v>0</v>
      </c>
      <c r="H379" s="137">
        <v>84.285714285714292</v>
      </c>
      <c r="I379" s="138">
        <v>10</v>
      </c>
      <c r="J379" s="138">
        <v>5.7142857142857144</v>
      </c>
      <c r="K379" s="138">
        <v>100</v>
      </c>
    </row>
    <row r="380" spans="1:11">
      <c r="A380" s="17">
        <v>102014</v>
      </c>
      <c r="B380" s="17" t="s">
        <v>496</v>
      </c>
      <c r="C380" s="137">
        <v>78.94736842105263</v>
      </c>
      <c r="D380" s="137">
        <v>7.8947368421052628</v>
      </c>
      <c r="E380" s="137">
        <v>2.6315789473684208</v>
      </c>
      <c r="F380" s="137">
        <v>1.3157894736842104</v>
      </c>
      <c r="G380" s="137">
        <v>0</v>
      </c>
      <c r="H380" s="137">
        <v>90.789473684210535</v>
      </c>
      <c r="I380" s="138">
        <v>3.9473684210526314</v>
      </c>
      <c r="J380" s="138">
        <v>5.2631578947368416</v>
      </c>
      <c r="K380" s="138">
        <v>100</v>
      </c>
    </row>
    <row r="381" spans="1:11">
      <c r="A381" s="17">
        <v>102015</v>
      </c>
      <c r="B381" s="17" t="s">
        <v>522</v>
      </c>
      <c r="C381" s="137">
        <v>68</v>
      </c>
      <c r="D381" s="137">
        <v>8</v>
      </c>
      <c r="E381" s="137">
        <v>10.666666666666668</v>
      </c>
      <c r="F381" s="137">
        <v>1.3333333333333335</v>
      </c>
      <c r="G381" s="137">
        <v>0</v>
      </c>
      <c r="H381" s="137">
        <v>88</v>
      </c>
      <c r="I381" s="138">
        <v>8</v>
      </c>
      <c r="J381" s="138">
        <v>4</v>
      </c>
      <c r="K381" s="138">
        <v>100</v>
      </c>
    </row>
    <row r="382" spans="1:11">
      <c r="A382" s="17">
        <v>102016</v>
      </c>
      <c r="B382" s="17" t="s">
        <v>457</v>
      </c>
      <c r="C382" s="137">
        <v>79.464285714285708</v>
      </c>
      <c r="D382" s="137">
        <v>2.6785714285714284</v>
      </c>
      <c r="E382" s="137">
        <v>8.9285714285714288</v>
      </c>
      <c r="F382" s="137">
        <v>0.89285714285714279</v>
      </c>
      <c r="G382" s="137">
        <v>0</v>
      </c>
      <c r="H382" s="137">
        <v>91.964285714285708</v>
      </c>
      <c r="I382" s="138">
        <v>2.6785714285714284</v>
      </c>
      <c r="J382" s="138">
        <v>5.3571428571428568</v>
      </c>
      <c r="K382" s="138">
        <v>100</v>
      </c>
    </row>
    <row r="383" spans="1:11">
      <c r="A383" s="17">
        <v>102017</v>
      </c>
      <c r="B383" s="17" t="s">
        <v>385</v>
      </c>
      <c r="C383" s="137">
        <v>61.379310344827587</v>
      </c>
      <c r="D383" s="137">
        <v>13.103448275862069</v>
      </c>
      <c r="E383" s="137">
        <v>14.13793103448276</v>
      </c>
      <c r="F383" s="137">
        <v>2.4137931034482758</v>
      </c>
      <c r="G383" s="137">
        <v>0</v>
      </c>
      <c r="H383" s="137">
        <v>91.034482758620697</v>
      </c>
      <c r="I383" s="138">
        <v>5.8620689655172411</v>
      </c>
      <c r="J383" s="138">
        <v>3.103448275862069</v>
      </c>
      <c r="K383" s="138">
        <v>100</v>
      </c>
    </row>
    <row r="384" spans="1:11">
      <c r="A384" s="17">
        <v>102018</v>
      </c>
      <c r="B384" s="17" t="s">
        <v>485</v>
      </c>
      <c r="C384" s="137">
        <v>71.276595744680847</v>
      </c>
      <c r="D384" s="137">
        <v>9.5744680851063837</v>
      </c>
      <c r="E384" s="137">
        <v>2.1276595744680851</v>
      </c>
      <c r="F384" s="137">
        <v>1.0638297872340425</v>
      </c>
      <c r="G384" s="137">
        <v>0</v>
      </c>
      <c r="H384" s="137">
        <v>84.042553191489361</v>
      </c>
      <c r="I384" s="138">
        <v>8.5106382978723403</v>
      </c>
      <c r="J384" s="138">
        <v>7.4468085106382977</v>
      </c>
      <c r="K384" s="138">
        <v>100</v>
      </c>
    </row>
    <row r="385" spans="1:11">
      <c r="A385" s="17">
        <v>102019</v>
      </c>
      <c r="B385" s="17" t="s">
        <v>392</v>
      </c>
      <c r="C385" s="137">
        <v>67.836257309941516</v>
      </c>
      <c r="D385" s="137">
        <v>9.3567251461988299</v>
      </c>
      <c r="E385" s="137">
        <v>6.4327485380116958</v>
      </c>
      <c r="F385" s="137">
        <v>4.0935672514619883</v>
      </c>
      <c r="G385" s="137">
        <v>0</v>
      </c>
      <c r="H385" s="137">
        <v>87.719298245614027</v>
      </c>
      <c r="I385" s="138">
        <v>8.1871345029239766</v>
      </c>
      <c r="J385" s="138">
        <v>4.0935672514619883</v>
      </c>
      <c r="K385" s="138">
        <v>100</v>
      </c>
    </row>
    <row r="386" spans="1:11">
      <c r="A386" s="17">
        <v>102020</v>
      </c>
      <c r="B386" s="17" t="s">
        <v>476</v>
      </c>
      <c r="C386" s="137">
        <v>55.279503105590067</v>
      </c>
      <c r="D386" s="137">
        <v>3.7267080745341614</v>
      </c>
      <c r="E386" s="137">
        <v>29.813664596273291</v>
      </c>
      <c r="F386" s="137">
        <v>0.6211180124223602</v>
      </c>
      <c r="G386" s="137">
        <v>0.6211180124223602</v>
      </c>
      <c r="H386" s="137">
        <v>90.062111801242239</v>
      </c>
      <c r="I386" s="138">
        <v>6.2111801242236027</v>
      </c>
      <c r="J386" s="138">
        <v>3.7267080745341614</v>
      </c>
      <c r="K386" s="138">
        <v>100</v>
      </c>
    </row>
    <row r="387" spans="1:11">
      <c r="A387" s="17">
        <v>102021</v>
      </c>
      <c r="B387" s="17" t="s">
        <v>323</v>
      </c>
      <c r="C387" s="137">
        <v>66.931216931216937</v>
      </c>
      <c r="D387" s="137">
        <v>8.4656084656084651</v>
      </c>
      <c r="E387" s="137">
        <v>10.582010582010582</v>
      </c>
      <c r="F387" s="137">
        <v>0.52910052910052907</v>
      </c>
      <c r="G387" s="137">
        <v>0</v>
      </c>
      <c r="H387" s="137">
        <v>86.507936507936506</v>
      </c>
      <c r="I387" s="138">
        <v>8.9947089947089935</v>
      </c>
      <c r="J387" s="138">
        <v>4.4973544973544968</v>
      </c>
      <c r="K387" s="138">
        <v>100</v>
      </c>
    </row>
    <row r="388" spans="1:11">
      <c r="A388" s="17">
        <v>102023</v>
      </c>
      <c r="B388" s="17" t="s">
        <v>513</v>
      </c>
      <c r="C388" s="137">
        <v>78.813559322033896</v>
      </c>
      <c r="D388" s="137">
        <v>5.0847457627118651</v>
      </c>
      <c r="E388" s="137">
        <v>5.0847457627118651</v>
      </c>
      <c r="F388" s="137">
        <v>0</v>
      </c>
      <c r="G388" s="137">
        <v>0</v>
      </c>
      <c r="H388" s="137">
        <v>88.983050847457619</v>
      </c>
      <c r="I388" s="138">
        <v>7.6271186440677967</v>
      </c>
      <c r="J388" s="138">
        <v>3.3898305084745761</v>
      </c>
      <c r="K388" s="138">
        <v>100</v>
      </c>
    </row>
    <row r="389" spans="1:11">
      <c r="A389" s="17">
        <v>102024</v>
      </c>
      <c r="B389" s="17" t="s">
        <v>545</v>
      </c>
      <c r="C389" s="137">
        <v>65.909090909090907</v>
      </c>
      <c r="D389" s="137">
        <v>0</v>
      </c>
      <c r="E389" s="137">
        <v>4.5454545454545459</v>
      </c>
      <c r="F389" s="137">
        <v>6.8181818181818175</v>
      </c>
      <c r="G389" s="137">
        <v>0</v>
      </c>
      <c r="H389" s="137">
        <v>77.272727272727266</v>
      </c>
      <c r="I389" s="138">
        <v>6.8181818181818175</v>
      </c>
      <c r="J389" s="138">
        <v>15.909090909090908</v>
      </c>
      <c r="K389" s="138">
        <v>100</v>
      </c>
    </row>
    <row r="390" spans="1:11">
      <c r="A390" s="17">
        <v>102025</v>
      </c>
      <c r="B390" s="17" t="s">
        <v>331</v>
      </c>
      <c r="C390" s="137">
        <v>62.603878116343495</v>
      </c>
      <c r="D390" s="137">
        <v>18.559556786703602</v>
      </c>
      <c r="E390" s="137">
        <v>7.4792243767313016</v>
      </c>
      <c r="F390" s="137">
        <v>3.32409972299169</v>
      </c>
      <c r="G390" s="137">
        <v>0</v>
      </c>
      <c r="H390" s="137">
        <v>91.966759002770075</v>
      </c>
      <c r="I390" s="138">
        <v>4.43213296398892</v>
      </c>
      <c r="J390" s="138">
        <v>3.6011080332409975</v>
      </c>
      <c r="K390" s="138">
        <v>100</v>
      </c>
    </row>
    <row r="391" spans="1:11">
      <c r="A391" s="17">
        <v>102026</v>
      </c>
      <c r="B391" s="17" t="s">
        <v>561</v>
      </c>
      <c r="C391" s="137">
        <v>67.032967032967022</v>
      </c>
      <c r="D391" s="137">
        <v>8.791208791208792</v>
      </c>
      <c r="E391" s="137">
        <v>16.483516483516482</v>
      </c>
      <c r="F391" s="137">
        <v>0</v>
      </c>
      <c r="G391" s="137">
        <v>0</v>
      </c>
      <c r="H391" s="137">
        <v>92.307692307692307</v>
      </c>
      <c r="I391" s="138">
        <v>2.197802197802198</v>
      </c>
      <c r="J391" s="138">
        <v>5.4945054945054945</v>
      </c>
      <c r="K391" s="138">
        <v>100</v>
      </c>
    </row>
    <row r="392" spans="1:11">
      <c r="A392" s="17">
        <v>102027</v>
      </c>
      <c r="B392" s="17" t="s">
        <v>309</v>
      </c>
      <c r="C392" s="137">
        <v>65.397350993377472</v>
      </c>
      <c r="D392" s="137">
        <v>10.264900662251655</v>
      </c>
      <c r="E392" s="137">
        <v>12.582781456953644</v>
      </c>
      <c r="F392" s="137">
        <v>1.3245033112582782</v>
      </c>
      <c r="G392" s="137">
        <v>0.33112582781456956</v>
      </c>
      <c r="H392" s="137">
        <v>89.900662251655632</v>
      </c>
      <c r="I392" s="138">
        <v>8.2781456953642394</v>
      </c>
      <c r="J392" s="138">
        <v>1.8211920529801324</v>
      </c>
      <c r="K392" s="138">
        <v>100</v>
      </c>
    </row>
    <row r="393" spans="1:11">
      <c r="A393" s="17">
        <v>102028</v>
      </c>
      <c r="B393" s="17" t="s">
        <v>574</v>
      </c>
      <c r="C393" s="137">
        <v>79.166666666666657</v>
      </c>
      <c r="D393" s="137">
        <v>0</v>
      </c>
      <c r="E393" s="137">
        <v>4.1666666666666661</v>
      </c>
      <c r="F393" s="137">
        <v>0</v>
      </c>
      <c r="G393" s="137">
        <v>0</v>
      </c>
      <c r="H393" s="137">
        <v>83.333333333333343</v>
      </c>
      <c r="I393" s="138">
        <v>4.1666666666666661</v>
      </c>
      <c r="J393" s="138">
        <v>12.5</v>
      </c>
      <c r="K393" s="138">
        <v>100</v>
      </c>
    </row>
    <row r="394" spans="1:11">
      <c r="A394" s="17">
        <v>102029</v>
      </c>
      <c r="B394" s="17" t="s">
        <v>597</v>
      </c>
      <c r="C394" s="137">
        <v>69.047619047619051</v>
      </c>
      <c r="D394" s="137">
        <v>7.1428571428571423</v>
      </c>
      <c r="E394" s="137">
        <v>11.904761904761903</v>
      </c>
      <c r="F394" s="137">
        <v>0</v>
      </c>
      <c r="G394" s="137">
        <v>0</v>
      </c>
      <c r="H394" s="137">
        <v>88.095238095238088</v>
      </c>
      <c r="I394" s="138">
        <v>2.3809523809523809</v>
      </c>
      <c r="J394" s="138">
        <v>9.5238095238095237</v>
      </c>
      <c r="K394" s="138">
        <v>100</v>
      </c>
    </row>
    <row r="395" spans="1:11">
      <c r="A395" s="17">
        <v>102030</v>
      </c>
      <c r="B395" s="17" t="s">
        <v>358</v>
      </c>
      <c r="C395" s="137">
        <v>66.08040201005025</v>
      </c>
      <c r="D395" s="137">
        <v>18.844221105527641</v>
      </c>
      <c r="E395" s="137">
        <v>8.0402010050251249</v>
      </c>
      <c r="F395" s="137">
        <v>0.50251256281407031</v>
      </c>
      <c r="G395" s="137">
        <v>0</v>
      </c>
      <c r="H395" s="137">
        <v>93.467336683417088</v>
      </c>
      <c r="I395" s="138">
        <v>4.5226130653266337</v>
      </c>
      <c r="J395" s="138">
        <v>2.0100502512562812</v>
      </c>
      <c r="K395" s="138">
        <v>100</v>
      </c>
    </row>
    <row r="396" spans="1:11">
      <c r="A396" s="17">
        <v>102031</v>
      </c>
      <c r="B396" s="17" t="s">
        <v>361</v>
      </c>
      <c r="C396" s="137">
        <v>72.169811320754718</v>
      </c>
      <c r="D396" s="137">
        <v>10.849056603773585</v>
      </c>
      <c r="E396" s="137">
        <v>4.2452830188679247</v>
      </c>
      <c r="F396" s="137">
        <v>1.4150943396226416</v>
      </c>
      <c r="G396" s="137">
        <v>0</v>
      </c>
      <c r="H396" s="137">
        <v>88.679245283018872</v>
      </c>
      <c r="I396" s="138">
        <v>7.5471698113207548</v>
      </c>
      <c r="J396" s="138">
        <v>3.7735849056603774</v>
      </c>
      <c r="K396" s="138">
        <v>100</v>
      </c>
    </row>
    <row r="397" spans="1:11">
      <c r="A397" s="17">
        <v>102032</v>
      </c>
      <c r="B397" s="17" t="s">
        <v>367</v>
      </c>
      <c r="C397" s="137">
        <v>70.384615384615387</v>
      </c>
      <c r="D397" s="137">
        <v>11.923076923076923</v>
      </c>
      <c r="E397" s="137">
        <v>6.5384615384615392</v>
      </c>
      <c r="F397" s="137">
        <v>2.6923076923076925</v>
      </c>
      <c r="G397" s="137">
        <v>0.38461538461538464</v>
      </c>
      <c r="H397" s="137">
        <v>91.92307692307692</v>
      </c>
      <c r="I397" s="138">
        <v>6.5384615384615392</v>
      </c>
      <c r="J397" s="138">
        <v>1.5384615384615385</v>
      </c>
      <c r="K397" s="138">
        <v>100</v>
      </c>
    </row>
    <row r="398" spans="1:11">
      <c r="A398" s="17">
        <v>102033</v>
      </c>
      <c r="B398" s="17" t="s">
        <v>470</v>
      </c>
      <c r="C398" s="137">
        <v>72.277227722772281</v>
      </c>
      <c r="D398" s="137">
        <v>7.9207920792079207</v>
      </c>
      <c r="E398" s="137">
        <v>10.891089108910892</v>
      </c>
      <c r="F398" s="137">
        <v>0</v>
      </c>
      <c r="G398" s="137">
        <v>0</v>
      </c>
      <c r="H398" s="137">
        <v>91.089108910891099</v>
      </c>
      <c r="I398" s="138">
        <v>2.9702970297029703</v>
      </c>
      <c r="J398" s="138">
        <v>5.9405940594059405</v>
      </c>
      <c r="K398" s="138">
        <v>100</v>
      </c>
    </row>
    <row r="399" spans="1:11">
      <c r="A399" s="17">
        <v>102034</v>
      </c>
      <c r="B399" s="17" t="s">
        <v>454</v>
      </c>
      <c r="C399" s="137">
        <v>57.303370786516851</v>
      </c>
      <c r="D399" s="137">
        <v>8.9887640449438209</v>
      </c>
      <c r="E399" s="137">
        <v>17.977528089887642</v>
      </c>
      <c r="F399" s="137">
        <v>1.1235955056179776</v>
      </c>
      <c r="G399" s="137">
        <v>1.1235955056179776</v>
      </c>
      <c r="H399" s="137">
        <v>86.516853932584269</v>
      </c>
      <c r="I399" s="138">
        <v>8.9887640449438209</v>
      </c>
      <c r="J399" s="138">
        <v>4.4943820224719104</v>
      </c>
      <c r="K399" s="138">
        <v>100</v>
      </c>
    </row>
    <row r="400" spans="1:11">
      <c r="A400" s="17">
        <v>102035</v>
      </c>
      <c r="B400" s="17" t="s">
        <v>540</v>
      </c>
      <c r="C400" s="137">
        <v>62.68656716417911</v>
      </c>
      <c r="D400" s="137">
        <v>11.940298507462686</v>
      </c>
      <c r="E400" s="137">
        <v>11.940298507462686</v>
      </c>
      <c r="F400" s="137">
        <v>0</v>
      </c>
      <c r="G400" s="137">
        <v>0</v>
      </c>
      <c r="H400" s="137">
        <v>86.567164179104466</v>
      </c>
      <c r="I400" s="138">
        <v>7.4626865671641784</v>
      </c>
      <c r="J400" s="138">
        <v>5.9701492537313428</v>
      </c>
      <c r="K400" s="138">
        <v>100</v>
      </c>
    </row>
    <row r="401" spans="1:11">
      <c r="A401" s="17">
        <v>102036</v>
      </c>
      <c r="B401" s="17" t="s">
        <v>416</v>
      </c>
      <c r="C401" s="137">
        <v>70.718232044198885</v>
      </c>
      <c r="D401" s="137">
        <v>8.8397790055248606</v>
      </c>
      <c r="E401" s="137">
        <v>8.2872928176795568</v>
      </c>
      <c r="F401" s="137">
        <v>1.1049723756906076</v>
      </c>
      <c r="G401" s="137">
        <v>0</v>
      </c>
      <c r="H401" s="137">
        <v>88.950276243093924</v>
      </c>
      <c r="I401" s="138">
        <v>7.1823204419889501</v>
      </c>
      <c r="J401" s="138">
        <v>3.867403314917127</v>
      </c>
      <c r="K401" s="138">
        <v>100</v>
      </c>
    </row>
    <row r="402" spans="1:11">
      <c r="A402" s="17">
        <v>102038</v>
      </c>
      <c r="B402" s="17" t="s">
        <v>612</v>
      </c>
      <c r="C402" s="137">
        <v>67.213114754098356</v>
      </c>
      <c r="D402" s="137">
        <v>14.754098360655737</v>
      </c>
      <c r="E402" s="137">
        <v>4.918032786885246</v>
      </c>
      <c r="F402" s="137">
        <v>0</v>
      </c>
      <c r="G402" s="137">
        <v>0</v>
      </c>
      <c r="H402" s="137">
        <v>86.885245901639337</v>
      </c>
      <c r="I402" s="138">
        <v>8.1967213114754092</v>
      </c>
      <c r="J402" s="138">
        <v>4.918032786885246</v>
      </c>
      <c r="K402" s="138">
        <v>100</v>
      </c>
    </row>
    <row r="403" spans="1:11">
      <c r="A403" s="17">
        <v>102039</v>
      </c>
      <c r="B403" s="17" t="s">
        <v>578</v>
      </c>
      <c r="C403" s="137">
        <v>75</v>
      </c>
      <c r="D403" s="137">
        <v>5.8823529411764701</v>
      </c>
      <c r="E403" s="137">
        <v>5.8823529411764701</v>
      </c>
      <c r="F403" s="137">
        <v>0</v>
      </c>
      <c r="G403" s="137">
        <v>0</v>
      </c>
      <c r="H403" s="137">
        <v>86.764705882352942</v>
      </c>
      <c r="I403" s="138">
        <v>4.4117647058823533</v>
      </c>
      <c r="J403" s="138">
        <v>8.8235294117647065</v>
      </c>
      <c r="K403" s="138">
        <v>100</v>
      </c>
    </row>
    <row r="404" spans="1:11">
      <c r="A404" s="17">
        <v>102040</v>
      </c>
      <c r="B404" s="17" t="s">
        <v>447</v>
      </c>
      <c r="C404" s="137">
        <v>78.733031674208149</v>
      </c>
      <c r="D404" s="137">
        <v>3.6199095022624439</v>
      </c>
      <c r="E404" s="137">
        <v>7.6923076923076925</v>
      </c>
      <c r="F404" s="137">
        <v>0</v>
      </c>
      <c r="G404" s="137">
        <v>0</v>
      </c>
      <c r="H404" s="137">
        <v>90.045248868778287</v>
      </c>
      <c r="I404" s="138">
        <v>4.9773755656108598</v>
      </c>
      <c r="J404" s="138">
        <v>4.9773755656108598</v>
      </c>
      <c r="K404" s="138">
        <v>100</v>
      </c>
    </row>
    <row r="405" spans="1:11">
      <c r="A405" s="17">
        <v>102041</v>
      </c>
      <c r="B405" s="17" t="s">
        <v>624</v>
      </c>
      <c r="C405" s="137">
        <v>65.714285714285708</v>
      </c>
      <c r="D405" s="137">
        <v>21.428571428571427</v>
      </c>
      <c r="E405" s="137">
        <v>2.8571428571428572</v>
      </c>
      <c r="F405" s="137">
        <v>0</v>
      </c>
      <c r="G405" s="137">
        <v>0</v>
      </c>
      <c r="H405" s="137">
        <v>90</v>
      </c>
      <c r="I405" s="138">
        <v>4.2857142857142856</v>
      </c>
      <c r="J405" s="138">
        <v>5.7142857142857144</v>
      </c>
      <c r="K405" s="138">
        <v>100</v>
      </c>
    </row>
    <row r="406" spans="1:11">
      <c r="A406" s="17">
        <v>102042</v>
      </c>
      <c r="B406" s="17" t="s">
        <v>536</v>
      </c>
      <c r="C406" s="137">
        <v>58.536585365853654</v>
      </c>
      <c r="D406" s="137">
        <v>12.195121951219512</v>
      </c>
      <c r="E406" s="137">
        <v>13.414634146341465</v>
      </c>
      <c r="F406" s="137">
        <v>4.8780487804878048</v>
      </c>
      <c r="G406" s="137">
        <v>1.2195121951219512</v>
      </c>
      <c r="H406" s="137">
        <v>90.243902439024396</v>
      </c>
      <c r="I406" s="138">
        <v>4.8780487804878048</v>
      </c>
      <c r="J406" s="138">
        <v>4.8780487804878048</v>
      </c>
      <c r="K406" s="138">
        <v>100</v>
      </c>
    </row>
    <row r="407" spans="1:11">
      <c r="A407" s="17">
        <v>102043</v>
      </c>
      <c r="B407" s="17" t="s">
        <v>445</v>
      </c>
      <c r="C407" s="137">
        <v>66.666666666666657</v>
      </c>
      <c r="D407" s="137">
        <v>11.711711711711711</v>
      </c>
      <c r="E407" s="137">
        <v>9.9099099099099099</v>
      </c>
      <c r="F407" s="137">
        <v>0.90090090090090091</v>
      </c>
      <c r="G407" s="137">
        <v>0</v>
      </c>
      <c r="H407" s="137">
        <v>89.189189189189193</v>
      </c>
      <c r="I407" s="138">
        <v>7.2072072072072073</v>
      </c>
      <c r="J407" s="138">
        <v>3.6036036036036037</v>
      </c>
      <c r="K407" s="138">
        <v>100</v>
      </c>
    </row>
    <row r="408" spans="1:11">
      <c r="A408" s="17">
        <v>102044</v>
      </c>
      <c r="B408" s="17" t="s">
        <v>327</v>
      </c>
      <c r="C408" s="137">
        <v>72.783825816485219</v>
      </c>
      <c r="D408" s="137">
        <v>10.108864696734059</v>
      </c>
      <c r="E408" s="137">
        <v>6.6874027993779155</v>
      </c>
      <c r="F408" s="137">
        <v>0.15552099533437014</v>
      </c>
      <c r="G408" s="137">
        <v>0.31104199066874028</v>
      </c>
      <c r="H408" s="137">
        <v>90.046656298600311</v>
      </c>
      <c r="I408" s="138">
        <v>7.6205287713841372</v>
      </c>
      <c r="J408" s="138">
        <v>2.3328149300155521</v>
      </c>
      <c r="K408" s="138">
        <v>100</v>
      </c>
    </row>
    <row r="409" spans="1:11">
      <c r="A409" s="17">
        <v>102045</v>
      </c>
      <c r="B409" s="17" t="s">
        <v>644</v>
      </c>
      <c r="C409" s="137">
        <v>80</v>
      </c>
      <c r="D409" s="137">
        <v>0</v>
      </c>
      <c r="E409" s="137">
        <v>6.666666666666667</v>
      </c>
      <c r="F409" s="137">
        <v>0</v>
      </c>
      <c r="G409" s="137">
        <v>0</v>
      </c>
      <c r="H409" s="137">
        <v>86.666666666666671</v>
      </c>
      <c r="I409" s="138">
        <v>3.3333333333333335</v>
      </c>
      <c r="J409" s="138">
        <v>10</v>
      </c>
      <c r="K409" s="138">
        <v>100</v>
      </c>
    </row>
    <row r="410" spans="1:11">
      <c r="A410" s="17">
        <v>102046</v>
      </c>
      <c r="B410" s="17" t="s">
        <v>591</v>
      </c>
      <c r="C410" s="137">
        <v>69.090909090909093</v>
      </c>
      <c r="D410" s="137">
        <v>7.2727272727272725</v>
      </c>
      <c r="E410" s="137">
        <v>7.2727272727272725</v>
      </c>
      <c r="F410" s="137">
        <v>0</v>
      </c>
      <c r="G410" s="137">
        <v>1.8181818181818181</v>
      </c>
      <c r="H410" s="137">
        <v>85.454545454545453</v>
      </c>
      <c r="I410" s="138">
        <v>7.2727272727272725</v>
      </c>
      <c r="J410" s="138">
        <v>7.2727272727272725</v>
      </c>
      <c r="K410" s="138">
        <v>100</v>
      </c>
    </row>
    <row r="411" spans="1:11">
      <c r="A411" s="17">
        <v>102047</v>
      </c>
      <c r="B411" s="17" t="s">
        <v>274</v>
      </c>
      <c r="C411" s="137">
        <v>53.960709759188852</v>
      </c>
      <c r="D411" s="137">
        <v>12.357414448669202</v>
      </c>
      <c r="E411" s="137">
        <v>18.821292775665398</v>
      </c>
      <c r="F411" s="137">
        <v>1.2357414448669202</v>
      </c>
      <c r="G411" s="137">
        <v>0.38022813688212925</v>
      </c>
      <c r="H411" s="137">
        <v>86.755386565272502</v>
      </c>
      <c r="I411" s="138">
        <v>10.297845373891001</v>
      </c>
      <c r="J411" s="138">
        <v>2.9467680608365017</v>
      </c>
      <c r="K411" s="138">
        <v>100</v>
      </c>
    </row>
    <row r="412" spans="1:11">
      <c r="A412" s="17">
        <v>102048</v>
      </c>
      <c r="B412" s="17" t="s">
        <v>631</v>
      </c>
      <c r="C412" s="137">
        <v>67.857142857142861</v>
      </c>
      <c r="D412" s="137">
        <v>7.1428571428571423</v>
      </c>
      <c r="E412" s="137">
        <v>3.5714285714285712</v>
      </c>
      <c r="F412" s="137">
        <v>3.5714285714285712</v>
      </c>
      <c r="G412" s="137">
        <v>3.5714285714285712</v>
      </c>
      <c r="H412" s="137">
        <v>85.714285714285708</v>
      </c>
      <c r="I412" s="138">
        <v>0</v>
      </c>
      <c r="J412" s="138">
        <v>14.285714285714285</v>
      </c>
      <c r="K412" s="138">
        <v>100</v>
      </c>
    </row>
    <row r="413" spans="1:11">
      <c r="A413" s="17">
        <v>102049</v>
      </c>
      <c r="B413" s="17" t="s">
        <v>512</v>
      </c>
      <c r="C413" s="137">
        <v>60.344827586206897</v>
      </c>
      <c r="D413" s="137">
        <v>20.689655172413794</v>
      </c>
      <c r="E413" s="137">
        <v>9.4827586206896548</v>
      </c>
      <c r="F413" s="137">
        <v>0</v>
      </c>
      <c r="G413" s="137">
        <v>0</v>
      </c>
      <c r="H413" s="137">
        <v>90.517241379310349</v>
      </c>
      <c r="I413" s="138">
        <v>2.5862068965517242</v>
      </c>
      <c r="J413" s="138">
        <v>6.8965517241379306</v>
      </c>
      <c r="K413" s="138">
        <v>100</v>
      </c>
    </row>
    <row r="414" spans="1:11">
      <c r="A414" s="17">
        <v>102050</v>
      </c>
      <c r="B414" s="17" t="s">
        <v>494</v>
      </c>
      <c r="C414" s="137">
        <v>77.41935483870968</v>
      </c>
      <c r="D414" s="137">
        <v>6.4516129032258061</v>
      </c>
      <c r="E414" s="137">
        <v>10.75268817204301</v>
      </c>
      <c r="F414" s="137">
        <v>0</v>
      </c>
      <c r="G414" s="137">
        <v>1.0752688172043012</v>
      </c>
      <c r="H414" s="137">
        <v>95.6989247311828</v>
      </c>
      <c r="I414" s="138">
        <v>0</v>
      </c>
      <c r="J414" s="138">
        <v>4.3010752688172049</v>
      </c>
      <c r="K414" s="138">
        <v>100</v>
      </c>
    </row>
    <row r="415" spans="1:11">
      <c r="B415" s="17"/>
      <c r="C415" s="137"/>
      <c r="D415" s="137"/>
      <c r="E415" s="137"/>
      <c r="F415" s="137"/>
      <c r="G415" s="137"/>
      <c r="H415" s="137"/>
      <c r="I415" s="138"/>
      <c r="J415" s="138"/>
      <c r="K415" s="138"/>
    </row>
  </sheetData>
  <mergeCells count="1">
    <mergeCell ref="C4:H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K415"/>
  <sheetViews>
    <sheetView workbookViewId="0">
      <selection activeCell="C4" sqref="C4:H4"/>
    </sheetView>
  </sheetViews>
  <sheetFormatPr defaultColWidth="10.28515625" defaultRowHeight="12.75"/>
  <cols>
    <col min="1" max="1" width="10.28515625" style="16"/>
    <col min="2" max="2" width="15.7109375" style="16" customWidth="1"/>
    <col min="3" max="3" width="11" style="39" customWidth="1"/>
    <col min="4" max="4" width="9.85546875" style="39" customWidth="1"/>
    <col min="5" max="6" width="9.28515625" style="39" customWidth="1"/>
    <col min="7" max="7" width="10.42578125" style="39" customWidth="1"/>
    <col min="8" max="8" width="9" style="39" customWidth="1"/>
    <col min="9" max="11" width="8.7109375" style="142" customWidth="1"/>
    <col min="12" max="16384" width="10.28515625" style="16"/>
  </cols>
  <sheetData>
    <row r="1" spans="1:11">
      <c r="B1" s="17"/>
      <c r="C1" s="72"/>
      <c r="D1" s="72"/>
      <c r="E1" s="72"/>
      <c r="F1" s="72"/>
      <c r="G1" s="72"/>
      <c r="H1" s="72"/>
      <c r="I1" s="141"/>
      <c r="J1" s="141"/>
    </row>
    <row r="2" spans="1:11">
      <c r="B2" s="17"/>
      <c r="C2" s="72"/>
      <c r="D2" s="72"/>
      <c r="E2" s="72"/>
      <c r="F2" s="72"/>
      <c r="G2" s="72"/>
      <c r="H2" s="72"/>
      <c r="I2" s="141"/>
      <c r="J2" s="141"/>
    </row>
    <row r="3" spans="1:11">
      <c r="C3" s="324" t="s">
        <v>1347</v>
      </c>
      <c r="D3" s="72"/>
      <c r="E3" s="72"/>
      <c r="F3" s="72"/>
      <c r="G3" s="72"/>
      <c r="H3" s="72"/>
      <c r="I3" s="141"/>
      <c r="J3" s="141"/>
    </row>
    <row r="4" spans="1:11">
      <c r="B4" s="124"/>
      <c r="C4" s="423" t="s">
        <v>729</v>
      </c>
      <c r="D4" s="423"/>
      <c r="E4" s="423"/>
      <c r="F4" s="423"/>
      <c r="G4" s="423"/>
      <c r="H4" s="423"/>
      <c r="I4" s="147"/>
      <c r="J4" s="147"/>
      <c r="K4" s="148"/>
    </row>
    <row r="5" spans="1:11" ht="36">
      <c r="A5" s="129" t="s">
        <v>680</v>
      </c>
      <c r="B5" s="130"/>
      <c r="C5" s="149" t="s">
        <v>730</v>
      </c>
      <c r="D5" s="149" t="s">
        <v>731</v>
      </c>
      <c r="E5" s="149" t="s">
        <v>732</v>
      </c>
      <c r="F5" s="149" t="s">
        <v>733</v>
      </c>
      <c r="G5" s="149" t="s">
        <v>734</v>
      </c>
      <c r="H5" s="149" t="s">
        <v>735</v>
      </c>
      <c r="I5" s="150" t="s">
        <v>736</v>
      </c>
      <c r="J5" s="150" t="s">
        <v>737</v>
      </c>
      <c r="K5" s="150" t="s">
        <v>685</v>
      </c>
    </row>
    <row r="6" spans="1:11">
      <c r="A6" s="17">
        <v>78018</v>
      </c>
      <c r="B6" s="17" t="s">
        <v>535</v>
      </c>
      <c r="C6" s="152">
        <v>64</v>
      </c>
      <c r="D6" s="152">
        <v>7</v>
      </c>
      <c r="E6" s="152">
        <v>2</v>
      </c>
      <c r="F6" s="152">
        <v>1</v>
      </c>
      <c r="G6" s="152">
        <v>0</v>
      </c>
      <c r="H6" s="152">
        <v>74</v>
      </c>
      <c r="I6" s="153">
        <v>20</v>
      </c>
      <c r="J6" s="153">
        <v>53</v>
      </c>
      <c r="K6" s="153">
        <v>147</v>
      </c>
    </row>
    <row r="7" spans="1:11">
      <c r="A7" s="17">
        <v>78023</v>
      </c>
      <c r="B7" s="17" t="s">
        <v>497</v>
      </c>
      <c r="C7" s="152">
        <v>89</v>
      </c>
      <c r="D7" s="152">
        <v>33</v>
      </c>
      <c r="E7" s="152">
        <v>10</v>
      </c>
      <c r="F7" s="152">
        <v>27</v>
      </c>
      <c r="G7" s="152">
        <v>0</v>
      </c>
      <c r="H7" s="152">
        <v>159</v>
      </c>
      <c r="I7" s="153">
        <v>0</v>
      </c>
      <c r="J7" s="153">
        <v>76</v>
      </c>
      <c r="K7" s="153">
        <v>235</v>
      </c>
    </row>
    <row r="8" spans="1:11">
      <c r="A8" s="17">
        <v>78068</v>
      </c>
      <c r="B8" s="17" t="s">
        <v>393</v>
      </c>
      <c r="C8" s="152">
        <v>138</v>
      </c>
      <c r="D8" s="152">
        <v>17</v>
      </c>
      <c r="E8" s="152">
        <v>19</v>
      </c>
      <c r="F8" s="152">
        <v>3</v>
      </c>
      <c r="G8" s="152">
        <v>20</v>
      </c>
      <c r="H8" s="152">
        <v>197</v>
      </c>
      <c r="I8" s="153">
        <v>4</v>
      </c>
      <c r="J8" s="153">
        <v>122</v>
      </c>
      <c r="K8" s="153">
        <v>323</v>
      </c>
    </row>
    <row r="9" spans="1:11">
      <c r="A9" s="17">
        <v>101003</v>
      </c>
      <c r="B9" s="17" t="s">
        <v>640</v>
      </c>
      <c r="C9" s="152">
        <v>61</v>
      </c>
      <c r="D9" s="152">
        <v>20</v>
      </c>
      <c r="E9" s="152">
        <v>6</v>
      </c>
      <c r="F9" s="152">
        <v>2</v>
      </c>
      <c r="G9" s="152">
        <v>0</v>
      </c>
      <c r="H9" s="152">
        <v>89</v>
      </c>
      <c r="I9" s="153">
        <v>3</v>
      </c>
      <c r="J9" s="153">
        <v>29</v>
      </c>
      <c r="K9" s="153">
        <v>121</v>
      </c>
    </row>
    <row r="10" spans="1:11">
      <c r="A10" s="17">
        <v>101005</v>
      </c>
      <c r="B10" s="17" t="s">
        <v>598</v>
      </c>
      <c r="C10" s="152">
        <v>40</v>
      </c>
      <c r="D10" s="152">
        <v>1</v>
      </c>
      <c r="E10" s="152">
        <v>1</v>
      </c>
      <c r="F10" s="152">
        <v>5</v>
      </c>
      <c r="G10" s="152">
        <v>0</v>
      </c>
      <c r="H10" s="152">
        <v>47</v>
      </c>
      <c r="I10" s="153">
        <v>0</v>
      </c>
      <c r="J10" s="153">
        <v>29</v>
      </c>
      <c r="K10" s="153">
        <v>76</v>
      </c>
    </row>
    <row r="11" spans="1:11">
      <c r="A11" s="17">
        <v>101006</v>
      </c>
      <c r="B11" s="17" t="s">
        <v>576</v>
      </c>
      <c r="C11" s="152">
        <v>54</v>
      </c>
      <c r="D11" s="152">
        <v>21</v>
      </c>
      <c r="E11" s="152">
        <v>48</v>
      </c>
      <c r="F11" s="152">
        <v>0</v>
      </c>
      <c r="G11" s="152">
        <v>0</v>
      </c>
      <c r="H11" s="152">
        <v>123</v>
      </c>
      <c r="I11" s="153">
        <v>0</v>
      </c>
      <c r="J11" s="153">
        <v>47</v>
      </c>
      <c r="K11" s="153">
        <v>170</v>
      </c>
    </row>
    <row r="12" spans="1:11">
      <c r="A12" s="17">
        <v>101009</v>
      </c>
      <c r="B12" s="17" t="s">
        <v>343</v>
      </c>
      <c r="C12" s="152">
        <v>349</v>
      </c>
      <c r="D12" s="152">
        <v>308</v>
      </c>
      <c r="E12" s="152">
        <v>519</v>
      </c>
      <c r="F12" s="152">
        <v>5</v>
      </c>
      <c r="G12" s="152">
        <v>0</v>
      </c>
      <c r="H12" s="152">
        <v>1181</v>
      </c>
      <c r="I12" s="153">
        <v>24</v>
      </c>
      <c r="J12" s="153">
        <v>176</v>
      </c>
      <c r="K12" s="153">
        <v>1381</v>
      </c>
    </row>
    <row r="13" spans="1:11">
      <c r="A13" s="17">
        <v>101016</v>
      </c>
      <c r="B13" s="17" t="s">
        <v>553</v>
      </c>
      <c r="C13" s="152">
        <v>70</v>
      </c>
      <c r="D13" s="152">
        <v>13</v>
      </c>
      <c r="E13" s="152">
        <v>9</v>
      </c>
      <c r="F13" s="152">
        <v>0</v>
      </c>
      <c r="G13" s="152">
        <v>0</v>
      </c>
      <c r="H13" s="152">
        <v>92</v>
      </c>
      <c r="I13" s="153">
        <v>0</v>
      </c>
      <c r="J13" s="153">
        <v>55</v>
      </c>
      <c r="K13" s="153">
        <v>147</v>
      </c>
    </row>
    <row r="14" spans="1:11">
      <c r="A14" s="17">
        <v>101018</v>
      </c>
      <c r="B14" s="17" t="s">
        <v>395</v>
      </c>
      <c r="C14" s="152">
        <v>177</v>
      </c>
      <c r="D14" s="152">
        <v>67</v>
      </c>
      <c r="E14" s="152">
        <v>6</v>
      </c>
      <c r="F14" s="152">
        <v>2</v>
      </c>
      <c r="G14" s="152">
        <v>0</v>
      </c>
      <c r="H14" s="152">
        <v>252</v>
      </c>
      <c r="I14" s="153">
        <v>9</v>
      </c>
      <c r="J14" s="153">
        <v>96</v>
      </c>
      <c r="K14" s="153">
        <v>357</v>
      </c>
    </row>
    <row r="15" spans="1:11">
      <c r="A15" s="17">
        <v>101022</v>
      </c>
      <c r="B15" s="17" t="s">
        <v>464</v>
      </c>
      <c r="C15" s="152">
        <v>85</v>
      </c>
      <c r="D15" s="152">
        <v>25</v>
      </c>
      <c r="E15" s="152">
        <v>16</v>
      </c>
      <c r="F15" s="152">
        <v>4</v>
      </c>
      <c r="G15" s="152">
        <v>0</v>
      </c>
      <c r="H15" s="152">
        <v>130</v>
      </c>
      <c r="I15" s="153">
        <v>5</v>
      </c>
      <c r="J15" s="153">
        <v>94</v>
      </c>
      <c r="K15" s="153">
        <v>229</v>
      </c>
    </row>
    <row r="16" spans="1:11">
      <c r="A16" s="17">
        <v>101023</v>
      </c>
      <c r="B16" s="17" t="s">
        <v>556</v>
      </c>
      <c r="C16" s="152">
        <v>56</v>
      </c>
      <c r="D16" s="152">
        <v>7</v>
      </c>
      <c r="E16" s="152">
        <v>55</v>
      </c>
      <c r="F16" s="152">
        <v>0</v>
      </c>
      <c r="G16" s="152">
        <v>0</v>
      </c>
      <c r="H16" s="152">
        <v>118</v>
      </c>
      <c r="I16" s="153">
        <v>1</v>
      </c>
      <c r="J16" s="153">
        <v>37</v>
      </c>
      <c r="K16" s="153">
        <v>156</v>
      </c>
    </row>
    <row r="17" spans="1:11">
      <c r="A17" s="17">
        <v>101026</v>
      </c>
      <c r="B17" s="17" t="s">
        <v>615</v>
      </c>
      <c r="C17" s="152">
        <v>23</v>
      </c>
      <c r="D17" s="152">
        <v>4</v>
      </c>
      <c r="E17" s="152">
        <v>0</v>
      </c>
      <c r="F17" s="152">
        <v>0</v>
      </c>
      <c r="G17" s="152">
        <v>0</v>
      </c>
      <c r="H17" s="152">
        <v>27</v>
      </c>
      <c r="I17" s="153">
        <v>0</v>
      </c>
      <c r="J17" s="153">
        <v>26</v>
      </c>
      <c r="K17" s="153">
        <v>53</v>
      </c>
    </row>
    <row r="18" spans="1:11">
      <c r="A18" s="17">
        <v>101027</v>
      </c>
      <c r="B18" s="17" t="s">
        <v>495</v>
      </c>
      <c r="C18" s="152">
        <v>90</v>
      </c>
      <c r="D18" s="152">
        <v>18</v>
      </c>
      <c r="E18" s="152">
        <v>24</v>
      </c>
      <c r="F18" s="152">
        <v>4</v>
      </c>
      <c r="G18" s="152">
        <v>0</v>
      </c>
      <c r="H18" s="152">
        <v>136</v>
      </c>
      <c r="I18" s="153">
        <v>0</v>
      </c>
      <c r="J18" s="153">
        <v>73</v>
      </c>
      <c r="K18" s="153">
        <v>209</v>
      </c>
    </row>
    <row r="19" spans="1:11">
      <c r="A19" s="17">
        <v>80006</v>
      </c>
      <c r="B19" s="17" t="s">
        <v>595</v>
      </c>
      <c r="C19" s="152">
        <v>60</v>
      </c>
      <c r="D19" s="152">
        <v>3</v>
      </c>
      <c r="E19" s="152">
        <v>7</v>
      </c>
      <c r="F19" s="152">
        <v>4</v>
      </c>
      <c r="G19" s="152">
        <v>0</v>
      </c>
      <c r="H19" s="152">
        <v>74</v>
      </c>
      <c r="I19" s="153">
        <v>0</v>
      </c>
      <c r="J19" s="153">
        <v>19</v>
      </c>
      <c r="K19" s="153">
        <v>93</v>
      </c>
    </row>
    <row r="20" spans="1:11">
      <c r="A20" s="17">
        <v>80011</v>
      </c>
      <c r="B20" s="17" t="s">
        <v>668</v>
      </c>
      <c r="C20" s="152">
        <v>17</v>
      </c>
      <c r="D20" s="152">
        <v>0</v>
      </c>
      <c r="E20" s="152">
        <v>23</v>
      </c>
      <c r="F20" s="152">
        <v>5</v>
      </c>
      <c r="G20" s="152">
        <v>0</v>
      </c>
      <c r="H20" s="152">
        <v>45</v>
      </c>
      <c r="I20" s="153">
        <v>0</v>
      </c>
      <c r="J20" s="153">
        <v>5</v>
      </c>
      <c r="K20" s="153">
        <v>50</v>
      </c>
    </row>
    <row r="21" spans="1:11">
      <c r="A21" s="17">
        <v>80022</v>
      </c>
      <c r="B21" s="17" t="s">
        <v>511</v>
      </c>
      <c r="C21" s="152">
        <v>48</v>
      </c>
      <c r="D21" s="152">
        <v>0</v>
      </c>
      <c r="E21" s="152">
        <v>4</v>
      </c>
      <c r="F21" s="152">
        <v>0</v>
      </c>
      <c r="G21" s="152">
        <v>0</v>
      </c>
      <c r="H21" s="152">
        <v>52</v>
      </c>
      <c r="I21" s="153">
        <v>0</v>
      </c>
      <c r="J21" s="153">
        <v>46</v>
      </c>
      <c r="K21" s="153">
        <v>98</v>
      </c>
    </row>
    <row r="22" spans="1:11">
      <c r="A22" s="17">
        <v>80056</v>
      </c>
      <c r="B22" s="17" t="s">
        <v>463</v>
      </c>
      <c r="C22" s="152">
        <v>133</v>
      </c>
      <c r="D22" s="152">
        <v>25</v>
      </c>
      <c r="E22" s="152">
        <v>18</v>
      </c>
      <c r="F22" s="152">
        <v>0</v>
      </c>
      <c r="G22" s="152">
        <v>0</v>
      </c>
      <c r="H22" s="152">
        <v>176</v>
      </c>
      <c r="I22" s="153">
        <v>72</v>
      </c>
      <c r="J22" s="153">
        <v>52</v>
      </c>
      <c r="K22" s="153">
        <v>300</v>
      </c>
    </row>
    <row r="23" spans="1:11">
      <c r="A23" s="17">
        <v>80066</v>
      </c>
      <c r="B23" s="17" t="s">
        <v>656</v>
      </c>
      <c r="C23" s="152">
        <v>14</v>
      </c>
      <c r="D23" s="152">
        <v>0</v>
      </c>
      <c r="E23" s="152">
        <v>6</v>
      </c>
      <c r="F23" s="152">
        <v>0</v>
      </c>
      <c r="G23" s="152">
        <v>0</v>
      </c>
      <c r="H23" s="152">
        <v>20</v>
      </c>
      <c r="I23" s="153">
        <v>0</v>
      </c>
      <c r="J23" s="153">
        <v>15</v>
      </c>
      <c r="K23" s="153">
        <v>35</v>
      </c>
    </row>
    <row r="24" spans="1:11">
      <c r="A24" s="17">
        <v>80068</v>
      </c>
      <c r="B24" s="17" t="s">
        <v>584</v>
      </c>
      <c r="C24" s="152">
        <v>11</v>
      </c>
      <c r="D24" s="152">
        <v>0</v>
      </c>
      <c r="E24" s="152">
        <v>15</v>
      </c>
      <c r="F24" s="152">
        <v>0</v>
      </c>
      <c r="G24" s="152">
        <v>0</v>
      </c>
      <c r="H24" s="152">
        <v>26</v>
      </c>
      <c r="I24" s="153">
        <v>0</v>
      </c>
      <c r="J24" s="153">
        <v>20</v>
      </c>
      <c r="K24" s="153">
        <v>46</v>
      </c>
    </row>
    <row r="25" spans="1:11">
      <c r="A25" s="17">
        <v>80073</v>
      </c>
      <c r="B25" s="17" t="s">
        <v>441</v>
      </c>
      <c r="C25" s="152">
        <v>134</v>
      </c>
      <c r="D25" s="152">
        <v>14</v>
      </c>
      <c r="E25" s="152">
        <v>115</v>
      </c>
      <c r="F25" s="152">
        <v>0</v>
      </c>
      <c r="G25" s="152">
        <v>0</v>
      </c>
      <c r="H25" s="152">
        <v>263</v>
      </c>
      <c r="I25" s="153">
        <v>0</v>
      </c>
      <c r="J25" s="153">
        <v>38</v>
      </c>
      <c r="K25" s="153">
        <v>301</v>
      </c>
    </row>
    <row r="26" spans="1:11">
      <c r="A26" s="17">
        <v>80090</v>
      </c>
      <c r="B26" s="17" t="s">
        <v>678</v>
      </c>
      <c r="C26" s="152">
        <v>16</v>
      </c>
      <c r="D26" s="152">
        <v>1</v>
      </c>
      <c r="E26" s="152">
        <v>1</v>
      </c>
      <c r="F26" s="152">
        <v>0</v>
      </c>
      <c r="G26" s="152">
        <v>0</v>
      </c>
      <c r="H26" s="152">
        <v>18</v>
      </c>
      <c r="I26" s="153">
        <v>0</v>
      </c>
      <c r="J26" s="153">
        <v>2</v>
      </c>
      <c r="K26" s="153">
        <v>20</v>
      </c>
    </row>
    <row r="27" spans="1:11">
      <c r="A27" s="17">
        <v>79020</v>
      </c>
      <c r="B27" s="17" t="s">
        <v>527</v>
      </c>
      <c r="C27" s="152">
        <v>92</v>
      </c>
      <c r="D27" s="152">
        <v>16</v>
      </c>
      <c r="E27" s="152">
        <v>31</v>
      </c>
      <c r="F27" s="152">
        <v>8</v>
      </c>
      <c r="G27" s="152">
        <v>2</v>
      </c>
      <c r="H27" s="152">
        <v>149</v>
      </c>
      <c r="I27" s="153">
        <v>5</v>
      </c>
      <c r="J27" s="153">
        <v>44</v>
      </c>
      <c r="K27" s="153">
        <v>198</v>
      </c>
    </row>
    <row r="28" spans="1:11">
      <c r="A28" s="17">
        <v>79030</v>
      </c>
      <c r="B28" s="17" t="s">
        <v>603</v>
      </c>
      <c r="C28" s="152">
        <v>50</v>
      </c>
      <c r="D28" s="152">
        <v>25</v>
      </c>
      <c r="E28" s="152">
        <v>18</v>
      </c>
      <c r="F28" s="152">
        <v>5</v>
      </c>
      <c r="G28" s="152">
        <v>0</v>
      </c>
      <c r="H28" s="152">
        <v>98</v>
      </c>
      <c r="I28" s="153">
        <v>0</v>
      </c>
      <c r="J28" s="153">
        <v>36</v>
      </c>
      <c r="K28" s="153">
        <v>134</v>
      </c>
    </row>
    <row r="29" spans="1:11">
      <c r="A29" s="17">
        <v>79043</v>
      </c>
      <c r="B29" s="17" t="s">
        <v>409</v>
      </c>
      <c r="C29" s="152">
        <v>235</v>
      </c>
      <c r="D29" s="152">
        <v>38</v>
      </c>
      <c r="E29" s="152">
        <v>131</v>
      </c>
      <c r="F29" s="152">
        <v>7</v>
      </c>
      <c r="G29" s="152">
        <v>0</v>
      </c>
      <c r="H29" s="152">
        <v>411</v>
      </c>
      <c r="I29" s="153">
        <v>14</v>
      </c>
      <c r="J29" s="153">
        <v>115</v>
      </c>
      <c r="K29" s="153">
        <v>540</v>
      </c>
    </row>
    <row r="30" spans="1:11">
      <c r="A30" s="17">
        <v>79115</v>
      </c>
      <c r="B30" s="17" t="s">
        <v>515</v>
      </c>
      <c r="C30" s="152">
        <v>108</v>
      </c>
      <c r="D30" s="152">
        <v>17</v>
      </c>
      <c r="E30" s="152">
        <v>37</v>
      </c>
      <c r="F30" s="152">
        <v>0</v>
      </c>
      <c r="G30" s="152">
        <v>0</v>
      </c>
      <c r="H30" s="152">
        <v>162</v>
      </c>
      <c r="I30" s="153">
        <v>25</v>
      </c>
      <c r="J30" s="153">
        <v>40</v>
      </c>
      <c r="K30" s="153">
        <v>227</v>
      </c>
    </row>
    <row r="31" spans="1:11">
      <c r="A31" s="17">
        <v>79129</v>
      </c>
      <c r="B31" s="17" t="s">
        <v>410</v>
      </c>
      <c r="C31" s="152">
        <v>231</v>
      </c>
      <c r="D31" s="152">
        <v>42</v>
      </c>
      <c r="E31" s="152">
        <v>48</v>
      </c>
      <c r="F31" s="152">
        <v>0</v>
      </c>
      <c r="G31" s="152">
        <v>0</v>
      </c>
      <c r="H31" s="152">
        <v>321</v>
      </c>
      <c r="I31" s="153">
        <v>35</v>
      </c>
      <c r="J31" s="153">
        <v>77</v>
      </c>
      <c r="K31" s="153">
        <v>433</v>
      </c>
    </row>
    <row r="32" spans="1:11">
      <c r="A32" s="17">
        <v>79138</v>
      </c>
      <c r="B32" s="17" t="s">
        <v>417</v>
      </c>
      <c r="C32" s="152">
        <v>267</v>
      </c>
      <c r="D32" s="152">
        <v>103</v>
      </c>
      <c r="E32" s="152">
        <v>204</v>
      </c>
      <c r="F32" s="152">
        <v>11</v>
      </c>
      <c r="G32" s="152">
        <v>0</v>
      </c>
      <c r="H32" s="152">
        <v>585</v>
      </c>
      <c r="I32" s="153">
        <v>11</v>
      </c>
      <c r="J32" s="153">
        <v>358</v>
      </c>
      <c r="K32" s="153">
        <v>954</v>
      </c>
    </row>
    <row r="33" spans="1:11">
      <c r="A33" s="17">
        <v>79147</v>
      </c>
      <c r="B33" s="17" t="s">
        <v>384</v>
      </c>
      <c r="C33" s="152">
        <v>251</v>
      </c>
      <c r="D33" s="152">
        <v>62</v>
      </c>
      <c r="E33" s="152">
        <v>487</v>
      </c>
      <c r="F33" s="152">
        <v>3</v>
      </c>
      <c r="G33" s="152">
        <v>0</v>
      </c>
      <c r="H33" s="152">
        <v>803</v>
      </c>
      <c r="I33" s="153">
        <v>7</v>
      </c>
      <c r="J33" s="153">
        <v>97</v>
      </c>
      <c r="K33" s="153">
        <v>907</v>
      </c>
    </row>
    <row r="34" spans="1:11">
      <c r="A34" s="17">
        <v>78001</v>
      </c>
      <c r="B34" s="17" t="s">
        <v>587</v>
      </c>
      <c r="C34" s="152">
        <v>47</v>
      </c>
      <c r="D34" s="152">
        <v>2</v>
      </c>
      <c r="E34" s="152">
        <v>3</v>
      </c>
      <c r="F34" s="152">
        <v>0</v>
      </c>
      <c r="G34" s="152">
        <v>0</v>
      </c>
      <c r="H34" s="152">
        <v>52</v>
      </c>
      <c r="I34" s="153">
        <v>1</v>
      </c>
      <c r="J34" s="153">
        <v>37</v>
      </c>
      <c r="K34" s="153">
        <v>90</v>
      </c>
    </row>
    <row r="35" spans="1:11">
      <c r="A35" s="17">
        <v>78005</v>
      </c>
      <c r="B35" s="17" t="s">
        <v>625</v>
      </c>
      <c r="C35" s="152">
        <v>28</v>
      </c>
      <c r="D35" s="152">
        <v>16</v>
      </c>
      <c r="E35" s="152">
        <v>4</v>
      </c>
      <c r="F35" s="152">
        <v>0</v>
      </c>
      <c r="G35" s="152">
        <v>0</v>
      </c>
      <c r="H35" s="152">
        <v>48</v>
      </c>
      <c r="I35" s="153">
        <v>0</v>
      </c>
      <c r="J35" s="153">
        <v>25</v>
      </c>
      <c r="K35" s="153">
        <v>73</v>
      </c>
    </row>
    <row r="36" spans="1:11">
      <c r="A36" s="17">
        <v>78063</v>
      </c>
      <c r="B36" s="17" t="s">
        <v>489</v>
      </c>
      <c r="C36" s="152">
        <v>173</v>
      </c>
      <c r="D36" s="152">
        <v>24</v>
      </c>
      <c r="E36" s="152">
        <v>50</v>
      </c>
      <c r="F36" s="152">
        <v>0</v>
      </c>
      <c r="G36" s="152">
        <v>0</v>
      </c>
      <c r="H36" s="152">
        <v>247</v>
      </c>
      <c r="I36" s="153">
        <v>7</v>
      </c>
      <c r="J36" s="153">
        <v>50</v>
      </c>
      <c r="K36" s="153">
        <v>304</v>
      </c>
    </row>
    <row r="37" spans="1:11">
      <c r="A37" s="17">
        <v>78064</v>
      </c>
      <c r="B37" s="17" t="s">
        <v>620</v>
      </c>
      <c r="C37" s="152">
        <v>44</v>
      </c>
      <c r="D37" s="152">
        <v>6</v>
      </c>
      <c r="E37" s="152">
        <v>2</v>
      </c>
      <c r="F37" s="152">
        <v>0</v>
      </c>
      <c r="G37" s="152">
        <v>0</v>
      </c>
      <c r="H37" s="152">
        <v>52</v>
      </c>
      <c r="I37" s="153">
        <v>2</v>
      </c>
      <c r="J37" s="153">
        <v>30</v>
      </c>
      <c r="K37" s="153">
        <v>84</v>
      </c>
    </row>
    <row r="38" spans="1:11">
      <c r="A38" s="17">
        <v>78088</v>
      </c>
      <c r="B38" s="17" t="s">
        <v>551</v>
      </c>
      <c r="C38" s="152">
        <v>45</v>
      </c>
      <c r="D38" s="152">
        <v>7</v>
      </c>
      <c r="E38" s="152">
        <v>29</v>
      </c>
      <c r="F38" s="152">
        <v>0</v>
      </c>
      <c r="G38" s="152">
        <v>0</v>
      </c>
      <c r="H38" s="152">
        <v>81</v>
      </c>
      <c r="I38" s="153">
        <v>0</v>
      </c>
      <c r="J38" s="153">
        <v>39</v>
      </c>
      <c r="K38" s="153">
        <v>120</v>
      </c>
    </row>
    <row r="39" spans="1:11">
      <c r="A39" s="17">
        <v>78092</v>
      </c>
      <c r="B39" s="17" t="s">
        <v>630</v>
      </c>
      <c r="C39" s="152">
        <v>58</v>
      </c>
      <c r="D39" s="152">
        <v>4</v>
      </c>
      <c r="E39" s="152">
        <v>3</v>
      </c>
      <c r="F39" s="152">
        <v>0</v>
      </c>
      <c r="G39" s="152">
        <v>0</v>
      </c>
      <c r="H39" s="152">
        <v>65</v>
      </c>
      <c r="I39" s="153">
        <v>0</v>
      </c>
      <c r="J39" s="153">
        <v>32</v>
      </c>
      <c r="K39" s="153">
        <v>97</v>
      </c>
    </row>
    <row r="40" spans="1:11">
      <c r="A40" s="17">
        <v>78115</v>
      </c>
      <c r="B40" s="17" t="s">
        <v>534</v>
      </c>
      <c r="C40" s="152">
        <v>70</v>
      </c>
      <c r="D40" s="152">
        <v>8</v>
      </c>
      <c r="E40" s="152">
        <v>4</v>
      </c>
      <c r="F40" s="152">
        <v>0</v>
      </c>
      <c r="G40" s="152">
        <v>0</v>
      </c>
      <c r="H40" s="152">
        <v>82</v>
      </c>
      <c r="I40" s="153">
        <v>0</v>
      </c>
      <c r="J40" s="153">
        <v>60</v>
      </c>
      <c r="K40" s="153">
        <v>142</v>
      </c>
    </row>
    <row r="41" spans="1:11">
      <c r="A41" s="17">
        <v>78130</v>
      </c>
      <c r="B41" s="17" t="s">
        <v>566</v>
      </c>
      <c r="C41" s="152">
        <v>76</v>
      </c>
      <c r="D41" s="152">
        <v>26</v>
      </c>
      <c r="E41" s="152">
        <v>132</v>
      </c>
      <c r="F41" s="152">
        <v>0</v>
      </c>
      <c r="G41" s="152">
        <v>0</v>
      </c>
      <c r="H41" s="152">
        <v>234</v>
      </c>
      <c r="I41" s="153">
        <v>2</v>
      </c>
      <c r="J41" s="153">
        <v>37</v>
      </c>
      <c r="K41" s="153">
        <v>273</v>
      </c>
    </row>
    <row r="42" spans="1:11">
      <c r="A42" s="17">
        <v>78153</v>
      </c>
      <c r="B42" s="17" t="s">
        <v>412</v>
      </c>
      <c r="C42" s="152">
        <v>126</v>
      </c>
      <c r="D42" s="152">
        <v>29</v>
      </c>
      <c r="E42" s="152">
        <v>19</v>
      </c>
      <c r="F42" s="152">
        <v>12</v>
      </c>
      <c r="G42" s="152">
        <v>0</v>
      </c>
      <c r="H42" s="152">
        <v>186</v>
      </c>
      <c r="I42" s="153">
        <v>3</v>
      </c>
      <c r="J42" s="153">
        <v>112</v>
      </c>
      <c r="K42" s="153">
        <v>301</v>
      </c>
    </row>
    <row r="43" spans="1:11">
      <c r="A43" s="17">
        <v>78007</v>
      </c>
      <c r="B43" s="17" t="s">
        <v>663</v>
      </c>
      <c r="C43" s="152">
        <v>15</v>
      </c>
      <c r="D43" s="152">
        <v>6</v>
      </c>
      <c r="E43" s="152">
        <v>3</v>
      </c>
      <c r="F43" s="152">
        <v>0</v>
      </c>
      <c r="G43" s="152">
        <v>0</v>
      </c>
      <c r="H43" s="152">
        <v>24</v>
      </c>
      <c r="I43" s="153">
        <v>3</v>
      </c>
      <c r="J43" s="153">
        <v>12</v>
      </c>
      <c r="K43" s="153">
        <v>39</v>
      </c>
    </row>
    <row r="44" spans="1:11">
      <c r="A44" s="17">
        <v>78024</v>
      </c>
      <c r="B44" s="17" t="s">
        <v>636</v>
      </c>
      <c r="C44" s="152">
        <v>20</v>
      </c>
      <c r="D44" s="152">
        <v>1</v>
      </c>
      <c r="E44" s="152">
        <v>1</v>
      </c>
      <c r="F44" s="152">
        <v>0</v>
      </c>
      <c r="G44" s="152">
        <v>0</v>
      </c>
      <c r="H44" s="152">
        <v>22</v>
      </c>
      <c r="I44" s="153">
        <v>1</v>
      </c>
      <c r="J44" s="153">
        <v>31</v>
      </c>
      <c r="K44" s="153">
        <v>54</v>
      </c>
    </row>
    <row r="45" spans="1:11">
      <c r="A45" s="17">
        <v>78032</v>
      </c>
      <c r="B45" s="17" t="s">
        <v>674</v>
      </c>
      <c r="C45" s="152">
        <v>12</v>
      </c>
      <c r="D45" s="152">
        <v>0</v>
      </c>
      <c r="E45" s="152">
        <v>2</v>
      </c>
      <c r="F45" s="152">
        <v>0</v>
      </c>
      <c r="G45" s="152">
        <v>0</v>
      </c>
      <c r="H45" s="152">
        <v>14</v>
      </c>
      <c r="I45" s="153">
        <v>0</v>
      </c>
      <c r="J45" s="153">
        <v>12</v>
      </c>
      <c r="K45" s="153">
        <v>26</v>
      </c>
    </row>
    <row r="46" spans="1:11">
      <c r="A46" s="17">
        <v>78036</v>
      </c>
      <c r="B46" s="17" t="s">
        <v>449</v>
      </c>
      <c r="C46" s="152">
        <v>168</v>
      </c>
      <c r="D46" s="152">
        <v>27</v>
      </c>
      <c r="E46" s="152">
        <v>15</v>
      </c>
      <c r="F46" s="152">
        <v>0</v>
      </c>
      <c r="G46" s="152">
        <v>0</v>
      </c>
      <c r="H46" s="152">
        <v>210</v>
      </c>
      <c r="I46" s="153">
        <v>1</v>
      </c>
      <c r="J46" s="153">
        <v>56</v>
      </c>
      <c r="K46" s="153">
        <v>267</v>
      </c>
    </row>
    <row r="47" spans="1:11">
      <c r="A47" s="17">
        <v>78041</v>
      </c>
      <c r="B47" s="17" t="s">
        <v>611</v>
      </c>
      <c r="C47" s="152">
        <v>38</v>
      </c>
      <c r="D47" s="152">
        <v>8</v>
      </c>
      <c r="E47" s="152">
        <v>17</v>
      </c>
      <c r="F47" s="152">
        <v>0</v>
      </c>
      <c r="G47" s="152">
        <v>0</v>
      </c>
      <c r="H47" s="152">
        <v>63</v>
      </c>
      <c r="I47" s="153">
        <v>1</v>
      </c>
      <c r="J47" s="153">
        <v>163</v>
      </c>
      <c r="K47" s="153">
        <v>227</v>
      </c>
    </row>
    <row r="48" spans="1:11">
      <c r="A48" s="17">
        <v>78086</v>
      </c>
      <c r="B48" s="17" t="s">
        <v>670</v>
      </c>
      <c r="C48" s="152">
        <v>14</v>
      </c>
      <c r="D48" s="152">
        <v>0</v>
      </c>
      <c r="E48" s="152">
        <v>2</v>
      </c>
      <c r="F48" s="152">
        <v>0</v>
      </c>
      <c r="G48" s="152">
        <v>0</v>
      </c>
      <c r="H48" s="152">
        <v>16</v>
      </c>
      <c r="I48" s="153">
        <v>0</v>
      </c>
      <c r="J48" s="153">
        <v>24</v>
      </c>
      <c r="K48" s="153">
        <v>40</v>
      </c>
    </row>
    <row r="49" spans="1:11">
      <c r="A49" s="17">
        <v>78087</v>
      </c>
      <c r="B49" s="17" t="s">
        <v>456</v>
      </c>
      <c r="C49" s="152">
        <v>129</v>
      </c>
      <c r="D49" s="152">
        <v>10</v>
      </c>
      <c r="E49" s="152">
        <v>54</v>
      </c>
      <c r="F49" s="152">
        <v>0</v>
      </c>
      <c r="G49" s="152">
        <v>0</v>
      </c>
      <c r="H49" s="152">
        <v>193</v>
      </c>
      <c r="I49" s="153">
        <v>1</v>
      </c>
      <c r="J49" s="153">
        <v>82</v>
      </c>
      <c r="K49" s="153">
        <v>276</v>
      </c>
    </row>
    <row r="50" spans="1:11">
      <c r="A50" s="17">
        <v>78120</v>
      </c>
      <c r="B50" s="17" t="s">
        <v>638</v>
      </c>
      <c r="C50" s="152">
        <v>29</v>
      </c>
      <c r="D50" s="152">
        <v>0</v>
      </c>
      <c r="E50" s="152">
        <v>1</v>
      </c>
      <c r="F50" s="152">
        <v>0</v>
      </c>
      <c r="G50" s="152">
        <v>0</v>
      </c>
      <c r="H50" s="152">
        <v>30</v>
      </c>
      <c r="I50" s="153">
        <v>0</v>
      </c>
      <c r="J50" s="153">
        <v>22</v>
      </c>
      <c r="K50" s="153">
        <v>52</v>
      </c>
    </row>
    <row r="51" spans="1:11">
      <c r="A51" s="17">
        <v>79002</v>
      </c>
      <c r="B51" s="17" t="s">
        <v>602</v>
      </c>
      <c r="C51" s="152">
        <v>51</v>
      </c>
      <c r="D51" s="152">
        <v>0</v>
      </c>
      <c r="E51" s="152">
        <v>9</v>
      </c>
      <c r="F51" s="152">
        <v>0</v>
      </c>
      <c r="G51" s="152">
        <v>0</v>
      </c>
      <c r="H51" s="152">
        <v>60</v>
      </c>
      <c r="I51" s="153">
        <v>0</v>
      </c>
      <c r="J51" s="153">
        <v>24</v>
      </c>
      <c r="K51" s="153">
        <v>84</v>
      </c>
    </row>
    <row r="52" spans="1:11">
      <c r="A52" s="17">
        <v>79005</v>
      </c>
      <c r="B52" s="17" t="s">
        <v>635</v>
      </c>
      <c r="C52" s="152">
        <v>41</v>
      </c>
      <c r="D52" s="152">
        <v>4</v>
      </c>
      <c r="E52" s="152">
        <v>5</v>
      </c>
      <c r="F52" s="152">
        <v>0</v>
      </c>
      <c r="G52" s="152">
        <v>0</v>
      </c>
      <c r="H52" s="152">
        <v>50</v>
      </c>
      <c r="I52" s="153">
        <v>0</v>
      </c>
      <c r="J52" s="153">
        <v>6</v>
      </c>
      <c r="K52" s="153">
        <v>56</v>
      </c>
    </row>
    <row r="53" spans="1:11">
      <c r="A53" s="17">
        <v>79009</v>
      </c>
      <c r="B53" s="17" t="s">
        <v>543</v>
      </c>
      <c r="C53" s="152">
        <v>84</v>
      </c>
      <c r="D53" s="152">
        <v>19</v>
      </c>
      <c r="E53" s="152">
        <v>11</v>
      </c>
      <c r="F53" s="152">
        <v>0</v>
      </c>
      <c r="G53" s="152">
        <v>0</v>
      </c>
      <c r="H53" s="152">
        <v>114</v>
      </c>
      <c r="I53" s="153">
        <v>0</v>
      </c>
      <c r="J53" s="153">
        <v>35</v>
      </c>
      <c r="K53" s="153">
        <v>149</v>
      </c>
    </row>
    <row r="54" spans="1:11">
      <c r="A54" s="17">
        <v>79027</v>
      </c>
      <c r="B54" s="17" t="s">
        <v>569</v>
      </c>
      <c r="C54" s="152">
        <v>60</v>
      </c>
      <c r="D54" s="152">
        <v>23</v>
      </c>
      <c r="E54" s="152">
        <v>13</v>
      </c>
      <c r="F54" s="152">
        <v>3</v>
      </c>
      <c r="G54" s="152">
        <v>0</v>
      </c>
      <c r="H54" s="152">
        <v>99</v>
      </c>
      <c r="I54" s="153">
        <v>0</v>
      </c>
      <c r="J54" s="153">
        <v>7</v>
      </c>
      <c r="K54" s="153">
        <v>106</v>
      </c>
    </row>
    <row r="55" spans="1:11">
      <c r="A55" s="17">
        <v>79036</v>
      </c>
      <c r="B55" s="17" t="s">
        <v>373</v>
      </c>
      <c r="C55" s="152">
        <v>313</v>
      </c>
      <c r="D55" s="152">
        <v>60</v>
      </c>
      <c r="E55" s="152">
        <v>97</v>
      </c>
      <c r="F55" s="152">
        <v>16</v>
      </c>
      <c r="G55" s="152">
        <v>0</v>
      </c>
      <c r="H55" s="152">
        <v>486</v>
      </c>
      <c r="I55" s="153">
        <v>58</v>
      </c>
      <c r="J55" s="153">
        <v>135</v>
      </c>
      <c r="K55" s="153">
        <v>679</v>
      </c>
    </row>
    <row r="56" spans="1:11">
      <c r="A56" s="17">
        <v>79068</v>
      </c>
      <c r="B56" s="17" t="s">
        <v>567</v>
      </c>
      <c r="C56" s="152">
        <v>72</v>
      </c>
      <c r="D56" s="152">
        <v>5</v>
      </c>
      <c r="E56" s="152">
        <v>4</v>
      </c>
      <c r="F56" s="152">
        <v>0</v>
      </c>
      <c r="G56" s="152">
        <v>0</v>
      </c>
      <c r="H56" s="152">
        <v>81</v>
      </c>
      <c r="I56" s="153">
        <v>0</v>
      </c>
      <c r="J56" s="153">
        <v>30</v>
      </c>
      <c r="K56" s="153">
        <v>111</v>
      </c>
    </row>
    <row r="57" spans="1:11">
      <c r="A57" s="17">
        <v>79071</v>
      </c>
      <c r="B57" s="17" t="s">
        <v>669</v>
      </c>
      <c r="C57" s="152">
        <v>13</v>
      </c>
      <c r="D57" s="152">
        <v>2</v>
      </c>
      <c r="E57" s="152">
        <v>1</v>
      </c>
      <c r="F57" s="152">
        <v>0</v>
      </c>
      <c r="G57" s="152">
        <v>0</v>
      </c>
      <c r="H57" s="152">
        <v>16</v>
      </c>
      <c r="I57" s="153">
        <v>0</v>
      </c>
      <c r="J57" s="153">
        <v>19</v>
      </c>
      <c r="K57" s="153">
        <v>35</v>
      </c>
    </row>
    <row r="58" spans="1:11">
      <c r="A58" s="17">
        <v>79095</v>
      </c>
      <c r="B58" s="17" t="s">
        <v>440</v>
      </c>
      <c r="C58" s="152">
        <v>155</v>
      </c>
      <c r="D58" s="152">
        <v>40</v>
      </c>
      <c r="E58" s="152">
        <v>34</v>
      </c>
      <c r="F58" s="152">
        <v>1</v>
      </c>
      <c r="G58" s="152">
        <v>0</v>
      </c>
      <c r="H58" s="152">
        <v>230</v>
      </c>
      <c r="I58" s="153">
        <v>1</v>
      </c>
      <c r="J58" s="153">
        <v>10</v>
      </c>
      <c r="K58" s="153">
        <v>241</v>
      </c>
    </row>
    <row r="59" spans="1:11">
      <c r="A59" s="17">
        <v>79130</v>
      </c>
      <c r="B59" s="17" t="s">
        <v>355</v>
      </c>
      <c r="C59" s="152">
        <v>320</v>
      </c>
      <c r="D59" s="152">
        <v>108</v>
      </c>
      <c r="E59" s="152">
        <v>77</v>
      </c>
      <c r="F59" s="152">
        <v>4</v>
      </c>
      <c r="G59" s="152">
        <v>0</v>
      </c>
      <c r="H59" s="152">
        <v>509</v>
      </c>
      <c r="I59" s="153">
        <v>8</v>
      </c>
      <c r="J59" s="153">
        <v>142</v>
      </c>
      <c r="K59" s="153">
        <v>659</v>
      </c>
    </row>
    <row r="60" spans="1:11">
      <c r="A60" s="17">
        <v>79146</v>
      </c>
      <c r="B60" s="17" t="s">
        <v>437</v>
      </c>
      <c r="C60" s="152">
        <v>166</v>
      </c>
      <c r="D60" s="152">
        <v>37</v>
      </c>
      <c r="E60" s="152">
        <v>43</v>
      </c>
      <c r="F60" s="152">
        <v>20</v>
      </c>
      <c r="G60" s="152">
        <v>0</v>
      </c>
      <c r="H60" s="152">
        <v>266</v>
      </c>
      <c r="I60" s="153">
        <v>0</v>
      </c>
      <c r="J60" s="153">
        <v>116</v>
      </c>
      <c r="K60" s="153">
        <v>382</v>
      </c>
    </row>
    <row r="61" spans="1:11">
      <c r="A61" s="17">
        <v>79157</v>
      </c>
      <c r="B61" s="17" t="s">
        <v>520</v>
      </c>
      <c r="C61" s="152">
        <v>49</v>
      </c>
      <c r="D61" s="152">
        <v>8</v>
      </c>
      <c r="E61" s="152">
        <v>10</v>
      </c>
      <c r="F61" s="152">
        <v>0</v>
      </c>
      <c r="G61" s="152">
        <v>0</v>
      </c>
      <c r="H61" s="152">
        <v>67</v>
      </c>
      <c r="I61" s="153">
        <v>0</v>
      </c>
      <c r="J61" s="153">
        <v>33</v>
      </c>
      <c r="K61" s="153">
        <v>100</v>
      </c>
    </row>
    <row r="62" spans="1:11">
      <c r="A62" s="17">
        <v>79008</v>
      </c>
      <c r="B62" s="17" t="s">
        <v>414</v>
      </c>
      <c r="C62" s="152">
        <v>239</v>
      </c>
      <c r="D62" s="152">
        <v>52</v>
      </c>
      <c r="E62" s="152">
        <v>68</v>
      </c>
      <c r="F62" s="152">
        <v>0</v>
      </c>
      <c r="G62" s="152">
        <v>0</v>
      </c>
      <c r="H62" s="152">
        <v>359</v>
      </c>
      <c r="I62" s="153">
        <v>7</v>
      </c>
      <c r="J62" s="153">
        <v>61</v>
      </c>
      <c r="K62" s="153">
        <v>427</v>
      </c>
    </row>
    <row r="63" spans="1:11">
      <c r="A63" s="17">
        <v>79061</v>
      </c>
      <c r="B63" s="17" t="s">
        <v>357</v>
      </c>
      <c r="C63" s="152">
        <v>334</v>
      </c>
      <c r="D63" s="152">
        <v>67</v>
      </c>
      <c r="E63" s="152">
        <v>52</v>
      </c>
      <c r="F63" s="152">
        <v>25</v>
      </c>
      <c r="G63" s="152">
        <v>0</v>
      </c>
      <c r="H63" s="152">
        <v>478</v>
      </c>
      <c r="I63" s="153">
        <v>5</v>
      </c>
      <c r="J63" s="153">
        <v>110</v>
      </c>
      <c r="K63" s="153">
        <v>593</v>
      </c>
    </row>
    <row r="64" spans="1:11">
      <c r="A64" s="17">
        <v>79063</v>
      </c>
      <c r="B64" s="17" t="s">
        <v>528</v>
      </c>
      <c r="C64" s="152">
        <v>89</v>
      </c>
      <c r="D64" s="152">
        <v>38</v>
      </c>
      <c r="E64" s="152">
        <v>80</v>
      </c>
      <c r="F64" s="152">
        <v>0</v>
      </c>
      <c r="G64" s="152">
        <v>0</v>
      </c>
      <c r="H64" s="152">
        <v>207</v>
      </c>
      <c r="I64" s="153">
        <v>0</v>
      </c>
      <c r="J64" s="153">
        <v>52</v>
      </c>
      <c r="K64" s="153">
        <v>259</v>
      </c>
    </row>
    <row r="65" spans="1:11">
      <c r="A65" s="17">
        <v>79117</v>
      </c>
      <c r="B65" s="17" t="s">
        <v>482</v>
      </c>
      <c r="C65" s="152">
        <v>124</v>
      </c>
      <c r="D65" s="152">
        <v>37</v>
      </c>
      <c r="E65" s="152">
        <v>28</v>
      </c>
      <c r="F65" s="152">
        <v>0</v>
      </c>
      <c r="G65" s="152">
        <v>0</v>
      </c>
      <c r="H65" s="152">
        <v>189</v>
      </c>
      <c r="I65" s="153">
        <v>9</v>
      </c>
      <c r="J65" s="153">
        <v>49</v>
      </c>
      <c r="K65" s="153">
        <v>247</v>
      </c>
    </row>
    <row r="66" spans="1:11">
      <c r="A66" s="17">
        <v>79118</v>
      </c>
      <c r="B66" s="17" t="s">
        <v>488</v>
      </c>
      <c r="C66" s="152">
        <v>132</v>
      </c>
      <c r="D66" s="152">
        <v>44</v>
      </c>
      <c r="E66" s="152">
        <v>40</v>
      </c>
      <c r="F66" s="152">
        <v>0</v>
      </c>
      <c r="G66" s="152">
        <v>0</v>
      </c>
      <c r="H66" s="152">
        <v>216</v>
      </c>
      <c r="I66" s="153">
        <v>38</v>
      </c>
      <c r="J66" s="153">
        <v>45</v>
      </c>
      <c r="K66" s="153">
        <v>299</v>
      </c>
    </row>
    <row r="67" spans="1:11">
      <c r="A67" s="17">
        <v>80010</v>
      </c>
      <c r="B67" s="17" t="s">
        <v>544</v>
      </c>
      <c r="C67" s="152">
        <v>84</v>
      </c>
      <c r="D67" s="152">
        <v>15</v>
      </c>
      <c r="E67" s="152">
        <v>4</v>
      </c>
      <c r="F67" s="152">
        <v>1</v>
      </c>
      <c r="G67" s="152">
        <v>0</v>
      </c>
      <c r="H67" s="152">
        <v>104</v>
      </c>
      <c r="I67" s="153">
        <v>10</v>
      </c>
      <c r="J67" s="153">
        <v>36</v>
      </c>
      <c r="K67" s="153">
        <v>150</v>
      </c>
    </row>
    <row r="68" spans="1:11">
      <c r="A68" s="17">
        <v>80017</v>
      </c>
      <c r="B68" s="17" t="s">
        <v>642</v>
      </c>
      <c r="C68" s="152">
        <v>28</v>
      </c>
      <c r="D68" s="152">
        <v>10</v>
      </c>
      <c r="E68" s="152">
        <v>3</v>
      </c>
      <c r="F68" s="152">
        <v>0</v>
      </c>
      <c r="G68" s="152">
        <v>0</v>
      </c>
      <c r="H68" s="152">
        <v>41</v>
      </c>
      <c r="I68" s="153">
        <v>25</v>
      </c>
      <c r="J68" s="153">
        <v>8</v>
      </c>
      <c r="K68" s="153">
        <v>74</v>
      </c>
    </row>
    <row r="69" spans="1:11">
      <c r="A69" s="17">
        <v>80052</v>
      </c>
      <c r="B69" s="17" t="s">
        <v>402</v>
      </c>
      <c r="C69" s="152">
        <v>286</v>
      </c>
      <c r="D69" s="152">
        <v>59</v>
      </c>
      <c r="E69" s="152">
        <v>55</v>
      </c>
      <c r="F69" s="152">
        <v>8</v>
      </c>
      <c r="G69" s="152">
        <v>0</v>
      </c>
      <c r="H69" s="152">
        <v>408</v>
      </c>
      <c r="I69" s="153">
        <v>0</v>
      </c>
      <c r="J69" s="153">
        <v>87</v>
      </c>
      <c r="K69" s="153">
        <v>495</v>
      </c>
    </row>
    <row r="70" spans="1:11">
      <c r="A70" s="17">
        <v>80058</v>
      </c>
      <c r="B70" s="17" t="s">
        <v>647</v>
      </c>
      <c r="C70" s="152">
        <v>27</v>
      </c>
      <c r="D70" s="152">
        <v>5</v>
      </c>
      <c r="E70" s="152">
        <v>5</v>
      </c>
      <c r="F70" s="152">
        <v>0</v>
      </c>
      <c r="G70" s="152">
        <v>0</v>
      </c>
      <c r="H70" s="152">
        <v>37</v>
      </c>
      <c r="I70" s="153">
        <v>2</v>
      </c>
      <c r="J70" s="153">
        <v>8</v>
      </c>
      <c r="K70" s="153">
        <v>47</v>
      </c>
    </row>
    <row r="71" spans="1:11">
      <c r="A71" s="17">
        <v>80064</v>
      </c>
      <c r="B71" s="17" t="s">
        <v>514</v>
      </c>
      <c r="C71" s="152">
        <v>114</v>
      </c>
      <c r="D71" s="152">
        <v>26</v>
      </c>
      <c r="E71" s="152">
        <v>26</v>
      </c>
      <c r="F71" s="152">
        <v>2</v>
      </c>
      <c r="G71" s="152">
        <v>0</v>
      </c>
      <c r="H71" s="152">
        <v>168</v>
      </c>
      <c r="I71" s="153">
        <v>20</v>
      </c>
      <c r="J71" s="153">
        <v>55</v>
      </c>
      <c r="K71" s="153">
        <v>243</v>
      </c>
    </row>
    <row r="72" spans="1:11">
      <c r="A72" s="17">
        <v>80091</v>
      </c>
      <c r="B72" s="17" t="s">
        <v>550</v>
      </c>
      <c r="C72" s="152">
        <v>72</v>
      </c>
      <c r="D72" s="152">
        <v>46</v>
      </c>
      <c r="E72" s="152">
        <v>17</v>
      </c>
      <c r="F72" s="152">
        <v>0</v>
      </c>
      <c r="G72" s="152">
        <v>0</v>
      </c>
      <c r="H72" s="152">
        <v>135</v>
      </c>
      <c r="I72" s="153">
        <v>0</v>
      </c>
      <c r="J72" s="153">
        <v>13</v>
      </c>
      <c r="K72" s="153">
        <v>148</v>
      </c>
    </row>
    <row r="73" spans="1:11">
      <c r="A73" s="17">
        <v>80092</v>
      </c>
      <c r="B73" s="17" t="s">
        <v>439</v>
      </c>
      <c r="C73" s="152">
        <v>207</v>
      </c>
      <c r="D73" s="152">
        <v>35</v>
      </c>
      <c r="E73" s="152">
        <v>154</v>
      </c>
      <c r="F73" s="152">
        <v>1</v>
      </c>
      <c r="G73" s="152">
        <v>0</v>
      </c>
      <c r="H73" s="152">
        <v>397</v>
      </c>
      <c r="I73" s="153">
        <v>6</v>
      </c>
      <c r="J73" s="153">
        <v>54</v>
      </c>
      <c r="K73" s="153">
        <v>457</v>
      </c>
    </row>
    <row r="74" spans="1:11">
      <c r="A74" s="17">
        <v>102022</v>
      </c>
      <c r="B74" s="17" t="s">
        <v>634</v>
      </c>
      <c r="C74" s="152">
        <v>39</v>
      </c>
      <c r="D74" s="152">
        <v>6</v>
      </c>
      <c r="E74" s="152">
        <v>7</v>
      </c>
      <c r="F74" s="152">
        <v>0</v>
      </c>
      <c r="G74" s="152">
        <v>0</v>
      </c>
      <c r="H74" s="152">
        <v>52</v>
      </c>
      <c r="I74" s="153">
        <v>0</v>
      </c>
      <c r="J74" s="153">
        <v>29</v>
      </c>
      <c r="K74" s="153">
        <v>81</v>
      </c>
    </row>
    <row r="75" spans="1:11">
      <c r="A75" s="17">
        <v>102037</v>
      </c>
      <c r="B75" s="17" t="s">
        <v>324</v>
      </c>
      <c r="C75" s="152">
        <v>462</v>
      </c>
      <c r="D75" s="152">
        <v>142</v>
      </c>
      <c r="E75" s="152">
        <v>135</v>
      </c>
      <c r="F75" s="152">
        <v>0</v>
      </c>
      <c r="G75" s="152">
        <v>0</v>
      </c>
      <c r="H75" s="152">
        <v>739</v>
      </c>
      <c r="I75" s="153">
        <v>18</v>
      </c>
      <c r="J75" s="153">
        <v>623</v>
      </c>
      <c r="K75" s="153">
        <v>1380</v>
      </c>
    </row>
    <row r="76" spans="1:11">
      <c r="A76" s="17">
        <v>78002</v>
      </c>
      <c r="B76" s="17" t="s">
        <v>500</v>
      </c>
      <c r="C76" s="152">
        <v>131</v>
      </c>
      <c r="D76" s="152">
        <v>20</v>
      </c>
      <c r="E76" s="152">
        <v>100</v>
      </c>
      <c r="F76" s="152">
        <v>2</v>
      </c>
      <c r="G76" s="152">
        <v>0</v>
      </c>
      <c r="H76" s="152">
        <v>253</v>
      </c>
      <c r="I76" s="153">
        <v>4</v>
      </c>
      <c r="J76" s="153">
        <v>59</v>
      </c>
      <c r="K76" s="153">
        <v>316</v>
      </c>
    </row>
    <row r="77" spans="1:11">
      <c r="A77" s="17">
        <v>78003</v>
      </c>
      <c r="B77" s="17" t="s">
        <v>276</v>
      </c>
      <c r="C77" s="152">
        <v>1373</v>
      </c>
      <c r="D77" s="152">
        <v>449</v>
      </c>
      <c r="E77" s="152">
        <v>590</v>
      </c>
      <c r="F77" s="152">
        <v>36</v>
      </c>
      <c r="G77" s="152">
        <v>4</v>
      </c>
      <c r="H77" s="152">
        <v>2452</v>
      </c>
      <c r="I77" s="153">
        <v>15</v>
      </c>
      <c r="J77" s="153">
        <v>1216</v>
      </c>
      <c r="K77" s="153">
        <v>3683</v>
      </c>
    </row>
    <row r="78" spans="1:11">
      <c r="A78" s="17">
        <v>78004</v>
      </c>
      <c r="B78" s="17" t="s">
        <v>501</v>
      </c>
      <c r="C78" s="152">
        <v>69</v>
      </c>
      <c r="D78" s="152">
        <v>10</v>
      </c>
      <c r="E78" s="152">
        <v>12</v>
      </c>
      <c r="F78" s="152">
        <v>0</v>
      </c>
      <c r="G78" s="152">
        <v>0</v>
      </c>
      <c r="H78" s="152">
        <v>91</v>
      </c>
      <c r="I78" s="153">
        <v>0</v>
      </c>
      <c r="J78" s="153">
        <v>52</v>
      </c>
      <c r="K78" s="153">
        <v>143</v>
      </c>
    </row>
    <row r="79" spans="1:11">
      <c r="A79" s="17">
        <v>78006</v>
      </c>
      <c r="B79" s="17" t="s">
        <v>537</v>
      </c>
      <c r="C79" s="152">
        <v>60</v>
      </c>
      <c r="D79" s="152">
        <v>6</v>
      </c>
      <c r="E79" s="152">
        <v>1</v>
      </c>
      <c r="F79" s="152">
        <v>10</v>
      </c>
      <c r="G79" s="152">
        <v>0</v>
      </c>
      <c r="H79" s="152">
        <v>77</v>
      </c>
      <c r="I79" s="153">
        <v>0</v>
      </c>
      <c r="J79" s="153">
        <v>33</v>
      </c>
      <c r="K79" s="153">
        <v>110</v>
      </c>
    </row>
    <row r="80" spans="1:11">
      <c r="A80" s="17">
        <v>78008</v>
      </c>
      <c r="B80" s="17" t="s">
        <v>641</v>
      </c>
      <c r="C80" s="152">
        <v>30</v>
      </c>
      <c r="D80" s="152">
        <v>27</v>
      </c>
      <c r="E80" s="152">
        <v>15</v>
      </c>
      <c r="F80" s="152">
        <v>1</v>
      </c>
      <c r="G80" s="152">
        <v>0</v>
      </c>
      <c r="H80" s="152">
        <v>73</v>
      </c>
      <c r="I80" s="153">
        <v>23</v>
      </c>
      <c r="J80" s="153">
        <v>13</v>
      </c>
      <c r="K80" s="153">
        <v>109</v>
      </c>
    </row>
    <row r="81" spans="1:11">
      <c r="A81" s="17">
        <v>78009</v>
      </c>
      <c r="B81" s="17" t="s">
        <v>371</v>
      </c>
      <c r="C81" s="152">
        <v>196</v>
      </c>
      <c r="D81" s="152">
        <v>69</v>
      </c>
      <c r="E81" s="152">
        <v>150</v>
      </c>
      <c r="F81" s="152">
        <v>4</v>
      </c>
      <c r="G81" s="152">
        <v>0</v>
      </c>
      <c r="H81" s="152">
        <v>419</v>
      </c>
      <c r="I81" s="153">
        <v>21</v>
      </c>
      <c r="J81" s="153">
        <v>133</v>
      </c>
      <c r="K81" s="153">
        <v>573</v>
      </c>
    </row>
    <row r="82" spans="1:11">
      <c r="A82" s="17">
        <v>78010</v>
      </c>
      <c r="B82" s="17" t="s">
        <v>291</v>
      </c>
      <c r="C82" s="152">
        <v>1107</v>
      </c>
      <c r="D82" s="152">
        <v>539</v>
      </c>
      <c r="E82" s="152">
        <v>1028</v>
      </c>
      <c r="F82" s="152">
        <v>48</v>
      </c>
      <c r="G82" s="152">
        <v>6</v>
      </c>
      <c r="H82" s="152">
        <v>2728</v>
      </c>
      <c r="I82" s="153">
        <v>111</v>
      </c>
      <c r="J82" s="153">
        <v>651</v>
      </c>
      <c r="K82" s="153">
        <v>3490</v>
      </c>
    </row>
    <row r="83" spans="1:11">
      <c r="A83" s="17">
        <v>78011</v>
      </c>
      <c r="B83" s="17" t="s">
        <v>423</v>
      </c>
      <c r="C83" s="152">
        <v>201</v>
      </c>
      <c r="D83" s="152">
        <v>28</v>
      </c>
      <c r="E83" s="152">
        <v>67</v>
      </c>
      <c r="F83" s="152">
        <v>6</v>
      </c>
      <c r="G83" s="152">
        <v>2</v>
      </c>
      <c r="H83" s="152">
        <v>304</v>
      </c>
      <c r="I83" s="153">
        <v>0</v>
      </c>
      <c r="J83" s="153">
        <v>77</v>
      </c>
      <c r="K83" s="153">
        <v>381</v>
      </c>
    </row>
    <row r="84" spans="1:11">
      <c r="A84" s="17">
        <v>78012</v>
      </c>
      <c r="B84" s="17" t="s">
        <v>426</v>
      </c>
      <c r="C84" s="152">
        <v>142</v>
      </c>
      <c r="D84" s="152">
        <v>12</v>
      </c>
      <c r="E84" s="152">
        <v>40</v>
      </c>
      <c r="F84" s="152">
        <v>10</v>
      </c>
      <c r="G84" s="152">
        <v>0</v>
      </c>
      <c r="H84" s="152">
        <v>204</v>
      </c>
      <c r="I84" s="153">
        <v>4</v>
      </c>
      <c r="J84" s="153">
        <v>64</v>
      </c>
      <c r="K84" s="153">
        <v>272</v>
      </c>
    </row>
    <row r="85" spans="1:11">
      <c r="A85" s="17">
        <v>78013</v>
      </c>
      <c r="B85" s="17" t="s">
        <v>490</v>
      </c>
      <c r="C85" s="152">
        <v>142</v>
      </c>
      <c r="D85" s="152">
        <v>57</v>
      </c>
      <c r="E85" s="152">
        <v>61</v>
      </c>
      <c r="F85" s="152">
        <v>21</v>
      </c>
      <c r="G85" s="152">
        <v>0</v>
      </c>
      <c r="H85" s="152">
        <v>281</v>
      </c>
      <c r="I85" s="153">
        <v>0</v>
      </c>
      <c r="J85" s="153">
        <v>59</v>
      </c>
      <c r="K85" s="153">
        <v>340</v>
      </c>
    </row>
    <row r="86" spans="1:11">
      <c r="A86" s="17">
        <v>78014</v>
      </c>
      <c r="B86" s="17" t="s">
        <v>610</v>
      </c>
      <c r="C86" s="152">
        <v>39</v>
      </c>
      <c r="D86" s="152">
        <v>28</v>
      </c>
      <c r="E86" s="152">
        <v>19</v>
      </c>
      <c r="F86" s="152">
        <v>0</v>
      </c>
      <c r="G86" s="152">
        <v>0</v>
      </c>
      <c r="H86" s="152">
        <v>86</v>
      </c>
      <c r="I86" s="153">
        <v>4</v>
      </c>
      <c r="J86" s="153">
        <v>30</v>
      </c>
      <c r="K86" s="153">
        <v>120</v>
      </c>
    </row>
    <row r="87" spans="1:11">
      <c r="A87" s="17">
        <v>78015</v>
      </c>
      <c r="B87" s="17" t="s">
        <v>308</v>
      </c>
      <c r="C87" s="152">
        <v>762</v>
      </c>
      <c r="D87" s="152">
        <v>234</v>
      </c>
      <c r="E87" s="152">
        <v>789</v>
      </c>
      <c r="F87" s="152">
        <v>33</v>
      </c>
      <c r="G87" s="152">
        <v>0</v>
      </c>
      <c r="H87" s="152">
        <v>1818</v>
      </c>
      <c r="I87" s="153">
        <v>16</v>
      </c>
      <c r="J87" s="153">
        <v>292</v>
      </c>
      <c r="K87" s="153">
        <v>2126</v>
      </c>
    </row>
    <row r="88" spans="1:11">
      <c r="A88" s="17">
        <v>78016</v>
      </c>
      <c r="B88" s="17" t="s">
        <v>547</v>
      </c>
      <c r="C88" s="152">
        <v>72</v>
      </c>
      <c r="D88" s="152">
        <v>15</v>
      </c>
      <c r="E88" s="152">
        <v>18</v>
      </c>
      <c r="F88" s="152">
        <v>0</v>
      </c>
      <c r="G88" s="152">
        <v>0</v>
      </c>
      <c r="H88" s="152">
        <v>105</v>
      </c>
      <c r="I88" s="153">
        <v>0</v>
      </c>
      <c r="J88" s="153">
        <v>38</v>
      </c>
      <c r="K88" s="153">
        <v>143</v>
      </c>
    </row>
    <row r="89" spans="1:11">
      <c r="A89" s="17">
        <v>78017</v>
      </c>
      <c r="B89" s="17" t="s">
        <v>298</v>
      </c>
      <c r="C89" s="152">
        <v>592</v>
      </c>
      <c r="D89" s="152">
        <v>206</v>
      </c>
      <c r="E89" s="152">
        <v>395</v>
      </c>
      <c r="F89" s="152">
        <v>24</v>
      </c>
      <c r="G89" s="152">
        <v>4</v>
      </c>
      <c r="H89" s="152">
        <v>1221</v>
      </c>
      <c r="I89" s="153">
        <v>4</v>
      </c>
      <c r="J89" s="153">
        <v>277</v>
      </c>
      <c r="K89" s="153">
        <v>1502</v>
      </c>
    </row>
    <row r="90" spans="1:11">
      <c r="A90" s="17">
        <v>78019</v>
      </c>
      <c r="B90" s="17" t="s">
        <v>428</v>
      </c>
      <c r="C90" s="152">
        <v>159</v>
      </c>
      <c r="D90" s="152">
        <v>36</v>
      </c>
      <c r="E90" s="152">
        <v>52</v>
      </c>
      <c r="F90" s="152">
        <v>2</v>
      </c>
      <c r="G90" s="152">
        <v>0</v>
      </c>
      <c r="H90" s="152">
        <v>249</v>
      </c>
      <c r="I90" s="153">
        <v>0</v>
      </c>
      <c r="J90" s="153">
        <v>69</v>
      </c>
      <c r="K90" s="153">
        <v>318</v>
      </c>
    </row>
    <row r="91" spans="1:11">
      <c r="A91" s="17">
        <v>78020</v>
      </c>
      <c r="B91" s="17" t="s">
        <v>459</v>
      </c>
      <c r="C91" s="152">
        <v>95</v>
      </c>
      <c r="D91" s="152">
        <v>23</v>
      </c>
      <c r="E91" s="152">
        <v>60</v>
      </c>
      <c r="F91" s="152">
        <v>0</v>
      </c>
      <c r="G91" s="152">
        <v>0</v>
      </c>
      <c r="H91" s="152">
        <v>178</v>
      </c>
      <c r="I91" s="153">
        <v>13</v>
      </c>
      <c r="J91" s="153">
        <v>27</v>
      </c>
      <c r="K91" s="153">
        <v>218</v>
      </c>
    </row>
    <row r="92" spans="1:11">
      <c r="A92" s="17">
        <v>78021</v>
      </c>
      <c r="B92" s="17" t="s">
        <v>562</v>
      </c>
      <c r="C92" s="152">
        <v>76</v>
      </c>
      <c r="D92" s="152">
        <v>32</v>
      </c>
      <c r="E92" s="152">
        <v>25</v>
      </c>
      <c r="F92" s="152">
        <v>0</v>
      </c>
      <c r="G92" s="152">
        <v>0</v>
      </c>
      <c r="H92" s="152">
        <v>133</v>
      </c>
      <c r="I92" s="153">
        <v>0</v>
      </c>
      <c r="J92" s="153">
        <v>32</v>
      </c>
      <c r="K92" s="153">
        <v>165</v>
      </c>
    </row>
    <row r="93" spans="1:11">
      <c r="A93" s="17">
        <v>78022</v>
      </c>
      <c r="B93" s="17" t="s">
        <v>563</v>
      </c>
      <c r="C93" s="152">
        <v>55</v>
      </c>
      <c r="D93" s="152">
        <v>11</v>
      </c>
      <c r="E93" s="152">
        <v>2</v>
      </c>
      <c r="F93" s="152">
        <v>0</v>
      </c>
      <c r="G93" s="152">
        <v>0</v>
      </c>
      <c r="H93" s="152">
        <v>68</v>
      </c>
      <c r="I93" s="153">
        <v>64</v>
      </c>
      <c r="J93" s="153">
        <v>42</v>
      </c>
      <c r="K93" s="153">
        <v>174</v>
      </c>
    </row>
    <row r="94" spans="1:11">
      <c r="A94" s="17">
        <v>78025</v>
      </c>
      <c r="B94" s="17" t="s">
        <v>313</v>
      </c>
      <c r="C94" s="152">
        <v>574</v>
      </c>
      <c r="D94" s="152">
        <v>205</v>
      </c>
      <c r="E94" s="152">
        <v>181</v>
      </c>
      <c r="F94" s="152">
        <v>56</v>
      </c>
      <c r="G94" s="152">
        <v>0</v>
      </c>
      <c r="H94" s="152">
        <v>1016</v>
      </c>
      <c r="I94" s="153">
        <v>12</v>
      </c>
      <c r="J94" s="153">
        <v>296</v>
      </c>
      <c r="K94" s="153">
        <v>1324</v>
      </c>
    </row>
    <row r="95" spans="1:11">
      <c r="A95" s="17">
        <v>78026</v>
      </c>
      <c r="B95" s="17" t="s">
        <v>397</v>
      </c>
      <c r="C95" s="152">
        <v>146</v>
      </c>
      <c r="D95" s="152">
        <v>38</v>
      </c>
      <c r="E95" s="152">
        <v>16</v>
      </c>
      <c r="F95" s="152">
        <v>6</v>
      </c>
      <c r="G95" s="152">
        <v>0</v>
      </c>
      <c r="H95" s="152">
        <v>206</v>
      </c>
      <c r="I95" s="153">
        <v>35</v>
      </c>
      <c r="J95" s="153">
        <v>66</v>
      </c>
      <c r="K95" s="153">
        <v>307</v>
      </c>
    </row>
    <row r="96" spans="1:11">
      <c r="A96" s="17">
        <v>78027</v>
      </c>
      <c r="B96" s="17" t="s">
        <v>677</v>
      </c>
      <c r="C96" s="152">
        <v>12</v>
      </c>
      <c r="D96" s="152">
        <v>0</v>
      </c>
      <c r="E96" s="152">
        <v>1</v>
      </c>
      <c r="F96" s="152">
        <v>0</v>
      </c>
      <c r="G96" s="152">
        <v>0</v>
      </c>
      <c r="H96" s="152">
        <v>13</v>
      </c>
      <c r="I96" s="153">
        <v>0</v>
      </c>
      <c r="J96" s="153">
        <v>7</v>
      </c>
      <c r="K96" s="153">
        <v>20</v>
      </c>
    </row>
    <row r="97" spans="1:11">
      <c r="A97" s="17">
        <v>78028</v>
      </c>
      <c r="B97" s="17" t="s">
        <v>443</v>
      </c>
      <c r="C97" s="152">
        <v>158</v>
      </c>
      <c r="D97" s="152">
        <v>69</v>
      </c>
      <c r="E97" s="152">
        <v>44</v>
      </c>
      <c r="F97" s="152">
        <v>10</v>
      </c>
      <c r="G97" s="152">
        <v>0</v>
      </c>
      <c r="H97" s="152">
        <v>281</v>
      </c>
      <c r="I97" s="153">
        <v>3</v>
      </c>
      <c r="J97" s="153">
        <v>36</v>
      </c>
      <c r="K97" s="153">
        <v>320</v>
      </c>
    </row>
    <row r="98" spans="1:11">
      <c r="A98" s="17">
        <v>78029</v>
      </c>
      <c r="B98" s="17" t="s">
        <v>283</v>
      </c>
      <c r="C98" s="152">
        <v>999</v>
      </c>
      <c r="D98" s="152">
        <v>287</v>
      </c>
      <c r="E98" s="152">
        <v>362</v>
      </c>
      <c r="F98" s="152">
        <v>415</v>
      </c>
      <c r="G98" s="152">
        <v>1</v>
      </c>
      <c r="H98" s="152">
        <v>2064</v>
      </c>
      <c r="I98" s="153">
        <v>142</v>
      </c>
      <c r="J98" s="153">
        <v>547</v>
      </c>
      <c r="K98" s="153">
        <v>2753</v>
      </c>
    </row>
    <row r="99" spans="1:11">
      <c r="A99" s="17">
        <v>78030</v>
      </c>
      <c r="B99" s="17" t="s">
        <v>424</v>
      </c>
      <c r="C99" s="152">
        <v>168</v>
      </c>
      <c r="D99" s="152">
        <v>122</v>
      </c>
      <c r="E99" s="152">
        <v>202</v>
      </c>
      <c r="F99" s="152">
        <v>3</v>
      </c>
      <c r="G99" s="152">
        <v>0</v>
      </c>
      <c r="H99" s="152">
        <v>495</v>
      </c>
      <c r="I99" s="153">
        <v>7</v>
      </c>
      <c r="J99" s="153">
        <v>61</v>
      </c>
      <c r="K99" s="153">
        <v>563</v>
      </c>
    </row>
    <row r="100" spans="1:11">
      <c r="A100" s="17">
        <v>78031</v>
      </c>
      <c r="B100" s="17" t="s">
        <v>303</v>
      </c>
      <c r="C100" s="152">
        <v>562</v>
      </c>
      <c r="D100" s="152">
        <v>194</v>
      </c>
      <c r="E100" s="152">
        <v>492</v>
      </c>
      <c r="F100" s="152">
        <v>19</v>
      </c>
      <c r="G100" s="152">
        <v>4</v>
      </c>
      <c r="H100" s="152">
        <v>1271</v>
      </c>
      <c r="I100" s="153">
        <v>37</v>
      </c>
      <c r="J100" s="153">
        <v>254</v>
      </c>
      <c r="K100" s="153">
        <v>1562</v>
      </c>
    </row>
    <row r="101" spans="1:11">
      <c r="A101" s="17">
        <v>78033</v>
      </c>
      <c r="B101" s="17" t="s">
        <v>275</v>
      </c>
      <c r="C101" s="152">
        <v>1636</v>
      </c>
      <c r="D101" s="152">
        <v>709</v>
      </c>
      <c r="E101" s="152">
        <v>1447</v>
      </c>
      <c r="F101" s="152">
        <v>146</v>
      </c>
      <c r="G101" s="152">
        <v>16</v>
      </c>
      <c r="H101" s="152">
        <v>3954</v>
      </c>
      <c r="I101" s="153">
        <v>90</v>
      </c>
      <c r="J101" s="153">
        <v>1656</v>
      </c>
      <c r="K101" s="153">
        <v>5700</v>
      </c>
    </row>
    <row r="102" spans="1:11">
      <c r="A102" s="17">
        <v>78034</v>
      </c>
      <c r="B102" s="17" t="s">
        <v>430</v>
      </c>
      <c r="C102" s="152">
        <v>114</v>
      </c>
      <c r="D102" s="152">
        <v>40</v>
      </c>
      <c r="E102" s="152">
        <v>295</v>
      </c>
      <c r="F102" s="152">
        <v>4</v>
      </c>
      <c r="G102" s="152">
        <v>0</v>
      </c>
      <c r="H102" s="152">
        <v>453</v>
      </c>
      <c r="I102" s="153">
        <v>16</v>
      </c>
      <c r="J102" s="153">
        <v>80</v>
      </c>
      <c r="K102" s="153">
        <v>549</v>
      </c>
    </row>
    <row r="103" spans="1:11">
      <c r="A103" s="17">
        <v>78035</v>
      </c>
      <c r="B103" s="17" t="s">
        <v>666</v>
      </c>
      <c r="C103" s="152">
        <v>22</v>
      </c>
      <c r="D103" s="152">
        <v>1</v>
      </c>
      <c r="E103" s="152">
        <v>1</v>
      </c>
      <c r="F103" s="152">
        <v>1</v>
      </c>
      <c r="G103" s="152">
        <v>0</v>
      </c>
      <c r="H103" s="152">
        <v>25</v>
      </c>
      <c r="I103" s="153">
        <v>0</v>
      </c>
      <c r="J103" s="153">
        <v>13</v>
      </c>
      <c r="K103" s="153">
        <v>38</v>
      </c>
    </row>
    <row r="104" spans="1:11">
      <c r="A104" s="17">
        <v>78037</v>
      </c>
      <c r="B104" s="17" t="s">
        <v>407</v>
      </c>
      <c r="C104" s="152">
        <v>158</v>
      </c>
      <c r="D104" s="152">
        <v>45</v>
      </c>
      <c r="E104" s="152">
        <v>37</v>
      </c>
      <c r="F104" s="152">
        <v>0</v>
      </c>
      <c r="G104" s="152">
        <v>0</v>
      </c>
      <c r="H104" s="152">
        <v>240</v>
      </c>
      <c r="I104" s="153">
        <v>2</v>
      </c>
      <c r="J104" s="153">
        <v>69</v>
      </c>
      <c r="K104" s="153">
        <v>311</v>
      </c>
    </row>
    <row r="105" spans="1:11">
      <c r="A105" s="17">
        <v>78038</v>
      </c>
      <c r="B105" s="17" t="s">
        <v>619</v>
      </c>
      <c r="C105" s="152">
        <v>19</v>
      </c>
      <c r="D105" s="152">
        <v>9</v>
      </c>
      <c r="E105" s="152">
        <v>1</v>
      </c>
      <c r="F105" s="152">
        <v>0</v>
      </c>
      <c r="G105" s="152">
        <v>0</v>
      </c>
      <c r="H105" s="152">
        <v>29</v>
      </c>
      <c r="I105" s="153">
        <v>0</v>
      </c>
      <c r="J105" s="153">
        <v>10</v>
      </c>
      <c r="K105" s="153">
        <v>39</v>
      </c>
    </row>
    <row r="106" spans="1:11">
      <c r="A106" s="17">
        <v>78039</v>
      </c>
      <c r="B106" s="17" t="s">
        <v>555</v>
      </c>
      <c r="C106" s="152">
        <v>48</v>
      </c>
      <c r="D106" s="152">
        <v>10</v>
      </c>
      <c r="E106" s="152">
        <v>10</v>
      </c>
      <c r="F106" s="152">
        <v>11</v>
      </c>
      <c r="G106" s="152">
        <v>0</v>
      </c>
      <c r="H106" s="152">
        <v>79</v>
      </c>
      <c r="I106" s="153">
        <v>0</v>
      </c>
      <c r="J106" s="153">
        <v>33</v>
      </c>
      <c r="K106" s="153">
        <v>112</v>
      </c>
    </row>
    <row r="107" spans="1:11">
      <c r="A107" s="17">
        <v>78040</v>
      </c>
      <c r="B107" s="17" t="s">
        <v>299</v>
      </c>
      <c r="C107" s="152">
        <v>578</v>
      </c>
      <c r="D107" s="152">
        <v>138</v>
      </c>
      <c r="E107" s="152">
        <v>196</v>
      </c>
      <c r="F107" s="152">
        <v>16</v>
      </c>
      <c r="G107" s="152">
        <v>0</v>
      </c>
      <c r="H107" s="152">
        <v>928</v>
      </c>
      <c r="I107" s="153">
        <v>20</v>
      </c>
      <c r="J107" s="153">
        <v>215</v>
      </c>
      <c r="K107" s="153">
        <v>1163</v>
      </c>
    </row>
    <row r="108" spans="1:11">
      <c r="A108" s="17">
        <v>78042</v>
      </c>
      <c r="B108" s="17" t="s">
        <v>557</v>
      </c>
      <c r="C108" s="152">
        <v>42</v>
      </c>
      <c r="D108" s="152">
        <v>20</v>
      </c>
      <c r="E108" s="152">
        <v>4</v>
      </c>
      <c r="F108" s="152">
        <v>0</v>
      </c>
      <c r="G108" s="152">
        <v>0</v>
      </c>
      <c r="H108" s="152">
        <v>66</v>
      </c>
      <c r="I108" s="153">
        <v>0</v>
      </c>
      <c r="J108" s="153">
        <v>31</v>
      </c>
      <c r="K108" s="153">
        <v>97</v>
      </c>
    </row>
    <row r="109" spans="1:11">
      <c r="A109" s="17">
        <v>78043</v>
      </c>
      <c r="B109" s="17" t="s">
        <v>558</v>
      </c>
      <c r="C109" s="152">
        <v>76</v>
      </c>
      <c r="D109" s="152">
        <v>19</v>
      </c>
      <c r="E109" s="152">
        <v>20</v>
      </c>
      <c r="F109" s="152">
        <v>0</v>
      </c>
      <c r="G109" s="152">
        <v>0</v>
      </c>
      <c r="H109" s="152">
        <v>115</v>
      </c>
      <c r="I109" s="153">
        <v>0</v>
      </c>
      <c r="J109" s="153">
        <v>45</v>
      </c>
      <c r="K109" s="153">
        <v>160</v>
      </c>
    </row>
    <row r="110" spans="1:11">
      <c r="A110" s="17">
        <v>78044</v>
      </c>
      <c r="B110" s="17" t="s">
        <v>268</v>
      </c>
      <c r="C110" s="152">
        <v>3376</v>
      </c>
      <c r="D110" s="152">
        <v>1326</v>
      </c>
      <c r="E110" s="152">
        <v>2648</v>
      </c>
      <c r="F110" s="152">
        <v>2253</v>
      </c>
      <c r="G110" s="152">
        <v>8</v>
      </c>
      <c r="H110" s="152">
        <v>9611</v>
      </c>
      <c r="I110" s="153">
        <v>55</v>
      </c>
      <c r="J110" s="153">
        <v>1786</v>
      </c>
      <c r="K110" s="153">
        <v>11452</v>
      </c>
    </row>
    <row r="111" spans="1:11">
      <c r="A111" s="17">
        <v>78045</v>
      </c>
      <c r="B111" s="17" t="s">
        <v>265</v>
      </c>
      <c r="C111" s="152">
        <v>5464</v>
      </c>
      <c r="D111" s="152">
        <v>2408</v>
      </c>
      <c r="E111" s="152">
        <v>8752</v>
      </c>
      <c r="F111" s="152">
        <v>954</v>
      </c>
      <c r="G111" s="152">
        <v>43</v>
      </c>
      <c r="H111" s="152">
        <v>17621</v>
      </c>
      <c r="I111" s="153">
        <v>708</v>
      </c>
      <c r="J111" s="153">
        <v>10035</v>
      </c>
      <c r="K111" s="153">
        <v>28364</v>
      </c>
    </row>
    <row r="112" spans="1:11">
      <c r="A112" s="17">
        <v>78046</v>
      </c>
      <c r="B112" s="17" t="s">
        <v>592</v>
      </c>
      <c r="C112" s="152">
        <v>65</v>
      </c>
      <c r="D112" s="152">
        <v>27</v>
      </c>
      <c r="E112" s="152">
        <v>56</v>
      </c>
      <c r="F112" s="152">
        <v>0</v>
      </c>
      <c r="G112" s="152">
        <v>0</v>
      </c>
      <c r="H112" s="152">
        <v>148</v>
      </c>
      <c r="I112" s="153">
        <v>0</v>
      </c>
      <c r="J112" s="153">
        <v>53</v>
      </c>
      <c r="K112" s="153">
        <v>201</v>
      </c>
    </row>
    <row r="113" spans="1:11">
      <c r="A113" s="17">
        <v>78047</v>
      </c>
      <c r="B113" s="17" t="s">
        <v>305</v>
      </c>
      <c r="C113" s="152">
        <v>654</v>
      </c>
      <c r="D113" s="152">
        <v>186</v>
      </c>
      <c r="E113" s="152">
        <v>145</v>
      </c>
      <c r="F113" s="152">
        <v>182</v>
      </c>
      <c r="G113" s="152">
        <v>0</v>
      </c>
      <c r="H113" s="152">
        <v>1167</v>
      </c>
      <c r="I113" s="153">
        <v>8</v>
      </c>
      <c r="J113" s="153">
        <v>254</v>
      </c>
      <c r="K113" s="153">
        <v>1429</v>
      </c>
    </row>
    <row r="114" spans="1:11">
      <c r="A114" s="17">
        <v>78048</v>
      </c>
      <c r="B114" s="17" t="s">
        <v>350</v>
      </c>
      <c r="C114" s="152">
        <v>524</v>
      </c>
      <c r="D114" s="152">
        <v>119</v>
      </c>
      <c r="E114" s="152">
        <v>226</v>
      </c>
      <c r="F114" s="152">
        <v>74</v>
      </c>
      <c r="G114" s="152">
        <v>0</v>
      </c>
      <c r="H114" s="152">
        <v>943</v>
      </c>
      <c r="I114" s="153">
        <v>16</v>
      </c>
      <c r="J114" s="153">
        <v>223</v>
      </c>
      <c r="K114" s="153">
        <v>1182</v>
      </c>
    </row>
    <row r="115" spans="1:11">
      <c r="A115" s="17">
        <v>78049</v>
      </c>
      <c r="B115" s="17" t="s">
        <v>369</v>
      </c>
      <c r="C115" s="152">
        <v>179</v>
      </c>
      <c r="D115" s="152">
        <v>81</v>
      </c>
      <c r="E115" s="152">
        <v>285</v>
      </c>
      <c r="F115" s="152">
        <v>26</v>
      </c>
      <c r="G115" s="152">
        <v>0</v>
      </c>
      <c r="H115" s="152">
        <v>571</v>
      </c>
      <c r="I115" s="153">
        <v>4</v>
      </c>
      <c r="J115" s="153">
        <v>65</v>
      </c>
      <c r="K115" s="153">
        <v>640</v>
      </c>
    </row>
    <row r="116" spans="1:11">
      <c r="A116" s="17">
        <v>78050</v>
      </c>
      <c r="B116" s="17" t="s">
        <v>613</v>
      </c>
      <c r="C116" s="152">
        <v>22</v>
      </c>
      <c r="D116" s="152">
        <v>2</v>
      </c>
      <c r="E116" s="152">
        <v>5</v>
      </c>
      <c r="F116" s="152">
        <v>0</v>
      </c>
      <c r="G116" s="152">
        <v>0</v>
      </c>
      <c r="H116" s="152">
        <v>29</v>
      </c>
      <c r="I116" s="153">
        <v>0</v>
      </c>
      <c r="J116" s="153">
        <v>34</v>
      </c>
      <c r="K116" s="153">
        <v>63</v>
      </c>
    </row>
    <row r="117" spans="1:11">
      <c r="A117" s="17">
        <v>78051</v>
      </c>
      <c r="B117" s="17" t="s">
        <v>383</v>
      </c>
      <c r="C117" s="152">
        <v>239</v>
      </c>
      <c r="D117" s="152">
        <v>39</v>
      </c>
      <c r="E117" s="152">
        <v>52</v>
      </c>
      <c r="F117" s="152">
        <v>5</v>
      </c>
      <c r="G117" s="152">
        <v>0</v>
      </c>
      <c r="H117" s="152">
        <v>335</v>
      </c>
      <c r="I117" s="153">
        <v>1</v>
      </c>
      <c r="J117" s="153">
        <v>110</v>
      </c>
      <c r="K117" s="153">
        <v>446</v>
      </c>
    </row>
    <row r="118" spans="1:11">
      <c r="A118" s="17">
        <v>78052</v>
      </c>
      <c r="B118" s="17" t="s">
        <v>542</v>
      </c>
      <c r="C118" s="152">
        <v>75</v>
      </c>
      <c r="D118" s="152">
        <v>27</v>
      </c>
      <c r="E118" s="152">
        <v>25</v>
      </c>
      <c r="F118" s="152">
        <v>1</v>
      </c>
      <c r="G118" s="152">
        <v>0</v>
      </c>
      <c r="H118" s="152">
        <v>128</v>
      </c>
      <c r="I118" s="153">
        <v>0</v>
      </c>
      <c r="J118" s="153">
        <v>22</v>
      </c>
      <c r="K118" s="153">
        <v>150</v>
      </c>
    </row>
    <row r="119" spans="1:11">
      <c r="A119" s="17">
        <v>78053</v>
      </c>
      <c r="B119" s="17" t="s">
        <v>593</v>
      </c>
      <c r="C119" s="152">
        <v>78</v>
      </c>
      <c r="D119" s="152">
        <v>30</v>
      </c>
      <c r="E119" s="152">
        <v>409</v>
      </c>
      <c r="F119" s="152">
        <v>5</v>
      </c>
      <c r="G119" s="152">
        <v>0</v>
      </c>
      <c r="H119" s="152">
        <v>522</v>
      </c>
      <c r="I119" s="153">
        <v>0</v>
      </c>
      <c r="J119" s="153">
        <v>27</v>
      </c>
      <c r="K119" s="153">
        <v>549</v>
      </c>
    </row>
    <row r="120" spans="1:11">
      <c r="A120" s="17">
        <v>78054</v>
      </c>
      <c r="B120" s="17" t="s">
        <v>478</v>
      </c>
      <c r="C120" s="152">
        <v>94</v>
      </c>
      <c r="D120" s="152">
        <v>28</v>
      </c>
      <c r="E120" s="152">
        <v>14</v>
      </c>
      <c r="F120" s="152">
        <v>0</v>
      </c>
      <c r="G120" s="152">
        <v>0</v>
      </c>
      <c r="H120" s="152">
        <v>136</v>
      </c>
      <c r="I120" s="153">
        <v>1</v>
      </c>
      <c r="J120" s="153">
        <v>60</v>
      </c>
      <c r="K120" s="153">
        <v>197</v>
      </c>
    </row>
    <row r="121" spans="1:11">
      <c r="A121" s="17">
        <v>78055</v>
      </c>
      <c r="B121" s="17" t="s">
        <v>420</v>
      </c>
      <c r="C121" s="152">
        <v>192</v>
      </c>
      <c r="D121" s="152">
        <v>43</v>
      </c>
      <c r="E121" s="152">
        <v>72</v>
      </c>
      <c r="F121" s="152">
        <v>7</v>
      </c>
      <c r="G121" s="152">
        <v>0</v>
      </c>
      <c r="H121" s="152">
        <v>314</v>
      </c>
      <c r="I121" s="153">
        <v>6</v>
      </c>
      <c r="J121" s="153">
        <v>75</v>
      </c>
      <c r="K121" s="153">
        <v>395</v>
      </c>
    </row>
    <row r="122" spans="1:11">
      <c r="A122" s="17">
        <v>78056</v>
      </c>
      <c r="B122" s="17" t="s">
        <v>422</v>
      </c>
      <c r="C122" s="152">
        <v>171</v>
      </c>
      <c r="D122" s="152">
        <v>31</v>
      </c>
      <c r="E122" s="152">
        <v>29</v>
      </c>
      <c r="F122" s="152">
        <v>12</v>
      </c>
      <c r="G122" s="152">
        <v>0</v>
      </c>
      <c r="H122" s="152">
        <v>243</v>
      </c>
      <c r="I122" s="153">
        <v>15</v>
      </c>
      <c r="J122" s="153">
        <v>55</v>
      </c>
      <c r="K122" s="153">
        <v>313</v>
      </c>
    </row>
    <row r="123" spans="1:11">
      <c r="A123" s="17">
        <v>78057</v>
      </c>
      <c r="B123" s="17" t="s">
        <v>469</v>
      </c>
      <c r="C123" s="152">
        <v>102</v>
      </c>
      <c r="D123" s="152">
        <v>22</v>
      </c>
      <c r="E123" s="152">
        <v>98</v>
      </c>
      <c r="F123" s="152">
        <v>2</v>
      </c>
      <c r="G123" s="152">
        <v>0</v>
      </c>
      <c r="H123" s="152">
        <v>224</v>
      </c>
      <c r="I123" s="153">
        <v>0</v>
      </c>
      <c r="J123" s="153">
        <v>54</v>
      </c>
      <c r="K123" s="153">
        <v>278</v>
      </c>
    </row>
    <row r="124" spans="1:11">
      <c r="A124" s="17">
        <v>78058</v>
      </c>
      <c r="B124" s="17" t="s">
        <v>314</v>
      </c>
      <c r="C124" s="152">
        <v>336</v>
      </c>
      <c r="D124" s="152">
        <v>124</v>
      </c>
      <c r="E124" s="152">
        <v>137</v>
      </c>
      <c r="F124" s="152">
        <v>4</v>
      </c>
      <c r="G124" s="152">
        <v>0</v>
      </c>
      <c r="H124" s="152">
        <v>601</v>
      </c>
      <c r="I124" s="153">
        <v>6</v>
      </c>
      <c r="J124" s="153">
        <v>256</v>
      </c>
      <c r="K124" s="153">
        <v>863</v>
      </c>
    </row>
    <row r="125" spans="1:11">
      <c r="A125" s="17">
        <v>78059</v>
      </c>
      <c r="B125" s="17" t="s">
        <v>519</v>
      </c>
      <c r="C125" s="152">
        <v>89</v>
      </c>
      <c r="D125" s="152">
        <v>17</v>
      </c>
      <c r="E125" s="152">
        <v>25</v>
      </c>
      <c r="F125" s="152">
        <v>0</v>
      </c>
      <c r="G125" s="152">
        <v>0</v>
      </c>
      <c r="H125" s="152">
        <v>131</v>
      </c>
      <c r="I125" s="153">
        <v>5</v>
      </c>
      <c r="J125" s="153">
        <v>45</v>
      </c>
      <c r="K125" s="153">
        <v>181</v>
      </c>
    </row>
    <row r="126" spans="1:11">
      <c r="A126" s="17">
        <v>78060</v>
      </c>
      <c r="B126" s="17" t="s">
        <v>462</v>
      </c>
      <c r="C126" s="152">
        <v>158</v>
      </c>
      <c r="D126" s="152">
        <v>28</v>
      </c>
      <c r="E126" s="152">
        <v>112</v>
      </c>
      <c r="F126" s="152">
        <v>13</v>
      </c>
      <c r="G126" s="152">
        <v>0</v>
      </c>
      <c r="H126" s="152">
        <v>311</v>
      </c>
      <c r="I126" s="153">
        <v>0</v>
      </c>
      <c r="J126" s="153">
        <v>60</v>
      </c>
      <c r="K126" s="153">
        <v>371</v>
      </c>
    </row>
    <row r="127" spans="1:11">
      <c r="A127" s="17">
        <v>78061</v>
      </c>
      <c r="B127" s="17" t="s">
        <v>502</v>
      </c>
      <c r="C127" s="152">
        <v>128</v>
      </c>
      <c r="D127" s="152">
        <v>44</v>
      </c>
      <c r="E127" s="152">
        <v>40</v>
      </c>
      <c r="F127" s="152">
        <v>5</v>
      </c>
      <c r="G127" s="152">
        <v>0</v>
      </c>
      <c r="H127" s="152">
        <v>217</v>
      </c>
      <c r="I127" s="153">
        <v>0</v>
      </c>
      <c r="J127" s="153">
        <v>41</v>
      </c>
      <c r="K127" s="153">
        <v>258</v>
      </c>
    </row>
    <row r="128" spans="1:11">
      <c r="A128" s="17">
        <v>78062</v>
      </c>
      <c r="B128" s="17" t="s">
        <v>438</v>
      </c>
      <c r="C128" s="152">
        <v>113</v>
      </c>
      <c r="D128" s="152">
        <v>18</v>
      </c>
      <c r="E128" s="152">
        <v>60</v>
      </c>
      <c r="F128" s="152">
        <v>0</v>
      </c>
      <c r="G128" s="152">
        <v>0</v>
      </c>
      <c r="H128" s="152">
        <v>191</v>
      </c>
      <c r="I128" s="153">
        <v>0</v>
      </c>
      <c r="J128" s="153">
        <v>59</v>
      </c>
      <c r="K128" s="153">
        <v>250</v>
      </c>
    </row>
    <row r="129" spans="1:11">
      <c r="A129" s="17">
        <v>78065</v>
      </c>
      <c r="B129" s="17" t="s">
        <v>607</v>
      </c>
      <c r="C129" s="152">
        <v>35</v>
      </c>
      <c r="D129" s="152">
        <v>6</v>
      </c>
      <c r="E129" s="152">
        <v>1</v>
      </c>
      <c r="F129" s="152">
        <v>0</v>
      </c>
      <c r="G129" s="152">
        <v>0</v>
      </c>
      <c r="H129" s="152">
        <v>42</v>
      </c>
      <c r="I129" s="153">
        <v>0</v>
      </c>
      <c r="J129" s="153">
        <v>20</v>
      </c>
      <c r="K129" s="153">
        <v>62</v>
      </c>
    </row>
    <row r="130" spans="1:11">
      <c r="A130" s="17">
        <v>78066</v>
      </c>
      <c r="B130" s="17" t="s">
        <v>378</v>
      </c>
      <c r="C130" s="152">
        <v>137</v>
      </c>
      <c r="D130" s="152">
        <v>52</v>
      </c>
      <c r="E130" s="152">
        <v>103</v>
      </c>
      <c r="F130" s="152">
        <v>9</v>
      </c>
      <c r="G130" s="152">
        <v>0</v>
      </c>
      <c r="H130" s="152">
        <v>301</v>
      </c>
      <c r="I130" s="153">
        <v>1</v>
      </c>
      <c r="J130" s="153">
        <v>83</v>
      </c>
      <c r="K130" s="153">
        <v>385</v>
      </c>
    </row>
    <row r="131" spans="1:11">
      <c r="A131" s="17">
        <v>78067</v>
      </c>
      <c r="B131" s="17" t="s">
        <v>465</v>
      </c>
      <c r="C131" s="152">
        <v>141</v>
      </c>
      <c r="D131" s="152">
        <v>35</v>
      </c>
      <c r="E131" s="152">
        <v>25</v>
      </c>
      <c r="F131" s="152">
        <v>13</v>
      </c>
      <c r="G131" s="152">
        <v>0</v>
      </c>
      <c r="H131" s="152">
        <v>214</v>
      </c>
      <c r="I131" s="153">
        <v>11</v>
      </c>
      <c r="J131" s="153">
        <v>47</v>
      </c>
      <c r="K131" s="153">
        <v>272</v>
      </c>
    </row>
    <row r="132" spans="1:11">
      <c r="A132" s="17">
        <v>78069</v>
      </c>
      <c r="B132" s="17" t="s">
        <v>446</v>
      </c>
      <c r="C132" s="152">
        <v>118</v>
      </c>
      <c r="D132" s="152">
        <v>18</v>
      </c>
      <c r="E132" s="152">
        <v>63</v>
      </c>
      <c r="F132" s="152">
        <v>12</v>
      </c>
      <c r="G132" s="152">
        <v>0</v>
      </c>
      <c r="H132" s="152">
        <v>211</v>
      </c>
      <c r="I132" s="153">
        <v>4</v>
      </c>
      <c r="J132" s="153">
        <v>87</v>
      </c>
      <c r="K132" s="153">
        <v>302</v>
      </c>
    </row>
    <row r="133" spans="1:11">
      <c r="A133" s="17">
        <v>78070</v>
      </c>
      <c r="B133" s="17" t="s">
        <v>304</v>
      </c>
      <c r="C133" s="152">
        <v>453</v>
      </c>
      <c r="D133" s="152">
        <v>199</v>
      </c>
      <c r="E133" s="152">
        <v>342</v>
      </c>
      <c r="F133" s="152">
        <v>25</v>
      </c>
      <c r="G133" s="152">
        <v>0</v>
      </c>
      <c r="H133" s="152">
        <v>1019</v>
      </c>
      <c r="I133" s="153">
        <v>4</v>
      </c>
      <c r="J133" s="153">
        <v>202</v>
      </c>
      <c r="K133" s="153">
        <v>1225</v>
      </c>
    </row>
    <row r="134" spans="1:11">
      <c r="A134" s="17">
        <v>78071</v>
      </c>
      <c r="B134" s="17" t="s">
        <v>575</v>
      </c>
      <c r="C134" s="152">
        <v>32</v>
      </c>
      <c r="D134" s="152">
        <v>6</v>
      </c>
      <c r="E134" s="152">
        <v>14</v>
      </c>
      <c r="F134" s="152">
        <v>0</v>
      </c>
      <c r="G134" s="152">
        <v>0</v>
      </c>
      <c r="H134" s="152">
        <v>52</v>
      </c>
      <c r="I134" s="153">
        <v>0</v>
      </c>
      <c r="J134" s="153">
        <v>34</v>
      </c>
      <c r="K134" s="153">
        <v>86</v>
      </c>
    </row>
    <row r="135" spans="1:11">
      <c r="A135" s="17">
        <v>78072</v>
      </c>
      <c r="B135" s="17" t="s">
        <v>629</v>
      </c>
      <c r="C135" s="152">
        <v>27</v>
      </c>
      <c r="D135" s="152">
        <v>5</v>
      </c>
      <c r="E135" s="152">
        <v>9</v>
      </c>
      <c r="F135" s="152">
        <v>0</v>
      </c>
      <c r="G135" s="152">
        <v>0</v>
      </c>
      <c r="H135" s="152">
        <v>41</v>
      </c>
      <c r="I135" s="153">
        <v>6</v>
      </c>
      <c r="J135" s="153">
        <v>17</v>
      </c>
      <c r="K135" s="153">
        <v>64</v>
      </c>
    </row>
    <row r="136" spans="1:11">
      <c r="A136" s="17">
        <v>78073</v>
      </c>
      <c r="B136" s="17" t="s">
        <v>505</v>
      </c>
      <c r="C136" s="152">
        <v>106</v>
      </c>
      <c r="D136" s="152">
        <v>19</v>
      </c>
      <c r="E136" s="152">
        <v>19</v>
      </c>
      <c r="F136" s="152">
        <v>3</v>
      </c>
      <c r="G136" s="152">
        <v>0</v>
      </c>
      <c r="H136" s="152">
        <v>147</v>
      </c>
      <c r="I136" s="153">
        <v>0</v>
      </c>
      <c r="J136" s="153">
        <v>74</v>
      </c>
      <c r="K136" s="153">
        <v>221</v>
      </c>
    </row>
    <row r="137" spans="1:11">
      <c r="A137" s="17">
        <v>78074</v>
      </c>
      <c r="B137" s="17" t="s">
        <v>429</v>
      </c>
      <c r="C137" s="152">
        <v>210</v>
      </c>
      <c r="D137" s="152">
        <v>65</v>
      </c>
      <c r="E137" s="152">
        <v>77</v>
      </c>
      <c r="F137" s="152">
        <v>2</v>
      </c>
      <c r="G137" s="152">
        <v>0</v>
      </c>
      <c r="H137" s="152">
        <v>354</v>
      </c>
      <c r="I137" s="153">
        <v>0</v>
      </c>
      <c r="J137" s="153">
        <v>69</v>
      </c>
      <c r="K137" s="153">
        <v>423</v>
      </c>
    </row>
    <row r="138" spans="1:11">
      <c r="A138" s="17">
        <v>78075</v>
      </c>
      <c r="B138" s="17" t="s">
        <v>510</v>
      </c>
      <c r="C138" s="152">
        <v>151</v>
      </c>
      <c r="D138" s="152">
        <v>73</v>
      </c>
      <c r="E138" s="152">
        <v>720</v>
      </c>
      <c r="F138" s="152">
        <v>30</v>
      </c>
      <c r="G138" s="152">
        <v>0</v>
      </c>
      <c r="H138" s="152">
        <v>974</v>
      </c>
      <c r="I138" s="153">
        <v>0</v>
      </c>
      <c r="J138" s="153">
        <v>83</v>
      </c>
      <c r="K138" s="153">
        <v>1057</v>
      </c>
    </row>
    <row r="139" spans="1:11">
      <c r="A139" s="17">
        <v>78076</v>
      </c>
      <c r="B139" s="17" t="s">
        <v>394</v>
      </c>
      <c r="C139" s="152">
        <v>175</v>
      </c>
      <c r="D139" s="152">
        <v>45</v>
      </c>
      <c r="E139" s="152">
        <v>38</v>
      </c>
      <c r="F139" s="152">
        <v>0</v>
      </c>
      <c r="G139" s="152">
        <v>0</v>
      </c>
      <c r="H139" s="152">
        <v>258</v>
      </c>
      <c r="I139" s="153">
        <v>6</v>
      </c>
      <c r="J139" s="153">
        <v>76</v>
      </c>
      <c r="K139" s="153">
        <v>340</v>
      </c>
    </row>
    <row r="140" spans="1:11">
      <c r="A140" s="17">
        <v>78077</v>
      </c>
      <c r="B140" s="17" t="s">
        <v>419</v>
      </c>
      <c r="C140" s="152">
        <v>117</v>
      </c>
      <c r="D140" s="152">
        <v>28</v>
      </c>
      <c r="E140" s="152">
        <v>41</v>
      </c>
      <c r="F140" s="152">
        <v>1</v>
      </c>
      <c r="G140" s="152">
        <v>0</v>
      </c>
      <c r="H140" s="152">
        <v>187</v>
      </c>
      <c r="I140" s="153">
        <v>0</v>
      </c>
      <c r="J140" s="153">
        <v>44</v>
      </c>
      <c r="K140" s="153">
        <v>231</v>
      </c>
    </row>
    <row r="141" spans="1:11">
      <c r="A141" s="17">
        <v>78078</v>
      </c>
      <c r="B141" s="17" t="s">
        <v>606</v>
      </c>
      <c r="C141" s="152">
        <v>24</v>
      </c>
      <c r="D141" s="152">
        <v>23</v>
      </c>
      <c r="E141" s="152">
        <v>15</v>
      </c>
      <c r="F141" s="152">
        <v>0</v>
      </c>
      <c r="G141" s="152">
        <v>0</v>
      </c>
      <c r="H141" s="152">
        <v>62</v>
      </c>
      <c r="I141" s="153">
        <v>8</v>
      </c>
      <c r="J141" s="153">
        <v>24</v>
      </c>
      <c r="K141" s="153">
        <v>94</v>
      </c>
    </row>
    <row r="142" spans="1:11">
      <c r="A142" s="17">
        <v>78079</v>
      </c>
      <c r="B142" s="17" t="s">
        <v>307</v>
      </c>
      <c r="C142" s="152">
        <v>418</v>
      </c>
      <c r="D142" s="152">
        <v>89</v>
      </c>
      <c r="E142" s="152">
        <v>206</v>
      </c>
      <c r="F142" s="152">
        <v>4</v>
      </c>
      <c r="G142" s="152">
        <v>0</v>
      </c>
      <c r="H142" s="152">
        <v>717</v>
      </c>
      <c r="I142" s="153">
        <v>18</v>
      </c>
      <c r="J142" s="153">
        <v>167</v>
      </c>
      <c r="K142" s="153">
        <v>902</v>
      </c>
    </row>
    <row r="143" spans="1:11">
      <c r="A143" s="17">
        <v>78080</v>
      </c>
      <c r="B143" s="17" t="s">
        <v>523</v>
      </c>
      <c r="C143" s="152">
        <v>97</v>
      </c>
      <c r="D143" s="152">
        <v>5</v>
      </c>
      <c r="E143" s="152">
        <v>128</v>
      </c>
      <c r="F143" s="152">
        <v>82</v>
      </c>
      <c r="G143" s="152">
        <v>0</v>
      </c>
      <c r="H143" s="152">
        <v>312</v>
      </c>
      <c r="I143" s="153">
        <v>0</v>
      </c>
      <c r="J143" s="153">
        <v>54</v>
      </c>
      <c r="K143" s="153">
        <v>366</v>
      </c>
    </row>
    <row r="144" spans="1:11">
      <c r="A144" s="17">
        <v>78081</v>
      </c>
      <c r="B144" s="17" t="s">
        <v>280</v>
      </c>
      <c r="C144" s="152">
        <v>1244</v>
      </c>
      <c r="D144" s="152">
        <v>571</v>
      </c>
      <c r="E144" s="152">
        <v>2738</v>
      </c>
      <c r="F144" s="152">
        <v>73</v>
      </c>
      <c r="G144" s="152">
        <v>63</v>
      </c>
      <c r="H144" s="152">
        <v>4689</v>
      </c>
      <c r="I144" s="153">
        <v>25</v>
      </c>
      <c r="J144" s="153">
        <v>695</v>
      </c>
      <c r="K144" s="153">
        <v>5409</v>
      </c>
    </row>
    <row r="145" spans="1:11">
      <c r="A145" s="17">
        <v>78082</v>
      </c>
      <c r="B145" s="17" t="s">
        <v>493</v>
      </c>
      <c r="C145" s="152">
        <v>108</v>
      </c>
      <c r="D145" s="152">
        <v>50</v>
      </c>
      <c r="E145" s="152">
        <v>9</v>
      </c>
      <c r="F145" s="152">
        <v>1</v>
      </c>
      <c r="G145" s="152">
        <v>0</v>
      </c>
      <c r="H145" s="152">
        <v>168</v>
      </c>
      <c r="I145" s="153">
        <v>0</v>
      </c>
      <c r="J145" s="153">
        <v>52</v>
      </c>
      <c r="K145" s="153">
        <v>220</v>
      </c>
    </row>
    <row r="146" spans="1:11">
      <c r="A146" s="17">
        <v>78083</v>
      </c>
      <c r="B146" s="17" t="s">
        <v>362</v>
      </c>
      <c r="C146" s="152">
        <v>183</v>
      </c>
      <c r="D146" s="152">
        <v>134</v>
      </c>
      <c r="E146" s="152">
        <v>86</v>
      </c>
      <c r="F146" s="152">
        <v>2</v>
      </c>
      <c r="G146" s="152">
        <v>0</v>
      </c>
      <c r="H146" s="152">
        <v>405</v>
      </c>
      <c r="I146" s="153">
        <v>0</v>
      </c>
      <c r="J146" s="153">
        <v>84</v>
      </c>
      <c r="K146" s="153">
        <v>489</v>
      </c>
    </row>
    <row r="147" spans="1:11">
      <c r="A147" s="17">
        <v>78084</v>
      </c>
      <c r="B147" s="17" t="s">
        <v>408</v>
      </c>
      <c r="C147" s="152">
        <v>194</v>
      </c>
      <c r="D147" s="152">
        <v>63</v>
      </c>
      <c r="E147" s="152">
        <v>67</v>
      </c>
      <c r="F147" s="152">
        <v>9</v>
      </c>
      <c r="G147" s="152">
        <v>33</v>
      </c>
      <c r="H147" s="152">
        <v>366</v>
      </c>
      <c r="I147" s="153">
        <v>0</v>
      </c>
      <c r="J147" s="153">
        <v>75</v>
      </c>
      <c r="K147" s="153">
        <v>441</v>
      </c>
    </row>
    <row r="148" spans="1:11">
      <c r="A148" s="17">
        <v>78085</v>
      </c>
      <c r="B148" s="17" t="s">
        <v>565</v>
      </c>
      <c r="C148" s="152">
        <v>51</v>
      </c>
      <c r="D148" s="152">
        <v>4</v>
      </c>
      <c r="E148" s="152">
        <v>6</v>
      </c>
      <c r="F148" s="152">
        <v>0</v>
      </c>
      <c r="G148" s="152">
        <v>0</v>
      </c>
      <c r="H148" s="152">
        <v>61</v>
      </c>
      <c r="I148" s="153">
        <v>0</v>
      </c>
      <c r="J148" s="153">
        <v>40</v>
      </c>
      <c r="K148" s="153">
        <v>101</v>
      </c>
    </row>
    <row r="149" spans="1:11">
      <c r="A149" s="17">
        <v>78089</v>
      </c>
      <c r="B149" s="17" t="s">
        <v>589</v>
      </c>
      <c r="C149" s="152">
        <v>41</v>
      </c>
      <c r="D149" s="152">
        <v>7</v>
      </c>
      <c r="E149" s="152">
        <v>1</v>
      </c>
      <c r="F149" s="152">
        <v>4</v>
      </c>
      <c r="G149" s="152">
        <v>0</v>
      </c>
      <c r="H149" s="152">
        <v>53</v>
      </c>
      <c r="I149" s="153">
        <v>0</v>
      </c>
      <c r="J149" s="153">
        <v>47</v>
      </c>
      <c r="K149" s="153">
        <v>100</v>
      </c>
    </row>
    <row r="150" spans="1:11">
      <c r="A150" s="17">
        <v>78090</v>
      </c>
      <c r="B150" s="17" t="s">
        <v>675</v>
      </c>
      <c r="C150" s="152">
        <v>14</v>
      </c>
      <c r="D150" s="152">
        <v>0</v>
      </c>
      <c r="E150" s="152">
        <v>3</v>
      </c>
      <c r="F150" s="152">
        <v>0</v>
      </c>
      <c r="G150" s="152">
        <v>0</v>
      </c>
      <c r="H150" s="152">
        <v>17</v>
      </c>
      <c r="I150" s="153">
        <v>14</v>
      </c>
      <c r="J150" s="153">
        <v>12</v>
      </c>
      <c r="K150" s="153">
        <v>43</v>
      </c>
    </row>
    <row r="151" spans="1:11">
      <c r="A151" s="17">
        <v>78091</v>
      </c>
      <c r="B151" s="17" t="s">
        <v>285</v>
      </c>
      <c r="C151" s="152">
        <v>939</v>
      </c>
      <c r="D151" s="152">
        <v>317</v>
      </c>
      <c r="E151" s="152">
        <v>1052</v>
      </c>
      <c r="F151" s="152">
        <v>65</v>
      </c>
      <c r="G151" s="152">
        <v>5</v>
      </c>
      <c r="H151" s="152">
        <v>2378</v>
      </c>
      <c r="I151" s="153">
        <v>123</v>
      </c>
      <c r="J151" s="153">
        <v>1225</v>
      </c>
      <c r="K151" s="153">
        <v>3726</v>
      </c>
    </row>
    <row r="152" spans="1:11">
      <c r="A152" s="17">
        <v>78093</v>
      </c>
      <c r="B152" s="17" t="s">
        <v>467</v>
      </c>
      <c r="C152" s="152">
        <v>126</v>
      </c>
      <c r="D152" s="152">
        <v>44</v>
      </c>
      <c r="E152" s="152">
        <v>21</v>
      </c>
      <c r="F152" s="152">
        <v>11</v>
      </c>
      <c r="G152" s="152">
        <v>0</v>
      </c>
      <c r="H152" s="152">
        <v>202</v>
      </c>
      <c r="I152" s="153">
        <v>0</v>
      </c>
      <c r="J152" s="153">
        <v>68</v>
      </c>
      <c r="K152" s="153">
        <v>270</v>
      </c>
    </row>
    <row r="153" spans="1:11">
      <c r="A153" s="17">
        <v>78094</v>
      </c>
      <c r="B153" s="17" t="s">
        <v>548</v>
      </c>
      <c r="C153" s="152">
        <v>60</v>
      </c>
      <c r="D153" s="152">
        <v>18</v>
      </c>
      <c r="E153" s="152">
        <v>71</v>
      </c>
      <c r="F153" s="152">
        <v>3</v>
      </c>
      <c r="G153" s="152">
        <v>0</v>
      </c>
      <c r="H153" s="152">
        <v>152</v>
      </c>
      <c r="I153" s="153">
        <v>0</v>
      </c>
      <c r="J153" s="153">
        <v>37</v>
      </c>
      <c r="K153" s="153">
        <v>189</v>
      </c>
    </row>
    <row r="154" spans="1:11">
      <c r="A154" s="17">
        <v>78095</v>
      </c>
      <c r="B154" s="17" t="s">
        <v>491</v>
      </c>
      <c r="C154" s="152">
        <v>70</v>
      </c>
      <c r="D154" s="152">
        <v>16</v>
      </c>
      <c r="E154" s="152">
        <v>17</v>
      </c>
      <c r="F154" s="152">
        <v>0</v>
      </c>
      <c r="G154" s="152">
        <v>0</v>
      </c>
      <c r="H154" s="152">
        <v>103</v>
      </c>
      <c r="I154" s="153">
        <v>0</v>
      </c>
      <c r="J154" s="153">
        <v>140</v>
      </c>
      <c r="K154" s="153">
        <v>243</v>
      </c>
    </row>
    <row r="155" spans="1:11">
      <c r="A155" s="17">
        <v>78096</v>
      </c>
      <c r="B155" s="17" t="s">
        <v>621</v>
      </c>
      <c r="C155" s="152">
        <v>26</v>
      </c>
      <c r="D155" s="152">
        <v>0</v>
      </c>
      <c r="E155" s="152">
        <v>3</v>
      </c>
      <c r="F155" s="152">
        <v>0</v>
      </c>
      <c r="G155" s="152">
        <v>0</v>
      </c>
      <c r="H155" s="152">
        <v>29</v>
      </c>
      <c r="I155" s="153">
        <v>0</v>
      </c>
      <c r="J155" s="153">
        <v>43</v>
      </c>
      <c r="K155" s="153">
        <v>72</v>
      </c>
    </row>
    <row r="156" spans="1:11">
      <c r="A156" s="17">
        <v>78097</v>
      </c>
      <c r="B156" s="17" t="s">
        <v>541</v>
      </c>
      <c r="C156" s="152">
        <v>63</v>
      </c>
      <c r="D156" s="152">
        <v>13</v>
      </c>
      <c r="E156" s="152">
        <v>19</v>
      </c>
      <c r="F156" s="152">
        <v>0</v>
      </c>
      <c r="G156" s="152">
        <v>0</v>
      </c>
      <c r="H156" s="152">
        <v>95</v>
      </c>
      <c r="I156" s="153">
        <v>0</v>
      </c>
      <c r="J156" s="153">
        <v>37</v>
      </c>
      <c r="K156" s="153">
        <v>132</v>
      </c>
    </row>
    <row r="157" spans="1:11">
      <c r="A157" s="17">
        <v>78098</v>
      </c>
      <c r="B157" s="17" t="s">
        <v>546</v>
      </c>
      <c r="C157" s="152">
        <v>90</v>
      </c>
      <c r="D157" s="152">
        <v>13</v>
      </c>
      <c r="E157" s="152">
        <v>3</v>
      </c>
      <c r="F157" s="152">
        <v>2</v>
      </c>
      <c r="G157" s="152">
        <v>0</v>
      </c>
      <c r="H157" s="152">
        <v>108</v>
      </c>
      <c r="I157" s="153">
        <v>2</v>
      </c>
      <c r="J157" s="153">
        <v>40</v>
      </c>
      <c r="K157" s="153">
        <v>150</v>
      </c>
    </row>
    <row r="158" spans="1:11">
      <c r="A158" s="17">
        <v>78099</v>
      </c>
      <c r="B158" s="17" t="s">
        <v>583</v>
      </c>
      <c r="C158" s="152">
        <v>96</v>
      </c>
      <c r="D158" s="152">
        <v>20</v>
      </c>
      <c r="E158" s="152">
        <v>23</v>
      </c>
      <c r="F158" s="152">
        <v>17</v>
      </c>
      <c r="G158" s="152">
        <v>0</v>
      </c>
      <c r="H158" s="152">
        <v>156</v>
      </c>
      <c r="I158" s="153">
        <v>0</v>
      </c>
      <c r="J158" s="153">
        <v>31</v>
      </c>
      <c r="K158" s="153">
        <v>187</v>
      </c>
    </row>
    <row r="159" spans="1:11">
      <c r="A159" s="17">
        <v>78100</v>
      </c>
      <c r="B159" s="17" t="s">
        <v>627</v>
      </c>
      <c r="C159" s="152">
        <v>37</v>
      </c>
      <c r="D159" s="152">
        <v>2</v>
      </c>
      <c r="E159" s="152">
        <v>50</v>
      </c>
      <c r="F159" s="152">
        <v>1</v>
      </c>
      <c r="G159" s="152">
        <v>0</v>
      </c>
      <c r="H159" s="152">
        <v>90</v>
      </c>
      <c r="I159" s="153">
        <v>0</v>
      </c>
      <c r="J159" s="153">
        <v>11</v>
      </c>
      <c r="K159" s="153">
        <v>101</v>
      </c>
    </row>
    <row r="160" spans="1:11">
      <c r="A160" s="17">
        <v>78101</v>
      </c>
      <c r="B160" s="17" t="s">
        <v>329</v>
      </c>
      <c r="C160" s="152">
        <v>503</v>
      </c>
      <c r="D160" s="152">
        <v>242</v>
      </c>
      <c r="E160" s="152">
        <v>429</v>
      </c>
      <c r="F160" s="152">
        <v>18</v>
      </c>
      <c r="G160" s="152">
        <v>0</v>
      </c>
      <c r="H160" s="152">
        <v>1192</v>
      </c>
      <c r="I160" s="153">
        <v>6</v>
      </c>
      <c r="J160" s="153">
        <v>376</v>
      </c>
      <c r="K160" s="153">
        <v>1574</v>
      </c>
    </row>
    <row r="161" spans="1:11">
      <c r="A161" s="17">
        <v>78102</v>
      </c>
      <c r="B161" s="17" t="s">
        <v>272</v>
      </c>
      <c r="C161" s="152">
        <v>2576</v>
      </c>
      <c r="D161" s="152">
        <v>1446</v>
      </c>
      <c r="E161" s="152">
        <v>7507</v>
      </c>
      <c r="F161" s="152">
        <v>352</v>
      </c>
      <c r="G161" s="152">
        <v>49</v>
      </c>
      <c r="H161" s="152">
        <v>11930</v>
      </c>
      <c r="I161" s="153">
        <v>231</v>
      </c>
      <c r="J161" s="153">
        <v>3335</v>
      </c>
      <c r="K161" s="153">
        <v>15496</v>
      </c>
    </row>
    <row r="162" spans="1:11">
      <c r="A162" s="17">
        <v>78103</v>
      </c>
      <c r="B162" s="17" t="s">
        <v>405</v>
      </c>
      <c r="C162" s="152">
        <v>253</v>
      </c>
      <c r="D162" s="152">
        <v>65</v>
      </c>
      <c r="E162" s="152">
        <v>47</v>
      </c>
      <c r="F162" s="152">
        <v>2</v>
      </c>
      <c r="G162" s="152">
        <v>2</v>
      </c>
      <c r="H162" s="152">
        <v>369</v>
      </c>
      <c r="I162" s="153">
        <v>11</v>
      </c>
      <c r="J162" s="153">
        <v>72</v>
      </c>
      <c r="K162" s="153">
        <v>452</v>
      </c>
    </row>
    <row r="163" spans="1:11">
      <c r="A163" s="17">
        <v>78104</v>
      </c>
      <c r="B163" s="17" t="s">
        <v>318</v>
      </c>
      <c r="C163" s="152">
        <v>343</v>
      </c>
      <c r="D163" s="152">
        <v>57</v>
      </c>
      <c r="E163" s="152">
        <v>71</v>
      </c>
      <c r="F163" s="152">
        <v>18</v>
      </c>
      <c r="G163" s="152">
        <v>0</v>
      </c>
      <c r="H163" s="152">
        <v>489</v>
      </c>
      <c r="I163" s="153">
        <v>1</v>
      </c>
      <c r="J163" s="153">
        <v>196</v>
      </c>
      <c r="K163" s="153">
        <v>686</v>
      </c>
    </row>
    <row r="164" spans="1:11">
      <c r="A164" s="17">
        <v>78105</v>
      </c>
      <c r="B164" s="17" t="s">
        <v>340</v>
      </c>
      <c r="C164" s="152">
        <v>319</v>
      </c>
      <c r="D164" s="152">
        <v>117</v>
      </c>
      <c r="E164" s="152">
        <v>143</v>
      </c>
      <c r="F164" s="152">
        <v>4</v>
      </c>
      <c r="G164" s="152">
        <v>0</v>
      </c>
      <c r="H164" s="152">
        <v>583</v>
      </c>
      <c r="I164" s="153">
        <v>60</v>
      </c>
      <c r="J164" s="153">
        <v>388</v>
      </c>
      <c r="K164" s="153">
        <v>1031</v>
      </c>
    </row>
    <row r="165" spans="1:11">
      <c r="A165" s="17">
        <v>78106</v>
      </c>
      <c r="B165" s="17" t="s">
        <v>372</v>
      </c>
      <c r="C165" s="152">
        <v>243</v>
      </c>
      <c r="D165" s="152">
        <v>88</v>
      </c>
      <c r="E165" s="152">
        <v>62</v>
      </c>
      <c r="F165" s="152">
        <v>25</v>
      </c>
      <c r="G165" s="152">
        <v>0</v>
      </c>
      <c r="H165" s="152">
        <v>418</v>
      </c>
      <c r="I165" s="153">
        <v>5</v>
      </c>
      <c r="J165" s="153">
        <v>113</v>
      </c>
      <c r="K165" s="153">
        <v>536</v>
      </c>
    </row>
    <row r="166" spans="1:11">
      <c r="A166" s="17">
        <v>78107</v>
      </c>
      <c r="B166" s="17" t="s">
        <v>504</v>
      </c>
      <c r="C166" s="152">
        <v>130</v>
      </c>
      <c r="D166" s="152">
        <v>23</v>
      </c>
      <c r="E166" s="152">
        <v>93</v>
      </c>
      <c r="F166" s="152">
        <v>38</v>
      </c>
      <c r="G166" s="152">
        <v>0</v>
      </c>
      <c r="H166" s="152">
        <v>284</v>
      </c>
      <c r="I166" s="153">
        <v>0</v>
      </c>
      <c r="J166" s="153">
        <v>37</v>
      </c>
      <c r="K166" s="153">
        <v>321</v>
      </c>
    </row>
    <row r="167" spans="1:11">
      <c r="A167" s="17">
        <v>78108</v>
      </c>
      <c r="B167" s="17" t="s">
        <v>270</v>
      </c>
      <c r="C167" s="152">
        <v>2472</v>
      </c>
      <c r="D167" s="152">
        <v>1131</v>
      </c>
      <c r="E167" s="152">
        <v>2308</v>
      </c>
      <c r="F167" s="152">
        <v>973</v>
      </c>
      <c r="G167" s="152">
        <v>1</v>
      </c>
      <c r="H167" s="152">
        <v>6885</v>
      </c>
      <c r="I167" s="153">
        <v>179</v>
      </c>
      <c r="J167" s="153">
        <v>1867</v>
      </c>
      <c r="K167" s="153">
        <v>8931</v>
      </c>
    </row>
    <row r="168" spans="1:11">
      <c r="A168" s="17">
        <v>78109</v>
      </c>
      <c r="B168" s="17" t="s">
        <v>582</v>
      </c>
      <c r="C168" s="152">
        <v>29</v>
      </c>
      <c r="D168" s="152">
        <v>1</v>
      </c>
      <c r="E168" s="152">
        <v>2</v>
      </c>
      <c r="F168" s="152">
        <v>5</v>
      </c>
      <c r="G168" s="152">
        <v>0</v>
      </c>
      <c r="H168" s="152">
        <v>37</v>
      </c>
      <c r="I168" s="153">
        <v>0</v>
      </c>
      <c r="J168" s="153">
        <v>29</v>
      </c>
      <c r="K168" s="153">
        <v>66</v>
      </c>
    </row>
    <row r="169" spans="1:11">
      <c r="A169" s="17">
        <v>78110</v>
      </c>
      <c r="B169" s="17" t="s">
        <v>421</v>
      </c>
      <c r="C169" s="152">
        <v>232</v>
      </c>
      <c r="D169" s="152">
        <v>35</v>
      </c>
      <c r="E169" s="152">
        <v>40</v>
      </c>
      <c r="F169" s="152">
        <v>10</v>
      </c>
      <c r="G169" s="152">
        <v>0</v>
      </c>
      <c r="H169" s="152">
        <v>317</v>
      </c>
      <c r="I169" s="153">
        <v>0</v>
      </c>
      <c r="J169" s="153">
        <v>70</v>
      </c>
      <c r="K169" s="153">
        <v>387</v>
      </c>
    </row>
    <row r="170" spans="1:11">
      <c r="A170" s="17">
        <v>78111</v>
      </c>
      <c r="B170" s="17" t="s">
        <v>596</v>
      </c>
      <c r="C170" s="152">
        <v>36</v>
      </c>
      <c r="D170" s="152">
        <v>6</v>
      </c>
      <c r="E170" s="152">
        <v>7</v>
      </c>
      <c r="F170" s="152">
        <v>0</v>
      </c>
      <c r="G170" s="152">
        <v>0</v>
      </c>
      <c r="H170" s="152">
        <v>49</v>
      </c>
      <c r="I170" s="153">
        <v>1</v>
      </c>
      <c r="J170" s="153">
        <v>17</v>
      </c>
      <c r="K170" s="153">
        <v>67</v>
      </c>
    </row>
    <row r="171" spans="1:11">
      <c r="A171" s="17">
        <v>78112</v>
      </c>
      <c r="B171" s="17" t="s">
        <v>529</v>
      </c>
      <c r="C171" s="152">
        <v>73</v>
      </c>
      <c r="D171" s="152">
        <v>12</v>
      </c>
      <c r="E171" s="152">
        <v>2</v>
      </c>
      <c r="F171" s="152">
        <v>3</v>
      </c>
      <c r="G171" s="152">
        <v>0</v>
      </c>
      <c r="H171" s="152">
        <v>90</v>
      </c>
      <c r="I171" s="153">
        <v>0</v>
      </c>
      <c r="J171" s="153">
        <v>35</v>
      </c>
      <c r="K171" s="153">
        <v>125</v>
      </c>
    </row>
    <row r="172" spans="1:11">
      <c r="A172" s="17">
        <v>78113</v>
      </c>
      <c r="B172" s="17" t="s">
        <v>648</v>
      </c>
      <c r="C172" s="152">
        <v>32</v>
      </c>
      <c r="D172" s="152">
        <v>8</v>
      </c>
      <c r="E172" s="152">
        <v>2</v>
      </c>
      <c r="F172" s="152">
        <v>0</v>
      </c>
      <c r="G172" s="152">
        <v>0</v>
      </c>
      <c r="H172" s="152">
        <v>42</v>
      </c>
      <c r="I172" s="153">
        <v>1</v>
      </c>
      <c r="J172" s="153">
        <v>14</v>
      </c>
      <c r="K172" s="153">
        <v>57</v>
      </c>
    </row>
    <row r="173" spans="1:11">
      <c r="A173" s="17">
        <v>78114</v>
      </c>
      <c r="B173" s="17" t="s">
        <v>388</v>
      </c>
      <c r="C173" s="152">
        <v>209</v>
      </c>
      <c r="D173" s="152">
        <v>38</v>
      </c>
      <c r="E173" s="152">
        <v>48</v>
      </c>
      <c r="F173" s="152">
        <v>127</v>
      </c>
      <c r="G173" s="152">
        <v>0</v>
      </c>
      <c r="H173" s="152">
        <v>422</v>
      </c>
      <c r="I173" s="153">
        <v>1</v>
      </c>
      <c r="J173" s="153">
        <v>84</v>
      </c>
      <c r="K173" s="153">
        <v>507</v>
      </c>
    </row>
    <row r="174" spans="1:11">
      <c r="A174" s="17">
        <v>78116</v>
      </c>
      <c r="B174" s="17" t="s">
        <v>436</v>
      </c>
      <c r="C174" s="152">
        <v>135</v>
      </c>
      <c r="D174" s="152">
        <v>12</v>
      </c>
      <c r="E174" s="152">
        <v>106</v>
      </c>
      <c r="F174" s="152">
        <v>24</v>
      </c>
      <c r="G174" s="152">
        <v>0</v>
      </c>
      <c r="H174" s="152">
        <v>277</v>
      </c>
      <c r="I174" s="153">
        <v>8</v>
      </c>
      <c r="J174" s="153">
        <v>80</v>
      </c>
      <c r="K174" s="153">
        <v>365</v>
      </c>
    </row>
    <row r="175" spans="1:11">
      <c r="A175" s="17">
        <v>78117</v>
      </c>
      <c r="B175" s="17" t="s">
        <v>552</v>
      </c>
      <c r="C175" s="152">
        <v>81</v>
      </c>
      <c r="D175" s="152">
        <v>64</v>
      </c>
      <c r="E175" s="152">
        <v>55</v>
      </c>
      <c r="F175" s="152">
        <v>0</v>
      </c>
      <c r="G175" s="152">
        <v>0</v>
      </c>
      <c r="H175" s="152">
        <v>200</v>
      </c>
      <c r="I175" s="153">
        <v>8</v>
      </c>
      <c r="J175" s="153">
        <v>29</v>
      </c>
      <c r="K175" s="153">
        <v>237</v>
      </c>
    </row>
    <row r="176" spans="1:11">
      <c r="A176" s="17">
        <v>78118</v>
      </c>
      <c r="B176" s="17" t="s">
        <v>532</v>
      </c>
      <c r="C176" s="152">
        <v>91</v>
      </c>
      <c r="D176" s="152">
        <v>24</v>
      </c>
      <c r="E176" s="152">
        <v>4</v>
      </c>
      <c r="F176" s="152">
        <v>81</v>
      </c>
      <c r="G176" s="152">
        <v>0</v>
      </c>
      <c r="H176" s="152">
        <v>200</v>
      </c>
      <c r="I176" s="153">
        <v>6</v>
      </c>
      <c r="J176" s="153">
        <v>41</v>
      </c>
      <c r="K176" s="153">
        <v>247</v>
      </c>
    </row>
    <row r="177" spans="1:11">
      <c r="A177" s="17">
        <v>78119</v>
      </c>
      <c r="B177" s="17" t="s">
        <v>281</v>
      </c>
      <c r="C177" s="152">
        <v>1016</v>
      </c>
      <c r="D177" s="152">
        <v>281</v>
      </c>
      <c r="E177" s="152">
        <v>410</v>
      </c>
      <c r="F177" s="152">
        <v>86</v>
      </c>
      <c r="G177" s="152">
        <v>0</v>
      </c>
      <c r="H177" s="152">
        <v>1793</v>
      </c>
      <c r="I177" s="153">
        <v>40</v>
      </c>
      <c r="J177" s="153">
        <v>588</v>
      </c>
      <c r="K177" s="153">
        <v>2421</v>
      </c>
    </row>
    <row r="178" spans="1:11">
      <c r="A178" s="17">
        <v>78121</v>
      </c>
      <c r="B178" s="17" t="s">
        <v>396</v>
      </c>
      <c r="C178" s="152">
        <v>173</v>
      </c>
      <c r="D178" s="152">
        <v>60</v>
      </c>
      <c r="E178" s="152">
        <v>124</v>
      </c>
      <c r="F178" s="152">
        <v>65</v>
      </c>
      <c r="G178" s="152">
        <v>17</v>
      </c>
      <c r="H178" s="152">
        <v>439</v>
      </c>
      <c r="I178" s="153">
        <v>6</v>
      </c>
      <c r="J178" s="153">
        <v>57</v>
      </c>
      <c r="K178" s="153">
        <v>502</v>
      </c>
    </row>
    <row r="179" spans="1:11">
      <c r="A179" s="17">
        <v>78122</v>
      </c>
      <c r="B179" s="17" t="s">
        <v>338</v>
      </c>
      <c r="C179" s="152">
        <v>393</v>
      </c>
      <c r="D179" s="152">
        <v>125</v>
      </c>
      <c r="E179" s="152">
        <v>155</v>
      </c>
      <c r="F179" s="152">
        <v>62</v>
      </c>
      <c r="G179" s="152">
        <v>0</v>
      </c>
      <c r="H179" s="152">
        <v>735</v>
      </c>
      <c r="I179" s="153">
        <v>2</v>
      </c>
      <c r="J179" s="153">
        <v>139</v>
      </c>
      <c r="K179" s="153">
        <v>876</v>
      </c>
    </row>
    <row r="180" spans="1:11">
      <c r="A180" s="17">
        <v>78123</v>
      </c>
      <c r="B180" s="17" t="s">
        <v>317</v>
      </c>
      <c r="C180" s="152">
        <v>493</v>
      </c>
      <c r="D180" s="152">
        <v>219</v>
      </c>
      <c r="E180" s="152">
        <v>1016</v>
      </c>
      <c r="F180" s="152">
        <v>108</v>
      </c>
      <c r="G180" s="152">
        <v>1</v>
      </c>
      <c r="H180" s="152">
        <v>1837</v>
      </c>
      <c r="I180" s="153">
        <v>7</v>
      </c>
      <c r="J180" s="153">
        <v>290</v>
      </c>
      <c r="K180" s="153">
        <v>2134</v>
      </c>
    </row>
    <row r="181" spans="1:11">
      <c r="A181" s="17">
        <v>78124</v>
      </c>
      <c r="B181" s="17" t="s">
        <v>579</v>
      </c>
      <c r="C181" s="152">
        <v>30</v>
      </c>
      <c r="D181" s="152">
        <v>7</v>
      </c>
      <c r="E181" s="152">
        <v>15</v>
      </c>
      <c r="F181" s="152">
        <v>0</v>
      </c>
      <c r="G181" s="152">
        <v>0</v>
      </c>
      <c r="H181" s="152">
        <v>52</v>
      </c>
      <c r="I181" s="153">
        <v>0</v>
      </c>
      <c r="J181" s="153">
        <v>46</v>
      </c>
      <c r="K181" s="153">
        <v>98</v>
      </c>
    </row>
    <row r="182" spans="1:11">
      <c r="A182" s="17">
        <v>78125</v>
      </c>
      <c r="B182" s="17" t="s">
        <v>518</v>
      </c>
      <c r="C182" s="152">
        <v>154</v>
      </c>
      <c r="D182" s="152">
        <v>41</v>
      </c>
      <c r="E182" s="152">
        <v>68</v>
      </c>
      <c r="F182" s="152">
        <v>0</v>
      </c>
      <c r="G182" s="152">
        <v>0</v>
      </c>
      <c r="H182" s="152">
        <v>263</v>
      </c>
      <c r="I182" s="153">
        <v>1</v>
      </c>
      <c r="J182" s="153">
        <v>40</v>
      </c>
      <c r="K182" s="153">
        <v>304</v>
      </c>
    </row>
    <row r="183" spans="1:11">
      <c r="A183" s="17">
        <v>78126</v>
      </c>
      <c r="B183" s="17" t="s">
        <v>661</v>
      </c>
      <c r="C183" s="152">
        <v>14</v>
      </c>
      <c r="D183" s="152">
        <v>14</v>
      </c>
      <c r="E183" s="152">
        <v>0</v>
      </c>
      <c r="F183" s="152">
        <v>0</v>
      </c>
      <c r="G183" s="152">
        <v>0</v>
      </c>
      <c r="H183" s="152">
        <v>28</v>
      </c>
      <c r="I183" s="153">
        <v>3</v>
      </c>
      <c r="J183" s="153">
        <v>3</v>
      </c>
      <c r="K183" s="153">
        <v>34</v>
      </c>
    </row>
    <row r="184" spans="1:11">
      <c r="A184" s="17">
        <v>78127</v>
      </c>
      <c r="B184" s="17" t="s">
        <v>389</v>
      </c>
      <c r="C184" s="152">
        <v>166</v>
      </c>
      <c r="D184" s="152">
        <v>88</v>
      </c>
      <c r="E184" s="152">
        <v>106</v>
      </c>
      <c r="F184" s="152">
        <v>0</v>
      </c>
      <c r="G184" s="152">
        <v>0</v>
      </c>
      <c r="H184" s="152">
        <v>360</v>
      </c>
      <c r="I184" s="153">
        <v>7</v>
      </c>
      <c r="J184" s="153">
        <v>72</v>
      </c>
      <c r="K184" s="153">
        <v>439</v>
      </c>
    </row>
    <row r="185" spans="1:11">
      <c r="A185" s="17">
        <v>78128</v>
      </c>
      <c r="B185" s="17" t="s">
        <v>475</v>
      </c>
      <c r="C185" s="152">
        <v>130</v>
      </c>
      <c r="D185" s="152">
        <v>17</v>
      </c>
      <c r="E185" s="152">
        <v>65</v>
      </c>
      <c r="F185" s="152">
        <v>48</v>
      </c>
      <c r="G185" s="152">
        <v>0</v>
      </c>
      <c r="H185" s="152">
        <v>260</v>
      </c>
      <c r="I185" s="153">
        <v>0</v>
      </c>
      <c r="J185" s="153">
        <v>63</v>
      </c>
      <c r="K185" s="153">
        <v>323</v>
      </c>
    </row>
    <row r="186" spans="1:11">
      <c r="A186" s="17">
        <v>78129</v>
      </c>
      <c r="B186" s="17" t="s">
        <v>573</v>
      </c>
      <c r="C186" s="152">
        <v>74</v>
      </c>
      <c r="D186" s="152">
        <v>4</v>
      </c>
      <c r="E186" s="152">
        <v>9</v>
      </c>
      <c r="F186" s="152">
        <v>0</v>
      </c>
      <c r="G186" s="152">
        <v>0</v>
      </c>
      <c r="H186" s="152">
        <v>87</v>
      </c>
      <c r="I186" s="153">
        <v>0</v>
      </c>
      <c r="J186" s="153">
        <v>35</v>
      </c>
      <c r="K186" s="153">
        <v>122</v>
      </c>
    </row>
    <row r="187" spans="1:11">
      <c r="A187" s="17">
        <v>78131</v>
      </c>
      <c r="B187" s="17" t="s">
        <v>492</v>
      </c>
      <c r="C187" s="152">
        <v>92</v>
      </c>
      <c r="D187" s="152">
        <v>13</v>
      </c>
      <c r="E187" s="152">
        <v>5</v>
      </c>
      <c r="F187" s="152">
        <v>0</v>
      </c>
      <c r="G187" s="152">
        <v>0</v>
      </c>
      <c r="H187" s="152">
        <v>110</v>
      </c>
      <c r="I187" s="153">
        <v>0</v>
      </c>
      <c r="J187" s="153">
        <v>84</v>
      </c>
      <c r="K187" s="153">
        <v>194</v>
      </c>
    </row>
    <row r="188" spans="1:11">
      <c r="A188" s="17">
        <v>78132</v>
      </c>
      <c r="B188" s="17" t="s">
        <v>354</v>
      </c>
      <c r="C188" s="152">
        <v>395</v>
      </c>
      <c r="D188" s="152">
        <v>128</v>
      </c>
      <c r="E188" s="152">
        <v>117</v>
      </c>
      <c r="F188" s="152">
        <v>3</v>
      </c>
      <c r="G188" s="152">
        <v>7</v>
      </c>
      <c r="H188" s="152">
        <v>650</v>
      </c>
      <c r="I188" s="153">
        <v>2</v>
      </c>
      <c r="J188" s="153">
        <v>106</v>
      </c>
      <c r="K188" s="153">
        <v>758</v>
      </c>
    </row>
    <row r="189" spans="1:11">
      <c r="A189" s="17">
        <v>78133</v>
      </c>
      <c r="B189" s="17" t="s">
        <v>434</v>
      </c>
      <c r="C189" s="152">
        <v>232</v>
      </c>
      <c r="D189" s="152">
        <v>67</v>
      </c>
      <c r="E189" s="152">
        <v>29</v>
      </c>
      <c r="F189" s="152">
        <v>0</v>
      </c>
      <c r="G189" s="152">
        <v>0</v>
      </c>
      <c r="H189" s="152">
        <v>328</v>
      </c>
      <c r="I189" s="153">
        <v>0</v>
      </c>
      <c r="J189" s="153">
        <v>68</v>
      </c>
      <c r="K189" s="153">
        <v>396</v>
      </c>
    </row>
    <row r="190" spans="1:11">
      <c r="A190" s="17">
        <v>78134</v>
      </c>
      <c r="B190" s="17" t="s">
        <v>525</v>
      </c>
      <c r="C190" s="152">
        <v>123</v>
      </c>
      <c r="D190" s="152">
        <v>46</v>
      </c>
      <c r="E190" s="152">
        <v>44</v>
      </c>
      <c r="F190" s="152">
        <v>4</v>
      </c>
      <c r="G190" s="152">
        <v>1</v>
      </c>
      <c r="H190" s="152">
        <v>218</v>
      </c>
      <c r="I190" s="153">
        <v>26</v>
      </c>
      <c r="J190" s="153">
        <v>50</v>
      </c>
      <c r="K190" s="153">
        <v>294</v>
      </c>
    </row>
    <row r="191" spans="1:11">
      <c r="A191" s="17">
        <v>78135</v>
      </c>
      <c r="B191" s="17" t="s">
        <v>480</v>
      </c>
      <c r="C191" s="152">
        <v>97</v>
      </c>
      <c r="D191" s="152">
        <v>34</v>
      </c>
      <c r="E191" s="152">
        <v>46</v>
      </c>
      <c r="F191" s="152">
        <v>30</v>
      </c>
      <c r="G191" s="152">
        <v>0</v>
      </c>
      <c r="H191" s="152">
        <v>207</v>
      </c>
      <c r="I191" s="153">
        <v>3</v>
      </c>
      <c r="J191" s="153">
        <v>40</v>
      </c>
      <c r="K191" s="153">
        <v>250</v>
      </c>
    </row>
    <row r="192" spans="1:11">
      <c r="A192" s="17">
        <v>78136</v>
      </c>
      <c r="B192" s="17" t="s">
        <v>382</v>
      </c>
      <c r="C192" s="152">
        <v>263</v>
      </c>
      <c r="D192" s="152">
        <v>70</v>
      </c>
      <c r="E192" s="152">
        <v>107</v>
      </c>
      <c r="F192" s="152">
        <v>3</v>
      </c>
      <c r="G192" s="152">
        <v>7</v>
      </c>
      <c r="H192" s="152">
        <v>450</v>
      </c>
      <c r="I192" s="153">
        <v>0</v>
      </c>
      <c r="J192" s="153">
        <v>27</v>
      </c>
      <c r="K192" s="153">
        <v>477</v>
      </c>
    </row>
    <row r="193" spans="1:11">
      <c r="A193" s="17">
        <v>78137</v>
      </c>
      <c r="B193" s="17" t="s">
        <v>588</v>
      </c>
      <c r="C193" s="152">
        <v>40</v>
      </c>
      <c r="D193" s="152">
        <v>2</v>
      </c>
      <c r="E193" s="152">
        <v>4</v>
      </c>
      <c r="F193" s="152">
        <v>6</v>
      </c>
      <c r="G193" s="152">
        <v>0</v>
      </c>
      <c r="H193" s="152">
        <v>52</v>
      </c>
      <c r="I193" s="153">
        <v>0</v>
      </c>
      <c r="J193" s="153">
        <v>31</v>
      </c>
      <c r="K193" s="153">
        <v>83</v>
      </c>
    </row>
    <row r="194" spans="1:11">
      <c r="A194" s="17">
        <v>78138</v>
      </c>
      <c r="B194" s="17" t="s">
        <v>300</v>
      </c>
      <c r="C194" s="152">
        <v>849</v>
      </c>
      <c r="D194" s="152">
        <v>340</v>
      </c>
      <c r="E194" s="152">
        <v>834</v>
      </c>
      <c r="F194" s="152">
        <v>34</v>
      </c>
      <c r="G194" s="152">
        <v>0</v>
      </c>
      <c r="H194" s="152">
        <v>2057</v>
      </c>
      <c r="I194" s="153">
        <v>20</v>
      </c>
      <c r="J194" s="153">
        <v>371</v>
      </c>
      <c r="K194" s="153">
        <v>2448</v>
      </c>
    </row>
    <row r="195" spans="1:11">
      <c r="A195" s="17">
        <v>78139</v>
      </c>
      <c r="B195" s="17" t="s">
        <v>560</v>
      </c>
      <c r="C195" s="152">
        <v>67</v>
      </c>
      <c r="D195" s="152">
        <v>6</v>
      </c>
      <c r="E195" s="152">
        <v>8</v>
      </c>
      <c r="F195" s="152">
        <v>3</v>
      </c>
      <c r="G195" s="152">
        <v>0</v>
      </c>
      <c r="H195" s="152">
        <v>84</v>
      </c>
      <c r="I195" s="153">
        <v>0</v>
      </c>
      <c r="J195" s="153">
        <v>66</v>
      </c>
      <c r="K195" s="153">
        <v>150</v>
      </c>
    </row>
    <row r="196" spans="1:11">
      <c r="A196" s="17">
        <v>78140</v>
      </c>
      <c r="B196" s="17" t="s">
        <v>657</v>
      </c>
      <c r="C196" s="152">
        <v>14</v>
      </c>
      <c r="D196" s="152">
        <v>4</v>
      </c>
      <c r="E196" s="152">
        <v>0</v>
      </c>
      <c r="F196" s="152">
        <v>0</v>
      </c>
      <c r="G196" s="152">
        <v>0</v>
      </c>
      <c r="H196" s="152">
        <v>18</v>
      </c>
      <c r="I196" s="153">
        <v>0</v>
      </c>
      <c r="J196" s="153">
        <v>18</v>
      </c>
      <c r="K196" s="153">
        <v>36</v>
      </c>
    </row>
    <row r="197" spans="1:11">
      <c r="A197" s="17">
        <v>78141</v>
      </c>
      <c r="B197" s="17" t="s">
        <v>604</v>
      </c>
      <c r="C197" s="152">
        <v>40</v>
      </c>
      <c r="D197" s="152">
        <v>7</v>
      </c>
      <c r="E197" s="152">
        <v>2</v>
      </c>
      <c r="F197" s="152">
        <v>0</v>
      </c>
      <c r="G197" s="152">
        <v>0</v>
      </c>
      <c r="H197" s="152">
        <v>49</v>
      </c>
      <c r="I197" s="153">
        <v>0</v>
      </c>
      <c r="J197" s="153">
        <v>24</v>
      </c>
      <c r="K197" s="153">
        <v>73</v>
      </c>
    </row>
    <row r="198" spans="1:11">
      <c r="A198" s="17">
        <v>78142</v>
      </c>
      <c r="B198" s="17" t="s">
        <v>319</v>
      </c>
      <c r="C198" s="152">
        <v>397</v>
      </c>
      <c r="D198" s="152">
        <v>81</v>
      </c>
      <c r="E198" s="152">
        <v>241</v>
      </c>
      <c r="F198" s="152">
        <v>40</v>
      </c>
      <c r="G198" s="152">
        <v>0</v>
      </c>
      <c r="H198" s="152">
        <v>759</v>
      </c>
      <c r="I198" s="153">
        <v>13</v>
      </c>
      <c r="J198" s="153">
        <v>194</v>
      </c>
      <c r="K198" s="153">
        <v>966</v>
      </c>
    </row>
    <row r="199" spans="1:11">
      <c r="A199" s="17">
        <v>78143</v>
      </c>
      <c r="B199" s="17" t="s">
        <v>365</v>
      </c>
      <c r="C199" s="152">
        <v>317</v>
      </c>
      <c r="D199" s="152">
        <v>196</v>
      </c>
      <c r="E199" s="152">
        <v>114</v>
      </c>
      <c r="F199" s="152">
        <v>1</v>
      </c>
      <c r="G199" s="152">
        <v>1</v>
      </c>
      <c r="H199" s="152">
        <v>629</v>
      </c>
      <c r="I199" s="153">
        <v>23</v>
      </c>
      <c r="J199" s="153">
        <v>256</v>
      </c>
      <c r="K199" s="153">
        <v>908</v>
      </c>
    </row>
    <row r="200" spans="1:11">
      <c r="A200" s="17">
        <v>78144</v>
      </c>
      <c r="B200" s="17" t="s">
        <v>487</v>
      </c>
      <c r="C200" s="152">
        <v>95</v>
      </c>
      <c r="D200" s="152">
        <v>32</v>
      </c>
      <c r="E200" s="152">
        <v>71</v>
      </c>
      <c r="F200" s="152">
        <v>0</v>
      </c>
      <c r="G200" s="152">
        <v>0</v>
      </c>
      <c r="H200" s="152">
        <v>198</v>
      </c>
      <c r="I200" s="153">
        <v>15</v>
      </c>
      <c r="J200" s="153">
        <v>76</v>
      </c>
      <c r="K200" s="153">
        <v>289</v>
      </c>
    </row>
    <row r="201" spans="1:11">
      <c r="A201" s="17">
        <v>78145</v>
      </c>
      <c r="B201" s="17" t="s">
        <v>483</v>
      </c>
      <c r="C201" s="152">
        <v>208</v>
      </c>
      <c r="D201" s="152">
        <v>47</v>
      </c>
      <c r="E201" s="152">
        <v>86</v>
      </c>
      <c r="F201" s="152">
        <v>11</v>
      </c>
      <c r="G201" s="152">
        <v>0</v>
      </c>
      <c r="H201" s="152">
        <v>352</v>
      </c>
      <c r="I201" s="153">
        <v>0</v>
      </c>
      <c r="J201" s="153">
        <v>52</v>
      </c>
      <c r="K201" s="153">
        <v>404</v>
      </c>
    </row>
    <row r="202" spans="1:11">
      <c r="A202" s="17">
        <v>78146</v>
      </c>
      <c r="B202" s="17" t="s">
        <v>352</v>
      </c>
      <c r="C202" s="152">
        <v>341</v>
      </c>
      <c r="D202" s="152">
        <v>111</v>
      </c>
      <c r="E202" s="152">
        <v>142</v>
      </c>
      <c r="F202" s="152">
        <v>59</v>
      </c>
      <c r="G202" s="152">
        <v>0</v>
      </c>
      <c r="H202" s="152">
        <v>653</v>
      </c>
      <c r="I202" s="153">
        <v>2</v>
      </c>
      <c r="J202" s="153">
        <v>104</v>
      </c>
      <c r="K202" s="153">
        <v>759</v>
      </c>
    </row>
    <row r="203" spans="1:11">
      <c r="A203" s="17">
        <v>78147</v>
      </c>
      <c r="B203" s="17" t="s">
        <v>600</v>
      </c>
      <c r="C203" s="152">
        <v>28</v>
      </c>
      <c r="D203" s="152">
        <v>8</v>
      </c>
      <c r="E203" s="152">
        <v>0</v>
      </c>
      <c r="F203" s="152">
        <v>0</v>
      </c>
      <c r="G203" s="152">
        <v>0</v>
      </c>
      <c r="H203" s="152">
        <v>36</v>
      </c>
      <c r="I203" s="153">
        <v>0</v>
      </c>
      <c r="J203" s="153">
        <v>14</v>
      </c>
      <c r="K203" s="153">
        <v>50</v>
      </c>
    </row>
    <row r="204" spans="1:11">
      <c r="A204" s="17">
        <v>78148</v>
      </c>
      <c r="B204" s="17" t="s">
        <v>363</v>
      </c>
      <c r="C204" s="152">
        <v>276</v>
      </c>
      <c r="D204" s="152">
        <v>114</v>
      </c>
      <c r="E204" s="152">
        <v>234</v>
      </c>
      <c r="F204" s="152">
        <v>1</v>
      </c>
      <c r="G204" s="152">
        <v>0</v>
      </c>
      <c r="H204" s="152">
        <v>625</v>
      </c>
      <c r="I204" s="153">
        <v>5</v>
      </c>
      <c r="J204" s="153">
        <v>76</v>
      </c>
      <c r="K204" s="153">
        <v>706</v>
      </c>
    </row>
    <row r="205" spans="1:11">
      <c r="A205" s="17">
        <v>78149</v>
      </c>
      <c r="B205" s="17" t="s">
        <v>337</v>
      </c>
      <c r="C205" s="152">
        <v>375</v>
      </c>
      <c r="D205" s="152">
        <v>116</v>
      </c>
      <c r="E205" s="152">
        <v>143</v>
      </c>
      <c r="F205" s="152">
        <v>33</v>
      </c>
      <c r="G205" s="152">
        <v>0</v>
      </c>
      <c r="H205" s="152">
        <v>667</v>
      </c>
      <c r="I205" s="153">
        <v>14</v>
      </c>
      <c r="J205" s="153">
        <v>113</v>
      </c>
      <c r="K205" s="153">
        <v>794</v>
      </c>
    </row>
    <row r="206" spans="1:11">
      <c r="A206" s="17">
        <v>78150</v>
      </c>
      <c r="B206" s="17" t="s">
        <v>312</v>
      </c>
      <c r="C206" s="152">
        <v>618</v>
      </c>
      <c r="D206" s="152">
        <v>216</v>
      </c>
      <c r="E206" s="152">
        <v>339</v>
      </c>
      <c r="F206" s="152">
        <v>35</v>
      </c>
      <c r="G206" s="152">
        <v>0</v>
      </c>
      <c r="H206" s="152">
        <v>1208</v>
      </c>
      <c r="I206" s="153">
        <v>11</v>
      </c>
      <c r="J206" s="153">
        <v>584</v>
      </c>
      <c r="K206" s="153">
        <v>1803</v>
      </c>
    </row>
    <row r="207" spans="1:11">
      <c r="A207" s="17">
        <v>78151</v>
      </c>
      <c r="B207" s="17" t="s">
        <v>435</v>
      </c>
      <c r="C207" s="152">
        <v>92</v>
      </c>
      <c r="D207" s="152">
        <v>38</v>
      </c>
      <c r="E207" s="152">
        <v>49</v>
      </c>
      <c r="F207" s="152">
        <v>5</v>
      </c>
      <c r="G207" s="152">
        <v>0</v>
      </c>
      <c r="H207" s="152">
        <v>184</v>
      </c>
      <c r="I207" s="153">
        <v>0</v>
      </c>
      <c r="J207" s="153">
        <v>75</v>
      </c>
      <c r="K207" s="153">
        <v>259</v>
      </c>
    </row>
    <row r="208" spans="1:11">
      <c r="A208" s="17">
        <v>78152</v>
      </c>
      <c r="B208" s="17" t="s">
        <v>581</v>
      </c>
      <c r="C208" s="152">
        <v>61</v>
      </c>
      <c r="D208" s="152">
        <v>11</v>
      </c>
      <c r="E208" s="152">
        <v>6</v>
      </c>
      <c r="F208" s="152">
        <v>0</v>
      </c>
      <c r="G208" s="152">
        <v>0</v>
      </c>
      <c r="H208" s="152">
        <v>78</v>
      </c>
      <c r="I208" s="153">
        <v>1</v>
      </c>
      <c r="J208" s="153">
        <v>29</v>
      </c>
      <c r="K208" s="153">
        <v>108</v>
      </c>
    </row>
    <row r="209" spans="1:11">
      <c r="A209" s="17">
        <v>78154</v>
      </c>
      <c r="B209" s="17" t="s">
        <v>347</v>
      </c>
      <c r="C209" s="152">
        <v>414</v>
      </c>
      <c r="D209" s="152">
        <v>144</v>
      </c>
      <c r="E209" s="152">
        <v>167</v>
      </c>
      <c r="F209" s="152">
        <v>51</v>
      </c>
      <c r="G209" s="152">
        <v>0</v>
      </c>
      <c r="H209" s="152">
        <v>776</v>
      </c>
      <c r="I209" s="153">
        <v>0</v>
      </c>
      <c r="J209" s="153">
        <v>103</v>
      </c>
      <c r="K209" s="153">
        <v>879</v>
      </c>
    </row>
    <row r="210" spans="1:11">
      <c r="A210" s="17">
        <v>78155</v>
      </c>
      <c r="B210" s="17" t="s">
        <v>448</v>
      </c>
      <c r="C210" s="152">
        <v>94</v>
      </c>
      <c r="D210" s="152">
        <v>113</v>
      </c>
      <c r="E210" s="152">
        <v>587</v>
      </c>
      <c r="F210" s="152">
        <v>11</v>
      </c>
      <c r="G210" s="152">
        <v>0</v>
      </c>
      <c r="H210" s="152">
        <v>805</v>
      </c>
      <c r="I210" s="153">
        <v>0</v>
      </c>
      <c r="J210" s="153">
        <v>37</v>
      </c>
      <c r="K210" s="153">
        <v>842</v>
      </c>
    </row>
    <row r="211" spans="1:11">
      <c r="A211" s="17">
        <v>79003</v>
      </c>
      <c r="B211" s="17" t="s">
        <v>503</v>
      </c>
      <c r="C211" s="152">
        <v>91</v>
      </c>
      <c r="D211" s="152">
        <v>18</v>
      </c>
      <c r="E211" s="152">
        <v>10</v>
      </c>
      <c r="F211" s="152">
        <v>0</v>
      </c>
      <c r="G211" s="152">
        <v>0</v>
      </c>
      <c r="H211" s="152">
        <v>119</v>
      </c>
      <c r="I211" s="153">
        <v>0</v>
      </c>
      <c r="J211" s="153">
        <v>35</v>
      </c>
      <c r="K211" s="153">
        <v>154</v>
      </c>
    </row>
    <row r="212" spans="1:11">
      <c r="A212" s="17">
        <v>79004</v>
      </c>
      <c r="B212" s="17" t="s">
        <v>626</v>
      </c>
      <c r="C212" s="152">
        <v>69</v>
      </c>
      <c r="D212" s="152">
        <v>4</v>
      </c>
      <c r="E212" s="152">
        <v>40</v>
      </c>
      <c r="F212" s="152">
        <v>0</v>
      </c>
      <c r="G212" s="152">
        <v>0</v>
      </c>
      <c r="H212" s="152">
        <v>113</v>
      </c>
      <c r="I212" s="153">
        <v>2</v>
      </c>
      <c r="J212" s="153">
        <v>21</v>
      </c>
      <c r="K212" s="153">
        <v>136</v>
      </c>
    </row>
    <row r="213" spans="1:11">
      <c r="A213" s="17">
        <v>79007</v>
      </c>
      <c r="B213" s="17" t="s">
        <v>664</v>
      </c>
      <c r="C213" s="152">
        <v>33</v>
      </c>
      <c r="D213" s="152">
        <v>13</v>
      </c>
      <c r="E213" s="152">
        <v>30</v>
      </c>
      <c r="F213" s="152">
        <v>0</v>
      </c>
      <c r="G213" s="152">
        <v>0</v>
      </c>
      <c r="H213" s="152">
        <v>76</v>
      </c>
      <c r="I213" s="153">
        <v>0</v>
      </c>
      <c r="J213" s="153">
        <v>12</v>
      </c>
      <c r="K213" s="153">
        <v>88</v>
      </c>
    </row>
    <row r="214" spans="1:11">
      <c r="A214" s="17">
        <v>79011</v>
      </c>
      <c r="B214" s="17" t="s">
        <v>316</v>
      </c>
      <c r="C214" s="152">
        <v>414</v>
      </c>
      <c r="D214" s="152">
        <v>101</v>
      </c>
      <c r="E214" s="152">
        <v>531</v>
      </c>
      <c r="F214" s="152">
        <v>13</v>
      </c>
      <c r="G214" s="152">
        <v>0</v>
      </c>
      <c r="H214" s="152">
        <v>1059</v>
      </c>
      <c r="I214" s="153">
        <v>1</v>
      </c>
      <c r="J214" s="153">
        <v>198</v>
      </c>
      <c r="K214" s="153">
        <v>1258</v>
      </c>
    </row>
    <row r="215" spans="1:11">
      <c r="A215" s="17">
        <v>79012</v>
      </c>
      <c r="B215" s="17" t="s">
        <v>353</v>
      </c>
      <c r="C215" s="152">
        <v>473</v>
      </c>
      <c r="D215" s="152">
        <v>122</v>
      </c>
      <c r="E215" s="152">
        <v>173</v>
      </c>
      <c r="F215" s="152">
        <v>64</v>
      </c>
      <c r="G215" s="152">
        <v>0</v>
      </c>
      <c r="H215" s="152">
        <v>832</v>
      </c>
      <c r="I215" s="153">
        <v>61</v>
      </c>
      <c r="J215" s="153">
        <v>164</v>
      </c>
      <c r="K215" s="153">
        <v>1057</v>
      </c>
    </row>
    <row r="216" spans="1:11">
      <c r="A216" s="17">
        <v>79017</v>
      </c>
      <c r="B216" s="17" t="s">
        <v>498</v>
      </c>
      <c r="C216" s="152">
        <v>116</v>
      </c>
      <c r="D216" s="152">
        <v>54</v>
      </c>
      <c r="E216" s="152">
        <v>542</v>
      </c>
      <c r="F216" s="152">
        <v>2</v>
      </c>
      <c r="G216" s="152">
        <v>0</v>
      </c>
      <c r="H216" s="152">
        <v>714</v>
      </c>
      <c r="I216" s="153">
        <v>16</v>
      </c>
      <c r="J216" s="153">
        <v>57</v>
      </c>
      <c r="K216" s="153">
        <v>787</v>
      </c>
    </row>
    <row r="217" spans="1:11">
      <c r="A217" s="17">
        <v>79018</v>
      </c>
      <c r="B217" s="17" t="s">
        <v>460</v>
      </c>
      <c r="C217" s="152">
        <v>114</v>
      </c>
      <c r="D217" s="152">
        <v>25</v>
      </c>
      <c r="E217" s="152">
        <v>8</v>
      </c>
      <c r="F217" s="152">
        <v>0</v>
      </c>
      <c r="G217" s="152">
        <v>0</v>
      </c>
      <c r="H217" s="152">
        <v>147</v>
      </c>
      <c r="I217" s="153">
        <v>1</v>
      </c>
      <c r="J217" s="153">
        <v>60</v>
      </c>
      <c r="K217" s="153">
        <v>208</v>
      </c>
    </row>
    <row r="218" spans="1:11">
      <c r="A218" s="17">
        <v>79023</v>
      </c>
      <c r="B218" s="17" t="s">
        <v>262</v>
      </c>
      <c r="C218" s="152">
        <v>6527</v>
      </c>
      <c r="D218" s="152">
        <v>2067</v>
      </c>
      <c r="E218" s="152">
        <v>12123</v>
      </c>
      <c r="F218" s="152">
        <v>347</v>
      </c>
      <c r="G218" s="152">
        <v>132</v>
      </c>
      <c r="H218" s="152">
        <v>21196</v>
      </c>
      <c r="I218" s="153">
        <v>1101</v>
      </c>
      <c r="J218" s="153">
        <v>11155</v>
      </c>
      <c r="K218" s="153">
        <v>33452</v>
      </c>
    </row>
    <row r="219" spans="1:11">
      <c r="A219" s="17">
        <v>79024</v>
      </c>
      <c r="B219" s="17" t="s">
        <v>651</v>
      </c>
      <c r="C219" s="152">
        <v>41</v>
      </c>
      <c r="D219" s="152">
        <v>11</v>
      </c>
      <c r="E219" s="152">
        <v>1</v>
      </c>
      <c r="F219" s="152">
        <v>0</v>
      </c>
      <c r="G219" s="152">
        <v>0</v>
      </c>
      <c r="H219" s="152">
        <v>53</v>
      </c>
      <c r="I219" s="153">
        <v>0</v>
      </c>
      <c r="J219" s="153">
        <v>10</v>
      </c>
      <c r="K219" s="153">
        <v>63</v>
      </c>
    </row>
    <row r="220" spans="1:11">
      <c r="A220" s="17">
        <v>79025</v>
      </c>
      <c r="B220" s="17" t="s">
        <v>671</v>
      </c>
      <c r="C220" s="152">
        <v>19</v>
      </c>
      <c r="D220" s="152">
        <v>11</v>
      </c>
      <c r="E220" s="152">
        <v>1</v>
      </c>
      <c r="F220" s="152">
        <v>0</v>
      </c>
      <c r="G220" s="152">
        <v>0</v>
      </c>
      <c r="H220" s="152">
        <v>31</v>
      </c>
      <c r="I220" s="153">
        <v>0</v>
      </c>
      <c r="J220" s="153">
        <v>5</v>
      </c>
      <c r="K220" s="153">
        <v>36</v>
      </c>
    </row>
    <row r="221" spans="1:11">
      <c r="A221" s="17">
        <v>79029</v>
      </c>
      <c r="B221" s="17" t="s">
        <v>339</v>
      </c>
      <c r="C221" s="152">
        <v>520</v>
      </c>
      <c r="D221" s="152">
        <v>100</v>
      </c>
      <c r="E221" s="152">
        <v>153</v>
      </c>
      <c r="F221" s="152">
        <v>0</v>
      </c>
      <c r="G221" s="152">
        <v>2</v>
      </c>
      <c r="H221" s="152">
        <v>775</v>
      </c>
      <c r="I221" s="153">
        <v>27</v>
      </c>
      <c r="J221" s="153">
        <v>600</v>
      </c>
      <c r="K221" s="153">
        <v>1402</v>
      </c>
    </row>
    <row r="222" spans="1:11">
      <c r="A222" s="17">
        <v>79033</v>
      </c>
      <c r="B222" s="17" t="s">
        <v>539</v>
      </c>
      <c r="C222" s="152">
        <v>81</v>
      </c>
      <c r="D222" s="152">
        <v>30</v>
      </c>
      <c r="E222" s="152">
        <v>5</v>
      </c>
      <c r="F222" s="152">
        <v>0</v>
      </c>
      <c r="G222" s="152">
        <v>0</v>
      </c>
      <c r="H222" s="152">
        <v>116</v>
      </c>
      <c r="I222" s="153">
        <v>0</v>
      </c>
      <c r="J222" s="153">
        <v>34</v>
      </c>
      <c r="K222" s="153">
        <v>150</v>
      </c>
    </row>
    <row r="223" spans="1:11">
      <c r="A223" s="17">
        <v>79034</v>
      </c>
      <c r="B223" s="17" t="s">
        <v>473</v>
      </c>
      <c r="C223" s="152">
        <v>144</v>
      </c>
      <c r="D223" s="152">
        <v>26</v>
      </c>
      <c r="E223" s="152">
        <v>7</v>
      </c>
      <c r="F223" s="152">
        <v>0</v>
      </c>
      <c r="G223" s="152">
        <v>0</v>
      </c>
      <c r="H223" s="152">
        <v>177</v>
      </c>
      <c r="I223" s="153">
        <v>0</v>
      </c>
      <c r="J223" s="153">
        <v>29</v>
      </c>
      <c r="K223" s="153">
        <v>206</v>
      </c>
    </row>
    <row r="224" spans="1:11">
      <c r="A224" s="17">
        <v>79039</v>
      </c>
      <c r="B224" s="17" t="s">
        <v>326</v>
      </c>
      <c r="C224" s="152">
        <v>481</v>
      </c>
      <c r="D224" s="152">
        <v>122</v>
      </c>
      <c r="E224" s="152">
        <v>163</v>
      </c>
      <c r="F224" s="152">
        <v>0</v>
      </c>
      <c r="G224" s="152">
        <v>0</v>
      </c>
      <c r="H224" s="152">
        <v>766</v>
      </c>
      <c r="I224" s="153">
        <v>0</v>
      </c>
      <c r="J224" s="153">
        <v>137</v>
      </c>
      <c r="K224" s="153">
        <v>903</v>
      </c>
    </row>
    <row r="225" spans="1:11">
      <c r="A225" s="17">
        <v>79042</v>
      </c>
      <c r="B225" s="17" t="s">
        <v>344</v>
      </c>
      <c r="C225" s="152">
        <v>464</v>
      </c>
      <c r="D225" s="152">
        <v>231</v>
      </c>
      <c r="E225" s="152">
        <v>121</v>
      </c>
      <c r="F225" s="152">
        <v>0</v>
      </c>
      <c r="G225" s="152">
        <v>0</v>
      </c>
      <c r="H225" s="152">
        <v>816</v>
      </c>
      <c r="I225" s="153">
        <v>1</v>
      </c>
      <c r="J225" s="153">
        <v>92</v>
      </c>
      <c r="K225" s="153">
        <v>909</v>
      </c>
    </row>
    <row r="226" spans="1:11">
      <c r="A226" s="17">
        <v>79047</v>
      </c>
      <c r="B226" s="17" t="s">
        <v>386</v>
      </c>
      <c r="C226" s="152">
        <v>256</v>
      </c>
      <c r="D226" s="152">
        <v>86</v>
      </c>
      <c r="E226" s="152">
        <v>143</v>
      </c>
      <c r="F226" s="152">
        <v>0</v>
      </c>
      <c r="G226" s="152">
        <v>0</v>
      </c>
      <c r="H226" s="152">
        <v>485</v>
      </c>
      <c r="I226" s="153">
        <v>2</v>
      </c>
      <c r="J226" s="153">
        <v>102</v>
      </c>
      <c r="K226" s="153">
        <v>589</v>
      </c>
    </row>
    <row r="227" spans="1:11">
      <c r="A227" s="17">
        <v>79048</v>
      </c>
      <c r="B227" s="17" t="s">
        <v>486</v>
      </c>
      <c r="C227" s="152">
        <v>80</v>
      </c>
      <c r="D227" s="152">
        <v>58</v>
      </c>
      <c r="E227" s="152">
        <v>218</v>
      </c>
      <c r="F227" s="152">
        <v>0</v>
      </c>
      <c r="G227" s="152">
        <v>0</v>
      </c>
      <c r="H227" s="152">
        <v>356</v>
      </c>
      <c r="I227" s="153">
        <v>7</v>
      </c>
      <c r="J227" s="153">
        <v>44</v>
      </c>
      <c r="K227" s="153">
        <v>407</v>
      </c>
    </row>
    <row r="228" spans="1:11">
      <c r="A228" s="17">
        <v>79052</v>
      </c>
      <c r="B228" s="17" t="s">
        <v>650</v>
      </c>
      <c r="C228" s="152">
        <v>17</v>
      </c>
      <c r="D228" s="152">
        <v>0</v>
      </c>
      <c r="E228" s="152">
        <v>27</v>
      </c>
      <c r="F228" s="152">
        <v>0</v>
      </c>
      <c r="G228" s="152">
        <v>0</v>
      </c>
      <c r="H228" s="152">
        <v>44</v>
      </c>
      <c r="I228" s="153">
        <v>0</v>
      </c>
      <c r="J228" s="153">
        <v>13</v>
      </c>
      <c r="K228" s="153">
        <v>57</v>
      </c>
    </row>
    <row r="229" spans="1:11">
      <c r="A229" s="17">
        <v>79055</v>
      </c>
      <c r="B229" s="17" t="s">
        <v>665</v>
      </c>
      <c r="C229" s="152">
        <v>25</v>
      </c>
      <c r="D229" s="152">
        <v>2</v>
      </c>
      <c r="E229" s="152">
        <v>2</v>
      </c>
      <c r="F229" s="152">
        <v>0</v>
      </c>
      <c r="G229" s="152">
        <v>0</v>
      </c>
      <c r="H229" s="152">
        <v>29</v>
      </c>
      <c r="I229" s="153">
        <v>0</v>
      </c>
      <c r="J229" s="153">
        <v>12</v>
      </c>
      <c r="K229" s="153">
        <v>41</v>
      </c>
    </row>
    <row r="230" spans="1:11">
      <c r="A230" s="17">
        <v>79056</v>
      </c>
      <c r="B230" s="17" t="s">
        <v>479</v>
      </c>
      <c r="C230" s="152">
        <v>95</v>
      </c>
      <c r="D230" s="152">
        <v>30</v>
      </c>
      <c r="E230" s="152">
        <v>27</v>
      </c>
      <c r="F230" s="152">
        <v>0</v>
      </c>
      <c r="G230" s="152">
        <v>0</v>
      </c>
      <c r="H230" s="152">
        <v>152</v>
      </c>
      <c r="I230" s="153">
        <v>22</v>
      </c>
      <c r="J230" s="153">
        <v>42</v>
      </c>
      <c r="K230" s="153">
        <v>216</v>
      </c>
    </row>
    <row r="231" spans="1:11">
      <c r="A231" s="17">
        <v>79058</v>
      </c>
      <c r="B231" s="17" t="s">
        <v>399</v>
      </c>
      <c r="C231" s="152">
        <v>139</v>
      </c>
      <c r="D231" s="152">
        <v>22</v>
      </c>
      <c r="E231" s="152">
        <v>52</v>
      </c>
      <c r="F231" s="152">
        <v>4</v>
      </c>
      <c r="G231" s="152">
        <v>0</v>
      </c>
      <c r="H231" s="152">
        <v>217</v>
      </c>
      <c r="I231" s="153">
        <v>10</v>
      </c>
      <c r="J231" s="153">
        <v>68</v>
      </c>
      <c r="K231" s="153">
        <v>295</v>
      </c>
    </row>
    <row r="232" spans="1:11">
      <c r="A232" s="17">
        <v>79059</v>
      </c>
      <c r="B232" s="17" t="s">
        <v>336</v>
      </c>
      <c r="C232" s="152">
        <v>316</v>
      </c>
      <c r="D232" s="152">
        <v>119</v>
      </c>
      <c r="E232" s="152">
        <v>60</v>
      </c>
      <c r="F232" s="152">
        <v>0</v>
      </c>
      <c r="G232" s="152">
        <v>0</v>
      </c>
      <c r="H232" s="152">
        <v>495</v>
      </c>
      <c r="I232" s="153">
        <v>51</v>
      </c>
      <c r="J232" s="153">
        <v>221</v>
      </c>
      <c r="K232" s="153">
        <v>767</v>
      </c>
    </row>
    <row r="233" spans="1:11">
      <c r="A233" s="17">
        <v>79060</v>
      </c>
      <c r="B233" s="17" t="s">
        <v>364</v>
      </c>
      <c r="C233" s="152">
        <v>271</v>
      </c>
      <c r="D233" s="152">
        <v>154</v>
      </c>
      <c r="E233" s="152">
        <v>176</v>
      </c>
      <c r="F233" s="152">
        <v>4</v>
      </c>
      <c r="G233" s="152">
        <v>0</v>
      </c>
      <c r="H233" s="152">
        <v>605</v>
      </c>
      <c r="I233" s="153">
        <v>0</v>
      </c>
      <c r="J233" s="153">
        <v>69</v>
      </c>
      <c r="K233" s="153">
        <v>674</v>
      </c>
    </row>
    <row r="234" spans="1:11">
      <c r="A234" s="17">
        <v>79065</v>
      </c>
      <c r="B234" s="17" t="s">
        <v>649</v>
      </c>
      <c r="C234" s="152">
        <v>22</v>
      </c>
      <c r="D234" s="152">
        <v>3</v>
      </c>
      <c r="E234" s="152">
        <v>4</v>
      </c>
      <c r="F234" s="152">
        <v>0</v>
      </c>
      <c r="G234" s="152">
        <v>0</v>
      </c>
      <c r="H234" s="152">
        <v>29</v>
      </c>
      <c r="I234" s="153">
        <v>0</v>
      </c>
      <c r="J234" s="153">
        <v>17</v>
      </c>
      <c r="K234" s="153">
        <v>46</v>
      </c>
    </row>
    <row r="235" spans="1:11">
      <c r="A235" s="17">
        <v>79069</v>
      </c>
      <c r="B235" s="17" t="s">
        <v>368</v>
      </c>
      <c r="C235" s="152">
        <v>403</v>
      </c>
      <c r="D235" s="152">
        <v>142</v>
      </c>
      <c r="E235" s="152">
        <v>685</v>
      </c>
      <c r="F235" s="152">
        <v>48</v>
      </c>
      <c r="G235" s="152">
        <v>0</v>
      </c>
      <c r="H235" s="152">
        <v>1278</v>
      </c>
      <c r="I235" s="153">
        <v>1</v>
      </c>
      <c r="J235" s="153">
        <v>92</v>
      </c>
      <c r="K235" s="153">
        <v>1371</v>
      </c>
    </row>
    <row r="236" spans="1:11">
      <c r="A236" s="17">
        <v>79072</v>
      </c>
      <c r="B236" s="17" t="s">
        <v>466</v>
      </c>
      <c r="C236" s="152">
        <v>163</v>
      </c>
      <c r="D236" s="152">
        <v>77</v>
      </c>
      <c r="E236" s="152">
        <v>402</v>
      </c>
      <c r="F236" s="152">
        <v>11</v>
      </c>
      <c r="G236" s="152">
        <v>0</v>
      </c>
      <c r="H236" s="152">
        <v>653</v>
      </c>
      <c r="I236" s="153">
        <v>47</v>
      </c>
      <c r="J236" s="153">
        <v>48</v>
      </c>
      <c r="K236" s="153">
        <v>748</v>
      </c>
    </row>
    <row r="237" spans="1:11">
      <c r="A237" s="17">
        <v>79073</v>
      </c>
      <c r="B237" s="17" t="s">
        <v>614</v>
      </c>
      <c r="C237" s="152">
        <v>41</v>
      </c>
      <c r="D237" s="152">
        <v>12</v>
      </c>
      <c r="E237" s="152">
        <v>25</v>
      </c>
      <c r="F237" s="152">
        <v>6</v>
      </c>
      <c r="G237" s="152">
        <v>0</v>
      </c>
      <c r="H237" s="152">
        <v>84</v>
      </c>
      <c r="I237" s="153">
        <v>0</v>
      </c>
      <c r="J237" s="153">
        <v>16</v>
      </c>
      <c r="K237" s="153">
        <v>100</v>
      </c>
    </row>
    <row r="238" spans="1:11">
      <c r="A238" s="17">
        <v>79074</v>
      </c>
      <c r="B238" s="17" t="s">
        <v>585</v>
      </c>
      <c r="C238" s="152">
        <v>37</v>
      </c>
      <c r="D238" s="152">
        <v>21</v>
      </c>
      <c r="E238" s="152">
        <v>78</v>
      </c>
      <c r="F238" s="152">
        <v>0</v>
      </c>
      <c r="G238" s="152">
        <v>0</v>
      </c>
      <c r="H238" s="152">
        <v>136</v>
      </c>
      <c r="I238" s="153">
        <v>0</v>
      </c>
      <c r="J238" s="153">
        <v>44</v>
      </c>
      <c r="K238" s="153">
        <v>180</v>
      </c>
    </row>
    <row r="239" spans="1:11">
      <c r="A239" s="17">
        <v>79077</v>
      </c>
      <c r="B239" s="17" t="s">
        <v>633</v>
      </c>
      <c r="C239" s="152">
        <v>31</v>
      </c>
      <c r="D239" s="152">
        <v>0</v>
      </c>
      <c r="E239" s="152">
        <v>1</v>
      </c>
      <c r="F239" s="152">
        <v>1</v>
      </c>
      <c r="G239" s="152">
        <v>0</v>
      </c>
      <c r="H239" s="152">
        <v>33</v>
      </c>
      <c r="I239" s="153">
        <v>0</v>
      </c>
      <c r="J239" s="153">
        <v>24</v>
      </c>
      <c r="K239" s="153">
        <v>57</v>
      </c>
    </row>
    <row r="240" spans="1:11">
      <c r="A240" s="17">
        <v>79080</v>
      </c>
      <c r="B240" s="17" t="s">
        <v>530</v>
      </c>
      <c r="C240" s="152">
        <v>82</v>
      </c>
      <c r="D240" s="152">
        <v>15</v>
      </c>
      <c r="E240" s="152">
        <v>28</v>
      </c>
      <c r="F240" s="152">
        <v>0</v>
      </c>
      <c r="G240" s="152">
        <v>0</v>
      </c>
      <c r="H240" s="152">
        <v>125</v>
      </c>
      <c r="I240" s="153">
        <v>15</v>
      </c>
      <c r="J240" s="153">
        <v>32</v>
      </c>
      <c r="K240" s="153">
        <v>172</v>
      </c>
    </row>
    <row r="241" spans="1:11">
      <c r="A241" s="17">
        <v>79081</v>
      </c>
      <c r="B241" s="17" t="s">
        <v>360</v>
      </c>
      <c r="C241" s="152">
        <v>287</v>
      </c>
      <c r="D241" s="152">
        <v>82</v>
      </c>
      <c r="E241" s="152">
        <v>264</v>
      </c>
      <c r="F241" s="152">
        <v>21</v>
      </c>
      <c r="G241" s="152">
        <v>1</v>
      </c>
      <c r="H241" s="152">
        <v>655</v>
      </c>
      <c r="I241" s="153">
        <v>6</v>
      </c>
      <c r="J241" s="153">
        <v>84</v>
      </c>
      <c r="K241" s="153">
        <v>745</v>
      </c>
    </row>
    <row r="242" spans="1:11">
      <c r="A242" s="17">
        <v>79083</v>
      </c>
      <c r="B242" s="17" t="s">
        <v>622</v>
      </c>
      <c r="C242" s="152">
        <v>57</v>
      </c>
      <c r="D242" s="152">
        <v>23</v>
      </c>
      <c r="E242" s="152">
        <v>26</v>
      </c>
      <c r="F242" s="152">
        <v>0</v>
      </c>
      <c r="G242" s="152">
        <v>0</v>
      </c>
      <c r="H242" s="152">
        <v>106</v>
      </c>
      <c r="I242" s="153">
        <v>0</v>
      </c>
      <c r="J242" s="153">
        <v>24</v>
      </c>
      <c r="K242" s="153">
        <v>130</v>
      </c>
    </row>
    <row r="243" spans="1:11">
      <c r="A243" s="17">
        <v>79087</v>
      </c>
      <c r="B243" s="17" t="s">
        <v>359</v>
      </c>
      <c r="C243" s="152">
        <v>271</v>
      </c>
      <c r="D243" s="152">
        <v>72</v>
      </c>
      <c r="E243" s="152">
        <v>137</v>
      </c>
      <c r="F243" s="152">
        <v>4</v>
      </c>
      <c r="G243" s="152">
        <v>0</v>
      </c>
      <c r="H243" s="152">
        <v>484</v>
      </c>
      <c r="I243" s="153">
        <v>12</v>
      </c>
      <c r="J243" s="153">
        <v>102</v>
      </c>
      <c r="K243" s="153">
        <v>598</v>
      </c>
    </row>
    <row r="244" spans="1:11">
      <c r="A244" s="17">
        <v>79088</v>
      </c>
      <c r="B244" s="17" t="s">
        <v>653</v>
      </c>
      <c r="C244" s="152">
        <v>40</v>
      </c>
      <c r="D244" s="152">
        <v>5</v>
      </c>
      <c r="E244" s="152">
        <v>1</v>
      </c>
      <c r="F244" s="152">
        <v>4</v>
      </c>
      <c r="G244" s="152">
        <v>0</v>
      </c>
      <c r="H244" s="152">
        <v>50</v>
      </c>
      <c r="I244" s="153">
        <v>0</v>
      </c>
      <c r="J244" s="153">
        <v>21</v>
      </c>
      <c r="K244" s="153">
        <v>71</v>
      </c>
    </row>
    <row r="245" spans="1:11">
      <c r="A245" s="17">
        <v>79089</v>
      </c>
      <c r="B245" s="17" t="s">
        <v>564</v>
      </c>
      <c r="C245" s="152">
        <v>79</v>
      </c>
      <c r="D245" s="152">
        <v>3</v>
      </c>
      <c r="E245" s="152">
        <v>29</v>
      </c>
      <c r="F245" s="152">
        <v>0</v>
      </c>
      <c r="G245" s="152">
        <v>0</v>
      </c>
      <c r="H245" s="152">
        <v>111</v>
      </c>
      <c r="I245" s="153">
        <v>0</v>
      </c>
      <c r="J245" s="153">
        <v>33</v>
      </c>
      <c r="K245" s="153">
        <v>144</v>
      </c>
    </row>
    <row r="246" spans="1:11">
      <c r="A246" s="17">
        <v>79092</v>
      </c>
      <c r="B246" s="17" t="s">
        <v>474</v>
      </c>
      <c r="C246" s="152">
        <v>95</v>
      </c>
      <c r="D246" s="152">
        <v>9</v>
      </c>
      <c r="E246" s="152">
        <v>5</v>
      </c>
      <c r="F246" s="152">
        <v>0</v>
      </c>
      <c r="G246" s="152">
        <v>0</v>
      </c>
      <c r="H246" s="152">
        <v>109</v>
      </c>
      <c r="I246" s="153">
        <v>0</v>
      </c>
      <c r="J246" s="153">
        <v>53</v>
      </c>
      <c r="K246" s="153">
        <v>162</v>
      </c>
    </row>
    <row r="247" spans="1:11">
      <c r="A247" s="17">
        <v>79094</v>
      </c>
      <c r="B247" s="17" t="s">
        <v>586</v>
      </c>
      <c r="C247" s="152">
        <v>97</v>
      </c>
      <c r="D247" s="152">
        <v>9</v>
      </c>
      <c r="E247" s="152">
        <v>10</v>
      </c>
      <c r="F247" s="152">
        <v>0</v>
      </c>
      <c r="G247" s="152">
        <v>0</v>
      </c>
      <c r="H247" s="152">
        <v>116</v>
      </c>
      <c r="I247" s="153">
        <v>0</v>
      </c>
      <c r="J247" s="153">
        <v>27</v>
      </c>
      <c r="K247" s="153">
        <v>143</v>
      </c>
    </row>
    <row r="248" spans="1:11">
      <c r="A248" s="17">
        <v>79096</v>
      </c>
      <c r="B248" s="17" t="s">
        <v>444</v>
      </c>
      <c r="C248" s="152">
        <v>181</v>
      </c>
      <c r="D248" s="152">
        <v>81</v>
      </c>
      <c r="E248" s="152">
        <v>305</v>
      </c>
      <c r="F248" s="152">
        <v>25</v>
      </c>
      <c r="G248" s="152">
        <v>0</v>
      </c>
      <c r="H248" s="152">
        <v>592</v>
      </c>
      <c r="I248" s="153">
        <v>0</v>
      </c>
      <c r="J248" s="153">
        <v>50</v>
      </c>
      <c r="K248" s="153">
        <v>642</v>
      </c>
    </row>
    <row r="249" spans="1:11">
      <c r="A249" s="17">
        <v>79099</v>
      </c>
      <c r="B249" s="17" t="s">
        <v>471</v>
      </c>
      <c r="C249" s="152">
        <v>79</v>
      </c>
      <c r="D249" s="152">
        <v>22</v>
      </c>
      <c r="E249" s="152">
        <v>3</v>
      </c>
      <c r="F249" s="152">
        <v>0</v>
      </c>
      <c r="G249" s="152">
        <v>0</v>
      </c>
      <c r="H249" s="152">
        <v>104</v>
      </c>
      <c r="I249" s="153">
        <v>0</v>
      </c>
      <c r="J249" s="153">
        <v>45</v>
      </c>
      <c r="K249" s="153">
        <v>149</v>
      </c>
    </row>
    <row r="250" spans="1:11">
      <c r="A250" s="17">
        <v>79108</v>
      </c>
      <c r="B250" s="17" t="s">
        <v>643</v>
      </c>
      <c r="C250" s="152">
        <v>33</v>
      </c>
      <c r="D250" s="152">
        <v>5</v>
      </c>
      <c r="E250" s="152">
        <v>22</v>
      </c>
      <c r="F250" s="152">
        <v>0</v>
      </c>
      <c r="G250" s="152">
        <v>0</v>
      </c>
      <c r="H250" s="152">
        <v>60</v>
      </c>
      <c r="I250" s="153">
        <v>0</v>
      </c>
      <c r="J250" s="153">
        <v>16</v>
      </c>
      <c r="K250" s="153">
        <v>76</v>
      </c>
    </row>
    <row r="251" spans="1:11">
      <c r="A251" s="17">
        <v>79110</v>
      </c>
      <c r="B251" s="17" t="s">
        <v>526</v>
      </c>
      <c r="C251" s="152">
        <v>94</v>
      </c>
      <c r="D251" s="152">
        <v>26</v>
      </c>
      <c r="E251" s="152">
        <v>71</v>
      </c>
      <c r="F251" s="152">
        <v>10</v>
      </c>
      <c r="G251" s="152">
        <v>0</v>
      </c>
      <c r="H251" s="152">
        <v>201</v>
      </c>
      <c r="I251" s="153">
        <v>0</v>
      </c>
      <c r="J251" s="153">
        <v>42</v>
      </c>
      <c r="K251" s="153">
        <v>243</v>
      </c>
    </row>
    <row r="252" spans="1:11">
      <c r="A252" s="17">
        <v>79114</v>
      </c>
      <c r="B252" s="17" t="s">
        <v>375</v>
      </c>
      <c r="C252" s="152">
        <v>292</v>
      </c>
      <c r="D252" s="152">
        <v>54</v>
      </c>
      <c r="E252" s="152">
        <v>54</v>
      </c>
      <c r="F252" s="152">
        <v>0</v>
      </c>
      <c r="G252" s="152">
        <v>0</v>
      </c>
      <c r="H252" s="152">
        <v>400</v>
      </c>
      <c r="I252" s="153">
        <v>0</v>
      </c>
      <c r="J252" s="153">
        <v>74</v>
      </c>
      <c r="K252" s="153">
        <v>474</v>
      </c>
    </row>
    <row r="253" spans="1:11">
      <c r="A253" s="17">
        <v>79116</v>
      </c>
      <c r="B253" s="17" t="s">
        <v>559</v>
      </c>
      <c r="C253" s="152">
        <v>67</v>
      </c>
      <c r="D253" s="152">
        <v>27</v>
      </c>
      <c r="E253" s="152">
        <v>75</v>
      </c>
      <c r="F253" s="152">
        <v>11</v>
      </c>
      <c r="G253" s="152">
        <v>0</v>
      </c>
      <c r="H253" s="152">
        <v>180</v>
      </c>
      <c r="I253" s="153">
        <v>0</v>
      </c>
      <c r="J253" s="153">
        <v>33</v>
      </c>
      <c r="K253" s="153">
        <v>213</v>
      </c>
    </row>
    <row r="254" spans="1:11">
      <c r="A254" s="17">
        <v>79122</v>
      </c>
      <c r="B254" s="17" t="s">
        <v>509</v>
      </c>
      <c r="C254" s="152">
        <v>134</v>
      </c>
      <c r="D254" s="152">
        <v>48</v>
      </c>
      <c r="E254" s="152">
        <v>8</v>
      </c>
      <c r="F254" s="152">
        <v>5</v>
      </c>
      <c r="G254" s="152">
        <v>0</v>
      </c>
      <c r="H254" s="152">
        <v>195</v>
      </c>
      <c r="I254" s="153">
        <v>63</v>
      </c>
      <c r="J254" s="153">
        <v>41</v>
      </c>
      <c r="K254" s="153">
        <v>299</v>
      </c>
    </row>
    <row r="255" spans="1:11">
      <c r="A255" s="17">
        <v>79123</v>
      </c>
      <c r="B255" s="17" t="s">
        <v>404</v>
      </c>
      <c r="C255" s="152">
        <v>302</v>
      </c>
      <c r="D255" s="152">
        <v>117</v>
      </c>
      <c r="E255" s="152">
        <v>196</v>
      </c>
      <c r="F255" s="152">
        <v>2</v>
      </c>
      <c r="G255" s="152">
        <v>0</v>
      </c>
      <c r="H255" s="152">
        <v>617</v>
      </c>
      <c r="I255" s="153">
        <v>0</v>
      </c>
      <c r="J255" s="153">
        <v>110</v>
      </c>
      <c r="K255" s="153">
        <v>727</v>
      </c>
    </row>
    <row r="256" spans="1:11">
      <c r="A256" s="17">
        <v>79126</v>
      </c>
      <c r="B256" s="17" t="s">
        <v>667</v>
      </c>
      <c r="C256" s="152">
        <v>15</v>
      </c>
      <c r="D256" s="152">
        <v>9</v>
      </c>
      <c r="E256" s="152">
        <v>3</v>
      </c>
      <c r="F256" s="152">
        <v>0</v>
      </c>
      <c r="G256" s="152">
        <v>0</v>
      </c>
      <c r="H256" s="152">
        <v>27</v>
      </c>
      <c r="I256" s="153">
        <v>0</v>
      </c>
      <c r="J256" s="153">
        <v>9</v>
      </c>
      <c r="K256" s="153">
        <v>36</v>
      </c>
    </row>
    <row r="257" spans="1:11">
      <c r="A257" s="17">
        <v>79127</v>
      </c>
      <c r="B257" s="17" t="s">
        <v>322</v>
      </c>
      <c r="C257" s="152">
        <v>629</v>
      </c>
      <c r="D257" s="152">
        <v>205</v>
      </c>
      <c r="E257" s="152">
        <v>295</v>
      </c>
      <c r="F257" s="152">
        <v>10</v>
      </c>
      <c r="G257" s="152">
        <v>0</v>
      </c>
      <c r="H257" s="152">
        <v>1139</v>
      </c>
      <c r="I257" s="153">
        <v>4</v>
      </c>
      <c r="J257" s="153">
        <v>164</v>
      </c>
      <c r="K257" s="153">
        <v>1307</v>
      </c>
    </row>
    <row r="258" spans="1:11">
      <c r="A258" s="17">
        <v>79131</v>
      </c>
      <c r="B258" s="17" t="s">
        <v>427</v>
      </c>
      <c r="C258" s="152">
        <v>185</v>
      </c>
      <c r="D258" s="152">
        <v>74</v>
      </c>
      <c r="E258" s="152">
        <v>863</v>
      </c>
      <c r="F258" s="152">
        <v>3</v>
      </c>
      <c r="G258" s="152">
        <v>84</v>
      </c>
      <c r="H258" s="152">
        <v>1209</v>
      </c>
      <c r="I258" s="153">
        <v>52</v>
      </c>
      <c r="J258" s="153">
        <v>63</v>
      </c>
      <c r="K258" s="153">
        <v>1324</v>
      </c>
    </row>
    <row r="259" spans="1:11">
      <c r="A259" s="17">
        <v>79133</v>
      </c>
      <c r="B259" s="17" t="s">
        <v>366</v>
      </c>
      <c r="C259" s="152">
        <v>286</v>
      </c>
      <c r="D259" s="152">
        <v>81</v>
      </c>
      <c r="E259" s="152">
        <v>228</v>
      </c>
      <c r="F259" s="152">
        <v>57</v>
      </c>
      <c r="G259" s="152">
        <v>9</v>
      </c>
      <c r="H259" s="152">
        <v>661</v>
      </c>
      <c r="I259" s="153">
        <v>23</v>
      </c>
      <c r="J259" s="153">
        <v>83</v>
      </c>
      <c r="K259" s="153">
        <v>767</v>
      </c>
    </row>
    <row r="260" spans="1:11">
      <c r="A260" s="17">
        <v>79134</v>
      </c>
      <c r="B260" s="17" t="s">
        <v>628</v>
      </c>
      <c r="C260" s="152">
        <v>33</v>
      </c>
      <c r="D260" s="152">
        <v>16</v>
      </c>
      <c r="E260" s="152">
        <v>6</v>
      </c>
      <c r="F260" s="152">
        <v>0</v>
      </c>
      <c r="G260" s="152">
        <v>0</v>
      </c>
      <c r="H260" s="152">
        <v>55</v>
      </c>
      <c r="I260" s="153">
        <v>0</v>
      </c>
      <c r="J260" s="153">
        <v>18</v>
      </c>
      <c r="K260" s="153">
        <v>73</v>
      </c>
    </row>
    <row r="261" spans="1:11">
      <c r="A261" s="17">
        <v>79137</v>
      </c>
      <c r="B261" s="17" t="s">
        <v>310</v>
      </c>
      <c r="C261" s="152">
        <v>899</v>
      </c>
      <c r="D261" s="152">
        <v>375</v>
      </c>
      <c r="E261" s="152">
        <v>534</v>
      </c>
      <c r="F261" s="152">
        <v>89</v>
      </c>
      <c r="G261" s="152">
        <v>0</v>
      </c>
      <c r="H261" s="152">
        <v>1897</v>
      </c>
      <c r="I261" s="153">
        <v>50</v>
      </c>
      <c r="J261" s="153">
        <v>1193</v>
      </c>
      <c r="K261" s="153">
        <v>3140</v>
      </c>
    </row>
    <row r="262" spans="1:11">
      <c r="A262" s="17">
        <v>79139</v>
      </c>
      <c r="B262" s="17" t="s">
        <v>524</v>
      </c>
      <c r="C262" s="152">
        <v>80</v>
      </c>
      <c r="D262" s="152">
        <v>8</v>
      </c>
      <c r="E262" s="152">
        <v>17</v>
      </c>
      <c r="F262" s="152">
        <v>1</v>
      </c>
      <c r="G262" s="152">
        <v>0</v>
      </c>
      <c r="H262" s="152">
        <v>106</v>
      </c>
      <c r="I262" s="153">
        <v>1</v>
      </c>
      <c r="J262" s="153">
        <v>33</v>
      </c>
      <c r="K262" s="153">
        <v>140</v>
      </c>
    </row>
    <row r="263" spans="1:11">
      <c r="A263" s="17">
        <v>79142</v>
      </c>
      <c r="B263" s="17" t="s">
        <v>401</v>
      </c>
      <c r="C263" s="152">
        <v>240</v>
      </c>
      <c r="D263" s="152">
        <v>45</v>
      </c>
      <c r="E263" s="152">
        <v>222</v>
      </c>
      <c r="F263" s="152">
        <v>5</v>
      </c>
      <c r="G263" s="152">
        <v>0</v>
      </c>
      <c r="H263" s="152">
        <v>512</v>
      </c>
      <c r="I263" s="153">
        <v>3</v>
      </c>
      <c r="J263" s="153">
        <v>99</v>
      </c>
      <c r="K263" s="153">
        <v>614</v>
      </c>
    </row>
    <row r="264" spans="1:11">
      <c r="A264" s="17">
        <v>79143</v>
      </c>
      <c r="B264" s="17" t="s">
        <v>451</v>
      </c>
      <c r="C264" s="152">
        <v>120</v>
      </c>
      <c r="D264" s="152">
        <v>42</v>
      </c>
      <c r="E264" s="152">
        <v>91</v>
      </c>
      <c r="F264" s="152">
        <v>0</v>
      </c>
      <c r="G264" s="152">
        <v>0</v>
      </c>
      <c r="H264" s="152">
        <v>253</v>
      </c>
      <c r="I264" s="153">
        <v>1</v>
      </c>
      <c r="J264" s="153">
        <v>42</v>
      </c>
      <c r="K264" s="153">
        <v>296</v>
      </c>
    </row>
    <row r="265" spans="1:11">
      <c r="A265" s="17">
        <v>79148</v>
      </c>
      <c r="B265" s="17" t="s">
        <v>590</v>
      </c>
      <c r="C265" s="152">
        <v>67</v>
      </c>
      <c r="D265" s="152">
        <v>20</v>
      </c>
      <c r="E265" s="152">
        <v>4</v>
      </c>
      <c r="F265" s="152">
        <v>0</v>
      </c>
      <c r="G265" s="152">
        <v>0</v>
      </c>
      <c r="H265" s="152">
        <v>91</v>
      </c>
      <c r="I265" s="153">
        <v>0</v>
      </c>
      <c r="J265" s="153">
        <v>29</v>
      </c>
      <c r="K265" s="153">
        <v>120</v>
      </c>
    </row>
    <row r="266" spans="1:11">
      <c r="A266" s="17">
        <v>79151</v>
      </c>
      <c r="B266" s="17" t="s">
        <v>506</v>
      </c>
      <c r="C266" s="152">
        <v>65</v>
      </c>
      <c r="D266" s="152">
        <v>20</v>
      </c>
      <c r="E266" s="152">
        <v>18</v>
      </c>
      <c r="F266" s="152">
        <v>0</v>
      </c>
      <c r="G266" s="152">
        <v>0</v>
      </c>
      <c r="H266" s="152">
        <v>103</v>
      </c>
      <c r="I266" s="153">
        <v>2</v>
      </c>
      <c r="J266" s="153">
        <v>41</v>
      </c>
      <c r="K266" s="153">
        <v>146</v>
      </c>
    </row>
    <row r="267" spans="1:11">
      <c r="A267" s="17">
        <v>79160</v>
      </c>
      <c r="B267" s="17" t="s">
        <v>263</v>
      </c>
      <c r="C267" s="152">
        <v>4417</v>
      </c>
      <c r="D267" s="152">
        <v>1941</v>
      </c>
      <c r="E267" s="152">
        <v>7929</v>
      </c>
      <c r="F267" s="152">
        <v>421</v>
      </c>
      <c r="G267" s="152">
        <v>60</v>
      </c>
      <c r="H267" s="152">
        <v>14768</v>
      </c>
      <c r="I267" s="153">
        <v>431</v>
      </c>
      <c r="J267" s="153">
        <v>3827</v>
      </c>
      <c r="K267" s="153">
        <v>19026</v>
      </c>
    </row>
    <row r="268" spans="1:11">
      <c r="A268" s="17">
        <v>80001</v>
      </c>
      <c r="B268" s="17" t="s">
        <v>413</v>
      </c>
      <c r="C268" s="152">
        <v>94</v>
      </c>
      <c r="D268" s="152">
        <v>19</v>
      </c>
      <c r="E268" s="152">
        <v>9</v>
      </c>
      <c r="F268" s="152">
        <v>0</v>
      </c>
      <c r="G268" s="152">
        <v>0</v>
      </c>
      <c r="H268" s="152">
        <v>122</v>
      </c>
      <c r="I268" s="153">
        <v>118</v>
      </c>
      <c r="J268" s="153">
        <v>20</v>
      </c>
      <c r="K268" s="153">
        <v>260</v>
      </c>
    </row>
    <row r="269" spans="1:11">
      <c r="A269" s="17">
        <v>80002</v>
      </c>
      <c r="B269" s="17" t="s">
        <v>654</v>
      </c>
      <c r="C269" s="152">
        <v>28</v>
      </c>
      <c r="D269" s="152">
        <v>15</v>
      </c>
      <c r="E269" s="152">
        <v>24</v>
      </c>
      <c r="F269" s="152">
        <v>3</v>
      </c>
      <c r="G269" s="152">
        <v>0</v>
      </c>
      <c r="H269" s="152">
        <v>70</v>
      </c>
      <c r="I269" s="153">
        <v>2</v>
      </c>
      <c r="J269" s="153">
        <v>29</v>
      </c>
      <c r="K269" s="153">
        <v>101</v>
      </c>
    </row>
    <row r="270" spans="1:11">
      <c r="A270" s="17">
        <v>80003</v>
      </c>
      <c r="B270" s="17" t="s">
        <v>468</v>
      </c>
      <c r="C270" s="152">
        <v>97</v>
      </c>
      <c r="D270" s="152">
        <v>59</v>
      </c>
      <c r="E270" s="152">
        <v>10</v>
      </c>
      <c r="F270" s="152">
        <v>15</v>
      </c>
      <c r="G270" s="152">
        <v>5</v>
      </c>
      <c r="H270" s="152">
        <v>186</v>
      </c>
      <c r="I270" s="153">
        <v>8</v>
      </c>
      <c r="J270" s="153">
        <v>32</v>
      </c>
      <c r="K270" s="153">
        <v>226</v>
      </c>
    </row>
    <row r="271" spans="1:11">
      <c r="A271" s="17">
        <v>80004</v>
      </c>
      <c r="B271" s="17" t="s">
        <v>549</v>
      </c>
      <c r="C271" s="152">
        <v>53</v>
      </c>
      <c r="D271" s="152">
        <v>10</v>
      </c>
      <c r="E271" s="152">
        <v>35</v>
      </c>
      <c r="F271" s="152">
        <v>8</v>
      </c>
      <c r="G271" s="152">
        <v>3</v>
      </c>
      <c r="H271" s="152">
        <v>109</v>
      </c>
      <c r="I271" s="153">
        <v>35</v>
      </c>
      <c r="J271" s="153">
        <v>37</v>
      </c>
      <c r="K271" s="153">
        <v>181</v>
      </c>
    </row>
    <row r="272" spans="1:11">
      <c r="A272" s="17">
        <v>80005</v>
      </c>
      <c r="B272" s="17" t="s">
        <v>356</v>
      </c>
      <c r="C272" s="152">
        <v>331</v>
      </c>
      <c r="D272" s="152">
        <v>102</v>
      </c>
      <c r="E272" s="152">
        <v>79</v>
      </c>
      <c r="F272" s="152">
        <v>9</v>
      </c>
      <c r="G272" s="152">
        <v>0</v>
      </c>
      <c r="H272" s="152">
        <v>521</v>
      </c>
      <c r="I272" s="153">
        <v>6</v>
      </c>
      <c r="J272" s="153">
        <v>99</v>
      </c>
      <c r="K272" s="153">
        <v>626</v>
      </c>
    </row>
    <row r="273" spans="1:11">
      <c r="A273" s="17">
        <v>80007</v>
      </c>
      <c r="B273" s="17" t="s">
        <v>296</v>
      </c>
      <c r="C273" s="152">
        <v>567</v>
      </c>
      <c r="D273" s="152">
        <v>142</v>
      </c>
      <c r="E273" s="152">
        <v>196</v>
      </c>
      <c r="F273" s="152">
        <v>70</v>
      </c>
      <c r="G273" s="152">
        <v>3</v>
      </c>
      <c r="H273" s="152">
        <v>978</v>
      </c>
      <c r="I273" s="153">
        <v>35</v>
      </c>
      <c r="J273" s="153">
        <v>271</v>
      </c>
      <c r="K273" s="153">
        <v>1284</v>
      </c>
    </row>
    <row r="274" spans="1:11">
      <c r="A274" s="17">
        <v>80008</v>
      </c>
      <c r="B274" s="17" t="s">
        <v>452</v>
      </c>
      <c r="C274" s="152">
        <v>117</v>
      </c>
      <c r="D274" s="152">
        <v>18</v>
      </c>
      <c r="E274" s="152">
        <v>8</v>
      </c>
      <c r="F274" s="152">
        <v>5</v>
      </c>
      <c r="G274" s="152">
        <v>0</v>
      </c>
      <c r="H274" s="152">
        <v>148</v>
      </c>
      <c r="I274" s="153">
        <v>0</v>
      </c>
      <c r="J274" s="153">
        <v>69</v>
      </c>
      <c r="K274" s="153">
        <v>217</v>
      </c>
    </row>
    <row r="275" spans="1:11">
      <c r="A275" s="17">
        <v>80009</v>
      </c>
      <c r="B275" s="17" t="s">
        <v>377</v>
      </c>
      <c r="C275" s="152">
        <v>388</v>
      </c>
      <c r="D275" s="152">
        <v>117</v>
      </c>
      <c r="E275" s="152">
        <v>77</v>
      </c>
      <c r="F275" s="152">
        <v>5</v>
      </c>
      <c r="G275" s="152">
        <v>0</v>
      </c>
      <c r="H275" s="152">
        <v>587</v>
      </c>
      <c r="I275" s="153">
        <v>46</v>
      </c>
      <c r="J275" s="153">
        <v>125</v>
      </c>
      <c r="K275" s="153">
        <v>758</v>
      </c>
    </row>
    <row r="276" spans="1:11">
      <c r="A276" s="17">
        <v>80012</v>
      </c>
      <c r="B276" s="17" t="s">
        <v>311</v>
      </c>
      <c r="C276" s="152">
        <v>750</v>
      </c>
      <c r="D276" s="152">
        <v>279</v>
      </c>
      <c r="E276" s="152">
        <v>538</v>
      </c>
      <c r="F276" s="152">
        <v>26</v>
      </c>
      <c r="G276" s="152">
        <v>2</v>
      </c>
      <c r="H276" s="152">
        <v>1595</v>
      </c>
      <c r="I276" s="153">
        <v>11</v>
      </c>
      <c r="J276" s="153">
        <v>187</v>
      </c>
      <c r="K276" s="153">
        <v>1793</v>
      </c>
    </row>
    <row r="277" spans="1:11">
      <c r="A277" s="17">
        <v>80013</v>
      </c>
      <c r="B277" s="17" t="s">
        <v>376</v>
      </c>
      <c r="C277" s="152">
        <v>309</v>
      </c>
      <c r="D277" s="152">
        <v>65</v>
      </c>
      <c r="E277" s="152">
        <v>35</v>
      </c>
      <c r="F277" s="152">
        <v>11</v>
      </c>
      <c r="G277" s="152">
        <v>0</v>
      </c>
      <c r="H277" s="152">
        <v>420</v>
      </c>
      <c r="I277" s="153">
        <v>8</v>
      </c>
      <c r="J277" s="153">
        <v>135</v>
      </c>
      <c r="K277" s="153">
        <v>563</v>
      </c>
    </row>
    <row r="278" spans="1:11">
      <c r="A278" s="17">
        <v>80014</v>
      </c>
      <c r="B278" s="17" t="s">
        <v>390</v>
      </c>
      <c r="C278" s="152">
        <v>280</v>
      </c>
      <c r="D278" s="152">
        <v>56</v>
      </c>
      <c r="E278" s="152">
        <v>40</v>
      </c>
      <c r="F278" s="152">
        <v>4</v>
      </c>
      <c r="G278" s="152">
        <v>0</v>
      </c>
      <c r="H278" s="152">
        <v>380</v>
      </c>
      <c r="I278" s="153">
        <v>18</v>
      </c>
      <c r="J278" s="153">
        <v>40</v>
      </c>
      <c r="K278" s="153">
        <v>438</v>
      </c>
    </row>
    <row r="279" spans="1:11">
      <c r="A279" s="17">
        <v>80015</v>
      </c>
      <c r="B279" s="17" t="s">
        <v>577</v>
      </c>
      <c r="C279" s="152">
        <v>45</v>
      </c>
      <c r="D279" s="152">
        <v>8</v>
      </c>
      <c r="E279" s="152">
        <v>47</v>
      </c>
      <c r="F279" s="152">
        <v>18</v>
      </c>
      <c r="G279" s="152">
        <v>0</v>
      </c>
      <c r="H279" s="152">
        <v>118</v>
      </c>
      <c r="I279" s="153">
        <v>1</v>
      </c>
      <c r="J279" s="153">
        <v>17</v>
      </c>
      <c r="K279" s="153">
        <v>136</v>
      </c>
    </row>
    <row r="280" spans="1:11">
      <c r="A280" s="17">
        <v>80016</v>
      </c>
      <c r="B280" s="17" t="s">
        <v>608</v>
      </c>
      <c r="C280" s="152">
        <v>25</v>
      </c>
      <c r="D280" s="152">
        <v>6</v>
      </c>
      <c r="E280" s="152">
        <v>8</v>
      </c>
      <c r="F280" s="152">
        <v>0</v>
      </c>
      <c r="G280" s="152">
        <v>0</v>
      </c>
      <c r="H280" s="152">
        <v>39</v>
      </c>
      <c r="I280" s="153">
        <v>0</v>
      </c>
      <c r="J280" s="153">
        <v>18</v>
      </c>
      <c r="K280" s="153">
        <v>57</v>
      </c>
    </row>
    <row r="281" spans="1:11">
      <c r="A281" s="17">
        <v>80018</v>
      </c>
      <c r="B281" s="17" t="s">
        <v>370</v>
      </c>
      <c r="C281" s="152">
        <v>228</v>
      </c>
      <c r="D281" s="152">
        <v>86</v>
      </c>
      <c r="E281" s="152">
        <v>564</v>
      </c>
      <c r="F281" s="152">
        <v>84</v>
      </c>
      <c r="G281" s="152">
        <v>0</v>
      </c>
      <c r="H281" s="152">
        <v>962</v>
      </c>
      <c r="I281" s="153">
        <v>8</v>
      </c>
      <c r="J281" s="153">
        <v>77</v>
      </c>
      <c r="K281" s="153">
        <v>1047</v>
      </c>
    </row>
    <row r="282" spans="1:11">
      <c r="A282" s="17">
        <v>80019</v>
      </c>
      <c r="B282" s="17" t="s">
        <v>673</v>
      </c>
      <c r="C282" s="152">
        <v>21</v>
      </c>
      <c r="D282" s="152">
        <v>1</v>
      </c>
      <c r="E282" s="152">
        <v>4</v>
      </c>
      <c r="F282" s="152">
        <v>40</v>
      </c>
      <c r="G282" s="152">
        <v>0</v>
      </c>
      <c r="H282" s="152">
        <v>66</v>
      </c>
      <c r="I282" s="153">
        <v>0</v>
      </c>
      <c r="J282" s="153">
        <v>10</v>
      </c>
      <c r="K282" s="153">
        <v>76</v>
      </c>
    </row>
    <row r="283" spans="1:11">
      <c r="A283" s="17">
        <v>80020</v>
      </c>
      <c r="B283" s="17" t="s">
        <v>632</v>
      </c>
      <c r="C283" s="152">
        <v>51</v>
      </c>
      <c r="D283" s="152">
        <v>21</v>
      </c>
      <c r="E283" s="152">
        <v>23</v>
      </c>
      <c r="F283" s="152">
        <v>0</v>
      </c>
      <c r="G283" s="152">
        <v>0</v>
      </c>
      <c r="H283" s="152">
        <v>95</v>
      </c>
      <c r="I283" s="153">
        <v>0</v>
      </c>
      <c r="J283" s="153">
        <v>26</v>
      </c>
      <c r="K283" s="153">
        <v>121</v>
      </c>
    </row>
    <row r="284" spans="1:11">
      <c r="A284" s="17">
        <v>80021</v>
      </c>
      <c r="B284" s="17" t="s">
        <v>662</v>
      </c>
      <c r="C284" s="152">
        <v>44</v>
      </c>
      <c r="D284" s="152">
        <v>4</v>
      </c>
      <c r="E284" s="152">
        <v>2</v>
      </c>
      <c r="F284" s="152">
        <v>0</v>
      </c>
      <c r="G284" s="152">
        <v>0</v>
      </c>
      <c r="H284" s="152">
        <v>50</v>
      </c>
      <c r="I284" s="153">
        <v>0</v>
      </c>
      <c r="J284" s="153">
        <v>19</v>
      </c>
      <c r="K284" s="153">
        <v>69</v>
      </c>
    </row>
    <row r="285" spans="1:11">
      <c r="A285" s="17">
        <v>80023</v>
      </c>
      <c r="B285" s="17" t="s">
        <v>455</v>
      </c>
      <c r="C285" s="152">
        <v>118</v>
      </c>
      <c r="D285" s="152">
        <v>2</v>
      </c>
      <c r="E285" s="152">
        <v>12</v>
      </c>
      <c r="F285" s="152">
        <v>0</v>
      </c>
      <c r="G285" s="152">
        <v>0</v>
      </c>
      <c r="H285" s="152">
        <v>132</v>
      </c>
      <c r="I285" s="153">
        <v>1</v>
      </c>
      <c r="J285" s="153">
        <v>7</v>
      </c>
      <c r="K285" s="153">
        <v>140</v>
      </c>
    </row>
    <row r="286" spans="1:11">
      <c r="A286" s="17">
        <v>80024</v>
      </c>
      <c r="B286" s="17" t="s">
        <v>637</v>
      </c>
      <c r="C286" s="152">
        <v>33</v>
      </c>
      <c r="D286" s="152">
        <v>20</v>
      </c>
      <c r="E286" s="152">
        <v>6</v>
      </c>
      <c r="F286" s="152">
        <v>0</v>
      </c>
      <c r="G286" s="152">
        <v>0</v>
      </c>
      <c r="H286" s="152">
        <v>59</v>
      </c>
      <c r="I286" s="153">
        <v>1</v>
      </c>
      <c r="J286" s="153">
        <v>6</v>
      </c>
      <c r="K286" s="153">
        <v>66</v>
      </c>
    </row>
    <row r="287" spans="1:11">
      <c r="A287" s="17">
        <v>80025</v>
      </c>
      <c r="B287" s="17" t="s">
        <v>320</v>
      </c>
      <c r="C287" s="152">
        <v>490</v>
      </c>
      <c r="D287" s="152">
        <v>134</v>
      </c>
      <c r="E287" s="152">
        <v>176</v>
      </c>
      <c r="F287" s="152">
        <v>18</v>
      </c>
      <c r="G287" s="152">
        <v>0</v>
      </c>
      <c r="H287" s="152">
        <v>818</v>
      </c>
      <c r="I287" s="153">
        <v>12</v>
      </c>
      <c r="J287" s="153">
        <v>186</v>
      </c>
      <c r="K287" s="153">
        <v>1016</v>
      </c>
    </row>
    <row r="288" spans="1:11">
      <c r="A288" s="17">
        <v>80026</v>
      </c>
      <c r="B288" s="17" t="s">
        <v>652</v>
      </c>
      <c r="C288" s="152">
        <v>22</v>
      </c>
      <c r="D288" s="152">
        <v>0</v>
      </c>
      <c r="E288" s="152">
        <v>0</v>
      </c>
      <c r="F288" s="152">
        <v>0</v>
      </c>
      <c r="G288" s="152">
        <v>0</v>
      </c>
      <c r="H288" s="152">
        <v>22</v>
      </c>
      <c r="I288" s="153">
        <v>0</v>
      </c>
      <c r="J288" s="153">
        <v>25</v>
      </c>
      <c r="K288" s="153">
        <v>47</v>
      </c>
    </row>
    <row r="289" spans="1:11">
      <c r="A289" s="17">
        <v>80027</v>
      </c>
      <c r="B289" s="17" t="s">
        <v>330</v>
      </c>
      <c r="C289" s="152">
        <v>397</v>
      </c>
      <c r="D289" s="152">
        <v>99</v>
      </c>
      <c r="E289" s="152">
        <v>294</v>
      </c>
      <c r="F289" s="152">
        <v>0</v>
      </c>
      <c r="G289" s="152">
        <v>2</v>
      </c>
      <c r="H289" s="152">
        <v>792</v>
      </c>
      <c r="I289" s="153">
        <v>20</v>
      </c>
      <c r="J289" s="153">
        <v>233</v>
      </c>
      <c r="K289" s="153">
        <v>1045</v>
      </c>
    </row>
    <row r="290" spans="1:11">
      <c r="A290" s="17">
        <v>80028</v>
      </c>
      <c r="B290" s="17" t="s">
        <v>297</v>
      </c>
      <c r="C290" s="152">
        <v>817</v>
      </c>
      <c r="D290" s="152">
        <v>300</v>
      </c>
      <c r="E290" s="152">
        <v>326</v>
      </c>
      <c r="F290" s="152">
        <v>43</v>
      </c>
      <c r="G290" s="152">
        <v>0</v>
      </c>
      <c r="H290" s="152">
        <v>1486</v>
      </c>
      <c r="I290" s="153">
        <v>19</v>
      </c>
      <c r="J290" s="153">
        <v>420</v>
      </c>
      <c r="K290" s="153">
        <v>1925</v>
      </c>
    </row>
    <row r="291" spans="1:11">
      <c r="A291" s="17">
        <v>80029</v>
      </c>
      <c r="B291" s="17" t="s">
        <v>349</v>
      </c>
      <c r="C291" s="152">
        <v>370</v>
      </c>
      <c r="D291" s="152">
        <v>42</v>
      </c>
      <c r="E291" s="152">
        <v>69</v>
      </c>
      <c r="F291" s="152">
        <v>0</v>
      </c>
      <c r="G291" s="152">
        <v>1</v>
      </c>
      <c r="H291" s="152">
        <v>482</v>
      </c>
      <c r="I291" s="153">
        <v>9</v>
      </c>
      <c r="J291" s="153">
        <v>14</v>
      </c>
      <c r="K291" s="153">
        <v>505</v>
      </c>
    </row>
    <row r="292" spans="1:11">
      <c r="A292" s="17">
        <v>80030</v>
      </c>
      <c r="B292" s="17" t="s">
        <v>616</v>
      </c>
      <c r="C292" s="152">
        <v>38</v>
      </c>
      <c r="D292" s="152">
        <v>4</v>
      </c>
      <c r="E292" s="152">
        <v>8</v>
      </c>
      <c r="F292" s="152">
        <v>0</v>
      </c>
      <c r="G292" s="152">
        <v>0</v>
      </c>
      <c r="H292" s="152">
        <v>50</v>
      </c>
      <c r="I292" s="153">
        <v>2</v>
      </c>
      <c r="J292" s="153">
        <v>9</v>
      </c>
      <c r="K292" s="153">
        <v>61</v>
      </c>
    </row>
    <row r="293" spans="1:11">
      <c r="A293" s="17">
        <v>80031</v>
      </c>
      <c r="B293" s="17" t="s">
        <v>398</v>
      </c>
      <c r="C293" s="152">
        <v>226</v>
      </c>
      <c r="D293" s="152">
        <v>52</v>
      </c>
      <c r="E293" s="152">
        <v>36</v>
      </c>
      <c r="F293" s="152">
        <v>3</v>
      </c>
      <c r="G293" s="152">
        <v>0</v>
      </c>
      <c r="H293" s="152">
        <v>317</v>
      </c>
      <c r="I293" s="153">
        <v>0</v>
      </c>
      <c r="J293" s="153">
        <v>78</v>
      </c>
      <c r="K293" s="153">
        <v>395</v>
      </c>
    </row>
    <row r="294" spans="1:11">
      <c r="A294" s="17">
        <v>80032</v>
      </c>
      <c r="B294" s="17" t="s">
        <v>517</v>
      </c>
      <c r="C294" s="152">
        <v>84</v>
      </c>
      <c r="D294" s="152">
        <v>17</v>
      </c>
      <c r="E294" s="152">
        <v>42</v>
      </c>
      <c r="F294" s="152">
        <v>0</v>
      </c>
      <c r="G294" s="152">
        <v>0</v>
      </c>
      <c r="H294" s="152">
        <v>143</v>
      </c>
      <c r="I294" s="153">
        <v>3</v>
      </c>
      <c r="J294" s="153">
        <v>25</v>
      </c>
      <c r="K294" s="153">
        <v>171</v>
      </c>
    </row>
    <row r="295" spans="1:11">
      <c r="A295" s="17">
        <v>80033</v>
      </c>
      <c r="B295" s="17" t="s">
        <v>639</v>
      </c>
      <c r="C295" s="152">
        <v>26</v>
      </c>
      <c r="D295" s="152">
        <v>14</v>
      </c>
      <c r="E295" s="152">
        <v>5</v>
      </c>
      <c r="F295" s="152">
        <v>0</v>
      </c>
      <c r="G295" s="152">
        <v>0</v>
      </c>
      <c r="H295" s="152">
        <v>45</v>
      </c>
      <c r="I295" s="153">
        <v>0</v>
      </c>
      <c r="J295" s="153">
        <v>8</v>
      </c>
      <c r="K295" s="153">
        <v>53</v>
      </c>
    </row>
    <row r="296" spans="1:11">
      <c r="A296" s="17">
        <v>80034</v>
      </c>
      <c r="B296" s="17" t="s">
        <v>599</v>
      </c>
      <c r="C296" s="152">
        <v>37</v>
      </c>
      <c r="D296" s="152">
        <v>2</v>
      </c>
      <c r="E296" s="152">
        <v>5</v>
      </c>
      <c r="F296" s="152">
        <v>0</v>
      </c>
      <c r="G296" s="152">
        <v>0</v>
      </c>
      <c r="H296" s="152">
        <v>44</v>
      </c>
      <c r="I296" s="153">
        <v>0</v>
      </c>
      <c r="J296" s="153">
        <v>30</v>
      </c>
      <c r="K296" s="153">
        <v>74</v>
      </c>
    </row>
    <row r="297" spans="1:11">
      <c r="A297" s="17">
        <v>80035</v>
      </c>
      <c r="B297" s="17" t="s">
        <v>516</v>
      </c>
      <c r="C297" s="152">
        <v>101</v>
      </c>
      <c r="D297" s="152">
        <v>9</v>
      </c>
      <c r="E297" s="152">
        <v>38</v>
      </c>
      <c r="F297" s="152">
        <v>0</v>
      </c>
      <c r="G297" s="152">
        <v>0</v>
      </c>
      <c r="H297" s="152">
        <v>148</v>
      </c>
      <c r="I297" s="153">
        <v>0</v>
      </c>
      <c r="J297" s="153">
        <v>83</v>
      </c>
      <c r="K297" s="153">
        <v>231</v>
      </c>
    </row>
    <row r="298" spans="1:11">
      <c r="A298" s="17">
        <v>80036</v>
      </c>
      <c r="B298" s="17" t="s">
        <v>433</v>
      </c>
      <c r="C298" s="152">
        <v>123</v>
      </c>
      <c r="D298" s="152">
        <v>24</v>
      </c>
      <c r="E298" s="152">
        <v>25</v>
      </c>
      <c r="F298" s="152">
        <v>4</v>
      </c>
      <c r="G298" s="152">
        <v>0</v>
      </c>
      <c r="H298" s="152">
        <v>176</v>
      </c>
      <c r="I298" s="153">
        <v>6</v>
      </c>
      <c r="J298" s="153">
        <v>58</v>
      </c>
      <c r="K298" s="153">
        <v>240</v>
      </c>
    </row>
    <row r="299" spans="1:11">
      <c r="A299" s="17">
        <v>80037</v>
      </c>
      <c r="B299" s="17" t="s">
        <v>499</v>
      </c>
      <c r="C299" s="152">
        <v>62</v>
      </c>
      <c r="D299" s="152">
        <v>7</v>
      </c>
      <c r="E299" s="152">
        <v>7</v>
      </c>
      <c r="F299" s="152">
        <v>0</v>
      </c>
      <c r="G299" s="152">
        <v>0</v>
      </c>
      <c r="H299" s="152">
        <v>76</v>
      </c>
      <c r="I299" s="153">
        <v>0</v>
      </c>
      <c r="J299" s="153">
        <v>61</v>
      </c>
      <c r="K299" s="153">
        <v>137</v>
      </c>
    </row>
    <row r="300" spans="1:11">
      <c r="A300" s="17">
        <v>80038</v>
      </c>
      <c r="B300" s="17" t="s">
        <v>278</v>
      </c>
      <c r="C300" s="152">
        <v>1185</v>
      </c>
      <c r="D300" s="152">
        <v>588</v>
      </c>
      <c r="E300" s="152">
        <v>2830</v>
      </c>
      <c r="F300" s="152">
        <v>182</v>
      </c>
      <c r="G300" s="152">
        <v>7</v>
      </c>
      <c r="H300" s="152">
        <v>4792</v>
      </c>
      <c r="I300" s="153">
        <v>137</v>
      </c>
      <c r="J300" s="153">
        <v>458</v>
      </c>
      <c r="K300" s="153">
        <v>5387</v>
      </c>
    </row>
    <row r="301" spans="1:11">
      <c r="A301" s="17">
        <v>80039</v>
      </c>
      <c r="B301" s="17" t="s">
        <v>321</v>
      </c>
      <c r="C301" s="152">
        <v>551</v>
      </c>
      <c r="D301" s="152">
        <v>222</v>
      </c>
      <c r="E301" s="152">
        <v>157</v>
      </c>
      <c r="F301" s="152">
        <v>2</v>
      </c>
      <c r="G301" s="152">
        <v>0</v>
      </c>
      <c r="H301" s="152">
        <v>932</v>
      </c>
      <c r="I301" s="153">
        <v>21</v>
      </c>
      <c r="J301" s="153">
        <v>155</v>
      </c>
      <c r="K301" s="153">
        <v>1108</v>
      </c>
    </row>
    <row r="302" spans="1:11">
      <c r="A302" s="17">
        <v>80040</v>
      </c>
      <c r="B302" s="17" t="s">
        <v>406</v>
      </c>
      <c r="C302" s="152">
        <v>225</v>
      </c>
      <c r="D302" s="152">
        <v>88</v>
      </c>
      <c r="E302" s="152">
        <v>13</v>
      </c>
      <c r="F302" s="152">
        <v>0</v>
      </c>
      <c r="G302" s="152">
        <v>0</v>
      </c>
      <c r="H302" s="152">
        <v>326</v>
      </c>
      <c r="I302" s="153">
        <v>0</v>
      </c>
      <c r="J302" s="153">
        <v>64</v>
      </c>
      <c r="K302" s="153">
        <v>390</v>
      </c>
    </row>
    <row r="303" spans="1:11">
      <c r="A303" s="17">
        <v>80041</v>
      </c>
      <c r="B303" s="17" t="s">
        <v>672</v>
      </c>
      <c r="C303" s="152">
        <v>7</v>
      </c>
      <c r="D303" s="152">
        <v>2</v>
      </c>
      <c r="E303" s="152">
        <v>1</v>
      </c>
      <c r="F303" s="152">
        <v>0</v>
      </c>
      <c r="G303" s="152">
        <v>0</v>
      </c>
      <c r="H303" s="152">
        <v>10</v>
      </c>
      <c r="I303" s="153">
        <v>0</v>
      </c>
      <c r="J303" s="153">
        <v>6</v>
      </c>
      <c r="K303" s="153">
        <v>16</v>
      </c>
    </row>
    <row r="304" spans="1:11">
      <c r="A304" s="17">
        <v>80042</v>
      </c>
      <c r="B304" s="17" t="s">
        <v>346</v>
      </c>
      <c r="C304" s="152">
        <v>318</v>
      </c>
      <c r="D304" s="152">
        <v>85</v>
      </c>
      <c r="E304" s="152">
        <v>51</v>
      </c>
      <c r="F304" s="152">
        <v>0</v>
      </c>
      <c r="G304" s="152">
        <v>0</v>
      </c>
      <c r="H304" s="152">
        <v>454</v>
      </c>
      <c r="I304" s="153">
        <v>23</v>
      </c>
      <c r="J304" s="153">
        <v>173</v>
      </c>
      <c r="K304" s="153">
        <v>650</v>
      </c>
    </row>
    <row r="305" spans="1:11">
      <c r="A305" s="17">
        <v>80043</v>
      </c>
      <c r="B305" s="17" t="s">
        <v>293</v>
      </c>
      <c r="C305" s="152">
        <v>962</v>
      </c>
      <c r="D305" s="152">
        <v>262</v>
      </c>
      <c r="E305" s="152">
        <v>947</v>
      </c>
      <c r="F305" s="152">
        <v>72</v>
      </c>
      <c r="G305" s="152">
        <v>9</v>
      </c>
      <c r="H305" s="152">
        <v>2252</v>
      </c>
      <c r="I305" s="153">
        <v>124</v>
      </c>
      <c r="J305" s="153">
        <v>1235</v>
      </c>
      <c r="K305" s="153">
        <v>3611</v>
      </c>
    </row>
    <row r="306" spans="1:11">
      <c r="A306" s="17">
        <v>80044</v>
      </c>
      <c r="B306" s="17" t="s">
        <v>425</v>
      </c>
      <c r="C306" s="152">
        <v>113</v>
      </c>
      <c r="D306" s="152">
        <v>33</v>
      </c>
      <c r="E306" s="152">
        <v>7</v>
      </c>
      <c r="F306" s="152">
        <v>5</v>
      </c>
      <c r="G306" s="152">
        <v>1</v>
      </c>
      <c r="H306" s="152">
        <v>159</v>
      </c>
      <c r="I306" s="153">
        <v>0</v>
      </c>
      <c r="J306" s="153">
        <v>86</v>
      </c>
      <c r="K306" s="153">
        <v>245</v>
      </c>
    </row>
    <row r="307" spans="1:11">
      <c r="A307" s="17">
        <v>80045</v>
      </c>
      <c r="B307" s="17" t="s">
        <v>328</v>
      </c>
      <c r="C307" s="152">
        <v>553</v>
      </c>
      <c r="D307" s="152">
        <v>291</v>
      </c>
      <c r="E307" s="152">
        <v>186</v>
      </c>
      <c r="F307" s="152">
        <v>29</v>
      </c>
      <c r="G307" s="152">
        <v>0</v>
      </c>
      <c r="H307" s="152">
        <v>1059</v>
      </c>
      <c r="I307" s="153">
        <v>9</v>
      </c>
      <c r="J307" s="153">
        <v>201</v>
      </c>
      <c r="K307" s="153">
        <v>1269</v>
      </c>
    </row>
    <row r="308" spans="1:11">
      <c r="A308" s="17">
        <v>80046</v>
      </c>
      <c r="B308" s="17" t="s">
        <v>531</v>
      </c>
      <c r="C308" s="152">
        <v>62</v>
      </c>
      <c r="D308" s="152">
        <v>34</v>
      </c>
      <c r="E308" s="152">
        <v>52</v>
      </c>
      <c r="F308" s="152">
        <v>8</v>
      </c>
      <c r="G308" s="152">
        <v>7</v>
      </c>
      <c r="H308" s="152">
        <v>163</v>
      </c>
      <c r="I308" s="153">
        <v>28</v>
      </c>
      <c r="J308" s="153">
        <v>55</v>
      </c>
      <c r="K308" s="153">
        <v>246</v>
      </c>
    </row>
    <row r="309" spans="1:11">
      <c r="A309" s="17">
        <v>80047</v>
      </c>
      <c r="B309" s="17" t="s">
        <v>655</v>
      </c>
      <c r="C309" s="152">
        <v>23</v>
      </c>
      <c r="D309" s="152">
        <v>7</v>
      </c>
      <c r="E309" s="152">
        <v>1</v>
      </c>
      <c r="F309" s="152">
        <v>0</v>
      </c>
      <c r="G309" s="152">
        <v>0</v>
      </c>
      <c r="H309" s="152">
        <v>31</v>
      </c>
      <c r="I309" s="153">
        <v>1</v>
      </c>
      <c r="J309" s="153">
        <v>10</v>
      </c>
      <c r="K309" s="153">
        <v>42</v>
      </c>
    </row>
    <row r="310" spans="1:11">
      <c r="A310" s="17">
        <v>80048</v>
      </c>
      <c r="B310" s="17" t="s">
        <v>605</v>
      </c>
      <c r="C310" s="152">
        <v>44</v>
      </c>
      <c r="D310" s="152">
        <v>2</v>
      </c>
      <c r="E310" s="152">
        <v>1</v>
      </c>
      <c r="F310" s="152">
        <v>18</v>
      </c>
      <c r="G310" s="152">
        <v>0</v>
      </c>
      <c r="H310" s="152">
        <v>65</v>
      </c>
      <c r="I310" s="153">
        <v>6</v>
      </c>
      <c r="J310" s="153">
        <v>39</v>
      </c>
      <c r="K310" s="153">
        <v>110</v>
      </c>
    </row>
    <row r="311" spans="1:11">
      <c r="A311" s="17">
        <v>80049</v>
      </c>
      <c r="B311" s="17" t="s">
        <v>351</v>
      </c>
      <c r="C311" s="152">
        <v>358</v>
      </c>
      <c r="D311" s="152">
        <v>73</v>
      </c>
      <c r="E311" s="152">
        <v>150</v>
      </c>
      <c r="F311" s="152">
        <v>4</v>
      </c>
      <c r="G311" s="152">
        <v>2</v>
      </c>
      <c r="H311" s="152">
        <v>587</v>
      </c>
      <c r="I311" s="153">
        <v>11</v>
      </c>
      <c r="J311" s="153">
        <v>103</v>
      </c>
      <c r="K311" s="153">
        <v>701</v>
      </c>
    </row>
    <row r="312" spans="1:11">
      <c r="A312" s="17">
        <v>80050</v>
      </c>
      <c r="B312" s="17" t="s">
        <v>294</v>
      </c>
      <c r="C312" s="152">
        <v>770</v>
      </c>
      <c r="D312" s="152">
        <v>244</v>
      </c>
      <c r="E312" s="152">
        <v>362</v>
      </c>
      <c r="F312" s="152">
        <v>31</v>
      </c>
      <c r="G312" s="152">
        <v>2</v>
      </c>
      <c r="H312" s="152">
        <v>1409</v>
      </c>
      <c r="I312" s="153">
        <v>121</v>
      </c>
      <c r="J312" s="153">
        <v>431</v>
      </c>
      <c r="K312" s="153">
        <v>1961</v>
      </c>
    </row>
    <row r="313" spans="1:11">
      <c r="A313" s="17">
        <v>80051</v>
      </c>
      <c r="B313" s="17" t="s">
        <v>442</v>
      </c>
      <c r="C313" s="152">
        <v>160</v>
      </c>
      <c r="D313" s="152">
        <v>30</v>
      </c>
      <c r="E313" s="152">
        <v>14</v>
      </c>
      <c r="F313" s="152">
        <v>0</v>
      </c>
      <c r="G313" s="152">
        <v>0</v>
      </c>
      <c r="H313" s="152">
        <v>204</v>
      </c>
      <c r="I313" s="153">
        <v>11</v>
      </c>
      <c r="J313" s="153">
        <v>52</v>
      </c>
      <c r="K313" s="153">
        <v>267</v>
      </c>
    </row>
    <row r="314" spans="1:11">
      <c r="A314" s="17">
        <v>80053</v>
      </c>
      <c r="B314" s="17" t="s">
        <v>334</v>
      </c>
      <c r="C314" s="152">
        <v>306</v>
      </c>
      <c r="D314" s="152">
        <v>95</v>
      </c>
      <c r="E314" s="152">
        <v>44</v>
      </c>
      <c r="F314" s="152">
        <v>0</v>
      </c>
      <c r="G314" s="152">
        <v>0</v>
      </c>
      <c r="H314" s="152">
        <v>445</v>
      </c>
      <c r="I314" s="153">
        <v>41</v>
      </c>
      <c r="J314" s="153">
        <v>109</v>
      </c>
      <c r="K314" s="153">
        <v>595</v>
      </c>
    </row>
    <row r="315" spans="1:11">
      <c r="A315" s="17">
        <v>80054</v>
      </c>
      <c r="B315" s="17" t="s">
        <v>335</v>
      </c>
      <c r="C315" s="152">
        <v>320</v>
      </c>
      <c r="D315" s="152">
        <v>103</v>
      </c>
      <c r="E315" s="152">
        <v>155</v>
      </c>
      <c r="F315" s="152">
        <v>24</v>
      </c>
      <c r="G315" s="152">
        <v>0</v>
      </c>
      <c r="H315" s="152">
        <v>602</v>
      </c>
      <c r="I315" s="153">
        <v>6</v>
      </c>
      <c r="J315" s="153">
        <v>104</v>
      </c>
      <c r="K315" s="153">
        <v>712</v>
      </c>
    </row>
    <row r="316" spans="1:11">
      <c r="A316" s="17">
        <v>80055</v>
      </c>
      <c r="B316" s="17" t="s">
        <v>345</v>
      </c>
      <c r="C316" s="152">
        <v>288</v>
      </c>
      <c r="D316" s="152">
        <v>89</v>
      </c>
      <c r="E316" s="152">
        <v>63</v>
      </c>
      <c r="F316" s="152">
        <v>8</v>
      </c>
      <c r="G316" s="152">
        <v>0</v>
      </c>
      <c r="H316" s="152">
        <v>448</v>
      </c>
      <c r="I316" s="153">
        <v>81</v>
      </c>
      <c r="J316" s="153">
        <v>217</v>
      </c>
      <c r="K316" s="153">
        <v>746</v>
      </c>
    </row>
    <row r="317" spans="1:11">
      <c r="A317" s="17">
        <v>80057</v>
      </c>
      <c r="B317" s="17" t="s">
        <v>279</v>
      </c>
      <c r="C317" s="152">
        <v>1311</v>
      </c>
      <c r="D317" s="152">
        <v>429</v>
      </c>
      <c r="E317" s="152">
        <v>852</v>
      </c>
      <c r="F317" s="152">
        <v>35</v>
      </c>
      <c r="G317" s="152">
        <v>142</v>
      </c>
      <c r="H317" s="152">
        <v>2769</v>
      </c>
      <c r="I317" s="153">
        <v>107</v>
      </c>
      <c r="J317" s="153">
        <v>900</v>
      </c>
      <c r="K317" s="153">
        <v>3776</v>
      </c>
    </row>
    <row r="318" spans="1:11">
      <c r="A318" s="17">
        <v>80059</v>
      </c>
      <c r="B318" s="17" t="s">
        <v>571</v>
      </c>
      <c r="C318" s="152">
        <v>41</v>
      </c>
      <c r="D318" s="152">
        <v>9</v>
      </c>
      <c r="E318" s="152">
        <v>0</v>
      </c>
      <c r="F318" s="152">
        <v>0</v>
      </c>
      <c r="G318" s="152">
        <v>0</v>
      </c>
      <c r="H318" s="152">
        <v>50</v>
      </c>
      <c r="I318" s="153">
        <v>4</v>
      </c>
      <c r="J318" s="153">
        <v>17</v>
      </c>
      <c r="K318" s="153">
        <v>71</v>
      </c>
    </row>
    <row r="319" spans="1:11">
      <c r="A319" s="17">
        <v>80060</v>
      </c>
      <c r="B319" s="17" t="s">
        <v>387</v>
      </c>
      <c r="C319" s="152">
        <v>166</v>
      </c>
      <c r="D319" s="152">
        <v>24</v>
      </c>
      <c r="E319" s="152">
        <v>12</v>
      </c>
      <c r="F319" s="152">
        <v>0</v>
      </c>
      <c r="G319" s="152">
        <v>0</v>
      </c>
      <c r="H319" s="152">
        <v>202</v>
      </c>
      <c r="I319" s="153">
        <v>4</v>
      </c>
      <c r="J319" s="153">
        <v>88</v>
      </c>
      <c r="K319" s="153">
        <v>294</v>
      </c>
    </row>
    <row r="320" spans="1:11">
      <c r="A320" s="17">
        <v>80061</v>
      </c>
      <c r="B320" s="17" t="s">
        <v>295</v>
      </c>
      <c r="C320" s="152">
        <v>864</v>
      </c>
      <c r="D320" s="152">
        <v>302</v>
      </c>
      <c r="E320" s="152">
        <v>431</v>
      </c>
      <c r="F320" s="152">
        <v>51</v>
      </c>
      <c r="G320" s="152">
        <v>0</v>
      </c>
      <c r="H320" s="152">
        <v>1648</v>
      </c>
      <c r="I320" s="153">
        <v>65</v>
      </c>
      <c r="J320" s="153">
        <v>708</v>
      </c>
      <c r="K320" s="153">
        <v>2421</v>
      </c>
    </row>
    <row r="321" spans="1:11">
      <c r="A321" s="17">
        <v>80062</v>
      </c>
      <c r="B321" s="17" t="s">
        <v>580</v>
      </c>
      <c r="C321" s="152">
        <v>41</v>
      </c>
      <c r="D321" s="152">
        <v>6</v>
      </c>
      <c r="E321" s="152">
        <v>10</v>
      </c>
      <c r="F321" s="152">
        <v>0</v>
      </c>
      <c r="G321" s="152">
        <v>0</v>
      </c>
      <c r="H321" s="152">
        <v>57</v>
      </c>
      <c r="I321" s="153">
        <v>0</v>
      </c>
      <c r="J321" s="153">
        <v>22</v>
      </c>
      <c r="K321" s="153">
        <v>79</v>
      </c>
    </row>
    <row r="322" spans="1:11">
      <c r="A322" s="17">
        <v>80063</v>
      </c>
      <c r="B322" s="17" t="s">
        <v>259</v>
      </c>
      <c r="C322" s="152">
        <v>11496</v>
      </c>
      <c r="D322" s="152">
        <v>4084</v>
      </c>
      <c r="E322" s="152">
        <v>14239</v>
      </c>
      <c r="F322" s="152">
        <v>779</v>
      </c>
      <c r="G322" s="152">
        <v>306</v>
      </c>
      <c r="H322" s="152">
        <v>30904</v>
      </c>
      <c r="I322" s="153">
        <v>1521</v>
      </c>
      <c r="J322" s="153">
        <v>10685</v>
      </c>
      <c r="K322" s="153">
        <v>43110</v>
      </c>
    </row>
    <row r="323" spans="1:11">
      <c r="A323" s="17">
        <v>80065</v>
      </c>
      <c r="B323" s="17" t="s">
        <v>315</v>
      </c>
      <c r="C323" s="152">
        <v>483</v>
      </c>
      <c r="D323" s="152">
        <v>229</v>
      </c>
      <c r="E323" s="152">
        <v>560</v>
      </c>
      <c r="F323" s="152">
        <v>45</v>
      </c>
      <c r="G323" s="152">
        <v>0</v>
      </c>
      <c r="H323" s="152">
        <v>1317</v>
      </c>
      <c r="I323" s="153">
        <v>40</v>
      </c>
      <c r="J323" s="153">
        <v>175</v>
      </c>
      <c r="K323" s="153">
        <v>1532</v>
      </c>
    </row>
    <row r="324" spans="1:11">
      <c r="A324" s="17">
        <v>80067</v>
      </c>
      <c r="B324" s="17" t="s">
        <v>333</v>
      </c>
      <c r="C324" s="152">
        <v>454</v>
      </c>
      <c r="D324" s="152">
        <v>189</v>
      </c>
      <c r="E324" s="152">
        <v>355</v>
      </c>
      <c r="F324" s="152">
        <v>4</v>
      </c>
      <c r="G324" s="152">
        <v>0</v>
      </c>
      <c r="H324" s="152">
        <v>1002</v>
      </c>
      <c r="I324" s="153">
        <v>24</v>
      </c>
      <c r="J324" s="153">
        <v>255</v>
      </c>
      <c r="K324" s="153">
        <v>1281</v>
      </c>
    </row>
    <row r="325" spans="1:11">
      <c r="A325" s="17">
        <v>80069</v>
      </c>
      <c r="B325" s="17" t="s">
        <v>290</v>
      </c>
      <c r="C325" s="152">
        <v>921</v>
      </c>
      <c r="D325" s="152">
        <v>393</v>
      </c>
      <c r="E325" s="152">
        <v>444</v>
      </c>
      <c r="F325" s="152">
        <v>109</v>
      </c>
      <c r="G325" s="152">
        <v>0</v>
      </c>
      <c r="H325" s="152">
        <v>1867</v>
      </c>
      <c r="I325" s="153">
        <v>16</v>
      </c>
      <c r="J325" s="153">
        <v>396</v>
      </c>
      <c r="K325" s="153">
        <v>2279</v>
      </c>
    </row>
    <row r="326" spans="1:11">
      <c r="A326" s="17">
        <v>80070</v>
      </c>
      <c r="B326" s="17" t="s">
        <v>623</v>
      </c>
      <c r="C326" s="152">
        <v>33</v>
      </c>
      <c r="D326" s="152">
        <v>0</v>
      </c>
      <c r="E326" s="152">
        <v>1</v>
      </c>
      <c r="F326" s="152">
        <v>0</v>
      </c>
      <c r="G326" s="152">
        <v>0</v>
      </c>
      <c r="H326" s="152">
        <v>34</v>
      </c>
      <c r="I326" s="153">
        <v>1</v>
      </c>
      <c r="J326" s="153">
        <v>12</v>
      </c>
      <c r="K326" s="153">
        <v>47</v>
      </c>
    </row>
    <row r="327" spans="1:11">
      <c r="A327" s="17">
        <v>80071</v>
      </c>
      <c r="B327" s="17" t="s">
        <v>415</v>
      </c>
      <c r="C327" s="152">
        <v>169</v>
      </c>
      <c r="D327" s="152">
        <v>45</v>
      </c>
      <c r="E327" s="152">
        <v>11</v>
      </c>
      <c r="F327" s="152">
        <v>25</v>
      </c>
      <c r="G327" s="152">
        <v>0</v>
      </c>
      <c r="H327" s="152">
        <v>250</v>
      </c>
      <c r="I327" s="153">
        <v>0</v>
      </c>
      <c r="J327" s="153">
        <v>68</v>
      </c>
      <c r="K327" s="153">
        <v>318</v>
      </c>
    </row>
    <row r="328" spans="1:11">
      <c r="A328" s="17">
        <v>80072</v>
      </c>
      <c r="B328" s="17" t="s">
        <v>660</v>
      </c>
      <c r="C328" s="152">
        <v>17</v>
      </c>
      <c r="D328" s="152">
        <v>0</v>
      </c>
      <c r="E328" s="152">
        <v>1</v>
      </c>
      <c r="F328" s="152">
        <v>0</v>
      </c>
      <c r="G328" s="152">
        <v>0</v>
      </c>
      <c r="H328" s="152">
        <v>18</v>
      </c>
      <c r="I328" s="153">
        <v>0</v>
      </c>
      <c r="J328" s="153">
        <v>11</v>
      </c>
      <c r="K328" s="153">
        <v>29</v>
      </c>
    </row>
    <row r="329" spans="1:11">
      <c r="A329" s="17">
        <v>80074</v>
      </c>
      <c r="B329" s="17" t="s">
        <v>380</v>
      </c>
      <c r="C329" s="152">
        <v>86</v>
      </c>
      <c r="D329" s="152">
        <v>24</v>
      </c>
      <c r="E329" s="152">
        <v>6</v>
      </c>
      <c r="F329" s="152">
        <v>0</v>
      </c>
      <c r="G329" s="152">
        <v>0</v>
      </c>
      <c r="H329" s="152">
        <v>116</v>
      </c>
      <c r="I329" s="153">
        <v>0</v>
      </c>
      <c r="J329" s="153">
        <v>79</v>
      </c>
      <c r="K329" s="153">
        <v>195</v>
      </c>
    </row>
    <row r="330" spans="1:11">
      <c r="A330" s="17">
        <v>80075</v>
      </c>
      <c r="B330" s="17" t="s">
        <v>570</v>
      </c>
      <c r="C330" s="152">
        <v>55</v>
      </c>
      <c r="D330" s="152">
        <v>6</v>
      </c>
      <c r="E330" s="152">
        <v>2</v>
      </c>
      <c r="F330" s="152">
        <v>0</v>
      </c>
      <c r="G330" s="152">
        <v>0</v>
      </c>
      <c r="H330" s="152">
        <v>63</v>
      </c>
      <c r="I330" s="153">
        <v>0</v>
      </c>
      <c r="J330" s="153">
        <v>14</v>
      </c>
      <c r="K330" s="153">
        <v>77</v>
      </c>
    </row>
    <row r="331" spans="1:11">
      <c r="A331" s="17">
        <v>80076</v>
      </c>
      <c r="B331" s="17" t="s">
        <v>659</v>
      </c>
      <c r="C331" s="152">
        <v>15</v>
      </c>
      <c r="D331" s="152">
        <v>17</v>
      </c>
      <c r="E331" s="152">
        <v>2</v>
      </c>
      <c r="F331" s="152">
        <v>0</v>
      </c>
      <c r="G331" s="152">
        <v>0</v>
      </c>
      <c r="H331" s="152">
        <v>34</v>
      </c>
      <c r="I331" s="153">
        <v>0</v>
      </c>
      <c r="J331" s="153">
        <v>7</v>
      </c>
      <c r="K331" s="153">
        <v>41</v>
      </c>
    </row>
    <row r="332" spans="1:11">
      <c r="A332" s="17">
        <v>80077</v>
      </c>
      <c r="B332" s="17" t="s">
        <v>508</v>
      </c>
      <c r="C332" s="152">
        <v>70</v>
      </c>
      <c r="D332" s="152">
        <v>16</v>
      </c>
      <c r="E332" s="152">
        <v>9</v>
      </c>
      <c r="F332" s="152">
        <v>0</v>
      </c>
      <c r="G332" s="152">
        <v>0</v>
      </c>
      <c r="H332" s="152">
        <v>95</v>
      </c>
      <c r="I332" s="153">
        <v>0</v>
      </c>
      <c r="J332" s="153">
        <v>46</v>
      </c>
      <c r="K332" s="153">
        <v>141</v>
      </c>
    </row>
    <row r="333" spans="1:11">
      <c r="A333" s="17">
        <v>80078</v>
      </c>
      <c r="B333" s="17" t="s">
        <v>601</v>
      </c>
      <c r="C333" s="152">
        <v>28</v>
      </c>
      <c r="D333" s="152">
        <v>6</v>
      </c>
      <c r="E333" s="152">
        <v>26</v>
      </c>
      <c r="F333" s="152">
        <v>0</v>
      </c>
      <c r="G333" s="152">
        <v>0</v>
      </c>
      <c r="H333" s="152">
        <v>60</v>
      </c>
      <c r="I333" s="153">
        <v>7</v>
      </c>
      <c r="J333" s="153">
        <v>34</v>
      </c>
      <c r="K333" s="153">
        <v>101</v>
      </c>
    </row>
    <row r="334" spans="1:11">
      <c r="A334" s="17">
        <v>80079</v>
      </c>
      <c r="B334" s="17" t="s">
        <v>645</v>
      </c>
      <c r="C334" s="152">
        <v>56</v>
      </c>
      <c r="D334" s="152">
        <v>31</v>
      </c>
      <c r="E334" s="152">
        <v>3</v>
      </c>
      <c r="F334" s="152">
        <v>0</v>
      </c>
      <c r="G334" s="152">
        <v>0</v>
      </c>
      <c r="H334" s="152">
        <v>90</v>
      </c>
      <c r="I334" s="153">
        <v>0</v>
      </c>
      <c r="J334" s="153">
        <v>8</v>
      </c>
      <c r="K334" s="153">
        <v>98</v>
      </c>
    </row>
    <row r="335" spans="1:11">
      <c r="A335" s="17">
        <v>80080</v>
      </c>
      <c r="B335" s="17" t="s">
        <v>676</v>
      </c>
      <c r="C335" s="152">
        <v>9</v>
      </c>
      <c r="D335" s="152">
        <v>0</v>
      </c>
      <c r="E335" s="152">
        <v>4</v>
      </c>
      <c r="F335" s="152">
        <v>0</v>
      </c>
      <c r="G335" s="152">
        <v>0</v>
      </c>
      <c r="H335" s="152">
        <v>13</v>
      </c>
      <c r="I335" s="153">
        <v>2</v>
      </c>
      <c r="J335" s="153">
        <v>13</v>
      </c>
      <c r="K335" s="153">
        <v>28</v>
      </c>
    </row>
    <row r="336" spans="1:11">
      <c r="A336" s="17">
        <v>80081</v>
      </c>
      <c r="B336" s="17" t="s">
        <v>379</v>
      </c>
      <c r="C336" s="152">
        <v>250</v>
      </c>
      <c r="D336" s="152">
        <v>88</v>
      </c>
      <c r="E336" s="152">
        <v>107</v>
      </c>
      <c r="F336" s="152">
        <v>0</v>
      </c>
      <c r="G336" s="152">
        <v>0</v>
      </c>
      <c r="H336" s="152">
        <v>445</v>
      </c>
      <c r="I336" s="153">
        <v>4</v>
      </c>
      <c r="J336" s="153">
        <v>47</v>
      </c>
      <c r="K336" s="153">
        <v>496</v>
      </c>
    </row>
    <row r="337" spans="1:11">
      <c r="A337" s="17">
        <v>80082</v>
      </c>
      <c r="B337" s="17" t="s">
        <v>554</v>
      </c>
      <c r="C337" s="152">
        <v>83</v>
      </c>
      <c r="D337" s="152">
        <v>7</v>
      </c>
      <c r="E337" s="152">
        <v>6</v>
      </c>
      <c r="F337" s="152">
        <v>5</v>
      </c>
      <c r="G337" s="152">
        <v>0</v>
      </c>
      <c r="H337" s="152">
        <v>101</v>
      </c>
      <c r="I337" s="153">
        <v>0</v>
      </c>
      <c r="J337" s="153">
        <v>36</v>
      </c>
      <c r="K337" s="153">
        <v>137</v>
      </c>
    </row>
    <row r="338" spans="1:11">
      <c r="A338" s="17">
        <v>80083</v>
      </c>
      <c r="B338" s="17" t="s">
        <v>572</v>
      </c>
      <c r="C338" s="152">
        <v>70</v>
      </c>
      <c r="D338" s="152">
        <v>30</v>
      </c>
      <c r="E338" s="152">
        <v>30</v>
      </c>
      <c r="F338" s="152">
        <v>14</v>
      </c>
      <c r="G338" s="152">
        <v>0</v>
      </c>
      <c r="H338" s="152">
        <v>144</v>
      </c>
      <c r="I338" s="153">
        <v>12</v>
      </c>
      <c r="J338" s="153">
        <v>57</v>
      </c>
      <c r="K338" s="153">
        <v>213</v>
      </c>
    </row>
    <row r="339" spans="1:11">
      <c r="A339" s="17">
        <v>80084</v>
      </c>
      <c r="B339" s="17" t="s">
        <v>609</v>
      </c>
      <c r="C339" s="152">
        <v>27</v>
      </c>
      <c r="D339" s="152">
        <v>5</v>
      </c>
      <c r="E339" s="152">
        <v>7</v>
      </c>
      <c r="F339" s="152">
        <v>1</v>
      </c>
      <c r="G339" s="152">
        <v>18</v>
      </c>
      <c r="H339" s="152">
        <v>58</v>
      </c>
      <c r="I339" s="153">
        <v>1</v>
      </c>
      <c r="J339" s="153">
        <v>29</v>
      </c>
      <c r="K339" s="153">
        <v>88</v>
      </c>
    </row>
    <row r="340" spans="1:11">
      <c r="A340" s="17">
        <v>80085</v>
      </c>
      <c r="B340" s="17" t="s">
        <v>348</v>
      </c>
      <c r="C340" s="152">
        <v>294</v>
      </c>
      <c r="D340" s="152">
        <v>113</v>
      </c>
      <c r="E340" s="152">
        <v>93</v>
      </c>
      <c r="F340" s="152">
        <v>5</v>
      </c>
      <c r="G340" s="152">
        <v>0</v>
      </c>
      <c r="H340" s="152">
        <v>505</v>
      </c>
      <c r="I340" s="153">
        <v>1</v>
      </c>
      <c r="J340" s="153">
        <v>115</v>
      </c>
      <c r="K340" s="153">
        <v>621</v>
      </c>
    </row>
    <row r="341" spans="1:11">
      <c r="A341" s="17">
        <v>80086</v>
      </c>
      <c r="B341" s="17" t="s">
        <v>432</v>
      </c>
      <c r="C341" s="152">
        <v>223</v>
      </c>
      <c r="D341" s="152">
        <v>13</v>
      </c>
      <c r="E341" s="152">
        <v>88</v>
      </c>
      <c r="F341" s="152">
        <v>0</v>
      </c>
      <c r="G341" s="152">
        <v>0</v>
      </c>
      <c r="H341" s="152">
        <v>324</v>
      </c>
      <c r="I341" s="153">
        <v>4</v>
      </c>
      <c r="J341" s="153">
        <v>51</v>
      </c>
      <c r="K341" s="153">
        <v>379</v>
      </c>
    </row>
    <row r="342" spans="1:11">
      <c r="A342" s="17">
        <v>80087</v>
      </c>
      <c r="B342" s="17" t="s">
        <v>617</v>
      </c>
      <c r="C342" s="152">
        <v>42</v>
      </c>
      <c r="D342" s="152">
        <v>5</v>
      </c>
      <c r="E342" s="152">
        <v>0</v>
      </c>
      <c r="F342" s="152">
        <v>0</v>
      </c>
      <c r="G342" s="152">
        <v>0</v>
      </c>
      <c r="H342" s="152">
        <v>47</v>
      </c>
      <c r="I342" s="153">
        <v>9</v>
      </c>
      <c r="J342" s="153">
        <v>21</v>
      </c>
      <c r="K342" s="153">
        <v>77</v>
      </c>
    </row>
    <row r="343" spans="1:11">
      <c r="A343" s="17">
        <v>80088</v>
      </c>
      <c r="B343" s="17" t="s">
        <v>284</v>
      </c>
      <c r="C343" s="152">
        <v>1637</v>
      </c>
      <c r="D343" s="152">
        <v>773</v>
      </c>
      <c r="E343" s="152">
        <v>1159</v>
      </c>
      <c r="F343" s="152">
        <v>13</v>
      </c>
      <c r="G343" s="152">
        <v>61</v>
      </c>
      <c r="H343" s="152">
        <v>3643</v>
      </c>
      <c r="I343" s="153">
        <v>129</v>
      </c>
      <c r="J343" s="153">
        <v>584</v>
      </c>
      <c r="K343" s="153">
        <v>4356</v>
      </c>
    </row>
    <row r="344" spans="1:11">
      <c r="A344" s="17">
        <v>80089</v>
      </c>
      <c r="B344" s="17" t="s">
        <v>481</v>
      </c>
      <c r="C344" s="152">
        <v>102</v>
      </c>
      <c r="D344" s="152">
        <v>14</v>
      </c>
      <c r="E344" s="152">
        <v>10</v>
      </c>
      <c r="F344" s="152">
        <v>0</v>
      </c>
      <c r="G344" s="152">
        <v>0</v>
      </c>
      <c r="H344" s="152">
        <v>126</v>
      </c>
      <c r="I344" s="153">
        <v>3</v>
      </c>
      <c r="J344" s="153">
        <v>69</v>
      </c>
      <c r="K344" s="153">
        <v>198</v>
      </c>
    </row>
    <row r="345" spans="1:11">
      <c r="A345" s="17">
        <v>80093</v>
      </c>
      <c r="B345" s="17" t="s">
        <v>288</v>
      </c>
      <c r="C345" s="152">
        <v>1111</v>
      </c>
      <c r="D345" s="152">
        <v>424</v>
      </c>
      <c r="E345" s="152">
        <v>425</v>
      </c>
      <c r="F345" s="152">
        <v>43</v>
      </c>
      <c r="G345" s="152">
        <v>5</v>
      </c>
      <c r="H345" s="152">
        <v>2008</v>
      </c>
      <c r="I345" s="153">
        <v>9</v>
      </c>
      <c r="J345" s="153">
        <v>291</v>
      </c>
      <c r="K345" s="153">
        <v>2308</v>
      </c>
    </row>
    <row r="346" spans="1:11">
      <c r="A346" s="17">
        <v>80094</v>
      </c>
      <c r="B346" s="17" t="s">
        <v>658</v>
      </c>
      <c r="C346" s="152">
        <v>48</v>
      </c>
      <c r="D346" s="152">
        <v>11</v>
      </c>
      <c r="E346" s="152">
        <v>1</v>
      </c>
      <c r="F346" s="152">
        <v>0</v>
      </c>
      <c r="G346" s="152">
        <v>0</v>
      </c>
      <c r="H346" s="152">
        <v>60</v>
      </c>
      <c r="I346" s="153">
        <v>3</v>
      </c>
      <c r="J346" s="153">
        <v>6</v>
      </c>
      <c r="K346" s="153">
        <v>69</v>
      </c>
    </row>
    <row r="347" spans="1:11">
      <c r="A347" s="17">
        <v>80095</v>
      </c>
      <c r="B347" s="17" t="s">
        <v>472</v>
      </c>
      <c r="C347" s="152">
        <v>108</v>
      </c>
      <c r="D347" s="152">
        <v>34</v>
      </c>
      <c r="E347" s="152">
        <v>51</v>
      </c>
      <c r="F347" s="152">
        <v>36</v>
      </c>
      <c r="G347" s="152">
        <v>0</v>
      </c>
      <c r="H347" s="152">
        <v>229</v>
      </c>
      <c r="I347" s="153">
        <v>3</v>
      </c>
      <c r="J347" s="153">
        <v>30</v>
      </c>
      <c r="K347" s="153">
        <v>262</v>
      </c>
    </row>
    <row r="348" spans="1:11">
      <c r="A348" s="17">
        <v>80096</v>
      </c>
      <c r="B348" s="17" t="s">
        <v>292</v>
      </c>
      <c r="C348" s="152">
        <v>900</v>
      </c>
      <c r="D348" s="152">
        <v>343</v>
      </c>
      <c r="E348" s="152">
        <v>1299</v>
      </c>
      <c r="F348" s="152">
        <v>155</v>
      </c>
      <c r="G348" s="152">
        <v>2</v>
      </c>
      <c r="H348" s="152">
        <v>2699</v>
      </c>
      <c r="I348" s="153">
        <v>26</v>
      </c>
      <c r="J348" s="153">
        <v>378</v>
      </c>
      <c r="K348" s="153">
        <v>3103</v>
      </c>
    </row>
    <row r="349" spans="1:11">
      <c r="A349" s="17">
        <v>80097</v>
      </c>
      <c r="B349" s="17" t="s">
        <v>374</v>
      </c>
      <c r="C349" s="152">
        <v>208</v>
      </c>
      <c r="D349" s="152">
        <v>71</v>
      </c>
      <c r="E349" s="152">
        <v>725</v>
      </c>
      <c r="F349" s="152">
        <v>28</v>
      </c>
      <c r="G349" s="152">
        <v>1</v>
      </c>
      <c r="H349" s="152">
        <v>1033</v>
      </c>
      <c r="I349" s="153">
        <v>6</v>
      </c>
      <c r="J349" s="153">
        <v>82</v>
      </c>
      <c r="K349" s="153">
        <v>1121</v>
      </c>
    </row>
    <row r="350" spans="1:11">
      <c r="A350" s="17">
        <v>101001</v>
      </c>
      <c r="B350" s="17" t="s">
        <v>461</v>
      </c>
      <c r="C350" s="152">
        <v>157</v>
      </c>
      <c r="D350" s="152">
        <v>18</v>
      </c>
      <c r="E350" s="152">
        <v>75</v>
      </c>
      <c r="F350" s="152">
        <v>0</v>
      </c>
      <c r="G350" s="152">
        <v>0</v>
      </c>
      <c r="H350" s="152">
        <v>250</v>
      </c>
      <c r="I350" s="153">
        <v>0</v>
      </c>
      <c r="J350" s="153">
        <v>41</v>
      </c>
      <c r="K350" s="153">
        <v>291</v>
      </c>
    </row>
    <row r="351" spans="1:11">
      <c r="A351" s="17">
        <v>101002</v>
      </c>
      <c r="B351" s="17" t="s">
        <v>521</v>
      </c>
      <c r="C351" s="152">
        <v>85</v>
      </c>
      <c r="D351" s="152">
        <v>30</v>
      </c>
      <c r="E351" s="152">
        <v>15</v>
      </c>
      <c r="F351" s="152">
        <v>0</v>
      </c>
      <c r="G351" s="152">
        <v>0</v>
      </c>
      <c r="H351" s="152">
        <v>130</v>
      </c>
      <c r="I351" s="153">
        <v>4</v>
      </c>
      <c r="J351" s="153">
        <v>48</v>
      </c>
      <c r="K351" s="153">
        <v>182</v>
      </c>
    </row>
    <row r="352" spans="1:11">
      <c r="A352" s="17">
        <v>101004</v>
      </c>
      <c r="B352" s="17" t="s">
        <v>431</v>
      </c>
      <c r="C352" s="152">
        <v>144</v>
      </c>
      <c r="D352" s="152">
        <v>43</v>
      </c>
      <c r="E352" s="152">
        <v>45</v>
      </c>
      <c r="F352" s="152">
        <v>64</v>
      </c>
      <c r="G352" s="152">
        <v>0</v>
      </c>
      <c r="H352" s="152">
        <v>296</v>
      </c>
      <c r="I352" s="153">
        <v>7</v>
      </c>
      <c r="J352" s="153">
        <v>71</v>
      </c>
      <c r="K352" s="153">
        <v>374</v>
      </c>
    </row>
    <row r="353" spans="1:11">
      <c r="A353" s="17">
        <v>101007</v>
      </c>
      <c r="B353" s="17" t="s">
        <v>418</v>
      </c>
      <c r="C353" s="152">
        <v>102</v>
      </c>
      <c r="D353" s="152">
        <v>19</v>
      </c>
      <c r="E353" s="152">
        <v>10</v>
      </c>
      <c r="F353" s="152">
        <v>0</v>
      </c>
      <c r="G353" s="152">
        <v>0</v>
      </c>
      <c r="H353" s="152">
        <v>131</v>
      </c>
      <c r="I353" s="153">
        <v>1</v>
      </c>
      <c r="J353" s="153">
        <v>76</v>
      </c>
      <c r="K353" s="153">
        <v>208</v>
      </c>
    </row>
    <row r="354" spans="1:11">
      <c r="A354" s="17">
        <v>101008</v>
      </c>
      <c r="B354" s="17" t="s">
        <v>289</v>
      </c>
      <c r="C354" s="152">
        <v>1047</v>
      </c>
      <c r="D354" s="152">
        <v>303</v>
      </c>
      <c r="E354" s="152">
        <v>441</v>
      </c>
      <c r="F354" s="152">
        <v>96</v>
      </c>
      <c r="G354" s="152">
        <v>0</v>
      </c>
      <c r="H354" s="152">
        <v>1887</v>
      </c>
      <c r="I354" s="153">
        <v>38</v>
      </c>
      <c r="J354" s="153">
        <v>489</v>
      </c>
      <c r="K354" s="153">
        <v>2414</v>
      </c>
    </row>
    <row r="355" spans="1:11">
      <c r="A355" s="17">
        <v>101010</v>
      </c>
      <c r="B355" s="17" t="s">
        <v>267</v>
      </c>
      <c r="C355" s="152">
        <v>3801</v>
      </c>
      <c r="D355" s="152">
        <v>1707</v>
      </c>
      <c r="E355" s="152">
        <v>7201</v>
      </c>
      <c r="F355" s="152">
        <v>289</v>
      </c>
      <c r="G355" s="152">
        <v>25</v>
      </c>
      <c r="H355" s="152">
        <v>13023</v>
      </c>
      <c r="I355" s="153">
        <v>273</v>
      </c>
      <c r="J355" s="153">
        <v>4575</v>
      </c>
      <c r="K355" s="153">
        <v>17871</v>
      </c>
    </row>
    <row r="356" spans="1:11">
      <c r="A356" s="17">
        <v>101011</v>
      </c>
      <c r="B356" s="17" t="s">
        <v>411</v>
      </c>
      <c r="C356" s="152">
        <v>184</v>
      </c>
      <c r="D356" s="152">
        <v>44</v>
      </c>
      <c r="E356" s="152">
        <v>132</v>
      </c>
      <c r="F356" s="152">
        <v>7</v>
      </c>
      <c r="G356" s="152">
        <v>0</v>
      </c>
      <c r="H356" s="152">
        <v>367</v>
      </c>
      <c r="I356" s="153">
        <v>0</v>
      </c>
      <c r="J356" s="153">
        <v>84</v>
      </c>
      <c r="K356" s="153">
        <v>451</v>
      </c>
    </row>
    <row r="357" spans="1:11">
      <c r="A357" s="17">
        <v>101012</v>
      </c>
      <c r="B357" s="17" t="s">
        <v>302</v>
      </c>
      <c r="C357" s="152">
        <v>690</v>
      </c>
      <c r="D357" s="152">
        <v>207</v>
      </c>
      <c r="E357" s="152">
        <v>483</v>
      </c>
      <c r="F357" s="152">
        <v>10</v>
      </c>
      <c r="G357" s="152">
        <v>0</v>
      </c>
      <c r="H357" s="152">
        <v>1390</v>
      </c>
      <c r="I357" s="153">
        <v>4</v>
      </c>
      <c r="J357" s="153">
        <v>392</v>
      </c>
      <c r="K357" s="153">
        <v>1786</v>
      </c>
    </row>
    <row r="358" spans="1:11">
      <c r="A358" s="17">
        <v>101013</v>
      </c>
      <c r="B358" s="17" t="s">
        <v>287</v>
      </c>
      <c r="C358" s="152">
        <v>1007</v>
      </c>
      <c r="D358" s="152">
        <v>363</v>
      </c>
      <c r="E358" s="152">
        <v>478</v>
      </c>
      <c r="F358" s="152">
        <v>96</v>
      </c>
      <c r="G358" s="152">
        <v>0</v>
      </c>
      <c r="H358" s="152">
        <v>1944</v>
      </c>
      <c r="I358" s="153">
        <v>223</v>
      </c>
      <c r="J358" s="153">
        <v>458</v>
      </c>
      <c r="K358" s="153">
        <v>2625</v>
      </c>
    </row>
    <row r="359" spans="1:11">
      <c r="A359" s="17">
        <v>101014</v>
      </c>
      <c r="B359" s="17" t="s">
        <v>391</v>
      </c>
      <c r="C359" s="152">
        <v>232</v>
      </c>
      <c r="D359" s="152">
        <v>76</v>
      </c>
      <c r="E359" s="152">
        <v>193</v>
      </c>
      <c r="F359" s="152">
        <v>6</v>
      </c>
      <c r="G359" s="152">
        <v>3</v>
      </c>
      <c r="H359" s="152">
        <v>510</v>
      </c>
      <c r="I359" s="153">
        <v>0</v>
      </c>
      <c r="J359" s="153">
        <v>110</v>
      </c>
      <c r="K359" s="153">
        <v>620</v>
      </c>
    </row>
    <row r="360" spans="1:11">
      <c r="A360" s="17">
        <v>101015</v>
      </c>
      <c r="B360" s="17" t="s">
        <v>325</v>
      </c>
      <c r="C360" s="152">
        <v>361</v>
      </c>
      <c r="D360" s="152">
        <v>90</v>
      </c>
      <c r="E360" s="152">
        <v>55</v>
      </c>
      <c r="F360" s="152">
        <v>74</v>
      </c>
      <c r="G360" s="152">
        <v>0</v>
      </c>
      <c r="H360" s="152">
        <v>580</v>
      </c>
      <c r="I360" s="153">
        <v>3</v>
      </c>
      <c r="J360" s="153">
        <v>334</v>
      </c>
      <c r="K360" s="153">
        <v>917</v>
      </c>
    </row>
    <row r="361" spans="1:11">
      <c r="A361" s="17">
        <v>101017</v>
      </c>
      <c r="B361" s="17" t="s">
        <v>306</v>
      </c>
      <c r="C361" s="152">
        <v>599</v>
      </c>
      <c r="D361" s="152">
        <v>179</v>
      </c>
      <c r="E361" s="152">
        <v>234</v>
      </c>
      <c r="F361" s="152">
        <v>0</v>
      </c>
      <c r="G361" s="152">
        <v>0</v>
      </c>
      <c r="H361" s="152">
        <v>1012</v>
      </c>
      <c r="I361" s="153">
        <v>23</v>
      </c>
      <c r="J361" s="153">
        <v>356</v>
      </c>
      <c r="K361" s="153">
        <v>1391</v>
      </c>
    </row>
    <row r="362" spans="1:11">
      <c r="A362" s="17">
        <v>101019</v>
      </c>
      <c r="B362" s="17" t="s">
        <v>342</v>
      </c>
      <c r="C362" s="152">
        <v>265</v>
      </c>
      <c r="D362" s="152">
        <v>208</v>
      </c>
      <c r="E362" s="152">
        <v>274</v>
      </c>
      <c r="F362" s="152">
        <v>12</v>
      </c>
      <c r="G362" s="152">
        <v>0</v>
      </c>
      <c r="H362" s="152">
        <v>759</v>
      </c>
      <c r="I362" s="153">
        <v>13</v>
      </c>
      <c r="J362" s="153">
        <v>162</v>
      </c>
      <c r="K362" s="153">
        <v>934</v>
      </c>
    </row>
    <row r="363" spans="1:11">
      <c r="A363" s="17">
        <v>101020</v>
      </c>
      <c r="B363" s="17" t="s">
        <v>477</v>
      </c>
      <c r="C363" s="152">
        <v>94</v>
      </c>
      <c r="D363" s="152">
        <v>12</v>
      </c>
      <c r="E363" s="152">
        <v>30</v>
      </c>
      <c r="F363" s="152">
        <v>0</v>
      </c>
      <c r="G363" s="152">
        <v>0</v>
      </c>
      <c r="H363" s="152">
        <v>136</v>
      </c>
      <c r="I363" s="153">
        <v>0</v>
      </c>
      <c r="J363" s="153">
        <v>47</v>
      </c>
      <c r="K363" s="153">
        <v>183</v>
      </c>
    </row>
    <row r="364" spans="1:11">
      <c r="A364" s="17">
        <v>101021</v>
      </c>
      <c r="B364" s="17" t="s">
        <v>618</v>
      </c>
      <c r="C364" s="152">
        <v>34</v>
      </c>
      <c r="D364" s="152">
        <v>4</v>
      </c>
      <c r="E364" s="152">
        <v>2</v>
      </c>
      <c r="F364" s="152">
        <v>0</v>
      </c>
      <c r="G364" s="152">
        <v>0</v>
      </c>
      <c r="H364" s="152">
        <v>40</v>
      </c>
      <c r="I364" s="153">
        <v>0</v>
      </c>
      <c r="J364" s="153">
        <v>27</v>
      </c>
      <c r="K364" s="153">
        <v>67</v>
      </c>
    </row>
    <row r="365" spans="1:11">
      <c r="A365" s="17">
        <v>101024</v>
      </c>
      <c r="B365" s="17" t="s">
        <v>403</v>
      </c>
      <c r="C365" s="152">
        <v>146</v>
      </c>
      <c r="D365" s="152">
        <v>23</v>
      </c>
      <c r="E365" s="152">
        <v>62</v>
      </c>
      <c r="F365" s="152">
        <v>16</v>
      </c>
      <c r="G365" s="152">
        <v>0</v>
      </c>
      <c r="H365" s="152">
        <v>247</v>
      </c>
      <c r="I365" s="153">
        <v>0</v>
      </c>
      <c r="J365" s="153">
        <v>89</v>
      </c>
      <c r="K365" s="153">
        <v>336</v>
      </c>
    </row>
    <row r="366" spans="1:11">
      <c r="A366" s="17">
        <v>101025</v>
      </c>
      <c r="B366" s="17" t="s">
        <v>332</v>
      </c>
      <c r="C366" s="152">
        <v>413</v>
      </c>
      <c r="D366" s="152">
        <v>130</v>
      </c>
      <c r="E366" s="152">
        <v>204</v>
      </c>
      <c r="F366" s="152">
        <v>24</v>
      </c>
      <c r="G366" s="152">
        <v>0</v>
      </c>
      <c r="H366" s="152">
        <v>771</v>
      </c>
      <c r="I366" s="153">
        <v>4</v>
      </c>
      <c r="J366" s="153">
        <v>217</v>
      </c>
      <c r="K366" s="153">
        <v>992</v>
      </c>
    </row>
    <row r="367" spans="1:11">
      <c r="A367" s="17">
        <v>102001</v>
      </c>
      <c r="B367" s="17" t="s">
        <v>450</v>
      </c>
      <c r="C367" s="152">
        <v>100</v>
      </c>
      <c r="D367" s="152">
        <v>5</v>
      </c>
      <c r="E367" s="152">
        <v>19</v>
      </c>
      <c r="F367" s="152">
        <v>0</v>
      </c>
      <c r="G367" s="152">
        <v>0</v>
      </c>
      <c r="H367" s="152">
        <v>124</v>
      </c>
      <c r="I367" s="153">
        <v>0</v>
      </c>
      <c r="J367" s="153">
        <v>84</v>
      </c>
      <c r="K367" s="153">
        <v>208</v>
      </c>
    </row>
    <row r="368" spans="1:11">
      <c r="A368" s="17">
        <v>102002</v>
      </c>
      <c r="B368" s="17" t="s">
        <v>533</v>
      </c>
      <c r="C368" s="152">
        <v>67</v>
      </c>
      <c r="D368" s="152">
        <v>6</v>
      </c>
      <c r="E368" s="152">
        <v>23</v>
      </c>
      <c r="F368" s="152">
        <v>0</v>
      </c>
      <c r="G368" s="152">
        <v>0</v>
      </c>
      <c r="H368" s="152">
        <v>96</v>
      </c>
      <c r="I368" s="153">
        <v>0</v>
      </c>
      <c r="J368" s="153">
        <v>57</v>
      </c>
      <c r="K368" s="153">
        <v>153</v>
      </c>
    </row>
    <row r="369" spans="1:11">
      <c r="A369" s="17">
        <v>102003</v>
      </c>
      <c r="B369" s="17" t="s">
        <v>381</v>
      </c>
      <c r="C369" s="152">
        <v>198</v>
      </c>
      <c r="D369" s="152">
        <v>60</v>
      </c>
      <c r="E369" s="152">
        <v>67</v>
      </c>
      <c r="F369" s="152">
        <v>12</v>
      </c>
      <c r="G369" s="152">
        <v>0</v>
      </c>
      <c r="H369" s="152">
        <v>337</v>
      </c>
      <c r="I369" s="153">
        <v>12</v>
      </c>
      <c r="J369" s="153">
        <v>76</v>
      </c>
      <c r="K369" s="153">
        <v>425</v>
      </c>
    </row>
    <row r="370" spans="1:11">
      <c r="A370" s="17">
        <v>102004</v>
      </c>
      <c r="B370" s="17" t="s">
        <v>646</v>
      </c>
      <c r="C370" s="152">
        <v>23</v>
      </c>
      <c r="D370" s="152">
        <v>2</v>
      </c>
      <c r="E370" s="152">
        <v>23</v>
      </c>
      <c r="F370" s="152">
        <v>0</v>
      </c>
      <c r="G370" s="152">
        <v>0</v>
      </c>
      <c r="H370" s="152">
        <v>48</v>
      </c>
      <c r="I370" s="153">
        <v>0</v>
      </c>
      <c r="J370" s="153">
        <v>33</v>
      </c>
      <c r="K370" s="153">
        <v>81</v>
      </c>
    </row>
    <row r="371" spans="1:11">
      <c r="A371" s="17">
        <v>102005</v>
      </c>
      <c r="B371" s="17" t="s">
        <v>594</v>
      </c>
      <c r="C371" s="152">
        <v>46</v>
      </c>
      <c r="D371" s="152">
        <v>2</v>
      </c>
      <c r="E371" s="152">
        <v>7</v>
      </c>
      <c r="F371" s="152">
        <v>0</v>
      </c>
      <c r="G371" s="152">
        <v>0</v>
      </c>
      <c r="H371" s="152">
        <v>55</v>
      </c>
      <c r="I371" s="153">
        <v>0</v>
      </c>
      <c r="J371" s="153">
        <v>26</v>
      </c>
      <c r="K371" s="153">
        <v>81</v>
      </c>
    </row>
    <row r="372" spans="1:11">
      <c r="A372" s="17">
        <v>102006</v>
      </c>
      <c r="B372" s="17" t="s">
        <v>400</v>
      </c>
      <c r="C372" s="152">
        <v>157</v>
      </c>
      <c r="D372" s="152">
        <v>25</v>
      </c>
      <c r="E372" s="152">
        <v>64</v>
      </c>
      <c r="F372" s="152">
        <v>1</v>
      </c>
      <c r="G372" s="152">
        <v>0</v>
      </c>
      <c r="H372" s="152">
        <v>247</v>
      </c>
      <c r="I372" s="153">
        <v>0</v>
      </c>
      <c r="J372" s="153">
        <v>70</v>
      </c>
      <c r="K372" s="153">
        <v>317</v>
      </c>
    </row>
    <row r="373" spans="1:11">
      <c r="A373" s="17">
        <v>102007</v>
      </c>
      <c r="B373" s="17" t="s">
        <v>568</v>
      </c>
      <c r="C373" s="152">
        <v>72</v>
      </c>
      <c r="D373" s="152">
        <v>23</v>
      </c>
      <c r="E373" s="152">
        <v>7</v>
      </c>
      <c r="F373" s="152">
        <v>0</v>
      </c>
      <c r="G373" s="152">
        <v>0</v>
      </c>
      <c r="H373" s="152">
        <v>102</v>
      </c>
      <c r="I373" s="153">
        <v>0</v>
      </c>
      <c r="J373" s="153">
        <v>34</v>
      </c>
      <c r="K373" s="153">
        <v>136</v>
      </c>
    </row>
    <row r="374" spans="1:11">
      <c r="A374" s="17">
        <v>102008</v>
      </c>
      <c r="B374" s="17" t="s">
        <v>453</v>
      </c>
      <c r="C374" s="152">
        <v>113</v>
      </c>
      <c r="D374" s="152">
        <v>8</v>
      </c>
      <c r="E374" s="152">
        <v>4</v>
      </c>
      <c r="F374" s="152">
        <v>0</v>
      </c>
      <c r="G374" s="152">
        <v>0</v>
      </c>
      <c r="H374" s="152">
        <v>125</v>
      </c>
      <c r="I374" s="153">
        <v>0</v>
      </c>
      <c r="J374" s="153">
        <v>79</v>
      </c>
      <c r="K374" s="153">
        <v>204</v>
      </c>
    </row>
    <row r="375" spans="1:11">
      <c r="A375" s="17">
        <v>102009</v>
      </c>
      <c r="B375" s="17" t="s">
        <v>484</v>
      </c>
      <c r="C375" s="152">
        <v>99</v>
      </c>
      <c r="D375" s="152">
        <v>11</v>
      </c>
      <c r="E375" s="152">
        <v>12</v>
      </c>
      <c r="F375" s="152">
        <v>3</v>
      </c>
      <c r="G375" s="152">
        <v>0</v>
      </c>
      <c r="H375" s="152">
        <v>125</v>
      </c>
      <c r="I375" s="153">
        <v>0</v>
      </c>
      <c r="J375" s="153">
        <v>41</v>
      </c>
      <c r="K375" s="153">
        <v>166</v>
      </c>
    </row>
    <row r="376" spans="1:11">
      <c r="A376" s="17">
        <v>102010</v>
      </c>
      <c r="B376" s="17" t="s">
        <v>458</v>
      </c>
      <c r="C376" s="152">
        <v>134</v>
      </c>
      <c r="D376" s="152">
        <v>21</v>
      </c>
      <c r="E376" s="152">
        <v>15</v>
      </c>
      <c r="F376" s="152">
        <v>0</v>
      </c>
      <c r="G376" s="152">
        <v>0</v>
      </c>
      <c r="H376" s="152">
        <v>170</v>
      </c>
      <c r="I376" s="153">
        <v>2</v>
      </c>
      <c r="J376" s="153">
        <v>66</v>
      </c>
      <c r="K376" s="153">
        <v>238</v>
      </c>
    </row>
    <row r="377" spans="1:11">
      <c r="A377" s="17">
        <v>102011</v>
      </c>
      <c r="B377" s="17" t="s">
        <v>341</v>
      </c>
      <c r="C377" s="152">
        <v>425</v>
      </c>
      <c r="D377" s="152">
        <v>121</v>
      </c>
      <c r="E377" s="152">
        <v>68</v>
      </c>
      <c r="F377" s="152">
        <v>0</v>
      </c>
      <c r="G377" s="152">
        <v>0</v>
      </c>
      <c r="H377" s="152">
        <v>614</v>
      </c>
      <c r="I377" s="153">
        <v>31</v>
      </c>
      <c r="J377" s="153">
        <v>162</v>
      </c>
      <c r="K377" s="153">
        <v>807</v>
      </c>
    </row>
    <row r="378" spans="1:11">
      <c r="A378" s="17">
        <v>102012</v>
      </c>
      <c r="B378" s="17" t="s">
        <v>507</v>
      </c>
      <c r="C378" s="152">
        <v>140</v>
      </c>
      <c r="D378" s="152">
        <v>47</v>
      </c>
      <c r="E378" s="152">
        <v>62</v>
      </c>
      <c r="F378" s="152">
        <v>3</v>
      </c>
      <c r="G378" s="152">
        <v>0</v>
      </c>
      <c r="H378" s="152">
        <v>252</v>
      </c>
      <c r="I378" s="153">
        <v>3</v>
      </c>
      <c r="J378" s="153">
        <v>38</v>
      </c>
      <c r="K378" s="153">
        <v>293</v>
      </c>
    </row>
    <row r="379" spans="1:11">
      <c r="A379" s="17">
        <v>102013</v>
      </c>
      <c r="B379" s="17" t="s">
        <v>538</v>
      </c>
      <c r="C379" s="152">
        <v>57</v>
      </c>
      <c r="D379" s="152">
        <v>7</v>
      </c>
      <c r="E379" s="152">
        <v>36</v>
      </c>
      <c r="F379" s="152">
        <v>0</v>
      </c>
      <c r="G379" s="152">
        <v>0</v>
      </c>
      <c r="H379" s="152">
        <v>100</v>
      </c>
      <c r="I379" s="153">
        <v>9</v>
      </c>
      <c r="J379" s="153">
        <v>36</v>
      </c>
      <c r="K379" s="153">
        <v>145</v>
      </c>
    </row>
    <row r="380" spans="1:11">
      <c r="A380" s="17">
        <v>102014</v>
      </c>
      <c r="B380" s="17" t="s">
        <v>496</v>
      </c>
      <c r="C380" s="152">
        <v>108</v>
      </c>
      <c r="D380" s="152">
        <v>11</v>
      </c>
      <c r="E380" s="152">
        <v>9</v>
      </c>
      <c r="F380" s="152">
        <v>0</v>
      </c>
      <c r="G380" s="152">
        <v>0</v>
      </c>
      <c r="H380" s="152">
        <v>128</v>
      </c>
      <c r="I380" s="153">
        <v>0</v>
      </c>
      <c r="J380" s="153">
        <v>39</v>
      </c>
      <c r="K380" s="153">
        <v>167</v>
      </c>
    </row>
    <row r="381" spans="1:11">
      <c r="A381" s="17">
        <v>102015</v>
      </c>
      <c r="B381" s="17" t="s">
        <v>522</v>
      </c>
      <c r="C381" s="152">
        <v>77</v>
      </c>
      <c r="D381" s="152">
        <v>10</v>
      </c>
      <c r="E381" s="152">
        <v>29</v>
      </c>
      <c r="F381" s="152">
        <v>2</v>
      </c>
      <c r="G381" s="152">
        <v>0</v>
      </c>
      <c r="H381" s="152">
        <v>118</v>
      </c>
      <c r="I381" s="153">
        <v>0</v>
      </c>
      <c r="J381" s="153">
        <v>29</v>
      </c>
      <c r="K381" s="153">
        <v>147</v>
      </c>
    </row>
    <row r="382" spans="1:11">
      <c r="A382" s="17">
        <v>102016</v>
      </c>
      <c r="B382" s="17" t="s">
        <v>457</v>
      </c>
      <c r="C382" s="152">
        <v>131</v>
      </c>
      <c r="D382" s="152">
        <v>7</v>
      </c>
      <c r="E382" s="152">
        <v>104</v>
      </c>
      <c r="F382" s="152">
        <v>6</v>
      </c>
      <c r="G382" s="152">
        <v>0</v>
      </c>
      <c r="H382" s="152">
        <v>248</v>
      </c>
      <c r="I382" s="153">
        <v>12</v>
      </c>
      <c r="J382" s="153">
        <v>56</v>
      </c>
      <c r="K382" s="153">
        <v>316</v>
      </c>
    </row>
    <row r="383" spans="1:11">
      <c r="A383" s="17">
        <v>102017</v>
      </c>
      <c r="B383" s="17" t="s">
        <v>385</v>
      </c>
      <c r="C383" s="152">
        <v>330</v>
      </c>
      <c r="D383" s="152">
        <v>105</v>
      </c>
      <c r="E383" s="152">
        <v>219</v>
      </c>
      <c r="F383" s="152">
        <v>50</v>
      </c>
      <c r="G383" s="152">
        <v>0</v>
      </c>
      <c r="H383" s="152">
        <v>704</v>
      </c>
      <c r="I383" s="153">
        <v>24</v>
      </c>
      <c r="J383" s="153">
        <v>58</v>
      </c>
      <c r="K383" s="153">
        <v>786</v>
      </c>
    </row>
    <row r="384" spans="1:11">
      <c r="A384" s="17">
        <v>102018</v>
      </c>
      <c r="B384" s="17" t="s">
        <v>485</v>
      </c>
      <c r="C384" s="152">
        <v>98</v>
      </c>
      <c r="D384" s="152">
        <v>20</v>
      </c>
      <c r="E384" s="152">
        <v>1</v>
      </c>
      <c r="F384" s="152">
        <v>2</v>
      </c>
      <c r="G384" s="152">
        <v>0</v>
      </c>
      <c r="H384" s="152">
        <v>121</v>
      </c>
      <c r="I384" s="153">
        <v>16</v>
      </c>
      <c r="J384" s="153">
        <v>58</v>
      </c>
      <c r="K384" s="153">
        <v>195</v>
      </c>
    </row>
    <row r="385" spans="1:11">
      <c r="A385" s="17">
        <v>102019</v>
      </c>
      <c r="B385" s="17" t="s">
        <v>392</v>
      </c>
      <c r="C385" s="152">
        <v>167</v>
      </c>
      <c r="D385" s="152">
        <v>51</v>
      </c>
      <c r="E385" s="152">
        <v>44</v>
      </c>
      <c r="F385" s="152">
        <v>9</v>
      </c>
      <c r="G385" s="152">
        <v>0</v>
      </c>
      <c r="H385" s="152">
        <v>271</v>
      </c>
      <c r="I385" s="153">
        <v>8</v>
      </c>
      <c r="J385" s="153">
        <v>88</v>
      </c>
      <c r="K385" s="153">
        <v>367</v>
      </c>
    </row>
    <row r="386" spans="1:11">
      <c r="A386" s="17">
        <v>102020</v>
      </c>
      <c r="B386" s="17" t="s">
        <v>476</v>
      </c>
      <c r="C386" s="152">
        <v>127</v>
      </c>
      <c r="D386" s="152">
        <v>12</v>
      </c>
      <c r="E386" s="152">
        <v>779</v>
      </c>
      <c r="F386" s="152">
        <v>22</v>
      </c>
      <c r="G386" s="152">
        <v>0</v>
      </c>
      <c r="H386" s="152">
        <v>940</v>
      </c>
      <c r="I386" s="153">
        <v>0</v>
      </c>
      <c r="J386" s="153">
        <v>64</v>
      </c>
      <c r="K386" s="153">
        <v>1004</v>
      </c>
    </row>
    <row r="387" spans="1:11">
      <c r="A387" s="17">
        <v>102021</v>
      </c>
      <c r="B387" s="17" t="s">
        <v>323</v>
      </c>
      <c r="C387" s="152">
        <v>370</v>
      </c>
      <c r="D387" s="152">
        <v>75</v>
      </c>
      <c r="E387" s="152">
        <v>138</v>
      </c>
      <c r="F387" s="152">
        <v>7</v>
      </c>
      <c r="G387" s="152">
        <v>0</v>
      </c>
      <c r="H387" s="152">
        <v>590</v>
      </c>
      <c r="I387" s="153">
        <v>59</v>
      </c>
      <c r="J387" s="153">
        <v>191</v>
      </c>
      <c r="K387" s="153">
        <v>840</v>
      </c>
    </row>
    <row r="388" spans="1:11">
      <c r="A388" s="17">
        <v>102023</v>
      </c>
      <c r="B388" s="17" t="s">
        <v>513</v>
      </c>
      <c r="C388" s="152">
        <v>122</v>
      </c>
      <c r="D388" s="152">
        <v>15</v>
      </c>
      <c r="E388" s="152">
        <v>37</v>
      </c>
      <c r="F388" s="152">
        <v>0</v>
      </c>
      <c r="G388" s="152">
        <v>0</v>
      </c>
      <c r="H388" s="152">
        <v>174</v>
      </c>
      <c r="I388" s="153">
        <v>0</v>
      </c>
      <c r="J388" s="153">
        <v>49</v>
      </c>
      <c r="K388" s="153">
        <v>223</v>
      </c>
    </row>
    <row r="389" spans="1:11">
      <c r="A389" s="17">
        <v>102024</v>
      </c>
      <c r="B389" s="17" t="s">
        <v>545</v>
      </c>
      <c r="C389" s="152">
        <v>31</v>
      </c>
      <c r="D389" s="152">
        <v>0</v>
      </c>
      <c r="E389" s="152">
        <v>7</v>
      </c>
      <c r="F389" s="152">
        <v>9</v>
      </c>
      <c r="G389" s="152">
        <v>0</v>
      </c>
      <c r="H389" s="152">
        <v>47</v>
      </c>
      <c r="I389" s="153">
        <v>0</v>
      </c>
      <c r="J389" s="153">
        <v>90</v>
      </c>
      <c r="K389" s="153">
        <v>137</v>
      </c>
    </row>
    <row r="390" spans="1:11">
      <c r="A390" s="17">
        <v>102025</v>
      </c>
      <c r="B390" s="17" t="s">
        <v>331</v>
      </c>
      <c r="C390" s="152">
        <v>316</v>
      </c>
      <c r="D390" s="152">
        <v>164</v>
      </c>
      <c r="E390" s="152">
        <v>68</v>
      </c>
      <c r="F390" s="152">
        <v>20</v>
      </c>
      <c r="G390" s="152">
        <v>0</v>
      </c>
      <c r="H390" s="152">
        <v>568</v>
      </c>
      <c r="I390" s="153">
        <v>0</v>
      </c>
      <c r="J390" s="153">
        <v>193</v>
      </c>
      <c r="K390" s="153">
        <v>761</v>
      </c>
    </row>
    <row r="391" spans="1:11">
      <c r="A391" s="17">
        <v>102026</v>
      </c>
      <c r="B391" s="17" t="s">
        <v>561</v>
      </c>
      <c r="C391" s="152">
        <v>71</v>
      </c>
      <c r="D391" s="152">
        <v>27</v>
      </c>
      <c r="E391" s="152">
        <v>36</v>
      </c>
      <c r="F391" s="152">
        <v>0</v>
      </c>
      <c r="G391" s="152">
        <v>0</v>
      </c>
      <c r="H391" s="152">
        <v>134</v>
      </c>
      <c r="I391" s="153">
        <v>0</v>
      </c>
      <c r="J391" s="153">
        <v>26</v>
      </c>
      <c r="K391" s="153">
        <v>160</v>
      </c>
    </row>
    <row r="392" spans="1:11">
      <c r="A392" s="17">
        <v>102027</v>
      </c>
      <c r="B392" s="17" t="s">
        <v>309</v>
      </c>
      <c r="C392" s="152">
        <v>604</v>
      </c>
      <c r="D392" s="152">
        <v>197</v>
      </c>
      <c r="E392" s="152">
        <v>530</v>
      </c>
      <c r="F392" s="152">
        <v>144</v>
      </c>
      <c r="G392" s="152">
        <v>5</v>
      </c>
      <c r="H392" s="152">
        <v>1480</v>
      </c>
      <c r="I392" s="153">
        <v>24</v>
      </c>
      <c r="J392" s="153">
        <v>221</v>
      </c>
      <c r="K392" s="153">
        <v>1725</v>
      </c>
    </row>
    <row r="393" spans="1:11">
      <c r="A393" s="17">
        <v>102028</v>
      </c>
      <c r="B393" s="17" t="s">
        <v>574</v>
      </c>
      <c r="C393" s="152">
        <v>45</v>
      </c>
      <c r="D393" s="152">
        <v>0</v>
      </c>
      <c r="E393" s="152">
        <v>8</v>
      </c>
      <c r="F393" s="152">
        <v>0</v>
      </c>
      <c r="G393" s="152">
        <v>0</v>
      </c>
      <c r="H393" s="152">
        <v>53</v>
      </c>
      <c r="I393" s="153">
        <v>0</v>
      </c>
      <c r="J393" s="153">
        <v>37</v>
      </c>
      <c r="K393" s="153">
        <v>90</v>
      </c>
    </row>
    <row r="394" spans="1:11">
      <c r="A394" s="17">
        <v>102029</v>
      </c>
      <c r="B394" s="17" t="s">
        <v>597</v>
      </c>
      <c r="C394" s="152">
        <v>38</v>
      </c>
      <c r="D394" s="152">
        <v>14</v>
      </c>
      <c r="E394" s="152">
        <v>40</v>
      </c>
      <c r="F394" s="152">
        <v>0</v>
      </c>
      <c r="G394" s="152">
        <v>0</v>
      </c>
      <c r="H394" s="152">
        <v>92</v>
      </c>
      <c r="I394" s="153">
        <v>0</v>
      </c>
      <c r="J394" s="153">
        <v>20</v>
      </c>
      <c r="K394" s="153">
        <v>112</v>
      </c>
    </row>
    <row r="395" spans="1:11">
      <c r="A395" s="17">
        <v>102030</v>
      </c>
      <c r="B395" s="17" t="s">
        <v>358</v>
      </c>
      <c r="C395" s="152">
        <v>410</v>
      </c>
      <c r="D395" s="152">
        <v>243</v>
      </c>
      <c r="E395" s="152">
        <v>183</v>
      </c>
      <c r="F395" s="152">
        <v>2</v>
      </c>
      <c r="G395" s="152">
        <v>0</v>
      </c>
      <c r="H395" s="152">
        <v>838</v>
      </c>
      <c r="I395" s="153">
        <v>10</v>
      </c>
      <c r="J395" s="153">
        <v>106</v>
      </c>
      <c r="K395" s="153">
        <v>954</v>
      </c>
    </row>
    <row r="396" spans="1:11">
      <c r="A396" s="17">
        <v>102031</v>
      </c>
      <c r="B396" s="17" t="s">
        <v>361</v>
      </c>
      <c r="C396" s="152">
        <v>206</v>
      </c>
      <c r="D396" s="152">
        <v>57</v>
      </c>
      <c r="E396" s="152">
        <v>168</v>
      </c>
      <c r="F396" s="152">
        <v>22</v>
      </c>
      <c r="G396" s="152">
        <v>0</v>
      </c>
      <c r="H396" s="152">
        <v>453</v>
      </c>
      <c r="I396" s="153">
        <v>2</v>
      </c>
      <c r="J396" s="153">
        <v>118</v>
      </c>
      <c r="K396" s="153">
        <v>573</v>
      </c>
    </row>
    <row r="397" spans="1:11">
      <c r="A397" s="17">
        <v>102032</v>
      </c>
      <c r="B397" s="17" t="s">
        <v>367</v>
      </c>
      <c r="C397" s="152">
        <v>255</v>
      </c>
      <c r="D397" s="152">
        <v>100</v>
      </c>
      <c r="E397" s="152">
        <v>40</v>
      </c>
      <c r="F397" s="152">
        <v>28</v>
      </c>
      <c r="G397" s="152">
        <v>7</v>
      </c>
      <c r="H397" s="152">
        <v>430</v>
      </c>
      <c r="I397" s="153">
        <v>6</v>
      </c>
      <c r="J397" s="153">
        <v>85</v>
      </c>
      <c r="K397" s="153">
        <v>521</v>
      </c>
    </row>
    <row r="398" spans="1:11">
      <c r="A398" s="17">
        <v>102033</v>
      </c>
      <c r="B398" s="17" t="s">
        <v>470</v>
      </c>
      <c r="C398" s="152">
        <v>103</v>
      </c>
      <c r="D398" s="152">
        <v>17</v>
      </c>
      <c r="E398" s="152">
        <v>50</v>
      </c>
      <c r="F398" s="152">
        <v>0</v>
      </c>
      <c r="G398" s="152">
        <v>0</v>
      </c>
      <c r="H398" s="152">
        <v>170</v>
      </c>
      <c r="I398" s="153">
        <v>0</v>
      </c>
      <c r="J398" s="153">
        <v>53</v>
      </c>
      <c r="K398" s="153">
        <v>223</v>
      </c>
    </row>
    <row r="399" spans="1:11">
      <c r="A399" s="17">
        <v>102034</v>
      </c>
      <c r="B399" s="17" t="s">
        <v>454</v>
      </c>
      <c r="C399" s="152">
        <v>91</v>
      </c>
      <c r="D399" s="152">
        <v>19</v>
      </c>
      <c r="E399" s="152">
        <v>45</v>
      </c>
      <c r="F399" s="152">
        <v>15</v>
      </c>
      <c r="G399" s="152">
        <v>0</v>
      </c>
      <c r="H399" s="152">
        <v>170</v>
      </c>
      <c r="I399" s="153">
        <v>0</v>
      </c>
      <c r="J399" s="153">
        <v>46</v>
      </c>
      <c r="K399" s="153">
        <v>216</v>
      </c>
    </row>
    <row r="400" spans="1:11">
      <c r="A400" s="17">
        <v>102035</v>
      </c>
      <c r="B400" s="17" t="s">
        <v>540</v>
      </c>
      <c r="C400" s="152">
        <v>47</v>
      </c>
      <c r="D400" s="152">
        <v>25</v>
      </c>
      <c r="E400" s="152">
        <v>43</v>
      </c>
      <c r="F400" s="152">
        <v>0</v>
      </c>
      <c r="G400" s="152">
        <v>0</v>
      </c>
      <c r="H400" s="152">
        <v>115</v>
      </c>
      <c r="I400" s="153">
        <v>4</v>
      </c>
      <c r="J400" s="153">
        <v>47</v>
      </c>
      <c r="K400" s="153">
        <v>166</v>
      </c>
    </row>
    <row r="401" spans="1:11">
      <c r="A401" s="17">
        <v>102036</v>
      </c>
      <c r="B401" s="17" t="s">
        <v>416</v>
      </c>
      <c r="C401" s="152">
        <v>184</v>
      </c>
      <c r="D401" s="152">
        <v>41</v>
      </c>
      <c r="E401" s="152">
        <v>44</v>
      </c>
      <c r="F401" s="152">
        <v>0</v>
      </c>
      <c r="G401" s="152">
        <v>0</v>
      </c>
      <c r="H401" s="152">
        <v>269</v>
      </c>
      <c r="I401" s="153">
        <v>2</v>
      </c>
      <c r="J401" s="153">
        <v>91</v>
      </c>
      <c r="K401" s="153">
        <v>362</v>
      </c>
    </row>
    <row r="402" spans="1:11">
      <c r="A402" s="17">
        <v>102038</v>
      </c>
      <c r="B402" s="17" t="s">
        <v>612</v>
      </c>
      <c r="C402" s="152">
        <v>49</v>
      </c>
      <c r="D402" s="152">
        <v>32</v>
      </c>
      <c r="E402" s="152">
        <v>14</v>
      </c>
      <c r="F402" s="152">
        <v>0</v>
      </c>
      <c r="G402" s="152">
        <v>0</v>
      </c>
      <c r="H402" s="152">
        <v>95</v>
      </c>
      <c r="I402" s="153">
        <v>1</v>
      </c>
      <c r="J402" s="153">
        <v>14</v>
      </c>
      <c r="K402" s="153">
        <v>110</v>
      </c>
    </row>
    <row r="403" spans="1:11">
      <c r="A403" s="17">
        <v>102039</v>
      </c>
      <c r="B403" s="17" t="s">
        <v>578</v>
      </c>
      <c r="C403" s="152">
        <v>76</v>
      </c>
      <c r="D403" s="152">
        <v>6</v>
      </c>
      <c r="E403" s="152">
        <v>10</v>
      </c>
      <c r="F403" s="152">
        <v>0</v>
      </c>
      <c r="G403" s="152">
        <v>0</v>
      </c>
      <c r="H403" s="152">
        <v>92</v>
      </c>
      <c r="I403" s="153">
        <v>0</v>
      </c>
      <c r="J403" s="153">
        <v>49</v>
      </c>
      <c r="K403" s="153">
        <v>141</v>
      </c>
    </row>
    <row r="404" spans="1:11">
      <c r="A404" s="17">
        <v>102040</v>
      </c>
      <c r="B404" s="17" t="s">
        <v>447</v>
      </c>
      <c r="C404" s="152">
        <v>248</v>
      </c>
      <c r="D404" s="152">
        <v>57</v>
      </c>
      <c r="E404" s="152">
        <v>68</v>
      </c>
      <c r="F404" s="152">
        <v>0</v>
      </c>
      <c r="G404" s="152">
        <v>0</v>
      </c>
      <c r="H404" s="152">
        <v>373</v>
      </c>
      <c r="I404" s="153">
        <v>11</v>
      </c>
      <c r="J404" s="153">
        <v>233</v>
      </c>
      <c r="K404" s="153">
        <v>617</v>
      </c>
    </row>
    <row r="405" spans="1:11">
      <c r="A405" s="17">
        <v>102041</v>
      </c>
      <c r="B405" s="17" t="s">
        <v>624</v>
      </c>
      <c r="C405" s="152">
        <v>62</v>
      </c>
      <c r="D405" s="152">
        <v>36</v>
      </c>
      <c r="E405" s="152">
        <v>2</v>
      </c>
      <c r="F405" s="152">
        <v>0</v>
      </c>
      <c r="G405" s="152">
        <v>0</v>
      </c>
      <c r="H405" s="152">
        <v>100</v>
      </c>
      <c r="I405" s="153">
        <v>0</v>
      </c>
      <c r="J405" s="153">
        <v>40</v>
      </c>
      <c r="K405" s="153">
        <v>140</v>
      </c>
    </row>
    <row r="406" spans="1:11">
      <c r="A406" s="17">
        <v>102042</v>
      </c>
      <c r="B406" s="17" t="s">
        <v>536</v>
      </c>
      <c r="C406" s="152">
        <v>64</v>
      </c>
      <c r="D406" s="152">
        <v>49</v>
      </c>
      <c r="E406" s="152">
        <v>21</v>
      </c>
      <c r="F406" s="152">
        <v>6</v>
      </c>
      <c r="G406" s="152">
        <v>0</v>
      </c>
      <c r="H406" s="152">
        <v>140</v>
      </c>
      <c r="I406" s="153">
        <v>3</v>
      </c>
      <c r="J406" s="153">
        <v>45</v>
      </c>
      <c r="K406" s="153">
        <v>188</v>
      </c>
    </row>
    <row r="407" spans="1:11">
      <c r="A407" s="17">
        <v>102043</v>
      </c>
      <c r="B407" s="17" t="s">
        <v>445</v>
      </c>
      <c r="C407" s="152">
        <v>91</v>
      </c>
      <c r="D407" s="152">
        <v>28</v>
      </c>
      <c r="E407" s="152">
        <v>48</v>
      </c>
      <c r="F407" s="152">
        <v>1</v>
      </c>
      <c r="G407" s="152">
        <v>0</v>
      </c>
      <c r="H407" s="152">
        <v>168</v>
      </c>
      <c r="I407" s="153">
        <v>12</v>
      </c>
      <c r="J407" s="153">
        <v>42</v>
      </c>
      <c r="K407" s="153">
        <v>222</v>
      </c>
    </row>
    <row r="408" spans="1:11">
      <c r="A408" s="17">
        <v>102044</v>
      </c>
      <c r="B408" s="17" t="s">
        <v>327</v>
      </c>
      <c r="C408" s="152">
        <v>633</v>
      </c>
      <c r="D408" s="152">
        <v>146</v>
      </c>
      <c r="E408" s="152">
        <v>142</v>
      </c>
      <c r="F408" s="152">
        <v>23</v>
      </c>
      <c r="G408" s="152">
        <v>0</v>
      </c>
      <c r="H408" s="152">
        <v>944</v>
      </c>
      <c r="I408" s="153">
        <v>23</v>
      </c>
      <c r="J408" s="153">
        <v>629</v>
      </c>
      <c r="K408" s="153">
        <v>1596</v>
      </c>
    </row>
    <row r="409" spans="1:11">
      <c r="A409" s="17">
        <v>102045</v>
      </c>
      <c r="B409" s="17" t="s">
        <v>644</v>
      </c>
      <c r="C409" s="152">
        <v>35</v>
      </c>
      <c r="D409" s="152">
        <v>0</v>
      </c>
      <c r="E409" s="152">
        <v>2</v>
      </c>
      <c r="F409" s="152">
        <v>0</v>
      </c>
      <c r="G409" s="152">
        <v>0</v>
      </c>
      <c r="H409" s="152">
        <v>37</v>
      </c>
      <c r="I409" s="153">
        <v>0</v>
      </c>
      <c r="J409" s="153">
        <v>13</v>
      </c>
      <c r="K409" s="153">
        <v>50</v>
      </c>
    </row>
    <row r="410" spans="1:11">
      <c r="A410" s="17">
        <v>102046</v>
      </c>
      <c r="B410" s="17" t="s">
        <v>591</v>
      </c>
      <c r="C410" s="152">
        <v>51</v>
      </c>
      <c r="D410" s="152">
        <v>12</v>
      </c>
      <c r="E410" s="152">
        <v>17</v>
      </c>
      <c r="F410" s="152">
        <v>0</v>
      </c>
      <c r="G410" s="152">
        <v>0</v>
      </c>
      <c r="H410" s="152">
        <v>80</v>
      </c>
      <c r="I410" s="153">
        <v>0</v>
      </c>
      <c r="J410" s="153">
        <v>23</v>
      </c>
      <c r="K410" s="153">
        <v>103</v>
      </c>
    </row>
    <row r="411" spans="1:11">
      <c r="A411" s="17">
        <v>102047</v>
      </c>
      <c r="B411" s="17" t="s">
        <v>274</v>
      </c>
      <c r="C411" s="152">
        <v>2658</v>
      </c>
      <c r="D411" s="152">
        <v>1390</v>
      </c>
      <c r="E411" s="152">
        <v>3500</v>
      </c>
      <c r="F411" s="152">
        <v>545</v>
      </c>
      <c r="G411" s="152">
        <v>3</v>
      </c>
      <c r="H411" s="152">
        <v>8096</v>
      </c>
      <c r="I411" s="153">
        <v>262</v>
      </c>
      <c r="J411" s="153">
        <v>3829</v>
      </c>
      <c r="K411" s="153">
        <v>12187</v>
      </c>
    </row>
    <row r="412" spans="1:11">
      <c r="A412" s="17">
        <v>102048</v>
      </c>
      <c r="B412" s="17" t="s">
        <v>631</v>
      </c>
      <c r="C412" s="152">
        <v>30</v>
      </c>
      <c r="D412" s="152">
        <v>3</v>
      </c>
      <c r="E412" s="152">
        <v>1</v>
      </c>
      <c r="F412" s="152">
        <v>0</v>
      </c>
      <c r="G412" s="152">
        <v>18</v>
      </c>
      <c r="H412" s="152">
        <v>52</v>
      </c>
      <c r="I412" s="153">
        <v>0</v>
      </c>
      <c r="J412" s="153">
        <v>12</v>
      </c>
      <c r="K412" s="153">
        <v>64</v>
      </c>
    </row>
    <row r="413" spans="1:11">
      <c r="A413" s="17">
        <v>102049</v>
      </c>
      <c r="B413" s="17" t="s">
        <v>512</v>
      </c>
      <c r="C413" s="152">
        <v>110</v>
      </c>
      <c r="D413" s="152">
        <v>64</v>
      </c>
      <c r="E413" s="152">
        <v>26</v>
      </c>
      <c r="F413" s="152">
        <v>0</v>
      </c>
      <c r="G413" s="152">
        <v>0</v>
      </c>
      <c r="H413" s="152">
        <v>200</v>
      </c>
      <c r="I413" s="153">
        <v>0</v>
      </c>
      <c r="J413" s="153">
        <v>64</v>
      </c>
      <c r="K413" s="153">
        <v>264</v>
      </c>
    </row>
    <row r="414" spans="1:11">
      <c r="A414" s="17">
        <v>102050</v>
      </c>
      <c r="B414" s="17" t="s">
        <v>494</v>
      </c>
      <c r="C414" s="152">
        <v>107</v>
      </c>
      <c r="D414" s="152">
        <v>13</v>
      </c>
      <c r="E414" s="152">
        <v>72</v>
      </c>
      <c r="F414" s="152">
        <v>0</v>
      </c>
      <c r="G414" s="152">
        <v>13</v>
      </c>
      <c r="H414" s="152">
        <v>205</v>
      </c>
      <c r="I414" s="153">
        <v>0</v>
      </c>
      <c r="J414" s="153">
        <v>103</v>
      </c>
      <c r="K414" s="153">
        <v>308</v>
      </c>
    </row>
    <row r="415" spans="1:11">
      <c r="B415" s="17"/>
    </row>
  </sheetData>
  <mergeCells count="1">
    <mergeCell ref="C4:H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L415"/>
  <sheetViews>
    <sheetView topLeftCell="B1" workbookViewId="0">
      <selection activeCell="C4" sqref="C4:H4"/>
    </sheetView>
  </sheetViews>
  <sheetFormatPr defaultColWidth="10.28515625" defaultRowHeight="12.75"/>
  <cols>
    <col min="1" max="1" width="10.28515625" style="16"/>
    <col min="2" max="2" width="15.7109375" style="16" customWidth="1"/>
    <col min="3" max="8" width="10.28515625" style="143"/>
    <col min="9" max="11" width="10.28515625" style="123"/>
    <col min="12" max="16384" width="10.28515625" style="16"/>
  </cols>
  <sheetData>
    <row r="1" spans="1:12">
      <c r="B1" s="17"/>
    </row>
    <row r="2" spans="1:12">
      <c r="B2" s="17"/>
    </row>
    <row r="3" spans="1:12">
      <c r="B3" s="18"/>
      <c r="C3" s="144" t="s">
        <v>1348</v>
      </c>
      <c r="D3" s="145"/>
      <c r="E3" s="145"/>
      <c r="F3" s="145"/>
      <c r="G3" s="145"/>
      <c r="H3" s="145"/>
      <c r="I3" s="146"/>
      <c r="J3" s="146"/>
    </row>
    <row r="4" spans="1:12">
      <c r="B4" s="124"/>
      <c r="C4" s="424" t="s">
        <v>729</v>
      </c>
      <c r="D4" s="424"/>
      <c r="E4" s="424"/>
      <c r="F4" s="424"/>
      <c r="G4" s="424"/>
      <c r="H4" s="424"/>
      <c r="I4" s="127"/>
      <c r="J4" s="127"/>
      <c r="K4" s="128"/>
    </row>
    <row r="5" spans="1:12" ht="24">
      <c r="A5" s="129" t="s">
        <v>680</v>
      </c>
      <c r="B5" s="130"/>
      <c r="C5" s="151" t="s">
        <v>730</v>
      </c>
      <c r="D5" s="151" t="s">
        <v>731</v>
      </c>
      <c r="E5" s="151" t="s">
        <v>732</v>
      </c>
      <c r="F5" s="151" t="s">
        <v>733</v>
      </c>
      <c r="G5" s="151" t="s">
        <v>734</v>
      </c>
      <c r="H5" s="151" t="s">
        <v>735</v>
      </c>
      <c r="I5" s="134" t="s">
        <v>736</v>
      </c>
      <c r="J5" s="134" t="s">
        <v>737</v>
      </c>
      <c r="K5" s="134" t="s">
        <v>685</v>
      </c>
    </row>
    <row r="6" spans="1:12">
      <c r="A6" s="17">
        <v>78018</v>
      </c>
      <c r="B6" s="17" t="s">
        <v>535</v>
      </c>
      <c r="C6" s="154">
        <v>43.537414965986393</v>
      </c>
      <c r="D6" s="154">
        <v>4.7619047619047619</v>
      </c>
      <c r="E6" s="154">
        <v>1.3605442176870748</v>
      </c>
      <c r="F6" s="154">
        <v>0.68027210884353739</v>
      </c>
      <c r="G6" s="154">
        <v>0</v>
      </c>
      <c r="H6" s="154">
        <v>50.34013605442177</v>
      </c>
      <c r="I6" s="138">
        <v>13.605442176870749</v>
      </c>
      <c r="J6" s="138">
        <v>36.054421768707485</v>
      </c>
      <c r="K6" s="138">
        <v>100</v>
      </c>
      <c r="L6" s="155"/>
    </row>
    <row r="7" spans="1:12">
      <c r="A7" s="17">
        <v>78023</v>
      </c>
      <c r="B7" s="17" t="s">
        <v>497</v>
      </c>
      <c r="C7" s="154">
        <v>37.872340425531917</v>
      </c>
      <c r="D7" s="154">
        <v>14.042553191489363</v>
      </c>
      <c r="E7" s="154">
        <v>4.2553191489361701</v>
      </c>
      <c r="F7" s="154">
        <v>11.48936170212766</v>
      </c>
      <c r="G7" s="154">
        <v>0</v>
      </c>
      <c r="H7" s="154">
        <v>67.659574468085111</v>
      </c>
      <c r="I7" s="138">
        <v>0</v>
      </c>
      <c r="J7" s="138">
        <v>32.340425531914896</v>
      </c>
      <c r="K7" s="138">
        <v>100</v>
      </c>
    </row>
    <row r="8" spans="1:12">
      <c r="A8" s="17">
        <v>78068</v>
      </c>
      <c r="B8" s="17" t="s">
        <v>393</v>
      </c>
      <c r="C8" s="154">
        <v>42.724458204334361</v>
      </c>
      <c r="D8" s="154">
        <v>5.2631578947368416</v>
      </c>
      <c r="E8" s="154">
        <v>5.8823529411764701</v>
      </c>
      <c r="F8" s="154">
        <v>0.92879256965944268</v>
      </c>
      <c r="G8" s="154">
        <v>6.1919504643962853</v>
      </c>
      <c r="H8" s="154">
        <v>60.99071207430341</v>
      </c>
      <c r="I8" s="138">
        <v>1.2383900928792571</v>
      </c>
      <c r="J8" s="138">
        <v>37.770897832817333</v>
      </c>
      <c r="K8" s="138">
        <v>100</v>
      </c>
    </row>
    <row r="9" spans="1:12">
      <c r="A9" s="17">
        <v>101003</v>
      </c>
      <c r="B9" s="17" t="s">
        <v>640</v>
      </c>
      <c r="C9" s="154">
        <v>50.413223140495866</v>
      </c>
      <c r="D9" s="154">
        <v>16.528925619834713</v>
      </c>
      <c r="E9" s="154">
        <v>4.9586776859504136</v>
      </c>
      <c r="F9" s="154">
        <v>1.6528925619834711</v>
      </c>
      <c r="G9" s="154">
        <v>0</v>
      </c>
      <c r="H9" s="154">
        <v>73.553719008264466</v>
      </c>
      <c r="I9" s="138">
        <v>2.4793388429752068</v>
      </c>
      <c r="J9" s="138">
        <v>23.966942148760332</v>
      </c>
      <c r="K9" s="138">
        <v>100</v>
      </c>
    </row>
    <row r="10" spans="1:12">
      <c r="A10" s="17">
        <v>101005</v>
      </c>
      <c r="B10" s="17" t="s">
        <v>598</v>
      </c>
      <c r="C10" s="154">
        <v>52.631578947368418</v>
      </c>
      <c r="D10" s="154">
        <v>1.3157894736842104</v>
      </c>
      <c r="E10" s="154">
        <v>1.3157894736842104</v>
      </c>
      <c r="F10" s="154">
        <v>6.5789473684210522</v>
      </c>
      <c r="G10" s="154">
        <v>0</v>
      </c>
      <c r="H10" s="154">
        <v>61.842105263157897</v>
      </c>
      <c r="I10" s="138">
        <v>0</v>
      </c>
      <c r="J10" s="138">
        <v>38.15789473684211</v>
      </c>
      <c r="K10" s="138">
        <v>100</v>
      </c>
    </row>
    <row r="11" spans="1:12">
      <c r="A11" s="17">
        <v>101006</v>
      </c>
      <c r="B11" s="17" t="s">
        <v>576</v>
      </c>
      <c r="C11" s="154">
        <v>31.764705882352938</v>
      </c>
      <c r="D11" s="154">
        <v>12.352941176470589</v>
      </c>
      <c r="E11" s="154">
        <v>28.235294117647058</v>
      </c>
      <c r="F11" s="154">
        <v>0</v>
      </c>
      <c r="G11" s="154">
        <v>0</v>
      </c>
      <c r="H11" s="154">
        <v>72.35294117647058</v>
      </c>
      <c r="I11" s="138">
        <v>0</v>
      </c>
      <c r="J11" s="138">
        <v>27.647058823529413</v>
      </c>
      <c r="K11" s="138">
        <v>100</v>
      </c>
    </row>
    <row r="12" spans="1:12">
      <c r="A12" s="17">
        <v>101009</v>
      </c>
      <c r="B12" s="17" t="s">
        <v>343</v>
      </c>
      <c r="C12" s="154">
        <v>25.271542360608258</v>
      </c>
      <c r="D12" s="154">
        <v>22.302679217958001</v>
      </c>
      <c r="E12" s="154">
        <v>37.581462708182478</v>
      </c>
      <c r="F12" s="154">
        <v>0.3620564808110065</v>
      </c>
      <c r="G12" s="154">
        <v>0</v>
      </c>
      <c r="H12" s="154">
        <v>85.517740767559729</v>
      </c>
      <c r="I12" s="138">
        <v>1.7378711078928313</v>
      </c>
      <c r="J12" s="138">
        <v>12.744388124547429</v>
      </c>
      <c r="K12" s="138">
        <v>100</v>
      </c>
    </row>
    <row r="13" spans="1:12">
      <c r="A13" s="17">
        <v>101016</v>
      </c>
      <c r="B13" s="17" t="s">
        <v>553</v>
      </c>
      <c r="C13" s="154">
        <v>47.619047619047613</v>
      </c>
      <c r="D13" s="154">
        <v>8.8435374149659864</v>
      </c>
      <c r="E13" s="154">
        <v>6.1224489795918364</v>
      </c>
      <c r="F13" s="154">
        <v>0</v>
      </c>
      <c r="G13" s="154">
        <v>0</v>
      </c>
      <c r="H13" s="154">
        <v>62.585034013605444</v>
      </c>
      <c r="I13" s="138">
        <v>0</v>
      </c>
      <c r="J13" s="138">
        <v>37.414965986394563</v>
      </c>
      <c r="K13" s="138">
        <v>100</v>
      </c>
    </row>
    <row r="14" spans="1:12">
      <c r="A14" s="17">
        <v>101018</v>
      </c>
      <c r="B14" s="17" t="s">
        <v>395</v>
      </c>
      <c r="C14" s="154">
        <v>49.579831932773111</v>
      </c>
      <c r="D14" s="154">
        <v>18.767507002801121</v>
      </c>
      <c r="E14" s="154">
        <v>1.680672268907563</v>
      </c>
      <c r="F14" s="154">
        <v>0.56022408963585435</v>
      </c>
      <c r="G14" s="154">
        <v>0</v>
      </c>
      <c r="H14" s="154">
        <v>70.588235294117652</v>
      </c>
      <c r="I14" s="138">
        <v>2.5210084033613445</v>
      </c>
      <c r="J14" s="138">
        <v>26.890756302521009</v>
      </c>
      <c r="K14" s="138">
        <v>100</v>
      </c>
    </row>
    <row r="15" spans="1:12">
      <c r="A15" s="17">
        <v>101022</v>
      </c>
      <c r="B15" s="17" t="s">
        <v>464</v>
      </c>
      <c r="C15" s="154">
        <v>37.117903930131</v>
      </c>
      <c r="D15" s="154">
        <v>10.91703056768559</v>
      </c>
      <c r="E15" s="154">
        <v>6.9868995633187767</v>
      </c>
      <c r="F15" s="154">
        <v>1.7467248908296942</v>
      </c>
      <c r="G15" s="154">
        <v>0</v>
      </c>
      <c r="H15" s="154">
        <v>56.768558951965062</v>
      </c>
      <c r="I15" s="138">
        <v>2.1834061135371177</v>
      </c>
      <c r="J15" s="138">
        <v>41.048034934497821</v>
      </c>
      <c r="K15" s="138">
        <v>100</v>
      </c>
    </row>
    <row r="16" spans="1:12">
      <c r="A16" s="17">
        <v>101023</v>
      </c>
      <c r="B16" s="17" t="s">
        <v>556</v>
      </c>
      <c r="C16" s="154">
        <v>35.897435897435898</v>
      </c>
      <c r="D16" s="154">
        <v>4.4871794871794872</v>
      </c>
      <c r="E16" s="154">
        <v>35.256410256410255</v>
      </c>
      <c r="F16" s="154">
        <v>0</v>
      </c>
      <c r="G16" s="154">
        <v>0</v>
      </c>
      <c r="H16" s="154">
        <v>75.641025641025635</v>
      </c>
      <c r="I16" s="138">
        <v>0.64102564102564097</v>
      </c>
      <c r="J16" s="138">
        <v>23.717948717948715</v>
      </c>
      <c r="K16" s="138">
        <v>100</v>
      </c>
    </row>
    <row r="17" spans="1:11">
      <c r="A17" s="17">
        <v>101026</v>
      </c>
      <c r="B17" s="17" t="s">
        <v>615</v>
      </c>
      <c r="C17" s="154">
        <v>43.39622641509434</v>
      </c>
      <c r="D17" s="154">
        <v>7.5471698113207548</v>
      </c>
      <c r="E17" s="154">
        <v>0</v>
      </c>
      <c r="F17" s="154">
        <v>0</v>
      </c>
      <c r="G17" s="154">
        <v>0</v>
      </c>
      <c r="H17" s="154">
        <v>50.943396226415096</v>
      </c>
      <c r="I17" s="138">
        <v>0</v>
      </c>
      <c r="J17" s="138">
        <v>49.056603773584904</v>
      </c>
      <c r="K17" s="138">
        <v>100</v>
      </c>
    </row>
    <row r="18" spans="1:11">
      <c r="A18" s="17">
        <v>101027</v>
      </c>
      <c r="B18" s="17" t="s">
        <v>495</v>
      </c>
      <c r="C18" s="154">
        <v>43.062200956937801</v>
      </c>
      <c r="D18" s="154">
        <v>8.6124401913875595</v>
      </c>
      <c r="E18" s="154">
        <v>11.483253588516746</v>
      </c>
      <c r="F18" s="154">
        <v>1.9138755980861244</v>
      </c>
      <c r="G18" s="154">
        <v>0</v>
      </c>
      <c r="H18" s="154">
        <v>65.071770334928232</v>
      </c>
      <c r="I18" s="138">
        <v>0</v>
      </c>
      <c r="J18" s="138">
        <v>34.928229665071768</v>
      </c>
      <c r="K18" s="138">
        <v>100</v>
      </c>
    </row>
    <row r="19" spans="1:11">
      <c r="A19" s="17">
        <v>80006</v>
      </c>
      <c r="B19" s="17" t="s">
        <v>595</v>
      </c>
      <c r="C19" s="154">
        <v>64.516129032258064</v>
      </c>
      <c r="D19" s="154">
        <v>3.225806451612903</v>
      </c>
      <c r="E19" s="154">
        <v>7.5268817204301079</v>
      </c>
      <c r="F19" s="154">
        <v>4.3010752688172049</v>
      </c>
      <c r="G19" s="154">
        <v>0</v>
      </c>
      <c r="H19" s="154">
        <v>79.569892473118273</v>
      </c>
      <c r="I19" s="138">
        <v>0</v>
      </c>
      <c r="J19" s="138">
        <v>20.43010752688172</v>
      </c>
      <c r="K19" s="138">
        <v>100</v>
      </c>
    </row>
    <row r="20" spans="1:11">
      <c r="A20" s="17">
        <v>80011</v>
      </c>
      <c r="B20" s="17" t="s">
        <v>668</v>
      </c>
      <c r="C20" s="154">
        <v>34</v>
      </c>
      <c r="D20" s="154">
        <v>0</v>
      </c>
      <c r="E20" s="154">
        <v>46</v>
      </c>
      <c r="F20" s="154">
        <v>10</v>
      </c>
      <c r="G20" s="154">
        <v>0</v>
      </c>
      <c r="H20" s="154">
        <v>90</v>
      </c>
      <c r="I20" s="138">
        <v>0</v>
      </c>
      <c r="J20" s="138">
        <v>10</v>
      </c>
      <c r="K20" s="138">
        <v>100</v>
      </c>
    </row>
    <row r="21" spans="1:11">
      <c r="A21" s="17">
        <v>80022</v>
      </c>
      <c r="B21" s="17" t="s">
        <v>511</v>
      </c>
      <c r="C21" s="154">
        <v>48.979591836734691</v>
      </c>
      <c r="D21" s="154">
        <v>0</v>
      </c>
      <c r="E21" s="154">
        <v>4.0816326530612246</v>
      </c>
      <c r="F21" s="154">
        <v>0</v>
      </c>
      <c r="G21" s="154">
        <v>0</v>
      </c>
      <c r="H21" s="154">
        <v>53.061224489795919</v>
      </c>
      <c r="I21" s="138">
        <v>0</v>
      </c>
      <c r="J21" s="138">
        <v>46.938775510204081</v>
      </c>
      <c r="K21" s="138">
        <v>100</v>
      </c>
    </row>
    <row r="22" spans="1:11">
      <c r="A22" s="17">
        <v>80056</v>
      </c>
      <c r="B22" s="17" t="s">
        <v>463</v>
      </c>
      <c r="C22" s="154">
        <v>44.333333333333336</v>
      </c>
      <c r="D22" s="154">
        <v>8.3333333333333321</v>
      </c>
      <c r="E22" s="154">
        <v>6</v>
      </c>
      <c r="F22" s="154">
        <v>0</v>
      </c>
      <c r="G22" s="154">
        <v>0</v>
      </c>
      <c r="H22" s="154">
        <v>58.666666666666664</v>
      </c>
      <c r="I22" s="138">
        <v>24</v>
      </c>
      <c r="J22" s="138">
        <v>17.333333333333336</v>
      </c>
      <c r="K22" s="138">
        <v>100</v>
      </c>
    </row>
    <row r="23" spans="1:11">
      <c r="A23" s="17">
        <v>80066</v>
      </c>
      <c r="B23" s="17" t="s">
        <v>656</v>
      </c>
      <c r="C23" s="154">
        <v>40</v>
      </c>
      <c r="D23" s="154">
        <v>0</v>
      </c>
      <c r="E23" s="154">
        <v>17.142857142857142</v>
      </c>
      <c r="F23" s="154">
        <v>0</v>
      </c>
      <c r="G23" s="154">
        <v>0</v>
      </c>
      <c r="H23" s="154">
        <v>57.142857142857139</v>
      </c>
      <c r="I23" s="138">
        <v>0</v>
      </c>
      <c r="J23" s="138">
        <v>42.857142857142854</v>
      </c>
      <c r="K23" s="138">
        <v>100</v>
      </c>
    </row>
    <row r="24" spans="1:11">
      <c r="A24" s="17">
        <v>80068</v>
      </c>
      <c r="B24" s="17" t="s">
        <v>584</v>
      </c>
      <c r="C24" s="154">
        <v>23.913043478260871</v>
      </c>
      <c r="D24" s="154">
        <v>0</v>
      </c>
      <c r="E24" s="154">
        <v>32.608695652173914</v>
      </c>
      <c r="F24" s="154">
        <v>0</v>
      </c>
      <c r="G24" s="154">
        <v>0</v>
      </c>
      <c r="H24" s="154">
        <v>56.521739130434781</v>
      </c>
      <c r="I24" s="138">
        <v>0</v>
      </c>
      <c r="J24" s="138">
        <v>43.478260869565219</v>
      </c>
      <c r="K24" s="138">
        <v>100</v>
      </c>
    </row>
    <row r="25" spans="1:11">
      <c r="A25" s="17">
        <v>80073</v>
      </c>
      <c r="B25" s="17" t="s">
        <v>441</v>
      </c>
      <c r="C25" s="154">
        <v>44.518272425249165</v>
      </c>
      <c r="D25" s="154">
        <v>4.6511627906976747</v>
      </c>
      <c r="E25" s="154">
        <v>38.205980066445186</v>
      </c>
      <c r="F25" s="154">
        <v>0</v>
      </c>
      <c r="G25" s="154">
        <v>0</v>
      </c>
      <c r="H25" s="154">
        <v>87.375415282392026</v>
      </c>
      <c r="I25" s="138">
        <v>0</v>
      </c>
      <c r="J25" s="138">
        <v>12.624584717607974</v>
      </c>
      <c r="K25" s="138">
        <v>100</v>
      </c>
    </row>
    <row r="26" spans="1:11">
      <c r="A26" s="17">
        <v>80090</v>
      </c>
      <c r="B26" s="17" t="s">
        <v>678</v>
      </c>
      <c r="C26" s="154">
        <v>80</v>
      </c>
      <c r="D26" s="154">
        <v>5</v>
      </c>
      <c r="E26" s="154">
        <v>5</v>
      </c>
      <c r="F26" s="154">
        <v>0</v>
      </c>
      <c r="G26" s="154">
        <v>0</v>
      </c>
      <c r="H26" s="154">
        <v>90</v>
      </c>
      <c r="I26" s="138">
        <v>0</v>
      </c>
      <c r="J26" s="138">
        <v>10</v>
      </c>
      <c r="K26" s="138">
        <v>100</v>
      </c>
    </row>
    <row r="27" spans="1:11">
      <c r="A27" s="17">
        <v>79020</v>
      </c>
      <c r="B27" s="17" t="s">
        <v>527</v>
      </c>
      <c r="C27" s="154">
        <v>46.464646464646464</v>
      </c>
      <c r="D27" s="154">
        <v>8.0808080808080813</v>
      </c>
      <c r="E27" s="154">
        <v>15.656565656565657</v>
      </c>
      <c r="F27" s="154">
        <v>4.0404040404040407</v>
      </c>
      <c r="G27" s="154">
        <v>1.0101010101010102</v>
      </c>
      <c r="H27" s="154">
        <v>75.252525252525245</v>
      </c>
      <c r="I27" s="138">
        <v>2.5252525252525251</v>
      </c>
      <c r="J27" s="138">
        <v>22.222222222222221</v>
      </c>
      <c r="K27" s="138">
        <v>100</v>
      </c>
    </row>
    <row r="28" spans="1:11">
      <c r="A28" s="17">
        <v>79030</v>
      </c>
      <c r="B28" s="17" t="s">
        <v>603</v>
      </c>
      <c r="C28" s="154">
        <v>37.313432835820898</v>
      </c>
      <c r="D28" s="154">
        <v>18.656716417910449</v>
      </c>
      <c r="E28" s="154">
        <v>13.432835820895523</v>
      </c>
      <c r="F28" s="154">
        <v>3.7313432835820892</v>
      </c>
      <c r="G28" s="154">
        <v>0</v>
      </c>
      <c r="H28" s="154">
        <v>73.134328358208961</v>
      </c>
      <c r="I28" s="138">
        <v>0</v>
      </c>
      <c r="J28" s="138">
        <v>26.865671641791046</v>
      </c>
      <c r="K28" s="138">
        <v>100</v>
      </c>
    </row>
    <row r="29" spans="1:11">
      <c r="A29" s="17">
        <v>79043</v>
      </c>
      <c r="B29" s="17" t="s">
        <v>409</v>
      </c>
      <c r="C29" s="154">
        <v>43.518518518518519</v>
      </c>
      <c r="D29" s="154">
        <v>7.0370370370370372</v>
      </c>
      <c r="E29" s="154">
        <v>24.25925925925926</v>
      </c>
      <c r="F29" s="154">
        <v>1.2962962962962963</v>
      </c>
      <c r="G29" s="154">
        <v>0</v>
      </c>
      <c r="H29" s="154">
        <v>76.111111111111114</v>
      </c>
      <c r="I29" s="138">
        <v>2.5925925925925926</v>
      </c>
      <c r="J29" s="138">
        <v>21.296296296296298</v>
      </c>
      <c r="K29" s="138">
        <v>100</v>
      </c>
    </row>
    <row r="30" spans="1:11">
      <c r="A30" s="17">
        <v>79115</v>
      </c>
      <c r="B30" s="17" t="s">
        <v>515</v>
      </c>
      <c r="C30" s="154">
        <v>47.577092511013213</v>
      </c>
      <c r="D30" s="154">
        <v>7.4889867841409687</v>
      </c>
      <c r="E30" s="154">
        <v>16.299559471365637</v>
      </c>
      <c r="F30" s="154">
        <v>0</v>
      </c>
      <c r="G30" s="154">
        <v>0</v>
      </c>
      <c r="H30" s="154">
        <v>71.365638766519822</v>
      </c>
      <c r="I30" s="138">
        <v>11.013215859030836</v>
      </c>
      <c r="J30" s="138">
        <v>17.621145374449341</v>
      </c>
      <c r="K30" s="138">
        <v>100</v>
      </c>
    </row>
    <row r="31" spans="1:11">
      <c r="A31" s="17">
        <v>79129</v>
      </c>
      <c r="B31" s="17" t="s">
        <v>410</v>
      </c>
      <c r="C31" s="154">
        <v>53.348729792147807</v>
      </c>
      <c r="D31" s="154">
        <v>9.6997690531177838</v>
      </c>
      <c r="E31" s="154">
        <v>11.085450346420323</v>
      </c>
      <c r="F31" s="154">
        <v>0</v>
      </c>
      <c r="G31" s="154">
        <v>0</v>
      </c>
      <c r="H31" s="154">
        <v>74.133949191685915</v>
      </c>
      <c r="I31" s="138">
        <v>8.0831408775981526</v>
      </c>
      <c r="J31" s="138">
        <v>17.782909930715935</v>
      </c>
      <c r="K31" s="138">
        <v>100</v>
      </c>
    </row>
    <row r="32" spans="1:11">
      <c r="A32" s="17">
        <v>79138</v>
      </c>
      <c r="B32" s="17" t="s">
        <v>417</v>
      </c>
      <c r="C32" s="154">
        <v>27.987421383647799</v>
      </c>
      <c r="D32" s="154">
        <v>10.79664570230608</v>
      </c>
      <c r="E32" s="154">
        <v>21.383647798742139</v>
      </c>
      <c r="F32" s="154">
        <v>1.1530398322851152</v>
      </c>
      <c r="G32" s="154">
        <v>0</v>
      </c>
      <c r="H32" s="154">
        <v>61.320754716981128</v>
      </c>
      <c r="I32" s="138">
        <v>1.1530398322851152</v>
      </c>
      <c r="J32" s="138">
        <v>37.526205450733755</v>
      </c>
      <c r="K32" s="138">
        <v>100</v>
      </c>
    </row>
    <row r="33" spans="1:11">
      <c r="A33" s="17">
        <v>79147</v>
      </c>
      <c r="B33" s="17" t="s">
        <v>384</v>
      </c>
      <c r="C33" s="154">
        <v>27.673649393605292</v>
      </c>
      <c r="D33" s="154">
        <v>6.8357221609702314</v>
      </c>
      <c r="E33" s="154">
        <v>53.693495038588757</v>
      </c>
      <c r="F33" s="154">
        <v>0.33076074972436603</v>
      </c>
      <c r="G33" s="154">
        <v>0</v>
      </c>
      <c r="H33" s="154">
        <v>88.53362734288865</v>
      </c>
      <c r="I33" s="138">
        <v>0.77177508269018735</v>
      </c>
      <c r="J33" s="138">
        <v>10.694597574421168</v>
      </c>
      <c r="K33" s="138">
        <v>100</v>
      </c>
    </row>
    <row r="34" spans="1:11">
      <c r="A34" s="17">
        <v>78001</v>
      </c>
      <c r="B34" s="17" t="s">
        <v>587</v>
      </c>
      <c r="C34" s="154">
        <v>52.222222222222229</v>
      </c>
      <c r="D34" s="154">
        <v>2.2222222222222223</v>
      </c>
      <c r="E34" s="154">
        <v>3.3333333333333335</v>
      </c>
      <c r="F34" s="154">
        <v>0</v>
      </c>
      <c r="G34" s="154">
        <v>0</v>
      </c>
      <c r="H34" s="154">
        <v>57.777777777777771</v>
      </c>
      <c r="I34" s="138">
        <v>1.1111111111111112</v>
      </c>
      <c r="J34" s="138">
        <v>41.111111111111107</v>
      </c>
      <c r="K34" s="138">
        <v>100</v>
      </c>
    </row>
    <row r="35" spans="1:11">
      <c r="A35" s="17">
        <v>78005</v>
      </c>
      <c r="B35" s="17" t="s">
        <v>625</v>
      </c>
      <c r="C35" s="154">
        <v>38.356164383561641</v>
      </c>
      <c r="D35" s="154">
        <v>21.917808219178081</v>
      </c>
      <c r="E35" s="154">
        <v>5.4794520547945202</v>
      </c>
      <c r="F35" s="154">
        <v>0</v>
      </c>
      <c r="G35" s="154">
        <v>0</v>
      </c>
      <c r="H35" s="154">
        <v>65.753424657534239</v>
      </c>
      <c r="I35" s="138">
        <v>0</v>
      </c>
      <c r="J35" s="138">
        <v>34.246575342465754</v>
      </c>
      <c r="K35" s="138">
        <v>100</v>
      </c>
    </row>
    <row r="36" spans="1:11">
      <c r="A36" s="17">
        <v>78063</v>
      </c>
      <c r="B36" s="17" t="s">
        <v>489</v>
      </c>
      <c r="C36" s="154">
        <v>56.907894736842103</v>
      </c>
      <c r="D36" s="154">
        <v>7.8947368421052628</v>
      </c>
      <c r="E36" s="154">
        <v>16.447368421052634</v>
      </c>
      <c r="F36" s="154">
        <v>0</v>
      </c>
      <c r="G36" s="154">
        <v>0</v>
      </c>
      <c r="H36" s="154">
        <v>81.25</v>
      </c>
      <c r="I36" s="138">
        <v>2.3026315789473681</v>
      </c>
      <c r="J36" s="138">
        <v>16.447368421052634</v>
      </c>
      <c r="K36" s="138">
        <v>100</v>
      </c>
    </row>
    <row r="37" spans="1:11">
      <c r="A37" s="17">
        <v>78064</v>
      </c>
      <c r="B37" s="17" t="s">
        <v>620</v>
      </c>
      <c r="C37" s="154">
        <v>52.380952380952387</v>
      </c>
      <c r="D37" s="154">
        <v>7.1428571428571423</v>
      </c>
      <c r="E37" s="154">
        <v>2.3809523809523809</v>
      </c>
      <c r="F37" s="154">
        <v>0</v>
      </c>
      <c r="G37" s="154">
        <v>0</v>
      </c>
      <c r="H37" s="154">
        <v>61.904761904761905</v>
      </c>
      <c r="I37" s="138">
        <v>2.3809523809523809</v>
      </c>
      <c r="J37" s="138">
        <v>35.714285714285715</v>
      </c>
      <c r="K37" s="138">
        <v>100</v>
      </c>
    </row>
    <row r="38" spans="1:11">
      <c r="A38" s="17">
        <v>78088</v>
      </c>
      <c r="B38" s="17" t="s">
        <v>551</v>
      </c>
      <c r="C38" s="154">
        <v>37.5</v>
      </c>
      <c r="D38" s="154">
        <v>5.833333333333333</v>
      </c>
      <c r="E38" s="154">
        <v>24.166666666666668</v>
      </c>
      <c r="F38" s="154">
        <v>0</v>
      </c>
      <c r="G38" s="154">
        <v>0</v>
      </c>
      <c r="H38" s="154">
        <v>67.5</v>
      </c>
      <c r="I38" s="138">
        <v>0</v>
      </c>
      <c r="J38" s="138">
        <v>32.5</v>
      </c>
      <c r="K38" s="138">
        <v>100</v>
      </c>
    </row>
    <row r="39" spans="1:11">
      <c r="A39" s="17">
        <v>78092</v>
      </c>
      <c r="B39" s="17" t="s">
        <v>630</v>
      </c>
      <c r="C39" s="154">
        <v>59.793814432989691</v>
      </c>
      <c r="D39" s="154">
        <v>4.1237113402061851</v>
      </c>
      <c r="E39" s="154">
        <v>3.0927835051546393</v>
      </c>
      <c r="F39" s="154">
        <v>0</v>
      </c>
      <c r="G39" s="154">
        <v>0</v>
      </c>
      <c r="H39" s="154">
        <v>67.010309278350505</v>
      </c>
      <c r="I39" s="138">
        <v>0</v>
      </c>
      <c r="J39" s="138">
        <v>32.989690721649481</v>
      </c>
      <c r="K39" s="138">
        <v>100</v>
      </c>
    </row>
    <row r="40" spans="1:11">
      <c r="A40" s="17">
        <v>78115</v>
      </c>
      <c r="B40" s="17" t="s">
        <v>534</v>
      </c>
      <c r="C40" s="154">
        <v>49.295774647887328</v>
      </c>
      <c r="D40" s="154">
        <v>5.6338028169014089</v>
      </c>
      <c r="E40" s="154">
        <v>2.8169014084507045</v>
      </c>
      <c r="F40" s="154">
        <v>0</v>
      </c>
      <c r="G40" s="154">
        <v>0</v>
      </c>
      <c r="H40" s="154">
        <v>57.74647887323944</v>
      </c>
      <c r="I40" s="138">
        <v>0</v>
      </c>
      <c r="J40" s="138">
        <v>42.25352112676056</v>
      </c>
      <c r="K40" s="138">
        <v>100</v>
      </c>
    </row>
    <row r="41" spans="1:11">
      <c r="A41" s="17">
        <v>78130</v>
      </c>
      <c r="B41" s="17" t="s">
        <v>566</v>
      </c>
      <c r="C41" s="154">
        <v>27.838827838827839</v>
      </c>
      <c r="D41" s="154">
        <v>9.5238095238095237</v>
      </c>
      <c r="E41" s="154">
        <v>48.35164835164835</v>
      </c>
      <c r="F41" s="154">
        <v>0</v>
      </c>
      <c r="G41" s="154">
        <v>0</v>
      </c>
      <c r="H41" s="154">
        <v>85.714285714285708</v>
      </c>
      <c r="I41" s="138">
        <v>0.73260073260073255</v>
      </c>
      <c r="J41" s="138">
        <v>13.553113553113553</v>
      </c>
      <c r="K41" s="138">
        <v>100</v>
      </c>
    </row>
    <row r="42" spans="1:11">
      <c r="A42" s="17">
        <v>78153</v>
      </c>
      <c r="B42" s="17" t="s">
        <v>412</v>
      </c>
      <c r="C42" s="154">
        <v>41.860465116279073</v>
      </c>
      <c r="D42" s="154">
        <v>9.6345514950166127</v>
      </c>
      <c r="E42" s="154">
        <v>6.3122923588039868</v>
      </c>
      <c r="F42" s="154">
        <v>3.9867109634551494</v>
      </c>
      <c r="G42" s="154">
        <v>0</v>
      </c>
      <c r="H42" s="154">
        <v>61.794019933554821</v>
      </c>
      <c r="I42" s="138">
        <v>0.99667774086378735</v>
      </c>
      <c r="J42" s="138">
        <v>37.209302325581397</v>
      </c>
      <c r="K42" s="138">
        <v>100</v>
      </c>
    </row>
    <row r="43" spans="1:11">
      <c r="A43" s="17">
        <v>78007</v>
      </c>
      <c r="B43" s="17" t="s">
        <v>663</v>
      </c>
      <c r="C43" s="154">
        <v>38.461538461538467</v>
      </c>
      <c r="D43" s="154">
        <v>15.384615384615385</v>
      </c>
      <c r="E43" s="154">
        <v>7.6923076923076925</v>
      </c>
      <c r="F43" s="154">
        <v>0</v>
      </c>
      <c r="G43" s="154">
        <v>0</v>
      </c>
      <c r="H43" s="154">
        <v>61.53846153846154</v>
      </c>
      <c r="I43" s="138">
        <v>7.6923076923076925</v>
      </c>
      <c r="J43" s="138">
        <v>30.76923076923077</v>
      </c>
      <c r="K43" s="138">
        <v>100</v>
      </c>
    </row>
    <row r="44" spans="1:11">
      <c r="A44" s="17">
        <v>78024</v>
      </c>
      <c r="B44" s="17" t="s">
        <v>636</v>
      </c>
      <c r="C44" s="154">
        <v>37.037037037037038</v>
      </c>
      <c r="D44" s="154">
        <v>1.8518518518518516</v>
      </c>
      <c r="E44" s="154">
        <v>1.8518518518518516</v>
      </c>
      <c r="F44" s="154">
        <v>0</v>
      </c>
      <c r="G44" s="154">
        <v>0</v>
      </c>
      <c r="H44" s="154">
        <v>40.74074074074074</v>
      </c>
      <c r="I44" s="138">
        <v>1.8518518518518516</v>
      </c>
      <c r="J44" s="138">
        <v>57.407407407407405</v>
      </c>
      <c r="K44" s="138">
        <v>100</v>
      </c>
    </row>
    <row r="45" spans="1:11">
      <c r="A45" s="17">
        <v>78032</v>
      </c>
      <c r="B45" s="17" t="s">
        <v>674</v>
      </c>
      <c r="C45" s="154">
        <v>46.153846153846153</v>
      </c>
      <c r="D45" s="154">
        <v>0</v>
      </c>
      <c r="E45" s="154">
        <v>7.6923076923076925</v>
      </c>
      <c r="F45" s="154">
        <v>0</v>
      </c>
      <c r="G45" s="154">
        <v>0</v>
      </c>
      <c r="H45" s="154">
        <v>53.846153846153847</v>
      </c>
      <c r="I45" s="138">
        <v>0</v>
      </c>
      <c r="J45" s="138">
        <v>46.153846153846153</v>
      </c>
      <c r="K45" s="138">
        <v>100</v>
      </c>
    </row>
    <row r="46" spans="1:11">
      <c r="A46" s="17">
        <v>78036</v>
      </c>
      <c r="B46" s="17" t="s">
        <v>449</v>
      </c>
      <c r="C46" s="154">
        <v>62.921348314606739</v>
      </c>
      <c r="D46" s="154">
        <v>10.112359550561797</v>
      </c>
      <c r="E46" s="154">
        <v>5.6179775280898872</v>
      </c>
      <c r="F46" s="154">
        <v>0</v>
      </c>
      <c r="G46" s="154">
        <v>0</v>
      </c>
      <c r="H46" s="154">
        <v>78.651685393258433</v>
      </c>
      <c r="I46" s="138">
        <v>0.37453183520599254</v>
      </c>
      <c r="J46" s="138">
        <v>20.973782771535582</v>
      </c>
      <c r="K46" s="138">
        <v>100</v>
      </c>
    </row>
    <row r="47" spans="1:11">
      <c r="A47" s="17">
        <v>78041</v>
      </c>
      <c r="B47" s="17" t="s">
        <v>611</v>
      </c>
      <c r="C47" s="154">
        <v>16.740088105726873</v>
      </c>
      <c r="D47" s="154">
        <v>3.5242290748898681</v>
      </c>
      <c r="E47" s="154">
        <v>7.4889867841409687</v>
      </c>
      <c r="F47" s="154">
        <v>0</v>
      </c>
      <c r="G47" s="154">
        <v>0</v>
      </c>
      <c r="H47" s="154">
        <v>27.753303964757709</v>
      </c>
      <c r="I47" s="138">
        <v>0.44052863436123352</v>
      </c>
      <c r="J47" s="138">
        <v>71.806167400881066</v>
      </c>
      <c r="K47" s="138">
        <v>100</v>
      </c>
    </row>
    <row r="48" spans="1:11">
      <c r="A48" s="17">
        <v>78086</v>
      </c>
      <c r="B48" s="17" t="s">
        <v>670</v>
      </c>
      <c r="C48" s="154">
        <v>35</v>
      </c>
      <c r="D48" s="154">
        <v>0</v>
      </c>
      <c r="E48" s="154">
        <v>5</v>
      </c>
      <c r="F48" s="154">
        <v>0</v>
      </c>
      <c r="G48" s="154">
        <v>0</v>
      </c>
      <c r="H48" s="154">
        <v>40</v>
      </c>
      <c r="I48" s="138">
        <v>0</v>
      </c>
      <c r="J48" s="138">
        <v>60</v>
      </c>
      <c r="K48" s="138">
        <v>100</v>
      </c>
    </row>
    <row r="49" spans="1:11">
      <c r="A49" s="17">
        <v>78087</v>
      </c>
      <c r="B49" s="17" t="s">
        <v>456</v>
      </c>
      <c r="C49" s="154">
        <v>46.739130434782609</v>
      </c>
      <c r="D49" s="154">
        <v>3.6231884057971016</v>
      </c>
      <c r="E49" s="154">
        <v>19.565217391304348</v>
      </c>
      <c r="F49" s="154">
        <v>0</v>
      </c>
      <c r="G49" s="154">
        <v>0</v>
      </c>
      <c r="H49" s="154">
        <v>69.927536231884062</v>
      </c>
      <c r="I49" s="138">
        <v>0.36231884057971014</v>
      </c>
      <c r="J49" s="138">
        <v>29.710144927536231</v>
      </c>
      <c r="K49" s="138">
        <v>100</v>
      </c>
    </row>
    <row r="50" spans="1:11">
      <c r="A50" s="17">
        <v>78120</v>
      </c>
      <c r="B50" s="17" t="s">
        <v>638</v>
      </c>
      <c r="C50" s="154">
        <v>55.769230769230774</v>
      </c>
      <c r="D50" s="154">
        <v>0</v>
      </c>
      <c r="E50" s="154">
        <v>1.9230769230769231</v>
      </c>
      <c r="F50" s="154">
        <v>0</v>
      </c>
      <c r="G50" s="154">
        <v>0</v>
      </c>
      <c r="H50" s="154">
        <v>57.692307692307686</v>
      </c>
      <c r="I50" s="138">
        <v>0</v>
      </c>
      <c r="J50" s="138">
        <v>42.307692307692307</v>
      </c>
      <c r="K50" s="138">
        <v>100</v>
      </c>
    </row>
    <row r="51" spans="1:11">
      <c r="A51" s="17">
        <v>79002</v>
      </c>
      <c r="B51" s="17" t="s">
        <v>602</v>
      </c>
      <c r="C51" s="154">
        <v>60.714285714285708</v>
      </c>
      <c r="D51" s="154">
        <v>0</v>
      </c>
      <c r="E51" s="154">
        <v>10.714285714285714</v>
      </c>
      <c r="F51" s="154">
        <v>0</v>
      </c>
      <c r="G51" s="154">
        <v>0</v>
      </c>
      <c r="H51" s="154">
        <v>71.428571428571431</v>
      </c>
      <c r="I51" s="138">
        <v>0</v>
      </c>
      <c r="J51" s="138">
        <v>28.571428571428569</v>
      </c>
      <c r="K51" s="138">
        <v>100</v>
      </c>
    </row>
    <row r="52" spans="1:11">
      <c r="A52" s="17">
        <v>79005</v>
      </c>
      <c r="B52" s="17" t="s">
        <v>635</v>
      </c>
      <c r="C52" s="154">
        <v>73.214285714285708</v>
      </c>
      <c r="D52" s="154">
        <v>7.1428571428571423</v>
      </c>
      <c r="E52" s="154">
        <v>8.9285714285714288</v>
      </c>
      <c r="F52" s="154">
        <v>0</v>
      </c>
      <c r="G52" s="154">
        <v>0</v>
      </c>
      <c r="H52" s="154">
        <v>89.285714285714292</v>
      </c>
      <c r="I52" s="138">
        <v>0</v>
      </c>
      <c r="J52" s="138">
        <v>10.714285714285714</v>
      </c>
      <c r="K52" s="138">
        <v>100</v>
      </c>
    </row>
    <row r="53" spans="1:11">
      <c r="A53" s="17">
        <v>79009</v>
      </c>
      <c r="B53" s="17" t="s">
        <v>543</v>
      </c>
      <c r="C53" s="154">
        <v>56.375838926174495</v>
      </c>
      <c r="D53" s="154">
        <v>12.751677852348994</v>
      </c>
      <c r="E53" s="154">
        <v>7.3825503355704702</v>
      </c>
      <c r="F53" s="154">
        <v>0</v>
      </c>
      <c r="G53" s="154">
        <v>0</v>
      </c>
      <c r="H53" s="154">
        <v>76.510067114093957</v>
      </c>
      <c r="I53" s="138">
        <v>0</v>
      </c>
      <c r="J53" s="138">
        <v>23.48993288590604</v>
      </c>
      <c r="K53" s="138">
        <v>100</v>
      </c>
    </row>
    <row r="54" spans="1:11">
      <c r="A54" s="17">
        <v>79027</v>
      </c>
      <c r="B54" s="17" t="s">
        <v>569</v>
      </c>
      <c r="C54" s="154">
        <v>56.60377358490566</v>
      </c>
      <c r="D54" s="154">
        <v>21.69811320754717</v>
      </c>
      <c r="E54" s="154">
        <v>12.264150943396226</v>
      </c>
      <c r="F54" s="154">
        <v>2.8301886792452833</v>
      </c>
      <c r="G54" s="154">
        <v>0</v>
      </c>
      <c r="H54" s="154">
        <v>93.396226415094347</v>
      </c>
      <c r="I54" s="138">
        <v>0</v>
      </c>
      <c r="J54" s="138">
        <v>6.6037735849056602</v>
      </c>
      <c r="K54" s="138">
        <v>100</v>
      </c>
    </row>
    <row r="55" spans="1:11">
      <c r="A55" s="17">
        <v>79036</v>
      </c>
      <c r="B55" s="17" t="s">
        <v>373</v>
      </c>
      <c r="C55" s="154">
        <v>46.09720176730486</v>
      </c>
      <c r="D55" s="154">
        <v>8.8365243004418268</v>
      </c>
      <c r="E55" s="154">
        <v>14.285714285714285</v>
      </c>
      <c r="F55" s="154">
        <v>2.3564064801178204</v>
      </c>
      <c r="G55" s="154">
        <v>0</v>
      </c>
      <c r="H55" s="154">
        <v>71.575846833578794</v>
      </c>
      <c r="I55" s="138">
        <v>8.5419734904270985</v>
      </c>
      <c r="J55" s="138">
        <v>19.882179675994109</v>
      </c>
      <c r="K55" s="138">
        <v>100</v>
      </c>
    </row>
    <row r="56" spans="1:11">
      <c r="A56" s="17">
        <v>79068</v>
      </c>
      <c r="B56" s="17" t="s">
        <v>567</v>
      </c>
      <c r="C56" s="154">
        <v>64.86486486486487</v>
      </c>
      <c r="D56" s="154">
        <v>4.5045045045045047</v>
      </c>
      <c r="E56" s="154">
        <v>3.6036036036036037</v>
      </c>
      <c r="F56" s="154">
        <v>0</v>
      </c>
      <c r="G56" s="154">
        <v>0</v>
      </c>
      <c r="H56" s="154">
        <v>72.972972972972968</v>
      </c>
      <c r="I56" s="138">
        <v>0</v>
      </c>
      <c r="J56" s="138">
        <v>27.027027027027028</v>
      </c>
      <c r="K56" s="138">
        <v>100</v>
      </c>
    </row>
    <row r="57" spans="1:11">
      <c r="A57" s="17">
        <v>79071</v>
      </c>
      <c r="B57" s="17" t="s">
        <v>669</v>
      </c>
      <c r="C57" s="154">
        <v>37.142857142857146</v>
      </c>
      <c r="D57" s="154">
        <v>5.7142857142857144</v>
      </c>
      <c r="E57" s="154">
        <v>2.8571428571428572</v>
      </c>
      <c r="F57" s="154">
        <v>0</v>
      </c>
      <c r="G57" s="154">
        <v>0</v>
      </c>
      <c r="H57" s="154">
        <v>45.714285714285715</v>
      </c>
      <c r="I57" s="138">
        <v>0</v>
      </c>
      <c r="J57" s="138">
        <v>54.285714285714285</v>
      </c>
      <c r="K57" s="138">
        <v>100</v>
      </c>
    </row>
    <row r="58" spans="1:11">
      <c r="A58" s="17">
        <v>79095</v>
      </c>
      <c r="B58" s="17" t="s">
        <v>440</v>
      </c>
      <c r="C58" s="154">
        <v>64.315352697095435</v>
      </c>
      <c r="D58" s="154">
        <v>16.597510373443981</v>
      </c>
      <c r="E58" s="154">
        <v>14.107883817427386</v>
      </c>
      <c r="F58" s="154">
        <v>0.41493775933609961</v>
      </c>
      <c r="G58" s="154">
        <v>0</v>
      </c>
      <c r="H58" s="154">
        <v>95.435684647302907</v>
      </c>
      <c r="I58" s="138">
        <v>0.41493775933609961</v>
      </c>
      <c r="J58" s="138">
        <v>4.1493775933609953</v>
      </c>
      <c r="K58" s="138">
        <v>100</v>
      </c>
    </row>
    <row r="59" spans="1:11">
      <c r="A59" s="17">
        <v>79130</v>
      </c>
      <c r="B59" s="17" t="s">
        <v>355</v>
      </c>
      <c r="C59" s="154">
        <v>48.558421851289836</v>
      </c>
      <c r="D59" s="154">
        <v>16.388467374810318</v>
      </c>
      <c r="E59" s="154">
        <v>11.684370257966616</v>
      </c>
      <c r="F59" s="154">
        <v>0.60698027314112291</v>
      </c>
      <c r="G59" s="154">
        <v>0</v>
      </c>
      <c r="H59" s="154">
        <v>77.238239757207893</v>
      </c>
      <c r="I59" s="138">
        <v>1.2139605462822458</v>
      </c>
      <c r="J59" s="138">
        <v>21.547799696509866</v>
      </c>
      <c r="K59" s="138">
        <v>100</v>
      </c>
    </row>
    <row r="60" spans="1:11">
      <c r="A60" s="17">
        <v>79146</v>
      </c>
      <c r="B60" s="17" t="s">
        <v>437</v>
      </c>
      <c r="C60" s="154">
        <v>43.455497382198956</v>
      </c>
      <c r="D60" s="154">
        <v>9.6858638743455501</v>
      </c>
      <c r="E60" s="154">
        <v>11.2565445026178</v>
      </c>
      <c r="F60" s="154">
        <v>5.2356020942408374</v>
      </c>
      <c r="G60" s="154">
        <v>0</v>
      </c>
      <c r="H60" s="154">
        <v>69.633507853403145</v>
      </c>
      <c r="I60" s="138">
        <v>0</v>
      </c>
      <c r="J60" s="138">
        <v>30.366492146596858</v>
      </c>
      <c r="K60" s="138">
        <v>100</v>
      </c>
    </row>
    <row r="61" spans="1:11">
      <c r="A61" s="17">
        <v>79157</v>
      </c>
      <c r="B61" s="17" t="s">
        <v>520</v>
      </c>
      <c r="C61" s="154">
        <v>49</v>
      </c>
      <c r="D61" s="154">
        <v>8</v>
      </c>
      <c r="E61" s="154">
        <v>10</v>
      </c>
      <c r="F61" s="154">
        <v>0</v>
      </c>
      <c r="G61" s="154">
        <v>0</v>
      </c>
      <c r="H61" s="154">
        <v>67</v>
      </c>
      <c r="I61" s="138">
        <v>0</v>
      </c>
      <c r="J61" s="138">
        <v>33</v>
      </c>
      <c r="K61" s="138">
        <v>100</v>
      </c>
    </row>
    <row r="62" spans="1:11">
      <c r="A62" s="17">
        <v>79008</v>
      </c>
      <c r="B62" s="17" t="s">
        <v>414</v>
      </c>
      <c r="C62" s="154">
        <v>55.97189695550351</v>
      </c>
      <c r="D62" s="154">
        <v>12.177985948477751</v>
      </c>
      <c r="E62" s="154">
        <v>15.925058548009369</v>
      </c>
      <c r="F62" s="154">
        <v>0</v>
      </c>
      <c r="G62" s="154">
        <v>0</v>
      </c>
      <c r="H62" s="154">
        <v>84.07494145199064</v>
      </c>
      <c r="I62" s="138">
        <v>1.639344262295082</v>
      </c>
      <c r="J62" s="138">
        <v>14.285714285714285</v>
      </c>
      <c r="K62" s="138">
        <v>100</v>
      </c>
    </row>
    <row r="63" spans="1:11">
      <c r="A63" s="17">
        <v>79061</v>
      </c>
      <c r="B63" s="17" t="s">
        <v>357</v>
      </c>
      <c r="C63" s="154">
        <v>56.323777403035415</v>
      </c>
      <c r="D63" s="154">
        <v>11.298482293423271</v>
      </c>
      <c r="E63" s="154">
        <v>8.768971332209107</v>
      </c>
      <c r="F63" s="154">
        <v>4.2158516020236094</v>
      </c>
      <c r="G63" s="154">
        <v>0</v>
      </c>
      <c r="H63" s="154">
        <v>80.607082630691394</v>
      </c>
      <c r="I63" s="138">
        <v>0.84317032040472173</v>
      </c>
      <c r="J63" s="138">
        <v>18.549747048903878</v>
      </c>
      <c r="K63" s="138">
        <v>100</v>
      </c>
    </row>
    <row r="64" spans="1:11">
      <c r="A64" s="17">
        <v>79063</v>
      </c>
      <c r="B64" s="17" t="s">
        <v>528</v>
      </c>
      <c r="C64" s="154">
        <v>34.362934362934361</v>
      </c>
      <c r="D64" s="154">
        <v>14.671814671814673</v>
      </c>
      <c r="E64" s="154">
        <v>30.888030888030887</v>
      </c>
      <c r="F64" s="154">
        <v>0</v>
      </c>
      <c r="G64" s="154">
        <v>0</v>
      </c>
      <c r="H64" s="154">
        <v>79.922779922779924</v>
      </c>
      <c r="I64" s="138">
        <v>0</v>
      </c>
      <c r="J64" s="138">
        <v>20.077220077220076</v>
      </c>
      <c r="K64" s="138">
        <v>100</v>
      </c>
    </row>
    <row r="65" spans="1:11">
      <c r="A65" s="17">
        <v>79117</v>
      </c>
      <c r="B65" s="17" t="s">
        <v>482</v>
      </c>
      <c r="C65" s="154">
        <v>50.202429149797567</v>
      </c>
      <c r="D65" s="154">
        <v>14.979757085020243</v>
      </c>
      <c r="E65" s="154">
        <v>11.336032388663968</v>
      </c>
      <c r="F65" s="154">
        <v>0</v>
      </c>
      <c r="G65" s="154">
        <v>0</v>
      </c>
      <c r="H65" s="154">
        <v>76.518218623481786</v>
      </c>
      <c r="I65" s="138">
        <v>3.6437246963562751</v>
      </c>
      <c r="J65" s="138">
        <v>19.838056680161944</v>
      </c>
      <c r="K65" s="138">
        <v>100</v>
      </c>
    </row>
    <row r="66" spans="1:11">
      <c r="A66" s="17">
        <v>79118</v>
      </c>
      <c r="B66" s="17" t="s">
        <v>488</v>
      </c>
      <c r="C66" s="154">
        <v>44.147157190635447</v>
      </c>
      <c r="D66" s="154">
        <v>14.715719063545151</v>
      </c>
      <c r="E66" s="154">
        <v>13.377926421404682</v>
      </c>
      <c r="F66" s="154">
        <v>0</v>
      </c>
      <c r="G66" s="154">
        <v>0</v>
      </c>
      <c r="H66" s="154">
        <v>72.240802675585286</v>
      </c>
      <c r="I66" s="138">
        <v>12.709030100334449</v>
      </c>
      <c r="J66" s="138">
        <v>15.050167224080269</v>
      </c>
      <c r="K66" s="138">
        <v>100</v>
      </c>
    </row>
    <row r="67" spans="1:11">
      <c r="A67" s="17">
        <v>80010</v>
      </c>
      <c r="B67" s="17" t="s">
        <v>544</v>
      </c>
      <c r="C67" s="154">
        <v>56.000000000000007</v>
      </c>
      <c r="D67" s="154">
        <v>10</v>
      </c>
      <c r="E67" s="154">
        <v>2.666666666666667</v>
      </c>
      <c r="F67" s="154">
        <v>0.66666666666666674</v>
      </c>
      <c r="G67" s="154">
        <v>0</v>
      </c>
      <c r="H67" s="154">
        <v>69.333333333333343</v>
      </c>
      <c r="I67" s="138">
        <v>6.666666666666667</v>
      </c>
      <c r="J67" s="138">
        <v>24</v>
      </c>
      <c r="K67" s="138">
        <v>100</v>
      </c>
    </row>
    <row r="68" spans="1:11">
      <c r="A68" s="17">
        <v>80017</v>
      </c>
      <c r="B68" s="17" t="s">
        <v>642</v>
      </c>
      <c r="C68" s="154">
        <v>37.837837837837839</v>
      </c>
      <c r="D68" s="154">
        <v>13.513513513513514</v>
      </c>
      <c r="E68" s="154">
        <v>4.0540540540540544</v>
      </c>
      <c r="F68" s="154">
        <v>0</v>
      </c>
      <c r="G68" s="154">
        <v>0</v>
      </c>
      <c r="H68" s="154">
        <v>55.405405405405403</v>
      </c>
      <c r="I68" s="138">
        <v>33.783783783783782</v>
      </c>
      <c r="J68" s="138">
        <v>10.810810810810811</v>
      </c>
      <c r="K68" s="138">
        <v>100</v>
      </c>
    </row>
    <row r="69" spans="1:11">
      <c r="A69" s="17">
        <v>80052</v>
      </c>
      <c r="B69" s="17" t="s">
        <v>402</v>
      </c>
      <c r="C69" s="154">
        <v>57.777777777777771</v>
      </c>
      <c r="D69" s="154">
        <v>11.91919191919192</v>
      </c>
      <c r="E69" s="154">
        <v>11.111111111111111</v>
      </c>
      <c r="F69" s="154">
        <v>1.6161616161616161</v>
      </c>
      <c r="G69" s="154">
        <v>0</v>
      </c>
      <c r="H69" s="154">
        <v>82.424242424242422</v>
      </c>
      <c r="I69" s="138">
        <v>0</v>
      </c>
      <c r="J69" s="138">
        <v>17.575757575757574</v>
      </c>
      <c r="K69" s="138">
        <v>100</v>
      </c>
    </row>
    <row r="70" spans="1:11">
      <c r="A70" s="17">
        <v>80058</v>
      </c>
      <c r="B70" s="17" t="s">
        <v>647</v>
      </c>
      <c r="C70" s="154">
        <v>57.446808510638306</v>
      </c>
      <c r="D70" s="154">
        <v>10.638297872340425</v>
      </c>
      <c r="E70" s="154">
        <v>10.638297872340425</v>
      </c>
      <c r="F70" s="154">
        <v>0</v>
      </c>
      <c r="G70" s="154">
        <v>0</v>
      </c>
      <c r="H70" s="154">
        <v>78.723404255319153</v>
      </c>
      <c r="I70" s="138">
        <v>4.2553191489361701</v>
      </c>
      <c r="J70" s="138">
        <v>17.021276595744681</v>
      </c>
      <c r="K70" s="138">
        <v>100</v>
      </c>
    </row>
    <row r="71" spans="1:11">
      <c r="A71" s="17">
        <v>80064</v>
      </c>
      <c r="B71" s="17" t="s">
        <v>514</v>
      </c>
      <c r="C71" s="154">
        <v>46.913580246913575</v>
      </c>
      <c r="D71" s="154">
        <v>10.699588477366255</v>
      </c>
      <c r="E71" s="154">
        <v>10.699588477366255</v>
      </c>
      <c r="F71" s="154">
        <v>0.82304526748971196</v>
      </c>
      <c r="G71" s="154">
        <v>0</v>
      </c>
      <c r="H71" s="154">
        <v>69.135802469135797</v>
      </c>
      <c r="I71" s="138">
        <v>8.2304526748971192</v>
      </c>
      <c r="J71" s="138">
        <v>22.633744855967077</v>
      </c>
      <c r="K71" s="138">
        <v>100</v>
      </c>
    </row>
    <row r="72" spans="1:11">
      <c r="A72" s="17">
        <v>80091</v>
      </c>
      <c r="B72" s="17" t="s">
        <v>550</v>
      </c>
      <c r="C72" s="154">
        <v>48.648648648648653</v>
      </c>
      <c r="D72" s="154">
        <v>31.081081081081081</v>
      </c>
      <c r="E72" s="154">
        <v>11.486486486486488</v>
      </c>
      <c r="F72" s="154">
        <v>0</v>
      </c>
      <c r="G72" s="154">
        <v>0</v>
      </c>
      <c r="H72" s="154">
        <v>91.21621621621621</v>
      </c>
      <c r="I72" s="138">
        <v>0</v>
      </c>
      <c r="J72" s="138">
        <v>8.7837837837837842</v>
      </c>
      <c r="K72" s="138">
        <v>100</v>
      </c>
    </row>
    <row r="73" spans="1:11">
      <c r="A73" s="17">
        <v>80092</v>
      </c>
      <c r="B73" s="17" t="s">
        <v>439</v>
      </c>
      <c r="C73" s="154">
        <v>45.295404814004378</v>
      </c>
      <c r="D73" s="154">
        <v>7.6586433260393871</v>
      </c>
      <c r="E73" s="154">
        <v>33.698030634573307</v>
      </c>
      <c r="F73" s="154">
        <v>0.21881838074398249</v>
      </c>
      <c r="G73" s="154">
        <v>0</v>
      </c>
      <c r="H73" s="154">
        <v>86.87089715536105</v>
      </c>
      <c r="I73" s="138">
        <v>1.3129102844638949</v>
      </c>
      <c r="J73" s="138">
        <v>11.816192560175056</v>
      </c>
      <c r="K73" s="138">
        <v>100</v>
      </c>
    </row>
    <row r="74" spans="1:11">
      <c r="A74" s="17">
        <v>102022</v>
      </c>
      <c r="B74" s="17" t="s">
        <v>634</v>
      </c>
      <c r="C74" s="154">
        <v>48.148148148148145</v>
      </c>
      <c r="D74" s="154">
        <v>7.4074074074074066</v>
      </c>
      <c r="E74" s="154">
        <v>8.6419753086419746</v>
      </c>
      <c r="F74" s="154">
        <v>0</v>
      </c>
      <c r="G74" s="154">
        <v>0</v>
      </c>
      <c r="H74" s="154">
        <v>64.197530864197532</v>
      </c>
      <c r="I74" s="138">
        <v>0</v>
      </c>
      <c r="J74" s="138">
        <v>35.802469135802468</v>
      </c>
      <c r="K74" s="138">
        <v>100</v>
      </c>
    </row>
    <row r="75" spans="1:11">
      <c r="A75" s="17">
        <v>102037</v>
      </c>
      <c r="B75" s="17" t="s">
        <v>324</v>
      </c>
      <c r="C75" s="154">
        <v>33.478260869565219</v>
      </c>
      <c r="D75" s="154">
        <v>10.289855072463768</v>
      </c>
      <c r="E75" s="154">
        <v>9.7826086956521738</v>
      </c>
      <c r="F75" s="154">
        <v>0</v>
      </c>
      <c r="G75" s="154">
        <v>0</v>
      </c>
      <c r="H75" s="154">
        <v>53.550724637681157</v>
      </c>
      <c r="I75" s="138">
        <v>1.3043478260869565</v>
      </c>
      <c r="J75" s="138">
        <v>45.144927536231883</v>
      </c>
      <c r="K75" s="138">
        <v>100</v>
      </c>
    </row>
    <row r="76" spans="1:11">
      <c r="A76" s="17">
        <v>78002</v>
      </c>
      <c r="B76" s="17" t="s">
        <v>500</v>
      </c>
      <c r="C76" s="154">
        <v>41.455696202531641</v>
      </c>
      <c r="D76" s="154">
        <v>6.3291139240506329</v>
      </c>
      <c r="E76" s="154">
        <v>31.645569620253166</v>
      </c>
      <c r="F76" s="154">
        <v>0.63291139240506333</v>
      </c>
      <c r="G76" s="154">
        <v>0</v>
      </c>
      <c r="H76" s="154">
        <v>80.063291139240505</v>
      </c>
      <c r="I76" s="138">
        <v>1.2658227848101267</v>
      </c>
      <c r="J76" s="138">
        <v>18.670886075949365</v>
      </c>
      <c r="K76" s="138">
        <v>100</v>
      </c>
    </row>
    <row r="77" spans="1:11">
      <c r="A77" s="17">
        <v>78003</v>
      </c>
      <c r="B77" s="17" t="s">
        <v>276</v>
      </c>
      <c r="C77" s="154">
        <v>37.279391800162912</v>
      </c>
      <c r="D77" s="154">
        <v>12.191148520228074</v>
      </c>
      <c r="E77" s="154">
        <v>16.019549280477872</v>
      </c>
      <c r="F77" s="154">
        <v>0.97746402389356501</v>
      </c>
      <c r="G77" s="154">
        <v>0.10860711376595167</v>
      </c>
      <c r="H77" s="154">
        <v>66.576160738528372</v>
      </c>
      <c r="I77" s="138">
        <v>0.40727667662231876</v>
      </c>
      <c r="J77" s="138">
        <v>33.016562584849311</v>
      </c>
      <c r="K77" s="138">
        <v>100</v>
      </c>
    </row>
    <row r="78" spans="1:11">
      <c r="A78" s="17">
        <v>78004</v>
      </c>
      <c r="B78" s="17" t="s">
        <v>501</v>
      </c>
      <c r="C78" s="154">
        <v>48.251748251748253</v>
      </c>
      <c r="D78" s="154">
        <v>6.9930069930069934</v>
      </c>
      <c r="E78" s="154">
        <v>8.3916083916083917</v>
      </c>
      <c r="F78" s="154">
        <v>0</v>
      </c>
      <c r="G78" s="154">
        <v>0</v>
      </c>
      <c r="H78" s="154">
        <v>63.636363636363633</v>
      </c>
      <c r="I78" s="138">
        <v>0</v>
      </c>
      <c r="J78" s="138">
        <v>36.363636363636367</v>
      </c>
      <c r="K78" s="138">
        <v>100</v>
      </c>
    </row>
    <row r="79" spans="1:11">
      <c r="A79" s="17">
        <v>78006</v>
      </c>
      <c r="B79" s="17" t="s">
        <v>537</v>
      </c>
      <c r="C79" s="154">
        <v>54.54545454545454</v>
      </c>
      <c r="D79" s="154">
        <v>5.4545454545454541</v>
      </c>
      <c r="E79" s="154">
        <v>0.90909090909090906</v>
      </c>
      <c r="F79" s="154">
        <v>9.0909090909090917</v>
      </c>
      <c r="G79" s="154">
        <v>0</v>
      </c>
      <c r="H79" s="154">
        <v>70</v>
      </c>
      <c r="I79" s="138">
        <v>0</v>
      </c>
      <c r="J79" s="138">
        <v>30</v>
      </c>
      <c r="K79" s="138">
        <v>100</v>
      </c>
    </row>
    <row r="80" spans="1:11">
      <c r="A80" s="17">
        <v>78008</v>
      </c>
      <c r="B80" s="17" t="s">
        <v>641</v>
      </c>
      <c r="C80" s="154">
        <v>27.522935779816514</v>
      </c>
      <c r="D80" s="154">
        <v>24.770642201834864</v>
      </c>
      <c r="E80" s="154">
        <v>13.761467889908257</v>
      </c>
      <c r="F80" s="154">
        <v>0.91743119266055051</v>
      </c>
      <c r="G80" s="154">
        <v>0</v>
      </c>
      <c r="H80" s="154">
        <v>66.972477064220186</v>
      </c>
      <c r="I80" s="138">
        <v>21.100917431192663</v>
      </c>
      <c r="J80" s="138">
        <v>11.926605504587156</v>
      </c>
      <c r="K80" s="138">
        <v>100</v>
      </c>
    </row>
    <row r="81" spans="1:11">
      <c r="A81" s="17">
        <v>78009</v>
      </c>
      <c r="B81" s="17" t="s">
        <v>371</v>
      </c>
      <c r="C81" s="154">
        <v>34.205933682373477</v>
      </c>
      <c r="D81" s="154">
        <v>12.041884816753926</v>
      </c>
      <c r="E81" s="154">
        <v>26.178010471204189</v>
      </c>
      <c r="F81" s="154">
        <v>0.69808027923211169</v>
      </c>
      <c r="G81" s="154">
        <v>0</v>
      </c>
      <c r="H81" s="154">
        <v>73.123909249563695</v>
      </c>
      <c r="I81" s="138">
        <v>3.664921465968586</v>
      </c>
      <c r="J81" s="138">
        <v>23.211169284467715</v>
      </c>
      <c r="K81" s="138">
        <v>100</v>
      </c>
    </row>
    <row r="82" spans="1:11">
      <c r="A82" s="17">
        <v>78010</v>
      </c>
      <c r="B82" s="17" t="s">
        <v>291</v>
      </c>
      <c r="C82" s="154">
        <v>31.719197707736392</v>
      </c>
      <c r="D82" s="154">
        <v>15.444126074498568</v>
      </c>
      <c r="E82" s="154">
        <v>29.455587392550143</v>
      </c>
      <c r="F82" s="154">
        <v>1.3753581661891117</v>
      </c>
      <c r="G82" s="154">
        <v>0.17191977077363896</v>
      </c>
      <c r="H82" s="154">
        <v>78.166189111747855</v>
      </c>
      <c r="I82" s="138">
        <v>3.1805157593123212</v>
      </c>
      <c r="J82" s="138">
        <v>18.653295128939828</v>
      </c>
      <c r="K82" s="138">
        <v>100</v>
      </c>
    </row>
    <row r="83" spans="1:11">
      <c r="A83" s="17">
        <v>78011</v>
      </c>
      <c r="B83" s="17" t="s">
        <v>423</v>
      </c>
      <c r="C83" s="154">
        <v>52.755905511811022</v>
      </c>
      <c r="D83" s="154">
        <v>7.349081364829396</v>
      </c>
      <c r="E83" s="154">
        <v>17.585301837270343</v>
      </c>
      <c r="F83" s="154">
        <v>1.5748031496062991</v>
      </c>
      <c r="G83" s="154">
        <v>0.52493438320209973</v>
      </c>
      <c r="H83" s="154">
        <v>79.790026246719165</v>
      </c>
      <c r="I83" s="138">
        <v>0</v>
      </c>
      <c r="J83" s="138">
        <v>20.209973753280842</v>
      </c>
      <c r="K83" s="138">
        <v>100</v>
      </c>
    </row>
    <row r="84" spans="1:11">
      <c r="A84" s="17">
        <v>78012</v>
      </c>
      <c r="B84" s="17" t="s">
        <v>426</v>
      </c>
      <c r="C84" s="154">
        <v>52.205882352941181</v>
      </c>
      <c r="D84" s="154">
        <v>4.4117647058823533</v>
      </c>
      <c r="E84" s="154">
        <v>14.705882352941178</v>
      </c>
      <c r="F84" s="154">
        <v>3.6764705882352944</v>
      </c>
      <c r="G84" s="154">
        <v>0</v>
      </c>
      <c r="H84" s="154">
        <v>75</v>
      </c>
      <c r="I84" s="138">
        <v>1.4705882352941175</v>
      </c>
      <c r="J84" s="138">
        <v>23.52941176470588</v>
      </c>
      <c r="K84" s="138">
        <v>100</v>
      </c>
    </row>
    <row r="85" spans="1:11">
      <c r="A85" s="17">
        <v>78013</v>
      </c>
      <c r="B85" s="17" t="s">
        <v>490</v>
      </c>
      <c r="C85" s="154">
        <v>41.764705882352942</v>
      </c>
      <c r="D85" s="154">
        <v>16.764705882352938</v>
      </c>
      <c r="E85" s="154">
        <v>17.941176470588236</v>
      </c>
      <c r="F85" s="154">
        <v>6.1764705882352944</v>
      </c>
      <c r="G85" s="154">
        <v>0</v>
      </c>
      <c r="H85" s="154">
        <v>82.647058823529406</v>
      </c>
      <c r="I85" s="138">
        <v>0</v>
      </c>
      <c r="J85" s="138">
        <v>17.352941176470587</v>
      </c>
      <c r="K85" s="138">
        <v>100</v>
      </c>
    </row>
    <row r="86" spans="1:11">
      <c r="A86" s="17">
        <v>78014</v>
      </c>
      <c r="B86" s="17" t="s">
        <v>610</v>
      </c>
      <c r="C86" s="154">
        <v>32.5</v>
      </c>
      <c r="D86" s="154">
        <v>23.333333333333332</v>
      </c>
      <c r="E86" s="154">
        <v>15.833333333333332</v>
      </c>
      <c r="F86" s="154">
        <v>0</v>
      </c>
      <c r="G86" s="154">
        <v>0</v>
      </c>
      <c r="H86" s="154">
        <v>71.666666666666671</v>
      </c>
      <c r="I86" s="138">
        <v>3.3333333333333335</v>
      </c>
      <c r="J86" s="138">
        <v>25</v>
      </c>
      <c r="K86" s="138">
        <v>100</v>
      </c>
    </row>
    <row r="87" spans="1:11">
      <c r="A87" s="17">
        <v>78015</v>
      </c>
      <c r="B87" s="17" t="s">
        <v>308</v>
      </c>
      <c r="C87" s="154">
        <v>35.841956726246472</v>
      </c>
      <c r="D87" s="154">
        <v>11.006585136406397</v>
      </c>
      <c r="E87" s="154">
        <v>37.111947318908747</v>
      </c>
      <c r="F87" s="154">
        <v>1.5522107243650047</v>
      </c>
      <c r="G87" s="154">
        <v>0</v>
      </c>
      <c r="H87" s="154">
        <v>85.512699905926624</v>
      </c>
      <c r="I87" s="138">
        <v>0.75258701787394167</v>
      </c>
      <c r="J87" s="138">
        <v>13.734713076199437</v>
      </c>
      <c r="K87" s="138">
        <v>100</v>
      </c>
    </row>
    <row r="88" spans="1:11">
      <c r="A88" s="17">
        <v>78016</v>
      </c>
      <c r="B88" s="17" t="s">
        <v>547</v>
      </c>
      <c r="C88" s="154">
        <v>50.349650349650354</v>
      </c>
      <c r="D88" s="154">
        <v>10.48951048951049</v>
      </c>
      <c r="E88" s="154">
        <v>12.587412587412588</v>
      </c>
      <c r="F88" s="154">
        <v>0</v>
      </c>
      <c r="G88" s="154">
        <v>0</v>
      </c>
      <c r="H88" s="154">
        <v>73.426573426573427</v>
      </c>
      <c r="I88" s="138">
        <v>0</v>
      </c>
      <c r="J88" s="138">
        <v>26.573426573426573</v>
      </c>
      <c r="K88" s="138">
        <v>100</v>
      </c>
    </row>
    <row r="89" spans="1:11">
      <c r="A89" s="17">
        <v>78017</v>
      </c>
      <c r="B89" s="17" t="s">
        <v>298</v>
      </c>
      <c r="C89" s="154">
        <v>39.41411451398136</v>
      </c>
      <c r="D89" s="154">
        <v>13.715046604527299</v>
      </c>
      <c r="E89" s="154">
        <v>26.298268974700399</v>
      </c>
      <c r="F89" s="154">
        <v>1.5978695073235687</v>
      </c>
      <c r="G89" s="154">
        <v>0.26631158455392812</v>
      </c>
      <c r="H89" s="154">
        <v>81.291611185086552</v>
      </c>
      <c r="I89" s="138">
        <v>0.26631158455392812</v>
      </c>
      <c r="J89" s="138">
        <v>18.442077230359523</v>
      </c>
      <c r="K89" s="138">
        <v>100</v>
      </c>
    </row>
    <row r="90" spans="1:11">
      <c r="A90" s="17">
        <v>78019</v>
      </c>
      <c r="B90" s="17" t="s">
        <v>428</v>
      </c>
      <c r="C90" s="154">
        <v>50</v>
      </c>
      <c r="D90" s="154">
        <v>11.320754716981133</v>
      </c>
      <c r="E90" s="154">
        <v>16.352201257861633</v>
      </c>
      <c r="F90" s="154">
        <v>0.62893081761006298</v>
      </c>
      <c r="G90" s="154">
        <v>0</v>
      </c>
      <c r="H90" s="154">
        <v>78.301886792452834</v>
      </c>
      <c r="I90" s="138">
        <v>0</v>
      </c>
      <c r="J90" s="138">
        <v>21.69811320754717</v>
      </c>
      <c r="K90" s="138">
        <v>100</v>
      </c>
    </row>
    <row r="91" spans="1:11">
      <c r="A91" s="17">
        <v>78020</v>
      </c>
      <c r="B91" s="17" t="s">
        <v>459</v>
      </c>
      <c r="C91" s="154">
        <v>43.577981651376149</v>
      </c>
      <c r="D91" s="154">
        <v>10.550458715596331</v>
      </c>
      <c r="E91" s="154">
        <v>27.522935779816514</v>
      </c>
      <c r="F91" s="154">
        <v>0</v>
      </c>
      <c r="G91" s="154">
        <v>0</v>
      </c>
      <c r="H91" s="154">
        <v>81.651376146788991</v>
      </c>
      <c r="I91" s="138">
        <v>5.9633027522935782</v>
      </c>
      <c r="J91" s="138">
        <v>12.385321100917432</v>
      </c>
      <c r="K91" s="138">
        <v>100</v>
      </c>
    </row>
    <row r="92" spans="1:11">
      <c r="A92" s="17">
        <v>78021</v>
      </c>
      <c r="B92" s="17" t="s">
        <v>562</v>
      </c>
      <c r="C92" s="154">
        <v>46.060606060606062</v>
      </c>
      <c r="D92" s="154">
        <v>19.393939393939394</v>
      </c>
      <c r="E92" s="154">
        <v>15.151515151515152</v>
      </c>
      <c r="F92" s="154">
        <v>0</v>
      </c>
      <c r="G92" s="154">
        <v>0</v>
      </c>
      <c r="H92" s="154">
        <v>80.606060606060609</v>
      </c>
      <c r="I92" s="138">
        <v>0</v>
      </c>
      <c r="J92" s="138">
        <v>19.393939393939394</v>
      </c>
      <c r="K92" s="138">
        <v>100</v>
      </c>
    </row>
    <row r="93" spans="1:11">
      <c r="A93" s="17">
        <v>78022</v>
      </c>
      <c r="B93" s="17" t="s">
        <v>563</v>
      </c>
      <c r="C93" s="154">
        <v>31.609195402298852</v>
      </c>
      <c r="D93" s="154">
        <v>6.3218390804597711</v>
      </c>
      <c r="E93" s="154">
        <v>1.1494252873563218</v>
      </c>
      <c r="F93" s="154">
        <v>0</v>
      </c>
      <c r="G93" s="154">
        <v>0</v>
      </c>
      <c r="H93" s="154">
        <v>39.080459770114942</v>
      </c>
      <c r="I93" s="138">
        <v>36.781609195402297</v>
      </c>
      <c r="J93" s="138">
        <v>24.137931034482758</v>
      </c>
      <c r="K93" s="138">
        <v>100</v>
      </c>
    </row>
    <row r="94" spans="1:11">
      <c r="A94" s="17">
        <v>78025</v>
      </c>
      <c r="B94" s="17" t="s">
        <v>313</v>
      </c>
      <c r="C94" s="154">
        <v>43.353474320241695</v>
      </c>
      <c r="D94" s="154">
        <v>15.483383685800604</v>
      </c>
      <c r="E94" s="154">
        <v>13.670694864048338</v>
      </c>
      <c r="F94" s="154">
        <v>4.2296072507552873</v>
      </c>
      <c r="G94" s="154">
        <v>0</v>
      </c>
      <c r="H94" s="154">
        <v>76.737160120845928</v>
      </c>
      <c r="I94" s="138">
        <v>0.90634441087613304</v>
      </c>
      <c r="J94" s="138">
        <v>22.356495468277945</v>
      </c>
      <c r="K94" s="138">
        <v>100</v>
      </c>
    </row>
    <row r="95" spans="1:11">
      <c r="A95" s="17">
        <v>78026</v>
      </c>
      <c r="B95" s="17" t="s">
        <v>397</v>
      </c>
      <c r="C95" s="154">
        <v>47.557003257328986</v>
      </c>
      <c r="D95" s="154">
        <v>12.37785016286645</v>
      </c>
      <c r="E95" s="154">
        <v>5.2117263843648214</v>
      </c>
      <c r="F95" s="154">
        <v>1.9543973941368076</v>
      </c>
      <c r="G95" s="154">
        <v>0</v>
      </c>
      <c r="H95" s="154">
        <v>67.100977198697066</v>
      </c>
      <c r="I95" s="138">
        <v>11.400651465798045</v>
      </c>
      <c r="J95" s="138">
        <v>21.498371335504888</v>
      </c>
      <c r="K95" s="138">
        <v>100</v>
      </c>
    </row>
    <row r="96" spans="1:11">
      <c r="A96" s="17">
        <v>78027</v>
      </c>
      <c r="B96" s="17" t="s">
        <v>677</v>
      </c>
      <c r="C96" s="154">
        <v>60</v>
      </c>
      <c r="D96" s="154">
        <v>0</v>
      </c>
      <c r="E96" s="154">
        <v>5</v>
      </c>
      <c r="F96" s="154">
        <v>0</v>
      </c>
      <c r="G96" s="154">
        <v>0</v>
      </c>
      <c r="H96" s="154">
        <v>65</v>
      </c>
      <c r="I96" s="138">
        <v>0</v>
      </c>
      <c r="J96" s="138">
        <v>35</v>
      </c>
      <c r="K96" s="138">
        <v>100</v>
      </c>
    </row>
    <row r="97" spans="1:11">
      <c r="A97" s="17">
        <v>78028</v>
      </c>
      <c r="B97" s="17" t="s">
        <v>443</v>
      </c>
      <c r="C97" s="154">
        <v>49.375</v>
      </c>
      <c r="D97" s="154">
        <v>21.5625</v>
      </c>
      <c r="E97" s="154">
        <v>13.750000000000002</v>
      </c>
      <c r="F97" s="154">
        <v>3.125</v>
      </c>
      <c r="G97" s="154">
        <v>0</v>
      </c>
      <c r="H97" s="154">
        <v>87.8125</v>
      </c>
      <c r="I97" s="138">
        <v>0.9375</v>
      </c>
      <c r="J97" s="138">
        <v>11.25</v>
      </c>
      <c r="K97" s="138">
        <v>100</v>
      </c>
    </row>
    <row r="98" spans="1:11">
      <c r="A98" s="17">
        <v>78029</v>
      </c>
      <c r="B98" s="17" t="s">
        <v>283</v>
      </c>
      <c r="C98" s="154">
        <v>36.287686160552127</v>
      </c>
      <c r="D98" s="154">
        <v>10.424990918997459</v>
      </c>
      <c r="E98" s="154">
        <v>13.149291681801669</v>
      </c>
      <c r="F98" s="154">
        <v>15.074464220849981</v>
      </c>
      <c r="G98" s="154">
        <v>3.6324010170722849E-2</v>
      </c>
      <c r="H98" s="154">
        <v>74.972756992371956</v>
      </c>
      <c r="I98" s="138">
        <v>5.1580094442426443</v>
      </c>
      <c r="J98" s="138">
        <v>19.869233563385396</v>
      </c>
      <c r="K98" s="138">
        <v>100</v>
      </c>
    </row>
    <row r="99" spans="1:11">
      <c r="A99" s="17">
        <v>78030</v>
      </c>
      <c r="B99" s="17" t="s">
        <v>424</v>
      </c>
      <c r="C99" s="154">
        <v>29.840142095914739</v>
      </c>
      <c r="D99" s="154">
        <v>21.669626998223801</v>
      </c>
      <c r="E99" s="154">
        <v>35.879218472468914</v>
      </c>
      <c r="F99" s="154">
        <v>0.53285968028419184</v>
      </c>
      <c r="G99" s="154">
        <v>0</v>
      </c>
      <c r="H99" s="154">
        <v>87.921847246891645</v>
      </c>
      <c r="I99" s="138">
        <v>1.2433392539964476</v>
      </c>
      <c r="J99" s="138">
        <v>10.834813499111901</v>
      </c>
      <c r="K99" s="138">
        <v>100</v>
      </c>
    </row>
    <row r="100" spans="1:11">
      <c r="A100" s="17">
        <v>78031</v>
      </c>
      <c r="B100" s="17" t="s">
        <v>303</v>
      </c>
      <c r="C100" s="154">
        <v>35.979513444302178</v>
      </c>
      <c r="D100" s="154">
        <v>12.419974391805377</v>
      </c>
      <c r="E100" s="154">
        <v>31.498079385403326</v>
      </c>
      <c r="F100" s="154">
        <v>1.2163892445582587</v>
      </c>
      <c r="G100" s="154">
        <v>0.25608194622279129</v>
      </c>
      <c r="H100" s="154">
        <v>81.370038412291933</v>
      </c>
      <c r="I100" s="138">
        <v>2.3687580025608197</v>
      </c>
      <c r="J100" s="138">
        <v>16.261203585147246</v>
      </c>
      <c r="K100" s="138">
        <v>100</v>
      </c>
    </row>
    <row r="101" spans="1:11">
      <c r="A101" s="17">
        <v>78033</v>
      </c>
      <c r="B101" s="17" t="s">
        <v>275</v>
      </c>
      <c r="C101" s="154">
        <v>28.701754385964911</v>
      </c>
      <c r="D101" s="154">
        <v>12.43859649122807</v>
      </c>
      <c r="E101" s="154">
        <v>25.385964912280702</v>
      </c>
      <c r="F101" s="154">
        <v>2.5614035087719298</v>
      </c>
      <c r="G101" s="154">
        <v>0.2807017543859649</v>
      </c>
      <c r="H101" s="154">
        <v>69.368421052631575</v>
      </c>
      <c r="I101" s="138">
        <v>1.5789473684210527</v>
      </c>
      <c r="J101" s="138">
        <v>29.05263157894737</v>
      </c>
      <c r="K101" s="138">
        <v>100</v>
      </c>
    </row>
    <row r="102" spans="1:11">
      <c r="A102" s="17">
        <v>78034</v>
      </c>
      <c r="B102" s="17" t="s">
        <v>430</v>
      </c>
      <c r="C102" s="154">
        <v>20.765027322404372</v>
      </c>
      <c r="D102" s="154">
        <v>7.2859744990892539</v>
      </c>
      <c r="E102" s="154">
        <v>53.734061930783241</v>
      </c>
      <c r="F102" s="154">
        <v>0.72859744990892528</v>
      </c>
      <c r="G102" s="154">
        <v>0</v>
      </c>
      <c r="H102" s="154">
        <v>82.513661202185801</v>
      </c>
      <c r="I102" s="138">
        <v>2.9143897996357011</v>
      </c>
      <c r="J102" s="138">
        <v>14.571948998178508</v>
      </c>
      <c r="K102" s="138">
        <v>100</v>
      </c>
    </row>
    <row r="103" spans="1:11">
      <c r="A103" s="17">
        <v>78035</v>
      </c>
      <c r="B103" s="17" t="s">
        <v>666</v>
      </c>
      <c r="C103" s="154">
        <v>57.894736842105267</v>
      </c>
      <c r="D103" s="154">
        <v>2.6315789473684208</v>
      </c>
      <c r="E103" s="154">
        <v>2.6315789473684208</v>
      </c>
      <c r="F103" s="154">
        <v>2.6315789473684208</v>
      </c>
      <c r="G103" s="154">
        <v>0</v>
      </c>
      <c r="H103" s="154">
        <v>65.789473684210535</v>
      </c>
      <c r="I103" s="138">
        <v>0</v>
      </c>
      <c r="J103" s="138">
        <v>34.210526315789473</v>
      </c>
      <c r="K103" s="138">
        <v>100</v>
      </c>
    </row>
    <row r="104" spans="1:11">
      <c r="A104" s="17">
        <v>78037</v>
      </c>
      <c r="B104" s="17" t="s">
        <v>407</v>
      </c>
      <c r="C104" s="154">
        <v>50.803858520900327</v>
      </c>
      <c r="D104" s="154">
        <v>14.469453376205788</v>
      </c>
      <c r="E104" s="154">
        <v>11.89710610932476</v>
      </c>
      <c r="F104" s="154">
        <v>0</v>
      </c>
      <c r="G104" s="154">
        <v>0</v>
      </c>
      <c r="H104" s="154">
        <v>77.170418006430864</v>
      </c>
      <c r="I104" s="138">
        <v>0.64308681672025725</v>
      </c>
      <c r="J104" s="138">
        <v>22.186495176848876</v>
      </c>
      <c r="K104" s="138">
        <v>100</v>
      </c>
    </row>
    <row r="105" spans="1:11">
      <c r="A105" s="17">
        <v>78038</v>
      </c>
      <c r="B105" s="17" t="s">
        <v>619</v>
      </c>
      <c r="C105" s="154">
        <v>48.717948717948715</v>
      </c>
      <c r="D105" s="154">
        <v>23.076923076923077</v>
      </c>
      <c r="E105" s="154">
        <v>2.5641025641025639</v>
      </c>
      <c r="F105" s="154">
        <v>0</v>
      </c>
      <c r="G105" s="154">
        <v>0</v>
      </c>
      <c r="H105" s="154">
        <v>74.358974358974365</v>
      </c>
      <c r="I105" s="138">
        <v>0</v>
      </c>
      <c r="J105" s="138">
        <v>25.641025641025639</v>
      </c>
      <c r="K105" s="138">
        <v>100</v>
      </c>
    </row>
    <row r="106" spans="1:11">
      <c r="A106" s="17">
        <v>78039</v>
      </c>
      <c r="B106" s="17" t="s">
        <v>555</v>
      </c>
      <c r="C106" s="154">
        <v>42.857142857142854</v>
      </c>
      <c r="D106" s="154">
        <v>8.9285714285714288</v>
      </c>
      <c r="E106" s="154">
        <v>8.9285714285714288</v>
      </c>
      <c r="F106" s="154">
        <v>9.8214285714285712</v>
      </c>
      <c r="G106" s="154">
        <v>0</v>
      </c>
      <c r="H106" s="154">
        <v>70.535714285714292</v>
      </c>
      <c r="I106" s="138">
        <v>0</v>
      </c>
      <c r="J106" s="138">
        <v>29.464285714285715</v>
      </c>
      <c r="K106" s="138">
        <v>100</v>
      </c>
    </row>
    <row r="107" spans="1:11">
      <c r="A107" s="17">
        <v>78040</v>
      </c>
      <c r="B107" s="17" t="s">
        <v>299</v>
      </c>
      <c r="C107" s="154">
        <v>49.699054170249354</v>
      </c>
      <c r="D107" s="154">
        <v>11.865864144453999</v>
      </c>
      <c r="E107" s="154">
        <v>16.852966466036111</v>
      </c>
      <c r="F107" s="154">
        <v>1.3757523645743766</v>
      </c>
      <c r="G107" s="154">
        <v>0</v>
      </c>
      <c r="H107" s="154">
        <v>79.793637145313852</v>
      </c>
      <c r="I107" s="138">
        <v>1.7196904557179709</v>
      </c>
      <c r="J107" s="138">
        <v>18.486672398968185</v>
      </c>
      <c r="K107" s="138">
        <v>100</v>
      </c>
    </row>
    <row r="108" spans="1:11">
      <c r="A108" s="17">
        <v>78042</v>
      </c>
      <c r="B108" s="17" t="s">
        <v>557</v>
      </c>
      <c r="C108" s="154">
        <v>43.298969072164951</v>
      </c>
      <c r="D108" s="154">
        <v>20.618556701030926</v>
      </c>
      <c r="E108" s="154">
        <v>4.1237113402061851</v>
      </c>
      <c r="F108" s="154">
        <v>0</v>
      </c>
      <c r="G108" s="154">
        <v>0</v>
      </c>
      <c r="H108" s="154">
        <v>68.041237113402062</v>
      </c>
      <c r="I108" s="138">
        <v>0</v>
      </c>
      <c r="J108" s="138">
        <v>31.958762886597935</v>
      </c>
      <c r="K108" s="138">
        <v>100</v>
      </c>
    </row>
    <row r="109" spans="1:11">
      <c r="A109" s="17">
        <v>78043</v>
      </c>
      <c r="B109" s="17" t="s">
        <v>558</v>
      </c>
      <c r="C109" s="154">
        <v>47.5</v>
      </c>
      <c r="D109" s="154">
        <v>11.875</v>
      </c>
      <c r="E109" s="154">
        <v>12.5</v>
      </c>
      <c r="F109" s="154">
        <v>0</v>
      </c>
      <c r="G109" s="154">
        <v>0</v>
      </c>
      <c r="H109" s="154">
        <v>71.875</v>
      </c>
      <c r="I109" s="138">
        <v>0</v>
      </c>
      <c r="J109" s="138">
        <v>28.125</v>
      </c>
      <c r="K109" s="138">
        <v>100</v>
      </c>
    </row>
    <row r="110" spans="1:11">
      <c r="A110" s="17">
        <v>78044</v>
      </c>
      <c r="B110" s="17" t="s">
        <v>268</v>
      </c>
      <c r="C110" s="154">
        <v>29.479566887879848</v>
      </c>
      <c r="D110" s="154">
        <v>11.578763534753755</v>
      </c>
      <c r="E110" s="154">
        <v>23.122598672720923</v>
      </c>
      <c r="F110" s="154">
        <v>19.673419490045408</v>
      </c>
      <c r="G110" s="154">
        <v>6.9856793573174994E-2</v>
      </c>
      <c r="H110" s="154">
        <v>83.924205378973099</v>
      </c>
      <c r="I110" s="138">
        <v>0.480265455815578</v>
      </c>
      <c r="J110" s="138">
        <v>15.595529165211316</v>
      </c>
      <c r="K110" s="138">
        <v>100</v>
      </c>
    </row>
    <row r="111" spans="1:11">
      <c r="A111" s="17">
        <v>78045</v>
      </c>
      <c r="B111" s="17" t="s">
        <v>265</v>
      </c>
      <c r="C111" s="154">
        <v>19.263855591594982</v>
      </c>
      <c r="D111" s="154">
        <v>8.4896347482724579</v>
      </c>
      <c r="E111" s="154">
        <v>30.856014666478636</v>
      </c>
      <c r="F111" s="154">
        <v>3.3634184177125936</v>
      </c>
      <c r="G111" s="154">
        <v>0.15160062050486534</v>
      </c>
      <c r="H111" s="154">
        <v>62.124524044563536</v>
      </c>
      <c r="I111" s="138">
        <v>2.4961218445917357</v>
      </c>
      <c r="J111" s="138">
        <v>35.379354110844737</v>
      </c>
      <c r="K111" s="138">
        <v>100</v>
      </c>
    </row>
    <row r="112" spans="1:11">
      <c r="A112" s="17">
        <v>78046</v>
      </c>
      <c r="B112" s="17" t="s">
        <v>592</v>
      </c>
      <c r="C112" s="154">
        <v>32.338308457711449</v>
      </c>
      <c r="D112" s="154">
        <v>13.432835820895523</v>
      </c>
      <c r="E112" s="154">
        <v>27.860696517412936</v>
      </c>
      <c r="F112" s="154">
        <v>0</v>
      </c>
      <c r="G112" s="154">
        <v>0</v>
      </c>
      <c r="H112" s="154">
        <v>73.631840796019901</v>
      </c>
      <c r="I112" s="138">
        <v>0</v>
      </c>
      <c r="J112" s="138">
        <v>26.368159203980102</v>
      </c>
      <c r="K112" s="138">
        <v>100</v>
      </c>
    </row>
    <row r="113" spans="1:11">
      <c r="A113" s="17">
        <v>78047</v>
      </c>
      <c r="B113" s="17" t="s">
        <v>305</v>
      </c>
      <c r="C113" s="154">
        <v>45.766270118964307</v>
      </c>
      <c r="D113" s="154">
        <v>13.016095171448566</v>
      </c>
      <c r="E113" s="154">
        <v>10.146955913226034</v>
      </c>
      <c r="F113" s="154">
        <v>12.736179146256124</v>
      </c>
      <c r="G113" s="154">
        <v>0</v>
      </c>
      <c r="H113" s="154">
        <v>81.665500349895026</v>
      </c>
      <c r="I113" s="138">
        <v>0.55983205038488448</v>
      </c>
      <c r="J113" s="138">
        <v>17.774667599720082</v>
      </c>
      <c r="K113" s="138">
        <v>100</v>
      </c>
    </row>
    <row r="114" spans="1:11">
      <c r="A114" s="17">
        <v>78048</v>
      </c>
      <c r="B114" s="17" t="s">
        <v>350</v>
      </c>
      <c r="C114" s="154">
        <v>44.33164128595601</v>
      </c>
      <c r="D114" s="154">
        <v>10.067681895093063</v>
      </c>
      <c r="E114" s="154">
        <v>19.120135363790187</v>
      </c>
      <c r="F114" s="154">
        <v>6.260575296108291</v>
      </c>
      <c r="G114" s="154">
        <v>0</v>
      </c>
      <c r="H114" s="154">
        <v>79.780033840947553</v>
      </c>
      <c r="I114" s="138">
        <v>1.3536379018612521</v>
      </c>
      <c r="J114" s="138">
        <v>18.866328257191199</v>
      </c>
      <c r="K114" s="138">
        <v>100</v>
      </c>
    </row>
    <row r="115" spans="1:11">
      <c r="A115" s="17">
        <v>78049</v>
      </c>
      <c r="B115" s="17" t="s">
        <v>369</v>
      </c>
      <c r="C115" s="154">
        <v>27.968749999999996</v>
      </c>
      <c r="D115" s="154">
        <v>12.65625</v>
      </c>
      <c r="E115" s="154">
        <v>44.53125</v>
      </c>
      <c r="F115" s="154">
        <v>4.0625</v>
      </c>
      <c r="G115" s="154">
        <v>0</v>
      </c>
      <c r="H115" s="154">
        <v>89.21875</v>
      </c>
      <c r="I115" s="138">
        <v>0.625</v>
      </c>
      <c r="J115" s="138">
        <v>10.15625</v>
      </c>
      <c r="K115" s="138">
        <v>100</v>
      </c>
    </row>
    <row r="116" spans="1:11">
      <c r="A116" s="17">
        <v>78050</v>
      </c>
      <c r="B116" s="17" t="s">
        <v>613</v>
      </c>
      <c r="C116" s="154">
        <v>34.920634920634917</v>
      </c>
      <c r="D116" s="154">
        <v>3.1746031746031744</v>
      </c>
      <c r="E116" s="154">
        <v>7.9365079365079358</v>
      </c>
      <c r="F116" s="154">
        <v>0</v>
      </c>
      <c r="G116" s="154">
        <v>0</v>
      </c>
      <c r="H116" s="154">
        <v>46.031746031746032</v>
      </c>
      <c r="I116" s="138">
        <v>0</v>
      </c>
      <c r="J116" s="138">
        <v>53.968253968253968</v>
      </c>
      <c r="K116" s="138">
        <v>100</v>
      </c>
    </row>
    <row r="117" spans="1:11">
      <c r="A117" s="17">
        <v>78051</v>
      </c>
      <c r="B117" s="17" t="s">
        <v>383</v>
      </c>
      <c r="C117" s="154">
        <v>53.587443946188337</v>
      </c>
      <c r="D117" s="154">
        <v>8.7443946188340806</v>
      </c>
      <c r="E117" s="154">
        <v>11.659192825112108</v>
      </c>
      <c r="F117" s="154">
        <v>1.1210762331838564</v>
      </c>
      <c r="G117" s="154">
        <v>0</v>
      </c>
      <c r="H117" s="154">
        <v>75.11210762331838</v>
      </c>
      <c r="I117" s="138">
        <v>0.22421524663677131</v>
      </c>
      <c r="J117" s="138">
        <v>24.663677130044842</v>
      </c>
      <c r="K117" s="138">
        <v>100</v>
      </c>
    </row>
    <row r="118" spans="1:11">
      <c r="A118" s="17">
        <v>78052</v>
      </c>
      <c r="B118" s="17" t="s">
        <v>542</v>
      </c>
      <c r="C118" s="154">
        <v>50</v>
      </c>
      <c r="D118" s="154">
        <v>18</v>
      </c>
      <c r="E118" s="154">
        <v>16.666666666666664</v>
      </c>
      <c r="F118" s="154">
        <v>0.66666666666666674</v>
      </c>
      <c r="G118" s="154">
        <v>0</v>
      </c>
      <c r="H118" s="154">
        <v>85.333333333333343</v>
      </c>
      <c r="I118" s="138">
        <v>0</v>
      </c>
      <c r="J118" s="138">
        <v>14.666666666666666</v>
      </c>
      <c r="K118" s="138">
        <v>100</v>
      </c>
    </row>
    <row r="119" spans="1:11">
      <c r="A119" s="17">
        <v>78053</v>
      </c>
      <c r="B119" s="17" t="s">
        <v>593</v>
      </c>
      <c r="C119" s="154">
        <v>14.207650273224044</v>
      </c>
      <c r="D119" s="154">
        <v>5.4644808743169397</v>
      </c>
      <c r="E119" s="154">
        <v>74.499089253187606</v>
      </c>
      <c r="F119" s="154">
        <v>0.91074681238615673</v>
      </c>
      <c r="G119" s="154">
        <v>0</v>
      </c>
      <c r="H119" s="154">
        <v>95.081967213114751</v>
      </c>
      <c r="I119" s="138">
        <v>0</v>
      </c>
      <c r="J119" s="138">
        <v>4.918032786885246</v>
      </c>
      <c r="K119" s="138">
        <v>100</v>
      </c>
    </row>
    <row r="120" spans="1:11">
      <c r="A120" s="17">
        <v>78054</v>
      </c>
      <c r="B120" s="17" t="s">
        <v>478</v>
      </c>
      <c r="C120" s="154">
        <v>47.715736040609137</v>
      </c>
      <c r="D120" s="154">
        <v>14.213197969543149</v>
      </c>
      <c r="E120" s="154">
        <v>7.1065989847715745</v>
      </c>
      <c r="F120" s="154">
        <v>0</v>
      </c>
      <c r="G120" s="154">
        <v>0</v>
      </c>
      <c r="H120" s="154">
        <v>69.035532994923855</v>
      </c>
      <c r="I120" s="138">
        <v>0.50761421319796951</v>
      </c>
      <c r="J120" s="138">
        <v>30.456852791878177</v>
      </c>
      <c r="K120" s="138">
        <v>100</v>
      </c>
    </row>
    <row r="121" spans="1:11">
      <c r="A121" s="17">
        <v>78055</v>
      </c>
      <c r="B121" s="17" t="s">
        <v>420</v>
      </c>
      <c r="C121" s="154">
        <v>48.607594936708857</v>
      </c>
      <c r="D121" s="154">
        <v>10.886075949367088</v>
      </c>
      <c r="E121" s="154">
        <v>18.227848101265824</v>
      </c>
      <c r="F121" s="154">
        <v>1.7721518987341773</v>
      </c>
      <c r="G121" s="154">
        <v>0</v>
      </c>
      <c r="H121" s="154">
        <v>79.493670886075947</v>
      </c>
      <c r="I121" s="138">
        <v>1.5189873417721518</v>
      </c>
      <c r="J121" s="138">
        <v>18.9873417721519</v>
      </c>
      <c r="K121" s="138">
        <v>100</v>
      </c>
    </row>
    <row r="122" spans="1:11">
      <c r="A122" s="17">
        <v>78056</v>
      </c>
      <c r="B122" s="17" t="s">
        <v>422</v>
      </c>
      <c r="C122" s="154">
        <v>54.632587859424916</v>
      </c>
      <c r="D122" s="154">
        <v>9.9041533546325873</v>
      </c>
      <c r="E122" s="154">
        <v>9.2651757188498394</v>
      </c>
      <c r="F122" s="154">
        <v>3.8338658146964857</v>
      </c>
      <c r="G122" s="154">
        <v>0</v>
      </c>
      <c r="H122" s="154">
        <v>77.635782747603827</v>
      </c>
      <c r="I122" s="138">
        <v>4.7923322683706067</v>
      </c>
      <c r="J122" s="138">
        <v>17.571884984025559</v>
      </c>
      <c r="K122" s="138">
        <v>100</v>
      </c>
    </row>
    <row r="123" spans="1:11">
      <c r="A123" s="17">
        <v>78057</v>
      </c>
      <c r="B123" s="17" t="s">
        <v>469</v>
      </c>
      <c r="C123" s="154">
        <v>36.690647482014391</v>
      </c>
      <c r="D123" s="154">
        <v>7.9136690647482011</v>
      </c>
      <c r="E123" s="154">
        <v>35.251798561151077</v>
      </c>
      <c r="F123" s="154">
        <v>0.71942446043165476</v>
      </c>
      <c r="G123" s="154">
        <v>0</v>
      </c>
      <c r="H123" s="154">
        <v>80.57553956834532</v>
      </c>
      <c r="I123" s="138">
        <v>0</v>
      </c>
      <c r="J123" s="138">
        <v>19.424460431654676</v>
      </c>
      <c r="K123" s="138">
        <v>100</v>
      </c>
    </row>
    <row r="124" spans="1:11">
      <c r="A124" s="17">
        <v>78058</v>
      </c>
      <c r="B124" s="17" t="s">
        <v>314</v>
      </c>
      <c r="C124" s="154">
        <v>38.933951332560838</v>
      </c>
      <c r="D124" s="154">
        <v>14.368482039397451</v>
      </c>
      <c r="E124" s="154">
        <v>15.874855156431057</v>
      </c>
      <c r="F124" s="154">
        <v>0.46349942062572419</v>
      </c>
      <c r="G124" s="154">
        <v>0</v>
      </c>
      <c r="H124" s="154">
        <v>69.640787949015063</v>
      </c>
      <c r="I124" s="138">
        <v>0.69524913093858631</v>
      </c>
      <c r="J124" s="138">
        <v>29.663962920046348</v>
      </c>
      <c r="K124" s="138">
        <v>100</v>
      </c>
    </row>
    <row r="125" spans="1:11">
      <c r="A125" s="17">
        <v>78059</v>
      </c>
      <c r="B125" s="17" t="s">
        <v>519</v>
      </c>
      <c r="C125" s="154">
        <v>49.171270718232044</v>
      </c>
      <c r="D125" s="154">
        <v>9.3922651933701662</v>
      </c>
      <c r="E125" s="154">
        <v>13.812154696132598</v>
      </c>
      <c r="F125" s="154">
        <v>0</v>
      </c>
      <c r="G125" s="154">
        <v>0</v>
      </c>
      <c r="H125" s="154">
        <v>72.375690607734811</v>
      </c>
      <c r="I125" s="138">
        <v>2.7624309392265194</v>
      </c>
      <c r="J125" s="138">
        <v>24.861878453038674</v>
      </c>
      <c r="K125" s="138">
        <v>100</v>
      </c>
    </row>
    <row r="126" spans="1:11">
      <c r="A126" s="17">
        <v>78060</v>
      </c>
      <c r="B126" s="17" t="s">
        <v>462</v>
      </c>
      <c r="C126" s="154">
        <v>42.587601078167111</v>
      </c>
      <c r="D126" s="154">
        <v>7.5471698113207548</v>
      </c>
      <c r="E126" s="154">
        <v>30.188679245283019</v>
      </c>
      <c r="F126" s="154">
        <v>3.5040431266846364</v>
      </c>
      <c r="G126" s="154">
        <v>0</v>
      </c>
      <c r="H126" s="154">
        <v>83.827493261455515</v>
      </c>
      <c r="I126" s="138">
        <v>0</v>
      </c>
      <c r="J126" s="138">
        <v>16.172506738544474</v>
      </c>
      <c r="K126" s="138">
        <v>100</v>
      </c>
    </row>
    <row r="127" spans="1:11">
      <c r="A127" s="17">
        <v>78061</v>
      </c>
      <c r="B127" s="17" t="s">
        <v>502</v>
      </c>
      <c r="C127" s="154">
        <v>49.612403100775197</v>
      </c>
      <c r="D127" s="154">
        <v>17.054263565891471</v>
      </c>
      <c r="E127" s="154">
        <v>15.503875968992247</v>
      </c>
      <c r="F127" s="154">
        <v>1.9379844961240309</v>
      </c>
      <c r="G127" s="154">
        <v>0</v>
      </c>
      <c r="H127" s="154">
        <v>84.108527131782949</v>
      </c>
      <c r="I127" s="138">
        <v>0</v>
      </c>
      <c r="J127" s="138">
        <v>15.891472868217054</v>
      </c>
      <c r="K127" s="138">
        <v>100</v>
      </c>
    </row>
    <row r="128" spans="1:11">
      <c r="A128" s="17">
        <v>78062</v>
      </c>
      <c r="B128" s="17" t="s">
        <v>438</v>
      </c>
      <c r="C128" s="154">
        <v>45.2</v>
      </c>
      <c r="D128" s="154">
        <v>7.1999999999999993</v>
      </c>
      <c r="E128" s="154">
        <v>24</v>
      </c>
      <c r="F128" s="154">
        <v>0</v>
      </c>
      <c r="G128" s="154">
        <v>0</v>
      </c>
      <c r="H128" s="154">
        <v>76.400000000000006</v>
      </c>
      <c r="I128" s="138">
        <v>0</v>
      </c>
      <c r="J128" s="138">
        <v>23.599999999999998</v>
      </c>
      <c r="K128" s="138">
        <v>100</v>
      </c>
    </row>
    <row r="129" spans="1:11">
      <c r="A129" s="17">
        <v>78065</v>
      </c>
      <c r="B129" s="17" t="s">
        <v>607</v>
      </c>
      <c r="C129" s="154">
        <v>56.451612903225815</v>
      </c>
      <c r="D129" s="154">
        <v>9.67741935483871</v>
      </c>
      <c r="E129" s="154">
        <v>1.6129032258064515</v>
      </c>
      <c r="F129" s="154">
        <v>0</v>
      </c>
      <c r="G129" s="154">
        <v>0</v>
      </c>
      <c r="H129" s="154">
        <v>67.741935483870961</v>
      </c>
      <c r="I129" s="138">
        <v>0</v>
      </c>
      <c r="J129" s="138">
        <v>32.258064516129032</v>
      </c>
      <c r="K129" s="138">
        <v>100</v>
      </c>
    </row>
    <row r="130" spans="1:11">
      <c r="A130" s="17">
        <v>78066</v>
      </c>
      <c r="B130" s="17" t="s">
        <v>378</v>
      </c>
      <c r="C130" s="154">
        <v>35.584415584415588</v>
      </c>
      <c r="D130" s="154">
        <v>13.506493506493506</v>
      </c>
      <c r="E130" s="154">
        <v>26.753246753246749</v>
      </c>
      <c r="F130" s="154">
        <v>2.3376623376623376</v>
      </c>
      <c r="G130" s="154">
        <v>0</v>
      </c>
      <c r="H130" s="154">
        <v>78.181818181818187</v>
      </c>
      <c r="I130" s="138">
        <v>0.25974025974025972</v>
      </c>
      <c r="J130" s="138">
        <v>21.558441558441558</v>
      </c>
      <c r="K130" s="138">
        <v>100</v>
      </c>
    </row>
    <row r="131" spans="1:11">
      <c r="A131" s="17">
        <v>78067</v>
      </c>
      <c r="B131" s="17" t="s">
        <v>465</v>
      </c>
      <c r="C131" s="154">
        <v>51.838235294117652</v>
      </c>
      <c r="D131" s="154">
        <v>12.867647058823529</v>
      </c>
      <c r="E131" s="154">
        <v>9.1911764705882355</v>
      </c>
      <c r="F131" s="154">
        <v>4.7794117647058822</v>
      </c>
      <c r="G131" s="154">
        <v>0</v>
      </c>
      <c r="H131" s="154">
        <v>78.67647058823529</v>
      </c>
      <c r="I131" s="138">
        <v>4.0441176470588234</v>
      </c>
      <c r="J131" s="138">
        <v>17.27941176470588</v>
      </c>
      <c r="K131" s="138">
        <v>100</v>
      </c>
    </row>
    <row r="132" spans="1:11">
      <c r="A132" s="17">
        <v>78069</v>
      </c>
      <c r="B132" s="17" t="s">
        <v>446</v>
      </c>
      <c r="C132" s="154">
        <v>39.072847682119203</v>
      </c>
      <c r="D132" s="154">
        <v>5.9602649006622519</v>
      </c>
      <c r="E132" s="154">
        <v>20.860927152317881</v>
      </c>
      <c r="F132" s="154">
        <v>3.9735099337748347</v>
      </c>
      <c r="G132" s="154">
        <v>0</v>
      </c>
      <c r="H132" s="154">
        <v>69.867549668874176</v>
      </c>
      <c r="I132" s="138">
        <v>1.3245033112582782</v>
      </c>
      <c r="J132" s="138">
        <v>28.807947019867548</v>
      </c>
      <c r="K132" s="138">
        <v>100</v>
      </c>
    </row>
    <row r="133" spans="1:11">
      <c r="A133" s="17">
        <v>78070</v>
      </c>
      <c r="B133" s="17" t="s">
        <v>304</v>
      </c>
      <c r="C133" s="154">
        <v>36.979591836734691</v>
      </c>
      <c r="D133" s="154">
        <v>16.244897959183675</v>
      </c>
      <c r="E133" s="154">
        <v>27.918367346938776</v>
      </c>
      <c r="F133" s="154">
        <v>2.0408163265306123</v>
      </c>
      <c r="G133" s="154">
        <v>0</v>
      </c>
      <c r="H133" s="154">
        <v>83.183673469387756</v>
      </c>
      <c r="I133" s="138">
        <v>0.32653061224489799</v>
      </c>
      <c r="J133" s="138">
        <v>16.489795918367349</v>
      </c>
      <c r="K133" s="138">
        <v>100</v>
      </c>
    </row>
    <row r="134" spans="1:11">
      <c r="A134" s="17">
        <v>78071</v>
      </c>
      <c r="B134" s="17" t="s">
        <v>575</v>
      </c>
      <c r="C134" s="154">
        <v>37.209302325581397</v>
      </c>
      <c r="D134" s="154">
        <v>6.9767441860465116</v>
      </c>
      <c r="E134" s="154">
        <v>16.279069767441861</v>
      </c>
      <c r="F134" s="154">
        <v>0</v>
      </c>
      <c r="G134" s="154">
        <v>0</v>
      </c>
      <c r="H134" s="154">
        <v>60.465116279069761</v>
      </c>
      <c r="I134" s="138">
        <v>0</v>
      </c>
      <c r="J134" s="138">
        <v>39.534883720930232</v>
      </c>
      <c r="K134" s="138">
        <v>100</v>
      </c>
    </row>
    <row r="135" spans="1:11">
      <c r="A135" s="17">
        <v>78072</v>
      </c>
      <c r="B135" s="17" t="s">
        <v>629</v>
      </c>
      <c r="C135" s="154">
        <v>42.1875</v>
      </c>
      <c r="D135" s="154">
        <v>7.8125</v>
      </c>
      <c r="E135" s="154">
        <v>14.0625</v>
      </c>
      <c r="F135" s="154">
        <v>0</v>
      </c>
      <c r="G135" s="154">
        <v>0</v>
      </c>
      <c r="H135" s="154">
        <v>64.0625</v>
      </c>
      <c r="I135" s="138">
        <v>9.375</v>
      </c>
      <c r="J135" s="138">
        <v>26.5625</v>
      </c>
      <c r="K135" s="138">
        <v>100</v>
      </c>
    </row>
    <row r="136" spans="1:11">
      <c r="A136" s="17">
        <v>78073</v>
      </c>
      <c r="B136" s="17" t="s">
        <v>505</v>
      </c>
      <c r="C136" s="154">
        <v>47.963800904977376</v>
      </c>
      <c r="D136" s="154">
        <v>8.5972850678733028</v>
      </c>
      <c r="E136" s="154">
        <v>8.5972850678733028</v>
      </c>
      <c r="F136" s="154">
        <v>1.3574660633484164</v>
      </c>
      <c r="G136" s="154">
        <v>0</v>
      </c>
      <c r="H136" s="154">
        <v>66.515837104072389</v>
      </c>
      <c r="I136" s="138">
        <v>0</v>
      </c>
      <c r="J136" s="138">
        <v>33.484162895927597</v>
      </c>
      <c r="K136" s="138">
        <v>100</v>
      </c>
    </row>
    <row r="137" spans="1:11">
      <c r="A137" s="17">
        <v>78074</v>
      </c>
      <c r="B137" s="17" t="s">
        <v>429</v>
      </c>
      <c r="C137" s="154">
        <v>49.645390070921984</v>
      </c>
      <c r="D137" s="154">
        <v>15.366430260047281</v>
      </c>
      <c r="E137" s="154">
        <v>18.203309692671397</v>
      </c>
      <c r="F137" s="154">
        <v>0.4728132387706856</v>
      </c>
      <c r="G137" s="154">
        <v>0</v>
      </c>
      <c r="H137" s="154">
        <v>83.687943262411352</v>
      </c>
      <c r="I137" s="138">
        <v>0</v>
      </c>
      <c r="J137" s="138">
        <v>16.312056737588655</v>
      </c>
      <c r="K137" s="138">
        <v>100</v>
      </c>
    </row>
    <row r="138" spans="1:11">
      <c r="A138" s="17">
        <v>78075</v>
      </c>
      <c r="B138" s="17" t="s">
        <v>510</v>
      </c>
      <c r="C138" s="154">
        <v>14.285714285714285</v>
      </c>
      <c r="D138" s="154">
        <v>6.9063386944181637</v>
      </c>
      <c r="E138" s="154">
        <v>68.11731315042573</v>
      </c>
      <c r="F138" s="154">
        <v>2.838221381267739</v>
      </c>
      <c r="G138" s="154">
        <v>0</v>
      </c>
      <c r="H138" s="154">
        <v>92.147587511825918</v>
      </c>
      <c r="I138" s="138">
        <v>0</v>
      </c>
      <c r="J138" s="138">
        <v>7.8524124881740782</v>
      </c>
      <c r="K138" s="138">
        <v>100</v>
      </c>
    </row>
    <row r="139" spans="1:11">
      <c r="A139" s="17">
        <v>78076</v>
      </c>
      <c r="B139" s="17" t="s">
        <v>394</v>
      </c>
      <c r="C139" s="154">
        <v>51.470588235294116</v>
      </c>
      <c r="D139" s="154">
        <v>13.23529411764706</v>
      </c>
      <c r="E139" s="154">
        <v>11.176470588235295</v>
      </c>
      <c r="F139" s="154">
        <v>0</v>
      </c>
      <c r="G139" s="154">
        <v>0</v>
      </c>
      <c r="H139" s="154">
        <v>75.882352941176464</v>
      </c>
      <c r="I139" s="138">
        <v>1.7647058823529411</v>
      </c>
      <c r="J139" s="138">
        <v>22.352941176470591</v>
      </c>
      <c r="K139" s="138">
        <v>100</v>
      </c>
    </row>
    <row r="140" spans="1:11">
      <c r="A140" s="17">
        <v>78077</v>
      </c>
      <c r="B140" s="17" t="s">
        <v>419</v>
      </c>
      <c r="C140" s="154">
        <v>50.649350649350644</v>
      </c>
      <c r="D140" s="154">
        <v>12.121212121212121</v>
      </c>
      <c r="E140" s="154">
        <v>17.748917748917751</v>
      </c>
      <c r="F140" s="154">
        <v>0.4329004329004329</v>
      </c>
      <c r="G140" s="154">
        <v>0</v>
      </c>
      <c r="H140" s="154">
        <v>80.952380952380949</v>
      </c>
      <c r="I140" s="138">
        <v>0</v>
      </c>
      <c r="J140" s="138">
        <v>19.047619047619047</v>
      </c>
      <c r="K140" s="138">
        <v>100</v>
      </c>
    </row>
    <row r="141" spans="1:11">
      <c r="A141" s="17">
        <v>78078</v>
      </c>
      <c r="B141" s="17" t="s">
        <v>606</v>
      </c>
      <c r="C141" s="154">
        <v>25.531914893617021</v>
      </c>
      <c r="D141" s="154">
        <v>24.468085106382979</v>
      </c>
      <c r="E141" s="154">
        <v>15.957446808510639</v>
      </c>
      <c r="F141" s="154">
        <v>0</v>
      </c>
      <c r="G141" s="154">
        <v>0</v>
      </c>
      <c r="H141" s="154">
        <v>65.957446808510639</v>
      </c>
      <c r="I141" s="138">
        <v>8.5106382978723403</v>
      </c>
      <c r="J141" s="138">
        <v>25.531914893617021</v>
      </c>
      <c r="K141" s="138">
        <v>100</v>
      </c>
    </row>
    <row r="142" spans="1:11">
      <c r="A142" s="17">
        <v>78079</v>
      </c>
      <c r="B142" s="17" t="s">
        <v>307</v>
      </c>
      <c r="C142" s="154">
        <v>46.341463414634148</v>
      </c>
      <c r="D142" s="154">
        <v>9.8669623059866964</v>
      </c>
      <c r="E142" s="154">
        <v>22.838137472283815</v>
      </c>
      <c r="F142" s="154">
        <v>0.44345898004434592</v>
      </c>
      <c r="G142" s="154">
        <v>0</v>
      </c>
      <c r="H142" s="154">
        <v>79.490022172949011</v>
      </c>
      <c r="I142" s="138">
        <v>1.9955654101995564</v>
      </c>
      <c r="J142" s="138">
        <v>18.514412416851442</v>
      </c>
      <c r="K142" s="138">
        <v>100</v>
      </c>
    </row>
    <row r="143" spans="1:11">
      <c r="A143" s="17">
        <v>78080</v>
      </c>
      <c r="B143" s="17" t="s">
        <v>523</v>
      </c>
      <c r="C143" s="154">
        <v>26.502732240437162</v>
      </c>
      <c r="D143" s="154">
        <v>1.3661202185792349</v>
      </c>
      <c r="E143" s="154">
        <v>34.972677595628419</v>
      </c>
      <c r="F143" s="154">
        <v>22.404371584699454</v>
      </c>
      <c r="G143" s="154">
        <v>0</v>
      </c>
      <c r="H143" s="154">
        <v>85.245901639344254</v>
      </c>
      <c r="I143" s="138">
        <v>0</v>
      </c>
      <c r="J143" s="138">
        <v>14.754098360655737</v>
      </c>
      <c r="K143" s="138">
        <v>100</v>
      </c>
    </row>
    <row r="144" spans="1:11">
      <c r="A144" s="17">
        <v>78081</v>
      </c>
      <c r="B144" s="17" t="s">
        <v>280</v>
      </c>
      <c r="C144" s="154">
        <v>22.998705860602701</v>
      </c>
      <c r="D144" s="154">
        <v>10.556479940839342</v>
      </c>
      <c r="E144" s="154">
        <v>50.619338140136804</v>
      </c>
      <c r="F144" s="154">
        <v>1.349602514327972</v>
      </c>
      <c r="G144" s="154">
        <v>1.1647254575707155</v>
      </c>
      <c r="H144" s="154">
        <v>86.688851913477535</v>
      </c>
      <c r="I144" s="138">
        <v>0.46219264189314108</v>
      </c>
      <c r="J144" s="138">
        <v>12.84895544462932</v>
      </c>
      <c r="K144" s="138">
        <v>100</v>
      </c>
    </row>
    <row r="145" spans="1:11">
      <c r="A145" s="17">
        <v>78082</v>
      </c>
      <c r="B145" s="17" t="s">
        <v>493</v>
      </c>
      <c r="C145" s="154">
        <v>49.090909090909093</v>
      </c>
      <c r="D145" s="154">
        <v>22.727272727272727</v>
      </c>
      <c r="E145" s="154">
        <v>4.0909090909090908</v>
      </c>
      <c r="F145" s="154">
        <v>0.45454545454545453</v>
      </c>
      <c r="G145" s="154">
        <v>0</v>
      </c>
      <c r="H145" s="154">
        <v>76.363636363636374</v>
      </c>
      <c r="I145" s="138">
        <v>0</v>
      </c>
      <c r="J145" s="138">
        <v>23.636363636363637</v>
      </c>
      <c r="K145" s="138">
        <v>100</v>
      </c>
    </row>
    <row r="146" spans="1:11">
      <c r="A146" s="17">
        <v>78083</v>
      </c>
      <c r="B146" s="17" t="s">
        <v>362</v>
      </c>
      <c r="C146" s="154">
        <v>37.423312883435585</v>
      </c>
      <c r="D146" s="154">
        <v>27.402862985685072</v>
      </c>
      <c r="E146" s="154">
        <v>17.586912065439673</v>
      </c>
      <c r="F146" s="154">
        <v>0.40899795501022501</v>
      </c>
      <c r="G146" s="154">
        <v>0</v>
      </c>
      <c r="H146" s="154">
        <v>82.822085889570545</v>
      </c>
      <c r="I146" s="138">
        <v>0</v>
      </c>
      <c r="J146" s="138">
        <v>17.177914110429448</v>
      </c>
      <c r="K146" s="138">
        <v>100</v>
      </c>
    </row>
    <row r="147" spans="1:11">
      <c r="A147" s="17">
        <v>78084</v>
      </c>
      <c r="B147" s="17" t="s">
        <v>408</v>
      </c>
      <c r="C147" s="154">
        <v>43.990929705215422</v>
      </c>
      <c r="D147" s="154">
        <v>14.285714285714285</v>
      </c>
      <c r="E147" s="154">
        <v>15.192743764172336</v>
      </c>
      <c r="F147" s="154">
        <v>2.0408163265306123</v>
      </c>
      <c r="G147" s="154">
        <v>7.4829931972789119</v>
      </c>
      <c r="H147" s="154">
        <v>82.993197278911566</v>
      </c>
      <c r="I147" s="138">
        <v>0</v>
      </c>
      <c r="J147" s="138">
        <v>17.006802721088434</v>
      </c>
      <c r="K147" s="138">
        <v>100</v>
      </c>
    </row>
    <row r="148" spans="1:11">
      <c r="A148" s="17">
        <v>78085</v>
      </c>
      <c r="B148" s="17" t="s">
        <v>565</v>
      </c>
      <c r="C148" s="154">
        <v>50.495049504950494</v>
      </c>
      <c r="D148" s="154">
        <v>3.9603960396039604</v>
      </c>
      <c r="E148" s="154">
        <v>5.9405940594059405</v>
      </c>
      <c r="F148" s="154">
        <v>0</v>
      </c>
      <c r="G148" s="154">
        <v>0</v>
      </c>
      <c r="H148" s="154">
        <v>60.396039603960396</v>
      </c>
      <c r="I148" s="138">
        <v>0</v>
      </c>
      <c r="J148" s="138">
        <v>39.603960396039604</v>
      </c>
      <c r="K148" s="138">
        <v>100</v>
      </c>
    </row>
    <row r="149" spans="1:11">
      <c r="A149" s="17">
        <v>78089</v>
      </c>
      <c r="B149" s="17" t="s">
        <v>589</v>
      </c>
      <c r="C149" s="154">
        <v>41</v>
      </c>
      <c r="D149" s="154">
        <v>7.0000000000000009</v>
      </c>
      <c r="E149" s="154">
        <v>1</v>
      </c>
      <c r="F149" s="154">
        <v>4</v>
      </c>
      <c r="G149" s="154">
        <v>0</v>
      </c>
      <c r="H149" s="154">
        <v>53</v>
      </c>
      <c r="I149" s="138">
        <v>0</v>
      </c>
      <c r="J149" s="138">
        <v>47</v>
      </c>
      <c r="K149" s="138">
        <v>100</v>
      </c>
    </row>
    <row r="150" spans="1:11">
      <c r="A150" s="17">
        <v>78090</v>
      </c>
      <c r="B150" s="17" t="s">
        <v>675</v>
      </c>
      <c r="C150" s="154">
        <v>32.558139534883722</v>
      </c>
      <c r="D150" s="154">
        <v>0</v>
      </c>
      <c r="E150" s="154">
        <v>6.9767441860465116</v>
      </c>
      <c r="F150" s="154">
        <v>0</v>
      </c>
      <c r="G150" s="154">
        <v>0</v>
      </c>
      <c r="H150" s="154">
        <v>39.534883720930232</v>
      </c>
      <c r="I150" s="138">
        <v>32.558139534883722</v>
      </c>
      <c r="J150" s="138">
        <v>27.906976744186046</v>
      </c>
      <c r="K150" s="138">
        <v>100</v>
      </c>
    </row>
    <row r="151" spans="1:11">
      <c r="A151" s="17">
        <v>78091</v>
      </c>
      <c r="B151" s="17" t="s">
        <v>285</v>
      </c>
      <c r="C151" s="154">
        <v>25.201288244766506</v>
      </c>
      <c r="D151" s="154">
        <v>8.5077831454643054</v>
      </c>
      <c r="E151" s="154">
        <v>28.234031132581855</v>
      </c>
      <c r="F151" s="154">
        <v>1.7444981213097157</v>
      </c>
      <c r="G151" s="154">
        <v>0.13419216317767044</v>
      </c>
      <c r="H151" s="154">
        <v>63.821792807300049</v>
      </c>
      <c r="I151" s="138">
        <v>3.3011272141706924</v>
      </c>
      <c r="J151" s="138">
        <v>32.877079978529252</v>
      </c>
      <c r="K151" s="138">
        <v>100</v>
      </c>
    </row>
    <row r="152" spans="1:11">
      <c r="A152" s="17">
        <v>78093</v>
      </c>
      <c r="B152" s="17" t="s">
        <v>467</v>
      </c>
      <c r="C152" s="154">
        <v>46.666666666666664</v>
      </c>
      <c r="D152" s="154">
        <v>16.296296296296298</v>
      </c>
      <c r="E152" s="154">
        <v>7.7777777777777777</v>
      </c>
      <c r="F152" s="154">
        <v>4.0740740740740744</v>
      </c>
      <c r="G152" s="154">
        <v>0</v>
      </c>
      <c r="H152" s="154">
        <v>74.81481481481481</v>
      </c>
      <c r="I152" s="138">
        <v>0</v>
      </c>
      <c r="J152" s="138">
        <v>25.185185185185183</v>
      </c>
      <c r="K152" s="138">
        <v>100</v>
      </c>
    </row>
    <row r="153" spans="1:11">
      <c r="A153" s="17">
        <v>78094</v>
      </c>
      <c r="B153" s="17" t="s">
        <v>548</v>
      </c>
      <c r="C153" s="154">
        <v>31.746031746031743</v>
      </c>
      <c r="D153" s="154">
        <v>9.5238095238095237</v>
      </c>
      <c r="E153" s="154">
        <v>37.566137566137563</v>
      </c>
      <c r="F153" s="154">
        <v>1.5873015873015872</v>
      </c>
      <c r="G153" s="154">
        <v>0</v>
      </c>
      <c r="H153" s="154">
        <v>80.423280423280417</v>
      </c>
      <c r="I153" s="138">
        <v>0</v>
      </c>
      <c r="J153" s="138">
        <v>19.576719576719576</v>
      </c>
      <c r="K153" s="138">
        <v>100</v>
      </c>
    </row>
    <row r="154" spans="1:11">
      <c r="A154" s="17">
        <v>78095</v>
      </c>
      <c r="B154" s="17" t="s">
        <v>491</v>
      </c>
      <c r="C154" s="154">
        <v>28.806584362139919</v>
      </c>
      <c r="D154" s="154">
        <v>6.5843621399176957</v>
      </c>
      <c r="E154" s="154">
        <v>6.9958847736625511</v>
      </c>
      <c r="F154" s="154">
        <v>0</v>
      </c>
      <c r="G154" s="154">
        <v>0</v>
      </c>
      <c r="H154" s="154">
        <v>42.386831275720169</v>
      </c>
      <c r="I154" s="138">
        <v>0</v>
      </c>
      <c r="J154" s="138">
        <v>57.613168724279838</v>
      </c>
      <c r="K154" s="138">
        <v>100</v>
      </c>
    </row>
    <row r="155" spans="1:11">
      <c r="A155" s="17">
        <v>78096</v>
      </c>
      <c r="B155" s="17" t="s">
        <v>621</v>
      </c>
      <c r="C155" s="154">
        <v>36.111111111111107</v>
      </c>
      <c r="D155" s="154">
        <v>0</v>
      </c>
      <c r="E155" s="154">
        <v>4.1666666666666661</v>
      </c>
      <c r="F155" s="154">
        <v>0</v>
      </c>
      <c r="G155" s="154">
        <v>0</v>
      </c>
      <c r="H155" s="154">
        <v>40.277777777777779</v>
      </c>
      <c r="I155" s="138">
        <v>0</v>
      </c>
      <c r="J155" s="138">
        <v>59.722222222222221</v>
      </c>
      <c r="K155" s="138">
        <v>100</v>
      </c>
    </row>
    <row r="156" spans="1:11">
      <c r="A156" s="17">
        <v>78097</v>
      </c>
      <c r="B156" s="17" t="s">
        <v>541</v>
      </c>
      <c r="C156" s="154">
        <v>47.727272727272727</v>
      </c>
      <c r="D156" s="154">
        <v>9.8484848484848477</v>
      </c>
      <c r="E156" s="154">
        <v>14.393939393939394</v>
      </c>
      <c r="F156" s="154">
        <v>0</v>
      </c>
      <c r="G156" s="154">
        <v>0</v>
      </c>
      <c r="H156" s="154">
        <v>71.969696969696969</v>
      </c>
      <c r="I156" s="138">
        <v>0</v>
      </c>
      <c r="J156" s="138">
        <v>28.030303030303028</v>
      </c>
      <c r="K156" s="138">
        <v>100</v>
      </c>
    </row>
    <row r="157" spans="1:11">
      <c r="A157" s="17">
        <v>78098</v>
      </c>
      <c r="B157" s="17" t="s">
        <v>546</v>
      </c>
      <c r="C157" s="154">
        <v>60</v>
      </c>
      <c r="D157" s="154">
        <v>8.6666666666666679</v>
      </c>
      <c r="E157" s="154">
        <v>2</v>
      </c>
      <c r="F157" s="154">
        <v>1.3333333333333335</v>
      </c>
      <c r="G157" s="154">
        <v>0</v>
      </c>
      <c r="H157" s="154">
        <v>72</v>
      </c>
      <c r="I157" s="138">
        <v>1.3333333333333335</v>
      </c>
      <c r="J157" s="138">
        <v>26.666666666666668</v>
      </c>
      <c r="K157" s="138">
        <v>100</v>
      </c>
    </row>
    <row r="158" spans="1:11">
      <c r="A158" s="17">
        <v>78099</v>
      </c>
      <c r="B158" s="17" t="s">
        <v>583</v>
      </c>
      <c r="C158" s="154">
        <v>51.336898395721931</v>
      </c>
      <c r="D158" s="154">
        <v>10.695187165775401</v>
      </c>
      <c r="E158" s="154">
        <v>12.299465240641712</v>
      </c>
      <c r="F158" s="154">
        <v>9.0909090909090917</v>
      </c>
      <c r="G158" s="154">
        <v>0</v>
      </c>
      <c r="H158" s="154">
        <v>83.422459893048128</v>
      </c>
      <c r="I158" s="138">
        <v>0</v>
      </c>
      <c r="J158" s="138">
        <v>16.577540106951872</v>
      </c>
      <c r="K158" s="138">
        <v>100</v>
      </c>
    </row>
    <row r="159" spans="1:11">
      <c r="A159" s="17">
        <v>78100</v>
      </c>
      <c r="B159" s="17" t="s">
        <v>627</v>
      </c>
      <c r="C159" s="154">
        <v>36.633663366336634</v>
      </c>
      <c r="D159" s="154">
        <v>1.9801980198019802</v>
      </c>
      <c r="E159" s="154">
        <v>49.504950495049506</v>
      </c>
      <c r="F159" s="154">
        <v>0.99009900990099009</v>
      </c>
      <c r="G159" s="154">
        <v>0</v>
      </c>
      <c r="H159" s="154">
        <v>89.10891089108911</v>
      </c>
      <c r="I159" s="138">
        <v>0</v>
      </c>
      <c r="J159" s="138">
        <v>10.891089108910892</v>
      </c>
      <c r="K159" s="138">
        <v>100</v>
      </c>
    </row>
    <row r="160" spans="1:11">
      <c r="A160" s="17">
        <v>78101</v>
      </c>
      <c r="B160" s="17" t="s">
        <v>329</v>
      </c>
      <c r="C160" s="154">
        <v>31.956797966963151</v>
      </c>
      <c r="D160" s="154">
        <v>15.374841168996186</v>
      </c>
      <c r="E160" s="154">
        <v>27.255400254129608</v>
      </c>
      <c r="F160" s="154">
        <v>1.1435832274459974</v>
      </c>
      <c r="G160" s="154">
        <v>0</v>
      </c>
      <c r="H160" s="154">
        <v>75.730622617534934</v>
      </c>
      <c r="I160" s="138">
        <v>0.38119440914866581</v>
      </c>
      <c r="J160" s="138">
        <v>23.88818297331639</v>
      </c>
      <c r="K160" s="138">
        <v>100</v>
      </c>
    </row>
    <row r="161" spans="1:11">
      <c r="A161" s="17">
        <v>78102</v>
      </c>
      <c r="B161" s="17" t="s">
        <v>272</v>
      </c>
      <c r="C161" s="154">
        <v>16.623644811564276</v>
      </c>
      <c r="D161" s="154">
        <v>9.3314403717088279</v>
      </c>
      <c r="E161" s="154">
        <v>48.444759938048527</v>
      </c>
      <c r="F161" s="154">
        <v>2.2715539494062984</v>
      </c>
      <c r="G161" s="154">
        <v>0.31621063500258129</v>
      </c>
      <c r="H161" s="154">
        <v>76.987609705730506</v>
      </c>
      <c r="I161" s="138">
        <v>1.4907072792978835</v>
      </c>
      <c r="J161" s="138">
        <v>21.521683014971604</v>
      </c>
      <c r="K161" s="138">
        <v>100</v>
      </c>
    </row>
    <row r="162" spans="1:11">
      <c r="A162" s="17">
        <v>78103</v>
      </c>
      <c r="B162" s="17" t="s">
        <v>405</v>
      </c>
      <c r="C162" s="154">
        <v>55.973451327433629</v>
      </c>
      <c r="D162" s="154">
        <v>14.380530973451327</v>
      </c>
      <c r="E162" s="154">
        <v>10.398230088495575</v>
      </c>
      <c r="F162" s="154">
        <v>0.44247787610619471</v>
      </c>
      <c r="G162" s="154">
        <v>0.44247787610619471</v>
      </c>
      <c r="H162" s="154">
        <v>81.637168141592923</v>
      </c>
      <c r="I162" s="138">
        <v>2.4336283185840708</v>
      </c>
      <c r="J162" s="138">
        <v>15.929203539823009</v>
      </c>
      <c r="K162" s="138">
        <v>100</v>
      </c>
    </row>
    <row r="163" spans="1:11">
      <c r="A163" s="17">
        <v>78104</v>
      </c>
      <c r="B163" s="17" t="s">
        <v>318</v>
      </c>
      <c r="C163" s="154">
        <v>50</v>
      </c>
      <c r="D163" s="154">
        <v>8.3090379008746353</v>
      </c>
      <c r="E163" s="154">
        <v>10.349854227405247</v>
      </c>
      <c r="F163" s="154">
        <v>2.6239067055393588</v>
      </c>
      <c r="G163" s="154">
        <v>0</v>
      </c>
      <c r="H163" s="154">
        <v>71.282798833819243</v>
      </c>
      <c r="I163" s="138">
        <v>0.1457725947521866</v>
      </c>
      <c r="J163" s="138">
        <v>28.571428571428569</v>
      </c>
      <c r="K163" s="138">
        <v>100</v>
      </c>
    </row>
    <row r="164" spans="1:11">
      <c r="A164" s="17">
        <v>78105</v>
      </c>
      <c r="B164" s="17" t="s">
        <v>340</v>
      </c>
      <c r="C164" s="154">
        <v>30.940834141610086</v>
      </c>
      <c r="D164" s="154">
        <v>11.348205625606207</v>
      </c>
      <c r="E164" s="154">
        <v>13.870029097963144</v>
      </c>
      <c r="F164" s="154">
        <v>0.38797284190106696</v>
      </c>
      <c r="G164" s="154">
        <v>0</v>
      </c>
      <c r="H164" s="154">
        <v>56.547041707080503</v>
      </c>
      <c r="I164" s="138">
        <v>5.8195926285160038</v>
      </c>
      <c r="J164" s="138">
        <v>37.633365664403492</v>
      </c>
      <c r="K164" s="138">
        <v>100</v>
      </c>
    </row>
    <row r="165" spans="1:11">
      <c r="A165" s="17">
        <v>78106</v>
      </c>
      <c r="B165" s="17" t="s">
        <v>372</v>
      </c>
      <c r="C165" s="154">
        <v>45.335820895522389</v>
      </c>
      <c r="D165" s="154">
        <v>16.417910447761194</v>
      </c>
      <c r="E165" s="154">
        <v>11.567164179104477</v>
      </c>
      <c r="F165" s="154">
        <v>4.6641791044776122</v>
      </c>
      <c r="G165" s="154">
        <v>0</v>
      </c>
      <c r="H165" s="154">
        <v>77.985074626865668</v>
      </c>
      <c r="I165" s="138">
        <v>0.93283582089552231</v>
      </c>
      <c r="J165" s="138">
        <v>21.082089552238806</v>
      </c>
      <c r="K165" s="138">
        <v>100</v>
      </c>
    </row>
    <row r="166" spans="1:11">
      <c r="A166" s="17">
        <v>78107</v>
      </c>
      <c r="B166" s="17" t="s">
        <v>504</v>
      </c>
      <c r="C166" s="154">
        <v>40.498442367601243</v>
      </c>
      <c r="D166" s="154">
        <v>7.1651090342679122</v>
      </c>
      <c r="E166" s="154">
        <v>28.971962616822427</v>
      </c>
      <c r="F166" s="154">
        <v>11.838006230529595</v>
      </c>
      <c r="G166" s="154">
        <v>0</v>
      </c>
      <c r="H166" s="154">
        <v>88.473520249221181</v>
      </c>
      <c r="I166" s="138">
        <v>0</v>
      </c>
      <c r="J166" s="138">
        <v>11.526479750778815</v>
      </c>
      <c r="K166" s="138">
        <v>100</v>
      </c>
    </row>
    <row r="167" spans="1:11">
      <c r="A167" s="17">
        <v>78108</v>
      </c>
      <c r="B167" s="17" t="s">
        <v>270</v>
      </c>
      <c r="C167" s="154">
        <v>27.678871346993617</v>
      </c>
      <c r="D167" s="154">
        <v>12.663755458515283</v>
      </c>
      <c r="E167" s="154">
        <v>25.842570820736761</v>
      </c>
      <c r="F167" s="154">
        <v>10.8946366588288</v>
      </c>
      <c r="G167" s="154">
        <v>1.1196954428395476E-2</v>
      </c>
      <c r="H167" s="154">
        <v>77.091031239502854</v>
      </c>
      <c r="I167" s="138">
        <v>2.0042548426827902</v>
      </c>
      <c r="J167" s="138">
        <v>20.904713917814355</v>
      </c>
      <c r="K167" s="138">
        <v>100</v>
      </c>
    </row>
    <row r="168" spans="1:11">
      <c r="A168" s="17">
        <v>78109</v>
      </c>
      <c r="B168" s="17" t="s">
        <v>582</v>
      </c>
      <c r="C168" s="154">
        <v>43.939393939393938</v>
      </c>
      <c r="D168" s="154">
        <v>1.5151515151515151</v>
      </c>
      <c r="E168" s="154">
        <v>3.0303030303030303</v>
      </c>
      <c r="F168" s="154">
        <v>7.5757575757575761</v>
      </c>
      <c r="G168" s="154">
        <v>0</v>
      </c>
      <c r="H168" s="154">
        <v>56.060606060606055</v>
      </c>
      <c r="I168" s="138">
        <v>0</v>
      </c>
      <c r="J168" s="138">
        <v>43.939393939393938</v>
      </c>
      <c r="K168" s="138">
        <v>100</v>
      </c>
    </row>
    <row r="169" spans="1:11">
      <c r="A169" s="17">
        <v>78110</v>
      </c>
      <c r="B169" s="17" t="s">
        <v>421</v>
      </c>
      <c r="C169" s="154">
        <v>59.948320413436697</v>
      </c>
      <c r="D169" s="154">
        <v>9.043927648578812</v>
      </c>
      <c r="E169" s="154">
        <v>10.335917312661499</v>
      </c>
      <c r="F169" s="154">
        <v>2.5839793281653747</v>
      </c>
      <c r="G169" s="154">
        <v>0</v>
      </c>
      <c r="H169" s="154">
        <v>81.912144702842383</v>
      </c>
      <c r="I169" s="138">
        <v>0</v>
      </c>
      <c r="J169" s="138">
        <v>18.087855297157624</v>
      </c>
      <c r="K169" s="138">
        <v>100</v>
      </c>
    </row>
    <row r="170" spans="1:11">
      <c r="A170" s="17">
        <v>78111</v>
      </c>
      <c r="B170" s="17" t="s">
        <v>596</v>
      </c>
      <c r="C170" s="154">
        <v>53.731343283582092</v>
      </c>
      <c r="D170" s="154">
        <v>8.9552238805970141</v>
      </c>
      <c r="E170" s="154">
        <v>10.44776119402985</v>
      </c>
      <c r="F170" s="154">
        <v>0</v>
      </c>
      <c r="G170" s="154">
        <v>0</v>
      </c>
      <c r="H170" s="154">
        <v>73.134328358208961</v>
      </c>
      <c r="I170" s="138">
        <v>1.4925373134328357</v>
      </c>
      <c r="J170" s="138">
        <v>25.373134328358208</v>
      </c>
      <c r="K170" s="138">
        <v>100</v>
      </c>
    </row>
    <row r="171" spans="1:11">
      <c r="A171" s="17">
        <v>78112</v>
      </c>
      <c r="B171" s="17" t="s">
        <v>529</v>
      </c>
      <c r="C171" s="154">
        <v>58.4</v>
      </c>
      <c r="D171" s="154">
        <v>9.6</v>
      </c>
      <c r="E171" s="154">
        <v>1.6</v>
      </c>
      <c r="F171" s="154">
        <v>2.4</v>
      </c>
      <c r="G171" s="154">
        <v>0</v>
      </c>
      <c r="H171" s="154">
        <v>72</v>
      </c>
      <c r="I171" s="138">
        <v>0</v>
      </c>
      <c r="J171" s="138">
        <v>28.000000000000004</v>
      </c>
      <c r="K171" s="138">
        <v>100</v>
      </c>
    </row>
    <row r="172" spans="1:11">
      <c r="A172" s="17">
        <v>78113</v>
      </c>
      <c r="B172" s="17" t="s">
        <v>648</v>
      </c>
      <c r="C172" s="154">
        <v>56.140350877192979</v>
      </c>
      <c r="D172" s="154">
        <v>14.035087719298245</v>
      </c>
      <c r="E172" s="154">
        <v>3.5087719298245612</v>
      </c>
      <c r="F172" s="154">
        <v>0</v>
      </c>
      <c r="G172" s="154">
        <v>0</v>
      </c>
      <c r="H172" s="154">
        <v>73.68421052631578</v>
      </c>
      <c r="I172" s="138">
        <v>1.7543859649122806</v>
      </c>
      <c r="J172" s="138">
        <v>24.561403508771928</v>
      </c>
      <c r="K172" s="138">
        <v>100</v>
      </c>
    </row>
    <row r="173" spans="1:11">
      <c r="A173" s="17">
        <v>78114</v>
      </c>
      <c r="B173" s="17" t="s">
        <v>388</v>
      </c>
      <c r="C173" s="154">
        <v>41.222879684418146</v>
      </c>
      <c r="D173" s="154">
        <v>7.4950690335305712</v>
      </c>
      <c r="E173" s="154">
        <v>9.4674556213017755</v>
      </c>
      <c r="F173" s="154">
        <v>25.049309664694281</v>
      </c>
      <c r="G173" s="154">
        <v>0</v>
      </c>
      <c r="H173" s="154">
        <v>83.234714003944774</v>
      </c>
      <c r="I173" s="138">
        <v>0.19723865877712032</v>
      </c>
      <c r="J173" s="138">
        <v>16.568047337278109</v>
      </c>
      <c r="K173" s="138">
        <v>100</v>
      </c>
    </row>
    <row r="174" spans="1:11">
      <c r="A174" s="17">
        <v>78116</v>
      </c>
      <c r="B174" s="17" t="s">
        <v>436</v>
      </c>
      <c r="C174" s="154">
        <v>36.986301369863014</v>
      </c>
      <c r="D174" s="154">
        <v>3.2876712328767121</v>
      </c>
      <c r="E174" s="154">
        <v>29.041095890410958</v>
      </c>
      <c r="F174" s="154">
        <v>6.5753424657534243</v>
      </c>
      <c r="G174" s="154">
        <v>0</v>
      </c>
      <c r="H174" s="154">
        <v>75.890410958904113</v>
      </c>
      <c r="I174" s="138">
        <v>2.1917808219178081</v>
      </c>
      <c r="J174" s="138">
        <v>21.917808219178081</v>
      </c>
      <c r="K174" s="138">
        <v>100</v>
      </c>
    </row>
    <row r="175" spans="1:11">
      <c r="A175" s="17">
        <v>78117</v>
      </c>
      <c r="B175" s="17" t="s">
        <v>552</v>
      </c>
      <c r="C175" s="154">
        <v>34.177215189873415</v>
      </c>
      <c r="D175" s="154">
        <v>27.004219409282697</v>
      </c>
      <c r="E175" s="154">
        <v>23.206751054852319</v>
      </c>
      <c r="F175" s="154">
        <v>0</v>
      </c>
      <c r="G175" s="154">
        <v>0</v>
      </c>
      <c r="H175" s="154">
        <v>84.388185654008439</v>
      </c>
      <c r="I175" s="138">
        <v>3.3755274261603372</v>
      </c>
      <c r="J175" s="138">
        <v>12.236286919831224</v>
      </c>
      <c r="K175" s="138">
        <v>100</v>
      </c>
    </row>
    <row r="176" spans="1:11">
      <c r="A176" s="17">
        <v>78118</v>
      </c>
      <c r="B176" s="17" t="s">
        <v>532</v>
      </c>
      <c r="C176" s="154">
        <v>36.84210526315789</v>
      </c>
      <c r="D176" s="154">
        <v>9.7165991902834001</v>
      </c>
      <c r="E176" s="154">
        <v>1.6194331983805668</v>
      </c>
      <c r="F176" s="154">
        <v>32.793522267206477</v>
      </c>
      <c r="G176" s="154">
        <v>0</v>
      </c>
      <c r="H176" s="154">
        <v>80.97165991902834</v>
      </c>
      <c r="I176" s="138">
        <v>2.42914979757085</v>
      </c>
      <c r="J176" s="138">
        <v>16.599190283400812</v>
      </c>
      <c r="K176" s="138">
        <v>100</v>
      </c>
    </row>
    <row r="177" spans="1:11">
      <c r="A177" s="17">
        <v>78119</v>
      </c>
      <c r="B177" s="17" t="s">
        <v>281</v>
      </c>
      <c r="C177" s="154">
        <v>41.966129698471704</v>
      </c>
      <c r="D177" s="154">
        <v>11.606774060305659</v>
      </c>
      <c r="E177" s="154">
        <v>16.935150764147046</v>
      </c>
      <c r="F177" s="154">
        <v>3.5522511358942586</v>
      </c>
      <c r="G177" s="154">
        <v>0</v>
      </c>
      <c r="H177" s="154">
        <v>74.060305658818663</v>
      </c>
      <c r="I177" s="138">
        <v>1.6522098306484923</v>
      </c>
      <c r="J177" s="138">
        <v>24.287484510532835</v>
      </c>
      <c r="K177" s="138">
        <v>100</v>
      </c>
    </row>
    <row r="178" spans="1:11">
      <c r="A178" s="17">
        <v>78121</v>
      </c>
      <c r="B178" s="17" t="s">
        <v>396</v>
      </c>
      <c r="C178" s="154">
        <v>34.462151394422314</v>
      </c>
      <c r="D178" s="154">
        <v>11.952191235059761</v>
      </c>
      <c r="E178" s="154">
        <v>24.701195219123505</v>
      </c>
      <c r="F178" s="154">
        <v>12.94820717131474</v>
      </c>
      <c r="G178" s="154">
        <v>3.3864541832669319</v>
      </c>
      <c r="H178" s="154">
        <v>87.450199203187253</v>
      </c>
      <c r="I178" s="138">
        <v>1.1952191235059761</v>
      </c>
      <c r="J178" s="138">
        <v>11.354581673306772</v>
      </c>
      <c r="K178" s="138">
        <v>100</v>
      </c>
    </row>
    <row r="179" spans="1:11">
      <c r="A179" s="17">
        <v>78122</v>
      </c>
      <c r="B179" s="17" t="s">
        <v>338</v>
      </c>
      <c r="C179" s="154">
        <v>44.863013698630141</v>
      </c>
      <c r="D179" s="154">
        <v>14.269406392694064</v>
      </c>
      <c r="E179" s="154">
        <v>17.69406392694064</v>
      </c>
      <c r="F179" s="154">
        <v>7.077625570776255</v>
      </c>
      <c r="G179" s="154">
        <v>0</v>
      </c>
      <c r="H179" s="154">
        <v>83.904109589041099</v>
      </c>
      <c r="I179" s="138">
        <v>0.22831050228310501</v>
      </c>
      <c r="J179" s="138">
        <v>15.8675799086758</v>
      </c>
      <c r="K179" s="138">
        <v>100</v>
      </c>
    </row>
    <row r="180" spans="1:11">
      <c r="A180" s="17">
        <v>78123</v>
      </c>
      <c r="B180" s="17" t="s">
        <v>317</v>
      </c>
      <c r="C180" s="154">
        <v>23.10215557638238</v>
      </c>
      <c r="D180" s="154">
        <v>10.262417994376758</v>
      </c>
      <c r="E180" s="154">
        <v>47.610121836925963</v>
      </c>
      <c r="F180" s="154">
        <v>5.0609184629803181</v>
      </c>
      <c r="G180" s="154">
        <v>4.6860356138706656E-2</v>
      </c>
      <c r="H180" s="154">
        <v>86.082474226804123</v>
      </c>
      <c r="I180" s="138">
        <v>0.32802249297094654</v>
      </c>
      <c r="J180" s="138">
        <v>13.58950328022493</v>
      </c>
      <c r="K180" s="138">
        <v>100</v>
      </c>
    </row>
    <row r="181" spans="1:11">
      <c r="A181" s="17">
        <v>78124</v>
      </c>
      <c r="B181" s="17" t="s">
        <v>579</v>
      </c>
      <c r="C181" s="154">
        <v>30.612244897959183</v>
      </c>
      <c r="D181" s="154">
        <v>7.1428571428571423</v>
      </c>
      <c r="E181" s="154">
        <v>15.306122448979592</v>
      </c>
      <c r="F181" s="154">
        <v>0</v>
      </c>
      <c r="G181" s="154">
        <v>0</v>
      </c>
      <c r="H181" s="154">
        <v>53.061224489795919</v>
      </c>
      <c r="I181" s="138">
        <v>0</v>
      </c>
      <c r="J181" s="138">
        <v>46.938775510204081</v>
      </c>
      <c r="K181" s="138">
        <v>100</v>
      </c>
    </row>
    <row r="182" spans="1:11">
      <c r="A182" s="17">
        <v>78125</v>
      </c>
      <c r="B182" s="17" t="s">
        <v>518</v>
      </c>
      <c r="C182" s="154">
        <v>50.657894736842103</v>
      </c>
      <c r="D182" s="154">
        <v>13.486842105263158</v>
      </c>
      <c r="E182" s="154">
        <v>22.368421052631579</v>
      </c>
      <c r="F182" s="154">
        <v>0</v>
      </c>
      <c r="G182" s="154">
        <v>0</v>
      </c>
      <c r="H182" s="154">
        <v>86.51315789473685</v>
      </c>
      <c r="I182" s="138">
        <v>0.3289473684210526</v>
      </c>
      <c r="J182" s="138">
        <v>13.157894736842104</v>
      </c>
      <c r="K182" s="138">
        <v>100</v>
      </c>
    </row>
    <row r="183" spans="1:11">
      <c r="A183" s="17">
        <v>78126</v>
      </c>
      <c r="B183" s="17" t="s">
        <v>661</v>
      </c>
      <c r="C183" s="154">
        <v>41.17647058823529</v>
      </c>
      <c r="D183" s="154">
        <v>41.17647058823529</v>
      </c>
      <c r="E183" s="154">
        <v>0</v>
      </c>
      <c r="F183" s="154">
        <v>0</v>
      </c>
      <c r="G183" s="154">
        <v>0</v>
      </c>
      <c r="H183" s="154">
        <v>82.35294117647058</v>
      </c>
      <c r="I183" s="138">
        <v>8.8235294117647065</v>
      </c>
      <c r="J183" s="138">
        <v>8.8235294117647065</v>
      </c>
      <c r="K183" s="138">
        <v>100</v>
      </c>
    </row>
    <row r="184" spans="1:11">
      <c r="A184" s="17">
        <v>78127</v>
      </c>
      <c r="B184" s="17" t="s">
        <v>389</v>
      </c>
      <c r="C184" s="154">
        <v>37.813211845102508</v>
      </c>
      <c r="D184" s="154">
        <v>20.045558086560362</v>
      </c>
      <c r="E184" s="154">
        <v>24.145785876993166</v>
      </c>
      <c r="F184" s="154">
        <v>0</v>
      </c>
      <c r="G184" s="154">
        <v>0</v>
      </c>
      <c r="H184" s="154">
        <v>82.004555808656036</v>
      </c>
      <c r="I184" s="138">
        <v>1.5945330296127564</v>
      </c>
      <c r="J184" s="138">
        <v>16.400911161731209</v>
      </c>
      <c r="K184" s="138">
        <v>100</v>
      </c>
    </row>
    <row r="185" spans="1:11">
      <c r="A185" s="17">
        <v>78128</v>
      </c>
      <c r="B185" s="17" t="s">
        <v>475</v>
      </c>
      <c r="C185" s="154">
        <v>40.247678018575847</v>
      </c>
      <c r="D185" s="154">
        <v>5.2631578947368416</v>
      </c>
      <c r="E185" s="154">
        <v>20.123839009287924</v>
      </c>
      <c r="F185" s="154">
        <v>14.860681114551083</v>
      </c>
      <c r="G185" s="154">
        <v>0</v>
      </c>
      <c r="H185" s="154">
        <v>80.495356037151694</v>
      </c>
      <c r="I185" s="138">
        <v>0</v>
      </c>
      <c r="J185" s="138">
        <v>19.504643962848299</v>
      </c>
      <c r="K185" s="138">
        <v>100</v>
      </c>
    </row>
    <row r="186" spans="1:11">
      <c r="A186" s="17">
        <v>78129</v>
      </c>
      <c r="B186" s="17" t="s">
        <v>573</v>
      </c>
      <c r="C186" s="154">
        <v>60.655737704918032</v>
      </c>
      <c r="D186" s="154">
        <v>3.278688524590164</v>
      </c>
      <c r="E186" s="154">
        <v>7.3770491803278686</v>
      </c>
      <c r="F186" s="154">
        <v>0</v>
      </c>
      <c r="G186" s="154">
        <v>0</v>
      </c>
      <c r="H186" s="154">
        <v>71.311475409836063</v>
      </c>
      <c r="I186" s="138">
        <v>0</v>
      </c>
      <c r="J186" s="138">
        <v>28.688524590163933</v>
      </c>
      <c r="K186" s="138">
        <v>100</v>
      </c>
    </row>
    <row r="187" spans="1:11">
      <c r="A187" s="17">
        <v>78131</v>
      </c>
      <c r="B187" s="17" t="s">
        <v>492</v>
      </c>
      <c r="C187" s="154">
        <v>47.422680412371129</v>
      </c>
      <c r="D187" s="154">
        <v>6.7010309278350517</v>
      </c>
      <c r="E187" s="154">
        <v>2.5773195876288657</v>
      </c>
      <c r="F187" s="154">
        <v>0</v>
      </c>
      <c r="G187" s="154">
        <v>0</v>
      </c>
      <c r="H187" s="154">
        <v>56.701030927835049</v>
      </c>
      <c r="I187" s="138">
        <v>0</v>
      </c>
      <c r="J187" s="138">
        <v>43.298969072164951</v>
      </c>
      <c r="K187" s="138">
        <v>100</v>
      </c>
    </row>
    <row r="188" spans="1:11">
      <c r="A188" s="17">
        <v>78132</v>
      </c>
      <c r="B188" s="17" t="s">
        <v>354</v>
      </c>
      <c r="C188" s="154">
        <v>52.110817941952504</v>
      </c>
      <c r="D188" s="154">
        <v>16.886543535620053</v>
      </c>
      <c r="E188" s="154">
        <v>15.435356200527705</v>
      </c>
      <c r="F188" s="154">
        <v>0.39577836411609502</v>
      </c>
      <c r="G188" s="154">
        <v>0.92348284960422167</v>
      </c>
      <c r="H188" s="154">
        <v>85.751978891820585</v>
      </c>
      <c r="I188" s="138">
        <v>0.26385224274406333</v>
      </c>
      <c r="J188" s="138">
        <v>13.984168865435356</v>
      </c>
      <c r="K188" s="138">
        <v>100</v>
      </c>
    </row>
    <row r="189" spans="1:11">
      <c r="A189" s="17">
        <v>78133</v>
      </c>
      <c r="B189" s="17" t="s">
        <v>434</v>
      </c>
      <c r="C189" s="154">
        <v>58.585858585858588</v>
      </c>
      <c r="D189" s="154">
        <v>16.91919191919192</v>
      </c>
      <c r="E189" s="154">
        <v>7.3232323232323235</v>
      </c>
      <c r="F189" s="154">
        <v>0</v>
      </c>
      <c r="G189" s="154">
        <v>0</v>
      </c>
      <c r="H189" s="154">
        <v>82.828282828282823</v>
      </c>
      <c r="I189" s="138">
        <v>0</v>
      </c>
      <c r="J189" s="138">
        <v>17.171717171717169</v>
      </c>
      <c r="K189" s="138">
        <v>100</v>
      </c>
    </row>
    <row r="190" spans="1:11">
      <c r="A190" s="17">
        <v>78134</v>
      </c>
      <c r="B190" s="17" t="s">
        <v>525</v>
      </c>
      <c r="C190" s="154">
        <v>41.836734693877553</v>
      </c>
      <c r="D190" s="154">
        <v>15.646258503401361</v>
      </c>
      <c r="E190" s="154">
        <v>14.965986394557824</v>
      </c>
      <c r="F190" s="154">
        <v>1.3605442176870748</v>
      </c>
      <c r="G190" s="154">
        <v>0.3401360544217687</v>
      </c>
      <c r="H190" s="154">
        <v>74.149659863945587</v>
      </c>
      <c r="I190" s="138">
        <v>8.8435374149659864</v>
      </c>
      <c r="J190" s="138">
        <v>17.006802721088434</v>
      </c>
      <c r="K190" s="138">
        <v>100</v>
      </c>
    </row>
    <row r="191" spans="1:11">
      <c r="A191" s="17">
        <v>78135</v>
      </c>
      <c r="B191" s="17" t="s">
        <v>480</v>
      </c>
      <c r="C191" s="154">
        <v>38.800000000000004</v>
      </c>
      <c r="D191" s="154">
        <v>13.600000000000001</v>
      </c>
      <c r="E191" s="154">
        <v>18.399999999999999</v>
      </c>
      <c r="F191" s="154">
        <v>12</v>
      </c>
      <c r="G191" s="154">
        <v>0</v>
      </c>
      <c r="H191" s="154">
        <v>82.8</v>
      </c>
      <c r="I191" s="138">
        <v>1.2</v>
      </c>
      <c r="J191" s="138">
        <v>16</v>
      </c>
      <c r="K191" s="138">
        <v>100</v>
      </c>
    </row>
    <row r="192" spans="1:11">
      <c r="A192" s="17">
        <v>78136</v>
      </c>
      <c r="B192" s="17" t="s">
        <v>382</v>
      </c>
      <c r="C192" s="154">
        <v>55.136268343815509</v>
      </c>
      <c r="D192" s="154">
        <v>14.675052410901468</v>
      </c>
      <c r="E192" s="154">
        <v>22.431865828092242</v>
      </c>
      <c r="F192" s="154">
        <v>0.62893081761006298</v>
      </c>
      <c r="G192" s="154">
        <v>1.4675052410901468</v>
      </c>
      <c r="H192" s="154">
        <v>94.339622641509436</v>
      </c>
      <c r="I192" s="138">
        <v>0</v>
      </c>
      <c r="J192" s="138">
        <v>5.6603773584905666</v>
      </c>
      <c r="K192" s="138">
        <v>100</v>
      </c>
    </row>
    <row r="193" spans="1:11">
      <c r="A193" s="17">
        <v>78137</v>
      </c>
      <c r="B193" s="17" t="s">
        <v>588</v>
      </c>
      <c r="C193" s="154">
        <v>48.192771084337352</v>
      </c>
      <c r="D193" s="154">
        <v>2.4096385542168677</v>
      </c>
      <c r="E193" s="154">
        <v>4.8192771084337354</v>
      </c>
      <c r="F193" s="154">
        <v>7.2289156626506017</v>
      </c>
      <c r="G193" s="154">
        <v>0</v>
      </c>
      <c r="H193" s="154">
        <v>62.650602409638559</v>
      </c>
      <c r="I193" s="138">
        <v>0</v>
      </c>
      <c r="J193" s="138">
        <v>37.349397590361441</v>
      </c>
      <c r="K193" s="138">
        <v>100</v>
      </c>
    </row>
    <row r="194" spans="1:11">
      <c r="A194" s="17">
        <v>78138</v>
      </c>
      <c r="B194" s="17" t="s">
        <v>300</v>
      </c>
      <c r="C194" s="154">
        <v>34.681372549019606</v>
      </c>
      <c r="D194" s="154">
        <v>13.888888888888889</v>
      </c>
      <c r="E194" s="154">
        <v>34.068627450980394</v>
      </c>
      <c r="F194" s="154">
        <v>1.3888888888888888</v>
      </c>
      <c r="G194" s="154">
        <v>0</v>
      </c>
      <c r="H194" s="154">
        <v>84.027777777777786</v>
      </c>
      <c r="I194" s="138">
        <v>0.81699346405228768</v>
      </c>
      <c r="J194" s="138">
        <v>15.155228758169933</v>
      </c>
      <c r="K194" s="138">
        <v>100</v>
      </c>
    </row>
    <row r="195" spans="1:11">
      <c r="A195" s="17">
        <v>78139</v>
      </c>
      <c r="B195" s="17" t="s">
        <v>560</v>
      </c>
      <c r="C195" s="154">
        <v>44.666666666666664</v>
      </c>
      <c r="D195" s="154">
        <v>4</v>
      </c>
      <c r="E195" s="154">
        <v>5.3333333333333339</v>
      </c>
      <c r="F195" s="154">
        <v>2</v>
      </c>
      <c r="G195" s="154">
        <v>0</v>
      </c>
      <c r="H195" s="154">
        <v>56.000000000000007</v>
      </c>
      <c r="I195" s="138">
        <v>0</v>
      </c>
      <c r="J195" s="138">
        <v>44</v>
      </c>
      <c r="K195" s="138">
        <v>100</v>
      </c>
    </row>
    <row r="196" spans="1:11">
      <c r="A196" s="17">
        <v>78140</v>
      </c>
      <c r="B196" s="17" t="s">
        <v>657</v>
      </c>
      <c r="C196" s="154">
        <v>38.888888888888893</v>
      </c>
      <c r="D196" s="154">
        <v>11.111111111111111</v>
      </c>
      <c r="E196" s="154">
        <v>0</v>
      </c>
      <c r="F196" s="154">
        <v>0</v>
      </c>
      <c r="G196" s="154">
        <v>0</v>
      </c>
      <c r="H196" s="154">
        <v>50</v>
      </c>
      <c r="I196" s="138">
        <v>0</v>
      </c>
      <c r="J196" s="138">
        <v>50</v>
      </c>
      <c r="K196" s="138">
        <v>100</v>
      </c>
    </row>
    <row r="197" spans="1:11">
      <c r="A197" s="17">
        <v>78141</v>
      </c>
      <c r="B197" s="17" t="s">
        <v>604</v>
      </c>
      <c r="C197" s="154">
        <v>54.794520547945204</v>
      </c>
      <c r="D197" s="154">
        <v>9.5890410958904102</v>
      </c>
      <c r="E197" s="154">
        <v>2.7397260273972601</v>
      </c>
      <c r="F197" s="154">
        <v>0</v>
      </c>
      <c r="G197" s="154">
        <v>0</v>
      </c>
      <c r="H197" s="154">
        <v>67.123287671232873</v>
      </c>
      <c r="I197" s="138">
        <v>0</v>
      </c>
      <c r="J197" s="138">
        <v>32.87671232876712</v>
      </c>
      <c r="K197" s="138">
        <v>100</v>
      </c>
    </row>
    <row r="198" spans="1:11">
      <c r="A198" s="17">
        <v>78142</v>
      </c>
      <c r="B198" s="17" t="s">
        <v>319</v>
      </c>
      <c r="C198" s="154">
        <v>41.097308488612839</v>
      </c>
      <c r="D198" s="154">
        <v>8.3850931677018643</v>
      </c>
      <c r="E198" s="154">
        <v>24.948240165631468</v>
      </c>
      <c r="F198" s="154">
        <v>4.1407867494824018</v>
      </c>
      <c r="G198" s="154">
        <v>0</v>
      </c>
      <c r="H198" s="154">
        <v>78.571428571428569</v>
      </c>
      <c r="I198" s="138">
        <v>1.3457556935817805</v>
      </c>
      <c r="J198" s="138">
        <v>20.082815734989648</v>
      </c>
      <c r="K198" s="138">
        <v>100</v>
      </c>
    </row>
    <row r="199" spans="1:11">
      <c r="A199" s="17">
        <v>78143</v>
      </c>
      <c r="B199" s="17" t="s">
        <v>365</v>
      </c>
      <c r="C199" s="154">
        <v>34.91189427312775</v>
      </c>
      <c r="D199" s="154">
        <v>21.58590308370044</v>
      </c>
      <c r="E199" s="154">
        <v>12.555066079295155</v>
      </c>
      <c r="F199" s="154">
        <v>0.11013215859030838</v>
      </c>
      <c r="G199" s="154">
        <v>0.11013215859030838</v>
      </c>
      <c r="H199" s="154">
        <v>69.273127753303967</v>
      </c>
      <c r="I199" s="138">
        <v>2.5330396475770924</v>
      </c>
      <c r="J199" s="138">
        <v>28.193832599118945</v>
      </c>
      <c r="K199" s="138">
        <v>100</v>
      </c>
    </row>
    <row r="200" spans="1:11">
      <c r="A200" s="17">
        <v>78144</v>
      </c>
      <c r="B200" s="17" t="s">
        <v>487</v>
      </c>
      <c r="C200" s="154">
        <v>32.871972318339097</v>
      </c>
      <c r="D200" s="154">
        <v>11.072664359861593</v>
      </c>
      <c r="E200" s="154">
        <v>24.567474048442904</v>
      </c>
      <c r="F200" s="154">
        <v>0</v>
      </c>
      <c r="G200" s="154">
        <v>0</v>
      </c>
      <c r="H200" s="154">
        <v>68.512110726643598</v>
      </c>
      <c r="I200" s="138">
        <v>5.1903114186851207</v>
      </c>
      <c r="J200" s="138">
        <v>26.297577854671278</v>
      </c>
      <c r="K200" s="138">
        <v>100</v>
      </c>
    </row>
    <row r="201" spans="1:11">
      <c r="A201" s="17">
        <v>78145</v>
      </c>
      <c r="B201" s="17" t="s">
        <v>483</v>
      </c>
      <c r="C201" s="154">
        <v>51.485148514851488</v>
      </c>
      <c r="D201" s="154">
        <v>11.633663366336634</v>
      </c>
      <c r="E201" s="154">
        <v>21.287128712871286</v>
      </c>
      <c r="F201" s="154">
        <v>2.722772277227723</v>
      </c>
      <c r="G201" s="154">
        <v>0</v>
      </c>
      <c r="H201" s="154">
        <v>87.128712871287135</v>
      </c>
      <c r="I201" s="138">
        <v>0</v>
      </c>
      <c r="J201" s="138">
        <v>12.871287128712872</v>
      </c>
      <c r="K201" s="138">
        <v>100</v>
      </c>
    </row>
    <row r="202" spans="1:11">
      <c r="A202" s="17">
        <v>78146</v>
      </c>
      <c r="B202" s="17" t="s">
        <v>352</v>
      </c>
      <c r="C202" s="154">
        <v>44.927536231884055</v>
      </c>
      <c r="D202" s="154">
        <v>14.624505928853754</v>
      </c>
      <c r="E202" s="154">
        <v>18.708827404479578</v>
      </c>
      <c r="F202" s="154">
        <v>7.7733860342555996</v>
      </c>
      <c r="G202" s="154">
        <v>0</v>
      </c>
      <c r="H202" s="154">
        <v>86.034255599472985</v>
      </c>
      <c r="I202" s="138">
        <v>0.2635046113306983</v>
      </c>
      <c r="J202" s="138">
        <v>13.702239789196311</v>
      </c>
      <c r="K202" s="138">
        <v>100</v>
      </c>
    </row>
    <row r="203" spans="1:11">
      <c r="A203" s="17">
        <v>78147</v>
      </c>
      <c r="B203" s="17" t="s">
        <v>600</v>
      </c>
      <c r="C203" s="154">
        <v>56.000000000000007</v>
      </c>
      <c r="D203" s="154">
        <v>16</v>
      </c>
      <c r="E203" s="154">
        <v>0</v>
      </c>
      <c r="F203" s="154">
        <v>0</v>
      </c>
      <c r="G203" s="154">
        <v>0</v>
      </c>
      <c r="H203" s="154">
        <v>72</v>
      </c>
      <c r="I203" s="138">
        <v>0</v>
      </c>
      <c r="J203" s="138">
        <v>28.000000000000004</v>
      </c>
      <c r="K203" s="138">
        <v>100</v>
      </c>
    </row>
    <row r="204" spans="1:11">
      <c r="A204" s="17">
        <v>78148</v>
      </c>
      <c r="B204" s="17" t="s">
        <v>363</v>
      </c>
      <c r="C204" s="154">
        <v>39.093484419263461</v>
      </c>
      <c r="D204" s="154">
        <v>16.147308781869686</v>
      </c>
      <c r="E204" s="154">
        <v>33.144475920679888</v>
      </c>
      <c r="F204" s="154">
        <v>0.14164305949008499</v>
      </c>
      <c r="G204" s="154">
        <v>0</v>
      </c>
      <c r="H204" s="154">
        <v>88.526912181303118</v>
      </c>
      <c r="I204" s="138">
        <v>0.708215297450425</v>
      </c>
      <c r="J204" s="138">
        <v>10.764872521246458</v>
      </c>
      <c r="K204" s="138">
        <v>100</v>
      </c>
    </row>
    <row r="205" spans="1:11">
      <c r="A205" s="17">
        <v>78149</v>
      </c>
      <c r="B205" s="17" t="s">
        <v>337</v>
      </c>
      <c r="C205" s="154">
        <v>47.229219143576827</v>
      </c>
      <c r="D205" s="154">
        <v>14.609571788413097</v>
      </c>
      <c r="E205" s="154">
        <v>18.010075566750629</v>
      </c>
      <c r="F205" s="154">
        <v>4.1561712846347607</v>
      </c>
      <c r="G205" s="154">
        <v>0</v>
      </c>
      <c r="H205" s="154">
        <v>84.005037783375315</v>
      </c>
      <c r="I205" s="138">
        <v>1.7632241813602016</v>
      </c>
      <c r="J205" s="138">
        <v>14.231738035264483</v>
      </c>
      <c r="K205" s="138">
        <v>100</v>
      </c>
    </row>
    <row r="206" spans="1:11">
      <c r="A206" s="17">
        <v>78150</v>
      </c>
      <c r="B206" s="17" t="s">
        <v>312</v>
      </c>
      <c r="C206" s="154">
        <v>34.276206322795339</v>
      </c>
      <c r="D206" s="154">
        <v>11.980033277870216</v>
      </c>
      <c r="E206" s="154">
        <v>18.801996672212979</v>
      </c>
      <c r="F206" s="154">
        <v>1.9412090959511925</v>
      </c>
      <c r="G206" s="154">
        <v>0</v>
      </c>
      <c r="H206" s="154">
        <v>66.999445368829726</v>
      </c>
      <c r="I206" s="138">
        <v>0.61009428729894621</v>
      </c>
      <c r="J206" s="138">
        <v>32.390460343871325</v>
      </c>
      <c r="K206" s="138">
        <v>100</v>
      </c>
    </row>
    <row r="207" spans="1:11">
      <c r="A207" s="17">
        <v>78151</v>
      </c>
      <c r="B207" s="17" t="s">
        <v>435</v>
      </c>
      <c r="C207" s="154">
        <v>35.521235521235525</v>
      </c>
      <c r="D207" s="154">
        <v>14.671814671814673</v>
      </c>
      <c r="E207" s="154">
        <v>18.918918918918919</v>
      </c>
      <c r="F207" s="154">
        <v>1.9305019305019304</v>
      </c>
      <c r="G207" s="154">
        <v>0</v>
      </c>
      <c r="H207" s="154">
        <v>71.04247104247105</v>
      </c>
      <c r="I207" s="138">
        <v>0</v>
      </c>
      <c r="J207" s="138">
        <v>28.957528957528954</v>
      </c>
      <c r="K207" s="138">
        <v>100</v>
      </c>
    </row>
    <row r="208" spans="1:11">
      <c r="A208" s="17">
        <v>78152</v>
      </c>
      <c r="B208" s="17" t="s">
        <v>581</v>
      </c>
      <c r="C208" s="154">
        <v>56.481481481481474</v>
      </c>
      <c r="D208" s="154">
        <v>10.185185185185185</v>
      </c>
      <c r="E208" s="154">
        <v>5.5555555555555554</v>
      </c>
      <c r="F208" s="154">
        <v>0</v>
      </c>
      <c r="G208" s="154">
        <v>0</v>
      </c>
      <c r="H208" s="154">
        <v>72.222222222222214</v>
      </c>
      <c r="I208" s="138">
        <v>0.92592592592592582</v>
      </c>
      <c r="J208" s="138">
        <v>26.851851851851855</v>
      </c>
      <c r="K208" s="138">
        <v>100</v>
      </c>
    </row>
    <row r="209" spans="1:11">
      <c r="A209" s="17">
        <v>78154</v>
      </c>
      <c r="B209" s="17" t="s">
        <v>347</v>
      </c>
      <c r="C209" s="154">
        <v>47.098976109215016</v>
      </c>
      <c r="D209" s="154">
        <v>16.382252559726961</v>
      </c>
      <c r="E209" s="154">
        <v>18.998862343572238</v>
      </c>
      <c r="F209" s="154">
        <v>5.802047781569966</v>
      </c>
      <c r="G209" s="154">
        <v>0</v>
      </c>
      <c r="H209" s="154">
        <v>88.28213879408419</v>
      </c>
      <c r="I209" s="138">
        <v>0</v>
      </c>
      <c r="J209" s="138">
        <v>11.717861205915813</v>
      </c>
      <c r="K209" s="138">
        <v>100</v>
      </c>
    </row>
    <row r="210" spans="1:11">
      <c r="A210" s="17">
        <v>78155</v>
      </c>
      <c r="B210" s="17" t="s">
        <v>448</v>
      </c>
      <c r="C210" s="154">
        <v>11.163895486935866</v>
      </c>
      <c r="D210" s="154">
        <v>13.420427553444181</v>
      </c>
      <c r="E210" s="154">
        <v>69.714964370546312</v>
      </c>
      <c r="F210" s="154">
        <v>1.3064133016627077</v>
      </c>
      <c r="G210" s="154">
        <v>0</v>
      </c>
      <c r="H210" s="154">
        <v>95.605700712589069</v>
      </c>
      <c r="I210" s="138">
        <v>0</v>
      </c>
      <c r="J210" s="138">
        <v>4.3942992874109263</v>
      </c>
      <c r="K210" s="138">
        <v>100</v>
      </c>
    </row>
    <row r="211" spans="1:11">
      <c r="A211" s="17">
        <v>79003</v>
      </c>
      <c r="B211" s="17" t="s">
        <v>503</v>
      </c>
      <c r="C211" s="154">
        <v>59.090909090909093</v>
      </c>
      <c r="D211" s="154">
        <v>11.688311688311687</v>
      </c>
      <c r="E211" s="154">
        <v>6.4935064935064926</v>
      </c>
      <c r="F211" s="154">
        <v>0</v>
      </c>
      <c r="G211" s="154">
        <v>0</v>
      </c>
      <c r="H211" s="154">
        <v>77.272727272727266</v>
      </c>
      <c r="I211" s="138">
        <v>0</v>
      </c>
      <c r="J211" s="138">
        <v>22.727272727272727</v>
      </c>
      <c r="K211" s="138">
        <v>100</v>
      </c>
    </row>
    <row r="212" spans="1:11">
      <c r="A212" s="17">
        <v>79004</v>
      </c>
      <c r="B212" s="17" t="s">
        <v>626</v>
      </c>
      <c r="C212" s="154">
        <v>50.735294117647058</v>
      </c>
      <c r="D212" s="154">
        <v>2.9411764705882351</v>
      </c>
      <c r="E212" s="154">
        <v>29.411764705882355</v>
      </c>
      <c r="F212" s="154">
        <v>0</v>
      </c>
      <c r="G212" s="154">
        <v>0</v>
      </c>
      <c r="H212" s="154">
        <v>83.088235294117652</v>
      </c>
      <c r="I212" s="138">
        <v>1.4705882352941175</v>
      </c>
      <c r="J212" s="138">
        <v>15.441176470588236</v>
      </c>
      <c r="K212" s="138">
        <v>100</v>
      </c>
    </row>
    <row r="213" spans="1:11">
      <c r="A213" s="17">
        <v>79007</v>
      </c>
      <c r="B213" s="17" t="s">
        <v>664</v>
      </c>
      <c r="C213" s="154">
        <v>37.5</v>
      </c>
      <c r="D213" s="154">
        <v>14.772727272727273</v>
      </c>
      <c r="E213" s="154">
        <v>34.090909090909086</v>
      </c>
      <c r="F213" s="154">
        <v>0</v>
      </c>
      <c r="G213" s="154">
        <v>0</v>
      </c>
      <c r="H213" s="154">
        <v>86.36363636363636</v>
      </c>
      <c r="I213" s="138">
        <v>0</v>
      </c>
      <c r="J213" s="138">
        <v>13.636363636363635</v>
      </c>
      <c r="K213" s="138">
        <v>100</v>
      </c>
    </row>
    <row r="214" spans="1:11">
      <c r="A214" s="17">
        <v>79011</v>
      </c>
      <c r="B214" s="17" t="s">
        <v>316</v>
      </c>
      <c r="C214" s="154">
        <v>32.909379968203496</v>
      </c>
      <c r="D214" s="154">
        <v>8.0286168521462642</v>
      </c>
      <c r="E214" s="154">
        <v>42.209856915739266</v>
      </c>
      <c r="F214" s="154">
        <v>1.0333863275039745</v>
      </c>
      <c r="G214" s="154">
        <v>0</v>
      </c>
      <c r="H214" s="154">
        <v>84.181240063593009</v>
      </c>
      <c r="I214" s="138">
        <v>7.9491255961844198E-2</v>
      </c>
      <c r="J214" s="138">
        <v>15.73926868044515</v>
      </c>
      <c r="K214" s="138">
        <v>100</v>
      </c>
    </row>
    <row r="215" spans="1:11">
      <c r="A215" s="17">
        <v>79012</v>
      </c>
      <c r="B215" s="17" t="s">
        <v>353</v>
      </c>
      <c r="C215" s="154">
        <v>44.749290444654683</v>
      </c>
      <c r="D215" s="154">
        <v>11.542100283822137</v>
      </c>
      <c r="E215" s="154">
        <v>16.367076631977294</v>
      </c>
      <c r="F215" s="154">
        <v>6.0548722800378432</v>
      </c>
      <c r="G215" s="154">
        <v>0</v>
      </c>
      <c r="H215" s="154">
        <v>78.713339640491967</v>
      </c>
      <c r="I215" s="138">
        <v>5.7710501419110685</v>
      </c>
      <c r="J215" s="138">
        <v>15.515610217596972</v>
      </c>
      <c r="K215" s="138">
        <v>100</v>
      </c>
    </row>
    <row r="216" spans="1:11">
      <c r="A216" s="17">
        <v>79017</v>
      </c>
      <c r="B216" s="17" t="s">
        <v>498</v>
      </c>
      <c r="C216" s="154">
        <v>14.739517153748411</v>
      </c>
      <c r="D216" s="154">
        <v>6.8614993646759856</v>
      </c>
      <c r="E216" s="154">
        <v>68.869123252858955</v>
      </c>
      <c r="F216" s="154">
        <v>0.25412960609911056</v>
      </c>
      <c r="G216" s="154">
        <v>0</v>
      </c>
      <c r="H216" s="154">
        <v>90.724269377382456</v>
      </c>
      <c r="I216" s="138">
        <v>2.0330368487928845</v>
      </c>
      <c r="J216" s="138">
        <v>7.2426937738246506</v>
      </c>
      <c r="K216" s="138">
        <v>100</v>
      </c>
    </row>
    <row r="217" spans="1:11">
      <c r="A217" s="17">
        <v>79018</v>
      </c>
      <c r="B217" s="17" t="s">
        <v>460</v>
      </c>
      <c r="C217" s="154">
        <v>54.807692307692314</v>
      </c>
      <c r="D217" s="154">
        <v>12.01923076923077</v>
      </c>
      <c r="E217" s="154">
        <v>3.8461538461538463</v>
      </c>
      <c r="F217" s="154">
        <v>0</v>
      </c>
      <c r="G217" s="154">
        <v>0</v>
      </c>
      <c r="H217" s="154">
        <v>70.673076923076934</v>
      </c>
      <c r="I217" s="138">
        <v>0.48076923076923078</v>
      </c>
      <c r="J217" s="138">
        <v>28.846153846153843</v>
      </c>
      <c r="K217" s="138">
        <v>100</v>
      </c>
    </row>
    <row r="218" spans="1:11">
      <c r="A218" s="17">
        <v>79023</v>
      </c>
      <c r="B218" s="17" t="s">
        <v>262</v>
      </c>
      <c r="C218" s="154">
        <v>19.511538921439676</v>
      </c>
      <c r="D218" s="154">
        <v>6.1790027502092553</v>
      </c>
      <c r="E218" s="154">
        <v>36.239985651082144</v>
      </c>
      <c r="F218" s="154">
        <v>1.0373071864163577</v>
      </c>
      <c r="G218" s="154">
        <v>0.39459524094224557</v>
      </c>
      <c r="H218" s="154">
        <v>63.362429750089674</v>
      </c>
      <c r="I218" s="138">
        <v>3.2912830324046398</v>
      </c>
      <c r="J218" s="138">
        <v>33.346287217505683</v>
      </c>
      <c r="K218" s="138">
        <v>100</v>
      </c>
    </row>
    <row r="219" spans="1:11">
      <c r="A219" s="17">
        <v>79024</v>
      </c>
      <c r="B219" s="17" t="s">
        <v>651</v>
      </c>
      <c r="C219" s="154">
        <v>65.079365079365076</v>
      </c>
      <c r="D219" s="154">
        <v>17.460317460317459</v>
      </c>
      <c r="E219" s="154">
        <v>1.5873015873015872</v>
      </c>
      <c r="F219" s="154">
        <v>0</v>
      </c>
      <c r="G219" s="154">
        <v>0</v>
      </c>
      <c r="H219" s="154">
        <v>84.126984126984127</v>
      </c>
      <c r="I219" s="138">
        <v>0</v>
      </c>
      <c r="J219" s="138">
        <v>15.873015873015872</v>
      </c>
      <c r="K219" s="138">
        <v>100</v>
      </c>
    </row>
    <row r="220" spans="1:11">
      <c r="A220" s="17">
        <v>79025</v>
      </c>
      <c r="B220" s="17" t="s">
        <v>671</v>
      </c>
      <c r="C220" s="154">
        <v>52.777777777777779</v>
      </c>
      <c r="D220" s="154">
        <v>30.555555555555557</v>
      </c>
      <c r="E220" s="154">
        <v>2.7777777777777777</v>
      </c>
      <c r="F220" s="154">
        <v>0</v>
      </c>
      <c r="G220" s="154">
        <v>0</v>
      </c>
      <c r="H220" s="154">
        <v>86.111111111111114</v>
      </c>
      <c r="I220" s="138">
        <v>0</v>
      </c>
      <c r="J220" s="138">
        <v>13.888888888888889</v>
      </c>
      <c r="K220" s="138">
        <v>100</v>
      </c>
    </row>
    <row r="221" spans="1:11">
      <c r="A221" s="17">
        <v>79029</v>
      </c>
      <c r="B221" s="17" t="s">
        <v>339</v>
      </c>
      <c r="C221" s="154">
        <v>37.089871611982886</v>
      </c>
      <c r="D221" s="154">
        <v>7.132667617689016</v>
      </c>
      <c r="E221" s="154">
        <v>10.912981455064195</v>
      </c>
      <c r="F221" s="154">
        <v>0</v>
      </c>
      <c r="G221" s="154">
        <v>0.14265335235378032</v>
      </c>
      <c r="H221" s="154">
        <v>55.278174037089869</v>
      </c>
      <c r="I221" s="138">
        <v>1.9258202567760341</v>
      </c>
      <c r="J221" s="138">
        <v>42.796005706134096</v>
      </c>
      <c r="K221" s="138">
        <v>100</v>
      </c>
    </row>
    <row r="222" spans="1:11">
      <c r="A222" s="17">
        <v>79033</v>
      </c>
      <c r="B222" s="17" t="s">
        <v>539</v>
      </c>
      <c r="C222" s="154">
        <v>54</v>
      </c>
      <c r="D222" s="154">
        <v>20</v>
      </c>
      <c r="E222" s="154">
        <v>3.3333333333333335</v>
      </c>
      <c r="F222" s="154">
        <v>0</v>
      </c>
      <c r="G222" s="154">
        <v>0</v>
      </c>
      <c r="H222" s="154">
        <v>77.333333333333329</v>
      </c>
      <c r="I222" s="138">
        <v>0</v>
      </c>
      <c r="J222" s="138">
        <v>22.666666666666664</v>
      </c>
      <c r="K222" s="138">
        <v>100</v>
      </c>
    </row>
    <row r="223" spans="1:11">
      <c r="A223" s="17">
        <v>79034</v>
      </c>
      <c r="B223" s="17" t="s">
        <v>473</v>
      </c>
      <c r="C223" s="154">
        <v>69.902912621359221</v>
      </c>
      <c r="D223" s="154">
        <v>12.621359223300971</v>
      </c>
      <c r="E223" s="154">
        <v>3.3980582524271843</v>
      </c>
      <c r="F223" s="154">
        <v>0</v>
      </c>
      <c r="G223" s="154">
        <v>0</v>
      </c>
      <c r="H223" s="154">
        <v>85.922330097087368</v>
      </c>
      <c r="I223" s="138">
        <v>0</v>
      </c>
      <c r="J223" s="138">
        <v>14.077669902912621</v>
      </c>
      <c r="K223" s="138">
        <v>100</v>
      </c>
    </row>
    <row r="224" spans="1:11">
      <c r="A224" s="17">
        <v>79039</v>
      </c>
      <c r="B224" s="17" t="s">
        <v>326</v>
      </c>
      <c r="C224" s="154">
        <v>53.266888150609084</v>
      </c>
      <c r="D224" s="154">
        <v>13.510520487264674</v>
      </c>
      <c r="E224" s="154">
        <v>18.050941306755259</v>
      </c>
      <c r="F224" s="154">
        <v>0</v>
      </c>
      <c r="G224" s="154">
        <v>0</v>
      </c>
      <c r="H224" s="154">
        <v>84.828349944629011</v>
      </c>
      <c r="I224" s="138">
        <v>0</v>
      </c>
      <c r="J224" s="138">
        <v>15.171650055370986</v>
      </c>
      <c r="K224" s="138">
        <v>100</v>
      </c>
    </row>
    <row r="225" spans="1:11">
      <c r="A225" s="17">
        <v>79042</v>
      </c>
      <c r="B225" s="17" t="s">
        <v>344</v>
      </c>
      <c r="C225" s="154">
        <v>51.045104510451047</v>
      </c>
      <c r="D225" s="154">
        <v>25.412541254125415</v>
      </c>
      <c r="E225" s="154">
        <v>13.31133113311331</v>
      </c>
      <c r="F225" s="154">
        <v>0</v>
      </c>
      <c r="G225" s="154">
        <v>0</v>
      </c>
      <c r="H225" s="154">
        <v>89.768976897689768</v>
      </c>
      <c r="I225" s="138">
        <v>0.11001100110011</v>
      </c>
      <c r="J225" s="138">
        <v>10.121012101210122</v>
      </c>
      <c r="K225" s="138">
        <v>100</v>
      </c>
    </row>
    <row r="226" spans="1:11">
      <c r="A226" s="17">
        <v>79047</v>
      </c>
      <c r="B226" s="17" t="s">
        <v>386</v>
      </c>
      <c r="C226" s="154">
        <v>43.463497453310694</v>
      </c>
      <c r="D226" s="154">
        <v>14.60101867572156</v>
      </c>
      <c r="E226" s="154">
        <v>24.27843803056027</v>
      </c>
      <c r="F226" s="154">
        <v>0</v>
      </c>
      <c r="G226" s="154">
        <v>0</v>
      </c>
      <c r="H226" s="154">
        <v>82.342954159592523</v>
      </c>
      <c r="I226" s="138">
        <v>0.3395585738539898</v>
      </c>
      <c r="J226" s="138">
        <v>17.317487266553481</v>
      </c>
      <c r="K226" s="138">
        <v>100</v>
      </c>
    </row>
    <row r="227" spans="1:11">
      <c r="A227" s="17">
        <v>79048</v>
      </c>
      <c r="B227" s="17" t="s">
        <v>486</v>
      </c>
      <c r="C227" s="154">
        <v>19.656019656019655</v>
      </c>
      <c r="D227" s="154">
        <v>14.250614250614252</v>
      </c>
      <c r="E227" s="154">
        <v>53.562653562653558</v>
      </c>
      <c r="F227" s="154">
        <v>0</v>
      </c>
      <c r="G227" s="154">
        <v>0</v>
      </c>
      <c r="H227" s="154">
        <v>87.469287469287465</v>
      </c>
      <c r="I227" s="138">
        <v>1.7199017199017199</v>
      </c>
      <c r="J227" s="138">
        <v>10.810810810810811</v>
      </c>
      <c r="K227" s="138">
        <v>100</v>
      </c>
    </row>
    <row r="228" spans="1:11">
      <c r="A228" s="17">
        <v>79052</v>
      </c>
      <c r="B228" s="17" t="s">
        <v>650</v>
      </c>
      <c r="C228" s="154">
        <v>29.82456140350877</v>
      </c>
      <c r="D228" s="154">
        <v>0</v>
      </c>
      <c r="E228" s="154">
        <v>47.368421052631575</v>
      </c>
      <c r="F228" s="154">
        <v>0</v>
      </c>
      <c r="G228" s="154">
        <v>0</v>
      </c>
      <c r="H228" s="154">
        <v>77.192982456140342</v>
      </c>
      <c r="I228" s="138">
        <v>0</v>
      </c>
      <c r="J228" s="138">
        <v>22.807017543859647</v>
      </c>
      <c r="K228" s="138">
        <v>100</v>
      </c>
    </row>
    <row r="229" spans="1:11">
      <c r="A229" s="17">
        <v>79055</v>
      </c>
      <c r="B229" s="17" t="s">
        <v>665</v>
      </c>
      <c r="C229" s="154">
        <v>60.975609756097562</v>
      </c>
      <c r="D229" s="154">
        <v>4.8780487804878048</v>
      </c>
      <c r="E229" s="154">
        <v>4.8780487804878048</v>
      </c>
      <c r="F229" s="154">
        <v>0</v>
      </c>
      <c r="G229" s="154">
        <v>0</v>
      </c>
      <c r="H229" s="154">
        <v>70.731707317073173</v>
      </c>
      <c r="I229" s="138">
        <v>0</v>
      </c>
      <c r="J229" s="138">
        <v>29.268292682926827</v>
      </c>
      <c r="K229" s="138">
        <v>100</v>
      </c>
    </row>
    <row r="230" spans="1:11">
      <c r="A230" s="17">
        <v>79056</v>
      </c>
      <c r="B230" s="17" t="s">
        <v>479</v>
      </c>
      <c r="C230" s="154">
        <v>43.981481481481481</v>
      </c>
      <c r="D230" s="154">
        <v>13.888888888888889</v>
      </c>
      <c r="E230" s="154">
        <v>12.5</v>
      </c>
      <c r="F230" s="154">
        <v>0</v>
      </c>
      <c r="G230" s="154">
        <v>0</v>
      </c>
      <c r="H230" s="154">
        <v>70.370370370370367</v>
      </c>
      <c r="I230" s="138">
        <v>10.185185185185185</v>
      </c>
      <c r="J230" s="138">
        <v>19.444444444444446</v>
      </c>
      <c r="K230" s="138">
        <v>100</v>
      </c>
    </row>
    <row r="231" spans="1:11">
      <c r="A231" s="17">
        <v>79058</v>
      </c>
      <c r="B231" s="17" t="s">
        <v>399</v>
      </c>
      <c r="C231" s="154">
        <v>47.118644067796609</v>
      </c>
      <c r="D231" s="154">
        <v>7.4576271186440684</v>
      </c>
      <c r="E231" s="154">
        <v>17.627118644067796</v>
      </c>
      <c r="F231" s="154">
        <v>1.3559322033898304</v>
      </c>
      <c r="G231" s="154">
        <v>0</v>
      </c>
      <c r="H231" s="154">
        <v>73.559322033898297</v>
      </c>
      <c r="I231" s="138">
        <v>3.3898305084745761</v>
      </c>
      <c r="J231" s="138">
        <v>23.050847457627118</v>
      </c>
      <c r="K231" s="138">
        <v>100</v>
      </c>
    </row>
    <row r="232" spans="1:11">
      <c r="A232" s="17">
        <v>79059</v>
      </c>
      <c r="B232" s="17" t="s">
        <v>336</v>
      </c>
      <c r="C232" s="154">
        <v>41.19947848761408</v>
      </c>
      <c r="D232" s="154">
        <v>15.514993481095177</v>
      </c>
      <c r="E232" s="154">
        <v>7.8226857887874841</v>
      </c>
      <c r="F232" s="154">
        <v>0</v>
      </c>
      <c r="G232" s="154">
        <v>0</v>
      </c>
      <c r="H232" s="154">
        <v>64.537157757496743</v>
      </c>
      <c r="I232" s="138">
        <v>6.6492829204693615</v>
      </c>
      <c r="J232" s="138">
        <v>28.8135593220339</v>
      </c>
      <c r="K232" s="138">
        <v>100</v>
      </c>
    </row>
    <row r="233" spans="1:11">
      <c r="A233" s="17">
        <v>79060</v>
      </c>
      <c r="B233" s="17" t="s">
        <v>364</v>
      </c>
      <c r="C233" s="154">
        <v>40.20771513353116</v>
      </c>
      <c r="D233" s="154">
        <v>22.848664688427299</v>
      </c>
      <c r="E233" s="154">
        <v>26.112759643916917</v>
      </c>
      <c r="F233" s="154">
        <v>0.59347181008902083</v>
      </c>
      <c r="G233" s="154">
        <v>0</v>
      </c>
      <c r="H233" s="154">
        <v>89.762611275964389</v>
      </c>
      <c r="I233" s="138">
        <v>0</v>
      </c>
      <c r="J233" s="138">
        <v>10.237388724035608</v>
      </c>
      <c r="K233" s="138">
        <v>100</v>
      </c>
    </row>
    <row r="234" spans="1:11">
      <c r="A234" s="17">
        <v>79065</v>
      </c>
      <c r="B234" s="17" t="s">
        <v>649</v>
      </c>
      <c r="C234" s="154">
        <v>47.826086956521742</v>
      </c>
      <c r="D234" s="154">
        <v>6.5217391304347823</v>
      </c>
      <c r="E234" s="154">
        <v>8.695652173913043</v>
      </c>
      <c r="F234" s="154">
        <v>0</v>
      </c>
      <c r="G234" s="154">
        <v>0</v>
      </c>
      <c r="H234" s="154">
        <v>63.04347826086957</v>
      </c>
      <c r="I234" s="138">
        <v>0</v>
      </c>
      <c r="J234" s="138">
        <v>36.95652173913043</v>
      </c>
      <c r="K234" s="138">
        <v>100</v>
      </c>
    </row>
    <row r="235" spans="1:11">
      <c r="A235" s="17">
        <v>79069</v>
      </c>
      <c r="B235" s="17" t="s">
        <v>368</v>
      </c>
      <c r="C235" s="154">
        <v>29.39460247994165</v>
      </c>
      <c r="D235" s="154">
        <v>10.357403355215171</v>
      </c>
      <c r="E235" s="154">
        <v>49.963530269876003</v>
      </c>
      <c r="F235" s="154">
        <v>3.5010940919037199</v>
      </c>
      <c r="G235" s="154">
        <v>0</v>
      </c>
      <c r="H235" s="154">
        <v>93.216630196936549</v>
      </c>
      <c r="I235" s="138">
        <v>7.2939460247994164E-2</v>
      </c>
      <c r="J235" s="138">
        <v>6.7104303428154628</v>
      </c>
      <c r="K235" s="138">
        <v>100</v>
      </c>
    </row>
    <row r="236" spans="1:11">
      <c r="A236" s="17">
        <v>79072</v>
      </c>
      <c r="B236" s="17" t="s">
        <v>466</v>
      </c>
      <c r="C236" s="154">
        <v>21.791443850267381</v>
      </c>
      <c r="D236" s="154">
        <v>10.294117647058822</v>
      </c>
      <c r="E236" s="154">
        <v>53.743315508021396</v>
      </c>
      <c r="F236" s="154">
        <v>1.4705882352941175</v>
      </c>
      <c r="G236" s="154">
        <v>0</v>
      </c>
      <c r="H236" s="154">
        <v>87.299465240641723</v>
      </c>
      <c r="I236" s="138">
        <v>6.2834224598930479</v>
      </c>
      <c r="J236" s="138">
        <v>6.4171122994652414</v>
      </c>
      <c r="K236" s="138">
        <v>100</v>
      </c>
    </row>
    <row r="237" spans="1:11">
      <c r="A237" s="17">
        <v>79073</v>
      </c>
      <c r="B237" s="17" t="s">
        <v>614</v>
      </c>
      <c r="C237" s="154">
        <v>41</v>
      </c>
      <c r="D237" s="154">
        <v>12</v>
      </c>
      <c r="E237" s="154">
        <v>25</v>
      </c>
      <c r="F237" s="154">
        <v>6</v>
      </c>
      <c r="G237" s="154">
        <v>0</v>
      </c>
      <c r="H237" s="154">
        <v>84</v>
      </c>
      <c r="I237" s="138">
        <v>0</v>
      </c>
      <c r="J237" s="138">
        <v>16</v>
      </c>
      <c r="K237" s="138">
        <v>100</v>
      </c>
    </row>
    <row r="238" spans="1:11">
      <c r="A238" s="17">
        <v>79074</v>
      </c>
      <c r="B238" s="17" t="s">
        <v>585</v>
      </c>
      <c r="C238" s="154">
        <v>20.555555555555554</v>
      </c>
      <c r="D238" s="154">
        <v>11.666666666666666</v>
      </c>
      <c r="E238" s="154">
        <v>43.333333333333336</v>
      </c>
      <c r="F238" s="154">
        <v>0</v>
      </c>
      <c r="G238" s="154">
        <v>0</v>
      </c>
      <c r="H238" s="154">
        <v>75.555555555555557</v>
      </c>
      <c r="I238" s="138">
        <v>0</v>
      </c>
      <c r="J238" s="138">
        <v>24.444444444444443</v>
      </c>
      <c r="K238" s="138">
        <v>100</v>
      </c>
    </row>
    <row r="239" spans="1:11">
      <c r="A239" s="17">
        <v>79077</v>
      </c>
      <c r="B239" s="17" t="s">
        <v>633</v>
      </c>
      <c r="C239" s="154">
        <v>54.385964912280706</v>
      </c>
      <c r="D239" s="154">
        <v>0</v>
      </c>
      <c r="E239" s="154">
        <v>1.7543859649122806</v>
      </c>
      <c r="F239" s="154">
        <v>1.7543859649122806</v>
      </c>
      <c r="G239" s="154">
        <v>0</v>
      </c>
      <c r="H239" s="154">
        <v>57.894736842105267</v>
      </c>
      <c r="I239" s="138">
        <v>0</v>
      </c>
      <c r="J239" s="138">
        <v>42.105263157894733</v>
      </c>
      <c r="K239" s="138">
        <v>100</v>
      </c>
    </row>
    <row r="240" spans="1:11">
      <c r="A240" s="17">
        <v>79080</v>
      </c>
      <c r="B240" s="17" t="s">
        <v>530</v>
      </c>
      <c r="C240" s="154">
        <v>47.674418604651166</v>
      </c>
      <c r="D240" s="154">
        <v>8.720930232558139</v>
      </c>
      <c r="E240" s="154">
        <v>16.279069767441861</v>
      </c>
      <c r="F240" s="154">
        <v>0</v>
      </c>
      <c r="G240" s="154">
        <v>0</v>
      </c>
      <c r="H240" s="154">
        <v>72.674418604651152</v>
      </c>
      <c r="I240" s="138">
        <v>8.720930232558139</v>
      </c>
      <c r="J240" s="138">
        <v>18.604651162790699</v>
      </c>
      <c r="K240" s="138">
        <v>100</v>
      </c>
    </row>
    <row r="241" spans="1:11">
      <c r="A241" s="17">
        <v>79081</v>
      </c>
      <c r="B241" s="17" t="s">
        <v>360</v>
      </c>
      <c r="C241" s="154">
        <v>38.523489932885909</v>
      </c>
      <c r="D241" s="154">
        <v>11.006711409395974</v>
      </c>
      <c r="E241" s="154">
        <v>35.436241610738257</v>
      </c>
      <c r="F241" s="154">
        <v>2.8187919463087248</v>
      </c>
      <c r="G241" s="154">
        <v>0.13422818791946309</v>
      </c>
      <c r="H241" s="154">
        <v>87.919463087248317</v>
      </c>
      <c r="I241" s="138">
        <v>0.80536912751677858</v>
      </c>
      <c r="J241" s="138">
        <v>11.275167785234899</v>
      </c>
      <c r="K241" s="138">
        <v>100</v>
      </c>
    </row>
    <row r="242" spans="1:11">
      <c r="A242" s="17">
        <v>79083</v>
      </c>
      <c r="B242" s="17" t="s">
        <v>622</v>
      </c>
      <c r="C242" s="154">
        <v>43.846153846153847</v>
      </c>
      <c r="D242" s="154">
        <v>17.692307692307693</v>
      </c>
      <c r="E242" s="154">
        <v>20</v>
      </c>
      <c r="F242" s="154">
        <v>0</v>
      </c>
      <c r="G242" s="154">
        <v>0</v>
      </c>
      <c r="H242" s="154">
        <v>81.538461538461533</v>
      </c>
      <c r="I242" s="138">
        <v>0</v>
      </c>
      <c r="J242" s="138">
        <v>18.461538461538463</v>
      </c>
      <c r="K242" s="138">
        <v>100</v>
      </c>
    </row>
    <row r="243" spans="1:11">
      <c r="A243" s="17">
        <v>79087</v>
      </c>
      <c r="B243" s="17" t="s">
        <v>359</v>
      </c>
      <c r="C243" s="154">
        <v>45.317725752508359</v>
      </c>
      <c r="D243" s="154">
        <v>12.040133779264215</v>
      </c>
      <c r="E243" s="154">
        <v>22.909698996655518</v>
      </c>
      <c r="F243" s="154">
        <v>0.66889632107023411</v>
      </c>
      <c r="G243" s="154">
        <v>0</v>
      </c>
      <c r="H243" s="154">
        <v>80.936454849498332</v>
      </c>
      <c r="I243" s="138">
        <v>2.0066889632107023</v>
      </c>
      <c r="J243" s="138">
        <v>17.056856187290968</v>
      </c>
      <c r="K243" s="138">
        <v>100</v>
      </c>
    </row>
    <row r="244" spans="1:11">
      <c r="A244" s="17">
        <v>79088</v>
      </c>
      <c r="B244" s="17" t="s">
        <v>653</v>
      </c>
      <c r="C244" s="154">
        <v>56.338028169014088</v>
      </c>
      <c r="D244" s="154">
        <v>7.042253521126761</v>
      </c>
      <c r="E244" s="154">
        <v>1.4084507042253522</v>
      </c>
      <c r="F244" s="154">
        <v>5.6338028169014089</v>
      </c>
      <c r="G244" s="154">
        <v>0</v>
      </c>
      <c r="H244" s="154">
        <v>70.422535211267601</v>
      </c>
      <c r="I244" s="138">
        <v>0</v>
      </c>
      <c r="J244" s="138">
        <v>29.577464788732392</v>
      </c>
      <c r="K244" s="138">
        <v>100</v>
      </c>
    </row>
    <row r="245" spans="1:11">
      <c r="A245" s="17">
        <v>79089</v>
      </c>
      <c r="B245" s="17" t="s">
        <v>564</v>
      </c>
      <c r="C245" s="154">
        <v>54.861111111111114</v>
      </c>
      <c r="D245" s="154">
        <v>2.083333333333333</v>
      </c>
      <c r="E245" s="154">
        <v>20.138888888888889</v>
      </c>
      <c r="F245" s="154">
        <v>0</v>
      </c>
      <c r="G245" s="154">
        <v>0</v>
      </c>
      <c r="H245" s="154">
        <v>77.083333333333343</v>
      </c>
      <c r="I245" s="138">
        <v>0</v>
      </c>
      <c r="J245" s="138">
        <v>22.916666666666664</v>
      </c>
      <c r="K245" s="138">
        <v>100</v>
      </c>
    </row>
    <row r="246" spans="1:11">
      <c r="A246" s="17">
        <v>79092</v>
      </c>
      <c r="B246" s="17" t="s">
        <v>474</v>
      </c>
      <c r="C246" s="154">
        <v>58.641975308641982</v>
      </c>
      <c r="D246" s="154">
        <v>5.5555555555555554</v>
      </c>
      <c r="E246" s="154">
        <v>3.0864197530864197</v>
      </c>
      <c r="F246" s="154">
        <v>0</v>
      </c>
      <c r="G246" s="154">
        <v>0</v>
      </c>
      <c r="H246" s="154">
        <v>67.283950617283949</v>
      </c>
      <c r="I246" s="138">
        <v>0</v>
      </c>
      <c r="J246" s="138">
        <v>32.716049382716051</v>
      </c>
      <c r="K246" s="138">
        <v>100</v>
      </c>
    </row>
    <row r="247" spans="1:11">
      <c r="A247" s="17">
        <v>79094</v>
      </c>
      <c r="B247" s="17" t="s">
        <v>586</v>
      </c>
      <c r="C247" s="154">
        <v>67.832167832167841</v>
      </c>
      <c r="D247" s="154">
        <v>6.2937062937062942</v>
      </c>
      <c r="E247" s="154">
        <v>6.9930069930069934</v>
      </c>
      <c r="F247" s="154">
        <v>0</v>
      </c>
      <c r="G247" s="154">
        <v>0</v>
      </c>
      <c r="H247" s="154">
        <v>81.11888111888112</v>
      </c>
      <c r="I247" s="138">
        <v>0</v>
      </c>
      <c r="J247" s="138">
        <v>18.88111888111888</v>
      </c>
      <c r="K247" s="138">
        <v>100</v>
      </c>
    </row>
    <row r="248" spans="1:11">
      <c r="A248" s="17">
        <v>79096</v>
      </c>
      <c r="B248" s="17" t="s">
        <v>444</v>
      </c>
      <c r="C248" s="154">
        <v>28.19314641744548</v>
      </c>
      <c r="D248" s="154">
        <v>12.616822429906541</v>
      </c>
      <c r="E248" s="154">
        <v>47.507788161993773</v>
      </c>
      <c r="F248" s="154">
        <v>3.894080996884735</v>
      </c>
      <c r="G248" s="154">
        <v>0</v>
      </c>
      <c r="H248" s="154">
        <v>92.211838006230522</v>
      </c>
      <c r="I248" s="138">
        <v>0</v>
      </c>
      <c r="J248" s="138">
        <v>7.7881619937694699</v>
      </c>
      <c r="K248" s="138">
        <v>100</v>
      </c>
    </row>
    <row r="249" spans="1:11">
      <c r="A249" s="17">
        <v>79099</v>
      </c>
      <c r="B249" s="17" t="s">
        <v>471</v>
      </c>
      <c r="C249" s="154">
        <v>53.020134228187921</v>
      </c>
      <c r="D249" s="154">
        <v>14.76510067114094</v>
      </c>
      <c r="E249" s="154">
        <v>2.0134228187919461</v>
      </c>
      <c r="F249" s="154">
        <v>0</v>
      </c>
      <c r="G249" s="154">
        <v>0</v>
      </c>
      <c r="H249" s="154">
        <v>69.798657718120808</v>
      </c>
      <c r="I249" s="138">
        <v>0</v>
      </c>
      <c r="J249" s="138">
        <v>30.201342281879196</v>
      </c>
      <c r="K249" s="138">
        <v>100</v>
      </c>
    </row>
    <row r="250" spans="1:11">
      <c r="A250" s="17">
        <v>79108</v>
      </c>
      <c r="B250" s="17" t="s">
        <v>643</v>
      </c>
      <c r="C250" s="154">
        <v>43.421052631578952</v>
      </c>
      <c r="D250" s="154">
        <v>6.5789473684210522</v>
      </c>
      <c r="E250" s="154">
        <v>28.947368421052634</v>
      </c>
      <c r="F250" s="154">
        <v>0</v>
      </c>
      <c r="G250" s="154">
        <v>0</v>
      </c>
      <c r="H250" s="154">
        <v>78.94736842105263</v>
      </c>
      <c r="I250" s="138">
        <v>0</v>
      </c>
      <c r="J250" s="138">
        <v>21.052631578947366</v>
      </c>
      <c r="K250" s="138">
        <v>100</v>
      </c>
    </row>
    <row r="251" spans="1:11">
      <c r="A251" s="17">
        <v>79110</v>
      </c>
      <c r="B251" s="17" t="s">
        <v>526</v>
      </c>
      <c r="C251" s="154">
        <v>38.68312757201646</v>
      </c>
      <c r="D251" s="154">
        <v>10.699588477366255</v>
      </c>
      <c r="E251" s="154">
        <v>29.218106995884774</v>
      </c>
      <c r="F251" s="154">
        <v>4.1152263374485596</v>
      </c>
      <c r="G251" s="154">
        <v>0</v>
      </c>
      <c r="H251" s="154">
        <v>82.716049382716051</v>
      </c>
      <c r="I251" s="138">
        <v>0</v>
      </c>
      <c r="J251" s="138">
        <v>17.283950617283949</v>
      </c>
      <c r="K251" s="138">
        <v>100</v>
      </c>
    </row>
    <row r="252" spans="1:11">
      <c r="A252" s="17">
        <v>79114</v>
      </c>
      <c r="B252" s="17" t="s">
        <v>375</v>
      </c>
      <c r="C252" s="154">
        <v>61.603375527426167</v>
      </c>
      <c r="D252" s="154">
        <v>11.39240506329114</v>
      </c>
      <c r="E252" s="154">
        <v>11.39240506329114</v>
      </c>
      <c r="F252" s="154">
        <v>0</v>
      </c>
      <c r="G252" s="154">
        <v>0</v>
      </c>
      <c r="H252" s="154">
        <v>84.388185654008439</v>
      </c>
      <c r="I252" s="138">
        <v>0</v>
      </c>
      <c r="J252" s="138">
        <v>15.611814345991561</v>
      </c>
      <c r="K252" s="138">
        <v>100</v>
      </c>
    </row>
    <row r="253" spans="1:11">
      <c r="A253" s="17">
        <v>79116</v>
      </c>
      <c r="B253" s="17" t="s">
        <v>559</v>
      </c>
      <c r="C253" s="154">
        <v>31.455399061032864</v>
      </c>
      <c r="D253" s="154">
        <v>12.676056338028168</v>
      </c>
      <c r="E253" s="154">
        <v>35.2112676056338</v>
      </c>
      <c r="F253" s="154">
        <v>5.164319248826291</v>
      </c>
      <c r="G253" s="154">
        <v>0</v>
      </c>
      <c r="H253" s="154">
        <v>84.507042253521121</v>
      </c>
      <c r="I253" s="138">
        <v>0</v>
      </c>
      <c r="J253" s="138">
        <v>15.492957746478872</v>
      </c>
      <c r="K253" s="138">
        <v>100</v>
      </c>
    </row>
    <row r="254" spans="1:11">
      <c r="A254" s="17">
        <v>79122</v>
      </c>
      <c r="B254" s="17" t="s">
        <v>509</v>
      </c>
      <c r="C254" s="154">
        <v>44.816053511705682</v>
      </c>
      <c r="D254" s="154">
        <v>16.053511705685619</v>
      </c>
      <c r="E254" s="154">
        <v>2.6755852842809364</v>
      </c>
      <c r="F254" s="154">
        <v>1.6722408026755853</v>
      </c>
      <c r="G254" s="154">
        <v>0</v>
      </c>
      <c r="H254" s="154">
        <v>65.217391304347828</v>
      </c>
      <c r="I254" s="138">
        <v>21.070234113712374</v>
      </c>
      <c r="J254" s="138">
        <v>13.712374581939798</v>
      </c>
      <c r="K254" s="138">
        <v>100</v>
      </c>
    </row>
    <row r="255" spans="1:11">
      <c r="A255" s="17">
        <v>79123</v>
      </c>
      <c r="B255" s="17" t="s">
        <v>404</v>
      </c>
      <c r="C255" s="154">
        <v>41.540577716643739</v>
      </c>
      <c r="D255" s="154">
        <v>16.093535075653371</v>
      </c>
      <c r="E255" s="154">
        <v>26.960110041265473</v>
      </c>
      <c r="F255" s="154">
        <v>0.27510316368638238</v>
      </c>
      <c r="G255" s="154">
        <v>0</v>
      </c>
      <c r="H255" s="154">
        <v>84.869325997248964</v>
      </c>
      <c r="I255" s="138">
        <v>0</v>
      </c>
      <c r="J255" s="138">
        <v>15.130674002751032</v>
      </c>
      <c r="K255" s="138">
        <v>100</v>
      </c>
    </row>
    <row r="256" spans="1:11">
      <c r="A256" s="17">
        <v>79126</v>
      </c>
      <c r="B256" s="17" t="s">
        <v>667</v>
      </c>
      <c r="C256" s="154">
        <v>41.666666666666671</v>
      </c>
      <c r="D256" s="154">
        <v>25</v>
      </c>
      <c r="E256" s="154">
        <v>8.3333333333333321</v>
      </c>
      <c r="F256" s="154">
        <v>0</v>
      </c>
      <c r="G256" s="154">
        <v>0</v>
      </c>
      <c r="H256" s="154">
        <v>75</v>
      </c>
      <c r="I256" s="138">
        <v>0</v>
      </c>
      <c r="J256" s="138">
        <v>25</v>
      </c>
      <c r="K256" s="138">
        <v>100</v>
      </c>
    </row>
    <row r="257" spans="1:11">
      <c r="A257" s="17">
        <v>79127</v>
      </c>
      <c r="B257" s="17" t="s">
        <v>322</v>
      </c>
      <c r="C257" s="154">
        <v>48.125478194338179</v>
      </c>
      <c r="D257" s="154">
        <v>15.68477429227238</v>
      </c>
      <c r="E257" s="154">
        <v>22.570772762050499</v>
      </c>
      <c r="F257" s="154">
        <v>0.76511094108645761</v>
      </c>
      <c r="G257" s="154">
        <v>0</v>
      </c>
      <c r="H257" s="154">
        <v>87.146136189747509</v>
      </c>
      <c r="I257" s="138">
        <v>0.30604437643458299</v>
      </c>
      <c r="J257" s="138">
        <v>12.547819433817903</v>
      </c>
      <c r="K257" s="138">
        <v>100</v>
      </c>
    </row>
    <row r="258" spans="1:11">
      <c r="A258" s="17">
        <v>79131</v>
      </c>
      <c r="B258" s="17" t="s">
        <v>427</v>
      </c>
      <c r="C258" s="154">
        <v>13.972809667673717</v>
      </c>
      <c r="D258" s="154">
        <v>5.5891238670694863</v>
      </c>
      <c r="E258" s="154">
        <v>65.181268882175232</v>
      </c>
      <c r="F258" s="154">
        <v>0.22658610271903326</v>
      </c>
      <c r="G258" s="154">
        <v>6.3444108761329305</v>
      </c>
      <c r="H258" s="154">
        <v>91.314199395770387</v>
      </c>
      <c r="I258" s="138">
        <v>3.9274924471299091</v>
      </c>
      <c r="J258" s="138">
        <v>4.7583081570996981</v>
      </c>
      <c r="K258" s="138">
        <v>100</v>
      </c>
    </row>
    <row r="259" spans="1:11">
      <c r="A259" s="17">
        <v>79133</v>
      </c>
      <c r="B259" s="17" t="s">
        <v>366</v>
      </c>
      <c r="C259" s="154">
        <v>37.288135593220339</v>
      </c>
      <c r="D259" s="154">
        <v>10.560625814863103</v>
      </c>
      <c r="E259" s="154">
        <v>29.726205997392434</v>
      </c>
      <c r="F259" s="154">
        <v>7.4315514993481084</v>
      </c>
      <c r="G259" s="154">
        <v>1.1734028683181226</v>
      </c>
      <c r="H259" s="154">
        <v>86.179921773142112</v>
      </c>
      <c r="I259" s="138">
        <v>2.9986962190352022</v>
      </c>
      <c r="J259" s="138">
        <v>10.821382007822686</v>
      </c>
      <c r="K259" s="138">
        <v>100</v>
      </c>
    </row>
    <row r="260" spans="1:11">
      <c r="A260" s="17">
        <v>79134</v>
      </c>
      <c r="B260" s="17" t="s">
        <v>628</v>
      </c>
      <c r="C260" s="154">
        <v>45.205479452054789</v>
      </c>
      <c r="D260" s="154">
        <v>21.917808219178081</v>
      </c>
      <c r="E260" s="154">
        <v>8.2191780821917799</v>
      </c>
      <c r="F260" s="154">
        <v>0</v>
      </c>
      <c r="G260" s="154">
        <v>0</v>
      </c>
      <c r="H260" s="154">
        <v>75.342465753424662</v>
      </c>
      <c r="I260" s="138">
        <v>0</v>
      </c>
      <c r="J260" s="138">
        <v>24.657534246575342</v>
      </c>
      <c r="K260" s="138">
        <v>100</v>
      </c>
    </row>
    <row r="261" spans="1:11">
      <c r="A261" s="17">
        <v>79137</v>
      </c>
      <c r="B261" s="17" t="s">
        <v>310</v>
      </c>
      <c r="C261" s="154">
        <v>28.630573248407643</v>
      </c>
      <c r="D261" s="154">
        <v>11.942675159235669</v>
      </c>
      <c r="E261" s="154">
        <v>17.00636942675159</v>
      </c>
      <c r="F261" s="154">
        <v>2.8343949044585988</v>
      </c>
      <c r="G261" s="154">
        <v>0</v>
      </c>
      <c r="H261" s="154">
        <v>60.414012738853508</v>
      </c>
      <c r="I261" s="138">
        <v>1.5923566878980893</v>
      </c>
      <c r="J261" s="138">
        <v>37.99363057324841</v>
      </c>
      <c r="K261" s="138">
        <v>100</v>
      </c>
    </row>
    <row r="262" spans="1:11">
      <c r="A262" s="17">
        <v>79139</v>
      </c>
      <c r="B262" s="17" t="s">
        <v>524</v>
      </c>
      <c r="C262" s="154">
        <v>57.142857142857139</v>
      </c>
      <c r="D262" s="154">
        <v>5.7142857142857144</v>
      </c>
      <c r="E262" s="154">
        <v>12.142857142857142</v>
      </c>
      <c r="F262" s="154">
        <v>0.7142857142857143</v>
      </c>
      <c r="G262" s="154">
        <v>0</v>
      </c>
      <c r="H262" s="154">
        <v>75.714285714285708</v>
      </c>
      <c r="I262" s="138">
        <v>0.7142857142857143</v>
      </c>
      <c r="J262" s="138">
        <v>23.571428571428569</v>
      </c>
      <c r="K262" s="138">
        <v>100</v>
      </c>
    </row>
    <row r="263" spans="1:11">
      <c r="A263" s="17">
        <v>79142</v>
      </c>
      <c r="B263" s="17" t="s">
        <v>401</v>
      </c>
      <c r="C263" s="154">
        <v>39.087947882736159</v>
      </c>
      <c r="D263" s="154">
        <v>7.3289902280130299</v>
      </c>
      <c r="E263" s="154">
        <v>36.156351791530945</v>
      </c>
      <c r="F263" s="154">
        <v>0.81433224755700329</v>
      </c>
      <c r="G263" s="154">
        <v>0</v>
      </c>
      <c r="H263" s="154">
        <v>83.387622149837142</v>
      </c>
      <c r="I263" s="138">
        <v>0.48859934853420189</v>
      </c>
      <c r="J263" s="138">
        <v>16.123778501628664</v>
      </c>
      <c r="K263" s="138">
        <v>100</v>
      </c>
    </row>
    <row r="264" spans="1:11">
      <c r="A264" s="17">
        <v>79143</v>
      </c>
      <c r="B264" s="17" t="s">
        <v>451</v>
      </c>
      <c r="C264" s="154">
        <v>40.54054054054054</v>
      </c>
      <c r="D264" s="154">
        <v>14.189189189189189</v>
      </c>
      <c r="E264" s="154">
        <v>30.743243243243246</v>
      </c>
      <c r="F264" s="154">
        <v>0</v>
      </c>
      <c r="G264" s="154">
        <v>0</v>
      </c>
      <c r="H264" s="154">
        <v>85.472972972972968</v>
      </c>
      <c r="I264" s="138">
        <v>0.33783783783783783</v>
      </c>
      <c r="J264" s="138">
        <v>14.189189189189189</v>
      </c>
      <c r="K264" s="138">
        <v>100</v>
      </c>
    </row>
    <row r="265" spans="1:11">
      <c r="A265" s="17">
        <v>79148</v>
      </c>
      <c r="B265" s="17" t="s">
        <v>590</v>
      </c>
      <c r="C265" s="154">
        <v>55.833333333333336</v>
      </c>
      <c r="D265" s="154">
        <v>16.666666666666664</v>
      </c>
      <c r="E265" s="154">
        <v>3.3333333333333335</v>
      </c>
      <c r="F265" s="154">
        <v>0</v>
      </c>
      <c r="G265" s="154">
        <v>0</v>
      </c>
      <c r="H265" s="154">
        <v>75.833333333333329</v>
      </c>
      <c r="I265" s="138">
        <v>0</v>
      </c>
      <c r="J265" s="138">
        <v>24.166666666666668</v>
      </c>
      <c r="K265" s="138">
        <v>100</v>
      </c>
    </row>
    <row r="266" spans="1:11">
      <c r="A266" s="17">
        <v>79151</v>
      </c>
      <c r="B266" s="17" t="s">
        <v>506</v>
      </c>
      <c r="C266" s="154">
        <v>44.520547945205479</v>
      </c>
      <c r="D266" s="154">
        <v>13.698630136986301</v>
      </c>
      <c r="E266" s="154">
        <v>12.328767123287671</v>
      </c>
      <c r="F266" s="154">
        <v>0</v>
      </c>
      <c r="G266" s="154">
        <v>0</v>
      </c>
      <c r="H266" s="154">
        <v>70.547945205479451</v>
      </c>
      <c r="I266" s="138">
        <v>1.3698630136986301</v>
      </c>
      <c r="J266" s="138">
        <v>28.082191780821919</v>
      </c>
      <c r="K266" s="138">
        <v>100</v>
      </c>
    </row>
    <row r="267" spans="1:11">
      <c r="A267" s="17">
        <v>79160</v>
      </c>
      <c r="B267" s="17" t="s">
        <v>263</v>
      </c>
      <c r="C267" s="154">
        <v>23.21559970566593</v>
      </c>
      <c r="D267" s="154">
        <v>10.201829076001262</v>
      </c>
      <c r="E267" s="154">
        <v>41.674550614947961</v>
      </c>
      <c r="F267" s="154">
        <v>2.212761484284663</v>
      </c>
      <c r="G267" s="154">
        <v>0.31535793125197098</v>
      </c>
      <c r="H267" s="154">
        <v>77.620098812151795</v>
      </c>
      <c r="I267" s="138">
        <v>2.265321139493325</v>
      </c>
      <c r="J267" s="138">
        <v>20.114580048354881</v>
      </c>
      <c r="K267" s="138">
        <v>100</v>
      </c>
    </row>
    <row r="268" spans="1:11">
      <c r="A268" s="17">
        <v>80001</v>
      </c>
      <c r="B268" s="17" t="s">
        <v>413</v>
      </c>
      <c r="C268" s="154">
        <v>36.153846153846153</v>
      </c>
      <c r="D268" s="154">
        <v>7.3076923076923084</v>
      </c>
      <c r="E268" s="154">
        <v>3.4615384615384617</v>
      </c>
      <c r="F268" s="154">
        <v>0</v>
      </c>
      <c r="G268" s="154">
        <v>0</v>
      </c>
      <c r="H268" s="154">
        <v>46.92307692307692</v>
      </c>
      <c r="I268" s="138">
        <v>45.384615384615387</v>
      </c>
      <c r="J268" s="138">
        <v>7.6923076923076925</v>
      </c>
      <c r="K268" s="138">
        <v>100</v>
      </c>
    </row>
    <row r="269" spans="1:11">
      <c r="A269" s="17">
        <v>80002</v>
      </c>
      <c r="B269" s="17" t="s">
        <v>654</v>
      </c>
      <c r="C269" s="154">
        <v>27.722772277227726</v>
      </c>
      <c r="D269" s="154">
        <v>14.85148514851485</v>
      </c>
      <c r="E269" s="154">
        <v>23.762376237623762</v>
      </c>
      <c r="F269" s="154">
        <v>2.9702970297029703</v>
      </c>
      <c r="G269" s="154">
        <v>0</v>
      </c>
      <c r="H269" s="154">
        <v>69.306930693069305</v>
      </c>
      <c r="I269" s="138">
        <v>1.9801980198019802</v>
      </c>
      <c r="J269" s="138">
        <v>28.71287128712871</v>
      </c>
      <c r="K269" s="138">
        <v>100</v>
      </c>
    </row>
    <row r="270" spans="1:11">
      <c r="A270" s="17">
        <v>80003</v>
      </c>
      <c r="B270" s="17" t="s">
        <v>468</v>
      </c>
      <c r="C270" s="154">
        <v>42.920353982300888</v>
      </c>
      <c r="D270" s="154">
        <v>26.10619469026549</v>
      </c>
      <c r="E270" s="154">
        <v>4.4247787610619467</v>
      </c>
      <c r="F270" s="154">
        <v>6.6371681415929213</v>
      </c>
      <c r="G270" s="154">
        <v>2.2123893805309733</v>
      </c>
      <c r="H270" s="154">
        <v>82.30088495575221</v>
      </c>
      <c r="I270" s="138">
        <v>3.5398230088495577</v>
      </c>
      <c r="J270" s="138">
        <v>14.159292035398231</v>
      </c>
      <c r="K270" s="138">
        <v>100</v>
      </c>
    </row>
    <row r="271" spans="1:11">
      <c r="A271" s="17">
        <v>80004</v>
      </c>
      <c r="B271" s="17" t="s">
        <v>549</v>
      </c>
      <c r="C271" s="154">
        <v>29.281767955801101</v>
      </c>
      <c r="D271" s="154">
        <v>5.5248618784530388</v>
      </c>
      <c r="E271" s="154">
        <v>19.337016574585636</v>
      </c>
      <c r="F271" s="154">
        <v>4.4198895027624303</v>
      </c>
      <c r="G271" s="154">
        <v>1.6574585635359116</v>
      </c>
      <c r="H271" s="154">
        <v>60.22099447513812</v>
      </c>
      <c r="I271" s="138">
        <v>19.337016574585636</v>
      </c>
      <c r="J271" s="138">
        <v>20.441988950276244</v>
      </c>
      <c r="K271" s="138">
        <v>100</v>
      </c>
    </row>
    <row r="272" spans="1:11">
      <c r="A272" s="17">
        <v>80005</v>
      </c>
      <c r="B272" s="17" t="s">
        <v>356</v>
      </c>
      <c r="C272" s="154">
        <v>52.875399361022367</v>
      </c>
      <c r="D272" s="154">
        <v>16.293929712460063</v>
      </c>
      <c r="E272" s="154">
        <v>12.619808306709265</v>
      </c>
      <c r="F272" s="154">
        <v>1.4376996805111821</v>
      </c>
      <c r="G272" s="154">
        <v>0</v>
      </c>
      <c r="H272" s="154">
        <v>83.226837060702877</v>
      </c>
      <c r="I272" s="138">
        <v>0.95846645367412142</v>
      </c>
      <c r="J272" s="138">
        <v>15.814696485623003</v>
      </c>
      <c r="K272" s="138">
        <v>100</v>
      </c>
    </row>
    <row r="273" spans="1:11">
      <c r="A273" s="17">
        <v>80007</v>
      </c>
      <c r="B273" s="17" t="s">
        <v>296</v>
      </c>
      <c r="C273" s="154">
        <v>44.158878504672899</v>
      </c>
      <c r="D273" s="154">
        <v>11.059190031152648</v>
      </c>
      <c r="E273" s="154">
        <v>15.264797507788161</v>
      </c>
      <c r="F273" s="154">
        <v>5.4517133956386292</v>
      </c>
      <c r="G273" s="154">
        <v>0.23364485981308408</v>
      </c>
      <c r="H273" s="154">
        <v>76.168224299065429</v>
      </c>
      <c r="I273" s="138">
        <v>2.7258566978193146</v>
      </c>
      <c r="J273" s="138">
        <v>21.105919003115265</v>
      </c>
      <c r="K273" s="138">
        <v>100</v>
      </c>
    </row>
    <row r="274" spans="1:11">
      <c r="A274" s="17">
        <v>80008</v>
      </c>
      <c r="B274" s="17" t="s">
        <v>452</v>
      </c>
      <c r="C274" s="154">
        <v>53.917050691244242</v>
      </c>
      <c r="D274" s="154">
        <v>8.2949308755760374</v>
      </c>
      <c r="E274" s="154">
        <v>3.6866359447004609</v>
      </c>
      <c r="F274" s="154">
        <v>2.3041474654377883</v>
      </c>
      <c r="G274" s="154">
        <v>0</v>
      </c>
      <c r="H274" s="154">
        <v>68.202764976958534</v>
      </c>
      <c r="I274" s="138">
        <v>0</v>
      </c>
      <c r="J274" s="138">
        <v>31.797235023041477</v>
      </c>
      <c r="K274" s="138">
        <v>100</v>
      </c>
    </row>
    <row r="275" spans="1:11">
      <c r="A275" s="17">
        <v>80009</v>
      </c>
      <c r="B275" s="17" t="s">
        <v>377</v>
      </c>
      <c r="C275" s="154">
        <v>51.187335092348285</v>
      </c>
      <c r="D275" s="154">
        <v>15.435356200527705</v>
      </c>
      <c r="E275" s="154">
        <v>10.158311345646439</v>
      </c>
      <c r="F275" s="154">
        <v>0.65963060686015829</v>
      </c>
      <c r="G275" s="154">
        <v>0</v>
      </c>
      <c r="H275" s="154">
        <v>77.440633245382585</v>
      </c>
      <c r="I275" s="138">
        <v>6.0686015831134563</v>
      </c>
      <c r="J275" s="138">
        <v>16.490765171503956</v>
      </c>
      <c r="K275" s="138">
        <v>100</v>
      </c>
    </row>
    <row r="276" spans="1:11">
      <c r="A276" s="17">
        <v>80012</v>
      </c>
      <c r="B276" s="17" t="s">
        <v>311</v>
      </c>
      <c r="C276" s="154">
        <v>41.829336307863919</v>
      </c>
      <c r="D276" s="154">
        <v>15.560513106525375</v>
      </c>
      <c r="E276" s="154">
        <v>30.005577244841046</v>
      </c>
      <c r="F276" s="154">
        <v>1.4500836586726158</v>
      </c>
      <c r="G276" s="154">
        <v>0.11154489682097045</v>
      </c>
      <c r="H276" s="154">
        <v>88.957055214723923</v>
      </c>
      <c r="I276" s="138">
        <v>0.61349693251533743</v>
      </c>
      <c r="J276" s="138">
        <v>10.429447852760736</v>
      </c>
      <c r="K276" s="138">
        <v>100</v>
      </c>
    </row>
    <row r="277" spans="1:11">
      <c r="A277" s="17">
        <v>80013</v>
      </c>
      <c r="B277" s="17" t="s">
        <v>376</v>
      </c>
      <c r="C277" s="154">
        <v>54.884547069271761</v>
      </c>
      <c r="D277" s="154">
        <v>11.545293072824157</v>
      </c>
      <c r="E277" s="154">
        <v>6.2166962699822381</v>
      </c>
      <c r="F277" s="154">
        <v>1.9538188277087036</v>
      </c>
      <c r="G277" s="154">
        <v>0</v>
      </c>
      <c r="H277" s="154">
        <v>74.60035523978685</v>
      </c>
      <c r="I277" s="138">
        <v>1.4209591474245116</v>
      </c>
      <c r="J277" s="138">
        <v>23.978685612788635</v>
      </c>
      <c r="K277" s="138">
        <v>100</v>
      </c>
    </row>
    <row r="278" spans="1:11">
      <c r="A278" s="17">
        <v>80014</v>
      </c>
      <c r="B278" s="17" t="s">
        <v>390</v>
      </c>
      <c r="C278" s="154">
        <v>63.926940639269404</v>
      </c>
      <c r="D278" s="154">
        <v>12.785388127853881</v>
      </c>
      <c r="E278" s="154">
        <v>9.1324200913241995</v>
      </c>
      <c r="F278" s="154">
        <v>0.91324200913242004</v>
      </c>
      <c r="G278" s="154">
        <v>0</v>
      </c>
      <c r="H278" s="154">
        <v>86.757990867579906</v>
      </c>
      <c r="I278" s="138">
        <v>4.10958904109589</v>
      </c>
      <c r="J278" s="138">
        <v>9.1324200913241995</v>
      </c>
      <c r="K278" s="138">
        <v>100</v>
      </c>
    </row>
    <row r="279" spans="1:11">
      <c r="A279" s="17">
        <v>80015</v>
      </c>
      <c r="B279" s="17" t="s">
        <v>577</v>
      </c>
      <c r="C279" s="154">
        <v>33.088235294117645</v>
      </c>
      <c r="D279" s="154">
        <v>5.8823529411764701</v>
      </c>
      <c r="E279" s="154">
        <v>34.558823529411761</v>
      </c>
      <c r="F279" s="154">
        <v>13.23529411764706</v>
      </c>
      <c r="G279" s="154">
        <v>0</v>
      </c>
      <c r="H279" s="154">
        <v>86.764705882352942</v>
      </c>
      <c r="I279" s="138">
        <v>0.73529411764705876</v>
      </c>
      <c r="J279" s="138">
        <v>12.5</v>
      </c>
      <c r="K279" s="138">
        <v>100</v>
      </c>
    </row>
    <row r="280" spans="1:11">
      <c r="A280" s="17">
        <v>80016</v>
      </c>
      <c r="B280" s="17" t="s">
        <v>608</v>
      </c>
      <c r="C280" s="154">
        <v>43.859649122807014</v>
      </c>
      <c r="D280" s="154">
        <v>10.526315789473683</v>
      </c>
      <c r="E280" s="154">
        <v>14.035087719298245</v>
      </c>
      <c r="F280" s="154">
        <v>0</v>
      </c>
      <c r="G280" s="154">
        <v>0</v>
      </c>
      <c r="H280" s="154">
        <v>68.421052631578945</v>
      </c>
      <c r="I280" s="138">
        <v>0</v>
      </c>
      <c r="J280" s="138">
        <v>31.578947368421051</v>
      </c>
      <c r="K280" s="138">
        <v>100</v>
      </c>
    </row>
    <row r="281" spans="1:11">
      <c r="A281" s="17">
        <v>80018</v>
      </c>
      <c r="B281" s="17" t="s">
        <v>370</v>
      </c>
      <c r="C281" s="154">
        <v>21.776504297994272</v>
      </c>
      <c r="D281" s="154">
        <v>8.2139446036294164</v>
      </c>
      <c r="E281" s="154">
        <v>53.868194842406879</v>
      </c>
      <c r="F281" s="154">
        <v>8.0229226361031518</v>
      </c>
      <c r="G281" s="154">
        <v>0</v>
      </c>
      <c r="H281" s="154">
        <v>91.881566380133719</v>
      </c>
      <c r="I281" s="138">
        <v>0.76408787010506207</v>
      </c>
      <c r="J281" s="138">
        <v>7.3543457497612224</v>
      </c>
      <c r="K281" s="138">
        <v>100</v>
      </c>
    </row>
    <row r="282" spans="1:11">
      <c r="A282" s="17">
        <v>80019</v>
      </c>
      <c r="B282" s="17" t="s">
        <v>673</v>
      </c>
      <c r="C282" s="154">
        <v>27.631578947368425</v>
      </c>
      <c r="D282" s="154">
        <v>1.3157894736842104</v>
      </c>
      <c r="E282" s="154">
        <v>5.2631578947368416</v>
      </c>
      <c r="F282" s="154">
        <v>52.631578947368418</v>
      </c>
      <c r="G282" s="154">
        <v>0</v>
      </c>
      <c r="H282" s="154">
        <v>86.842105263157904</v>
      </c>
      <c r="I282" s="138">
        <v>0</v>
      </c>
      <c r="J282" s="138">
        <v>13.157894736842104</v>
      </c>
      <c r="K282" s="138">
        <v>100</v>
      </c>
    </row>
    <row r="283" spans="1:11">
      <c r="A283" s="17">
        <v>80020</v>
      </c>
      <c r="B283" s="17" t="s">
        <v>632</v>
      </c>
      <c r="C283" s="154">
        <v>42.148760330578511</v>
      </c>
      <c r="D283" s="154">
        <v>17.355371900826448</v>
      </c>
      <c r="E283" s="154">
        <v>19.008264462809919</v>
      </c>
      <c r="F283" s="154">
        <v>0</v>
      </c>
      <c r="G283" s="154">
        <v>0</v>
      </c>
      <c r="H283" s="154">
        <v>78.512396694214885</v>
      </c>
      <c r="I283" s="138">
        <v>0</v>
      </c>
      <c r="J283" s="138">
        <v>21.487603305785125</v>
      </c>
      <c r="K283" s="138">
        <v>100</v>
      </c>
    </row>
    <row r="284" spans="1:11">
      <c r="A284" s="17">
        <v>80021</v>
      </c>
      <c r="B284" s="17" t="s">
        <v>662</v>
      </c>
      <c r="C284" s="154">
        <v>63.768115942028977</v>
      </c>
      <c r="D284" s="154">
        <v>5.7971014492753623</v>
      </c>
      <c r="E284" s="154">
        <v>2.8985507246376812</v>
      </c>
      <c r="F284" s="154">
        <v>0</v>
      </c>
      <c r="G284" s="154">
        <v>0</v>
      </c>
      <c r="H284" s="154">
        <v>72.463768115942031</v>
      </c>
      <c r="I284" s="138">
        <v>0</v>
      </c>
      <c r="J284" s="138">
        <v>27.536231884057973</v>
      </c>
      <c r="K284" s="138">
        <v>100</v>
      </c>
    </row>
    <row r="285" spans="1:11">
      <c r="A285" s="17">
        <v>80023</v>
      </c>
      <c r="B285" s="17" t="s">
        <v>455</v>
      </c>
      <c r="C285" s="154">
        <v>84.285714285714292</v>
      </c>
      <c r="D285" s="154">
        <v>1.4285714285714286</v>
      </c>
      <c r="E285" s="154">
        <v>8.5714285714285712</v>
      </c>
      <c r="F285" s="154">
        <v>0</v>
      </c>
      <c r="G285" s="154">
        <v>0</v>
      </c>
      <c r="H285" s="154">
        <v>94.285714285714278</v>
      </c>
      <c r="I285" s="138">
        <v>0.7142857142857143</v>
      </c>
      <c r="J285" s="138">
        <v>5</v>
      </c>
      <c r="K285" s="138">
        <v>100</v>
      </c>
    </row>
    <row r="286" spans="1:11">
      <c r="A286" s="17">
        <v>80024</v>
      </c>
      <c r="B286" s="17" t="s">
        <v>637</v>
      </c>
      <c r="C286" s="154">
        <v>50</v>
      </c>
      <c r="D286" s="154">
        <v>30.303030303030305</v>
      </c>
      <c r="E286" s="154">
        <v>9.0909090909090917</v>
      </c>
      <c r="F286" s="154">
        <v>0</v>
      </c>
      <c r="G286" s="154">
        <v>0</v>
      </c>
      <c r="H286" s="154">
        <v>89.393939393939391</v>
      </c>
      <c r="I286" s="138">
        <v>1.5151515151515151</v>
      </c>
      <c r="J286" s="138">
        <v>9.0909090909090917</v>
      </c>
      <c r="K286" s="138">
        <v>100</v>
      </c>
    </row>
    <row r="287" spans="1:11">
      <c r="A287" s="17">
        <v>80025</v>
      </c>
      <c r="B287" s="17" t="s">
        <v>320</v>
      </c>
      <c r="C287" s="154">
        <v>48.228346456692911</v>
      </c>
      <c r="D287" s="154">
        <v>13.188976377952756</v>
      </c>
      <c r="E287" s="154">
        <v>17.322834645669293</v>
      </c>
      <c r="F287" s="154">
        <v>1.7716535433070866</v>
      </c>
      <c r="G287" s="154">
        <v>0</v>
      </c>
      <c r="H287" s="154">
        <v>80.511811023622045</v>
      </c>
      <c r="I287" s="138">
        <v>1.1811023622047243</v>
      </c>
      <c r="J287" s="138">
        <v>18.30708661417323</v>
      </c>
      <c r="K287" s="138">
        <v>100</v>
      </c>
    </row>
    <row r="288" spans="1:11">
      <c r="A288" s="17">
        <v>80026</v>
      </c>
      <c r="B288" s="17" t="s">
        <v>652</v>
      </c>
      <c r="C288" s="154">
        <v>46.808510638297875</v>
      </c>
      <c r="D288" s="154">
        <v>0</v>
      </c>
      <c r="E288" s="154">
        <v>0</v>
      </c>
      <c r="F288" s="154">
        <v>0</v>
      </c>
      <c r="G288" s="154">
        <v>0</v>
      </c>
      <c r="H288" s="154">
        <v>46.808510638297875</v>
      </c>
      <c r="I288" s="138">
        <v>0</v>
      </c>
      <c r="J288" s="138">
        <v>53.191489361702125</v>
      </c>
      <c r="K288" s="138">
        <v>100</v>
      </c>
    </row>
    <row r="289" spans="1:11">
      <c r="A289" s="17">
        <v>80027</v>
      </c>
      <c r="B289" s="17" t="s">
        <v>330</v>
      </c>
      <c r="C289" s="154">
        <v>37.990430622009569</v>
      </c>
      <c r="D289" s="154">
        <v>9.4736842105263168</v>
      </c>
      <c r="E289" s="154">
        <v>28.133971291866029</v>
      </c>
      <c r="F289" s="154">
        <v>0</v>
      </c>
      <c r="G289" s="154">
        <v>0.19138755980861244</v>
      </c>
      <c r="H289" s="154">
        <v>75.789473684210535</v>
      </c>
      <c r="I289" s="138">
        <v>1.9138755980861244</v>
      </c>
      <c r="J289" s="138">
        <v>22.296650717703347</v>
      </c>
      <c r="K289" s="138">
        <v>100</v>
      </c>
    </row>
    <row r="290" spans="1:11">
      <c r="A290" s="17">
        <v>80028</v>
      </c>
      <c r="B290" s="17" t="s">
        <v>297</v>
      </c>
      <c r="C290" s="154">
        <v>42.441558441558442</v>
      </c>
      <c r="D290" s="154">
        <v>15.584415584415584</v>
      </c>
      <c r="E290" s="154">
        <v>16.935064935064936</v>
      </c>
      <c r="F290" s="154">
        <v>2.2337662337662336</v>
      </c>
      <c r="G290" s="154">
        <v>0</v>
      </c>
      <c r="H290" s="154">
        <v>77.194805194805198</v>
      </c>
      <c r="I290" s="138">
        <v>0.98701298701298712</v>
      </c>
      <c r="J290" s="138">
        <v>21.818181818181817</v>
      </c>
      <c r="K290" s="138">
        <v>100</v>
      </c>
    </row>
    <row r="291" spans="1:11">
      <c r="A291" s="17">
        <v>80029</v>
      </c>
      <c r="B291" s="17" t="s">
        <v>349</v>
      </c>
      <c r="C291" s="154">
        <v>73.267326732673268</v>
      </c>
      <c r="D291" s="154">
        <v>8.3168316831683171</v>
      </c>
      <c r="E291" s="154">
        <v>13.663366336633665</v>
      </c>
      <c r="F291" s="154">
        <v>0</v>
      </c>
      <c r="G291" s="154">
        <v>0.19801980198019803</v>
      </c>
      <c r="H291" s="154">
        <v>95.445544554455438</v>
      </c>
      <c r="I291" s="138">
        <v>1.782178217821782</v>
      </c>
      <c r="J291" s="138">
        <v>2.7722772277227725</v>
      </c>
      <c r="K291" s="138">
        <v>100</v>
      </c>
    </row>
    <row r="292" spans="1:11">
      <c r="A292" s="17">
        <v>80030</v>
      </c>
      <c r="B292" s="17" t="s">
        <v>616</v>
      </c>
      <c r="C292" s="154">
        <v>62.295081967213115</v>
      </c>
      <c r="D292" s="154">
        <v>6.557377049180328</v>
      </c>
      <c r="E292" s="154">
        <v>13.114754098360656</v>
      </c>
      <c r="F292" s="154">
        <v>0</v>
      </c>
      <c r="G292" s="154">
        <v>0</v>
      </c>
      <c r="H292" s="154">
        <v>81.967213114754102</v>
      </c>
      <c r="I292" s="138">
        <v>3.278688524590164</v>
      </c>
      <c r="J292" s="138">
        <v>14.754098360655737</v>
      </c>
      <c r="K292" s="138">
        <v>100</v>
      </c>
    </row>
    <row r="293" spans="1:11">
      <c r="A293" s="17">
        <v>80031</v>
      </c>
      <c r="B293" s="17" t="s">
        <v>398</v>
      </c>
      <c r="C293" s="154">
        <v>57.215189873417728</v>
      </c>
      <c r="D293" s="154">
        <v>13.164556962025317</v>
      </c>
      <c r="E293" s="154">
        <v>9.113924050632912</v>
      </c>
      <c r="F293" s="154">
        <v>0.75949367088607589</v>
      </c>
      <c r="G293" s="154">
        <v>0</v>
      </c>
      <c r="H293" s="154">
        <v>80.25316455696202</v>
      </c>
      <c r="I293" s="138">
        <v>0</v>
      </c>
      <c r="J293" s="138">
        <v>19.746835443037973</v>
      </c>
      <c r="K293" s="138">
        <v>100</v>
      </c>
    </row>
    <row r="294" spans="1:11">
      <c r="A294" s="17">
        <v>80032</v>
      </c>
      <c r="B294" s="17" t="s">
        <v>517</v>
      </c>
      <c r="C294" s="154">
        <v>49.122807017543856</v>
      </c>
      <c r="D294" s="154">
        <v>9.9415204678362574</v>
      </c>
      <c r="E294" s="154">
        <v>24.561403508771928</v>
      </c>
      <c r="F294" s="154">
        <v>0</v>
      </c>
      <c r="G294" s="154">
        <v>0</v>
      </c>
      <c r="H294" s="154">
        <v>83.62573099415205</v>
      </c>
      <c r="I294" s="138">
        <v>1.7543859649122806</v>
      </c>
      <c r="J294" s="138">
        <v>14.619883040935672</v>
      </c>
      <c r="K294" s="138">
        <v>100</v>
      </c>
    </row>
    <row r="295" spans="1:11">
      <c r="A295" s="17">
        <v>80033</v>
      </c>
      <c r="B295" s="17" t="s">
        <v>639</v>
      </c>
      <c r="C295" s="154">
        <v>49.056603773584904</v>
      </c>
      <c r="D295" s="154">
        <v>26.415094339622641</v>
      </c>
      <c r="E295" s="154">
        <v>9.433962264150944</v>
      </c>
      <c r="F295" s="154">
        <v>0</v>
      </c>
      <c r="G295" s="154">
        <v>0</v>
      </c>
      <c r="H295" s="154">
        <v>84.905660377358487</v>
      </c>
      <c r="I295" s="138">
        <v>0</v>
      </c>
      <c r="J295" s="138">
        <v>15.09433962264151</v>
      </c>
      <c r="K295" s="138">
        <v>100</v>
      </c>
    </row>
    <row r="296" spans="1:11">
      <c r="A296" s="17">
        <v>80034</v>
      </c>
      <c r="B296" s="17" t="s">
        <v>599</v>
      </c>
      <c r="C296" s="154">
        <v>50</v>
      </c>
      <c r="D296" s="154">
        <v>2.7027027027027026</v>
      </c>
      <c r="E296" s="154">
        <v>6.756756756756757</v>
      </c>
      <c r="F296" s="154">
        <v>0</v>
      </c>
      <c r="G296" s="154">
        <v>0</v>
      </c>
      <c r="H296" s="154">
        <v>59.45945945945946</v>
      </c>
      <c r="I296" s="138">
        <v>0</v>
      </c>
      <c r="J296" s="138">
        <v>40.54054054054054</v>
      </c>
      <c r="K296" s="138">
        <v>100</v>
      </c>
    </row>
    <row r="297" spans="1:11">
      <c r="A297" s="17">
        <v>80035</v>
      </c>
      <c r="B297" s="17" t="s">
        <v>516</v>
      </c>
      <c r="C297" s="154">
        <v>43.722943722943725</v>
      </c>
      <c r="D297" s="154">
        <v>3.8961038961038961</v>
      </c>
      <c r="E297" s="154">
        <v>16.450216450216452</v>
      </c>
      <c r="F297" s="154">
        <v>0</v>
      </c>
      <c r="G297" s="154">
        <v>0</v>
      </c>
      <c r="H297" s="154">
        <v>64.069264069264065</v>
      </c>
      <c r="I297" s="138">
        <v>0</v>
      </c>
      <c r="J297" s="138">
        <v>35.930735930735928</v>
      </c>
      <c r="K297" s="138">
        <v>100</v>
      </c>
    </row>
    <row r="298" spans="1:11">
      <c r="A298" s="17">
        <v>80036</v>
      </c>
      <c r="B298" s="17" t="s">
        <v>433</v>
      </c>
      <c r="C298" s="154">
        <v>51.249999999999993</v>
      </c>
      <c r="D298" s="154">
        <v>10</v>
      </c>
      <c r="E298" s="154">
        <v>10.416666666666668</v>
      </c>
      <c r="F298" s="154">
        <v>1.6666666666666667</v>
      </c>
      <c r="G298" s="154">
        <v>0</v>
      </c>
      <c r="H298" s="154">
        <v>73.333333333333329</v>
      </c>
      <c r="I298" s="138">
        <v>2.5</v>
      </c>
      <c r="J298" s="138">
        <v>24.166666666666668</v>
      </c>
      <c r="K298" s="138">
        <v>100</v>
      </c>
    </row>
    <row r="299" spans="1:11">
      <c r="A299" s="17">
        <v>80037</v>
      </c>
      <c r="B299" s="17" t="s">
        <v>499</v>
      </c>
      <c r="C299" s="154">
        <v>45.255474452554743</v>
      </c>
      <c r="D299" s="154">
        <v>5.1094890510948909</v>
      </c>
      <c r="E299" s="154">
        <v>5.1094890510948909</v>
      </c>
      <c r="F299" s="154">
        <v>0</v>
      </c>
      <c r="G299" s="154">
        <v>0</v>
      </c>
      <c r="H299" s="154">
        <v>55.474452554744524</v>
      </c>
      <c r="I299" s="138">
        <v>0</v>
      </c>
      <c r="J299" s="138">
        <v>44.525547445255476</v>
      </c>
      <c r="K299" s="138">
        <v>100</v>
      </c>
    </row>
    <row r="300" spans="1:11">
      <c r="A300" s="17">
        <v>80038</v>
      </c>
      <c r="B300" s="17" t="s">
        <v>278</v>
      </c>
      <c r="C300" s="154">
        <v>21.997401150918879</v>
      </c>
      <c r="D300" s="154">
        <v>10.915166140709115</v>
      </c>
      <c r="E300" s="154">
        <v>52.533877854093191</v>
      </c>
      <c r="F300" s="154">
        <v>3.3785038054575836</v>
      </c>
      <c r="G300" s="154">
        <v>0.12994245405606089</v>
      </c>
      <c r="H300" s="154">
        <v>88.954891405234832</v>
      </c>
      <c r="I300" s="138">
        <v>2.5431594579543346</v>
      </c>
      <c r="J300" s="138">
        <v>8.5019491368108415</v>
      </c>
      <c r="K300" s="138">
        <v>100</v>
      </c>
    </row>
    <row r="301" spans="1:11">
      <c r="A301" s="17">
        <v>80039</v>
      </c>
      <c r="B301" s="17" t="s">
        <v>321</v>
      </c>
      <c r="C301" s="154">
        <v>49.729241877256321</v>
      </c>
      <c r="D301" s="154">
        <v>20.036101083032491</v>
      </c>
      <c r="E301" s="154">
        <v>14.169675090252706</v>
      </c>
      <c r="F301" s="154">
        <v>0.18050541516245489</v>
      </c>
      <c r="G301" s="154">
        <v>0</v>
      </c>
      <c r="H301" s="154">
        <v>84.115523465703973</v>
      </c>
      <c r="I301" s="138">
        <v>1.895306859205776</v>
      </c>
      <c r="J301" s="138">
        <v>13.989169675090253</v>
      </c>
      <c r="K301" s="138">
        <v>100</v>
      </c>
    </row>
    <row r="302" spans="1:11">
      <c r="A302" s="17">
        <v>80040</v>
      </c>
      <c r="B302" s="17" t="s">
        <v>406</v>
      </c>
      <c r="C302" s="154">
        <v>57.692307692307686</v>
      </c>
      <c r="D302" s="154">
        <v>22.564102564102566</v>
      </c>
      <c r="E302" s="154">
        <v>3.3333333333333335</v>
      </c>
      <c r="F302" s="154">
        <v>0</v>
      </c>
      <c r="G302" s="154">
        <v>0</v>
      </c>
      <c r="H302" s="154">
        <v>83.589743589743591</v>
      </c>
      <c r="I302" s="138">
        <v>0</v>
      </c>
      <c r="J302" s="138">
        <v>16.410256410256409</v>
      </c>
      <c r="K302" s="138">
        <v>100</v>
      </c>
    </row>
    <row r="303" spans="1:11">
      <c r="A303" s="17">
        <v>80041</v>
      </c>
      <c r="B303" s="17" t="s">
        <v>672</v>
      </c>
      <c r="C303" s="154">
        <v>43.75</v>
      </c>
      <c r="D303" s="154">
        <v>12.5</v>
      </c>
      <c r="E303" s="154">
        <v>6.25</v>
      </c>
      <c r="F303" s="154">
        <v>0</v>
      </c>
      <c r="G303" s="154">
        <v>0</v>
      </c>
      <c r="H303" s="154">
        <v>62.5</v>
      </c>
      <c r="I303" s="138">
        <v>0</v>
      </c>
      <c r="J303" s="138">
        <v>37.5</v>
      </c>
      <c r="K303" s="138">
        <v>100</v>
      </c>
    </row>
    <row r="304" spans="1:11">
      <c r="A304" s="17">
        <v>80042</v>
      </c>
      <c r="B304" s="17" t="s">
        <v>346</v>
      </c>
      <c r="C304" s="154">
        <v>48.923076923076927</v>
      </c>
      <c r="D304" s="154">
        <v>13.076923076923078</v>
      </c>
      <c r="E304" s="154">
        <v>7.8461538461538458</v>
      </c>
      <c r="F304" s="154">
        <v>0</v>
      </c>
      <c r="G304" s="154">
        <v>0</v>
      </c>
      <c r="H304" s="154">
        <v>69.84615384615384</v>
      </c>
      <c r="I304" s="138">
        <v>3.5384615384615383</v>
      </c>
      <c r="J304" s="138">
        <v>26.615384615384613</v>
      </c>
      <c r="K304" s="138">
        <v>100</v>
      </c>
    </row>
    <row r="305" spans="1:11">
      <c r="A305" s="17">
        <v>80043</v>
      </c>
      <c r="B305" s="17" t="s">
        <v>293</v>
      </c>
      <c r="C305" s="154">
        <v>26.640819717529769</v>
      </c>
      <c r="D305" s="154">
        <v>7.2556078648573799</v>
      </c>
      <c r="E305" s="154">
        <v>26.225422320686793</v>
      </c>
      <c r="F305" s="154">
        <v>1.9939075048463029</v>
      </c>
      <c r="G305" s="154">
        <v>0.24923843810578786</v>
      </c>
      <c r="H305" s="154">
        <v>62.364995846026027</v>
      </c>
      <c r="I305" s="138">
        <v>3.4339518139019662</v>
      </c>
      <c r="J305" s="138">
        <v>34.201052340072003</v>
      </c>
      <c r="K305" s="138">
        <v>100</v>
      </c>
    </row>
    <row r="306" spans="1:11">
      <c r="A306" s="17">
        <v>80044</v>
      </c>
      <c r="B306" s="17" t="s">
        <v>425</v>
      </c>
      <c r="C306" s="154">
        <v>46.122448979591837</v>
      </c>
      <c r="D306" s="154">
        <v>13.469387755102041</v>
      </c>
      <c r="E306" s="154">
        <v>2.8571428571428572</v>
      </c>
      <c r="F306" s="154">
        <v>2.0408163265306123</v>
      </c>
      <c r="G306" s="154">
        <v>0.40816326530612246</v>
      </c>
      <c r="H306" s="154">
        <v>64.897959183673464</v>
      </c>
      <c r="I306" s="138">
        <v>0</v>
      </c>
      <c r="J306" s="138">
        <v>35.102040816326529</v>
      </c>
      <c r="K306" s="138">
        <v>100</v>
      </c>
    </row>
    <row r="307" spans="1:11">
      <c r="A307" s="17">
        <v>80045</v>
      </c>
      <c r="B307" s="17" t="s">
        <v>328</v>
      </c>
      <c r="C307" s="154">
        <v>43.577620173364856</v>
      </c>
      <c r="D307" s="154">
        <v>22.93144208037825</v>
      </c>
      <c r="E307" s="154">
        <v>14.657210401891252</v>
      </c>
      <c r="F307" s="154">
        <v>2.2852639873916467</v>
      </c>
      <c r="G307" s="154">
        <v>0</v>
      </c>
      <c r="H307" s="154">
        <v>83.451536643026003</v>
      </c>
      <c r="I307" s="138">
        <v>0.70921985815602839</v>
      </c>
      <c r="J307" s="138">
        <v>15.839243498817968</v>
      </c>
      <c r="K307" s="138">
        <v>100</v>
      </c>
    </row>
    <row r="308" spans="1:11">
      <c r="A308" s="17">
        <v>80046</v>
      </c>
      <c r="B308" s="17" t="s">
        <v>531</v>
      </c>
      <c r="C308" s="154">
        <v>25.203252032520325</v>
      </c>
      <c r="D308" s="154">
        <v>13.821138211382115</v>
      </c>
      <c r="E308" s="154">
        <v>21.138211382113823</v>
      </c>
      <c r="F308" s="154">
        <v>3.2520325203252036</v>
      </c>
      <c r="G308" s="154">
        <v>2.8455284552845526</v>
      </c>
      <c r="H308" s="154">
        <v>66.260162601626021</v>
      </c>
      <c r="I308" s="138">
        <v>11.38211382113821</v>
      </c>
      <c r="J308" s="138">
        <v>22.35772357723577</v>
      </c>
      <c r="K308" s="138">
        <v>100</v>
      </c>
    </row>
    <row r="309" spans="1:11">
      <c r="A309" s="17">
        <v>80047</v>
      </c>
      <c r="B309" s="17" t="s">
        <v>655</v>
      </c>
      <c r="C309" s="154">
        <v>54.761904761904766</v>
      </c>
      <c r="D309" s="154">
        <v>16.666666666666664</v>
      </c>
      <c r="E309" s="154">
        <v>2.3809523809523809</v>
      </c>
      <c r="F309" s="154">
        <v>0</v>
      </c>
      <c r="G309" s="154">
        <v>0</v>
      </c>
      <c r="H309" s="154">
        <v>73.80952380952381</v>
      </c>
      <c r="I309" s="138">
        <v>2.3809523809523809</v>
      </c>
      <c r="J309" s="138">
        <v>23.809523809523807</v>
      </c>
      <c r="K309" s="138">
        <v>100</v>
      </c>
    </row>
    <row r="310" spans="1:11">
      <c r="A310" s="17">
        <v>80048</v>
      </c>
      <c r="B310" s="17" t="s">
        <v>605</v>
      </c>
      <c r="C310" s="154">
        <v>40</v>
      </c>
      <c r="D310" s="154">
        <v>1.8181818181818181</v>
      </c>
      <c r="E310" s="154">
        <v>0.90909090909090906</v>
      </c>
      <c r="F310" s="154">
        <v>16.363636363636363</v>
      </c>
      <c r="G310" s="154">
        <v>0</v>
      </c>
      <c r="H310" s="154">
        <v>59.090909090909093</v>
      </c>
      <c r="I310" s="138">
        <v>5.4545454545454541</v>
      </c>
      <c r="J310" s="138">
        <v>35.454545454545453</v>
      </c>
      <c r="K310" s="138">
        <v>100</v>
      </c>
    </row>
    <row r="311" spans="1:11">
      <c r="A311" s="17">
        <v>80049</v>
      </c>
      <c r="B311" s="17" t="s">
        <v>351</v>
      </c>
      <c r="C311" s="154">
        <v>51.06990014265336</v>
      </c>
      <c r="D311" s="154">
        <v>10.413694721825962</v>
      </c>
      <c r="E311" s="154">
        <v>21.398002853067048</v>
      </c>
      <c r="F311" s="154">
        <v>0.57061340941512129</v>
      </c>
      <c r="G311" s="154">
        <v>0.28530670470756064</v>
      </c>
      <c r="H311" s="154">
        <v>83.737517831669038</v>
      </c>
      <c r="I311" s="138">
        <v>1.5691868758915835</v>
      </c>
      <c r="J311" s="138">
        <v>14.693295292439373</v>
      </c>
      <c r="K311" s="138">
        <v>100</v>
      </c>
    </row>
    <row r="312" spans="1:11">
      <c r="A312" s="17">
        <v>80050</v>
      </c>
      <c r="B312" s="17" t="s">
        <v>294</v>
      </c>
      <c r="C312" s="154">
        <v>39.265680775114738</v>
      </c>
      <c r="D312" s="154">
        <v>12.442631310555839</v>
      </c>
      <c r="E312" s="154">
        <v>18.45996940336563</v>
      </c>
      <c r="F312" s="154">
        <v>1.580826109127996</v>
      </c>
      <c r="G312" s="154">
        <v>0.10198878123406425</v>
      </c>
      <c r="H312" s="154">
        <v>71.851096379398271</v>
      </c>
      <c r="I312" s="138">
        <v>6.1703212646608874</v>
      </c>
      <c r="J312" s="138">
        <v>21.978582355940844</v>
      </c>
      <c r="K312" s="138">
        <v>100</v>
      </c>
    </row>
    <row r="313" spans="1:11">
      <c r="A313" s="17">
        <v>80051</v>
      </c>
      <c r="B313" s="17" t="s">
        <v>442</v>
      </c>
      <c r="C313" s="154">
        <v>59.925093632958806</v>
      </c>
      <c r="D313" s="154">
        <v>11.235955056179774</v>
      </c>
      <c r="E313" s="154">
        <v>5.2434456928838955</v>
      </c>
      <c r="F313" s="154">
        <v>0</v>
      </c>
      <c r="G313" s="154">
        <v>0</v>
      </c>
      <c r="H313" s="154">
        <v>76.404494382022463</v>
      </c>
      <c r="I313" s="138">
        <v>4.119850187265917</v>
      </c>
      <c r="J313" s="138">
        <v>19.475655430711612</v>
      </c>
      <c r="K313" s="138">
        <v>100</v>
      </c>
    </row>
    <row r="314" spans="1:11">
      <c r="A314" s="17">
        <v>80053</v>
      </c>
      <c r="B314" s="17" t="s">
        <v>334</v>
      </c>
      <c r="C314" s="154">
        <v>51.428571428571423</v>
      </c>
      <c r="D314" s="154">
        <v>15.966386554621847</v>
      </c>
      <c r="E314" s="154">
        <v>7.3949579831932777</v>
      </c>
      <c r="F314" s="154">
        <v>0</v>
      </c>
      <c r="G314" s="154">
        <v>0</v>
      </c>
      <c r="H314" s="154">
        <v>74.789915966386559</v>
      </c>
      <c r="I314" s="138">
        <v>6.8907563025210088</v>
      </c>
      <c r="J314" s="138">
        <v>18.319327731092436</v>
      </c>
      <c r="K314" s="138">
        <v>100</v>
      </c>
    </row>
    <row r="315" spans="1:11">
      <c r="A315" s="17">
        <v>80054</v>
      </c>
      <c r="B315" s="17" t="s">
        <v>335</v>
      </c>
      <c r="C315" s="154">
        <v>44.943820224719097</v>
      </c>
      <c r="D315" s="154">
        <v>14.466292134831459</v>
      </c>
      <c r="E315" s="154">
        <v>21.769662921348313</v>
      </c>
      <c r="F315" s="154">
        <v>3.3707865168539324</v>
      </c>
      <c r="G315" s="154">
        <v>0</v>
      </c>
      <c r="H315" s="154">
        <v>84.550561797752806</v>
      </c>
      <c r="I315" s="138">
        <v>0.84269662921348309</v>
      </c>
      <c r="J315" s="138">
        <v>14.606741573033707</v>
      </c>
      <c r="K315" s="138">
        <v>100</v>
      </c>
    </row>
    <row r="316" spans="1:11">
      <c r="A316" s="17">
        <v>80055</v>
      </c>
      <c r="B316" s="17" t="s">
        <v>345</v>
      </c>
      <c r="C316" s="154">
        <v>38.605898123324394</v>
      </c>
      <c r="D316" s="154">
        <v>11.930294906166219</v>
      </c>
      <c r="E316" s="154">
        <v>8.4450402144772116</v>
      </c>
      <c r="F316" s="154">
        <v>1.0723860589812333</v>
      </c>
      <c r="G316" s="154">
        <v>0</v>
      </c>
      <c r="H316" s="154">
        <v>60.053619302949059</v>
      </c>
      <c r="I316" s="138">
        <v>10.857908847184987</v>
      </c>
      <c r="J316" s="138">
        <v>29.088471849865954</v>
      </c>
      <c r="K316" s="138">
        <v>100</v>
      </c>
    </row>
    <row r="317" spans="1:11">
      <c r="A317" s="17">
        <v>80057</v>
      </c>
      <c r="B317" s="17" t="s">
        <v>279</v>
      </c>
      <c r="C317" s="154">
        <v>34.719279661016948</v>
      </c>
      <c r="D317" s="154">
        <v>11.361228813559322</v>
      </c>
      <c r="E317" s="154">
        <v>22.5635593220339</v>
      </c>
      <c r="F317" s="154">
        <v>0.92690677966101687</v>
      </c>
      <c r="G317" s="154">
        <v>3.7605932203389827</v>
      </c>
      <c r="H317" s="154">
        <v>73.331567796610159</v>
      </c>
      <c r="I317" s="138">
        <v>2.8336864406779663</v>
      </c>
      <c r="J317" s="138">
        <v>23.834745762711865</v>
      </c>
      <c r="K317" s="138">
        <v>100</v>
      </c>
    </row>
    <row r="318" spans="1:11">
      <c r="A318" s="17">
        <v>80059</v>
      </c>
      <c r="B318" s="17" t="s">
        <v>571</v>
      </c>
      <c r="C318" s="154">
        <v>57.74647887323944</v>
      </c>
      <c r="D318" s="154">
        <v>12.676056338028168</v>
      </c>
      <c r="E318" s="154">
        <v>0</v>
      </c>
      <c r="F318" s="154">
        <v>0</v>
      </c>
      <c r="G318" s="154">
        <v>0</v>
      </c>
      <c r="H318" s="154">
        <v>70.422535211267601</v>
      </c>
      <c r="I318" s="138">
        <v>5.6338028169014089</v>
      </c>
      <c r="J318" s="138">
        <v>23.943661971830984</v>
      </c>
      <c r="K318" s="138">
        <v>100</v>
      </c>
    </row>
    <row r="319" spans="1:11">
      <c r="A319" s="17">
        <v>80060</v>
      </c>
      <c r="B319" s="17" t="s">
        <v>387</v>
      </c>
      <c r="C319" s="154">
        <v>56.4625850340136</v>
      </c>
      <c r="D319" s="154">
        <v>8.1632653061224492</v>
      </c>
      <c r="E319" s="154">
        <v>4.0816326530612246</v>
      </c>
      <c r="F319" s="154">
        <v>0</v>
      </c>
      <c r="G319" s="154">
        <v>0</v>
      </c>
      <c r="H319" s="154">
        <v>68.707482993197274</v>
      </c>
      <c r="I319" s="138">
        <v>1.3605442176870748</v>
      </c>
      <c r="J319" s="138">
        <v>29.931972789115648</v>
      </c>
      <c r="K319" s="138">
        <v>100</v>
      </c>
    </row>
    <row r="320" spans="1:11">
      <c r="A320" s="17">
        <v>80061</v>
      </c>
      <c r="B320" s="17" t="s">
        <v>295</v>
      </c>
      <c r="C320" s="154">
        <v>35.687732342007436</v>
      </c>
      <c r="D320" s="154">
        <v>12.474184221396117</v>
      </c>
      <c r="E320" s="154">
        <v>17.802560925237504</v>
      </c>
      <c r="F320" s="154">
        <v>2.1065675340768277</v>
      </c>
      <c r="G320" s="154">
        <v>0</v>
      </c>
      <c r="H320" s="154">
        <v>68.071045022717882</v>
      </c>
      <c r="I320" s="138">
        <v>2.6848409748037998</v>
      </c>
      <c r="J320" s="138">
        <v>29.244114002478316</v>
      </c>
      <c r="K320" s="138">
        <v>100</v>
      </c>
    </row>
    <row r="321" spans="1:11">
      <c r="A321" s="17">
        <v>80062</v>
      </c>
      <c r="B321" s="17" t="s">
        <v>580</v>
      </c>
      <c r="C321" s="154">
        <v>51.898734177215189</v>
      </c>
      <c r="D321" s="154">
        <v>7.59493670886076</v>
      </c>
      <c r="E321" s="154">
        <v>12.658227848101266</v>
      </c>
      <c r="F321" s="154">
        <v>0</v>
      </c>
      <c r="G321" s="154">
        <v>0</v>
      </c>
      <c r="H321" s="154">
        <v>72.151898734177209</v>
      </c>
      <c r="I321" s="138">
        <v>0</v>
      </c>
      <c r="J321" s="138">
        <v>27.848101265822784</v>
      </c>
      <c r="K321" s="138">
        <v>100</v>
      </c>
    </row>
    <row r="322" spans="1:11">
      <c r="A322" s="17">
        <v>80063</v>
      </c>
      <c r="B322" s="17" t="s">
        <v>259</v>
      </c>
      <c r="C322" s="154">
        <v>26.666666666666668</v>
      </c>
      <c r="D322" s="154">
        <v>9.4734400371143579</v>
      </c>
      <c r="E322" s="154">
        <v>33.029459522152635</v>
      </c>
      <c r="F322" s="154">
        <v>1.8070053351890512</v>
      </c>
      <c r="G322" s="154">
        <v>0.70981210855949894</v>
      </c>
      <c r="H322" s="154">
        <v>71.686383669682215</v>
      </c>
      <c r="I322" s="138">
        <v>3.5281837160751568</v>
      </c>
      <c r="J322" s="138">
        <v>24.785432614242637</v>
      </c>
      <c r="K322" s="138">
        <v>100</v>
      </c>
    </row>
    <row r="323" spans="1:11">
      <c r="A323" s="17">
        <v>80065</v>
      </c>
      <c r="B323" s="17" t="s">
        <v>315</v>
      </c>
      <c r="C323" s="154">
        <v>31.527415143603132</v>
      </c>
      <c r="D323" s="154">
        <v>14.947780678851174</v>
      </c>
      <c r="E323" s="154">
        <v>36.553524804177542</v>
      </c>
      <c r="F323" s="154">
        <v>2.9373368146214101</v>
      </c>
      <c r="G323" s="154">
        <v>0</v>
      </c>
      <c r="H323" s="154">
        <v>85.96605744125327</v>
      </c>
      <c r="I323" s="138">
        <v>2.610966057441253</v>
      </c>
      <c r="J323" s="138">
        <v>11.422976501305483</v>
      </c>
      <c r="K323" s="138">
        <v>100</v>
      </c>
    </row>
    <row r="324" spans="1:11">
      <c r="A324" s="17">
        <v>80067</v>
      </c>
      <c r="B324" s="17" t="s">
        <v>333</v>
      </c>
      <c r="C324" s="154">
        <v>35.441061670569866</v>
      </c>
      <c r="D324" s="154">
        <v>14.754098360655737</v>
      </c>
      <c r="E324" s="154">
        <v>27.712724434035906</v>
      </c>
      <c r="F324" s="154">
        <v>0.31225604996096801</v>
      </c>
      <c r="G324" s="154">
        <v>0</v>
      </c>
      <c r="H324" s="154">
        <v>78.220140515222482</v>
      </c>
      <c r="I324" s="138">
        <v>1.873536299765808</v>
      </c>
      <c r="J324" s="138">
        <v>19.906323185011708</v>
      </c>
      <c r="K324" s="138">
        <v>100</v>
      </c>
    </row>
    <row r="325" spans="1:11">
      <c r="A325" s="17">
        <v>80069</v>
      </c>
      <c r="B325" s="17" t="s">
        <v>290</v>
      </c>
      <c r="C325" s="154">
        <v>40.412461605967529</v>
      </c>
      <c r="D325" s="154">
        <v>17.244405440982888</v>
      </c>
      <c r="E325" s="154">
        <v>19.482229047827996</v>
      </c>
      <c r="F325" s="154">
        <v>4.7827994734532693</v>
      </c>
      <c r="G325" s="154">
        <v>0</v>
      </c>
      <c r="H325" s="154">
        <v>81.92189556823169</v>
      </c>
      <c r="I325" s="138">
        <v>0.70206230802983771</v>
      </c>
      <c r="J325" s="138">
        <v>17.376042123738479</v>
      </c>
      <c r="K325" s="138">
        <v>100</v>
      </c>
    </row>
    <row r="326" spans="1:11">
      <c r="A326" s="17">
        <v>80070</v>
      </c>
      <c r="B326" s="17" t="s">
        <v>623</v>
      </c>
      <c r="C326" s="154">
        <v>70.212765957446805</v>
      </c>
      <c r="D326" s="154">
        <v>0</v>
      </c>
      <c r="E326" s="154">
        <v>2.1276595744680851</v>
      </c>
      <c r="F326" s="154">
        <v>0</v>
      </c>
      <c r="G326" s="154">
        <v>0</v>
      </c>
      <c r="H326" s="154">
        <v>72.340425531914903</v>
      </c>
      <c r="I326" s="138">
        <v>2.1276595744680851</v>
      </c>
      <c r="J326" s="138">
        <v>25.531914893617021</v>
      </c>
      <c r="K326" s="138">
        <v>100</v>
      </c>
    </row>
    <row r="327" spans="1:11">
      <c r="A327" s="17">
        <v>80071</v>
      </c>
      <c r="B327" s="17" t="s">
        <v>415</v>
      </c>
      <c r="C327" s="154">
        <v>53.144654088050316</v>
      </c>
      <c r="D327" s="154">
        <v>14.150943396226415</v>
      </c>
      <c r="E327" s="154">
        <v>3.459119496855346</v>
      </c>
      <c r="F327" s="154">
        <v>7.8616352201257858</v>
      </c>
      <c r="G327" s="154">
        <v>0</v>
      </c>
      <c r="H327" s="154">
        <v>78.616352201257868</v>
      </c>
      <c r="I327" s="138">
        <v>0</v>
      </c>
      <c r="J327" s="138">
        <v>21.383647798742139</v>
      </c>
      <c r="K327" s="138">
        <v>100</v>
      </c>
    </row>
    <row r="328" spans="1:11">
      <c r="A328" s="17">
        <v>80072</v>
      </c>
      <c r="B328" s="17" t="s">
        <v>660</v>
      </c>
      <c r="C328" s="154">
        <v>58.620689655172406</v>
      </c>
      <c r="D328" s="154">
        <v>0</v>
      </c>
      <c r="E328" s="154">
        <v>3.4482758620689653</v>
      </c>
      <c r="F328" s="154">
        <v>0</v>
      </c>
      <c r="G328" s="154">
        <v>0</v>
      </c>
      <c r="H328" s="154">
        <v>62.068965517241381</v>
      </c>
      <c r="I328" s="138">
        <v>0</v>
      </c>
      <c r="J328" s="138">
        <v>37.931034482758619</v>
      </c>
      <c r="K328" s="138">
        <v>100</v>
      </c>
    </row>
    <row r="329" spans="1:11">
      <c r="A329" s="17">
        <v>80074</v>
      </c>
      <c r="B329" s="17" t="s">
        <v>380</v>
      </c>
      <c r="C329" s="154">
        <v>44.102564102564102</v>
      </c>
      <c r="D329" s="154">
        <v>12.307692307692308</v>
      </c>
      <c r="E329" s="154">
        <v>3.0769230769230771</v>
      </c>
      <c r="F329" s="154">
        <v>0</v>
      </c>
      <c r="G329" s="154">
        <v>0</v>
      </c>
      <c r="H329" s="154">
        <v>59.487179487179489</v>
      </c>
      <c r="I329" s="138">
        <v>0</v>
      </c>
      <c r="J329" s="138">
        <v>40.512820512820511</v>
      </c>
      <c r="K329" s="138">
        <v>100</v>
      </c>
    </row>
    <row r="330" spans="1:11">
      <c r="A330" s="17">
        <v>80075</v>
      </c>
      <c r="B330" s="17" t="s">
        <v>570</v>
      </c>
      <c r="C330" s="154">
        <v>71.428571428571431</v>
      </c>
      <c r="D330" s="154">
        <v>7.7922077922077921</v>
      </c>
      <c r="E330" s="154">
        <v>2.5974025974025974</v>
      </c>
      <c r="F330" s="154">
        <v>0</v>
      </c>
      <c r="G330" s="154">
        <v>0</v>
      </c>
      <c r="H330" s="154">
        <v>81.818181818181827</v>
      </c>
      <c r="I330" s="138">
        <v>0</v>
      </c>
      <c r="J330" s="138">
        <v>18.181818181818183</v>
      </c>
      <c r="K330" s="138">
        <v>100</v>
      </c>
    </row>
    <row r="331" spans="1:11">
      <c r="A331" s="17">
        <v>80076</v>
      </c>
      <c r="B331" s="17" t="s">
        <v>659</v>
      </c>
      <c r="C331" s="154">
        <v>36.585365853658537</v>
      </c>
      <c r="D331" s="154">
        <v>41.463414634146339</v>
      </c>
      <c r="E331" s="154">
        <v>4.8780487804878048</v>
      </c>
      <c r="F331" s="154">
        <v>0</v>
      </c>
      <c r="G331" s="154">
        <v>0</v>
      </c>
      <c r="H331" s="154">
        <v>82.926829268292678</v>
      </c>
      <c r="I331" s="138">
        <v>0</v>
      </c>
      <c r="J331" s="138">
        <v>17.073170731707318</v>
      </c>
      <c r="K331" s="138">
        <v>100</v>
      </c>
    </row>
    <row r="332" spans="1:11">
      <c r="A332" s="17">
        <v>80077</v>
      </c>
      <c r="B332" s="17" t="s">
        <v>508</v>
      </c>
      <c r="C332" s="154">
        <v>49.645390070921984</v>
      </c>
      <c r="D332" s="154">
        <v>11.347517730496454</v>
      </c>
      <c r="E332" s="154">
        <v>6.3829787234042552</v>
      </c>
      <c r="F332" s="154">
        <v>0</v>
      </c>
      <c r="G332" s="154">
        <v>0</v>
      </c>
      <c r="H332" s="154">
        <v>67.37588652482269</v>
      </c>
      <c r="I332" s="138">
        <v>0</v>
      </c>
      <c r="J332" s="138">
        <v>32.62411347517731</v>
      </c>
      <c r="K332" s="138">
        <v>100</v>
      </c>
    </row>
    <row r="333" spans="1:11">
      <c r="A333" s="17">
        <v>80078</v>
      </c>
      <c r="B333" s="17" t="s">
        <v>601</v>
      </c>
      <c r="C333" s="154">
        <v>27.722772277227726</v>
      </c>
      <c r="D333" s="154">
        <v>5.9405940594059405</v>
      </c>
      <c r="E333" s="154">
        <v>25.742574257425744</v>
      </c>
      <c r="F333" s="154">
        <v>0</v>
      </c>
      <c r="G333" s="154">
        <v>0</v>
      </c>
      <c r="H333" s="154">
        <v>59.405940594059402</v>
      </c>
      <c r="I333" s="138">
        <v>6.9306930693069315</v>
      </c>
      <c r="J333" s="138">
        <v>33.663366336633665</v>
      </c>
      <c r="K333" s="138">
        <v>100</v>
      </c>
    </row>
    <row r="334" spans="1:11">
      <c r="A334" s="17">
        <v>80079</v>
      </c>
      <c r="B334" s="17" t="s">
        <v>645</v>
      </c>
      <c r="C334" s="154">
        <v>57.142857142857139</v>
      </c>
      <c r="D334" s="154">
        <v>31.632653061224492</v>
      </c>
      <c r="E334" s="154">
        <v>3.0612244897959182</v>
      </c>
      <c r="F334" s="154">
        <v>0</v>
      </c>
      <c r="G334" s="154">
        <v>0</v>
      </c>
      <c r="H334" s="154">
        <v>91.83673469387756</v>
      </c>
      <c r="I334" s="138">
        <v>0</v>
      </c>
      <c r="J334" s="138">
        <v>8.1632653061224492</v>
      </c>
      <c r="K334" s="138">
        <v>100</v>
      </c>
    </row>
    <row r="335" spans="1:11">
      <c r="A335" s="17">
        <v>80080</v>
      </c>
      <c r="B335" s="17" t="s">
        <v>676</v>
      </c>
      <c r="C335" s="154">
        <v>32.142857142857146</v>
      </c>
      <c r="D335" s="154">
        <v>0</v>
      </c>
      <c r="E335" s="154">
        <v>14.285714285714285</v>
      </c>
      <c r="F335" s="154">
        <v>0</v>
      </c>
      <c r="G335" s="154">
        <v>0</v>
      </c>
      <c r="H335" s="154">
        <v>46.428571428571431</v>
      </c>
      <c r="I335" s="138">
        <v>7.1428571428571423</v>
      </c>
      <c r="J335" s="138">
        <v>46.428571428571431</v>
      </c>
      <c r="K335" s="138">
        <v>100</v>
      </c>
    </row>
    <row r="336" spans="1:11">
      <c r="A336" s="17">
        <v>80081</v>
      </c>
      <c r="B336" s="17" t="s">
        <v>379</v>
      </c>
      <c r="C336" s="154">
        <v>50.403225806451616</v>
      </c>
      <c r="D336" s="154">
        <v>17.741935483870968</v>
      </c>
      <c r="E336" s="154">
        <v>21.572580645161292</v>
      </c>
      <c r="F336" s="154">
        <v>0</v>
      </c>
      <c r="G336" s="154">
        <v>0</v>
      </c>
      <c r="H336" s="154">
        <v>89.717741935483872</v>
      </c>
      <c r="I336" s="138">
        <v>0.80645161290322576</v>
      </c>
      <c r="J336" s="138">
        <v>9.4758064516129039</v>
      </c>
      <c r="K336" s="138">
        <v>100</v>
      </c>
    </row>
    <row r="337" spans="1:11">
      <c r="A337" s="17">
        <v>80082</v>
      </c>
      <c r="B337" s="17" t="s">
        <v>554</v>
      </c>
      <c r="C337" s="154">
        <v>60.583941605839421</v>
      </c>
      <c r="D337" s="154">
        <v>5.1094890510948909</v>
      </c>
      <c r="E337" s="154">
        <v>4.3795620437956204</v>
      </c>
      <c r="F337" s="154">
        <v>3.6496350364963499</v>
      </c>
      <c r="G337" s="154">
        <v>0</v>
      </c>
      <c r="H337" s="154">
        <v>73.722627737226276</v>
      </c>
      <c r="I337" s="138">
        <v>0</v>
      </c>
      <c r="J337" s="138">
        <v>26.277372262773724</v>
      </c>
      <c r="K337" s="138">
        <v>100</v>
      </c>
    </row>
    <row r="338" spans="1:11">
      <c r="A338" s="17">
        <v>80083</v>
      </c>
      <c r="B338" s="17" t="s">
        <v>572</v>
      </c>
      <c r="C338" s="154">
        <v>32.863849765258216</v>
      </c>
      <c r="D338" s="154">
        <v>14.084507042253522</v>
      </c>
      <c r="E338" s="154">
        <v>14.084507042253522</v>
      </c>
      <c r="F338" s="154">
        <v>6.5727699530516439</v>
      </c>
      <c r="G338" s="154">
        <v>0</v>
      </c>
      <c r="H338" s="154">
        <v>67.605633802816897</v>
      </c>
      <c r="I338" s="138">
        <v>5.6338028169014089</v>
      </c>
      <c r="J338" s="138">
        <v>26.760563380281688</v>
      </c>
      <c r="K338" s="138">
        <v>100</v>
      </c>
    </row>
    <row r="339" spans="1:11">
      <c r="A339" s="17">
        <v>80084</v>
      </c>
      <c r="B339" s="17" t="s">
        <v>609</v>
      </c>
      <c r="C339" s="154">
        <v>30.681818181818183</v>
      </c>
      <c r="D339" s="154">
        <v>5.6818181818181817</v>
      </c>
      <c r="E339" s="154">
        <v>7.9545454545454541</v>
      </c>
      <c r="F339" s="154">
        <v>1.1363636363636365</v>
      </c>
      <c r="G339" s="154">
        <v>20.454545454545457</v>
      </c>
      <c r="H339" s="154">
        <v>65.909090909090907</v>
      </c>
      <c r="I339" s="138">
        <v>1.1363636363636365</v>
      </c>
      <c r="J339" s="138">
        <v>32.954545454545453</v>
      </c>
      <c r="K339" s="138">
        <v>100</v>
      </c>
    </row>
    <row r="340" spans="1:11">
      <c r="A340" s="17">
        <v>80085</v>
      </c>
      <c r="B340" s="17" t="s">
        <v>348</v>
      </c>
      <c r="C340" s="154">
        <v>47.342995169082123</v>
      </c>
      <c r="D340" s="154">
        <v>18.196457326892109</v>
      </c>
      <c r="E340" s="154">
        <v>14.975845410628018</v>
      </c>
      <c r="F340" s="154">
        <v>0.80515297906602246</v>
      </c>
      <c r="G340" s="154">
        <v>0</v>
      </c>
      <c r="H340" s="154">
        <v>81.320450885668265</v>
      </c>
      <c r="I340" s="138">
        <v>0.1610305958132045</v>
      </c>
      <c r="J340" s="138">
        <v>18.518518518518519</v>
      </c>
      <c r="K340" s="138">
        <v>100</v>
      </c>
    </row>
    <row r="341" spans="1:11">
      <c r="A341" s="17">
        <v>80086</v>
      </c>
      <c r="B341" s="17" t="s">
        <v>432</v>
      </c>
      <c r="C341" s="154">
        <v>58.839050131926115</v>
      </c>
      <c r="D341" s="154">
        <v>3.4300791556728232</v>
      </c>
      <c r="E341" s="154">
        <v>23.218997361477573</v>
      </c>
      <c r="F341" s="154">
        <v>0</v>
      </c>
      <c r="G341" s="154">
        <v>0</v>
      </c>
      <c r="H341" s="154">
        <v>85.488126649076506</v>
      </c>
      <c r="I341" s="138">
        <v>1.0554089709762533</v>
      </c>
      <c r="J341" s="138">
        <v>13.456464379947231</v>
      </c>
      <c r="K341" s="138">
        <v>100</v>
      </c>
    </row>
    <row r="342" spans="1:11">
      <c r="A342" s="17">
        <v>80087</v>
      </c>
      <c r="B342" s="17" t="s">
        <v>617</v>
      </c>
      <c r="C342" s="154">
        <v>54.54545454545454</v>
      </c>
      <c r="D342" s="154">
        <v>6.4935064935064926</v>
      </c>
      <c r="E342" s="154">
        <v>0</v>
      </c>
      <c r="F342" s="154">
        <v>0</v>
      </c>
      <c r="G342" s="154">
        <v>0</v>
      </c>
      <c r="H342" s="154">
        <v>61.038961038961034</v>
      </c>
      <c r="I342" s="138">
        <v>11.688311688311687</v>
      </c>
      <c r="J342" s="138">
        <v>27.27272727272727</v>
      </c>
      <c r="K342" s="138">
        <v>100</v>
      </c>
    </row>
    <row r="343" spans="1:11">
      <c r="A343" s="17">
        <v>80088</v>
      </c>
      <c r="B343" s="17" t="s">
        <v>284</v>
      </c>
      <c r="C343" s="154">
        <v>37.580348943985307</v>
      </c>
      <c r="D343" s="154">
        <v>17.745638200183656</v>
      </c>
      <c r="E343" s="154">
        <v>26.606978879706151</v>
      </c>
      <c r="F343" s="154">
        <v>0.29843893480257117</v>
      </c>
      <c r="G343" s="154">
        <v>1.4003673094582185</v>
      </c>
      <c r="H343" s="154">
        <v>83.631772268135904</v>
      </c>
      <c r="I343" s="138">
        <v>2.9614325068870526</v>
      </c>
      <c r="J343" s="138">
        <v>13.406795224977044</v>
      </c>
      <c r="K343" s="138">
        <v>100</v>
      </c>
    </row>
    <row r="344" spans="1:11">
      <c r="A344" s="17">
        <v>80089</v>
      </c>
      <c r="B344" s="17" t="s">
        <v>481</v>
      </c>
      <c r="C344" s="154">
        <v>51.515151515151516</v>
      </c>
      <c r="D344" s="154">
        <v>7.0707070707070701</v>
      </c>
      <c r="E344" s="154">
        <v>5.0505050505050502</v>
      </c>
      <c r="F344" s="154">
        <v>0</v>
      </c>
      <c r="G344" s="154">
        <v>0</v>
      </c>
      <c r="H344" s="154">
        <v>63.636363636363633</v>
      </c>
      <c r="I344" s="138">
        <v>1.5151515151515151</v>
      </c>
      <c r="J344" s="138">
        <v>34.848484848484851</v>
      </c>
      <c r="K344" s="138">
        <v>100</v>
      </c>
    </row>
    <row r="345" spans="1:11">
      <c r="A345" s="17">
        <v>80093</v>
      </c>
      <c r="B345" s="17" t="s">
        <v>288</v>
      </c>
      <c r="C345" s="154">
        <v>48.136915077989599</v>
      </c>
      <c r="D345" s="154">
        <v>18.370883882149048</v>
      </c>
      <c r="E345" s="154">
        <v>18.414211438474869</v>
      </c>
      <c r="F345" s="154">
        <v>1.8630849220103984</v>
      </c>
      <c r="G345" s="154">
        <v>0.21663778162911612</v>
      </c>
      <c r="H345" s="154">
        <v>87.001733102253027</v>
      </c>
      <c r="I345" s="138">
        <v>0.389948006932409</v>
      </c>
      <c r="J345" s="138">
        <v>12.608318890814557</v>
      </c>
      <c r="K345" s="138">
        <v>100</v>
      </c>
    </row>
    <row r="346" spans="1:11">
      <c r="A346" s="17">
        <v>80094</v>
      </c>
      <c r="B346" s="17" t="s">
        <v>658</v>
      </c>
      <c r="C346" s="154">
        <v>69.565217391304344</v>
      </c>
      <c r="D346" s="154">
        <v>15.942028985507244</v>
      </c>
      <c r="E346" s="154">
        <v>1.4492753623188406</v>
      </c>
      <c r="F346" s="154">
        <v>0</v>
      </c>
      <c r="G346" s="154">
        <v>0</v>
      </c>
      <c r="H346" s="154">
        <v>86.956521739130437</v>
      </c>
      <c r="I346" s="138">
        <v>4.3478260869565215</v>
      </c>
      <c r="J346" s="138">
        <v>8.695652173913043</v>
      </c>
      <c r="K346" s="138">
        <v>100</v>
      </c>
    </row>
    <row r="347" spans="1:11">
      <c r="A347" s="17">
        <v>80095</v>
      </c>
      <c r="B347" s="17" t="s">
        <v>472</v>
      </c>
      <c r="C347" s="154">
        <v>41.221374045801525</v>
      </c>
      <c r="D347" s="154">
        <v>12.977099236641221</v>
      </c>
      <c r="E347" s="154">
        <v>19.465648854961831</v>
      </c>
      <c r="F347" s="154">
        <v>13.740458015267176</v>
      </c>
      <c r="G347" s="154">
        <v>0</v>
      </c>
      <c r="H347" s="154">
        <v>87.404580152671755</v>
      </c>
      <c r="I347" s="138">
        <v>1.1450381679389312</v>
      </c>
      <c r="J347" s="138">
        <v>11.450381679389313</v>
      </c>
      <c r="K347" s="138">
        <v>100</v>
      </c>
    </row>
    <row r="348" spans="1:11">
      <c r="A348" s="17">
        <v>80096</v>
      </c>
      <c r="B348" s="17" t="s">
        <v>292</v>
      </c>
      <c r="C348" s="154">
        <v>29.00418949403803</v>
      </c>
      <c r="D348" s="154">
        <v>11.053818884950047</v>
      </c>
      <c r="E348" s="154">
        <v>41.862713503061556</v>
      </c>
      <c r="F348" s="154">
        <v>4.9951659684176608</v>
      </c>
      <c r="G348" s="154">
        <v>6.4453754431195623E-2</v>
      </c>
      <c r="H348" s="154">
        <v>86.980341604898484</v>
      </c>
      <c r="I348" s="138">
        <v>0.83789880760554292</v>
      </c>
      <c r="J348" s="138">
        <v>12.181759587495971</v>
      </c>
      <c r="K348" s="138">
        <v>100</v>
      </c>
    </row>
    <row r="349" spans="1:11">
      <c r="A349" s="17">
        <v>80097</v>
      </c>
      <c r="B349" s="17" t="s">
        <v>374</v>
      </c>
      <c r="C349" s="154">
        <v>18.554861730597679</v>
      </c>
      <c r="D349" s="154">
        <v>6.3336306868867087</v>
      </c>
      <c r="E349" s="154">
        <v>64.674397859054409</v>
      </c>
      <c r="F349" s="154">
        <v>2.4977698483496877</v>
      </c>
      <c r="G349" s="154">
        <v>8.9206066012488858E-2</v>
      </c>
      <c r="H349" s="154">
        <v>92.14986619090098</v>
      </c>
      <c r="I349" s="138">
        <v>0.53523639607493301</v>
      </c>
      <c r="J349" s="138">
        <v>7.3148974130240854</v>
      </c>
      <c r="K349" s="138">
        <v>100</v>
      </c>
    </row>
    <row r="350" spans="1:11">
      <c r="A350" s="17">
        <v>101001</v>
      </c>
      <c r="B350" s="17" t="s">
        <v>461</v>
      </c>
      <c r="C350" s="154">
        <v>53.951890034364261</v>
      </c>
      <c r="D350" s="154">
        <v>6.1855670103092786</v>
      </c>
      <c r="E350" s="154">
        <v>25.773195876288657</v>
      </c>
      <c r="F350" s="154">
        <v>0</v>
      </c>
      <c r="G350" s="154">
        <v>0</v>
      </c>
      <c r="H350" s="154">
        <v>85.910652920962193</v>
      </c>
      <c r="I350" s="138">
        <v>0</v>
      </c>
      <c r="J350" s="138">
        <v>14.0893470790378</v>
      </c>
      <c r="K350" s="138">
        <v>100</v>
      </c>
    </row>
    <row r="351" spans="1:11">
      <c r="A351" s="17">
        <v>101002</v>
      </c>
      <c r="B351" s="17" t="s">
        <v>521</v>
      </c>
      <c r="C351" s="154">
        <v>46.703296703296701</v>
      </c>
      <c r="D351" s="154">
        <v>16.483516483516482</v>
      </c>
      <c r="E351" s="154">
        <v>8.2417582417582409</v>
      </c>
      <c r="F351" s="154">
        <v>0</v>
      </c>
      <c r="G351" s="154">
        <v>0</v>
      </c>
      <c r="H351" s="154">
        <v>71.428571428571431</v>
      </c>
      <c r="I351" s="138">
        <v>2.197802197802198</v>
      </c>
      <c r="J351" s="138">
        <v>26.373626373626376</v>
      </c>
      <c r="K351" s="138">
        <v>100</v>
      </c>
    </row>
    <row r="352" spans="1:11">
      <c r="A352" s="17">
        <v>101004</v>
      </c>
      <c r="B352" s="17" t="s">
        <v>431</v>
      </c>
      <c r="C352" s="154">
        <v>38.502673796791441</v>
      </c>
      <c r="D352" s="154">
        <v>11.497326203208557</v>
      </c>
      <c r="E352" s="154">
        <v>12.032085561497325</v>
      </c>
      <c r="F352" s="154">
        <v>17.112299465240639</v>
      </c>
      <c r="G352" s="154">
        <v>0</v>
      </c>
      <c r="H352" s="154">
        <v>79.144385026737979</v>
      </c>
      <c r="I352" s="138">
        <v>1.8716577540106951</v>
      </c>
      <c r="J352" s="138">
        <v>18.983957219251337</v>
      </c>
      <c r="K352" s="138">
        <v>100</v>
      </c>
    </row>
    <row r="353" spans="1:11">
      <c r="A353" s="17">
        <v>101007</v>
      </c>
      <c r="B353" s="17" t="s">
        <v>418</v>
      </c>
      <c r="C353" s="154">
        <v>49.038461538461533</v>
      </c>
      <c r="D353" s="154">
        <v>9.1346153846153832</v>
      </c>
      <c r="E353" s="154">
        <v>4.8076923076923084</v>
      </c>
      <c r="F353" s="154">
        <v>0</v>
      </c>
      <c r="G353" s="154">
        <v>0</v>
      </c>
      <c r="H353" s="154">
        <v>62.980769230769226</v>
      </c>
      <c r="I353" s="138">
        <v>0.48076923076923078</v>
      </c>
      <c r="J353" s="138">
        <v>36.538461538461533</v>
      </c>
      <c r="K353" s="138">
        <v>100</v>
      </c>
    </row>
    <row r="354" spans="1:11">
      <c r="A354" s="17">
        <v>101008</v>
      </c>
      <c r="B354" s="17" t="s">
        <v>289</v>
      </c>
      <c r="C354" s="154">
        <v>43.37199668599834</v>
      </c>
      <c r="D354" s="154">
        <v>12.551781275890638</v>
      </c>
      <c r="E354" s="154">
        <v>18.268434134217067</v>
      </c>
      <c r="F354" s="154">
        <v>3.9768019884009944</v>
      </c>
      <c r="G354" s="154">
        <v>0</v>
      </c>
      <c r="H354" s="154">
        <v>78.16901408450704</v>
      </c>
      <c r="I354" s="138">
        <v>1.5741507870753937</v>
      </c>
      <c r="J354" s="138">
        <v>20.256835128417563</v>
      </c>
      <c r="K354" s="138">
        <v>100</v>
      </c>
    </row>
    <row r="355" spans="1:11">
      <c r="A355" s="17">
        <v>101010</v>
      </c>
      <c r="B355" s="17" t="s">
        <v>267</v>
      </c>
      <c r="C355" s="154">
        <v>21.26909518213866</v>
      </c>
      <c r="D355" s="154">
        <v>9.5517878126573788</v>
      </c>
      <c r="E355" s="154">
        <v>40.29433159867942</v>
      </c>
      <c r="F355" s="154">
        <v>1.6171450954059652</v>
      </c>
      <c r="G355" s="154">
        <v>0.13989144423927033</v>
      </c>
      <c r="H355" s="154">
        <v>72.872251133120699</v>
      </c>
      <c r="I355" s="138">
        <v>1.5276145710928319</v>
      </c>
      <c r="J355" s="138">
        <v>25.600134295786468</v>
      </c>
      <c r="K355" s="138">
        <v>100</v>
      </c>
    </row>
    <row r="356" spans="1:11">
      <c r="A356" s="17">
        <v>101011</v>
      </c>
      <c r="B356" s="17" t="s">
        <v>411</v>
      </c>
      <c r="C356" s="154">
        <v>40.798226164079821</v>
      </c>
      <c r="D356" s="154">
        <v>9.7560975609756095</v>
      </c>
      <c r="E356" s="154">
        <v>29.268292682926827</v>
      </c>
      <c r="F356" s="154">
        <v>1.5521064301552108</v>
      </c>
      <c r="G356" s="154">
        <v>0</v>
      </c>
      <c r="H356" s="154">
        <v>81.374722838137473</v>
      </c>
      <c r="I356" s="138">
        <v>0</v>
      </c>
      <c r="J356" s="138">
        <v>18.625277161862527</v>
      </c>
      <c r="K356" s="138">
        <v>100</v>
      </c>
    </row>
    <row r="357" spans="1:11">
      <c r="A357" s="17">
        <v>101012</v>
      </c>
      <c r="B357" s="17" t="s">
        <v>302</v>
      </c>
      <c r="C357" s="154">
        <v>38.633818589025751</v>
      </c>
      <c r="D357" s="154">
        <v>11.590145576707727</v>
      </c>
      <c r="E357" s="154">
        <v>27.043673012318031</v>
      </c>
      <c r="F357" s="154">
        <v>0.55991041433370659</v>
      </c>
      <c r="G357" s="154">
        <v>0</v>
      </c>
      <c r="H357" s="154">
        <v>77.827547592385216</v>
      </c>
      <c r="I357" s="138">
        <v>0.22396416573348266</v>
      </c>
      <c r="J357" s="138">
        <v>21.948488241881297</v>
      </c>
      <c r="K357" s="138">
        <v>100</v>
      </c>
    </row>
    <row r="358" spans="1:11">
      <c r="A358" s="17">
        <v>101013</v>
      </c>
      <c r="B358" s="17" t="s">
        <v>287</v>
      </c>
      <c r="C358" s="154">
        <v>38.361904761904761</v>
      </c>
      <c r="D358" s="154">
        <v>13.828571428571429</v>
      </c>
      <c r="E358" s="154">
        <v>18.209523809523809</v>
      </c>
      <c r="F358" s="154">
        <v>3.6571428571428575</v>
      </c>
      <c r="G358" s="154">
        <v>0</v>
      </c>
      <c r="H358" s="154">
        <v>74.05714285714285</v>
      </c>
      <c r="I358" s="138">
        <v>8.4952380952380953</v>
      </c>
      <c r="J358" s="138">
        <v>17.44761904761905</v>
      </c>
      <c r="K358" s="138">
        <v>100</v>
      </c>
    </row>
    <row r="359" spans="1:11">
      <c r="A359" s="17">
        <v>101014</v>
      </c>
      <c r="B359" s="17" t="s">
        <v>391</v>
      </c>
      <c r="C359" s="154">
        <v>37.41935483870968</v>
      </c>
      <c r="D359" s="154">
        <v>12.258064516129032</v>
      </c>
      <c r="E359" s="154">
        <v>31.129032258064516</v>
      </c>
      <c r="F359" s="154">
        <v>0.967741935483871</v>
      </c>
      <c r="G359" s="154">
        <v>0.4838709677419355</v>
      </c>
      <c r="H359" s="154">
        <v>82.258064516129039</v>
      </c>
      <c r="I359" s="138">
        <v>0</v>
      </c>
      <c r="J359" s="138">
        <v>17.741935483870968</v>
      </c>
      <c r="K359" s="138">
        <v>100</v>
      </c>
    </row>
    <row r="360" spans="1:11">
      <c r="A360" s="17">
        <v>101015</v>
      </c>
      <c r="B360" s="17" t="s">
        <v>325</v>
      </c>
      <c r="C360" s="154">
        <v>39.367502726281351</v>
      </c>
      <c r="D360" s="154">
        <v>9.8146128680479823</v>
      </c>
      <c r="E360" s="154">
        <v>5.9978189749182116</v>
      </c>
      <c r="F360" s="154">
        <v>8.069792802617231</v>
      </c>
      <c r="G360" s="154">
        <v>0</v>
      </c>
      <c r="H360" s="154">
        <v>63.249727371864772</v>
      </c>
      <c r="I360" s="138">
        <v>0.32715376226826609</v>
      </c>
      <c r="J360" s="138">
        <v>36.423118865866961</v>
      </c>
      <c r="K360" s="138">
        <v>100</v>
      </c>
    </row>
    <row r="361" spans="1:11">
      <c r="A361" s="17">
        <v>101017</v>
      </c>
      <c r="B361" s="17" t="s">
        <v>306</v>
      </c>
      <c r="C361" s="154">
        <v>43.062544931703812</v>
      </c>
      <c r="D361" s="154">
        <v>12.868439971243708</v>
      </c>
      <c r="E361" s="154">
        <v>16.822429906542055</v>
      </c>
      <c r="F361" s="154">
        <v>0</v>
      </c>
      <c r="G361" s="154">
        <v>0</v>
      </c>
      <c r="H361" s="154">
        <v>72.753414809489584</v>
      </c>
      <c r="I361" s="138">
        <v>1.6534867002156721</v>
      </c>
      <c r="J361" s="138">
        <v>25.593098490294754</v>
      </c>
      <c r="K361" s="138">
        <v>100</v>
      </c>
    </row>
    <row r="362" spans="1:11">
      <c r="A362" s="17">
        <v>101019</v>
      </c>
      <c r="B362" s="17" t="s">
        <v>342</v>
      </c>
      <c r="C362" s="154">
        <v>28.372591006423981</v>
      </c>
      <c r="D362" s="154">
        <v>22.269807280513916</v>
      </c>
      <c r="E362" s="154">
        <v>29.336188436830835</v>
      </c>
      <c r="F362" s="154">
        <v>1.2847965738758029</v>
      </c>
      <c r="G362" s="154">
        <v>0</v>
      </c>
      <c r="H362" s="154">
        <v>81.263383297644538</v>
      </c>
      <c r="I362" s="138">
        <v>1.3918629550321198</v>
      </c>
      <c r="J362" s="138">
        <v>17.344753747323342</v>
      </c>
      <c r="K362" s="138">
        <v>100</v>
      </c>
    </row>
    <row r="363" spans="1:11">
      <c r="A363" s="17">
        <v>101020</v>
      </c>
      <c r="B363" s="17" t="s">
        <v>477</v>
      </c>
      <c r="C363" s="154">
        <v>51.366120218579233</v>
      </c>
      <c r="D363" s="154">
        <v>6.557377049180328</v>
      </c>
      <c r="E363" s="154">
        <v>16.393442622950818</v>
      </c>
      <c r="F363" s="154">
        <v>0</v>
      </c>
      <c r="G363" s="154">
        <v>0</v>
      </c>
      <c r="H363" s="154">
        <v>74.316939890710387</v>
      </c>
      <c r="I363" s="138">
        <v>0</v>
      </c>
      <c r="J363" s="138">
        <v>25.683060109289617</v>
      </c>
      <c r="K363" s="138">
        <v>100</v>
      </c>
    </row>
    <row r="364" spans="1:11">
      <c r="A364" s="17">
        <v>101021</v>
      </c>
      <c r="B364" s="17" t="s">
        <v>618</v>
      </c>
      <c r="C364" s="154">
        <v>50.746268656716417</v>
      </c>
      <c r="D364" s="154">
        <v>5.9701492537313428</v>
      </c>
      <c r="E364" s="154">
        <v>2.9850746268656714</v>
      </c>
      <c r="F364" s="154">
        <v>0</v>
      </c>
      <c r="G364" s="154">
        <v>0</v>
      </c>
      <c r="H364" s="154">
        <v>59.701492537313428</v>
      </c>
      <c r="I364" s="138">
        <v>0</v>
      </c>
      <c r="J364" s="138">
        <v>40.298507462686565</v>
      </c>
      <c r="K364" s="138">
        <v>100</v>
      </c>
    </row>
    <row r="365" spans="1:11">
      <c r="A365" s="17">
        <v>101024</v>
      </c>
      <c r="B365" s="17" t="s">
        <v>403</v>
      </c>
      <c r="C365" s="154">
        <v>43.452380952380956</v>
      </c>
      <c r="D365" s="154">
        <v>6.8452380952380958</v>
      </c>
      <c r="E365" s="154">
        <v>18.452380952380953</v>
      </c>
      <c r="F365" s="154">
        <v>4.7619047619047619</v>
      </c>
      <c r="G365" s="154">
        <v>0</v>
      </c>
      <c r="H365" s="154">
        <v>73.511904761904773</v>
      </c>
      <c r="I365" s="138">
        <v>0</v>
      </c>
      <c r="J365" s="138">
        <v>26.488095238095237</v>
      </c>
      <c r="K365" s="138">
        <v>100</v>
      </c>
    </row>
    <row r="366" spans="1:11">
      <c r="A366" s="17">
        <v>101025</v>
      </c>
      <c r="B366" s="17" t="s">
        <v>332</v>
      </c>
      <c r="C366" s="154">
        <v>41.633064516129032</v>
      </c>
      <c r="D366" s="154">
        <v>13.104838709677418</v>
      </c>
      <c r="E366" s="154">
        <v>20.56451612903226</v>
      </c>
      <c r="F366" s="154">
        <v>2.4193548387096775</v>
      </c>
      <c r="G366" s="154">
        <v>0</v>
      </c>
      <c r="H366" s="154">
        <v>77.721774193548384</v>
      </c>
      <c r="I366" s="138">
        <v>0.40322580645161288</v>
      </c>
      <c r="J366" s="138">
        <v>21.875</v>
      </c>
      <c r="K366" s="138">
        <v>100</v>
      </c>
    </row>
    <row r="367" spans="1:11">
      <c r="A367" s="17">
        <v>102001</v>
      </c>
      <c r="B367" s="17" t="s">
        <v>450</v>
      </c>
      <c r="C367" s="154">
        <v>48.07692307692308</v>
      </c>
      <c r="D367" s="154">
        <v>2.4038461538461542</v>
      </c>
      <c r="E367" s="154">
        <v>9.1346153846153832</v>
      </c>
      <c r="F367" s="154">
        <v>0</v>
      </c>
      <c r="G367" s="154">
        <v>0</v>
      </c>
      <c r="H367" s="154">
        <v>59.615384615384613</v>
      </c>
      <c r="I367" s="138">
        <v>0</v>
      </c>
      <c r="J367" s="138">
        <v>40.384615384615387</v>
      </c>
      <c r="K367" s="138">
        <v>100</v>
      </c>
    </row>
    <row r="368" spans="1:11">
      <c r="A368" s="17">
        <v>102002</v>
      </c>
      <c r="B368" s="17" t="s">
        <v>533</v>
      </c>
      <c r="C368" s="154">
        <v>43.790849673202615</v>
      </c>
      <c r="D368" s="154">
        <v>3.9215686274509802</v>
      </c>
      <c r="E368" s="154">
        <v>15.032679738562091</v>
      </c>
      <c r="F368" s="154">
        <v>0</v>
      </c>
      <c r="G368" s="154">
        <v>0</v>
      </c>
      <c r="H368" s="154">
        <v>62.745098039215684</v>
      </c>
      <c r="I368" s="138">
        <v>0</v>
      </c>
      <c r="J368" s="138">
        <v>37.254901960784316</v>
      </c>
      <c r="K368" s="138">
        <v>100</v>
      </c>
    </row>
    <row r="369" spans="1:11">
      <c r="A369" s="17">
        <v>102003</v>
      </c>
      <c r="B369" s="17" t="s">
        <v>381</v>
      </c>
      <c r="C369" s="154">
        <v>46.588235294117645</v>
      </c>
      <c r="D369" s="154">
        <v>14.117647058823529</v>
      </c>
      <c r="E369" s="154">
        <v>15.764705882352942</v>
      </c>
      <c r="F369" s="154">
        <v>2.8235294117647061</v>
      </c>
      <c r="G369" s="154">
        <v>0</v>
      </c>
      <c r="H369" s="154">
        <v>79.294117647058826</v>
      </c>
      <c r="I369" s="138">
        <v>2.8235294117647061</v>
      </c>
      <c r="J369" s="138">
        <v>17.882352941176471</v>
      </c>
      <c r="K369" s="138">
        <v>100</v>
      </c>
    </row>
    <row r="370" spans="1:11">
      <c r="A370" s="17">
        <v>102004</v>
      </c>
      <c r="B370" s="17" t="s">
        <v>646</v>
      </c>
      <c r="C370" s="154">
        <v>28.39506172839506</v>
      </c>
      <c r="D370" s="154">
        <v>2.4691358024691357</v>
      </c>
      <c r="E370" s="154">
        <v>28.39506172839506</v>
      </c>
      <c r="F370" s="154">
        <v>0</v>
      </c>
      <c r="G370" s="154">
        <v>0</v>
      </c>
      <c r="H370" s="154">
        <v>59.259259259259252</v>
      </c>
      <c r="I370" s="138">
        <v>0</v>
      </c>
      <c r="J370" s="138">
        <v>40.74074074074074</v>
      </c>
      <c r="K370" s="138">
        <v>100</v>
      </c>
    </row>
    <row r="371" spans="1:11">
      <c r="A371" s="17">
        <v>102005</v>
      </c>
      <c r="B371" s="17" t="s">
        <v>594</v>
      </c>
      <c r="C371" s="154">
        <v>56.79012345679012</v>
      </c>
      <c r="D371" s="154">
        <v>2.4691358024691357</v>
      </c>
      <c r="E371" s="154">
        <v>8.6419753086419746</v>
      </c>
      <c r="F371" s="154">
        <v>0</v>
      </c>
      <c r="G371" s="154">
        <v>0</v>
      </c>
      <c r="H371" s="154">
        <v>67.901234567901241</v>
      </c>
      <c r="I371" s="138">
        <v>0</v>
      </c>
      <c r="J371" s="138">
        <v>32.098765432098766</v>
      </c>
      <c r="K371" s="138">
        <v>100</v>
      </c>
    </row>
    <row r="372" spans="1:11">
      <c r="A372" s="17">
        <v>102006</v>
      </c>
      <c r="B372" s="17" t="s">
        <v>400</v>
      </c>
      <c r="C372" s="154">
        <v>49.526813880126177</v>
      </c>
      <c r="D372" s="154">
        <v>7.8864353312302837</v>
      </c>
      <c r="E372" s="154">
        <v>20.189274447949526</v>
      </c>
      <c r="F372" s="154">
        <v>0.31545741324921134</v>
      </c>
      <c r="G372" s="154">
        <v>0</v>
      </c>
      <c r="H372" s="154">
        <v>77.917981072555207</v>
      </c>
      <c r="I372" s="138">
        <v>0</v>
      </c>
      <c r="J372" s="138">
        <v>22.082018927444793</v>
      </c>
      <c r="K372" s="138">
        <v>100</v>
      </c>
    </row>
    <row r="373" spans="1:11">
      <c r="A373" s="17">
        <v>102007</v>
      </c>
      <c r="B373" s="17" t="s">
        <v>568</v>
      </c>
      <c r="C373" s="154">
        <v>52.941176470588239</v>
      </c>
      <c r="D373" s="154">
        <v>16.911764705882355</v>
      </c>
      <c r="E373" s="154">
        <v>5.1470588235294112</v>
      </c>
      <c r="F373" s="154">
        <v>0</v>
      </c>
      <c r="G373" s="154">
        <v>0</v>
      </c>
      <c r="H373" s="154">
        <v>75</v>
      </c>
      <c r="I373" s="138">
        <v>0</v>
      </c>
      <c r="J373" s="138">
        <v>25</v>
      </c>
      <c r="K373" s="138">
        <v>100</v>
      </c>
    </row>
    <row r="374" spans="1:11">
      <c r="A374" s="17">
        <v>102008</v>
      </c>
      <c r="B374" s="17" t="s">
        <v>453</v>
      </c>
      <c r="C374" s="154">
        <v>55.392156862745104</v>
      </c>
      <c r="D374" s="154">
        <v>3.9215686274509802</v>
      </c>
      <c r="E374" s="154">
        <v>1.9607843137254901</v>
      </c>
      <c r="F374" s="154">
        <v>0</v>
      </c>
      <c r="G374" s="154">
        <v>0</v>
      </c>
      <c r="H374" s="154">
        <v>61.274509803921575</v>
      </c>
      <c r="I374" s="138">
        <v>0</v>
      </c>
      <c r="J374" s="138">
        <v>38.725490196078432</v>
      </c>
      <c r="K374" s="138">
        <v>100</v>
      </c>
    </row>
    <row r="375" spans="1:11">
      <c r="A375" s="17">
        <v>102009</v>
      </c>
      <c r="B375" s="17" t="s">
        <v>484</v>
      </c>
      <c r="C375" s="154">
        <v>59.638554216867469</v>
      </c>
      <c r="D375" s="154">
        <v>6.6265060240963862</v>
      </c>
      <c r="E375" s="154">
        <v>7.2289156626506017</v>
      </c>
      <c r="F375" s="154">
        <v>1.8072289156626504</v>
      </c>
      <c r="G375" s="154">
        <v>0</v>
      </c>
      <c r="H375" s="154">
        <v>75.301204819277118</v>
      </c>
      <c r="I375" s="138">
        <v>0</v>
      </c>
      <c r="J375" s="138">
        <v>24.69879518072289</v>
      </c>
      <c r="K375" s="138">
        <v>100</v>
      </c>
    </row>
    <row r="376" spans="1:11">
      <c r="A376" s="17">
        <v>102010</v>
      </c>
      <c r="B376" s="17" t="s">
        <v>458</v>
      </c>
      <c r="C376" s="154">
        <v>56.30252100840336</v>
      </c>
      <c r="D376" s="154">
        <v>8.8235294117647065</v>
      </c>
      <c r="E376" s="154">
        <v>6.3025210084033612</v>
      </c>
      <c r="F376" s="154">
        <v>0</v>
      </c>
      <c r="G376" s="154">
        <v>0</v>
      </c>
      <c r="H376" s="154">
        <v>71.428571428571431</v>
      </c>
      <c r="I376" s="138">
        <v>0.84033613445378152</v>
      </c>
      <c r="J376" s="138">
        <v>27.731092436974791</v>
      </c>
      <c r="K376" s="138">
        <v>100</v>
      </c>
    </row>
    <row r="377" spans="1:11">
      <c r="A377" s="17">
        <v>102011</v>
      </c>
      <c r="B377" s="17" t="s">
        <v>341</v>
      </c>
      <c r="C377" s="154">
        <v>52.664188351920693</v>
      </c>
      <c r="D377" s="154">
        <v>14.993804213135068</v>
      </c>
      <c r="E377" s="154">
        <v>8.4262701363073109</v>
      </c>
      <c r="F377" s="154">
        <v>0</v>
      </c>
      <c r="G377" s="154">
        <v>0</v>
      </c>
      <c r="H377" s="154">
        <v>76.084262701363073</v>
      </c>
      <c r="I377" s="138">
        <v>3.8413878562577448</v>
      </c>
      <c r="J377" s="138">
        <v>20.074349442379184</v>
      </c>
      <c r="K377" s="138">
        <v>100</v>
      </c>
    </row>
    <row r="378" spans="1:11">
      <c r="A378" s="17">
        <v>102012</v>
      </c>
      <c r="B378" s="17" t="s">
        <v>507</v>
      </c>
      <c r="C378" s="154">
        <v>47.781569965870304</v>
      </c>
      <c r="D378" s="154">
        <v>16.040955631399317</v>
      </c>
      <c r="E378" s="154">
        <v>21.160409556313994</v>
      </c>
      <c r="F378" s="154">
        <v>1.0238907849829351</v>
      </c>
      <c r="G378" s="154">
        <v>0</v>
      </c>
      <c r="H378" s="154">
        <v>86.00682593856655</v>
      </c>
      <c r="I378" s="138">
        <v>1.0238907849829351</v>
      </c>
      <c r="J378" s="138">
        <v>12.969283276450511</v>
      </c>
      <c r="K378" s="138">
        <v>100</v>
      </c>
    </row>
    <row r="379" spans="1:11">
      <c r="A379" s="17">
        <v>102013</v>
      </c>
      <c r="B379" s="17" t="s">
        <v>538</v>
      </c>
      <c r="C379" s="154">
        <v>39.310344827586206</v>
      </c>
      <c r="D379" s="154">
        <v>4.8275862068965516</v>
      </c>
      <c r="E379" s="154">
        <v>24.827586206896552</v>
      </c>
      <c r="F379" s="154">
        <v>0</v>
      </c>
      <c r="G379" s="154">
        <v>0</v>
      </c>
      <c r="H379" s="154">
        <v>68.965517241379317</v>
      </c>
      <c r="I379" s="138">
        <v>6.2068965517241379</v>
      </c>
      <c r="J379" s="138">
        <v>24.827586206896552</v>
      </c>
      <c r="K379" s="138">
        <v>100</v>
      </c>
    </row>
    <row r="380" spans="1:11">
      <c r="A380" s="17">
        <v>102014</v>
      </c>
      <c r="B380" s="17" t="s">
        <v>496</v>
      </c>
      <c r="C380" s="154">
        <v>64.670658682634723</v>
      </c>
      <c r="D380" s="154">
        <v>6.5868263473053901</v>
      </c>
      <c r="E380" s="154">
        <v>5.3892215568862278</v>
      </c>
      <c r="F380" s="154">
        <v>0</v>
      </c>
      <c r="G380" s="154">
        <v>0</v>
      </c>
      <c r="H380" s="154">
        <v>76.646706586826355</v>
      </c>
      <c r="I380" s="138">
        <v>0</v>
      </c>
      <c r="J380" s="138">
        <v>23.353293413173652</v>
      </c>
      <c r="K380" s="138">
        <v>100</v>
      </c>
    </row>
    <row r="381" spans="1:11">
      <c r="A381" s="17">
        <v>102015</v>
      </c>
      <c r="B381" s="17" t="s">
        <v>522</v>
      </c>
      <c r="C381" s="154">
        <v>52.380952380952387</v>
      </c>
      <c r="D381" s="154">
        <v>6.8027210884353746</v>
      </c>
      <c r="E381" s="154">
        <v>19.727891156462583</v>
      </c>
      <c r="F381" s="154">
        <v>1.3605442176870748</v>
      </c>
      <c r="G381" s="154">
        <v>0</v>
      </c>
      <c r="H381" s="154">
        <v>80.27210884353741</v>
      </c>
      <c r="I381" s="138">
        <v>0</v>
      </c>
      <c r="J381" s="138">
        <v>19.727891156462583</v>
      </c>
      <c r="K381" s="138">
        <v>100</v>
      </c>
    </row>
    <row r="382" spans="1:11">
      <c r="A382" s="17">
        <v>102016</v>
      </c>
      <c r="B382" s="17" t="s">
        <v>457</v>
      </c>
      <c r="C382" s="154">
        <v>41.455696202531641</v>
      </c>
      <c r="D382" s="154">
        <v>2.2151898734177213</v>
      </c>
      <c r="E382" s="154">
        <v>32.911392405063289</v>
      </c>
      <c r="F382" s="154">
        <v>1.89873417721519</v>
      </c>
      <c r="G382" s="154">
        <v>0</v>
      </c>
      <c r="H382" s="154">
        <v>78.48101265822784</v>
      </c>
      <c r="I382" s="138">
        <v>3.79746835443038</v>
      </c>
      <c r="J382" s="138">
        <v>17.721518987341771</v>
      </c>
      <c r="K382" s="138">
        <v>100</v>
      </c>
    </row>
    <row r="383" spans="1:11">
      <c r="A383" s="17">
        <v>102017</v>
      </c>
      <c r="B383" s="17" t="s">
        <v>385</v>
      </c>
      <c r="C383" s="154">
        <v>41.984732824427482</v>
      </c>
      <c r="D383" s="154">
        <v>13.358778625954198</v>
      </c>
      <c r="E383" s="154">
        <v>27.862595419847331</v>
      </c>
      <c r="F383" s="154">
        <v>6.3613231552162848</v>
      </c>
      <c r="G383" s="154">
        <v>0</v>
      </c>
      <c r="H383" s="154">
        <v>89.56743002544529</v>
      </c>
      <c r="I383" s="138">
        <v>3.0534351145038165</v>
      </c>
      <c r="J383" s="138">
        <v>7.3791348600508897</v>
      </c>
      <c r="K383" s="138">
        <v>100</v>
      </c>
    </row>
    <row r="384" spans="1:11">
      <c r="A384" s="17">
        <v>102018</v>
      </c>
      <c r="B384" s="17" t="s">
        <v>485</v>
      </c>
      <c r="C384" s="154">
        <v>50.256410256410255</v>
      </c>
      <c r="D384" s="154">
        <v>10.256410256410255</v>
      </c>
      <c r="E384" s="154">
        <v>0.51282051282051277</v>
      </c>
      <c r="F384" s="154">
        <v>1.0256410256410255</v>
      </c>
      <c r="G384" s="154">
        <v>0</v>
      </c>
      <c r="H384" s="154">
        <v>62.051282051282051</v>
      </c>
      <c r="I384" s="138">
        <v>8.2051282051282044</v>
      </c>
      <c r="J384" s="138">
        <v>29.743589743589745</v>
      </c>
      <c r="K384" s="138">
        <v>100</v>
      </c>
    </row>
    <row r="385" spans="1:11">
      <c r="A385" s="17">
        <v>102019</v>
      </c>
      <c r="B385" s="17" t="s">
        <v>392</v>
      </c>
      <c r="C385" s="154">
        <v>45.504087193460492</v>
      </c>
      <c r="D385" s="154">
        <v>13.896457765667575</v>
      </c>
      <c r="E385" s="154">
        <v>11.989100817438691</v>
      </c>
      <c r="F385" s="154">
        <v>2.4523160762942782</v>
      </c>
      <c r="G385" s="154">
        <v>0</v>
      </c>
      <c r="H385" s="154">
        <v>73.841961852861033</v>
      </c>
      <c r="I385" s="138">
        <v>2.1798365122615802</v>
      </c>
      <c r="J385" s="138">
        <v>23.978201634877383</v>
      </c>
      <c r="K385" s="138">
        <v>100</v>
      </c>
    </row>
    <row r="386" spans="1:11">
      <c r="A386" s="17">
        <v>102020</v>
      </c>
      <c r="B386" s="17" t="s">
        <v>476</v>
      </c>
      <c r="C386" s="154">
        <v>12.649402390438247</v>
      </c>
      <c r="D386" s="154">
        <v>1.1952191235059761</v>
      </c>
      <c r="E386" s="154">
        <v>77.589641434262944</v>
      </c>
      <c r="F386" s="154">
        <v>2.1912350597609564</v>
      </c>
      <c r="G386" s="154">
        <v>0</v>
      </c>
      <c r="H386" s="154">
        <v>93.625498007968119</v>
      </c>
      <c r="I386" s="138">
        <v>0</v>
      </c>
      <c r="J386" s="138">
        <v>6.3745019920318722</v>
      </c>
      <c r="K386" s="138">
        <v>100</v>
      </c>
    </row>
    <row r="387" spans="1:11">
      <c r="A387" s="17">
        <v>102021</v>
      </c>
      <c r="B387" s="17" t="s">
        <v>323</v>
      </c>
      <c r="C387" s="154">
        <v>44.047619047619044</v>
      </c>
      <c r="D387" s="154">
        <v>8.9285714285714288</v>
      </c>
      <c r="E387" s="154">
        <v>16.428571428571427</v>
      </c>
      <c r="F387" s="154">
        <v>0.83333333333333337</v>
      </c>
      <c r="G387" s="154">
        <v>0</v>
      </c>
      <c r="H387" s="154">
        <v>70.238095238095227</v>
      </c>
      <c r="I387" s="138">
        <v>7.0238095238095237</v>
      </c>
      <c r="J387" s="138">
        <v>22.738095238095237</v>
      </c>
      <c r="K387" s="138">
        <v>100</v>
      </c>
    </row>
    <row r="388" spans="1:11">
      <c r="A388" s="17">
        <v>102023</v>
      </c>
      <c r="B388" s="17" t="s">
        <v>513</v>
      </c>
      <c r="C388" s="154">
        <v>54.708520179372201</v>
      </c>
      <c r="D388" s="154">
        <v>6.7264573991031389</v>
      </c>
      <c r="E388" s="154">
        <v>16.591928251121075</v>
      </c>
      <c r="F388" s="154">
        <v>0</v>
      </c>
      <c r="G388" s="154">
        <v>0</v>
      </c>
      <c r="H388" s="154">
        <v>78.026905829596416</v>
      </c>
      <c r="I388" s="138">
        <v>0</v>
      </c>
      <c r="J388" s="138">
        <v>21.973094170403588</v>
      </c>
      <c r="K388" s="138">
        <v>100</v>
      </c>
    </row>
    <row r="389" spans="1:11">
      <c r="A389" s="17">
        <v>102024</v>
      </c>
      <c r="B389" s="17" t="s">
        <v>545</v>
      </c>
      <c r="C389" s="154">
        <v>22.627737226277372</v>
      </c>
      <c r="D389" s="154">
        <v>0</v>
      </c>
      <c r="E389" s="154">
        <v>5.1094890510948909</v>
      </c>
      <c r="F389" s="154">
        <v>6.5693430656934311</v>
      </c>
      <c r="G389" s="154">
        <v>0</v>
      </c>
      <c r="H389" s="154">
        <v>34.306569343065696</v>
      </c>
      <c r="I389" s="138">
        <v>0</v>
      </c>
      <c r="J389" s="138">
        <v>65.693430656934311</v>
      </c>
      <c r="K389" s="138">
        <v>100</v>
      </c>
    </row>
    <row r="390" spans="1:11">
      <c r="A390" s="17">
        <v>102025</v>
      </c>
      <c r="B390" s="17" t="s">
        <v>331</v>
      </c>
      <c r="C390" s="154">
        <v>41.52431011826544</v>
      </c>
      <c r="D390" s="154">
        <v>21.550591327201051</v>
      </c>
      <c r="E390" s="154">
        <v>8.9356110381077531</v>
      </c>
      <c r="F390" s="154">
        <v>2.6281208935611038</v>
      </c>
      <c r="G390" s="154">
        <v>0</v>
      </c>
      <c r="H390" s="154">
        <v>74.638633377135349</v>
      </c>
      <c r="I390" s="138">
        <v>0</v>
      </c>
      <c r="J390" s="138">
        <v>25.361366622864651</v>
      </c>
      <c r="K390" s="138">
        <v>100</v>
      </c>
    </row>
    <row r="391" spans="1:11">
      <c r="A391" s="17">
        <v>102026</v>
      </c>
      <c r="B391" s="17" t="s">
        <v>561</v>
      </c>
      <c r="C391" s="154">
        <v>44.375</v>
      </c>
      <c r="D391" s="154">
        <v>16.875</v>
      </c>
      <c r="E391" s="154">
        <v>22.5</v>
      </c>
      <c r="F391" s="154">
        <v>0</v>
      </c>
      <c r="G391" s="154">
        <v>0</v>
      </c>
      <c r="H391" s="154">
        <v>83.75</v>
      </c>
      <c r="I391" s="138">
        <v>0</v>
      </c>
      <c r="J391" s="138">
        <v>16.25</v>
      </c>
      <c r="K391" s="138">
        <v>100</v>
      </c>
    </row>
    <row r="392" spans="1:11">
      <c r="A392" s="17">
        <v>102027</v>
      </c>
      <c r="B392" s="17" t="s">
        <v>309</v>
      </c>
      <c r="C392" s="154">
        <v>35.014492753623188</v>
      </c>
      <c r="D392" s="154">
        <v>11.420289855072465</v>
      </c>
      <c r="E392" s="154">
        <v>30.724637681159422</v>
      </c>
      <c r="F392" s="154">
        <v>8.3478260869565233</v>
      </c>
      <c r="G392" s="154">
        <v>0.28985507246376813</v>
      </c>
      <c r="H392" s="154">
        <v>85.79710144927536</v>
      </c>
      <c r="I392" s="138">
        <v>1.3913043478260869</v>
      </c>
      <c r="J392" s="138">
        <v>12.811594202898553</v>
      </c>
      <c r="K392" s="138">
        <v>100</v>
      </c>
    </row>
    <row r="393" spans="1:11">
      <c r="A393" s="17">
        <v>102028</v>
      </c>
      <c r="B393" s="17" t="s">
        <v>574</v>
      </c>
      <c r="C393" s="154">
        <v>50</v>
      </c>
      <c r="D393" s="154">
        <v>0</v>
      </c>
      <c r="E393" s="154">
        <v>8.8888888888888893</v>
      </c>
      <c r="F393" s="154">
        <v>0</v>
      </c>
      <c r="G393" s="154">
        <v>0</v>
      </c>
      <c r="H393" s="154">
        <v>58.888888888888893</v>
      </c>
      <c r="I393" s="138">
        <v>0</v>
      </c>
      <c r="J393" s="138">
        <v>41.111111111111107</v>
      </c>
      <c r="K393" s="138">
        <v>100</v>
      </c>
    </row>
    <row r="394" spans="1:11">
      <c r="A394" s="17">
        <v>102029</v>
      </c>
      <c r="B394" s="17" t="s">
        <v>597</v>
      </c>
      <c r="C394" s="154">
        <v>33.928571428571431</v>
      </c>
      <c r="D394" s="154">
        <v>12.5</v>
      </c>
      <c r="E394" s="154">
        <v>35.714285714285715</v>
      </c>
      <c r="F394" s="154">
        <v>0</v>
      </c>
      <c r="G394" s="154">
        <v>0</v>
      </c>
      <c r="H394" s="154">
        <v>82.142857142857139</v>
      </c>
      <c r="I394" s="138">
        <v>0</v>
      </c>
      <c r="J394" s="138">
        <v>17.857142857142858</v>
      </c>
      <c r="K394" s="138">
        <v>100</v>
      </c>
    </row>
    <row r="395" spans="1:11">
      <c r="A395" s="17">
        <v>102030</v>
      </c>
      <c r="B395" s="17" t="s">
        <v>358</v>
      </c>
      <c r="C395" s="154">
        <v>42.976939203354299</v>
      </c>
      <c r="D395" s="154">
        <v>25.471698113207548</v>
      </c>
      <c r="E395" s="154">
        <v>19.182389937106919</v>
      </c>
      <c r="F395" s="154">
        <v>0.20964360587002098</v>
      </c>
      <c r="G395" s="154">
        <v>0</v>
      </c>
      <c r="H395" s="154">
        <v>87.84067085953879</v>
      </c>
      <c r="I395" s="138">
        <v>1.0482180293501049</v>
      </c>
      <c r="J395" s="138">
        <v>11.111111111111111</v>
      </c>
      <c r="K395" s="138">
        <v>100</v>
      </c>
    </row>
    <row r="396" spans="1:11">
      <c r="A396" s="17">
        <v>102031</v>
      </c>
      <c r="B396" s="17" t="s">
        <v>361</v>
      </c>
      <c r="C396" s="154">
        <v>35.951134380453752</v>
      </c>
      <c r="D396" s="154">
        <v>9.9476439790575917</v>
      </c>
      <c r="E396" s="154">
        <v>29.319371727748688</v>
      </c>
      <c r="F396" s="154">
        <v>3.8394415357766145</v>
      </c>
      <c r="G396" s="154">
        <v>0</v>
      </c>
      <c r="H396" s="154">
        <v>79.057591623036643</v>
      </c>
      <c r="I396" s="138">
        <v>0.34904013961605584</v>
      </c>
      <c r="J396" s="138">
        <v>20.593368237347295</v>
      </c>
      <c r="K396" s="138">
        <v>100</v>
      </c>
    </row>
    <row r="397" spans="1:11">
      <c r="A397" s="17">
        <v>102032</v>
      </c>
      <c r="B397" s="17" t="s">
        <v>367</v>
      </c>
      <c r="C397" s="154">
        <v>48.944337811900191</v>
      </c>
      <c r="D397" s="154">
        <v>19.193857965451055</v>
      </c>
      <c r="E397" s="154">
        <v>7.6775431861804213</v>
      </c>
      <c r="F397" s="154">
        <v>5.3742802303262955</v>
      </c>
      <c r="G397" s="154">
        <v>1.3435700575815739</v>
      </c>
      <c r="H397" s="154">
        <v>82.533589251439537</v>
      </c>
      <c r="I397" s="138">
        <v>1.1516314779270633</v>
      </c>
      <c r="J397" s="138">
        <v>16.314779270633398</v>
      </c>
      <c r="K397" s="138">
        <v>100</v>
      </c>
    </row>
    <row r="398" spans="1:11">
      <c r="A398" s="17">
        <v>102033</v>
      </c>
      <c r="B398" s="17" t="s">
        <v>470</v>
      </c>
      <c r="C398" s="154">
        <v>46.188340807174889</v>
      </c>
      <c r="D398" s="154">
        <v>7.623318385650224</v>
      </c>
      <c r="E398" s="154">
        <v>22.421524663677133</v>
      </c>
      <c r="F398" s="154">
        <v>0</v>
      </c>
      <c r="G398" s="154">
        <v>0</v>
      </c>
      <c r="H398" s="154">
        <v>76.233183856502237</v>
      </c>
      <c r="I398" s="138">
        <v>0</v>
      </c>
      <c r="J398" s="138">
        <v>23.766816143497756</v>
      </c>
      <c r="K398" s="138">
        <v>100</v>
      </c>
    </row>
    <row r="399" spans="1:11">
      <c r="A399" s="17">
        <v>102034</v>
      </c>
      <c r="B399" s="17" t="s">
        <v>454</v>
      </c>
      <c r="C399" s="154">
        <v>42.129629629629626</v>
      </c>
      <c r="D399" s="154">
        <v>8.7962962962962958</v>
      </c>
      <c r="E399" s="154">
        <v>20.833333333333336</v>
      </c>
      <c r="F399" s="154">
        <v>6.9444444444444446</v>
      </c>
      <c r="G399" s="154">
        <v>0</v>
      </c>
      <c r="H399" s="154">
        <v>78.703703703703709</v>
      </c>
      <c r="I399" s="138">
        <v>0</v>
      </c>
      <c r="J399" s="138">
        <v>21.296296296296298</v>
      </c>
      <c r="K399" s="138">
        <v>100</v>
      </c>
    </row>
    <row r="400" spans="1:11">
      <c r="A400" s="17">
        <v>102035</v>
      </c>
      <c r="B400" s="17" t="s">
        <v>540</v>
      </c>
      <c r="C400" s="154">
        <v>28.313253012048197</v>
      </c>
      <c r="D400" s="154">
        <v>15.060240963855422</v>
      </c>
      <c r="E400" s="154">
        <v>25.903614457831324</v>
      </c>
      <c r="F400" s="154">
        <v>0</v>
      </c>
      <c r="G400" s="154">
        <v>0</v>
      </c>
      <c r="H400" s="154">
        <v>69.277108433734938</v>
      </c>
      <c r="I400" s="138">
        <v>2.4096385542168677</v>
      </c>
      <c r="J400" s="138">
        <v>28.313253012048197</v>
      </c>
      <c r="K400" s="138">
        <v>100</v>
      </c>
    </row>
    <row r="401" spans="1:11">
      <c r="A401" s="17">
        <v>102036</v>
      </c>
      <c r="B401" s="17" t="s">
        <v>416</v>
      </c>
      <c r="C401" s="154">
        <v>50.828729281767963</v>
      </c>
      <c r="D401" s="154">
        <v>11.325966850828729</v>
      </c>
      <c r="E401" s="154">
        <v>12.154696132596685</v>
      </c>
      <c r="F401" s="154">
        <v>0</v>
      </c>
      <c r="G401" s="154">
        <v>0</v>
      </c>
      <c r="H401" s="154">
        <v>74.309392265193381</v>
      </c>
      <c r="I401" s="138">
        <v>0.55248618784530379</v>
      </c>
      <c r="J401" s="138">
        <v>25.138121546961329</v>
      </c>
      <c r="K401" s="138">
        <v>100</v>
      </c>
    </row>
    <row r="402" spans="1:11">
      <c r="A402" s="17">
        <v>102038</v>
      </c>
      <c r="B402" s="17" t="s">
        <v>612</v>
      </c>
      <c r="C402" s="154">
        <v>44.545454545454547</v>
      </c>
      <c r="D402" s="154">
        <v>29.09090909090909</v>
      </c>
      <c r="E402" s="154">
        <v>12.727272727272727</v>
      </c>
      <c r="F402" s="154">
        <v>0</v>
      </c>
      <c r="G402" s="154">
        <v>0</v>
      </c>
      <c r="H402" s="154">
        <v>86.36363636363636</v>
      </c>
      <c r="I402" s="138">
        <v>0.90909090909090906</v>
      </c>
      <c r="J402" s="138">
        <v>12.727272727272727</v>
      </c>
      <c r="K402" s="138">
        <v>100</v>
      </c>
    </row>
    <row r="403" spans="1:11">
      <c r="A403" s="17">
        <v>102039</v>
      </c>
      <c r="B403" s="17" t="s">
        <v>578</v>
      </c>
      <c r="C403" s="154">
        <v>53.900709219858157</v>
      </c>
      <c r="D403" s="154">
        <v>4.2553191489361701</v>
      </c>
      <c r="E403" s="154">
        <v>7.0921985815602842</v>
      </c>
      <c r="F403" s="154">
        <v>0</v>
      </c>
      <c r="G403" s="154">
        <v>0</v>
      </c>
      <c r="H403" s="154">
        <v>65.248226950354621</v>
      </c>
      <c r="I403" s="138">
        <v>0</v>
      </c>
      <c r="J403" s="138">
        <v>34.751773049645394</v>
      </c>
      <c r="K403" s="138">
        <v>100</v>
      </c>
    </row>
    <row r="404" spans="1:11">
      <c r="A404" s="17">
        <v>102040</v>
      </c>
      <c r="B404" s="17" t="s">
        <v>447</v>
      </c>
      <c r="C404" s="154">
        <v>40.194489465153971</v>
      </c>
      <c r="D404" s="154">
        <v>9.238249594813615</v>
      </c>
      <c r="E404" s="154">
        <v>11.021069692058347</v>
      </c>
      <c r="F404" s="154">
        <v>0</v>
      </c>
      <c r="G404" s="154">
        <v>0</v>
      </c>
      <c r="H404" s="154">
        <v>60.453808752025928</v>
      </c>
      <c r="I404" s="138">
        <v>1.7828200972447326</v>
      </c>
      <c r="J404" s="138">
        <v>37.763371150729334</v>
      </c>
      <c r="K404" s="138">
        <v>100</v>
      </c>
    </row>
    <row r="405" spans="1:11">
      <c r="A405" s="17">
        <v>102041</v>
      </c>
      <c r="B405" s="17" t="s">
        <v>624</v>
      </c>
      <c r="C405" s="154">
        <v>44.285714285714285</v>
      </c>
      <c r="D405" s="154">
        <v>25.714285714285712</v>
      </c>
      <c r="E405" s="154">
        <v>1.4285714285714286</v>
      </c>
      <c r="F405" s="154">
        <v>0</v>
      </c>
      <c r="G405" s="154">
        <v>0</v>
      </c>
      <c r="H405" s="154">
        <v>71.428571428571431</v>
      </c>
      <c r="I405" s="138">
        <v>0</v>
      </c>
      <c r="J405" s="138">
        <v>28.571428571428569</v>
      </c>
      <c r="K405" s="138">
        <v>100</v>
      </c>
    </row>
    <row r="406" spans="1:11">
      <c r="A406" s="17">
        <v>102042</v>
      </c>
      <c r="B406" s="17" t="s">
        <v>536</v>
      </c>
      <c r="C406" s="154">
        <v>34.042553191489361</v>
      </c>
      <c r="D406" s="154">
        <v>26.063829787234045</v>
      </c>
      <c r="E406" s="154">
        <v>11.170212765957446</v>
      </c>
      <c r="F406" s="154">
        <v>3.1914893617021276</v>
      </c>
      <c r="G406" s="154">
        <v>0</v>
      </c>
      <c r="H406" s="154">
        <v>74.468085106382972</v>
      </c>
      <c r="I406" s="138">
        <v>1.5957446808510638</v>
      </c>
      <c r="J406" s="138">
        <v>23.936170212765958</v>
      </c>
      <c r="K406" s="138">
        <v>100</v>
      </c>
    </row>
    <row r="407" spans="1:11">
      <c r="A407" s="17">
        <v>102043</v>
      </c>
      <c r="B407" s="17" t="s">
        <v>445</v>
      </c>
      <c r="C407" s="154">
        <v>40.990990990990987</v>
      </c>
      <c r="D407" s="154">
        <v>12.612612612612612</v>
      </c>
      <c r="E407" s="154">
        <v>21.621621621621621</v>
      </c>
      <c r="F407" s="154">
        <v>0.45045045045045046</v>
      </c>
      <c r="G407" s="154">
        <v>0</v>
      </c>
      <c r="H407" s="154">
        <v>75.675675675675677</v>
      </c>
      <c r="I407" s="138">
        <v>5.4054054054054053</v>
      </c>
      <c r="J407" s="138">
        <v>18.918918918918919</v>
      </c>
      <c r="K407" s="138">
        <v>100</v>
      </c>
    </row>
    <row r="408" spans="1:11">
      <c r="A408" s="17">
        <v>102044</v>
      </c>
      <c r="B408" s="17" t="s">
        <v>327</v>
      </c>
      <c r="C408" s="154">
        <v>39.661654135338345</v>
      </c>
      <c r="D408" s="154">
        <v>9.147869674185463</v>
      </c>
      <c r="E408" s="154">
        <v>8.8972431077694232</v>
      </c>
      <c r="F408" s="154">
        <v>1.4411027568922306</v>
      </c>
      <c r="G408" s="154">
        <v>0</v>
      </c>
      <c r="H408" s="154">
        <v>59.147869674185458</v>
      </c>
      <c r="I408" s="138">
        <v>1.4411027568922306</v>
      </c>
      <c r="J408" s="138">
        <v>39.411027568922307</v>
      </c>
      <c r="K408" s="138">
        <v>100</v>
      </c>
    </row>
    <row r="409" spans="1:11">
      <c r="A409" s="17">
        <v>102045</v>
      </c>
      <c r="B409" s="17" t="s">
        <v>644</v>
      </c>
      <c r="C409" s="154">
        <v>70</v>
      </c>
      <c r="D409" s="154">
        <v>0</v>
      </c>
      <c r="E409" s="154">
        <v>4</v>
      </c>
      <c r="F409" s="154">
        <v>0</v>
      </c>
      <c r="G409" s="154">
        <v>0</v>
      </c>
      <c r="H409" s="154">
        <v>74</v>
      </c>
      <c r="I409" s="138">
        <v>0</v>
      </c>
      <c r="J409" s="138">
        <v>26</v>
      </c>
      <c r="K409" s="138">
        <v>100</v>
      </c>
    </row>
    <row r="410" spans="1:11">
      <c r="A410" s="17">
        <v>102046</v>
      </c>
      <c r="B410" s="17" t="s">
        <v>591</v>
      </c>
      <c r="C410" s="154">
        <v>49.514563106796118</v>
      </c>
      <c r="D410" s="154">
        <v>11.650485436893204</v>
      </c>
      <c r="E410" s="154">
        <v>16.50485436893204</v>
      </c>
      <c r="F410" s="154">
        <v>0</v>
      </c>
      <c r="G410" s="154">
        <v>0</v>
      </c>
      <c r="H410" s="154">
        <v>77.669902912621353</v>
      </c>
      <c r="I410" s="138">
        <v>0</v>
      </c>
      <c r="J410" s="138">
        <v>22.330097087378643</v>
      </c>
      <c r="K410" s="138">
        <v>100</v>
      </c>
    </row>
    <row r="411" spans="1:11">
      <c r="A411" s="17">
        <v>102047</v>
      </c>
      <c r="B411" s="17" t="s">
        <v>274</v>
      </c>
      <c r="C411" s="154">
        <v>21.810125543612045</v>
      </c>
      <c r="D411" s="154">
        <v>11.405596127020596</v>
      </c>
      <c r="E411" s="154">
        <v>28.719126938541066</v>
      </c>
      <c r="F411" s="154">
        <v>4.471978337572823</v>
      </c>
      <c r="G411" s="154">
        <v>2.4616394518749488E-2</v>
      </c>
      <c r="H411" s="154">
        <v>66.431443341265279</v>
      </c>
      <c r="I411" s="138">
        <v>2.1498317879707884</v>
      </c>
      <c r="J411" s="138">
        <v>31.418724870763931</v>
      </c>
      <c r="K411" s="138">
        <v>100</v>
      </c>
    </row>
    <row r="412" spans="1:11">
      <c r="A412" s="17">
        <v>102048</v>
      </c>
      <c r="B412" s="17" t="s">
        <v>631</v>
      </c>
      <c r="C412" s="154">
        <v>46.875</v>
      </c>
      <c r="D412" s="154">
        <v>4.6875</v>
      </c>
      <c r="E412" s="154">
        <v>1.5625</v>
      </c>
      <c r="F412" s="154">
        <v>0</v>
      </c>
      <c r="G412" s="154">
        <v>28.125</v>
      </c>
      <c r="H412" s="154">
        <v>81.25</v>
      </c>
      <c r="I412" s="138">
        <v>0</v>
      </c>
      <c r="J412" s="138">
        <v>18.75</v>
      </c>
      <c r="K412" s="138">
        <v>100</v>
      </c>
    </row>
    <row r="413" spans="1:11">
      <c r="A413" s="17">
        <v>102049</v>
      </c>
      <c r="B413" s="17" t="s">
        <v>512</v>
      </c>
      <c r="C413" s="154">
        <v>41.666666666666671</v>
      </c>
      <c r="D413" s="154">
        <v>24.242424242424242</v>
      </c>
      <c r="E413" s="154">
        <v>9.8484848484848477</v>
      </c>
      <c r="F413" s="154">
        <v>0</v>
      </c>
      <c r="G413" s="154">
        <v>0</v>
      </c>
      <c r="H413" s="154">
        <v>75.757575757575751</v>
      </c>
      <c r="I413" s="138">
        <v>0</v>
      </c>
      <c r="J413" s="138">
        <v>24.242424242424242</v>
      </c>
      <c r="K413" s="138">
        <v>100</v>
      </c>
    </row>
    <row r="414" spans="1:11">
      <c r="A414" s="17">
        <v>102050</v>
      </c>
      <c r="B414" s="17" t="s">
        <v>494</v>
      </c>
      <c r="C414" s="154">
        <v>34.740259740259738</v>
      </c>
      <c r="D414" s="154">
        <v>4.220779220779221</v>
      </c>
      <c r="E414" s="154">
        <v>23.376623376623375</v>
      </c>
      <c r="F414" s="154">
        <v>0</v>
      </c>
      <c r="G414" s="154">
        <v>4.220779220779221</v>
      </c>
      <c r="H414" s="154">
        <v>66.558441558441558</v>
      </c>
      <c r="I414" s="138">
        <v>0</v>
      </c>
      <c r="J414" s="138">
        <v>33.441558441558442</v>
      </c>
      <c r="K414" s="138">
        <v>100</v>
      </c>
    </row>
    <row r="415" spans="1:11">
      <c r="B415" s="17" t="s">
        <v>679</v>
      </c>
      <c r="C415" s="154"/>
      <c r="D415" s="154"/>
      <c r="E415" s="154"/>
      <c r="F415" s="154"/>
      <c r="G415" s="154"/>
      <c r="H415" s="154"/>
      <c r="I415" s="138"/>
      <c r="J415" s="138"/>
      <c r="K415" s="138"/>
    </row>
  </sheetData>
  <mergeCells count="1">
    <mergeCell ref="C4:H4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R414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4" width="9" style="42" customWidth="1"/>
    <col min="5" max="6" width="9" style="183" customWidth="1"/>
    <col min="7" max="7" width="9" style="39" customWidth="1"/>
    <col min="8" max="8" width="9" style="40" customWidth="1"/>
    <col min="9" max="9" width="9" style="16" customWidth="1"/>
    <col min="10" max="11" width="9" style="42" customWidth="1"/>
    <col min="12" max="13" width="9" style="183" customWidth="1"/>
    <col min="14" max="14" width="9" style="39" customWidth="1"/>
    <col min="15" max="15" width="9" style="40" customWidth="1"/>
    <col min="16" max="16" width="9" style="16" customWidth="1"/>
    <col min="17" max="17" width="9" style="184" customWidth="1"/>
    <col min="18" max="18" width="9" style="36" customWidth="1"/>
    <col min="19" max="19" width="9" style="16" customWidth="1"/>
    <col min="20" max="16384" width="10.28515625" style="16"/>
  </cols>
  <sheetData>
    <row r="1" spans="1:18">
      <c r="B1" s="156"/>
      <c r="C1" s="157"/>
      <c r="D1" s="157"/>
      <c r="E1" s="158"/>
      <c r="F1" s="158"/>
      <c r="G1" s="159"/>
      <c r="H1" s="160"/>
      <c r="I1" s="161"/>
      <c r="J1" s="157"/>
      <c r="K1" s="157"/>
      <c r="L1" s="158"/>
      <c r="M1" s="158"/>
      <c r="N1" s="159"/>
      <c r="O1" s="160"/>
      <c r="P1" s="161"/>
      <c r="Q1" s="162"/>
      <c r="R1" s="163"/>
    </row>
    <row r="2" spans="1:18">
      <c r="B2" s="164" t="s">
        <v>1349</v>
      </c>
      <c r="C2" s="157"/>
      <c r="D2" s="157"/>
      <c r="E2" s="158"/>
      <c r="F2" s="158"/>
      <c r="G2" s="159"/>
      <c r="H2" s="160"/>
      <c r="I2" s="161"/>
      <c r="J2" s="157"/>
      <c r="K2" s="157"/>
      <c r="L2" s="158"/>
      <c r="M2" s="158"/>
      <c r="N2" s="159"/>
      <c r="O2" s="160"/>
      <c r="P2" s="161"/>
      <c r="Q2" s="162"/>
      <c r="R2" s="163"/>
    </row>
    <row r="3" spans="1:18" ht="23.1" customHeight="1">
      <c r="B3" s="165"/>
      <c r="C3" s="425" t="s">
        <v>738</v>
      </c>
      <c r="D3" s="425"/>
      <c r="E3" s="425"/>
      <c r="F3" s="425"/>
      <c r="G3" s="425"/>
      <c r="H3" s="425"/>
      <c r="I3" s="165"/>
      <c r="J3" s="425" t="s">
        <v>739</v>
      </c>
      <c r="K3" s="425"/>
      <c r="L3" s="425"/>
      <c r="M3" s="425"/>
      <c r="N3" s="425"/>
      <c r="O3" s="425"/>
      <c r="P3" s="165"/>
      <c r="Q3" s="426" t="s">
        <v>740</v>
      </c>
      <c r="R3" s="426"/>
    </row>
    <row r="4" spans="1:18">
      <c r="A4" s="129" t="s">
        <v>680</v>
      </c>
      <c r="B4" s="166"/>
      <c r="C4" s="167">
        <v>2001</v>
      </c>
      <c r="D4" s="167" t="s">
        <v>741</v>
      </c>
      <c r="E4" s="168">
        <v>2011</v>
      </c>
      <c r="F4" s="168" t="s">
        <v>741</v>
      </c>
      <c r="G4" s="169" t="s">
        <v>704</v>
      </c>
      <c r="H4" s="170" t="s">
        <v>705</v>
      </c>
      <c r="I4" s="171"/>
      <c r="J4" s="167">
        <v>2001</v>
      </c>
      <c r="K4" s="167" t="s">
        <v>741</v>
      </c>
      <c r="L4" s="168">
        <v>2011</v>
      </c>
      <c r="M4" s="168" t="s">
        <v>741</v>
      </c>
      <c r="N4" s="169" t="s">
        <v>704</v>
      </c>
      <c r="O4" s="170" t="s">
        <v>705</v>
      </c>
      <c r="P4" s="171"/>
      <c r="Q4" s="172">
        <v>2001</v>
      </c>
      <c r="R4" s="173">
        <v>2011</v>
      </c>
    </row>
    <row r="5" spans="1:18">
      <c r="A5" s="129">
        <v>78018</v>
      </c>
      <c r="B5" s="129" t="s">
        <v>535</v>
      </c>
      <c r="C5" s="174">
        <v>82</v>
      </c>
      <c r="D5" s="175">
        <f t="shared" ref="D5:D68" si="0">C5/106464*100</f>
        <v>7.702134054703938E-2</v>
      </c>
      <c r="E5" s="176">
        <v>61</v>
      </c>
      <c r="F5" s="177">
        <f t="shared" ref="F5:F68" si="1">E5/117006*100</f>
        <v>5.2134078594260128E-2</v>
      </c>
      <c r="G5" s="178">
        <f t="shared" ref="G5:G68" si="2">E5-C5</f>
        <v>-21</v>
      </c>
      <c r="H5" s="179">
        <f t="shared" ref="H5:H68" si="3">G5/C5*100</f>
        <v>-25.609756097560975</v>
      </c>
      <c r="I5" s="180"/>
      <c r="J5" s="174">
        <v>120</v>
      </c>
      <c r="K5" s="175">
        <f t="shared" ref="K5:K68" si="4">J5/257300*100</f>
        <v>4.6638165565487756E-2</v>
      </c>
      <c r="L5" s="176">
        <v>74</v>
      </c>
      <c r="M5" s="177">
        <f t="shared" ref="M5:M68" si="5">L5/301427*100</f>
        <v>2.4549891018389194E-2</v>
      </c>
      <c r="N5" s="178">
        <f t="shared" ref="N5:N68" si="6">L5-J5</f>
        <v>-46</v>
      </c>
      <c r="O5" s="179">
        <f t="shared" ref="O5:O68" si="7">N5/J5*100</f>
        <v>-38.333333333333336</v>
      </c>
      <c r="P5" s="180"/>
      <c r="Q5" s="181">
        <f>J5/C5</f>
        <v>1.4634146341463414</v>
      </c>
      <c r="R5" s="182">
        <f t="shared" ref="R5:R68" si="8">L5/E5</f>
        <v>1.2131147540983607</v>
      </c>
    </row>
    <row r="6" spans="1:18">
      <c r="A6" s="129">
        <v>78023</v>
      </c>
      <c r="B6" s="129" t="s">
        <v>497</v>
      </c>
      <c r="C6" s="174">
        <v>97</v>
      </c>
      <c r="D6" s="175">
        <f t="shared" si="0"/>
        <v>9.1110610159302677E-2</v>
      </c>
      <c r="E6" s="176">
        <v>81</v>
      </c>
      <c r="F6" s="177">
        <f t="shared" si="1"/>
        <v>6.9227219116968358E-2</v>
      </c>
      <c r="G6" s="178">
        <f t="shared" si="2"/>
        <v>-16</v>
      </c>
      <c r="H6" s="179">
        <f t="shared" si="3"/>
        <v>-16.494845360824741</v>
      </c>
      <c r="I6" s="180"/>
      <c r="J6" s="174">
        <v>144</v>
      </c>
      <c r="K6" s="175">
        <f t="shared" si="4"/>
        <v>5.596579867858531E-2</v>
      </c>
      <c r="L6" s="176">
        <v>159</v>
      </c>
      <c r="M6" s="177">
        <f t="shared" si="5"/>
        <v>5.2749090161133542E-2</v>
      </c>
      <c r="N6" s="178">
        <f t="shared" si="6"/>
        <v>15</v>
      </c>
      <c r="O6" s="179">
        <f t="shared" si="7"/>
        <v>10.416666666666668</v>
      </c>
      <c r="P6" s="180"/>
      <c r="Q6" s="181">
        <f t="shared" ref="Q6:Q69" si="9">J6/C6</f>
        <v>1.4845360824742269</v>
      </c>
      <c r="R6" s="182">
        <f t="shared" si="8"/>
        <v>1.962962962962963</v>
      </c>
    </row>
    <row r="7" spans="1:18">
      <c r="A7" s="129">
        <v>78068</v>
      </c>
      <c r="B7" s="129" t="s">
        <v>393</v>
      </c>
      <c r="C7" s="174">
        <v>137</v>
      </c>
      <c r="D7" s="175">
        <f t="shared" si="0"/>
        <v>0.12868199579200479</v>
      </c>
      <c r="E7" s="176">
        <v>113</v>
      </c>
      <c r="F7" s="177">
        <f t="shared" si="1"/>
        <v>9.6576243953301541E-2</v>
      </c>
      <c r="G7" s="178">
        <f t="shared" si="2"/>
        <v>-24</v>
      </c>
      <c r="H7" s="179">
        <f t="shared" si="3"/>
        <v>-17.518248175182482</v>
      </c>
      <c r="I7" s="180"/>
      <c r="J7" s="174">
        <v>307</v>
      </c>
      <c r="K7" s="175">
        <f t="shared" si="4"/>
        <v>0.11931597357170617</v>
      </c>
      <c r="L7" s="176">
        <v>197</v>
      </c>
      <c r="M7" s="177">
        <f t="shared" si="5"/>
        <v>6.5355790954360435E-2</v>
      </c>
      <c r="N7" s="178">
        <f t="shared" si="6"/>
        <v>-110</v>
      </c>
      <c r="O7" s="179">
        <f t="shared" si="7"/>
        <v>-35.830618892508141</v>
      </c>
      <c r="P7" s="180"/>
      <c r="Q7" s="181">
        <f t="shared" si="9"/>
        <v>2.2408759124087592</v>
      </c>
      <c r="R7" s="182">
        <f t="shared" si="8"/>
        <v>1.7433628318584071</v>
      </c>
    </row>
    <row r="8" spans="1:18">
      <c r="A8" s="129">
        <v>101003</v>
      </c>
      <c r="B8" s="129" t="s">
        <v>640</v>
      </c>
      <c r="C8" s="174">
        <v>29</v>
      </c>
      <c r="D8" s="175">
        <f t="shared" si="0"/>
        <v>2.7239254583709047E-2</v>
      </c>
      <c r="E8" s="176">
        <v>34</v>
      </c>
      <c r="F8" s="177">
        <f t="shared" si="1"/>
        <v>2.9058338888604002E-2</v>
      </c>
      <c r="G8" s="178">
        <f t="shared" si="2"/>
        <v>5</v>
      </c>
      <c r="H8" s="179">
        <f t="shared" si="3"/>
        <v>17.241379310344829</v>
      </c>
      <c r="I8" s="180"/>
      <c r="J8" s="174">
        <v>34</v>
      </c>
      <c r="K8" s="175">
        <f t="shared" si="4"/>
        <v>1.321414691022153E-2</v>
      </c>
      <c r="L8" s="176">
        <v>89</v>
      </c>
      <c r="M8" s="177">
        <f t="shared" si="5"/>
        <v>2.9526220278873493E-2</v>
      </c>
      <c r="N8" s="178">
        <f t="shared" si="6"/>
        <v>55</v>
      </c>
      <c r="O8" s="179">
        <f t="shared" si="7"/>
        <v>161.76470588235296</v>
      </c>
      <c r="P8" s="180"/>
      <c r="Q8" s="181">
        <f t="shared" si="9"/>
        <v>1.1724137931034482</v>
      </c>
      <c r="R8" s="182">
        <f t="shared" si="8"/>
        <v>2.6176470588235294</v>
      </c>
    </row>
    <row r="9" spans="1:18">
      <c r="A9" s="129">
        <v>101005</v>
      </c>
      <c r="B9" s="129" t="s">
        <v>598</v>
      </c>
      <c r="C9" s="174">
        <v>44</v>
      </c>
      <c r="D9" s="175">
        <f t="shared" si="0"/>
        <v>4.1328524195972348E-2</v>
      </c>
      <c r="E9" s="176">
        <v>41</v>
      </c>
      <c r="F9" s="177">
        <f t="shared" si="1"/>
        <v>3.504093807155189E-2</v>
      </c>
      <c r="G9" s="178">
        <f t="shared" si="2"/>
        <v>-3</v>
      </c>
      <c r="H9" s="179">
        <f t="shared" si="3"/>
        <v>-6.8181818181818175</v>
      </c>
      <c r="I9" s="180"/>
      <c r="J9" s="174">
        <v>62</v>
      </c>
      <c r="K9" s="175">
        <f t="shared" si="4"/>
        <v>2.4096385542168672E-2</v>
      </c>
      <c r="L9" s="176">
        <v>47</v>
      </c>
      <c r="M9" s="177">
        <f t="shared" si="5"/>
        <v>1.5592498349517462E-2</v>
      </c>
      <c r="N9" s="178">
        <f t="shared" si="6"/>
        <v>-15</v>
      </c>
      <c r="O9" s="179">
        <f t="shared" si="7"/>
        <v>-24.193548387096776</v>
      </c>
      <c r="P9" s="180"/>
      <c r="Q9" s="181">
        <f t="shared" si="9"/>
        <v>1.4090909090909092</v>
      </c>
      <c r="R9" s="182">
        <f t="shared" si="8"/>
        <v>1.1463414634146341</v>
      </c>
    </row>
    <row r="10" spans="1:18">
      <c r="A10" s="129">
        <v>101006</v>
      </c>
      <c r="B10" s="129" t="s">
        <v>576</v>
      </c>
      <c r="C10" s="174">
        <v>53</v>
      </c>
      <c r="D10" s="175">
        <f t="shared" si="0"/>
        <v>4.9782085963330329E-2</v>
      </c>
      <c r="E10" s="176">
        <v>48</v>
      </c>
      <c r="F10" s="177">
        <f t="shared" si="1"/>
        <v>4.1023537254499767E-2</v>
      </c>
      <c r="G10" s="178">
        <f t="shared" si="2"/>
        <v>-5</v>
      </c>
      <c r="H10" s="179">
        <f t="shared" si="3"/>
        <v>-9.433962264150944</v>
      </c>
      <c r="I10" s="180"/>
      <c r="J10" s="174">
        <v>63</v>
      </c>
      <c r="K10" s="175">
        <f t="shared" si="4"/>
        <v>2.448503692188107E-2</v>
      </c>
      <c r="L10" s="176">
        <v>123</v>
      </c>
      <c r="M10" s="177">
        <f t="shared" si="5"/>
        <v>4.0805899935971231E-2</v>
      </c>
      <c r="N10" s="178">
        <f t="shared" si="6"/>
        <v>60</v>
      </c>
      <c r="O10" s="179">
        <f t="shared" si="7"/>
        <v>95.238095238095227</v>
      </c>
      <c r="P10" s="180"/>
      <c r="Q10" s="181">
        <f t="shared" si="9"/>
        <v>1.1886792452830188</v>
      </c>
      <c r="R10" s="182">
        <f t="shared" si="8"/>
        <v>2.5625</v>
      </c>
    </row>
    <row r="11" spans="1:18">
      <c r="A11" s="129">
        <v>101009</v>
      </c>
      <c r="B11" s="129" t="s">
        <v>343</v>
      </c>
      <c r="C11" s="174">
        <v>283</v>
      </c>
      <c r="D11" s="175">
        <f t="shared" si="0"/>
        <v>0.26581755335136759</v>
      </c>
      <c r="E11" s="176">
        <v>323</v>
      </c>
      <c r="F11" s="177">
        <f t="shared" si="1"/>
        <v>0.27605421944173802</v>
      </c>
      <c r="G11" s="178">
        <f t="shared" si="2"/>
        <v>40</v>
      </c>
      <c r="H11" s="179">
        <f t="shared" si="3"/>
        <v>14.134275618374559</v>
      </c>
      <c r="I11" s="180"/>
      <c r="J11" s="174">
        <v>844</v>
      </c>
      <c r="K11" s="175">
        <f t="shared" si="4"/>
        <v>0.32802176447726389</v>
      </c>
      <c r="L11" s="176">
        <v>1181</v>
      </c>
      <c r="M11" s="177">
        <f t="shared" si="5"/>
        <v>0.39180299044213024</v>
      </c>
      <c r="N11" s="178">
        <f t="shared" si="6"/>
        <v>337</v>
      </c>
      <c r="O11" s="179">
        <f t="shared" si="7"/>
        <v>39.928909952606631</v>
      </c>
      <c r="P11" s="180"/>
      <c r="Q11" s="181">
        <f t="shared" si="9"/>
        <v>2.9823321554770317</v>
      </c>
      <c r="R11" s="182">
        <f t="shared" si="8"/>
        <v>3.6563467492260062</v>
      </c>
    </row>
    <row r="12" spans="1:18">
      <c r="A12" s="129">
        <v>101016</v>
      </c>
      <c r="B12" s="129" t="s">
        <v>553</v>
      </c>
      <c r="C12" s="174">
        <v>88</v>
      </c>
      <c r="D12" s="175">
        <f t="shared" si="0"/>
        <v>8.2657048391944696E-2</v>
      </c>
      <c r="E12" s="176">
        <v>66</v>
      </c>
      <c r="F12" s="177">
        <f t="shared" si="1"/>
        <v>5.6407363724937189E-2</v>
      </c>
      <c r="G12" s="178">
        <f t="shared" si="2"/>
        <v>-22</v>
      </c>
      <c r="H12" s="179">
        <f t="shared" si="3"/>
        <v>-25</v>
      </c>
      <c r="I12" s="180"/>
      <c r="J12" s="174">
        <v>110</v>
      </c>
      <c r="K12" s="175">
        <f t="shared" si="4"/>
        <v>4.2751651768363777E-2</v>
      </c>
      <c r="L12" s="176">
        <v>92</v>
      </c>
      <c r="M12" s="177">
        <f t="shared" si="5"/>
        <v>3.0521486130970353E-2</v>
      </c>
      <c r="N12" s="178">
        <f t="shared" si="6"/>
        <v>-18</v>
      </c>
      <c r="O12" s="179">
        <f t="shared" si="7"/>
        <v>-16.363636363636363</v>
      </c>
      <c r="P12" s="180"/>
      <c r="Q12" s="181">
        <f t="shared" si="9"/>
        <v>1.25</v>
      </c>
      <c r="R12" s="182">
        <f t="shared" si="8"/>
        <v>1.393939393939394</v>
      </c>
    </row>
    <row r="13" spans="1:18">
      <c r="A13" s="129">
        <v>101018</v>
      </c>
      <c r="B13" s="129" t="s">
        <v>395</v>
      </c>
      <c r="C13" s="174">
        <v>117</v>
      </c>
      <c r="D13" s="175">
        <f t="shared" si="0"/>
        <v>0.10989630297565374</v>
      </c>
      <c r="E13" s="176">
        <v>179</v>
      </c>
      <c r="F13" s="177">
        <f t="shared" si="1"/>
        <v>0.15298360767823871</v>
      </c>
      <c r="G13" s="178">
        <f t="shared" si="2"/>
        <v>62</v>
      </c>
      <c r="H13" s="179">
        <f t="shared" si="3"/>
        <v>52.991452991452995</v>
      </c>
      <c r="I13" s="180"/>
      <c r="J13" s="174">
        <v>166</v>
      </c>
      <c r="K13" s="175">
        <f t="shared" si="4"/>
        <v>6.4516129032258063E-2</v>
      </c>
      <c r="L13" s="176">
        <v>252</v>
      </c>
      <c r="M13" s="177">
        <f t="shared" si="5"/>
        <v>8.3602331576136182E-2</v>
      </c>
      <c r="N13" s="178">
        <f t="shared" si="6"/>
        <v>86</v>
      </c>
      <c r="O13" s="179">
        <f t="shared" si="7"/>
        <v>51.807228915662648</v>
      </c>
      <c r="P13" s="180"/>
      <c r="Q13" s="181">
        <f t="shared" si="9"/>
        <v>1.4188034188034189</v>
      </c>
      <c r="R13" s="182">
        <f t="shared" si="8"/>
        <v>1.4078212290502794</v>
      </c>
    </row>
    <row r="14" spans="1:18">
      <c r="A14" s="129">
        <v>101022</v>
      </c>
      <c r="B14" s="129" t="s">
        <v>464</v>
      </c>
      <c r="C14" s="174">
        <v>72</v>
      </c>
      <c r="D14" s="175">
        <f t="shared" si="0"/>
        <v>6.7628494138863848E-2</v>
      </c>
      <c r="E14" s="176">
        <v>71</v>
      </c>
      <c r="F14" s="177">
        <f t="shared" si="1"/>
        <v>6.068064885561425E-2</v>
      </c>
      <c r="G14" s="178">
        <f t="shared" si="2"/>
        <v>-1</v>
      </c>
      <c r="H14" s="179">
        <f t="shared" si="3"/>
        <v>-1.3888888888888888</v>
      </c>
      <c r="I14" s="180"/>
      <c r="J14" s="174">
        <v>115</v>
      </c>
      <c r="K14" s="175">
        <f t="shared" si="4"/>
        <v>4.469490866692577E-2</v>
      </c>
      <c r="L14" s="176">
        <v>130</v>
      </c>
      <c r="M14" s="177">
        <f t="shared" si="5"/>
        <v>4.3128186924197232E-2</v>
      </c>
      <c r="N14" s="178">
        <f t="shared" si="6"/>
        <v>15</v>
      </c>
      <c r="O14" s="179">
        <f t="shared" si="7"/>
        <v>13.043478260869565</v>
      </c>
      <c r="P14" s="180"/>
      <c r="Q14" s="181">
        <f t="shared" si="9"/>
        <v>1.5972222222222223</v>
      </c>
      <c r="R14" s="182">
        <f t="shared" si="8"/>
        <v>1.8309859154929577</v>
      </c>
    </row>
    <row r="15" spans="1:18">
      <c r="A15" s="129">
        <v>101023</v>
      </c>
      <c r="B15" s="129" t="s">
        <v>556</v>
      </c>
      <c r="C15" s="174">
        <v>66</v>
      </c>
      <c r="D15" s="175">
        <f t="shared" si="0"/>
        <v>6.1992786293958518E-2</v>
      </c>
      <c r="E15" s="176">
        <v>49</v>
      </c>
      <c r="F15" s="177">
        <f t="shared" si="1"/>
        <v>4.1878194280635182E-2</v>
      </c>
      <c r="G15" s="178">
        <f t="shared" si="2"/>
        <v>-17</v>
      </c>
      <c r="H15" s="179">
        <f t="shared" si="3"/>
        <v>-25.757575757575758</v>
      </c>
      <c r="I15" s="180"/>
      <c r="J15" s="174">
        <v>86</v>
      </c>
      <c r="K15" s="175">
        <f t="shared" si="4"/>
        <v>3.342401865526623E-2</v>
      </c>
      <c r="L15" s="176">
        <v>118</v>
      </c>
      <c r="M15" s="177">
        <f t="shared" si="5"/>
        <v>3.9147123515809797E-2</v>
      </c>
      <c r="N15" s="178">
        <f t="shared" si="6"/>
        <v>32</v>
      </c>
      <c r="O15" s="179">
        <f t="shared" si="7"/>
        <v>37.209302325581397</v>
      </c>
      <c r="P15" s="180"/>
      <c r="Q15" s="181">
        <f t="shared" si="9"/>
        <v>1.303030303030303</v>
      </c>
      <c r="R15" s="182">
        <f t="shared" si="8"/>
        <v>2.4081632653061225</v>
      </c>
    </row>
    <row r="16" spans="1:18">
      <c r="A16" s="129">
        <v>101026</v>
      </c>
      <c r="B16" s="129" t="s">
        <v>615</v>
      </c>
      <c r="C16" s="174">
        <v>24</v>
      </c>
      <c r="D16" s="175">
        <f t="shared" si="0"/>
        <v>2.2542831379621278E-2</v>
      </c>
      <c r="E16" s="176">
        <v>22</v>
      </c>
      <c r="F16" s="177">
        <f t="shared" si="1"/>
        <v>1.8802454574979061E-2</v>
      </c>
      <c r="G16" s="178">
        <f t="shared" si="2"/>
        <v>-2</v>
      </c>
      <c r="H16" s="179">
        <f t="shared" si="3"/>
        <v>-8.3333333333333321</v>
      </c>
      <c r="I16" s="180"/>
      <c r="J16" s="174">
        <v>33</v>
      </c>
      <c r="K16" s="175">
        <f t="shared" si="4"/>
        <v>1.2825495530509134E-2</v>
      </c>
      <c r="L16" s="176">
        <v>27</v>
      </c>
      <c r="M16" s="177">
        <f t="shared" si="5"/>
        <v>8.9573926688717338E-3</v>
      </c>
      <c r="N16" s="178">
        <f t="shared" si="6"/>
        <v>-6</v>
      </c>
      <c r="O16" s="179">
        <f t="shared" si="7"/>
        <v>-18.181818181818183</v>
      </c>
      <c r="P16" s="180"/>
      <c r="Q16" s="181">
        <f t="shared" si="9"/>
        <v>1.375</v>
      </c>
      <c r="R16" s="182">
        <f t="shared" si="8"/>
        <v>1.2272727272727273</v>
      </c>
    </row>
    <row r="17" spans="1:18">
      <c r="A17" s="129">
        <v>101027</v>
      </c>
      <c r="B17" s="129" t="s">
        <v>495</v>
      </c>
      <c r="C17" s="174">
        <v>111</v>
      </c>
      <c r="D17" s="175">
        <f t="shared" si="0"/>
        <v>0.10426059513074842</v>
      </c>
      <c r="E17" s="176">
        <v>98</v>
      </c>
      <c r="F17" s="177">
        <f t="shared" si="1"/>
        <v>8.3756388561270365E-2</v>
      </c>
      <c r="G17" s="178">
        <f t="shared" si="2"/>
        <v>-13</v>
      </c>
      <c r="H17" s="179">
        <f t="shared" si="3"/>
        <v>-11.711711711711711</v>
      </c>
      <c r="I17" s="180"/>
      <c r="J17" s="174">
        <v>141</v>
      </c>
      <c r="K17" s="175">
        <f t="shared" si="4"/>
        <v>5.4799844539448112E-2</v>
      </c>
      <c r="L17" s="176">
        <v>136</v>
      </c>
      <c r="M17" s="177">
        <f t="shared" si="5"/>
        <v>4.5118718628390952E-2</v>
      </c>
      <c r="N17" s="178">
        <f t="shared" si="6"/>
        <v>-5</v>
      </c>
      <c r="O17" s="179">
        <f t="shared" si="7"/>
        <v>-3.5460992907801421</v>
      </c>
      <c r="P17" s="180"/>
      <c r="Q17" s="181">
        <f t="shared" si="9"/>
        <v>1.2702702702702702</v>
      </c>
      <c r="R17" s="182">
        <f t="shared" si="8"/>
        <v>1.3877551020408163</v>
      </c>
    </row>
    <row r="18" spans="1:18">
      <c r="A18" s="129">
        <v>80006</v>
      </c>
      <c r="B18" s="129" t="s">
        <v>595</v>
      </c>
      <c r="C18" s="174">
        <v>45</v>
      </c>
      <c r="D18" s="175">
        <f t="shared" si="0"/>
        <v>4.2267808836789898E-2</v>
      </c>
      <c r="E18" s="176">
        <v>40</v>
      </c>
      <c r="F18" s="177">
        <f t="shared" si="1"/>
        <v>3.4186281045416475E-2</v>
      </c>
      <c r="G18" s="178">
        <f t="shared" si="2"/>
        <v>-5</v>
      </c>
      <c r="H18" s="179">
        <f t="shared" si="3"/>
        <v>-11.111111111111111</v>
      </c>
      <c r="I18" s="180"/>
      <c r="J18" s="174">
        <v>64</v>
      </c>
      <c r="K18" s="175">
        <f t="shared" si="4"/>
        <v>2.4873688301593474E-2</v>
      </c>
      <c r="L18" s="176">
        <v>74</v>
      </c>
      <c r="M18" s="177">
        <f t="shared" si="5"/>
        <v>2.4549891018389194E-2</v>
      </c>
      <c r="N18" s="178">
        <f t="shared" si="6"/>
        <v>10</v>
      </c>
      <c r="O18" s="179">
        <f t="shared" si="7"/>
        <v>15.625</v>
      </c>
      <c r="P18" s="180"/>
      <c r="Q18" s="181">
        <f t="shared" si="9"/>
        <v>1.4222222222222223</v>
      </c>
      <c r="R18" s="182">
        <f t="shared" si="8"/>
        <v>1.85</v>
      </c>
    </row>
    <row r="19" spans="1:18">
      <c r="A19" s="129">
        <v>80011</v>
      </c>
      <c r="B19" s="129" t="s">
        <v>668</v>
      </c>
      <c r="C19" s="174">
        <v>11</v>
      </c>
      <c r="D19" s="175">
        <f t="shared" si="0"/>
        <v>1.0332131048993087E-2</v>
      </c>
      <c r="E19" s="176">
        <v>15</v>
      </c>
      <c r="F19" s="177">
        <f t="shared" si="1"/>
        <v>1.2819855392031176E-2</v>
      </c>
      <c r="G19" s="178">
        <f t="shared" si="2"/>
        <v>4</v>
      </c>
      <c r="H19" s="179">
        <f t="shared" si="3"/>
        <v>36.363636363636367</v>
      </c>
      <c r="I19" s="180"/>
      <c r="J19" s="174">
        <v>17</v>
      </c>
      <c r="K19" s="175">
        <f t="shared" si="4"/>
        <v>6.6070734551107648E-3</v>
      </c>
      <c r="L19" s="176">
        <v>45</v>
      </c>
      <c r="M19" s="177">
        <f t="shared" si="5"/>
        <v>1.492898778145289E-2</v>
      </c>
      <c r="N19" s="178">
        <f t="shared" si="6"/>
        <v>28</v>
      </c>
      <c r="O19" s="179">
        <f t="shared" si="7"/>
        <v>164.70588235294116</v>
      </c>
      <c r="P19" s="180"/>
      <c r="Q19" s="181">
        <f t="shared" si="9"/>
        <v>1.5454545454545454</v>
      </c>
      <c r="R19" s="182">
        <f t="shared" si="8"/>
        <v>3</v>
      </c>
    </row>
    <row r="20" spans="1:18">
      <c r="A20" s="129">
        <v>80022</v>
      </c>
      <c r="B20" s="129" t="s">
        <v>511</v>
      </c>
      <c r="C20" s="174">
        <v>47</v>
      </c>
      <c r="D20" s="175">
        <f t="shared" si="0"/>
        <v>4.4146378118425006E-2</v>
      </c>
      <c r="E20" s="176">
        <v>35</v>
      </c>
      <c r="F20" s="177">
        <f t="shared" si="1"/>
        <v>2.9912995914739414E-2</v>
      </c>
      <c r="G20" s="178">
        <f t="shared" si="2"/>
        <v>-12</v>
      </c>
      <c r="H20" s="179">
        <f t="shared" si="3"/>
        <v>-25.531914893617021</v>
      </c>
      <c r="I20" s="180"/>
      <c r="J20" s="174">
        <v>187</v>
      </c>
      <c r="K20" s="175">
        <f t="shared" si="4"/>
        <v>7.2677808006218411E-2</v>
      </c>
      <c r="L20" s="176">
        <v>52</v>
      </c>
      <c r="M20" s="177">
        <f t="shared" si="5"/>
        <v>1.7251274769678894E-2</v>
      </c>
      <c r="N20" s="178">
        <f t="shared" si="6"/>
        <v>-135</v>
      </c>
      <c r="O20" s="179">
        <f t="shared" si="7"/>
        <v>-72.192513368983953</v>
      </c>
      <c r="P20" s="180"/>
      <c r="Q20" s="181">
        <f t="shared" si="9"/>
        <v>3.978723404255319</v>
      </c>
      <c r="R20" s="182">
        <f t="shared" si="8"/>
        <v>1.4857142857142858</v>
      </c>
    </row>
    <row r="21" spans="1:18">
      <c r="A21" s="129">
        <v>80056</v>
      </c>
      <c r="B21" s="129" t="s">
        <v>463</v>
      </c>
      <c r="C21" s="174">
        <v>123</v>
      </c>
      <c r="D21" s="175">
        <f t="shared" si="0"/>
        <v>0.11553201082055906</v>
      </c>
      <c r="E21" s="176">
        <v>116</v>
      </c>
      <c r="F21" s="177">
        <f t="shared" si="1"/>
        <v>9.9140215031707779E-2</v>
      </c>
      <c r="G21" s="178">
        <f t="shared" si="2"/>
        <v>-7</v>
      </c>
      <c r="H21" s="179">
        <f t="shared" si="3"/>
        <v>-5.6910569105691051</v>
      </c>
      <c r="I21" s="180"/>
      <c r="J21" s="174">
        <v>163</v>
      </c>
      <c r="K21" s="175">
        <f t="shared" si="4"/>
        <v>6.3350174893120864E-2</v>
      </c>
      <c r="L21" s="176">
        <v>176</v>
      </c>
      <c r="M21" s="177">
        <f t="shared" si="5"/>
        <v>5.8388929989682412E-2</v>
      </c>
      <c r="N21" s="178">
        <f t="shared" si="6"/>
        <v>13</v>
      </c>
      <c r="O21" s="179">
        <f t="shared" si="7"/>
        <v>7.9754601226993866</v>
      </c>
      <c r="P21" s="180"/>
      <c r="Q21" s="181">
        <f t="shared" si="9"/>
        <v>1.3252032520325203</v>
      </c>
      <c r="R21" s="182">
        <f t="shared" si="8"/>
        <v>1.5172413793103448</v>
      </c>
    </row>
    <row r="22" spans="1:18">
      <c r="A22" s="129">
        <v>80066</v>
      </c>
      <c r="B22" s="129" t="s">
        <v>656</v>
      </c>
      <c r="C22" s="174">
        <v>14</v>
      </c>
      <c r="D22" s="175">
        <f t="shared" si="0"/>
        <v>1.3149984971445747E-2</v>
      </c>
      <c r="E22" s="176">
        <v>12</v>
      </c>
      <c r="F22" s="177">
        <f t="shared" si="1"/>
        <v>1.0255884313624942E-2</v>
      </c>
      <c r="G22" s="178">
        <f t="shared" si="2"/>
        <v>-2</v>
      </c>
      <c r="H22" s="179">
        <f t="shared" si="3"/>
        <v>-14.285714285714285</v>
      </c>
      <c r="I22" s="180"/>
      <c r="J22" s="174">
        <v>42</v>
      </c>
      <c r="K22" s="175">
        <f t="shared" si="4"/>
        <v>1.6323357947920714E-2</v>
      </c>
      <c r="L22" s="176">
        <v>20</v>
      </c>
      <c r="M22" s="177">
        <f t="shared" si="5"/>
        <v>6.6351056806457287E-3</v>
      </c>
      <c r="N22" s="178">
        <f t="shared" si="6"/>
        <v>-22</v>
      </c>
      <c r="O22" s="179">
        <f t="shared" si="7"/>
        <v>-52.380952380952387</v>
      </c>
      <c r="P22" s="180"/>
      <c r="Q22" s="181">
        <f t="shared" si="9"/>
        <v>3</v>
      </c>
      <c r="R22" s="182">
        <f t="shared" si="8"/>
        <v>1.6666666666666667</v>
      </c>
    </row>
    <row r="23" spans="1:18">
      <c r="A23" s="129">
        <v>80068</v>
      </c>
      <c r="B23" s="129" t="s">
        <v>584</v>
      </c>
      <c r="C23" s="174">
        <v>24</v>
      </c>
      <c r="D23" s="175">
        <f t="shared" si="0"/>
        <v>2.2542831379621278E-2</v>
      </c>
      <c r="E23" s="176">
        <v>12</v>
      </c>
      <c r="F23" s="177">
        <f t="shared" si="1"/>
        <v>1.0255884313624942E-2</v>
      </c>
      <c r="G23" s="178">
        <f t="shared" si="2"/>
        <v>-12</v>
      </c>
      <c r="H23" s="179">
        <f t="shared" si="3"/>
        <v>-50</v>
      </c>
      <c r="I23" s="180"/>
      <c r="J23" s="174">
        <v>26</v>
      </c>
      <c r="K23" s="175">
        <f t="shared" si="4"/>
        <v>1.0104935872522348E-2</v>
      </c>
      <c r="L23" s="176">
        <v>26</v>
      </c>
      <c r="M23" s="177">
        <f t="shared" si="5"/>
        <v>8.625637384839447E-3</v>
      </c>
      <c r="N23" s="178">
        <f t="shared" si="6"/>
        <v>0</v>
      </c>
      <c r="O23" s="179">
        <f t="shared" si="7"/>
        <v>0</v>
      </c>
      <c r="P23" s="180"/>
      <c r="Q23" s="181">
        <f t="shared" si="9"/>
        <v>1.0833333333333333</v>
      </c>
      <c r="R23" s="182">
        <f t="shared" si="8"/>
        <v>2.1666666666666665</v>
      </c>
    </row>
    <row r="24" spans="1:18">
      <c r="A24" s="129">
        <v>80073</v>
      </c>
      <c r="B24" s="129" t="s">
        <v>441</v>
      </c>
      <c r="C24" s="174">
        <v>135</v>
      </c>
      <c r="D24" s="175">
        <f t="shared" si="0"/>
        <v>0.12680342651036969</v>
      </c>
      <c r="E24" s="176">
        <v>106</v>
      </c>
      <c r="F24" s="177">
        <f t="shared" si="1"/>
        <v>9.0593644770353657E-2</v>
      </c>
      <c r="G24" s="178">
        <f t="shared" si="2"/>
        <v>-29</v>
      </c>
      <c r="H24" s="179">
        <f t="shared" si="3"/>
        <v>-21.481481481481481</v>
      </c>
      <c r="I24" s="180"/>
      <c r="J24" s="174">
        <v>205</v>
      </c>
      <c r="K24" s="175">
        <f t="shared" si="4"/>
        <v>7.9673532841041589E-2</v>
      </c>
      <c r="L24" s="176">
        <v>263</v>
      </c>
      <c r="M24" s="177">
        <f t="shared" si="5"/>
        <v>8.7251639700491324E-2</v>
      </c>
      <c r="N24" s="178">
        <f t="shared" si="6"/>
        <v>58</v>
      </c>
      <c r="O24" s="179">
        <f t="shared" si="7"/>
        <v>28.292682926829265</v>
      </c>
      <c r="P24" s="180"/>
      <c r="Q24" s="181">
        <f t="shared" si="9"/>
        <v>1.5185185185185186</v>
      </c>
      <c r="R24" s="182">
        <f t="shared" si="8"/>
        <v>2.4811320754716979</v>
      </c>
    </row>
    <row r="25" spans="1:18">
      <c r="A25" s="129">
        <v>80090</v>
      </c>
      <c r="B25" s="129" t="s">
        <v>678</v>
      </c>
      <c r="C25" s="174">
        <v>11</v>
      </c>
      <c r="D25" s="175">
        <f t="shared" si="0"/>
        <v>1.0332131048993087E-2</v>
      </c>
      <c r="E25" s="176">
        <v>15</v>
      </c>
      <c r="F25" s="177">
        <f t="shared" si="1"/>
        <v>1.2819855392031176E-2</v>
      </c>
      <c r="G25" s="178">
        <f t="shared" si="2"/>
        <v>4</v>
      </c>
      <c r="H25" s="179">
        <f t="shared" si="3"/>
        <v>36.363636363636367</v>
      </c>
      <c r="I25" s="180"/>
      <c r="J25" s="174">
        <v>13</v>
      </c>
      <c r="K25" s="175">
        <f t="shared" si="4"/>
        <v>5.0524679362611742E-3</v>
      </c>
      <c r="L25" s="176">
        <v>18</v>
      </c>
      <c r="M25" s="177">
        <f t="shared" si="5"/>
        <v>5.971595112581155E-3</v>
      </c>
      <c r="N25" s="178">
        <f t="shared" si="6"/>
        <v>5</v>
      </c>
      <c r="O25" s="179">
        <f t="shared" si="7"/>
        <v>38.461538461538467</v>
      </c>
      <c r="P25" s="180"/>
      <c r="Q25" s="181">
        <f t="shared" si="9"/>
        <v>1.1818181818181819</v>
      </c>
      <c r="R25" s="182">
        <f t="shared" si="8"/>
        <v>1.2</v>
      </c>
    </row>
    <row r="26" spans="1:18">
      <c r="A26" s="129">
        <v>79020</v>
      </c>
      <c r="B26" s="129" t="s">
        <v>527</v>
      </c>
      <c r="C26" s="174">
        <v>97</v>
      </c>
      <c r="D26" s="175">
        <f t="shared" si="0"/>
        <v>9.1110610159302677E-2</v>
      </c>
      <c r="E26" s="176">
        <v>99</v>
      </c>
      <c r="F26" s="177">
        <f t="shared" si="1"/>
        <v>8.4611045587405773E-2</v>
      </c>
      <c r="G26" s="178">
        <f t="shared" si="2"/>
        <v>2</v>
      </c>
      <c r="H26" s="179">
        <f t="shared" si="3"/>
        <v>2.0618556701030926</v>
      </c>
      <c r="I26" s="180"/>
      <c r="J26" s="174">
        <v>154</v>
      </c>
      <c r="K26" s="175">
        <f t="shared" si="4"/>
        <v>5.9852312475709289E-2</v>
      </c>
      <c r="L26" s="176">
        <v>149</v>
      </c>
      <c r="M26" s="177">
        <f t="shared" si="5"/>
        <v>4.9431537320810674E-2</v>
      </c>
      <c r="N26" s="178">
        <f t="shared" si="6"/>
        <v>-5</v>
      </c>
      <c r="O26" s="179">
        <f t="shared" si="7"/>
        <v>-3.2467532467532463</v>
      </c>
      <c r="P26" s="180"/>
      <c r="Q26" s="181">
        <f t="shared" si="9"/>
        <v>1.5876288659793814</v>
      </c>
      <c r="R26" s="182">
        <f t="shared" si="8"/>
        <v>1.505050505050505</v>
      </c>
    </row>
    <row r="27" spans="1:18">
      <c r="A27" s="129">
        <v>79030</v>
      </c>
      <c r="B27" s="129" t="s">
        <v>603</v>
      </c>
      <c r="C27" s="174">
        <v>52</v>
      </c>
      <c r="D27" s="175">
        <f t="shared" si="0"/>
        <v>4.8842801322512779E-2</v>
      </c>
      <c r="E27" s="176">
        <v>49</v>
      </c>
      <c r="F27" s="177">
        <f t="shared" si="1"/>
        <v>4.1878194280635182E-2</v>
      </c>
      <c r="G27" s="178">
        <f t="shared" si="2"/>
        <v>-3</v>
      </c>
      <c r="H27" s="179">
        <f t="shared" si="3"/>
        <v>-5.7692307692307692</v>
      </c>
      <c r="I27" s="180"/>
      <c r="J27" s="174">
        <v>104</v>
      </c>
      <c r="K27" s="175">
        <f t="shared" si="4"/>
        <v>4.0419743490089394E-2</v>
      </c>
      <c r="L27" s="176">
        <v>98</v>
      </c>
      <c r="M27" s="177">
        <f t="shared" si="5"/>
        <v>3.2512017835164067E-2</v>
      </c>
      <c r="N27" s="178">
        <f t="shared" si="6"/>
        <v>-6</v>
      </c>
      <c r="O27" s="179">
        <f t="shared" si="7"/>
        <v>-5.7692307692307692</v>
      </c>
      <c r="P27" s="180"/>
      <c r="Q27" s="181">
        <f t="shared" si="9"/>
        <v>2</v>
      </c>
      <c r="R27" s="182">
        <f t="shared" si="8"/>
        <v>2</v>
      </c>
    </row>
    <row r="28" spans="1:18">
      <c r="A28" s="129">
        <v>79043</v>
      </c>
      <c r="B28" s="129" t="s">
        <v>409</v>
      </c>
      <c r="C28" s="174">
        <v>186</v>
      </c>
      <c r="D28" s="175">
        <f t="shared" si="0"/>
        <v>0.17470694319206492</v>
      </c>
      <c r="E28" s="176">
        <v>184</v>
      </c>
      <c r="F28" s="177">
        <f t="shared" si="1"/>
        <v>0.1572568928089158</v>
      </c>
      <c r="G28" s="178">
        <f t="shared" si="2"/>
        <v>-2</v>
      </c>
      <c r="H28" s="179">
        <f t="shared" si="3"/>
        <v>-1.0752688172043012</v>
      </c>
      <c r="I28" s="180"/>
      <c r="J28" s="174">
        <v>351</v>
      </c>
      <c r="K28" s="175">
        <f t="shared" si="4"/>
        <v>0.13641663427905168</v>
      </c>
      <c r="L28" s="176">
        <v>411</v>
      </c>
      <c r="M28" s="177">
        <f t="shared" si="5"/>
        <v>0.13635142173726972</v>
      </c>
      <c r="N28" s="178">
        <f t="shared" si="6"/>
        <v>60</v>
      </c>
      <c r="O28" s="179">
        <f t="shared" si="7"/>
        <v>17.094017094017094</v>
      </c>
      <c r="P28" s="180"/>
      <c r="Q28" s="181">
        <f t="shared" si="9"/>
        <v>1.8870967741935485</v>
      </c>
      <c r="R28" s="182">
        <f t="shared" si="8"/>
        <v>2.2336956521739131</v>
      </c>
    </row>
    <row r="29" spans="1:18">
      <c r="A29" s="129">
        <v>79115</v>
      </c>
      <c r="B29" s="129" t="s">
        <v>515</v>
      </c>
      <c r="C29" s="174">
        <v>95</v>
      </c>
      <c r="D29" s="175">
        <f t="shared" si="0"/>
        <v>8.9232040877667562E-2</v>
      </c>
      <c r="E29" s="176">
        <v>96</v>
      </c>
      <c r="F29" s="177">
        <f t="shared" si="1"/>
        <v>8.2047074508999535E-2</v>
      </c>
      <c r="G29" s="178">
        <f t="shared" si="2"/>
        <v>1</v>
      </c>
      <c r="H29" s="179">
        <f t="shared" si="3"/>
        <v>1.0526315789473684</v>
      </c>
      <c r="I29" s="180"/>
      <c r="J29" s="174">
        <v>137</v>
      </c>
      <c r="K29" s="175">
        <f t="shared" si="4"/>
        <v>5.3245239020598523E-2</v>
      </c>
      <c r="L29" s="176">
        <v>162</v>
      </c>
      <c r="M29" s="177">
        <f t="shared" si="5"/>
        <v>5.3744356013230403E-2</v>
      </c>
      <c r="N29" s="178">
        <f t="shared" si="6"/>
        <v>25</v>
      </c>
      <c r="O29" s="179">
        <f t="shared" si="7"/>
        <v>18.248175182481752</v>
      </c>
      <c r="P29" s="180"/>
      <c r="Q29" s="181">
        <f t="shared" si="9"/>
        <v>1.4421052631578948</v>
      </c>
      <c r="R29" s="182">
        <f t="shared" si="8"/>
        <v>1.6875</v>
      </c>
    </row>
    <row r="30" spans="1:18">
      <c r="A30" s="129">
        <v>79129</v>
      </c>
      <c r="B30" s="129" t="s">
        <v>410</v>
      </c>
      <c r="C30" s="174">
        <v>157</v>
      </c>
      <c r="D30" s="175">
        <f t="shared" si="0"/>
        <v>0.14746768860835588</v>
      </c>
      <c r="E30" s="176">
        <v>181</v>
      </c>
      <c r="F30" s="177">
        <f t="shared" si="1"/>
        <v>0.15469292173050955</v>
      </c>
      <c r="G30" s="178">
        <f t="shared" si="2"/>
        <v>24</v>
      </c>
      <c r="H30" s="179">
        <f t="shared" si="3"/>
        <v>15.286624203821656</v>
      </c>
      <c r="I30" s="180"/>
      <c r="J30" s="174">
        <v>291</v>
      </c>
      <c r="K30" s="175">
        <f t="shared" si="4"/>
        <v>0.1130975514963078</v>
      </c>
      <c r="L30" s="176">
        <v>321</v>
      </c>
      <c r="M30" s="177">
        <f t="shared" si="5"/>
        <v>0.10649344617436395</v>
      </c>
      <c r="N30" s="178">
        <f t="shared" si="6"/>
        <v>30</v>
      </c>
      <c r="O30" s="179">
        <f t="shared" si="7"/>
        <v>10.309278350515463</v>
      </c>
      <c r="P30" s="180"/>
      <c r="Q30" s="181">
        <f t="shared" si="9"/>
        <v>1.8535031847133758</v>
      </c>
      <c r="R30" s="182">
        <f t="shared" si="8"/>
        <v>1.7734806629834254</v>
      </c>
    </row>
    <row r="31" spans="1:18">
      <c r="A31" s="129">
        <v>79138</v>
      </c>
      <c r="B31" s="129" t="s">
        <v>417</v>
      </c>
      <c r="C31" s="174">
        <v>188</v>
      </c>
      <c r="D31" s="175">
        <f t="shared" si="0"/>
        <v>0.17658551247370002</v>
      </c>
      <c r="E31" s="176">
        <v>225</v>
      </c>
      <c r="F31" s="177">
        <f t="shared" si="1"/>
        <v>0.19229783088046765</v>
      </c>
      <c r="G31" s="178">
        <f t="shared" si="2"/>
        <v>37</v>
      </c>
      <c r="H31" s="179">
        <f t="shared" si="3"/>
        <v>19.680851063829788</v>
      </c>
      <c r="I31" s="180"/>
      <c r="J31" s="174">
        <v>433</v>
      </c>
      <c r="K31" s="175">
        <f t="shared" si="4"/>
        <v>0.16828604741546832</v>
      </c>
      <c r="L31" s="176">
        <v>585</v>
      </c>
      <c r="M31" s="177">
        <f t="shared" si="5"/>
        <v>0.19407684115888757</v>
      </c>
      <c r="N31" s="178">
        <f t="shared" si="6"/>
        <v>152</v>
      </c>
      <c r="O31" s="179">
        <f t="shared" si="7"/>
        <v>35.103926096997689</v>
      </c>
      <c r="P31" s="180"/>
      <c r="Q31" s="181">
        <f t="shared" si="9"/>
        <v>2.3031914893617023</v>
      </c>
      <c r="R31" s="182">
        <f t="shared" si="8"/>
        <v>2.6</v>
      </c>
    </row>
    <row r="32" spans="1:18">
      <c r="A32" s="129">
        <v>79147</v>
      </c>
      <c r="B32" s="129" t="s">
        <v>384</v>
      </c>
      <c r="C32" s="174">
        <v>265</v>
      </c>
      <c r="D32" s="175">
        <f t="shared" si="0"/>
        <v>0.24891042981665165</v>
      </c>
      <c r="E32" s="176">
        <v>232</v>
      </c>
      <c r="F32" s="177">
        <f t="shared" si="1"/>
        <v>0.19828043006341556</v>
      </c>
      <c r="G32" s="178">
        <f t="shared" si="2"/>
        <v>-33</v>
      </c>
      <c r="H32" s="179">
        <f t="shared" si="3"/>
        <v>-12.452830188679245</v>
      </c>
      <c r="I32" s="180"/>
      <c r="J32" s="174">
        <v>1008</v>
      </c>
      <c r="K32" s="175">
        <f t="shared" si="4"/>
        <v>0.39176059075009712</v>
      </c>
      <c r="L32" s="176">
        <v>803</v>
      </c>
      <c r="M32" s="177">
        <f t="shared" si="5"/>
        <v>0.26639949307792599</v>
      </c>
      <c r="N32" s="178">
        <f t="shared" si="6"/>
        <v>-205</v>
      </c>
      <c r="O32" s="179">
        <f t="shared" si="7"/>
        <v>-20.337301587301589</v>
      </c>
      <c r="P32" s="180"/>
      <c r="Q32" s="181">
        <f t="shared" si="9"/>
        <v>3.8037735849056604</v>
      </c>
      <c r="R32" s="182">
        <f t="shared" si="8"/>
        <v>3.4612068965517242</v>
      </c>
    </row>
    <row r="33" spans="1:18">
      <c r="A33" s="129">
        <v>78001</v>
      </c>
      <c r="B33" s="129" t="s">
        <v>587</v>
      </c>
      <c r="C33" s="174">
        <v>55</v>
      </c>
      <c r="D33" s="175">
        <f t="shared" si="0"/>
        <v>5.1660655244965437E-2</v>
      </c>
      <c r="E33" s="176">
        <v>38</v>
      </c>
      <c r="F33" s="177">
        <f t="shared" si="1"/>
        <v>3.2476966993145645E-2</v>
      </c>
      <c r="G33" s="178">
        <f t="shared" si="2"/>
        <v>-17</v>
      </c>
      <c r="H33" s="179">
        <f t="shared" si="3"/>
        <v>-30.909090909090907</v>
      </c>
      <c r="I33" s="180"/>
      <c r="J33" s="174">
        <v>82</v>
      </c>
      <c r="K33" s="175">
        <f t="shared" si="4"/>
        <v>3.1869413136416634E-2</v>
      </c>
      <c r="L33" s="176">
        <v>52</v>
      </c>
      <c r="M33" s="177">
        <f t="shared" si="5"/>
        <v>1.7251274769678894E-2</v>
      </c>
      <c r="N33" s="178">
        <f t="shared" si="6"/>
        <v>-30</v>
      </c>
      <c r="O33" s="179">
        <f t="shared" si="7"/>
        <v>-36.585365853658537</v>
      </c>
      <c r="P33" s="180"/>
      <c r="Q33" s="181">
        <f t="shared" si="9"/>
        <v>1.490909090909091</v>
      </c>
      <c r="R33" s="182">
        <f t="shared" si="8"/>
        <v>1.368421052631579</v>
      </c>
    </row>
    <row r="34" spans="1:18">
      <c r="A34" s="129">
        <v>78005</v>
      </c>
      <c r="B34" s="129" t="s">
        <v>625</v>
      </c>
      <c r="C34" s="174">
        <v>34</v>
      </c>
      <c r="D34" s="175">
        <f t="shared" si="0"/>
        <v>3.193567778779681E-2</v>
      </c>
      <c r="E34" s="176">
        <v>29</v>
      </c>
      <c r="F34" s="177">
        <f t="shared" si="1"/>
        <v>2.4785053757926945E-2</v>
      </c>
      <c r="G34" s="178">
        <f t="shared" si="2"/>
        <v>-5</v>
      </c>
      <c r="H34" s="179">
        <f t="shared" si="3"/>
        <v>-14.705882352941178</v>
      </c>
      <c r="I34" s="180"/>
      <c r="J34" s="174">
        <v>54</v>
      </c>
      <c r="K34" s="175">
        <f t="shared" si="4"/>
        <v>2.0987174504469491E-2</v>
      </c>
      <c r="L34" s="176">
        <v>48</v>
      </c>
      <c r="M34" s="177">
        <f t="shared" si="5"/>
        <v>1.5924253633549747E-2</v>
      </c>
      <c r="N34" s="178">
        <f t="shared" si="6"/>
        <v>-6</v>
      </c>
      <c r="O34" s="179">
        <f t="shared" si="7"/>
        <v>-11.111111111111111</v>
      </c>
      <c r="P34" s="180"/>
      <c r="Q34" s="181">
        <f t="shared" si="9"/>
        <v>1.588235294117647</v>
      </c>
      <c r="R34" s="182">
        <f t="shared" si="8"/>
        <v>1.6551724137931034</v>
      </c>
    </row>
    <row r="35" spans="1:18">
      <c r="A35" s="129">
        <v>78063</v>
      </c>
      <c r="B35" s="129" t="s">
        <v>489</v>
      </c>
      <c r="C35" s="174">
        <v>132</v>
      </c>
      <c r="D35" s="175">
        <f t="shared" si="0"/>
        <v>0.12398557258791704</v>
      </c>
      <c r="E35" s="176">
        <v>146</v>
      </c>
      <c r="F35" s="177">
        <f t="shared" si="1"/>
        <v>0.12477992581577013</v>
      </c>
      <c r="G35" s="178">
        <f t="shared" si="2"/>
        <v>14</v>
      </c>
      <c r="H35" s="179">
        <f t="shared" si="3"/>
        <v>10.606060606060606</v>
      </c>
      <c r="I35" s="180"/>
      <c r="J35" s="174">
        <v>280</v>
      </c>
      <c r="K35" s="175">
        <f t="shared" si="4"/>
        <v>0.10882238631947144</v>
      </c>
      <c r="L35" s="176">
        <v>247</v>
      </c>
      <c r="M35" s="177">
        <f t="shared" si="5"/>
        <v>8.1943555155974748E-2</v>
      </c>
      <c r="N35" s="178">
        <f t="shared" si="6"/>
        <v>-33</v>
      </c>
      <c r="O35" s="179">
        <f t="shared" si="7"/>
        <v>-11.785714285714285</v>
      </c>
      <c r="P35" s="180"/>
      <c r="Q35" s="181">
        <f t="shared" si="9"/>
        <v>2.1212121212121211</v>
      </c>
      <c r="R35" s="182">
        <f t="shared" si="8"/>
        <v>1.6917808219178083</v>
      </c>
    </row>
    <row r="36" spans="1:18">
      <c r="A36" s="129">
        <v>78064</v>
      </c>
      <c r="B36" s="129" t="s">
        <v>620</v>
      </c>
      <c r="C36" s="174">
        <v>27</v>
      </c>
      <c r="D36" s="175">
        <f t="shared" si="0"/>
        <v>2.536068530207394E-2</v>
      </c>
      <c r="E36" s="176">
        <v>27</v>
      </c>
      <c r="F36" s="177">
        <f t="shared" si="1"/>
        <v>2.3075739705656122E-2</v>
      </c>
      <c r="G36" s="178">
        <f t="shared" si="2"/>
        <v>0</v>
      </c>
      <c r="H36" s="179">
        <f t="shared" si="3"/>
        <v>0</v>
      </c>
      <c r="I36" s="180"/>
      <c r="J36" s="174">
        <v>33</v>
      </c>
      <c r="K36" s="175">
        <f t="shared" si="4"/>
        <v>1.2825495530509134E-2</v>
      </c>
      <c r="L36" s="176">
        <v>52</v>
      </c>
      <c r="M36" s="177">
        <f t="shared" si="5"/>
        <v>1.7251274769678894E-2</v>
      </c>
      <c r="N36" s="178">
        <f t="shared" si="6"/>
        <v>19</v>
      </c>
      <c r="O36" s="179">
        <f t="shared" si="7"/>
        <v>57.575757575757578</v>
      </c>
      <c r="P36" s="180"/>
      <c r="Q36" s="181">
        <f t="shared" si="9"/>
        <v>1.2222222222222223</v>
      </c>
      <c r="R36" s="182">
        <f t="shared" si="8"/>
        <v>1.9259259259259258</v>
      </c>
    </row>
    <row r="37" spans="1:18">
      <c r="A37" s="129">
        <v>78088</v>
      </c>
      <c r="B37" s="129" t="s">
        <v>551</v>
      </c>
      <c r="C37" s="174">
        <v>48</v>
      </c>
      <c r="D37" s="175">
        <f t="shared" si="0"/>
        <v>4.5085662759242556E-2</v>
      </c>
      <c r="E37" s="176">
        <v>43</v>
      </c>
      <c r="F37" s="177">
        <f t="shared" si="1"/>
        <v>3.6750252123822706E-2</v>
      </c>
      <c r="G37" s="178">
        <f t="shared" si="2"/>
        <v>-5</v>
      </c>
      <c r="H37" s="179">
        <f t="shared" si="3"/>
        <v>-10.416666666666668</v>
      </c>
      <c r="I37" s="180"/>
      <c r="J37" s="174">
        <v>117</v>
      </c>
      <c r="K37" s="175">
        <f t="shared" si="4"/>
        <v>4.5472211426350564E-2</v>
      </c>
      <c r="L37" s="176">
        <v>81</v>
      </c>
      <c r="M37" s="177">
        <f t="shared" si="5"/>
        <v>2.6872178006615201E-2</v>
      </c>
      <c r="N37" s="178">
        <f t="shared" si="6"/>
        <v>-36</v>
      </c>
      <c r="O37" s="179">
        <f t="shared" si="7"/>
        <v>-30.76923076923077</v>
      </c>
      <c r="P37" s="180"/>
      <c r="Q37" s="181">
        <f t="shared" si="9"/>
        <v>2.4375</v>
      </c>
      <c r="R37" s="182">
        <f t="shared" si="8"/>
        <v>1.8837209302325582</v>
      </c>
    </row>
    <row r="38" spans="1:18">
      <c r="A38" s="129">
        <v>78092</v>
      </c>
      <c r="B38" s="129" t="s">
        <v>630</v>
      </c>
      <c r="C38" s="174">
        <v>47</v>
      </c>
      <c r="D38" s="175">
        <f t="shared" si="0"/>
        <v>4.4146378118425006E-2</v>
      </c>
      <c r="E38" s="176">
        <v>38</v>
      </c>
      <c r="F38" s="177">
        <f t="shared" si="1"/>
        <v>3.2476966993145645E-2</v>
      </c>
      <c r="G38" s="178">
        <f t="shared" si="2"/>
        <v>-9</v>
      </c>
      <c r="H38" s="179">
        <f t="shared" si="3"/>
        <v>-19.148936170212767</v>
      </c>
      <c r="I38" s="180"/>
      <c r="J38" s="174">
        <v>63</v>
      </c>
      <c r="K38" s="175">
        <f t="shared" si="4"/>
        <v>2.448503692188107E-2</v>
      </c>
      <c r="L38" s="176">
        <v>65</v>
      </c>
      <c r="M38" s="177">
        <f t="shared" si="5"/>
        <v>2.1564093462098616E-2</v>
      </c>
      <c r="N38" s="178">
        <f t="shared" si="6"/>
        <v>2</v>
      </c>
      <c r="O38" s="179">
        <f t="shared" si="7"/>
        <v>3.1746031746031744</v>
      </c>
      <c r="P38" s="180"/>
      <c r="Q38" s="181">
        <f t="shared" si="9"/>
        <v>1.3404255319148937</v>
      </c>
      <c r="R38" s="182">
        <f t="shared" si="8"/>
        <v>1.7105263157894737</v>
      </c>
    </row>
    <row r="39" spans="1:18">
      <c r="A39" s="129">
        <v>78115</v>
      </c>
      <c r="B39" s="129" t="s">
        <v>534</v>
      </c>
      <c r="C39" s="174">
        <v>80</v>
      </c>
      <c r="D39" s="175">
        <f t="shared" si="0"/>
        <v>7.5142771265404265E-2</v>
      </c>
      <c r="E39" s="176">
        <v>63</v>
      </c>
      <c r="F39" s="177">
        <f t="shared" si="1"/>
        <v>5.3843392646530944E-2</v>
      </c>
      <c r="G39" s="178">
        <f t="shared" si="2"/>
        <v>-17</v>
      </c>
      <c r="H39" s="179">
        <f t="shared" si="3"/>
        <v>-21.25</v>
      </c>
      <c r="I39" s="180"/>
      <c r="J39" s="174">
        <v>103</v>
      </c>
      <c r="K39" s="175">
        <f t="shared" si="4"/>
        <v>4.0031092110376996E-2</v>
      </c>
      <c r="L39" s="176">
        <v>82</v>
      </c>
      <c r="M39" s="177">
        <f t="shared" si="5"/>
        <v>2.7203933290647485E-2</v>
      </c>
      <c r="N39" s="178">
        <f t="shared" si="6"/>
        <v>-21</v>
      </c>
      <c r="O39" s="179">
        <f t="shared" si="7"/>
        <v>-20.388349514563107</v>
      </c>
      <c r="P39" s="180"/>
      <c r="Q39" s="181">
        <f t="shared" si="9"/>
        <v>1.2875000000000001</v>
      </c>
      <c r="R39" s="182">
        <f t="shared" si="8"/>
        <v>1.3015873015873016</v>
      </c>
    </row>
    <row r="40" spans="1:18">
      <c r="A40" s="129">
        <v>78130</v>
      </c>
      <c r="B40" s="129" t="s">
        <v>566</v>
      </c>
      <c r="C40" s="174">
        <v>59</v>
      </c>
      <c r="D40" s="175">
        <f t="shared" si="0"/>
        <v>5.5417793808235645E-2</v>
      </c>
      <c r="E40" s="176">
        <v>72</v>
      </c>
      <c r="F40" s="177">
        <f t="shared" si="1"/>
        <v>6.1535305881749658E-2</v>
      </c>
      <c r="G40" s="178">
        <f t="shared" si="2"/>
        <v>13</v>
      </c>
      <c r="H40" s="179">
        <f t="shared" si="3"/>
        <v>22.033898305084744</v>
      </c>
      <c r="I40" s="180"/>
      <c r="J40" s="174">
        <v>135</v>
      </c>
      <c r="K40" s="175">
        <f t="shared" si="4"/>
        <v>5.2467936261173728E-2</v>
      </c>
      <c r="L40" s="176">
        <v>234</v>
      </c>
      <c r="M40" s="177">
        <f t="shared" si="5"/>
        <v>7.763073646355502E-2</v>
      </c>
      <c r="N40" s="178">
        <f t="shared" si="6"/>
        <v>99</v>
      </c>
      <c r="O40" s="179">
        <f t="shared" si="7"/>
        <v>73.333333333333329</v>
      </c>
      <c r="P40" s="180"/>
      <c r="Q40" s="181">
        <f t="shared" si="9"/>
        <v>2.2881355932203391</v>
      </c>
      <c r="R40" s="182">
        <f t="shared" si="8"/>
        <v>3.25</v>
      </c>
    </row>
    <row r="41" spans="1:18">
      <c r="A41" s="129">
        <v>78153</v>
      </c>
      <c r="B41" s="129" t="s">
        <v>412</v>
      </c>
      <c r="C41" s="174">
        <v>134</v>
      </c>
      <c r="D41" s="175">
        <f t="shared" si="0"/>
        <v>0.12586414186955214</v>
      </c>
      <c r="E41" s="176">
        <v>128</v>
      </c>
      <c r="F41" s="177">
        <f t="shared" si="1"/>
        <v>0.10939609934533272</v>
      </c>
      <c r="G41" s="178">
        <f t="shared" si="2"/>
        <v>-6</v>
      </c>
      <c r="H41" s="179">
        <f t="shared" si="3"/>
        <v>-4.4776119402985071</v>
      </c>
      <c r="I41" s="180"/>
      <c r="J41" s="174">
        <v>214</v>
      </c>
      <c r="K41" s="175">
        <f t="shared" si="4"/>
        <v>8.3171395258453157E-2</v>
      </c>
      <c r="L41" s="176">
        <v>186</v>
      </c>
      <c r="M41" s="177">
        <f t="shared" si="5"/>
        <v>6.1706482830005273E-2</v>
      </c>
      <c r="N41" s="178">
        <f t="shared" si="6"/>
        <v>-28</v>
      </c>
      <c r="O41" s="179">
        <f t="shared" si="7"/>
        <v>-13.084112149532709</v>
      </c>
      <c r="P41" s="180"/>
      <c r="Q41" s="181">
        <f t="shared" si="9"/>
        <v>1.5970149253731343</v>
      </c>
      <c r="R41" s="182">
        <f t="shared" si="8"/>
        <v>1.453125</v>
      </c>
    </row>
    <row r="42" spans="1:18">
      <c r="A42" s="129">
        <v>78007</v>
      </c>
      <c r="B42" s="129" t="s">
        <v>663</v>
      </c>
      <c r="C42" s="174">
        <v>17</v>
      </c>
      <c r="D42" s="175">
        <f t="shared" si="0"/>
        <v>1.5967838893898405E-2</v>
      </c>
      <c r="E42" s="176">
        <v>16</v>
      </c>
      <c r="F42" s="177">
        <f t="shared" si="1"/>
        <v>1.367451241816659E-2</v>
      </c>
      <c r="G42" s="178">
        <f t="shared" si="2"/>
        <v>-1</v>
      </c>
      <c r="H42" s="179">
        <f t="shared" si="3"/>
        <v>-5.8823529411764701</v>
      </c>
      <c r="I42" s="180"/>
      <c r="J42" s="174">
        <v>38</v>
      </c>
      <c r="K42" s="175">
        <f t="shared" si="4"/>
        <v>1.4768752429071124E-2</v>
      </c>
      <c r="L42" s="176">
        <v>24</v>
      </c>
      <c r="M42" s="177">
        <f t="shared" si="5"/>
        <v>7.9621268167748734E-3</v>
      </c>
      <c r="N42" s="178">
        <f t="shared" si="6"/>
        <v>-14</v>
      </c>
      <c r="O42" s="179">
        <f t="shared" si="7"/>
        <v>-36.84210526315789</v>
      </c>
      <c r="P42" s="180"/>
      <c r="Q42" s="181">
        <f t="shared" si="9"/>
        <v>2.2352941176470589</v>
      </c>
      <c r="R42" s="182">
        <f t="shared" si="8"/>
        <v>1.5</v>
      </c>
    </row>
    <row r="43" spans="1:18">
      <c r="A43" s="129">
        <v>78024</v>
      </c>
      <c r="B43" s="129" t="s">
        <v>636</v>
      </c>
      <c r="C43" s="174">
        <v>27</v>
      </c>
      <c r="D43" s="175">
        <f t="shared" si="0"/>
        <v>2.536068530207394E-2</v>
      </c>
      <c r="E43" s="176">
        <v>22</v>
      </c>
      <c r="F43" s="177">
        <f t="shared" si="1"/>
        <v>1.8802454574979061E-2</v>
      </c>
      <c r="G43" s="178">
        <f t="shared" si="2"/>
        <v>-5</v>
      </c>
      <c r="H43" s="179">
        <f t="shared" si="3"/>
        <v>-18.518518518518519</v>
      </c>
      <c r="I43" s="180"/>
      <c r="J43" s="174">
        <v>31</v>
      </c>
      <c r="K43" s="175">
        <f t="shared" si="4"/>
        <v>1.2048192771084336E-2</v>
      </c>
      <c r="L43" s="176">
        <v>22</v>
      </c>
      <c r="M43" s="177">
        <f t="shared" si="5"/>
        <v>7.2986162487103014E-3</v>
      </c>
      <c r="N43" s="178">
        <f t="shared" si="6"/>
        <v>-9</v>
      </c>
      <c r="O43" s="179">
        <f t="shared" si="7"/>
        <v>-29.032258064516132</v>
      </c>
      <c r="P43" s="180"/>
      <c r="Q43" s="181">
        <f t="shared" si="9"/>
        <v>1.1481481481481481</v>
      </c>
      <c r="R43" s="182">
        <f t="shared" si="8"/>
        <v>1</v>
      </c>
    </row>
    <row r="44" spans="1:18">
      <c r="A44" s="129">
        <v>78032</v>
      </c>
      <c r="B44" s="129" t="s">
        <v>674</v>
      </c>
      <c r="C44" s="174">
        <v>12</v>
      </c>
      <c r="D44" s="175">
        <f t="shared" si="0"/>
        <v>1.1271415689810639E-2</v>
      </c>
      <c r="E44" s="176">
        <v>12</v>
      </c>
      <c r="F44" s="177">
        <f t="shared" si="1"/>
        <v>1.0255884313624942E-2</v>
      </c>
      <c r="G44" s="178">
        <f t="shared" si="2"/>
        <v>0</v>
      </c>
      <c r="H44" s="179">
        <f t="shared" si="3"/>
        <v>0</v>
      </c>
      <c r="I44" s="180"/>
      <c r="J44" s="174">
        <v>13</v>
      </c>
      <c r="K44" s="175">
        <f t="shared" si="4"/>
        <v>5.0524679362611742E-3</v>
      </c>
      <c r="L44" s="176">
        <v>14</v>
      </c>
      <c r="M44" s="177">
        <f t="shared" si="5"/>
        <v>4.6445739764520103E-3</v>
      </c>
      <c r="N44" s="178">
        <f t="shared" si="6"/>
        <v>1</v>
      </c>
      <c r="O44" s="179">
        <f t="shared" si="7"/>
        <v>7.6923076923076925</v>
      </c>
      <c r="P44" s="180"/>
      <c r="Q44" s="181">
        <f t="shared" si="9"/>
        <v>1.0833333333333333</v>
      </c>
      <c r="R44" s="182">
        <f t="shared" si="8"/>
        <v>1.1666666666666667</v>
      </c>
    </row>
    <row r="45" spans="1:18">
      <c r="A45" s="129">
        <v>78036</v>
      </c>
      <c r="B45" s="129" t="s">
        <v>449</v>
      </c>
      <c r="C45" s="174">
        <v>124</v>
      </c>
      <c r="D45" s="175">
        <f t="shared" si="0"/>
        <v>0.11647129546137661</v>
      </c>
      <c r="E45" s="176">
        <v>125</v>
      </c>
      <c r="F45" s="177">
        <f t="shared" si="1"/>
        <v>0.10683212826692648</v>
      </c>
      <c r="G45" s="178">
        <f t="shared" si="2"/>
        <v>1</v>
      </c>
      <c r="H45" s="179">
        <f t="shared" si="3"/>
        <v>0.80645161290322576</v>
      </c>
      <c r="I45" s="180"/>
      <c r="J45" s="174">
        <v>191</v>
      </c>
      <c r="K45" s="175">
        <f t="shared" si="4"/>
        <v>7.4232413525068014E-2</v>
      </c>
      <c r="L45" s="176">
        <v>210</v>
      </c>
      <c r="M45" s="177">
        <f t="shared" si="5"/>
        <v>6.966860964678015E-2</v>
      </c>
      <c r="N45" s="178">
        <f t="shared" si="6"/>
        <v>19</v>
      </c>
      <c r="O45" s="179">
        <f t="shared" si="7"/>
        <v>9.9476439790575917</v>
      </c>
      <c r="P45" s="180"/>
      <c r="Q45" s="181">
        <f t="shared" si="9"/>
        <v>1.5403225806451613</v>
      </c>
      <c r="R45" s="182">
        <f t="shared" si="8"/>
        <v>1.68</v>
      </c>
    </row>
    <row r="46" spans="1:18">
      <c r="A46" s="129">
        <v>78041</v>
      </c>
      <c r="B46" s="129" t="s">
        <v>611</v>
      </c>
      <c r="C46" s="174">
        <v>46</v>
      </c>
      <c r="D46" s="175">
        <f t="shared" si="0"/>
        <v>4.3207093477607456E-2</v>
      </c>
      <c r="E46" s="176">
        <v>35</v>
      </c>
      <c r="F46" s="177">
        <f t="shared" si="1"/>
        <v>2.9912995914739414E-2</v>
      </c>
      <c r="G46" s="178">
        <f t="shared" si="2"/>
        <v>-11</v>
      </c>
      <c r="H46" s="179">
        <f t="shared" si="3"/>
        <v>-23.913043478260871</v>
      </c>
      <c r="I46" s="180"/>
      <c r="J46" s="174">
        <v>71</v>
      </c>
      <c r="K46" s="175">
        <f t="shared" si="4"/>
        <v>2.7594247959580258E-2</v>
      </c>
      <c r="L46" s="176">
        <v>63</v>
      </c>
      <c r="M46" s="177">
        <f t="shared" si="5"/>
        <v>2.0900582894034046E-2</v>
      </c>
      <c r="N46" s="178">
        <f t="shared" si="6"/>
        <v>-8</v>
      </c>
      <c r="O46" s="179">
        <f t="shared" si="7"/>
        <v>-11.267605633802818</v>
      </c>
      <c r="P46" s="180"/>
      <c r="Q46" s="181">
        <f t="shared" si="9"/>
        <v>1.5434782608695652</v>
      </c>
      <c r="R46" s="182">
        <f t="shared" si="8"/>
        <v>1.8</v>
      </c>
    </row>
    <row r="47" spans="1:18">
      <c r="A47" s="129">
        <v>78086</v>
      </c>
      <c r="B47" s="129" t="s">
        <v>670</v>
      </c>
      <c r="C47" s="174">
        <v>20</v>
      </c>
      <c r="D47" s="175">
        <f t="shared" si="0"/>
        <v>1.8785692816351066E-2</v>
      </c>
      <c r="E47" s="176">
        <v>14</v>
      </c>
      <c r="F47" s="177">
        <f t="shared" si="1"/>
        <v>1.1965198365895765E-2</v>
      </c>
      <c r="G47" s="178">
        <f t="shared" si="2"/>
        <v>-6</v>
      </c>
      <c r="H47" s="179">
        <f t="shared" si="3"/>
        <v>-30</v>
      </c>
      <c r="I47" s="180"/>
      <c r="J47" s="174">
        <v>58</v>
      </c>
      <c r="K47" s="175">
        <f t="shared" si="4"/>
        <v>2.2541780023319084E-2</v>
      </c>
      <c r="L47" s="176">
        <v>16</v>
      </c>
      <c r="M47" s="177">
        <f t="shared" si="5"/>
        <v>5.3080845445165831E-3</v>
      </c>
      <c r="N47" s="178">
        <f t="shared" si="6"/>
        <v>-42</v>
      </c>
      <c r="O47" s="179">
        <f t="shared" si="7"/>
        <v>-72.41379310344827</v>
      </c>
      <c r="P47" s="180"/>
      <c r="Q47" s="181">
        <f t="shared" si="9"/>
        <v>2.9</v>
      </c>
      <c r="R47" s="182">
        <f t="shared" si="8"/>
        <v>1.1428571428571428</v>
      </c>
    </row>
    <row r="48" spans="1:18">
      <c r="A48" s="129">
        <v>78087</v>
      </c>
      <c r="B48" s="129" t="s">
        <v>456</v>
      </c>
      <c r="C48" s="174">
        <v>115</v>
      </c>
      <c r="D48" s="175">
        <f t="shared" si="0"/>
        <v>0.10801773369401864</v>
      </c>
      <c r="E48" s="176">
        <v>103</v>
      </c>
      <c r="F48" s="177">
        <f t="shared" si="1"/>
        <v>8.8029673691947419E-2</v>
      </c>
      <c r="G48" s="178">
        <f t="shared" si="2"/>
        <v>-12</v>
      </c>
      <c r="H48" s="179">
        <f t="shared" si="3"/>
        <v>-10.434782608695652</v>
      </c>
      <c r="I48" s="180"/>
      <c r="J48" s="174">
        <v>185</v>
      </c>
      <c r="K48" s="175">
        <f t="shared" si="4"/>
        <v>7.1900505246793617E-2</v>
      </c>
      <c r="L48" s="176">
        <v>193</v>
      </c>
      <c r="M48" s="177">
        <f t="shared" si="5"/>
        <v>6.4028769818231274E-2</v>
      </c>
      <c r="N48" s="178">
        <f t="shared" si="6"/>
        <v>8</v>
      </c>
      <c r="O48" s="179">
        <f t="shared" si="7"/>
        <v>4.3243243243243246</v>
      </c>
      <c r="P48" s="180"/>
      <c r="Q48" s="181">
        <f t="shared" si="9"/>
        <v>1.6086956521739131</v>
      </c>
      <c r="R48" s="182">
        <f t="shared" si="8"/>
        <v>1.8737864077669903</v>
      </c>
    </row>
    <row r="49" spans="1:18">
      <c r="A49" s="129">
        <v>78120</v>
      </c>
      <c r="B49" s="129" t="s">
        <v>638</v>
      </c>
      <c r="C49" s="174">
        <v>30</v>
      </c>
      <c r="D49" s="175">
        <f t="shared" si="0"/>
        <v>2.8178539224526601E-2</v>
      </c>
      <c r="E49" s="176">
        <v>22</v>
      </c>
      <c r="F49" s="177">
        <f t="shared" si="1"/>
        <v>1.8802454574979061E-2</v>
      </c>
      <c r="G49" s="178">
        <f t="shared" si="2"/>
        <v>-8</v>
      </c>
      <c r="H49" s="179">
        <f t="shared" si="3"/>
        <v>-26.666666666666668</v>
      </c>
      <c r="I49" s="180"/>
      <c r="J49" s="174">
        <v>35</v>
      </c>
      <c r="K49" s="175">
        <f t="shared" si="4"/>
        <v>1.360279828993393E-2</v>
      </c>
      <c r="L49" s="176">
        <v>30</v>
      </c>
      <c r="M49" s="177">
        <f t="shared" si="5"/>
        <v>9.9526585209685926E-3</v>
      </c>
      <c r="N49" s="178">
        <f t="shared" si="6"/>
        <v>-5</v>
      </c>
      <c r="O49" s="179">
        <f t="shared" si="7"/>
        <v>-14.285714285714285</v>
      </c>
      <c r="P49" s="180"/>
      <c r="Q49" s="181">
        <f t="shared" si="9"/>
        <v>1.1666666666666667</v>
      </c>
      <c r="R49" s="182">
        <f t="shared" si="8"/>
        <v>1.3636363636363635</v>
      </c>
    </row>
    <row r="50" spans="1:18">
      <c r="A50" s="129">
        <v>79002</v>
      </c>
      <c r="B50" s="129" t="s">
        <v>602</v>
      </c>
      <c r="C50" s="174">
        <v>53</v>
      </c>
      <c r="D50" s="175">
        <f t="shared" si="0"/>
        <v>4.9782085963330329E-2</v>
      </c>
      <c r="E50" s="176">
        <v>52</v>
      </c>
      <c r="F50" s="177">
        <f t="shared" si="1"/>
        <v>4.444216535904142E-2</v>
      </c>
      <c r="G50" s="178">
        <f t="shared" si="2"/>
        <v>-1</v>
      </c>
      <c r="H50" s="179">
        <f t="shared" si="3"/>
        <v>-1.8867924528301887</v>
      </c>
      <c r="I50" s="180"/>
      <c r="J50" s="174">
        <v>100</v>
      </c>
      <c r="K50" s="175">
        <f t="shared" si="4"/>
        <v>3.8865137971239798E-2</v>
      </c>
      <c r="L50" s="176">
        <v>60</v>
      </c>
      <c r="M50" s="177">
        <f t="shared" si="5"/>
        <v>1.9905317041937185E-2</v>
      </c>
      <c r="N50" s="178">
        <f t="shared" si="6"/>
        <v>-40</v>
      </c>
      <c r="O50" s="179">
        <f t="shared" si="7"/>
        <v>-40</v>
      </c>
      <c r="P50" s="180"/>
      <c r="Q50" s="181">
        <f t="shared" si="9"/>
        <v>1.8867924528301887</v>
      </c>
      <c r="R50" s="182">
        <f t="shared" si="8"/>
        <v>1.1538461538461537</v>
      </c>
    </row>
    <row r="51" spans="1:18">
      <c r="A51" s="129">
        <v>79005</v>
      </c>
      <c r="B51" s="129" t="s">
        <v>635</v>
      </c>
      <c r="C51" s="174">
        <v>52</v>
      </c>
      <c r="D51" s="175">
        <f t="shared" si="0"/>
        <v>4.8842801322512779E-2</v>
      </c>
      <c r="E51" s="176">
        <v>39</v>
      </c>
      <c r="F51" s="177">
        <f t="shared" si="1"/>
        <v>3.333162401928106E-2</v>
      </c>
      <c r="G51" s="178">
        <f t="shared" si="2"/>
        <v>-13</v>
      </c>
      <c r="H51" s="179">
        <f t="shared" si="3"/>
        <v>-25</v>
      </c>
      <c r="I51" s="180"/>
      <c r="J51" s="174">
        <v>59</v>
      </c>
      <c r="K51" s="175">
        <f t="shared" si="4"/>
        <v>2.2930431403031481E-2</v>
      </c>
      <c r="L51" s="176">
        <v>50</v>
      </c>
      <c r="M51" s="177">
        <f t="shared" si="5"/>
        <v>1.6587764201614324E-2</v>
      </c>
      <c r="N51" s="178">
        <f t="shared" si="6"/>
        <v>-9</v>
      </c>
      <c r="O51" s="179">
        <f t="shared" si="7"/>
        <v>-15.254237288135593</v>
      </c>
      <c r="P51" s="180"/>
      <c r="Q51" s="181">
        <f t="shared" si="9"/>
        <v>1.1346153846153846</v>
      </c>
      <c r="R51" s="182">
        <f t="shared" si="8"/>
        <v>1.2820512820512822</v>
      </c>
    </row>
    <row r="52" spans="1:18">
      <c r="A52" s="129">
        <v>79009</v>
      </c>
      <c r="B52" s="129" t="s">
        <v>543</v>
      </c>
      <c r="C52" s="174">
        <v>60</v>
      </c>
      <c r="D52" s="175">
        <f t="shared" si="0"/>
        <v>5.6357078449053202E-2</v>
      </c>
      <c r="E52" s="176">
        <v>72</v>
      </c>
      <c r="F52" s="177">
        <f t="shared" si="1"/>
        <v>6.1535305881749658E-2</v>
      </c>
      <c r="G52" s="178">
        <f t="shared" si="2"/>
        <v>12</v>
      </c>
      <c r="H52" s="179">
        <f t="shared" si="3"/>
        <v>20</v>
      </c>
      <c r="I52" s="180"/>
      <c r="J52" s="174">
        <v>70</v>
      </c>
      <c r="K52" s="175">
        <f t="shared" si="4"/>
        <v>2.7205596579867861E-2</v>
      </c>
      <c r="L52" s="176">
        <v>114</v>
      </c>
      <c r="M52" s="177">
        <f t="shared" si="5"/>
        <v>3.7820102379680656E-2</v>
      </c>
      <c r="N52" s="178">
        <f t="shared" si="6"/>
        <v>44</v>
      </c>
      <c r="O52" s="179">
        <f t="shared" si="7"/>
        <v>62.857142857142854</v>
      </c>
      <c r="P52" s="180"/>
      <c r="Q52" s="181">
        <f t="shared" si="9"/>
        <v>1.1666666666666667</v>
      </c>
      <c r="R52" s="182">
        <f t="shared" si="8"/>
        <v>1.5833333333333333</v>
      </c>
    </row>
    <row r="53" spans="1:18">
      <c r="A53" s="129">
        <v>79027</v>
      </c>
      <c r="B53" s="129" t="s">
        <v>569</v>
      </c>
      <c r="C53" s="174">
        <v>64</v>
      </c>
      <c r="D53" s="175">
        <f t="shared" si="0"/>
        <v>6.0114217012323411E-2</v>
      </c>
      <c r="E53" s="176">
        <v>62</v>
      </c>
      <c r="F53" s="177">
        <f t="shared" si="1"/>
        <v>5.2988735620395536E-2</v>
      </c>
      <c r="G53" s="178">
        <f t="shared" si="2"/>
        <v>-2</v>
      </c>
      <c r="H53" s="179">
        <f t="shared" si="3"/>
        <v>-3.125</v>
      </c>
      <c r="I53" s="180"/>
      <c r="J53" s="174">
        <v>114</v>
      </c>
      <c r="K53" s="175">
        <f t="shared" si="4"/>
        <v>4.4306257287213373E-2</v>
      </c>
      <c r="L53" s="176">
        <v>99</v>
      </c>
      <c r="M53" s="177">
        <f t="shared" si="5"/>
        <v>3.2843773119196361E-2</v>
      </c>
      <c r="N53" s="178">
        <f t="shared" si="6"/>
        <v>-15</v>
      </c>
      <c r="O53" s="179">
        <f t="shared" si="7"/>
        <v>-13.157894736842104</v>
      </c>
      <c r="P53" s="180"/>
      <c r="Q53" s="181">
        <f t="shared" si="9"/>
        <v>1.78125</v>
      </c>
      <c r="R53" s="182">
        <f t="shared" si="8"/>
        <v>1.596774193548387</v>
      </c>
    </row>
    <row r="54" spans="1:18">
      <c r="A54" s="129">
        <v>79036</v>
      </c>
      <c r="B54" s="129" t="s">
        <v>373</v>
      </c>
      <c r="C54" s="174">
        <v>210</v>
      </c>
      <c r="D54" s="175">
        <f t="shared" si="0"/>
        <v>0.19724977457168621</v>
      </c>
      <c r="E54" s="176">
        <v>283</v>
      </c>
      <c r="F54" s="177">
        <f t="shared" si="1"/>
        <v>0.24186793839632154</v>
      </c>
      <c r="G54" s="178">
        <f t="shared" si="2"/>
        <v>73</v>
      </c>
      <c r="H54" s="179">
        <f t="shared" si="3"/>
        <v>34.761904761904759</v>
      </c>
      <c r="I54" s="180"/>
      <c r="J54" s="174">
        <v>441</v>
      </c>
      <c r="K54" s="175">
        <f t="shared" si="4"/>
        <v>0.17139525845316753</v>
      </c>
      <c r="L54" s="176">
        <v>486</v>
      </c>
      <c r="M54" s="177">
        <f t="shared" si="5"/>
        <v>0.1612330680396912</v>
      </c>
      <c r="N54" s="178">
        <f t="shared" si="6"/>
        <v>45</v>
      </c>
      <c r="O54" s="179">
        <f t="shared" si="7"/>
        <v>10.204081632653061</v>
      </c>
      <c r="P54" s="180"/>
      <c r="Q54" s="181">
        <f t="shared" si="9"/>
        <v>2.1</v>
      </c>
      <c r="R54" s="182">
        <f t="shared" si="8"/>
        <v>1.7173144876325088</v>
      </c>
    </row>
    <row r="55" spans="1:18">
      <c r="A55" s="129">
        <v>79068</v>
      </c>
      <c r="B55" s="129" t="s">
        <v>567</v>
      </c>
      <c r="C55" s="174">
        <v>70</v>
      </c>
      <c r="D55" s="175">
        <f t="shared" si="0"/>
        <v>6.5749924857228734E-2</v>
      </c>
      <c r="E55" s="176">
        <v>59</v>
      </c>
      <c r="F55" s="177">
        <f t="shared" si="1"/>
        <v>5.0424764541989298E-2</v>
      </c>
      <c r="G55" s="178">
        <f t="shared" si="2"/>
        <v>-11</v>
      </c>
      <c r="H55" s="179">
        <f t="shared" si="3"/>
        <v>-15.714285714285714</v>
      </c>
      <c r="I55" s="180"/>
      <c r="J55" s="174">
        <v>120</v>
      </c>
      <c r="K55" s="175">
        <f t="shared" si="4"/>
        <v>4.6638165565487756E-2</v>
      </c>
      <c r="L55" s="176">
        <v>81</v>
      </c>
      <c r="M55" s="177">
        <f t="shared" si="5"/>
        <v>2.6872178006615201E-2</v>
      </c>
      <c r="N55" s="178">
        <f t="shared" si="6"/>
        <v>-39</v>
      </c>
      <c r="O55" s="179">
        <f t="shared" si="7"/>
        <v>-32.5</v>
      </c>
      <c r="P55" s="180"/>
      <c r="Q55" s="181">
        <f t="shared" si="9"/>
        <v>1.7142857142857142</v>
      </c>
      <c r="R55" s="182">
        <f t="shared" si="8"/>
        <v>1.3728813559322033</v>
      </c>
    </row>
    <row r="56" spans="1:18">
      <c r="A56" s="129">
        <v>79071</v>
      </c>
      <c r="B56" s="129" t="s">
        <v>669</v>
      </c>
      <c r="C56" s="174">
        <v>10</v>
      </c>
      <c r="D56" s="175">
        <f t="shared" si="0"/>
        <v>9.3928464081755331E-3</v>
      </c>
      <c r="E56" s="176">
        <v>15</v>
      </c>
      <c r="F56" s="177">
        <f t="shared" si="1"/>
        <v>1.2819855392031176E-2</v>
      </c>
      <c r="G56" s="178">
        <f t="shared" si="2"/>
        <v>5</v>
      </c>
      <c r="H56" s="179">
        <f t="shared" si="3"/>
        <v>50</v>
      </c>
      <c r="I56" s="180"/>
      <c r="J56" s="174">
        <v>12</v>
      </c>
      <c r="K56" s="175">
        <f t="shared" si="4"/>
        <v>4.6638165565487753E-3</v>
      </c>
      <c r="L56" s="176">
        <v>16</v>
      </c>
      <c r="M56" s="177">
        <f t="shared" si="5"/>
        <v>5.3080845445165831E-3</v>
      </c>
      <c r="N56" s="178">
        <f t="shared" si="6"/>
        <v>4</v>
      </c>
      <c r="O56" s="179">
        <f t="shared" si="7"/>
        <v>33.333333333333329</v>
      </c>
      <c r="P56" s="180"/>
      <c r="Q56" s="181">
        <f t="shared" si="9"/>
        <v>1.2</v>
      </c>
      <c r="R56" s="182">
        <f t="shared" si="8"/>
        <v>1.0666666666666667</v>
      </c>
    </row>
    <row r="57" spans="1:18">
      <c r="A57" s="129">
        <v>79095</v>
      </c>
      <c r="B57" s="129" t="s">
        <v>440</v>
      </c>
      <c r="C57" s="174">
        <v>140</v>
      </c>
      <c r="D57" s="175">
        <f t="shared" si="0"/>
        <v>0.13149984971445747</v>
      </c>
      <c r="E57" s="176">
        <v>135</v>
      </c>
      <c r="F57" s="177">
        <f t="shared" si="1"/>
        <v>0.1153786985282806</v>
      </c>
      <c r="G57" s="178">
        <f t="shared" si="2"/>
        <v>-5</v>
      </c>
      <c r="H57" s="179">
        <f t="shared" si="3"/>
        <v>-3.5714285714285712</v>
      </c>
      <c r="I57" s="180"/>
      <c r="J57" s="174">
        <v>217</v>
      </c>
      <c r="K57" s="175">
        <f t="shared" si="4"/>
        <v>8.4337349397590355E-2</v>
      </c>
      <c r="L57" s="176">
        <v>230</v>
      </c>
      <c r="M57" s="177">
        <f t="shared" si="5"/>
        <v>7.6303715327425872E-2</v>
      </c>
      <c r="N57" s="178">
        <f t="shared" si="6"/>
        <v>13</v>
      </c>
      <c r="O57" s="179">
        <f t="shared" si="7"/>
        <v>5.9907834101382482</v>
      </c>
      <c r="P57" s="180"/>
      <c r="Q57" s="181">
        <f t="shared" si="9"/>
        <v>1.55</v>
      </c>
      <c r="R57" s="182">
        <f t="shared" si="8"/>
        <v>1.7037037037037037</v>
      </c>
    </row>
    <row r="58" spans="1:18">
      <c r="A58" s="129">
        <v>79130</v>
      </c>
      <c r="B58" s="129" t="s">
        <v>355</v>
      </c>
      <c r="C58" s="174">
        <v>273</v>
      </c>
      <c r="D58" s="175">
        <f t="shared" si="0"/>
        <v>0.25642470694319208</v>
      </c>
      <c r="E58" s="176">
        <v>279</v>
      </c>
      <c r="F58" s="177">
        <f t="shared" si="1"/>
        <v>0.2384493102917799</v>
      </c>
      <c r="G58" s="178">
        <f t="shared" si="2"/>
        <v>6</v>
      </c>
      <c r="H58" s="179">
        <f t="shared" si="3"/>
        <v>2.197802197802198</v>
      </c>
      <c r="I58" s="180"/>
      <c r="J58" s="174">
        <v>400</v>
      </c>
      <c r="K58" s="175">
        <f t="shared" si="4"/>
        <v>0.15546055188495919</v>
      </c>
      <c r="L58" s="176">
        <v>509</v>
      </c>
      <c r="M58" s="177">
        <f t="shared" si="5"/>
        <v>0.1688634395724338</v>
      </c>
      <c r="N58" s="178">
        <f t="shared" si="6"/>
        <v>109</v>
      </c>
      <c r="O58" s="179">
        <f t="shared" si="7"/>
        <v>27.250000000000004</v>
      </c>
      <c r="P58" s="180"/>
      <c r="Q58" s="181">
        <f t="shared" si="9"/>
        <v>1.4652014652014651</v>
      </c>
      <c r="R58" s="182">
        <f t="shared" si="8"/>
        <v>1.8243727598566308</v>
      </c>
    </row>
    <row r="59" spans="1:18">
      <c r="A59" s="129">
        <v>79146</v>
      </c>
      <c r="B59" s="129" t="s">
        <v>437</v>
      </c>
      <c r="C59" s="174">
        <v>149</v>
      </c>
      <c r="D59" s="175">
        <f t="shared" si="0"/>
        <v>0.13995341148181545</v>
      </c>
      <c r="E59" s="176">
        <v>154</v>
      </c>
      <c r="F59" s="177">
        <f t="shared" si="1"/>
        <v>0.13161718202485342</v>
      </c>
      <c r="G59" s="178">
        <f t="shared" si="2"/>
        <v>5</v>
      </c>
      <c r="H59" s="179">
        <f t="shared" si="3"/>
        <v>3.3557046979865772</v>
      </c>
      <c r="I59" s="180"/>
      <c r="J59" s="174">
        <v>243</v>
      </c>
      <c r="K59" s="175">
        <f t="shared" si="4"/>
        <v>9.4442285270112697E-2</v>
      </c>
      <c r="L59" s="176">
        <v>266</v>
      </c>
      <c r="M59" s="177">
        <f t="shared" si="5"/>
        <v>8.8246905552588184E-2</v>
      </c>
      <c r="N59" s="178">
        <f t="shared" si="6"/>
        <v>23</v>
      </c>
      <c r="O59" s="179">
        <f t="shared" si="7"/>
        <v>9.4650205761316872</v>
      </c>
      <c r="P59" s="180"/>
      <c r="Q59" s="181">
        <f t="shared" si="9"/>
        <v>1.6308724832214765</v>
      </c>
      <c r="R59" s="182">
        <f t="shared" si="8"/>
        <v>1.7272727272727273</v>
      </c>
    </row>
    <row r="60" spans="1:18">
      <c r="A60" s="129">
        <v>79157</v>
      </c>
      <c r="B60" s="129" t="s">
        <v>520</v>
      </c>
      <c r="C60" s="174">
        <v>83</v>
      </c>
      <c r="D60" s="175">
        <f t="shared" si="0"/>
        <v>7.796062518785693E-2</v>
      </c>
      <c r="E60" s="176">
        <v>51</v>
      </c>
      <c r="F60" s="177">
        <f t="shared" si="1"/>
        <v>4.3587508332906005E-2</v>
      </c>
      <c r="G60" s="178">
        <f t="shared" si="2"/>
        <v>-32</v>
      </c>
      <c r="H60" s="179">
        <f t="shared" si="3"/>
        <v>-38.554216867469883</v>
      </c>
      <c r="I60" s="180"/>
      <c r="J60" s="174">
        <v>132</v>
      </c>
      <c r="K60" s="175">
        <f t="shared" si="4"/>
        <v>5.1301982122036537E-2</v>
      </c>
      <c r="L60" s="176">
        <v>67</v>
      </c>
      <c r="M60" s="177">
        <f t="shared" si="5"/>
        <v>2.2227604030163193E-2</v>
      </c>
      <c r="N60" s="178">
        <f t="shared" si="6"/>
        <v>-65</v>
      </c>
      <c r="O60" s="179">
        <f t="shared" si="7"/>
        <v>-49.242424242424242</v>
      </c>
      <c r="P60" s="180"/>
      <c r="Q60" s="181">
        <f t="shared" si="9"/>
        <v>1.5903614457831325</v>
      </c>
      <c r="R60" s="182">
        <f t="shared" si="8"/>
        <v>1.3137254901960784</v>
      </c>
    </row>
    <row r="61" spans="1:18">
      <c r="A61" s="129">
        <v>79008</v>
      </c>
      <c r="B61" s="129" t="s">
        <v>414</v>
      </c>
      <c r="C61" s="174">
        <v>201</v>
      </c>
      <c r="D61" s="175">
        <f t="shared" si="0"/>
        <v>0.18879621280432823</v>
      </c>
      <c r="E61" s="176">
        <v>204</v>
      </c>
      <c r="F61" s="177">
        <f t="shared" si="1"/>
        <v>0.17435003333162402</v>
      </c>
      <c r="G61" s="178">
        <f t="shared" si="2"/>
        <v>3</v>
      </c>
      <c r="H61" s="179">
        <f t="shared" si="3"/>
        <v>1.4925373134328357</v>
      </c>
      <c r="I61" s="180"/>
      <c r="J61" s="174">
        <v>321</v>
      </c>
      <c r="K61" s="175">
        <f t="shared" si="4"/>
        <v>0.12475709288767975</v>
      </c>
      <c r="L61" s="176">
        <v>359</v>
      </c>
      <c r="M61" s="177">
        <f t="shared" si="5"/>
        <v>0.11910014696759083</v>
      </c>
      <c r="N61" s="178">
        <f t="shared" si="6"/>
        <v>38</v>
      </c>
      <c r="O61" s="179">
        <f t="shared" si="7"/>
        <v>11.838006230529595</v>
      </c>
      <c r="P61" s="180"/>
      <c r="Q61" s="181">
        <f t="shared" si="9"/>
        <v>1.5970149253731343</v>
      </c>
      <c r="R61" s="182">
        <f t="shared" si="8"/>
        <v>1.7598039215686274</v>
      </c>
    </row>
    <row r="62" spans="1:18">
      <c r="A62" s="129">
        <v>79061</v>
      </c>
      <c r="B62" s="129" t="s">
        <v>357</v>
      </c>
      <c r="C62" s="174">
        <v>245</v>
      </c>
      <c r="D62" s="175">
        <f t="shared" si="0"/>
        <v>0.23012473700030059</v>
      </c>
      <c r="E62" s="176">
        <v>288</v>
      </c>
      <c r="F62" s="177">
        <f t="shared" si="1"/>
        <v>0.24614122352699863</v>
      </c>
      <c r="G62" s="178">
        <f t="shared" si="2"/>
        <v>43</v>
      </c>
      <c r="H62" s="179">
        <f t="shared" si="3"/>
        <v>17.551020408163264</v>
      </c>
      <c r="I62" s="180"/>
      <c r="J62" s="174">
        <v>363</v>
      </c>
      <c r="K62" s="175">
        <f t="shared" si="4"/>
        <v>0.14108045083560047</v>
      </c>
      <c r="L62" s="176">
        <v>478</v>
      </c>
      <c r="M62" s="177">
        <f t="shared" si="5"/>
        <v>0.15857902576743291</v>
      </c>
      <c r="N62" s="178">
        <f t="shared" si="6"/>
        <v>115</v>
      </c>
      <c r="O62" s="179">
        <f t="shared" si="7"/>
        <v>31.680440771349861</v>
      </c>
      <c r="P62" s="180"/>
      <c r="Q62" s="181">
        <f t="shared" si="9"/>
        <v>1.4816326530612245</v>
      </c>
      <c r="R62" s="182">
        <f t="shared" si="8"/>
        <v>1.6597222222222223</v>
      </c>
    </row>
    <row r="63" spans="1:18">
      <c r="A63" s="129">
        <v>79063</v>
      </c>
      <c r="B63" s="129" t="s">
        <v>528</v>
      </c>
      <c r="C63" s="174">
        <v>87</v>
      </c>
      <c r="D63" s="175">
        <f t="shared" si="0"/>
        <v>8.1717763751127145E-2</v>
      </c>
      <c r="E63" s="176">
        <v>110</v>
      </c>
      <c r="F63" s="177">
        <f t="shared" si="1"/>
        <v>9.4012272874895303E-2</v>
      </c>
      <c r="G63" s="178">
        <f t="shared" si="2"/>
        <v>23</v>
      </c>
      <c r="H63" s="179">
        <f t="shared" si="3"/>
        <v>26.436781609195403</v>
      </c>
      <c r="I63" s="180"/>
      <c r="J63" s="174">
        <v>142</v>
      </c>
      <c r="K63" s="175">
        <f t="shared" si="4"/>
        <v>5.5188495919160516E-2</v>
      </c>
      <c r="L63" s="176">
        <v>207</v>
      </c>
      <c r="M63" s="177">
        <f t="shared" si="5"/>
        <v>6.8673343794683289E-2</v>
      </c>
      <c r="N63" s="178">
        <f t="shared" si="6"/>
        <v>65</v>
      </c>
      <c r="O63" s="179">
        <f t="shared" si="7"/>
        <v>45.774647887323944</v>
      </c>
      <c r="P63" s="180"/>
      <c r="Q63" s="181">
        <f t="shared" si="9"/>
        <v>1.632183908045977</v>
      </c>
      <c r="R63" s="182">
        <f t="shared" si="8"/>
        <v>1.8818181818181818</v>
      </c>
    </row>
    <row r="64" spans="1:18">
      <c r="A64" s="129">
        <v>79117</v>
      </c>
      <c r="B64" s="129" t="s">
        <v>482</v>
      </c>
      <c r="C64" s="174">
        <v>105</v>
      </c>
      <c r="D64" s="175">
        <f t="shared" si="0"/>
        <v>9.8624887285843107E-2</v>
      </c>
      <c r="E64" s="176">
        <v>114</v>
      </c>
      <c r="F64" s="177">
        <f t="shared" si="1"/>
        <v>9.7430900979436949E-2</v>
      </c>
      <c r="G64" s="178">
        <f t="shared" si="2"/>
        <v>9</v>
      </c>
      <c r="H64" s="179">
        <f t="shared" si="3"/>
        <v>8.5714285714285712</v>
      </c>
      <c r="I64" s="180"/>
      <c r="J64" s="174">
        <v>139</v>
      </c>
      <c r="K64" s="175">
        <f t="shared" si="4"/>
        <v>5.4022541780023317E-2</v>
      </c>
      <c r="L64" s="176">
        <v>189</v>
      </c>
      <c r="M64" s="177">
        <f t="shared" si="5"/>
        <v>6.2701748682102126E-2</v>
      </c>
      <c r="N64" s="178">
        <f t="shared" si="6"/>
        <v>50</v>
      </c>
      <c r="O64" s="179">
        <f t="shared" si="7"/>
        <v>35.97122302158273</v>
      </c>
      <c r="P64" s="180"/>
      <c r="Q64" s="181">
        <f t="shared" si="9"/>
        <v>1.3238095238095238</v>
      </c>
      <c r="R64" s="182">
        <f t="shared" si="8"/>
        <v>1.6578947368421053</v>
      </c>
    </row>
    <row r="65" spans="1:18">
      <c r="A65" s="129">
        <v>79118</v>
      </c>
      <c r="B65" s="129" t="s">
        <v>488</v>
      </c>
      <c r="C65" s="174">
        <v>121</v>
      </c>
      <c r="D65" s="175">
        <f t="shared" si="0"/>
        <v>0.11365344153892395</v>
      </c>
      <c r="E65" s="176">
        <v>133</v>
      </c>
      <c r="F65" s="177">
        <f t="shared" si="1"/>
        <v>0.11366938447600979</v>
      </c>
      <c r="G65" s="178">
        <f t="shared" si="2"/>
        <v>12</v>
      </c>
      <c r="H65" s="179">
        <f t="shared" si="3"/>
        <v>9.9173553719008272</v>
      </c>
      <c r="I65" s="180"/>
      <c r="J65" s="174">
        <v>219</v>
      </c>
      <c r="K65" s="175">
        <f t="shared" si="4"/>
        <v>8.511465215701515E-2</v>
      </c>
      <c r="L65" s="176">
        <v>216</v>
      </c>
      <c r="M65" s="177">
        <f t="shared" si="5"/>
        <v>7.1659141350973871E-2</v>
      </c>
      <c r="N65" s="178">
        <f t="shared" si="6"/>
        <v>-3</v>
      </c>
      <c r="O65" s="179">
        <f t="shared" si="7"/>
        <v>-1.3698630136986301</v>
      </c>
      <c r="P65" s="180"/>
      <c r="Q65" s="181">
        <f t="shared" si="9"/>
        <v>1.8099173553719008</v>
      </c>
      <c r="R65" s="182">
        <f t="shared" si="8"/>
        <v>1.6240601503759398</v>
      </c>
    </row>
    <row r="66" spans="1:18">
      <c r="A66" s="129">
        <v>80010</v>
      </c>
      <c r="B66" s="129" t="s">
        <v>544</v>
      </c>
      <c r="C66" s="174">
        <v>84</v>
      </c>
      <c r="D66" s="175">
        <f t="shared" si="0"/>
        <v>7.889990982867448E-2</v>
      </c>
      <c r="E66" s="176">
        <v>67</v>
      </c>
      <c r="F66" s="177">
        <f t="shared" si="1"/>
        <v>5.7262020751072597E-2</v>
      </c>
      <c r="G66" s="178">
        <f t="shared" si="2"/>
        <v>-17</v>
      </c>
      <c r="H66" s="179">
        <f t="shared" si="3"/>
        <v>-20.238095238095237</v>
      </c>
      <c r="I66" s="180"/>
      <c r="J66" s="174">
        <v>140</v>
      </c>
      <c r="K66" s="175">
        <f t="shared" si="4"/>
        <v>5.4411193159735721E-2</v>
      </c>
      <c r="L66" s="176">
        <v>104</v>
      </c>
      <c r="M66" s="177">
        <f t="shared" si="5"/>
        <v>3.4502549539357788E-2</v>
      </c>
      <c r="N66" s="178">
        <f t="shared" si="6"/>
        <v>-36</v>
      </c>
      <c r="O66" s="179">
        <f t="shared" si="7"/>
        <v>-25.714285714285712</v>
      </c>
      <c r="P66" s="180"/>
      <c r="Q66" s="181">
        <f t="shared" si="9"/>
        <v>1.6666666666666667</v>
      </c>
      <c r="R66" s="182">
        <f t="shared" si="8"/>
        <v>1.5522388059701493</v>
      </c>
    </row>
    <row r="67" spans="1:18">
      <c r="A67" s="129">
        <v>80017</v>
      </c>
      <c r="B67" s="129" t="s">
        <v>642</v>
      </c>
      <c r="C67" s="174">
        <v>34</v>
      </c>
      <c r="D67" s="175">
        <f t="shared" si="0"/>
        <v>3.193567778779681E-2</v>
      </c>
      <c r="E67" s="176">
        <v>27</v>
      </c>
      <c r="F67" s="177">
        <f t="shared" si="1"/>
        <v>2.3075739705656122E-2</v>
      </c>
      <c r="G67" s="178">
        <f t="shared" si="2"/>
        <v>-7</v>
      </c>
      <c r="H67" s="179">
        <f t="shared" si="3"/>
        <v>-20.588235294117645</v>
      </c>
      <c r="I67" s="180"/>
      <c r="J67" s="174">
        <v>50</v>
      </c>
      <c r="K67" s="175">
        <f t="shared" si="4"/>
        <v>1.9432568985619899E-2</v>
      </c>
      <c r="L67" s="176">
        <v>41</v>
      </c>
      <c r="M67" s="177">
        <f t="shared" si="5"/>
        <v>1.3601966645323742E-2</v>
      </c>
      <c r="N67" s="178">
        <f t="shared" si="6"/>
        <v>-9</v>
      </c>
      <c r="O67" s="179">
        <f t="shared" si="7"/>
        <v>-18</v>
      </c>
      <c r="P67" s="180"/>
      <c r="Q67" s="181">
        <f t="shared" si="9"/>
        <v>1.4705882352941178</v>
      </c>
      <c r="R67" s="182">
        <f t="shared" si="8"/>
        <v>1.5185185185185186</v>
      </c>
    </row>
    <row r="68" spans="1:18">
      <c r="A68" s="129">
        <v>80052</v>
      </c>
      <c r="B68" s="129" t="s">
        <v>402</v>
      </c>
      <c r="C68" s="174">
        <v>217</v>
      </c>
      <c r="D68" s="175">
        <f t="shared" si="0"/>
        <v>0.20382476705740907</v>
      </c>
      <c r="E68" s="176">
        <v>234</v>
      </c>
      <c r="F68" s="177">
        <f t="shared" si="1"/>
        <v>0.19998974411568637</v>
      </c>
      <c r="G68" s="178">
        <f t="shared" si="2"/>
        <v>17</v>
      </c>
      <c r="H68" s="179">
        <f t="shared" si="3"/>
        <v>7.8341013824884786</v>
      </c>
      <c r="I68" s="180"/>
      <c r="J68" s="174">
        <v>330</v>
      </c>
      <c r="K68" s="175">
        <f t="shared" si="4"/>
        <v>0.12825495530509132</v>
      </c>
      <c r="L68" s="176">
        <v>408</v>
      </c>
      <c r="M68" s="177">
        <f t="shared" si="5"/>
        <v>0.13535615588517286</v>
      </c>
      <c r="N68" s="178">
        <f t="shared" si="6"/>
        <v>78</v>
      </c>
      <c r="O68" s="179">
        <f t="shared" si="7"/>
        <v>23.636363636363637</v>
      </c>
      <c r="P68" s="180"/>
      <c r="Q68" s="181">
        <f t="shared" si="9"/>
        <v>1.5207373271889402</v>
      </c>
      <c r="R68" s="182">
        <f t="shared" si="8"/>
        <v>1.7435897435897436</v>
      </c>
    </row>
    <row r="69" spans="1:18">
      <c r="A69" s="129">
        <v>80058</v>
      </c>
      <c r="B69" s="129" t="s">
        <v>647</v>
      </c>
      <c r="C69" s="174">
        <v>34</v>
      </c>
      <c r="D69" s="175">
        <f t="shared" ref="D69:D132" si="10">C69/106464*100</f>
        <v>3.193567778779681E-2</v>
      </c>
      <c r="E69" s="176">
        <v>30</v>
      </c>
      <c r="F69" s="177">
        <f t="shared" ref="F69:F132" si="11">E69/117006*100</f>
        <v>2.5639710784062353E-2</v>
      </c>
      <c r="G69" s="178">
        <f t="shared" ref="G69:G132" si="12">E69-C69</f>
        <v>-4</v>
      </c>
      <c r="H69" s="179">
        <f t="shared" ref="H69:H132" si="13">G69/C69*100</f>
        <v>-11.76470588235294</v>
      </c>
      <c r="I69" s="180"/>
      <c r="J69" s="174">
        <v>51</v>
      </c>
      <c r="K69" s="175">
        <f t="shared" ref="K69:K132" si="14">J69/257300*100</f>
        <v>1.9821220365332296E-2</v>
      </c>
      <c r="L69" s="176">
        <v>37</v>
      </c>
      <c r="M69" s="177">
        <f t="shared" ref="M69:M132" si="15">L69/301427*100</f>
        <v>1.2274945509194597E-2</v>
      </c>
      <c r="N69" s="178">
        <f t="shared" ref="N69:N132" si="16">L69-J69</f>
        <v>-14</v>
      </c>
      <c r="O69" s="179">
        <f t="shared" ref="O69:O132" si="17">N69/J69*100</f>
        <v>-27.450980392156865</v>
      </c>
      <c r="P69" s="180"/>
      <c r="Q69" s="181">
        <f t="shared" si="9"/>
        <v>1.5</v>
      </c>
      <c r="R69" s="182">
        <f t="shared" ref="R69:R132" si="18">L69/E69</f>
        <v>1.2333333333333334</v>
      </c>
    </row>
    <row r="70" spans="1:18">
      <c r="A70" s="129">
        <v>80064</v>
      </c>
      <c r="B70" s="129" t="s">
        <v>514</v>
      </c>
      <c r="C70" s="174">
        <v>83</v>
      </c>
      <c r="D70" s="175">
        <f t="shared" si="10"/>
        <v>7.796062518785693E-2</v>
      </c>
      <c r="E70" s="176">
        <v>98</v>
      </c>
      <c r="F70" s="177">
        <f t="shared" si="11"/>
        <v>8.3756388561270365E-2</v>
      </c>
      <c r="G70" s="178">
        <f t="shared" si="12"/>
        <v>15</v>
      </c>
      <c r="H70" s="179">
        <f t="shared" si="13"/>
        <v>18.072289156626507</v>
      </c>
      <c r="I70" s="180"/>
      <c r="J70" s="174">
        <v>141</v>
      </c>
      <c r="K70" s="175">
        <f t="shared" si="14"/>
        <v>5.4799844539448112E-2</v>
      </c>
      <c r="L70" s="176">
        <v>168</v>
      </c>
      <c r="M70" s="177">
        <f t="shared" si="15"/>
        <v>5.5734887717424117E-2</v>
      </c>
      <c r="N70" s="178">
        <f t="shared" si="16"/>
        <v>27</v>
      </c>
      <c r="O70" s="179">
        <f t="shared" si="17"/>
        <v>19.148936170212767</v>
      </c>
      <c r="P70" s="180"/>
      <c r="Q70" s="181">
        <f t="shared" ref="Q70:Q133" si="19">J70/C70</f>
        <v>1.6987951807228916</v>
      </c>
      <c r="R70" s="182">
        <f t="shared" si="18"/>
        <v>1.7142857142857142</v>
      </c>
    </row>
    <row r="71" spans="1:18">
      <c r="A71" s="129">
        <v>80091</v>
      </c>
      <c r="B71" s="129" t="s">
        <v>550</v>
      </c>
      <c r="C71" s="174">
        <v>59</v>
      </c>
      <c r="D71" s="175">
        <f t="shared" si="10"/>
        <v>5.5417793808235645E-2</v>
      </c>
      <c r="E71" s="176">
        <v>72</v>
      </c>
      <c r="F71" s="177">
        <f t="shared" si="11"/>
        <v>6.1535305881749658E-2</v>
      </c>
      <c r="G71" s="178">
        <f t="shared" si="12"/>
        <v>13</v>
      </c>
      <c r="H71" s="179">
        <f t="shared" si="13"/>
        <v>22.033898305084744</v>
      </c>
      <c r="I71" s="180"/>
      <c r="J71" s="174">
        <v>110</v>
      </c>
      <c r="K71" s="175">
        <f t="shared" si="14"/>
        <v>4.2751651768363777E-2</v>
      </c>
      <c r="L71" s="176">
        <v>135</v>
      </c>
      <c r="M71" s="177">
        <f t="shared" si="15"/>
        <v>4.4786963344358666E-2</v>
      </c>
      <c r="N71" s="178">
        <f t="shared" si="16"/>
        <v>25</v>
      </c>
      <c r="O71" s="179">
        <f t="shared" si="17"/>
        <v>22.727272727272727</v>
      </c>
      <c r="P71" s="180"/>
      <c r="Q71" s="181">
        <f t="shared" si="19"/>
        <v>1.8644067796610169</v>
      </c>
      <c r="R71" s="182">
        <f t="shared" si="18"/>
        <v>1.875</v>
      </c>
    </row>
    <row r="72" spans="1:18">
      <c r="A72" s="129">
        <v>80092</v>
      </c>
      <c r="B72" s="129" t="s">
        <v>439</v>
      </c>
      <c r="C72" s="174">
        <v>88</v>
      </c>
      <c r="D72" s="175">
        <f t="shared" si="10"/>
        <v>8.2657048391944696E-2</v>
      </c>
      <c r="E72" s="176">
        <v>121</v>
      </c>
      <c r="F72" s="177">
        <f t="shared" si="11"/>
        <v>0.10341350016238485</v>
      </c>
      <c r="G72" s="178">
        <f t="shared" si="12"/>
        <v>33</v>
      </c>
      <c r="H72" s="179">
        <f t="shared" si="13"/>
        <v>37.5</v>
      </c>
      <c r="I72" s="180"/>
      <c r="J72" s="174">
        <v>182</v>
      </c>
      <c r="K72" s="175">
        <f t="shared" si="14"/>
        <v>7.0734551107656432E-2</v>
      </c>
      <c r="L72" s="176">
        <v>397</v>
      </c>
      <c r="M72" s="177">
        <f t="shared" si="15"/>
        <v>0.13170684776081773</v>
      </c>
      <c r="N72" s="178">
        <f t="shared" si="16"/>
        <v>215</v>
      </c>
      <c r="O72" s="179">
        <f t="shared" si="17"/>
        <v>118.13186813186813</v>
      </c>
      <c r="P72" s="180"/>
      <c r="Q72" s="181">
        <f t="shared" si="19"/>
        <v>2.0681818181818183</v>
      </c>
      <c r="R72" s="182">
        <f t="shared" si="18"/>
        <v>3.28099173553719</v>
      </c>
    </row>
    <row r="73" spans="1:18">
      <c r="A73" s="129">
        <v>102022</v>
      </c>
      <c r="B73" s="129" t="s">
        <v>634</v>
      </c>
      <c r="C73" s="174">
        <v>37</v>
      </c>
      <c r="D73" s="175">
        <f t="shared" si="10"/>
        <v>3.4753531710249475E-2</v>
      </c>
      <c r="E73" s="176">
        <v>40</v>
      </c>
      <c r="F73" s="177">
        <f t="shared" si="11"/>
        <v>3.4186281045416475E-2</v>
      </c>
      <c r="G73" s="178">
        <f t="shared" si="12"/>
        <v>3</v>
      </c>
      <c r="H73" s="179">
        <f t="shared" si="13"/>
        <v>8.1081081081081088</v>
      </c>
      <c r="I73" s="180"/>
      <c r="J73" s="174">
        <v>62</v>
      </c>
      <c r="K73" s="175">
        <f t="shared" si="14"/>
        <v>2.4096385542168672E-2</v>
      </c>
      <c r="L73" s="176">
        <v>52</v>
      </c>
      <c r="M73" s="177">
        <f t="shared" si="15"/>
        <v>1.7251274769678894E-2</v>
      </c>
      <c r="N73" s="178">
        <f t="shared" si="16"/>
        <v>-10</v>
      </c>
      <c r="O73" s="179">
        <f t="shared" si="17"/>
        <v>-16.129032258064516</v>
      </c>
      <c r="P73" s="180"/>
      <c r="Q73" s="181">
        <f t="shared" si="19"/>
        <v>1.6756756756756757</v>
      </c>
      <c r="R73" s="182">
        <f t="shared" si="18"/>
        <v>1.3</v>
      </c>
    </row>
    <row r="74" spans="1:18">
      <c r="A74" s="129">
        <v>102037</v>
      </c>
      <c r="B74" s="129" t="s">
        <v>324</v>
      </c>
      <c r="C74" s="174">
        <v>348</v>
      </c>
      <c r="D74" s="175">
        <f t="shared" si="10"/>
        <v>0.32687105500450858</v>
      </c>
      <c r="E74" s="176">
        <v>375</v>
      </c>
      <c r="F74" s="177">
        <f t="shared" si="11"/>
        <v>0.32049638480077947</v>
      </c>
      <c r="G74" s="178">
        <f t="shared" si="12"/>
        <v>27</v>
      </c>
      <c r="H74" s="179">
        <f t="shared" si="13"/>
        <v>7.7586206896551726</v>
      </c>
      <c r="I74" s="180"/>
      <c r="J74" s="174">
        <v>616</v>
      </c>
      <c r="K74" s="175">
        <f t="shared" si="14"/>
        <v>0.23940924990283716</v>
      </c>
      <c r="L74" s="176">
        <v>739</v>
      </c>
      <c r="M74" s="177">
        <f t="shared" si="15"/>
        <v>0.24516715489985966</v>
      </c>
      <c r="N74" s="178">
        <f t="shared" si="16"/>
        <v>123</v>
      </c>
      <c r="O74" s="179">
        <f t="shared" si="17"/>
        <v>19.967532467532468</v>
      </c>
      <c r="P74" s="180"/>
      <c r="Q74" s="181">
        <f t="shared" si="19"/>
        <v>1.7701149425287357</v>
      </c>
      <c r="R74" s="182">
        <f t="shared" si="18"/>
        <v>1.9706666666666666</v>
      </c>
    </row>
    <row r="75" spans="1:18">
      <c r="A75" s="129">
        <v>78002</v>
      </c>
      <c r="B75" s="129" t="s">
        <v>500</v>
      </c>
      <c r="C75" s="174">
        <v>91</v>
      </c>
      <c r="D75" s="175">
        <f t="shared" si="10"/>
        <v>8.5474902314397347E-2</v>
      </c>
      <c r="E75" s="176">
        <v>104</v>
      </c>
      <c r="F75" s="177">
        <f t="shared" si="11"/>
        <v>8.8884330718082841E-2</v>
      </c>
      <c r="G75" s="178">
        <f t="shared" si="12"/>
        <v>13</v>
      </c>
      <c r="H75" s="179">
        <f t="shared" si="13"/>
        <v>14.285714285714285</v>
      </c>
      <c r="I75" s="180"/>
      <c r="J75" s="174">
        <v>293</v>
      </c>
      <c r="K75" s="175">
        <f t="shared" si="14"/>
        <v>0.11387485425573261</v>
      </c>
      <c r="L75" s="176">
        <v>253</v>
      </c>
      <c r="M75" s="177">
        <f t="shared" si="15"/>
        <v>8.3934086860168469E-2</v>
      </c>
      <c r="N75" s="178">
        <f t="shared" si="16"/>
        <v>-40</v>
      </c>
      <c r="O75" s="179">
        <f t="shared" si="17"/>
        <v>-13.651877133105803</v>
      </c>
      <c r="P75" s="180"/>
      <c r="Q75" s="181">
        <f t="shared" si="19"/>
        <v>3.2197802197802199</v>
      </c>
      <c r="R75" s="182">
        <f t="shared" si="18"/>
        <v>2.4326923076923075</v>
      </c>
    </row>
    <row r="76" spans="1:18">
      <c r="A76" s="129">
        <v>78003</v>
      </c>
      <c r="B76" s="129" t="s">
        <v>276</v>
      </c>
      <c r="C76" s="174">
        <v>1132</v>
      </c>
      <c r="D76" s="175">
        <f t="shared" si="10"/>
        <v>1.0632702134054703</v>
      </c>
      <c r="E76" s="176">
        <v>1248</v>
      </c>
      <c r="F76" s="177">
        <f t="shared" si="11"/>
        <v>1.0666119686169939</v>
      </c>
      <c r="G76" s="178">
        <f t="shared" si="12"/>
        <v>116</v>
      </c>
      <c r="H76" s="179">
        <f t="shared" si="13"/>
        <v>10.247349823321555</v>
      </c>
      <c r="I76" s="180"/>
      <c r="J76" s="174">
        <v>2281</v>
      </c>
      <c r="K76" s="175">
        <f t="shared" si="14"/>
        <v>0.88651379712397971</v>
      </c>
      <c r="L76" s="176">
        <v>2452</v>
      </c>
      <c r="M76" s="177">
        <f t="shared" si="15"/>
        <v>0.81346395644716629</v>
      </c>
      <c r="N76" s="178">
        <f t="shared" si="16"/>
        <v>171</v>
      </c>
      <c r="O76" s="179">
        <f t="shared" si="17"/>
        <v>7.4967119684348962</v>
      </c>
      <c r="P76" s="180"/>
      <c r="Q76" s="181">
        <f t="shared" si="19"/>
        <v>2.0150176678445231</v>
      </c>
      <c r="R76" s="182">
        <f t="shared" si="18"/>
        <v>1.9647435897435896</v>
      </c>
    </row>
    <row r="77" spans="1:18">
      <c r="A77" s="129">
        <v>78004</v>
      </c>
      <c r="B77" s="129" t="s">
        <v>501</v>
      </c>
      <c r="C77" s="174">
        <v>60</v>
      </c>
      <c r="D77" s="175">
        <f t="shared" si="10"/>
        <v>5.6357078449053202E-2</v>
      </c>
      <c r="E77" s="176">
        <v>56</v>
      </c>
      <c r="F77" s="177">
        <f t="shared" si="11"/>
        <v>4.786079346358306E-2</v>
      </c>
      <c r="G77" s="178">
        <f t="shared" si="12"/>
        <v>-4</v>
      </c>
      <c r="H77" s="179">
        <f t="shared" si="13"/>
        <v>-6.666666666666667</v>
      </c>
      <c r="I77" s="180"/>
      <c r="J77" s="174">
        <v>116</v>
      </c>
      <c r="K77" s="175">
        <f t="shared" si="14"/>
        <v>4.5083560046638167E-2</v>
      </c>
      <c r="L77" s="176">
        <v>91</v>
      </c>
      <c r="M77" s="177">
        <f t="shared" si="15"/>
        <v>3.0189730846938066E-2</v>
      </c>
      <c r="N77" s="178">
        <f t="shared" si="16"/>
        <v>-25</v>
      </c>
      <c r="O77" s="179">
        <f t="shared" si="17"/>
        <v>-21.551724137931032</v>
      </c>
      <c r="P77" s="180"/>
      <c r="Q77" s="181">
        <f t="shared" si="19"/>
        <v>1.9333333333333333</v>
      </c>
      <c r="R77" s="182">
        <f t="shared" si="18"/>
        <v>1.625</v>
      </c>
    </row>
    <row r="78" spans="1:18">
      <c r="A78" s="129">
        <v>78006</v>
      </c>
      <c r="B78" s="129" t="s">
        <v>537</v>
      </c>
      <c r="C78" s="174">
        <v>61</v>
      </c>
      <c r="D78" s="175">
        <f t="shared" si="10"/>
        <v>5.7296363089870753E-2</v>
      </c>
      <c r="E78" s="176">
        <v>55</v>
      </c>
      <c r="F78" s="177">
        <f t="shared" si="11"/>
        <v>4.7006136437447651E-2</v>
      </c>
      <c r="G78" s="178">
        <f t="shared" si="12"/>
        <v>-6</v>
      </c>
      <c r="H78" s="179">
        <f t="shared" si="13"/>
        <v>-9.8360655737704921</v>
      </c>
      <c r="I78" s="180"/>
      <c r="J78" s="174">
        <v>85</v>
      </c>
      <c r="K78" s="175">
        <f t="shared" si="14"/>
        <v>3.3035367275553826E-2</v>
      </c>
      <c r="L78" s="176">
        <v>77</v>
      </c>
      <c r="M78" s="177">
        <f t="shared" si="15"/>
        <v>2.5545156870486058E-2</v>
      </c>
      <c r="N78" s="178">
        <f t="shared" si="16"/>
        <v>-8</v>
      </c>
      <c r="O78" s="179">
        <f t="shared" si="17"/>
        <v>-9.4117647058823533</v>
      </c>
      <c r="P78" s="180"/>
      <c r="Q78" s="181">
        <f t="shared" si="19"/>
        <v>1.3934426229508197</v>
      </c>
      <c r="R78" s="182">
        <f t="shared" si="18"/>
        <v>1.4</v>
      </c>
    </row>
    <row r="79" spans="1:18">
      <c r="A79" s="129">
        <v>78008</v>
      </c>
      <c r="B79" s="129" t="s">
        <v>641</v>
      </c>
      <c r="C79" s="174">
        <v>30</v>
      </c>
      <c r="D79" s="175">
        <f t="shared" si="10"/>
        <v>2.8178539224526601E-2</v>
      </c>
      <c r="E79" s="176">
        <v>34</v>
      </c>
      <c r="F79" s="177">
        <f t="shared" si="11"/>
        <v>2.9058338888604002E-2</v>
      </c>
      <c r="G79" s="178">
        <f t="shared" si="12"/>
        <v>4</v>
      </c>
      <c r="H79" s="179">
        <f t="shared" si="13"/>
        <v>13.333333333333334</v>
      </c>
      <c r="I79" s="180"/>
      <c r="J79" s="174">
        <v>57</v>
      </c>
      <c r="K79" s="175">
        <f t="shared" si="14"/>
        <v>2.2153128643606686E-2</v>
      </c>
      <c r="L79" s="176">
        <v>73</v>
      </c>
      <c r="M79" s="177">
        <f t="shared" si="15"/>
        <v>2.421813573435691E-2</v>
      </c>
      <c r="N79" s="178">
        <f t="shared" si="16"/>
        <v>16</v>
      </c>
      <c r="O79" s="179">
        <f t="shared" si="17"/>
        <v>28.07017543859649</v>
      </c>
      <c r="P79" s="180"/>
      <c r="Q79" s="181">
        <f t="shared" si="19"/>
        <v>1.9</v>
      </c>
      <c r="R79" s="182">
        <f t="shared" si="18"/>
        <v>2.1470588235294117</v>
      </c>
    </row>
    <row r="80" spans="1:18">
      <c r="A80" s="129">
        <v>78009</v>
      </c>
      <c r="B80" s="129" t="s">
        <v>371</v>
      </c>
      <c r="C80" s="174">
        <v>211</v>
      </c>
      <c r="D80" s="175">
        <f t="shared" si="10"/>
        <v>0.19818905921250374</v>
      </c>
      <c r="E80" s="176">
        <v>207</v>
      </c>
      <c r="F80" s="177">
        <f t="shared" si="11"/>
        <v>0.17691400441003027</v>
      </c>
      <c r="G80" s="178">
        <f t="shared" si="12"/>
        <v>-4</v>
      </c>
      <c r="H80" s="179">
        <f t="shared" si="13"/>
        <v>-1.8957345971563981</v>
      </c>
      <c r="I80" s="180"/>
      <c r="J80" s="174">
        <v>342</v>
      </c>
      <c r="K80" s="175">
        <f t="shared" si="14"/>
        <v>0.13291877186164011</v>
      </c>
      <c r="L80" s="176">
        <v>419</v>
      </c>
      <c r="M80" s="177">
        <f t="shared" si="15"/>
        <v>0.13900546400952801</v>
      </c>
      <c r="N80" s="178">
        <f t="shared" si="16"/>
        <v>77</v>
      </c>
      <c r="O80" s="179">
        <f t="shared" si="17"/>
        <v>22.514619883040936</v>
      </c>
      <c r="P80" s="180"/>
      <c r="Q80" s="181">
        <f t="shared" si="19"/>
        <v>1.6208530805687205</v>
      </c>
      <c r="R80" s="182">
        <f t="shared" si="18"/>
        <v>2.0241545893719808</v>
      </c>
    </row>
    <row r="81" spans="1:18">
      <c r="A81" s="129">
        <v>78010</v>
      </c>
      <c r="B81" s="129" t="s">
        <v>291</v>
      </c>
      <c r="C81" s="174">
        <v>1002</v>
      </c>
      <c r="D81" s="175">
        <f t="shared" si="10"/>
        <v>0.94116321009918846</v>
      </c>
      <c r="E81" s="176">
        <v>1137</v>
      </c>
      <c r="F81" s="177">
        <f t="shared" si="11"/>
        <v>0.97174503871596329</v>
      </c>
      <c r="G81" s="178">
        <f t="shared" si="12"/>
        <v>135</v>
      </c>
      <c r="H81" s="179">
        <f t="shared" si="13"/>
        <v>13.473053892215569</v>
      </c>
      <c r="I81" s="180"/>
      <c r="J81" s="174">
        <v>2421</v>
      </c>
      <c r="K81" s="175">
        <f t="shared" si="14"/>
        <v>0.94092499028371557</v>
      </c>
      <c r="L81" s="176">
        <v>2728</v>
      </c>
      <c r="M81" s="177">
        <f t="shared" si="15"/>
        <v>0.90502841484007734</v>
      </c>
      <c r="N81" s="178">
        <f t="shared" si="16"/>
        <v>307</v>
      </c>
      <c r="O81" s="179">
        <f t="shared" si="17"/>
        <v>12.680710450227178</v>
      </c>
      <c r="P81" s="180"/>
      <c r="Q81" s="181">
        <f t="shared" si="19"/>
        <v>2.4161676646706587</v>
      </c>
      <c r="R81" s="182">
        <f t="shared" si="18"/>
        <v>2.3992963940193492</v>
      </c>
    </row>
    <row r="82" spans="1:18">
      <c r="A82" s="129">
        <v>78011</v>
      </c>
      <c r="B82" s="129" t="s">
        <v>423</v>
      </c>
      <c r="C82" s="174">
        <v>175</v>
      </c>
      <c r="D82" s="175">
        <f t="shared" si="10"/>
        <v>0.16437481214307184</v>
      </c>
      <c r="E82" s="176">
        <v>182</v>
      </c>
      <c r="F82" s="177">
        <f t="shared" si="11"/>
        <v>0.15554757875664496</v>
      </c>
      <c r="G82" s="178">
        <f t="shared" si="12"/>
        <v>7</v>
      </c>
      <c r="H82" s="179">
        <f t="shared" si="13"/>
        <v>4</v>
      </c>
      <c r="I82" s="180"/>
      <c r="J82" s="174">
        <v>287</v>
      </c>
      <c r="K82" s="175">
        <f t="shared" si="14"/>
        <v>0.11154294597745822</v>
      </c>
      <c r="L82" s="176">
        <v>304</v>
      </c>
      <c r="M82" s="177">
        <f t="shared" si="15"/>
        <v>0.10085360634581508</v>
      </c>
      <c r="N82" s="178">
        <f t="shared" si="16"/>
        <v>17</v>
      </c>
      <c r="O82" s="179">
        <f t="shared" si="17"/>
        <v>5.9233449477351918</v>
      </c>
      <c r="P82" s="180"/>
      <c r="Q82" s="181">
        <f t="shared" si="19"/>
        <v>1.64</v>
      </c>
      <c r="R82" s="182">
        <f t="shared" si="18"/>
        <v>1.6703296703296704</v>
      </c>
    </row>
    <row r="83" spans="1:18">
      <c r="A83" s="129">
        <v>78012</v>
      </c>
      <c r="B83" s="129" t="s">
        <v>426</v>
      </c>
      <c r="C83" s="174">
        <v>110</v>
      </c>
      <c r="D83" s="175">
        <f t="shared" si="10"/>
        <v>0.10332131048993087</v>
      </c>
      <c r="E83" s="176">
        <v>114</v>
      </c>
      <c r="F83" s="177">
        <f t="shared" si="11"/>
        <v>9.7430900979436949E-2</v>
      </c>
      <c r="G83" s="178">
        <f t="shared" si="12"/>
        <v>4</v>
      </c>
      <c r="H83" s="179">
        <f t="shared" si="13"/>
        <v>3.6363636363636362</v>
      </c>
      <c r="I83" s="180"/>
      <c r="J83" s="174">
        <v>197</v>
      </c>
      <c r="K83" s="175">
        <f t="shared" si="14"/>
        <v>7.6564321803342397E-2</v>
      </c>
      <c r="L83" s="176">
        <v>204</v>
      </c>
      <c r="M83" s="177">
        <f t="shared" si="15"/>
        <v>6.7678077942586429E-2</v>
      </c>
      <c r="N83" s="178">
        <f t="shared" si="16"/>
        <v>7</v>
      </c>
      <c r="O83" s="179">
        <f t="shared" si="17"/>
        <v>3.5532994923857872</v>
      </c>
      <c r="P83" s="180"/>
      <c r="Q83" s="181">
        <f t="shared" si="19"/>
        <v>1.790909090909091</v>
      </c>
      <c r="R83" s="182">
        <f t="shared" si="18"/>
        <v>1.7894736842105263</v>
      </c>
    </row>
    <row r="84" spans="1:18">
      <c r="A84" s="129">
        <v>78013</v>
      </c>
      <c r="B84" s="129" t="s">
        <v>490</v>
      </c>
      <c r="C84" s="174">
        <v>86</v>
      </c>
      <c r="D84" s="175">
        <f t="shared" si="10"/>
        <v>8.0778479110309581E-2</v>
      </c>
      <c r="E84" s="176">
        <v>114</v>
      </c>
      <c r="F84" s="177">
        <f t="shared" si="11"/>
        <v>9.7430900979436949E-2</v>
      </c>
      <c r="G84" s="178">
        <f t="shared" si="12"/>
        <v>28</v>
      </c>
      <c r="H84" s="179">
        <f t="shared" si="13"/>
        <v>32.558139534883722</v>
      </c>
      <c r="I84" s="180"/>
      <c r="J84" s="174">
        <v>280</v>
      </c>
      <c r="K84" s="175">
        <f t="shared" si="14"/>
        <v>0.10882238631947144</v>
      </c>
      <c r="L84" s="176">
        <v>281</v>
      </c>
      <c r="M84" s="177">
        <f t="shared" si="15"/>
        <v>9.3223234813072486E-2</v>
      </c>
      <c r="N84" s="178">
        <f t="shared" si="16"/>
        <v>1</v>
      </c>
      <c r="O84" s="179">
        <f t="shared" si="17"/>
        <v>0.35714285714285715</v>
      </c>
      <c r="P84" s="180"/>
      <c r="Q84" s="181">
        <f t="shared" si="19"/>
        <v>3.2558139534883721</v>
      </c>
      <c r="R84" s="182">
        <f t="shared" si="18"/>
        <v>2.4649122807017543</v>
      </c>
    </row>
    <row r="85" spans="1:18">
      <c r="A85" s="129">
        <v>78014</v>
      </c>
      <c r="B85" s="129" t="s">
        <v>610</v>
      </c>
      <c r="C85" s="174">
        <v>36</v>
      </c>
      <c r="D85" s="175">
        <f t="shared" si="10"/>
        <v>3.3814247069431924E-2</v>
      </c>
      <c r="E85" s="176">
        <v>42</v>
      </c>
      <c r="F85" s="177">
        <f t="shared" si="11"/>
        <v>3.5895595097687298E-2</v>
      </c>
      <c r="G85" s="178">
        <f t="shared" si="12"/>
        <v>6</v>
      </c>
      <c r="H85" s="179">
        <f t="shared" si="13"/>
        <v>16.666666666666664</v>
      </c>
      <c r="I85" s="180"/>
      <c r="J85" s="174">
        <v>94</v>
      </c>
      <c r="K85" s="175">
        <f t="shared" si="14"/>
        <v>3.6533229692965408E-2</v>
      </c>
      <c r="L85" s="176">
        <v>86</v>
      </c>
      <c r="M85" s="177">
        <f t="shared" si="15"/>
        <v>2.8530954426776629E-2</v>
      </c>
      <c r="N85" s="178">
        <f t="shared" si="16"/>
        <v>-8</v>
      </c>
      <c r="O85" s="179">
        <f t="shared" si="17"/>
        <v>-8.5106382978723403</v>
      </c>
      <c r="P85" s="180"/>
      <c r="Q85" s="181">
        <f t="shared" si="19"/>
        <v>2.6111111111111112</v>
      </c>
      <c r="R85" s="182">
        <f t="shared" si="18"/>
        <v>2.0476190476190474</v>
      </c>
    </row>
    <row r="86" spans="1:18">
      <c r="A86" s="129">
        <v>78015</v>
      </c>
      <c r="B86" s="129" t="s">
        <v>308</v>
      </c>
      <c r="C86" s="174">
        <v>652</v>
      </c>
      <c r="D86" s="175">
        <f t="shared" si="10"/>
        <v>0.61241358581304484</v>
      </c>
      <c r="E86" s="176">
        <v>767</v>
      </c>
      <c r="F86" s="177">
        <f t="shared" si="11"/>
        <v>0.65552193904586087</v>
      </c>
      <c r="G86" s="178">
        <f t="shared" si="12"/>
        <v>115</v>
      </c>
      <c r="H86" s="179">
        <f t="shared" si="13"/>
        <v>17.638036809815951</v>
      </c>
      <c r="I86" s="180"/>
      <c r="J86" s="174">
        <v>1913</v>
      </c>
      <c r="K86" s="175">
        <f t="shared" si="14"/>
        <v>0.74349008938981742</v>
      </c>
      <c r="L86" s="176">
        <v>1818</v>
      </c>
      <c r="M86" s="177">
        <f t="shared" si="15"/>
        <v>0.60313110637069667</v>
      </c>
      <c r="N86" s="178">
        <f t="shared" si="16"/>
        <v>-95</v>
      </c>
      <c r="O86" s="179">
        <f t="shared" si="17"/>
        <v>-4.9660219550444324</v>
      </c>
      <c r="P86" s="180"/>
      <c r="Q86" s="181">
        <f t="shared" si="19"/>
        <v>2.9340490797546011</v>
      </c>
      <c r="R86" s="182">
        <f t="shared" si="18"/>
        <v>2.3702737940026077</v>
      </c>
    </row>
    <row r="87" spans="1:18">
      <c r="A87" s="129">
        <v>78016</v>
      </c>
      <c r="B87" s="129" t="s">
        <v>547</v>
      </c>
      <c r="C87" s="174">
        <v>76</v>
      </c>
      <c r="D87" s="175">
        <f t="shared" si="10"/>
        <v>7.1385632702134064E-2</v>
      </c>
      <c r="E87" s="176">
        <v>61</v>
      </c>
      <c r="F87" s="177">
        <f t="shared" si="11"/>
        <v>5.2134078594260128E-2</v>
      </c>
      <c r="G87" s="178">
        <f t="shared" si="12"/>
        <v>-15</v>
      </c>
      <c r="H87" s="179">
        <f t="shared" si="13"/>
        <v>-19.736842105263158</v>
      </c>
      <c r="I87" s="180"/>
      <c r="J87" s="174">
        <v>155</v>
      </c>
      <c r="K87" s="175">
        <f t="shared" si="14"/>
        <v>6.0240963855421693E-2</v>
      </c>
      <c r="L87" s="176">
        <v>105</v>
      </c>
      <c r="M87" s="177">
        <f t="shared" si="15"/>
        <v>3.4834304823390075E-2</v>
      </c>
      <c r="N87" s="178">
        <f t="shared" si="16"/>
        <v>-50</v>
      </c>
      <c r="O87" s="179">
        <f t="shared" si="17"/>
        <v>-32.258064516129032</v>
      </c>
      <c r="P87" s="180"/>
      <c r="Q87" s="181">
        <f t="shared" si="19"/>
        <v>2.0394736842105261</v>
      </c>
      <c r="R87" s="182">
        <f t="shared" si="18"/>
        <v>1.721311475409836</v>
      </c>
    </row>
    <row r="88" spans="1:18">
      <c r="A88" s="129">
        <v>78017</v>
      </c>
      <c r="B88" s="129" t="s">
        <v>298</v>
      </c>
      <c r="C88" s="174">
        <v>474</v>
      </c>
      <c r="D88" s="175">
        <f t="shared" si="10"/>
        <v>0.44522091974752032</v>
      </c>
      <c r="E88" s="176">
        <v>542</v>
      </c>
      <c r="F88" s="177">
        <f t="shared" si="11"/>
        <v>0.46322410816539322</v>
      </c>
      <c r="G88" s="178">
        <f t="shared" si="12"/>
        <v>68</v>
      </c>
      <c r="H88" s="179">
        <f t="shared" si="13"/>
        <v>14.345991561181433</v>
      </c>
      <c r="I88" s="180"/>
      <c r="J88" s="174">
        <v>999</v>
      </c>
      <c r="K88" s="175">
        <f t="shared" si="14"/>
        <v>0.3882627283326856</v>
      </c>
      <c r="L88" s="176">
        <v>1221</v>
      </c>
      <c r="M88" s="177">
        <f t="shared" si="15"/>
        <v>0.40507320180342171</v>
      </c>
      <c r="N88" s="178">
        <f t="shared" si="16"/>
        <v>222</v>
      </c>
      <c r="O88" s="179">
        <f t="shared" si="17"/>
        <v>22.222222222222221</v>
      </c>
      <c r="P88" s="180"/>
      <c r="Q88" s="181">
        <f t="shared" si="19"/>
        <v>2.1075949367088609</v>
      </c>
      <c r="R88" s="182">
        <f t="shared" si="18"/>
        <v>2.2527675276752768</v>
      </c>
    </row>
    <row r="89" spans="1:18">
      <c r="A89" s="129">
        <v>78019</v>
      </c>
      <c r="B89" s="129" t="s">
        <v>428</v>
      </c>
      <c r="C89" s="174">
        <v>202</v>
      </c>
      <c r="D89" s="175">
        <f t="shared" si="10"/>
        <v>0.18973549744514578</v>
      </c>
      <c r="E89" s="176">
        <v>161</v>
      </c>
      <c r="F89" s="177">
        <f t="shared" si="11"/>
        <v>0.13759978120780131</v>
      </c>
      <c r="G89" s="178">
        <f t="shared" si="12"/>
        <v>-41</v>
      </c>
      <c r="H89" s="179">
        <f t="shared" si="13"/>
        <v>-20.297029702970299</v>
      </c>
      <c r="I89" s="180"/>
      <c r="J89" s="174">
        <v>328</v>
      </c>
      <c r="K89" s="175">
        <f t="shared" si="14"/>
        <v>0.12747765254566654</v>
      </c>
      <c r="L89" s="176">
        <v>249</v>
      </c>
      <c r="M89" s="177">
        <f t="shared" si="15"/>
        <v>8.2607065724039322E-2</v>
      </c>
      <c r="N89" s="178">
        <f t="shared" si="16"/>
        <v>-79</v>
      </c>
      <c r="O89" s="179">
        <f t="shared" si="17"/>
        <v>-24.085365853658537</v>
      </c>
      <c r="P89" s="180"/>
      <c r="Q89" s="181">
        <f t="shared" si="19"/>
        <v>1.6237623762376239</v>
      </c>
      <c r="R89" s="182">
        <f t="shared" si="18"/>
        <v>1.5465838509316769</v>
      </c>
    </row>
    <row r="90" spans="1:18">
      <c r="A90" s="129">
        <v>78020</v>
      </c>
      <c r="B90" s="129" t="s">
        <v>459</v>
      </c>
      <c r="C90" s="174">
        <v>88</v>
      </c>
      <c r="D90" s="175">
        <f t="shared" si="10"/>
        <v>8.2657048391944696E-2</v>
      </c>
      <c r="E90" s="176">
        <v>98</v>
      </c>
      <c r="F90" s="177">
        <f t="shared" si="11"/>
        <v>8.3756388561270365E-2</v>
      </c>
      <c r="G90" s="178">
        <f t="shared" si="12"/>
        <v>10</v>
      </c>
      <c r="H90" s="179">
        <f t="shared" si="13"/>
        <v>11.363636363636363</v>
      </c>
      <c r="I90" s="180"/>
      <c r="J90" s="174">
        <v>172</v>
      </c>
      <c r="K90" s="175">
        <f t="shared" si="14"/>
        <v>6.684803731053246E-2</v>
      </c>
      <c r="L90" s="176">
        <v>178</v>
      </c>
      <c r="M90" s="177">
        <f t="shared" si="15"/>
        <v>5.9052440557746985E-2</v>
      </c>
      <c r="N90" s="178">
        <f t="shared" si="16"/>
        <v>6</v>
      </c>
      <c r="O90" s="179">
        <f t="shared" si="17"/>
        <v>3.4883720930232558</v>
      </c>
      <c r="P90" s="180"/>
      <c r="Q90" s="181">
        <f t="shared" si="19"/>
        <v>1.9545454545454546</v>
      </c>
      <c r="R90" s="182">
        <f t="shared" si="18"/>
        <v>1.8163265306122449</v>
      </c>
    </row>
    <row r="91" spans="1:18">
      <c r="A91" s="129">
        <v>78021</v>
      </c>
      <c r="B91" s="129" t="s">
        <v>562</v>
      </c>
      <c r="C91" s="174">
        <v>74</v>
      </c>
      <c r="D91" s="175">
        <f t="shared" si="10"/>
        <v>6.9507063420498949E-2</v>
      </c>
      <c r="E91" s="176">
        <v>75</v>
      </c>
      <c r="F91" s="177">
        <f t="shared" si="11"/>
        <v>6.4099276960155882E-2</v>
      </c>
      <c r="G91" s="178">
        <f t="shared" si="12"/>
        <v>1</v>
      </c>
      <c r="H91" s="179">
        <f t="shared" si="13"/>
        <v>1.3513513513513513</v>
      </c>
      <c r="I91" s="180"/>
      <c r="J91" s="174">
        <v>119</v>
      </c>
      <c r="K91" s="175">
        <f t="shared" si="14"/>
        <v>4.6249514185775359E-2</v>
      </c>
      <c r="L91" s="176">
        <v>133</v>
      </c>
      <c r="M91" s="177">
        <f t="shared" si="15"/>
        <v>4.4123452776294092E-2</v>
      </c>
      <c r="N91" s="178">
        <f t="shared" si="16"/>
        <v>14</v>
      </c>
      <c r="O91" s="179">
        <f t="shared" si="17"/>
        <v>11.76470588235294</v>
      </c>
      <c r="P91" s="180"/>
      <c r="Q91" s="181">
        <f t="shared" si="19"/>
        <v>1.6081081081081081</v>
      </c>
      <c r="R91" s="182">
        <f t="shared" si="18"/>
        <v>1.7733333333333334</v>
      </c>
    </row>
    <row r="92" spans="1:18">
      <c r="A92" s="129">
        <v>78022</v>
      </c>
      <c r="B92" s="129" t="s">
        <v>563</v>
      </c>
      <c r="C92" s="174">
        <v>45</v>
      </c>
      <c r="D92" s="175">
        <f t="shared" si="10"/>
        <v>4.2267808836789898E-2</v>
      </c>
      <c r="E92" s="176">
        <v>46</v>
      </c>
      <c r="F92" s="177">
        <f t="shared" si="11"/>
        <v>3.9314223202228951E-2</v>
      </c>
      <c r="G92" s="178">
        <f t="shared" si="12"/>
        <v>1</v>
      </c>
      <c r="H92" s="179">
        <f t="shared" si="13"/>
        <v>2.2222222222222223</v>
      </c>
      <c r="I92" s="180"/>
      <c r="J92" s="174">
        <v>63</v>
      </c>
      <c r="K92" s="175">
        <f t="shared" si="14"/>
        <v>2.448503692188107E-2</v>
      </c>
      <c r="L92" s="176">
        <v>68</v>
      </c>
      <c r="M92" s="177">
        <f t="shared" si="15"/>
        <v>2.2559359314195476E-2</v>
      </c>
      <c r="N92" s="178">
        <f t="shared" si="16"/>
        <v>5</v>
      </c>
      <c r="O92" s="179">
        <f t="shared" si="17"/>
        <v>7.9365079365079358</v>
      </c>
      <c r="P92" s="180"/>
      <c r="Q92" s="181">
        <f t="shared" si="19"/>
        <v>1.4</v>
      </c>
      <c r="R92" s="182">
        <f t="shared" si="18"/>
        <v>1.4782608695652173</v>
      </c>
    </row>
    <row r="93" spans="1:18">
      <c r="A93" s="129">
        <v>78025</v>
      </c>
      <c r="B93" s="129" t="s">
        <v>313</v>
      </c>
      <c r="C93" s="174">
        <v>462</v>
      </c>
      <c r="D93" s="175">
        <f t="shared" si="10"/>
        <v>0.43394950405770971</v>
      </c>
      <c r="E93" s="176">
        <v>533</v>
      </c>
      <c r="F93" s="177">
        <f t="shared" si="11"/>
        <v>0.45553219493017449</v>
      </c>
      <c r="G93" s="178">
        <f t="shared" si="12"/>
        <v>71</v>
      </c>
      <c r="H93" s="179">
        <f t="shared" si="13"/>
        <v>15.367965367965366</v>
      </c>
      <c r="I93" s="180"/>
      <c r="J93" s="174">
        <v>834</v>
      </c>
      <c r="K93" s="175">
        <f t="shared" si="14"/>
        <v>0.32413525068013993</v>
      </c>
      <c r="L93" s="176">
        <v>1016</v>
      </c>
      <c r="M93" s="177">
        <f t="shared" si="15"/>
        <v>0.33706336857680302</v>
      </c>
      <c r="N93" s="178">
        <f t="shared" si="16"/>
        <v>182</v>
      </c>
      <c r="O93" s="179">
        <f t="shared" si="17"/>
        <v>21.822541966426858</v>
      </c>
      <c r="P93" s="180"/>
      <c r="Q93" s="181">
        <f t="shared" si="19"/>
        <v>1.8051948051948052</v>
      </c>
      <c r="R93" s="182">
        <f t="shared" si="18"/>
        <v>1.9061913696060038</v>
      </c>
    </row>
    <row r="94" spans="1:18">
      <c r="A94" s="129">
        <v>78026</v>
      </c>
      <c r="B94" s="129" t="s">
        <v>397</v>
      </c>
      <c r="C94" s="174">
        <v>142</v>
      </c>
      <c r="D94" s="175">
        <f t="shared" si="10"/>
        <v>0.1333784189960926</v>
      </c>
      <c r="E94" s="176">
        <v>144</v>
      </c>
      <c r="F94" s="177">
        <f t="shared" si="11"/>
        <v>0.12307061176349932</v>
      </c>
      <c r="G94" s="178">
        <f t="shared" si="12"/>
        <v>2</v>
      </c>
      <c r="H94" s="179">
        <f t="shared" si="13"/>
        <v>1.4084507042253522</v>
      </c>
      <c r="I94" s="180"/>
      <c r="J94" s="174">
        <v>283</v>
      </c>
      <c r="K94" s="175">
        <f t="shared" si="14"/>
        <v>0.10998834045860863</v>
      </c>
      <c r="L94" s="176">
        <v>206</v>
      </c>
      <c r="M94" s="177">
        <f t="shared" si="15"/>
        <v>6.8341588510651002E-2</v>
      </c>
      <c r="N94" s="178">
        <f t="shared" si="16"/>
        <v>-77</v>
      </c>
      <c r="O94" s="179">
        <f t="shared" si="17"/>
        <v>-27.208480565371023</v>
      </c>
      <c r="P94" s="180"/>
      <c r="Q94" s="181">
        <f t="shared" si="19"/>
        <v>1.9929577464788732</v>
      </c>
      <c r="R94" s="182">
        <f t="shared" si="18"/>
        <v>1.4305555555555556</v>
      </c>
    </row>
    <row r="95" spans="1:18">
      <c r="A95" s="129">
        <v>78027</v>
      </c>
      <c r="B95" s="129" t="s">
        <v>677</v>
      </c>
      <c r="C95" s="174">
        <v>9</v>
      </c>
      <c r="D95" s="175">
        <f t="shared" si="10"/>
        <v>8.453561767357981E-3</v>
      </c>
      <c r="E95" s="176">
        <v>10</v>
      </c>
      <c r="F95" s="177">
        <f t="shared" si="11"/>
        <v>8.5465702613541188E-3</v>
      </c>
      <c r="G95" s="178">
        <f t="shared" si="12"/>
        <v>1</v>
      </c>
      <c r="H95" s="179">
        <f t="shared" si="13"/>
        <v>11.111111111111111</v>
      </c>
      <c r="I95" s="180"/>
      <c r="J95" s="174">
        <v>10</v>
      </c>
      <c r="K95" s="175">
        <f t="shared" si="14"/>
        <v>3.8865137971239795E-3</v>
      </c>
      <c r="L95" s="176">
        <v>13</v>
      </c>
      <c r="M95" s="177">
        <f t="shared" si="15"/>
        <v>4.3128186924197235E-3</v>
      </c>
      <c r="N95" s="178">
        <f t="shared" si="16"/>
        <v>3</v>
      </c>
      <c r="O95" s="179">
        <f t="shared" si="17"/>
        <v>30</v>
      </c>
      <c r="P95" s="180"/>
      <c r="Q95" s="181">
        <f t="shared" si="19"/>
        <v>1.1111111111111112</v>
      </c>
      <c r="R95" s="182">
        <f t="shared" si="18"/>
        <v>1.3</v>
      </c>
    </row>
    <row r="96" spans="1:18">
      <c r="A96" s="129">
        <v>78028</v>
      </c>
      <c r="B96" s="129" t="s">
        <v>443</v>
      </c>
      <c r="C96" s="174">
        <v>132</v>
      </c>
      <c r="D96" s="175">
        <f t="shared" si="10"/>
        <v>0.12398557258791704</v>
      </c>
      <c r="E96" s="176">
        <v>143</v>
      </c>
      <c r="F96" s="177">
        <f t="shared" si="11"/>
        <v>0.12221595473736391</v>
      </c>
      <c r="G96" s="178">
        <f t="shared" si="12"/>
        <v>11</v>
      </c>
      <c r="H96" s="179">
        <f t="shared" si="13"/>
        <v>8.3333333333333321</v>
      </c>
      <c r="I96" s="180"/>
      <c r="J96" s="174">
        <v>255</v>
      </c>
      <c r="K96" s="175">
        <f t="shared" si="14"/>
        <v>9.9106101826661491E-2</v>
      </c>
      <c r="L96" s="176">
        <v>281</v>
      </c>
      <c r="M96" s="177">
        <f t="shared" si="15"/>
        <v>9.3223234813072486E-2</v>
      </c>
      <c r="N96" s="178">
        <f t="shared" si="16"/>
        <v>26</v>
      </c>
      <c r="O96" s="179">
        <f t="shared" si="17"/>
        <v>10.196078431372548</v>
      </c>
      <c r="P96" s="180"/>
      <c r="Q96" s="181">
        <f t="shared" si="19"/>
        <v>1.9318181818181819</v>
      </c>
      <c r="R96" s="182">
        <f t="shared" si="18"/>
        <v>1.965034965034965</v>
      </c>
    </row>
    <row r="97" spans="1:18">
      <c r="A97" s="129">
        <v>78029</v>
      </c>
      <c r="B97" s="129" t="s">
        <v>283</v>
      </c>
      <c r="C97" s="174">
        <v>755</v>
      </c>
      <c r="D97" s="175">
        <f t="shared" si="10"/>
        <v>0.7091599038172528</v>
      </c>
      <c r="E97" s="176">
        <v>888</v>
      </c>
      <c r="F97" s="177">
        <f t="shared" si="11"/>
        <v>0.75893543920824569</v>
      </c>
      <c r="G97" s="178">
        <f t="shared" si="12"/>
        <v>133</v>
      </c>
      <c r="H97" s="179">
        <f t="shared" si="13"/>
        <v>17.6158940397351</v>
      </c>
      <c r="I97" s="180"/>
      <c r="J97" s="174">
        <v>1690</v>
      </c>
      <c r="K97" s="175">
        <f t="shared" si="14"/>
        <v>0.65682083171395256</v>
      </c>
      <c r="L97" s="176">
        <v>2064</v>
      </c>
      <c r="M97" s="177">
        <f t="shared" si="15"/>
        <v>0.68474290624263912</v>
      </c>
      <c r="N97" s="178">
        <f t="shared" si="16"/>
        <v>374</v>
      </c>
      <c r="O97" s="179">
        <f t="shared" si="17"/>
        <v>22.130177514792898</v>
      </c>
      <c r="P97" s="180"/>
      <c r="Q97" s="181">
        <f t="shared" si="19"/>
        <v>2.23841059602649</v>
      </c>
      <c r="R97" s="182">
        <f t="shared" si="18"/>
        <v>2.3243243243243241</v>
      </c>
    </row>
    <row r="98" spans="1:18">
      <c r="A98" s="129">
        <v>78030</v>
      </c>
      <c r="B98" s="129" t="s">
        <v>424</v>
      </c>
      <c r="C98" s="174">
        <v>125</v>
      </c>
      <c r="D98" s="175">
        <f t="shared" si="10"/>
        <v>0.11741058010219417</v>
      </c>
      <c r="E98" s="176">
        <v>163</v>
      </c>
      <c r="F98" s="177">
        <f t="shared" si="11"/>
        <v>0.13930909526007215</v>
      </c>
      <c r="G98" s="178">
        <f t="shared" si="12"/>
        <v>38</v>
      </c>
      <c r="H98" s="179">
        <f t="shared" si="13"/>
        <v>30.4</v>
      </c>
      <c r="I98" s="180"/>
      <c r="J98" s="174">
        <v>446</v>
      </c>
      <c r="K98" s="175">
        <f t="shared" si="14"/>
        <v>0.17333851535172951</v>
      </c>
      <c r="L98" s="176">
        <v>495</v>
      </c>
      <c r="M98" s="177">
        <f t="shared" si="15"/>
        <v>0.16421886559598178</v>
      </c>
      <c r="N98" s="178">
        <f t="shared" si="16"/>
        <v>49</v>
      </c>
      <c r="O98" s="179">
        <f t="shared" si="17"/>
        <v>10.986547085201794</v>
      </c>
      <c r="P98" s="180"/>
      <c r="Q98" s="181">
        <f t="shared" si="19"/>
        <v>3.5680000000000001</v>
      </c>
      <c r="R98" s="182">
        <f t="shared" si="18"/>
        <v>3.03680981595092</v>
      </c>
    </row>
    <row r="99" spans="1:18">
      <c r="A99" s="129">
        <v>78031</v>
      </c>
      <c r="B99" s="129" t="s">
        <v>303</v>
      </c>
      <c r="C99" s="174">
        <v>488</v>
      </c>
      <c r="D99" s="175">
        <f t="shared" si="10"/>
        <v>0.45837090471896602</v>
      </c>
      <c r="E99" s="176">
        <v>593</v>
      </c>
      <c r="F99" s="177">
        <f t="shared" si="11"/>
        <v>0.50681161649829931</v>
      </c>
      <c r="G99" s="178">
        <f t="shared" si="12"/>
        <v>105</v>
      </c>
      <c r="H99" s="179">
        <f t="shared" si="13"/>
        <v>21.516393442622949</v>
      </c>
      <c r="I99" s="180"/>
      <c r="J99" s="174">
        <v>1387</v>
      </c>
      <c r="K99" s="175">
        <f t="shared" si="14"/>
        <v>0.53905946366109592</v>
      </c>
      <c r="L99" s="176">
        <v>1271</v>
      </c>
      <c r="M99" s="177">
        <f t="shared" si="15"/>
        <v>0.42166096600503605</v>
      </c>
      <c r="N99" s="178">
        <f t="shared" si="16"/>
        <v>-116</v>
      </c>
      <c r="O99" s="179">
        <f t="shared" si="17"/>
        <v>-8.3633741888968984</v>
      </c>
      <c r="P99" s="180"/>
      <c r="Q99" s="181">
        <f t="shared" si="19"/>
        <v>2.8422131147540983</v>
      </c>
      <c r="R99" s="182">
        <f t="shared" si="18"/>
        <v>2.1433389544688026</v>
      </c>
    </row>
    <row r="100" spans="1:18">
      <c r="A100" s="129">
        <v>78033</v>
      </c>
      <c r="B100" s="129" t="s">
        <v>275</v>
      </c>
      <c r="C100" s="174">
        <v>1567</v>
      </c>
      <c r="D100" s="175">
        <f t="shared" si="10"/>
        <v>1.471859032161106</v>
      </c>
      <c r="E100" s="176">
        <v>1753</v>
      </c>
      <c r="F100" s="177">
        <f t="shared" si="11"/>
        <v>1.498213766815377</v>
      </c>
      <c r="G100" s="178">
        <f t="shared" si="12"/>
        <v>186</v>
      </c>
      <c r="H100" s="179">
        <f t="shared" si="13"/>
        <v>11.869814932992981</v>
      </c>
      <c r="I100" s="180"/>
      <c r="J100" s="174">
        <v>4341</v>
      </c>
      <c r="K100" s="175">
        <f t="shared" si="14"/>
        <v>1.6871356393315198</v>
      </c>
      <c r="L100" s="176">
        <v>3954</v>
      </c>
      <c r="M100" s="177">
        <f t="shared" si="15"/>
        <v>1.3117603930636605</v>
      </c>
      <c r="N100" s="178">
        <f t="shared" si="16"/>
        <v>-387</v>
      </c>
      <c r="O100" s="179">
        <f t="shared" si="17"/>
        <v>-8.9149965445749828</v>
      </c>
      <c r="P100" s="180"/>
      <c r="Q100" s="181">
        <f t="shared" si="19"/>
        <v>2.7702616464582004</v>
      </c>
      <c r="R100" s="182">
        <f t="shared" si="18"/>
        <v>2.2555618938961781</v>
      </c>
    </row>
    <row r="101" spans="1:18">
      <c r="A101" s="129">
        <v>78034</v>
      </c>
      <c r="B101" s="129" t="s">
        <v>430</v>
      </c>
      <c r="C101" s="174">
        <v>115</v>
      </c>
      <c r="D101" s="175">
        <f t="shared" si="10"/>
        <v>0.10801773369401864</v>
      </c>
      <c r="E101" s="176">
        <v>106</v>
      </c>
      <c r="F101" s="177">
        <f t="shared" si="11"/>
        <v>9.0593644770353657E-2</v>
      </c>
      <c r="G101" s="178">
        <f t="shared" si="12"/>
        <v>-9</v>
      </c>
      <c r="H101" s="179">
        <f t="shared" si="13"/>
        <v>-7.8260869565217401</v>
      </c>
      <c r="I101" s="180"/>
      <c r="J101" s="174">
        <v>253</v>
      </c>
      <c r="K101" s="175">
        <f t="shared" si="14"/>
        <v>9.8328799067236683E-2</v>
      </c>
      <c r="L101" s="176">
        <v>453</v>
      </c>
      <c r="M101" s="177">
        <f t="shared" si="15"/>
        <v>0.15028514366662576</v>
      </c>
      <c r="N101" s="178">
        <f t="shared" si="16"/>
        <v>200</v>
      </c>
      <c r="O101" s="179">
        <f t="shared" si="17"/>
        <v>79.051383399209485</v>
      </c>
      <c r="P101" s="180"/>
      <c r="Q101" s="181">
        <f t="shared" si="19"/>
        <v>2.2000000000000002</v>
      </c>
      <c r="R101" s="182">
        <f t="shared" si="18"/>
        <v>4.2735849056603774</v>
      </c>
    </row>
    <row r="102" spans="1:18">
      <c r="A102" s="129">
        <v>78035</v>
      </c>
      <c r="B102" s="129" t="s">
        <v>666</v>
      </c>
      <c r="C102" s="174">
        <v>20</v>
      </c>
      <c r="D102" s="175">
        <f t="shared" si="10"/>
        <v>1.8785692816351066E-2</v>
      </c>
      <c r="E102" s="176">
        <v>23</v>
      </c>
      <c r="F102" s="177">
        <f t="shared" si="11"/>
        <v>1.9657111601114476E-2</v>
      </c>
      <c r="G102" s="178">
        <f t="shared" si="12"/>
        <v>3</v>
      </c>
      <c r="H102" s="179">
        <f t="shared" si="13"/>
        <v>15</v>
      </c>
      <c r="I102" s="180"/>
      <c r="J102" s="174">
        <v>31</v>
      </c>
      <c r="K102" s="175">
        <f t="shared" si="14"/>
        <v>1.2048192771084336E-2</v>
      </c>
      <c r="L102" s="176">
        <v>25</v>
      </c>
      <c r="M102" s="177">
        <f t="shared" si="15"/>
        <v>8.2938821008071619E-3</v>
      </c>
      <c r="N102" s="178">
        <f t="shared" si="16"/>
        <v>-6</v>
      </c>
      <c r="O102" s="179">
        <f t="shared" si="17"/>
        <v>-19.35483870967742</v>
      </c>
      <c r="P102" s="180"/>
      <c r="Q102" s="181">
        <f t="shared" si="19"/>
        <v>1.55</v>
      </c>
      <c r="R102" s="182">
        <f t="shared" si="18"/>
        <v>1.0869565217391304</v>
      </c>
    </row>
    <row r="103" spans="1:18">
      <c r="A103" s="129">
        <v>78037</v>
      </c>
      <c r="B103" s="129" t="s">
        <v>407</v>
      </c>
      <c r="C103" s="174">
        <v>122</v>
      </c>
      <c r="D103" s="175">
        <f t="shared" si="10"/>
        <v>0.11459272617974151</v>
      </c>
      <c r="E103" s="176">
        <v>146</v>
      </c>
      <c r="F103" s="177">
        <f t="shared" si="11"/>
        <v>0.12477992581577013</v>
      </c>
      <c r="G103" s="178">
        <f t="shared" si="12"/>
        <v>24</v>
      </c>
      <c r="H103" s="179">
        <f t="shared" si="13"/>
        <v>19.672131147540984</v>
      </c>
      <c r="I103" s="180"/>
      <c r="J103" s="174">
        <v>198</v>
      </c>
      <c r="K103" s="175">
        <f t="shared" si="14"/>
        <v>7.6952973183054801E-2</v>
      </c>
      <c r="L103" s="176">
        <v>240</v>
      </c>
      <c r="M103" s="177">
        <f t="shared" si="15"/>
        <v>7.962126816774874E-2</v>
      </c>
      <c r="N103" s="178">
        <f t="shared" si="16"/>
        <v>42</v>
      </c>
      <c r="O103" s="179">
        <f t="shared" si="17"/>
        <v>21.212121212121211</v>
      </c>
      <c r="P103" s="180"/>
      <c r="Q103" s="181">
        <f t="shared" si="19"/>
        <v>1.6229508196721312</v>
      </c>
      <c r="R103" s="182">
        <f t="shared" si="18"/>
        <v>1.6438356164383561</v>
      </c>
    </row>
    <row r="104" spans="1:18">
      <c r="A104" s="129">
        <v>78038</v>
      </c>
      <c r="B104" s="129" t="s">
        <v>619</v>
      </c>
      <c r="C104" s="174">
        <v>19</v>
      </c>
      <c r="D104" s="175">
        <f t="shared" si="10"/>
        <v>1.7846408175533516E-2</v>
      </c>
      <c r="E104" s="176">
        <v>21</v>
      </c>
      <c r="F104" s="177">
        <f t="shared" si="11"/>
        <v>1.7947797548843649E-2</v>
      </c>
      <c r="G104" s="178">
        <f t="shared" si="12"/>
        <v>2</v>
      </c>
      <c r="H104" s="179">
        <f t="shared" si="13"/>
        <v>10.526315789473683</v>
      </c>
      <c r="I104" s="180"/>
      <c r="J104" s="174">
        <v>27</v>
      </c>
      <c r="K104" s="175">
        <f t="shared" si="14"/>
        <v>1.0493587252234746E-2</v>
      </c>
      <c r="L104" s="176">
        <v>29</v>
      </c>
      <c r="M104" s="177">
        <f t="shared" si="15"/>
        <v>9.6209032369363057E-3</v>
      </c>
      <c r="N104" s="178">
        <f t="shared" si="16"/>
        <v>2</v>
      </c>
      <c r="O104" s="179">
        <f t="shared" si="17"/>
        <v>7.4074074074074066</v>
      </c>
      <c r="P104" s="180"/>
      <c r="Q104" s="181">
        <f t="shared" si="19"/>
        <v>1.4210526315789473</v>
      </c>
      <c r="R104" s="182">
        <f t="shared" si="18"/>
        <v>1.3809523809523809</v>
      </c>
    </row>
    <row r="105" spans="1:18">
      <c r="A105" s="129">
        <v>78039</v>
      </c>
      <c r="B105" s="129" t="s">
        <v>555</v>
      </c>
      <c r="C105" s="174">
        <v>44</v>
      </c>
      <c r="D105" s="175">
        <f t="shared" si="10"/>
        <v>4.1328524195972348E-2</v>
      </c>
      <c r="E105" s="176">
        <v>48</v>
      </c>
      <c r="F105" s="177">
        <f t="shared" si="11"/>
        <v>4.1023537254499767E-2</v>
      </c>
      <c r="G105" s="178">
        <f t="shared" si="12"/>
        <v>4</v>
      </c>
      <c r="H105" s="179">
        <f t="shared" si="13"/>
        <v>9.0909090909090917</v>
      </c>
      <c r="I105" s="180"/>
      <c r="J105" s="174">
        <v>72</v>
      </c>
      <c r="K105" s="175">
        <f t="shared" si="14"/>
        <v>2.7982899339292655E-2</v>
      </c>
      <c r="L105" s="176">
        <v>79</v>
      </c>
      <c r="M105" s="177">
        <f t="shared" si="15"/>
        <v>2.6208667438550628E-2</v>
      </c>
      <c r="N105" s="178">
        <f t="shared" si="16"/>
        <v>7</v>
      </c>
      <c r="O105" s="179">
        <f t="shared" si="17"/>
        <v>9.7222222222222232</v>
      </c>
      <c r="P105" s="180"/>
      <c r="Q105" s="181">
        <f t="shared" si="19"/>
        <v>1.6363636363636365</v>
      </c>
      <c r="R105" s="182">
        <f t="shared" si="18"/>
        <v>1.6458333333333333</v>
      </c>
    </row>
    <row r="106" spans="1:18">
      <c r="A106" s="129">
        <v>78040</v>
      </c>
      <c r="B106" s="129" t="s">
        <v>299</v>
      </c>
      <c r="C106" s="174">
        <v>542</v>
      </c>
      <c r="D106" s="175">
        <f t="shared" si="10"/>
        <v>0.50909227532311396</v>
      </c>
      <c r="E106" s="176">
        <v>483</v>
      </c>
      <c r="F106" s="177">
        <f t="shared" si="11"/>
        <v>0.41279934362340392</v>
      </c>
      <c r="G106" s="178">
        <f t="shared" si="12"/>
        <v>-59</v>
      </c>
      <c r="H106" s="179">
        <f t="shared" si="13"/>
        <v>-10.885608856088561</v>
      </c>
      <c r="I106" s="180"/>
      <c r="J106" s="174">
        <v>1353</v>
      </c>
      <c r="K106" s="175">
        <f t="shared" si="14"/>
        <v>0.52584531675087443</v>
      </c>
      <c r="L106" s="176">
        <v>928</v>
      </c>
      <c r="M106" s="177">
        <f t="shared" si="15"/>
        <v>0.30786890358196178</v>
      </c>
      <c r="N106" s="178">
        <f t="shared" si="16"/>
        <v>-425</v>
      </c>
      <c r="O106" s="179">
        <f t="shared" si="17"/>
        <v>-31.411677753141166</v>
      </c>
      <c r="P106" s="180"/>
      <c r="Q106" s="181">
        <f t="shared" si="19"/>
        <v>2.4963099630996308</v>
      </c>
      <c r="R106" s="182">
        <f t="shared" si="18"/>
        <v>1.9213250517598344</v>
      </c>
    </row>
    <row r="107" spans="1:18">
      <c r="A107" s="129">
        <v>78042</v>
      </c>
      <c r="B107" s="129" t="s">
        <v>557</v>
      </c>
      <c r="C107" s="174">
        <v>44</v>
      </c>
      <c r="D107" s="175">
        <f t="shared" si="10"/>
        <v>4.1328524195972348E-2</v>
      </c>
      <c r="E107" s="176">
        <v>46</v>
      </c>
      <c r="F107" s="177">
        <f t="shared" si="11"/>
        <v>3.9314223202228951E-2</v>
      </c>
      <c r="G107" s="178">
        <f t="shared" si="12"/>
        <v>2</v>
      </c>
      <c r="H107" s="179">
        <f t="shared" si="13"/>
        <v>4.5454545454545459</v>
      </c>
      <c r="I107" s="180"/>
      <c r="J107" s="174">
        <v>65</v>
      </c>
      <c r="K107" s="175">
        <f t="shared" si="14"/>
        <v>2.5262339681305871E-2</v>
      </c>
      <c r="L107" s="176">
        <v>66</v>
      </c>
      <c r="M107" s="177">
        <f t="shared" si="15"/>
        <v>2.1895848746130903E-2</v>
      </c>
      <c r="N107" s="178">
        <f t="shared" si="16"/>
        <v>1</v>
      </c>
      <c r="O107" s="179">
        <f t="shared" si="17"/>
        <v>1.5384615384615385</v>
      </c>
      <c r="P107" s="180"/>
      <c r="Q107" s="181">
        <f t="shared" si="19"/>
        <v>1.4772727272727273</v>
      </c>
      <c r="R107" s="182">
        <f t="shared" si="18"/>
        <v>1.4347826086956521</v>
      </c>
    </row>
    <row r="108" spans="1:18">
      <c r="A108" s="129">
        <v>78043</v>
      </c>
      <c r="B108" s="129" t="s">
        <v>558</v>
      </c>
      <c r="C108" s="174">
        <v>82</v>
      </c>
      <c r="D108" s="175">
        <f t="shared" si="10"/>
        <v>7.702134054703938E-2</v>
      </c>
      <c r="E108" s="176">
        <v>77</v>
      </c>
      <c r="F108" s="177">
        <f t="shared" si="11"/>
        <v>6.5808591012426712E-2</v>
      </c>
      <c r="G108" s="178">
        <f t="shared" si="12"/>
        <v>-5</v>
      </c>
      <c r="H108" s="179">
        <f t="shared" si="13"/>
        <v>-6.0975609756097562</v>
      </c>
      <c r="I108" s="180"/>
      <c r="J108" s="174">
        <v>173</v>
      </c>
      <c r="K108" s="175">
        <f t="shared" si="14"/>
        <v>6.723668869024485E-2</v>
      </c>
      <c r="L108" s="176">
        <v>115</v>
      </c>
      <c r="M108" s="177">
        <f t="shared" si="15"/>
        <v>3.8151857663712936E-2</v>
      </c>
      <c r="N108" s="178">
        <f t="shared" si="16"/>
        <v>-58</v>
      </c>
      <c r="O108" s="179">
        <f t="shared" si="17"/>
        <v>-33.52601156069364</v>
      </c>
      <c r="P108" s="180"/>
      <c r="Q108" s="181">
        <f t="shared" si="19"/>
        <v>2.1097560975609757</v>
      </c>
      <c r="R108" s="182">
        <f t="shared" si="18"/>
        <v>1.4935064935064934</v>
      </c>
    </row>
    <row r="109" spans="1:18">
      <c r="A109" s="129">
        <v>78044</v>
      </c>
      <c r="B109" s="129" t="s">
        <v>268</v>
      </c>
      <c r="C109" s="174">
        <v>1990</v>
      </c>
      <c r="D109" s="175">
        <f t="shared" si="10"/>
        <v>1.8691764352269311</v>
      </c>
      <c r="E109" s="176">
        <v>2357</v>
      </c>
      <c r="F109" s="177">
        <f t="shared" si="11"/>
        <v>2.0144266106011659</v>
      </c>
      <c r="G109" s="178">
        <f t="shared" si="12"/>
        <v>367</v>
      </c>
      <c r="H109" s="179">
        <f t="shared" si="13"/>
        <v>18.442211055276381</v>
      </c>
      <c r="I109" s="180"/>
      <c r="J109" s="174">
        <v>4950</v>
      </c>
      <c r="K109" s="175">
        <f t="shared" si="14"/>
        <v>1.92382432957637</v>
      </c>
      <c r="L109" s="176">
        <v>9611</v>
      </c>
      <c r="M109" s="177">
        <f t="shared" si="15"/>
        <v>3.1885000348343047</v>
      </c>
      <c r="N109" s="178">
        <f t="shared" si="16"/>
        <v>4661</v>
      </c>
      <c r="O109" s="179">
        <f t="shared" si="17"/>
        <v>94.161616161616152</v>
      </c>
      <c r="P109" s="180"/>
      <c r="Q109" s="181">
        <f t="shared" si="19"/>
        <v>2.487437185929648</v>
      </c>
      <c r="R109" s="182">
        <f t="shared" si="18"/>
        <v>4.0776410691557068</v>
      </c>
    </row>
    <row r="110" spans="1:18">
      <c r="A110" s="129">
        <v>78045</v>
      </c>
      <c r="B110" s="129" t="s">
        <v>265</v>
      </c>
      <c r="C110" s="174">
        <v>6304</v>
      </c>
      <c r="D110" s="175">
        <f t="shared" si="10"/>
        <v>5.9212503757138562</v>
      </c>
      <c r="E110" s="176">
        <v>6422</v>
      </c>
      <c r="F110" s="177">
        <f t="shared" si="11"/>
        <v>5.488607421841615</v>
      </c>
      <c r="G110" s="178">
        <f t="shared" si="12"/>
        <v>118</v>
      </c>
      <c r="H110" s="179">
        <f t="shared" si="13"/>
        <v>1.8718274111675128</v>
      </c>
      <c r="I110" s="180"/>
      <c r="J110" s="174">
        <v>18272</v>
      </c>
      <c r="K110" s="175">
        <f t="shared" si="14"/>
        <v>7.1014380101049364</v>
      </c>
      <c r="L110" s="176">
        <v>17621</v>
      </c>
      <c r="M110" s="177">
        <f t="shared" si="15"/>
        <v>5.8458598599329195</v>
      </c>
      <c r="N110" s="178">
        <f t="shared" si="16"/>
        <v>-651</v>
      </c>
      <c r="O110" s="179">
        <f t="shared" si="17"/>
        <v>-3.5628283712784583</v>
      </c>
      <c r="P110" s="180"/>
      <c r="Q110" s="181">
        <f t="shared" si="19"/>
        <v>2.8984771573604062</v>
      </c>
      <c r="R110" s="182">
        <f t="shared" si="18"/>
        <v>2.743849268140766</v>
      </c>
    </row>
    <row r="111" spans="1:18">
      <c r="A111" s="129">
        <v>78046</v>
      </c>
      <c r="B111" s="129" t="s">
        <v>592</v>
      </c>
      <c r="C111" s="174">
        <v>50</v>
      </c>
      <c r="D111" s="175">
        <f t="shared" si="10"/>
        <v>4.6964232040877671E-2</v>
      </c>
      <c r="E111" s="176">
        <v>42</v>
      </c>
      <c r="F111" s="177">
        <f t="shared" si="11"/>
        <v>3.5895595097687298E-2</v>
      </c>
      <c r="G111" s="178">
        <f t="shared" si="12"/>
        <v>-8</v>
      </c>
      <c r="H111" s="179">
        <f t="shared" si="13"/>
        <v>-16</v>
      </c>
      <c r="I111" s="180"/>
      <c r="J111" s="174">
        <v>83</v>
      </c>
      <c r="K111" s="175">
        <f t="shared" si="14"/>
        <v>3.2258064516129031E-2</v>
      </c>
      <c r="L111" s="176">
        <v>148</v>
      </c>
      <c r="M111" s="177">
        <f t="shared" si="15"/>
        <v>4.9099782036778387E-2</v>
      </c>
      <c r="N111" s="178">
        <f t="shared" si="16"/>
        <v>65</v>
      </c>
      <c r="O111" s="179">
        <f t="shared" si="17"/>
        <v>78.313253012048193</v>
      </c>
      <c r="P111" s="180"/>
      <c r="Q111" s="181">
        <f t="shared" si="19"/>
        <v>1.66</v>
      </c>
      <c r="R111" s="182">
        <f t="shared" si="18"/>
        <v>3.5238095238095237</v>
      </c>
    </row>
    <row r="112" spans="1:18">
      <c r="A112" s="129">
        <v>78047</v>
      </c>
      <c r="B112" s="129" t="s">
        <v>305</v>
      </c>
      <c r="C112" s="174">
        <v>467</v>
      </c>
      <c r="D112" s="175">
        <f t="shared" si="10"/>
        <v>0.43864592726179741</v>
      </c>
      <c r="E112" s="176">
        <v>535</v>
      </c>
      <c r="F112" s="177">
        <f t="shared" si="11"/>
        <v>0.45724150898244531</v>
      </c>
      <c r="G112" s="178">
        <f t="shared" si="12"/>
        <v>68</v>
      </c>
      <c r="H112" s="179">
        <f t="shared" si="13"/>
        <v>14.5610278372591</v>
      </c>
      <c r="I112" s="180"/>
      <c r="J112" s="174">
        <v>864</v>
      </c>
      <c r="K112" s="175">
        <f t="shared" si="14"/>
        <v>0.33579479207151186</v>
      </c>
      <c r="L112" s="176">
        <v>1167</v>
      </c>
      <c r="M112" s="177">
        <f t="shared" si="15"/>
        <v>0.38715841646567828</v>
      </c>
      <c r="N112" s="178">
        <f t="shared" si="16"/>
        <v>303</v>
      </c>
      <c r="O112" s="179">
        <f t="shared" si="17"/>
        <v>35.069444444444443</v>
      </c>
      <c r="P112" s="180"/>
      <c r="Q112" s="181">
        <f t="shared" si="19"/>
        <v>1.8501070663811563</v>
      </c>
      <c r="R112" s="182">
        <f t="shared" si="18"/>
        <v>2.1813084112149532</v>
      </c>
    </row>
    <row r="113" spans="1:18">
      <c r="A113" s="129">
        <v>78048</v>
      </c>
      <c r="B113" s="129" t="s">
        <v>350</v>
      </c>
      <c r="C113" s="174">
        <v>479</v>
      </c>
      <c r="D113" s="175">
        <f t="shared" si="10"/>
        <v>0.44991734295160801</v>
      </c>
      <c r="E113" s="176">
        <v>506</v>
      </c>
      <c r="F113" s="177">
        <f t="shared" si="11"/>
        <v>0.43245645522451842</v>
      </c>
      <c r="G113" s="178">
        <f t="shared" si="12"/>
        <v>27</v>
      </c>
      <c r="H113" s="179">
        <f t="shared" si="13"/>
        <v>5.6367432150313155</v>
      </c>
      <c r="I113" s="180"/>
      <c r="J113" s="174">
        <v>922</v>
      </c>
      <c r="K113" s="175">
        <f t="shared" si="14"/>
        <v>0.35833657209483094</v>
      </c>
      <c r="L113" s="176">
        <v>943</v>
      </c>
      <c r="M113" s="177">
        <f t="shared" si="15"/>
        <v>0.31284523284244609</v>
      </c>
      <c r="N113" s="178">
        <f t="shared" si="16"/>
        <v>21</v>
      </c>
      <c r="O113" s="179">
        <f t="shared" si="17"/>
        <v>2.2776572668112798</v>
      </c>
      <c r="P113" s="180"/>
      <c r="Q113" s="181">
        <f t="shared" si="19"/>
        <v>1.9248434237995824</v>
      </c>
      <c r="R113" s="182">
        <f t="shared" si="18"/>
        <v>1.8636363636363635</v>
      </c>
    </row>
    <row r="114" spans="1:18">
      <c r="A114" s="129">
        <v>78049</v>
      </c>
      <c r="B114" s="129" t="s">
        <v>369</v>
      </c>
      <c r="C114" s="174">
        <v>182</v>
      </c>
      <c r="D114" s="175">
        <f t="shared" si="10"/>
        <v>0.17094980462879469</v>
      </c>
      <c r="E114" s="176">
        <v>200</v>
      </c>
      <c r="F114" s="177">
        <f t="shared" si="11"/>
        <v>0.17093140522708236</v>
      </c>
      <c r="G114" s="178">
        <f t="shared" si="12"/>
        <v>18</v>
      </c>
      <c r="H114" s="179">
        <f t="shared" si="13"/>
        <v>9.8901098901098905</v>
      </c>
      <c r="I114" s="180"/>
      <c r="J114" s="174">
        <v>583</v>
      </c>
      <c r="K114" s="175">
        <f t="shared" si="14"/>
        <v>0.226583754372328</v>
      </c>
      <c r="L114" s="176">
        <v>571</v>
      </c>
      <c r="M114" s="177">
        <f t="shared" si="15"/>
        <v>0.18943226718243555</v>
      </c>
      <c r="N114" s="178">
        <f t="shared" si="16"/>
        <v>-12</v>
      </c>
      <c r="O114" s="179">
        <f t="shared" si="17"/>
        <v>-2.0583190394511153</v>
      </c>
      <c r="P114" s="180"/>
      <c r="Q114" s="181">
        <f t="shared" si="19"/>
        <v>3.2032967032967035</v>
      </c>
      <c r="R114" s="182">
        <f t="shared" si="18"/>
        <v>2.855</v>
      </c>
    </row>
    <row r="115" spans="1:18">
      <c r="A115" s="129">
        <v>78050</v>
      </c>
      <c r="B115" s="129" t="s">
        <v>613</v>
      </c>
      <c r="C115" s="174">
        <v>38</v>
      </c>
      <c r="D115" s="175">
        <f t="shared" si="10"/>
        <v>3.5692816351067032E-2</v>
      </c>
      <c r="E115" s="176">
        <v>26</v>
      </c>
      <c r="F115" s="177">
        <f t="shared" si="11"/>
        <v>2.222108267952071E-2</v>
      </c>
      <c r="G115" s="178">
        <f t="shared" si="12"/>
        <v>-12</v>
      </c>
      <c r="H115" s="179">
        <f t="shared" si="13"/>
        <v>-31.578947368421051</v>
      </c>
      <c r="I115" s="180"/>
      <c r="J115" s="174">
        <v>70</v>
      </c>
      <c r="K115" s="175">
        <f t="shared" si="14"/>
        <v>2.7205596579867861E-2</v>
      </c>
      <c r="L115" s="176">
        <v>29</v>
      </c>
      <c r="M115" s="177">
        <f t="shared" si="15"/>
        <v>9.6209032369363057E-3</v>
      </c>
      <c r="N115" s="178">
        <f t="shared" si="16"/>
        <v>-41</v>
      </c>
      <c r="O115" s="179">
        <f t="shared" si="17"/>
        <v>-58.571428571428577</v>
      </c>
      <c r="P115" s="180"/>
      <c r="Q115" s="181">
        <f t="shared" si="19"/>
        <v>1.8421052631578947</v>
      </c>
      <c r="R115" s="182">
        <f t="shared" si="18"/>
        <v>1.1153846153846154</v>
      </c>
    </row>
    <row r="116" spans="1:18">
      <c r="A116" s="129">
        <v>78051</v>
      </c>
      <c r="B116" s="129" t="s">
        <v>383</v>
      </c>
      <c r="C116" s="174">
        <v>268</v>
      </c>
      <c r="D116" s="175">
        <f t="shared" si="10"/>
        <v>0.25172828373910427</v>
      </c>
      <c r="E116" s="176">
        <v>215</v>
      </c>
      <c r="F116" s="177">
        <f t="shared" si="11"/>
        <v>0.18375126061911354</v>
      </c>
      <c r="G116" s="178">
        <f t="shared" si="12"/>
        <v>-53</v>
      </c>
      <c r="H116" s="179">
        <f t="shared" si="13"/>
        <v>-19.776119402985074</v>
      </c>
      <c r="I116" s="180"/>
      <c r="J116" s="174">
        <v>450</v>
      </c>
      <c r="K116" s="175">
        <f t="shared" si="14"/>
        <v>0.17489312087057909</v>
      </c>
      <c r="L116" s="176">
        <v>335</v>
      </c>
      <c r="M116" s="177">
        <f t="shared" si="15"/>
        <v>0.11113802015081595</v>
      </c>
      <c r="N116" s="178">
        <f t="shared" si="16"/>
        <v>-115</v>
      </c>
      <c r="O116" s="179">
        <f t="shared" si="17"/>
        <v>-25.555555555555554</v>
      </c>
      <c r="P116" s="180"/>
      <c r="Q116" s="181">
        <f t="shared" si="19"/>
        <v>1.6791044776119404</v>
      </c>
      <c r="R116" s="182">
        <f t="shared" si="18"/>
        <v>1.558139534883721</v>
      </c>
    </row>
    <row r="117" spans="1:18">
      <c r="A117" s="129">
        <v>78052</v>
      </c>
      <c r="B117" s="129" t="s">
        <v>542</v>
      </c>
      <c r="C117" s="174">
        <v>63</v>
      </c>
      <c r="D117" s="175">
        <f t="shared" si="10"/>
        <v>5.917493237150586E-2</v>
      </c>
      <c r="E117" s="176">
        <v>75</v>
      </c>
      <c r="F117" s="177">
        <f t="shared" si="11"/>
        <v>6.4099276960155882E-2</v>
      </c>
      <c r="G117" s="178">
        <f t="shared" si="12"/>
        <v>12</v>
      </c>
      <c r="H117" s="179">
        <f t="shared" si="13"/>
        <v>19.047619047619047</v>
      </c>
      <c r="I117" s="180"/>
      <c r="J117" s="174">
        <v>105</v>
      </c>
      <c r="K117" s="175">
        <f t="shared" si="14"/>
        <v>4.0808394869801791E-2</v>
      </c>
      <c r="L117" s="176">
        <v>128</v>
      </c>
      <c r="M117" s="177">
        <f t="shared" si="15"/>
        <v>4.2464676356132665E-2</v>
      </c>
      <c r="N117" s="178">
        <f t="shared" si="16"/>
        <v>23</v>
      </c>
      <c r="O117" s="179">
        <f t="shared" si="17"/>
        <v>21.904761904761905</v>
      </c>
      <c r="P117" s="180"/>
      <c r="Q117" s="181">
        <f t="shared" si="19"/>
        <v>1.6666666666666667</v>
      </c>
      <c r="R117" s="182">
        <f t="shared" si="18"/>
        <v>1.7066666666666668</v>
      </c>
    </row>
    <row r="118" spans="1:18">
      <c r="A118" s="129">
        <v>78053</v>
      </c>
      <c r="B118" s="129" t="s">
        <v>593</v>
      </c>
      <c r="C118" s="174">
        <v>66</v>
      </c>
      <c r="D118" s="175">
        <f t="shared" si="10"/>
        <v>6.1992786293958518E-2</v>
      </c>
      <c r="E118" s="176">
        <v>92</v>
      </c>
      <c r="F118" s="177">
        <f t="shared" si="11"/>
        <v>7.8628446404457902E-2</v>
      </c>
      <c r="G118" s="178">
        <f t="shared" si="12"/>
        <v>26</v>
      </c>
      <c r="H118" s="179">
        <f t="shared" si="13"/>
        <v>39.393939393939391</v>
      </c>
      <c r="I118" s="180"/>
      <c r="J118" s="174">
        <v>622</v>
      </c>
      <c r="K118" s="175">
        <f t="shared" si="14"/>
        <v>0.24174115818111153</v>
      </c>
      <c r="L118" s="176">
        <v>522</v>
      </c>
      <c r="M118" s="177">
        <f t="shared" si="15"/>
        <v>0.1731762582648535</v>
      </c>
      <c r="N118" s="178">
        <f t="shared" si="16"/>
        <v>-100</v>
      </c>
      <c r="O118" s="179">
        <f t="shared" si="17"/>
        <v>-16.077170418006432</v>
      </c>
      <c r="P118" s="180"/>
      <c r="Q118" s="181">
        <f t="shared" si="19"/>
        <v>9.4242424242424239</v>
      </c>
      <c r="R118" s="182">
        <f t="shared" si="18"/>
        <v>5.6739130434782608</v>
      </c>
    </row>
    <row r="119" spans="1:18">
      <c r="A119" s="129">
        <v>78054</v>
      </c>
      <c r="B119" s="129" t="s">
        <v>478</v>
      </c>
      <c r="C119" s="174">
        <v>95</v>
      </c>
      <c r="D119" s="175">
        <f t="shared" si="10"/>
        <v>8.9232040877667562E-2</v>
      </c>
      <c r="E119" s="176">
        <v>91</v>
      </c>
      <c r="F119" s="177">
        <f t="shared" si="11"/>
        <v>7.777378937832248E-2</v>
      </c>
      <c r="G119" s="178">
        <f t="shared" si="12"/>
        <v>-4</v>
      </c>
      <c r="H119" s="179">
        <f t="shared" si="13"/>
        <v>-4.2105263157894735</v>
      </c>
      <c r="I119" s="180"/>
      <c r="J119" s="174">
        <v>126</v>
      </c>
      <c r="K119" s="175">
        <f t="shared" si="14"/>
        <v>4.8970073843762139E-2</v>
      </c>
      <c r="L119" s="176">
        <v>136</v>
      </c>
      <c r="M119" s="177">
        <f t="shared" si="15"/>
        <v>4.5118718628390952E-2</v>
      </c>
      <c r="N119" s="178">
        <f t="shared" si="16"/>
        <v>10</v>
      </c>
      <c r="O119" s="179">
        <f t="shared" si="17"/>
        <v>7.9365079365079358</v>
      </c>
      <c r="P119" s="180"/>
      <c r="Q119" s="181">
        <f t="shared" si="19"/>
        <v>1.3263157894736841</v>
      </c>
      <c r="R119" s="182">
        <f t="shared" si="18"/>
        <v>1.4945054945054945</v>
      </c>
    </row>
    <row r="120" spans="1:18">
      <c r="A120" s="129">
        <v>78055</v>
      </c>
      <c r="B120" s="129" t="s">
        <v>420</v>
      </c>
      <c r="C120" s="174">
        <v>171</v>
      </c>
      <c r="D120" s="175">
        <f t="shared" si="10"/>
        <v>0.16061767357980161</v>
      </c>
      <c r="E120" s="176">
        <v>173</v>
      </c>
      <c r="F120" s="177">
        <f t="shared" si="11"/>
        <v>0.14785566552142623</v>
      </c>
      <c r="G120" s="178">
        <f t="shared" si="12"/>
        <v>2</v>
      </c>
      <c r="H120" s="179">
        <f t="shared" si="13"/>
        <v>1.1695906432748537</v>
      </c>
      <c r="I120" s="180"/>
      <c r="J120" s="174">
        <v>464</v>
      </c>
      <c r="K120" s="175">
        <f t="shared" si="14"/>
        <v>0.18033424018655267</v>
      </c>
      <c r="L120" s="176">
        <v>314</v>
      </c>
      <c r="M120" s="177">
        <f t="shared" si="15"/>
        <v>0.10417115918613794</v>
      </c>
      <c r="N120" s="178">
        <f t="shared" si="16"/>
        <v>-150</v>
      </c>
      <c r="O120" s="179">
        <f t="shared" si="17"/>
        <v>-32.327586206896555</v>
      </c>
      <c r="P120" s="180"/>
      <c r="Q120" s="181">
        <f t="shared" si="19"/>
        <v>2.7134502923976607</v>
      </c>
      <c r="R120" s="182">
        <f t="shared" si="18"/>
        <v>1.8150289017341041</v>
      </c>
    </row>
    <row r="121" spans="1:18">
      <c r="A121" s="129">
        <v>78056</v>
      </c>
      <c r="B121" s="129" t="s">
        <v>422</v>
      </c>
      <c r="C121" s="174">
        <v>153</v>
      </c>
      <c r="D121" s="175">
        <f t="shared" si="10"/>
        <v>0.14371055004508568</v>
      </c>
      <c r="E121" s="176">
        <v>141</v>
      </c>
      <c r="F121" s="177">
        <f t="shared" si="11"/>
        <v>0.12050664068509306</v>
      </c>
      <c r="G121" s="178">
        <f t="shared" si="12"/>
        <v>-12</v>
      </c>
      <c r="H121" s="179">
        <f t="shared" si="13"/>
        <v>-7.8431372549019605</v>
      </c>
      <c r="I121" s="180"/>
      <c r="J121" s="174">
        <v>252</v>
      </c>
      <c r="K121" s="175">
        <f t="shared" si="14"/>
        <v>9.7940147687524279E-2</v>
      </c>
      <c r="L121" s="176">
        <v>243</v>
      </c>
      <c r="M121" s="177">
        <f t="shared" si="15"/>
        <v>8.0616534019845601E-2</v>
      </c>
      <c r="N121" s="178">
        <f t="shared" si="16"/>
        <v>-9</v>
      </c>
      <c r="O121" s="179">
        <f t="shared" si="17"/>
        <v>-3.5714285714285712</v>
      </c>
      <c r="P121" s="180"/>
      <c r="Q121" s="181">
        <f t="shared" si="19"/>
        <v>1.6470588235294117</v>
      </c>
      <c r="R121" s="182">
        <f t="shared" si="18"/>
        <v>1.7234042553191489</v>
      </c>
    </row>
    <row r="122" spans="1:18">
      <c r="A122" s="129">
        <v>78057</v>
      </c>
      <c r="B122" s="129" t="s">
        <v>469</v>
      </c>
      <c r="C122" s="174">
        <v>112</v>
      </c>
      <c r="D122" s="175">
        <f t="shared" si="10"/>
        <v>0.10519987977156597</v>
      </c>
      <c r="E122" s="176">
        <v>107</v>
      </c>
      <c r="F122" s="177">
        <f t="shared" si="11"/>
        <v>9.1448301796489065E-2</v>
      </c>
      <c r="G122" s="178">
        <f t="shared" si="12"/>
        <v>-5</v>
      </c>
      <c r="H122" s="179">
        <f t="shared" si="13"/>
        <v>-4.4642857142857144</v>
      </c>
      <c r="I122" s="180"/>
      <c r="J122" s="174">
        <v>254</v>
      </c>
      <c r="K122" s="175">
        <f t="shared" si="14"/>
        <v>9.8717450446949087E-2</v>
      </c>
      <c r="L122" s="176">
        <v>224</v>
      </c>
      <c r="M122" s="177">
        <f t="shared" si="15"/>
        <v>7.4313183623232165E-2</v>
      </c>
      <c r="N122" s="178">
        <f t="shared" si="16"/>
        <v>-30</v>
      </c>
      <c r="O122" s="179">
        <f t="shared" si="17"/>
        <v>-11.811023622047244</v>
      </c>
      <c r="P122" s="180"/>
      <c r="Q122" s="181">
        <f t="shared" si="19"/>
        <v>2.2678571428571428</v>
      </c>
      <c r="R122" s="182">
        <f t="shared" si="18"/>
        <v>2.0934579439252334</v>
      </c>
    </row>
    <row r="123" spans="1:18">
      <c r="A123" s="129">
        <v>78058</v>
      </c>
      <c r="B123" s="129" t="s">
        <v>314</v>
      </c>
      <c r="C123" s="174">
        <v>321</v>
      </c>
      <c r="D123" s="175">
        <f t="shared" si="10"/>
        <v>0.30151036970243461</v>
      </c>
      <c r="E123" s="176">
        <v>304</v>
      </c>
      <c r="F123" s="177">
        <f t="shared" si="11"/>
        <v>0.25981573594516516</v>
      </c>
      <c r="G123" s="178">
        <f t="shared" si="12"/>
        <v>-17</v>
      </c>
      <c r="H123" s="179">
        <f t="shared" si="13"/>
        <v>-5.29595015576324</v>
      </c>
      <c r="I123" s="180"/>
      <c r="J123" s="174">
        <v>554</v>
      </c>
      <c r="K123" s="175">
        <f t="shared" si="14"/>
        <v>0.21531286436066846</v>
      </c>
      <c r="L123" s="176">
        <v>601</v>
      </c>
      <c r="M123" s="177">
        <f t="shared" si="15"/>
        <v>0.19938492570340413</v>
      </c>
      <c r="N123" s="178">
        <f t="shared" si="16"/>
        <v>47</v>
      </c>
      <c r="O123" s="179">
        <f t="shared" si="17"/>
        <v>8.4837545126353788</v>
      </c>
      <c r="P123" s="180"/>
      <c r="Q123" s="181">
        <f t="shared" si="19"/>
        <v>1.7258566978193146</v>
      </c>
      <c r="R123" s="182">
        <f t="shared" si="18"/>
        <v>1.9769736842105263</v>
      </c>
    </row>
    <row r="124" spans="1:18">
      <c r="A124" s="129">
        <v>78059</v>
      </c>
      <c r="B124" s="129" t="s">
        <v>519</v>
      </c>
      <c r="C124" s="174">
        <v>108</v>
      </c>
      <c r="D124" s="175">
        <f t="shared" si="10"/>
        <v>0.10144274120829576</v>
      </c>
      <c r="E124" s="176">
        <v>89</v>
      </c>
      <c r="F124" s="177">
        <f t="shared" si="11"/>
        <v>7.606447532605165E-2</v>
      </c>
      <c r="G124" s="178">
        <f t="shared" si="12"/>
        <v>-19</v>
      </c>
      <c r="H124" s="179">
        <f t="shared" si="13"/>
        <v>-17.592592592592592</v>
      </c>
      <c r="I124" s="180"/>
      <c r="J124" s="174">
        <v>146</v>
      </c>
      <c r="K124" s="175">
        <f t="shared" si="14"/>
        <v>5.6743101438010105E-2</v>
      </c>
      <c r="L124" s="176">
        <v>131</v>
      </c>
      <c r="M124" s="177">
        <f t="shared" si="15"/>
        <v>4.3459942208229518E-2</v>
      </c>
      <c r="N124" s="178">
        <f t="shared" si="16"/>
        <v>-15</v>
      </c>
      <c r="O124" s="179">
        <f t="shared" si="17"/>
        <v>-10.273972602739725</v>
      </c>
      <c r="P124" s="180"/>
      <c r="Q124" s="181">
        <f t="shared" si="19"/>
        <v>1.3518518518518519</v>
      </c>
      <c r="R124" s="182">
        <f t="shared" si="18"/>
        <v>1.4719101123595506</v>
      </c>
    </row>
    <row r="125" spans="1:18">
      <c r="A125" s="129">
        <v>78060</v>
      </c>
      <c r="B125" s="129" t="s">
        <v>462</v>
      </c>
      <c r="C125" s="174">
        <v>151</v>
      </c>
      <c r="D125" s="175">
        <f t="shared" si="10"/>
        <v>0.14183198076345055</v>
      </c>
      <c r="E125" s="176">
        <v>164</v>
      </c>
      <c r="F125" s="177">
        <f t="shared" si="11"/>
        <v>0.14016375228620756</v>
      </c>
      <c r="G125" s="178">
        <f t="shared" si="12"/>
        <v>13</v>
      </c>
      <c r="H125" s="179">
        <f t="shared" si="13"/>
        <v>8.6092715231788084</v>
      </c>
      <c r="I125" s="180"/>
      <c r="J125" s="174">
        <v>302</v>
      </c>
      <c r="K125" s="175">
        <f t="shared" si="14"/>
        <v>0.11737271667314418</v>
      </c>
      <c r="L125" s="176">
        <v>311</v>
      </c>
      <c r="M125" s="177">
        <f t="shared" si="15"/>
        <v>0.10317589333404109</v>
      </c>
      <c r="N125" s="178">
        <f t="shared" si="16"/>
        <v>9</v>
      </c>
      <c r="O125" s="179">
        <f t="shared" si="17"/>
        <v>2.9801324503311259</v>
      </c>
      <c r="P125" s="180"/>
      <c r="Q125" s="181">
        <f t="shared" si="19"/>
        <v>2</v>
      </c>
      <c r="R125" s="182">
        <f t="shared" si="18"/>
        <v>1.8963414634146341</v>
      </c>
    </row>
    <row r="126" spans="1:18">
      <c r="A126" s="129">
        <v>78061</v>
      </c>
      <c r="B126" s="129" t="s">
        <v>502</v>
      </c>
      <c r="C126" s="174">
        <v>130</v>
      </c>
      <c r="D126" s="175">
        <f t="shared" si="10"/>
        <v>0.12210700330628194</v>
      </c>
      <c r="E126" s="176">
        <v>114</v>
      </c>
      <c r="F126" s="177">
        <f t="shared" si="11"/>
        <v>9.7430900979436949E-2</v>
      </c>
      <c r="G126" s="178">
        <f t="shared" si="12"/>
        <v>-16</v>
      </c>
      <c r="H126" s="179">
        <f t="shared" si="13"/>
        <v>-12.307692307692308</v>
      </c>
      <c r="I126" s="180"/>
      <c r="J126" s="174">
        <v>234</v>
      </c>
      <c r="K126" s="175">
        <f t="shared" si="14"/>
        <v>9.0944422852701129E-2</v>
      </c>
      <c r="L126" s="176">
        <v>217</v>
      </c>
      <c r="M126" s="177">
        <f t="shared" si="15"/>
        <v>7.1990896635006144E-2</v>
      </c>
      <c r="N126" s="178">
        <f t="shared" si="16"/>
        <v>-17</v>
      </c>
      <c r="O126" s="179">
        <f t="shared" si="17"/>
        <v>-7.2649572649572658</v>
      </c>
      <c r="P126" s="180"/>
      <c r="Q126" s="181">
        <f t="shared" si="19"/>
        <v>1.8</v>
      </c>
      <c r="R126" s="182">
        <f t="shared" si="18"/>
        <v>1.9035087719298245</v>
      </c>
    </row>
    <row r="127" spans="1:18">
      <c r="A127" s="129">
        <v>78062</v>
      </c>
      <c r="B127" s="129" t="s">
        <v>438</v>
      </c>
      <c r="C127" s="174">
        <v>112</v>
      </c>
      <c r="D127" s="175">
        <f t="shared" si="10"/>
        <v>0.10519987977156597</v>
      </c>
      <c r="E127" s="176">
        <v>99</v>
      </c>
      <c r="F127" s="177">
        <f t="shared" si="11"/>
        <v>8.4611045587405773E-2</v>
      </c>
      <c r="G127" s="178">
        <f t="shared" si="12"/>
        <v>-13</v>
      </c>
      <c r="H127" s="179">
        <f t="shared" si="13"/>
        <v>-11.607142857142858</v>
      </c>
      <c r="I127" s="180"/>
      <c r="J127" s="174">
        <v>202</v>
      </c>
      <c r="K127" s="175">
        <f t="shared" si="14"/>
        <v>7.850757870190439E-2</v>
      </c>
      <c r="L127" s="176">
        <v>191</v>
      </c>
      <c r="M127" s="177">
        <f t="shared" si="15"/>
        <v>6.33652592501667E-2</v>
      </c>
      <c r="N127" s="178">
        <f t="shared" si="16"/>
        <v>-11</v>
      </c>
      <c r="O127" s="179">
        <f t="shared" si="17"/>
        <v>-5.4455445544554459</v>
      </c>
      <c r="P127" s="180"/>
      <c r="Q127" s="181">
        <f t="shared" si="19"/>
        <v>1.8035714285714286</v>
      </c>
      <c r="R127" s="182">
        <f t="shared" si="18"/>
        <v>1.9292929292929293</v>
      </c>
    </row>
    <row r="128" spans="1:18">
      <c r="A128" s="129">
        <v>78065</v>
      </c>
      <c r="B128" s="129" t="s">
        <v>607</v>
      </c>
      <c r="C128" s="174">
        <v>34</v>
      </c>
      <c r="D128" s="175">
        <f t="shared" si="10"/>
        <v>3.193567778779681E-2</v>
      </c>
      <c r="E128" s="176">
        <v>28</v>
      </c>
      <c r="F128" s="177">
        <f t="shared" si="11"/>
        <v>2.393039673179153E-2</v>
      </c>
      <c r="G128" s="178">
        <f t="shared" si="12"/>
        <v>-6</v>
      </c>
      <c r="H128" s="179">
        <f t="shared" si="13"/>
        <v>-17.647058823529413</v>
      </c>
      <c r="I128" s="180"/>
      <c r="J128" s="174">
        <v>48</v>
      </c>
      <c r="K128" s="175">
        <f t="shared" si="14"/>
        <v>1.8655266226195101E-2</v>
      </c>
      <c r="L128" s="176">
        <v>42</v>
      </c>
      <c r="M128" s="177">
        <f t="shared" si="15"/>
        <v>1.3933721929356029E-2</v>
      </c>
      <c r="N128" s="178">
        <f t="shared" si="16"/>
        <v>-6</v>
      </c>
      <c r="O128" s="179">
        <f t="shared" si="17"/>
        <v>-12.5</v>
      </c>
      <c r="P128" s="180"/>
      <c r="Q128" s="181">
        <f t="shared" si="19"/>
        <v>1.411764705882353</v>
      </c>
      <c r="R128" s="182">
        <f t="shared" si="18"/>
        <v>1.5</v>
      </c>
    </row>
    <row r="129" spans="1:18">
      <c r="A129" s="129">
        <v>78066</v>
      </c>
      <c r="B129" s="129" t="s">
        <v>378</v>
      </c>
      <c r="C129" s="174">
        <v>119</v>
      </c>
      <c r="D129" s="175">
        <f t="shared" si="10"/>
        <v>0.11177487225728884</v>
      </c>
      <c r="E129" s="176">
        <v>157</v>
      </c>
      <c r="F129" s="177">
        <f t="shared" si="11"/>
        <v>0.13418115310325968</v>
      </c>
      <c r="G129" s="178">
        <f t="shared" si="12"/>
        <v>38</v>
      </c>
      <c r="H129" s="179">
        <f t="shared" si="13"/>
        <v>31.932773109243694</v>
      </c>
      <c r="I129" s="180"/>
      <c r="J129" s="174">
        <v>263</v>
      </c>
      <c r="K129" s="175">
        <f t="shared" si="14"/>
        <v>0.10221531286436067</v>
      </c>
      <c r="L129" s="176">
        <v>301</v>
      </c>
      <c r="M129" s="177">
        <f t="shared" si="15"/>
        <v>9.9858340493718209E-2</v>
      </c>
      <c r="N129" s="178">
        <f t="shared" si="16"/>
        <v>38</v>
      </c>
      <c r="O129" s="179">
        <f t="shared" si="17"/>
        <v>14.448669201520911</v>
      </c>
      <c r="P129" s="180"/>
      <c r="Q129" s="181">
        <f t="shared" si="19"/>
        <v>2.2100840336134455</v>
      </c>
      <c r="R129" s="182">
        <f t="shared" si="18"/>
        <v>1.9171974522292994</v>
      </c>
    </row>
    <row r="130" spans="1:18">
      <c r="A130" s="129">
        <v>78067</v>
      </c>
      <c r="B130" s="129" t="s">
        <v>465</v>
      </c>
      <c r="C130" s="174">
        <v>73</v>
      </c>
      <c r="D130" s="175">
        <f t="shared" si="10"/>
        <v>6.8567778779681399E-2</v>
      </c>
      <c r="E130" s="176">
        <v>103</v>
      </c>
      <c r="F130" s="177">
        <f t="shared" si="11"/>
        <v>8.8029673691947419E-2</v>
      </c>
      <c r="G130" s="178">
        <f t="shared" si="12"/>
        <v>30</v>
      </c>
      <c r="H130" s="179">
        <f t="shared" si="13"/>
        <v>41.095890410958901</v>
      </c>
      <c r="I130" s="180"/>
      <c r="J130" s="174">
        <v>142</v>
      </c>
      <c r="K130" s="175">
        <f t="shared" si="14"/>
        <v>5.5188495919160516E-2</v>
      </c>
      <c r="L130" s="176">
        <v>214</v>
      </c>
      <c r="M130" s="177">
        <f t="shared" si="15"/>
        <v>7.0995630782909297E-2</v>
      </c>
      <c r="N130" s="178">
        <f t="shared" si="16"/>
        <v>72</v>
      </c>
      <c r="O130" s="179">
        <f t="shared" si="17"/>
        <v>50.704225352112672</v>
      </c>
      <c r="P130" s="180"/>
      <c r="Q130" s="181">
        <f t="shared" si="19"/>
        <v>1.9452054794520548</v>
      </c>
      <c r="R130" s="182">
        <f t="shared" si="18"/>
        <v>2.0776699029126213</v>
      </c>
    </row>
    <row r="131" spans="1:18">
      <c r="A131" s="129">
        <v>78069</v>
      </c>
      <c r="B131" s="129" t="s">
        <v>446</v>
      </c>
      <c r="C131" s="174">
        <v>131</v>
      </c>
      <c r="D131" s="175">
        <f t="shared" si="10"/>
        <v>0.12304628794709949</v>
      </c>
      <c r="E131" s="176">
        <v>107</v>
      </c>
      <c r="F131" s="177">
        <f t="shared" si="11"/>
        <v>9.1448301796489065E-2</v>
      </c>
      <c r="G131" s="178">
        <f t="shared" si="12"/>
        <v>-24</v>
      </c>
      <c r="H131" s="179">
        <f t="shared" si="13"/>
        <v>-18.320610687022899</v>
      </c>
      <c r="I131" s="180"/>
      <c r="J131" s="174">
        <v>203</v>
      </c>
      <c r="K131" s="175">
        <f t="shared" si="14"/>
        <v>7.8896230081616794E-2</v>
      </c>
      <c r="L131" s="176">
        <v>211</v>
      </c>
      <c r="M131" s="177">
        <f t="shared" si="15"/>
        <v>7.0000364930812436E-2</v>
      </c>
      <c r="N131" s="178">
        <f t="shared" si="16"/>
        <v>8</v>
      </c>
      <c r="O131" s="179">
        <f t="shared" si="17"/>
        <v>3.9408866995073892</v>
      </c>
      <c r="P131" s="180"/>
      <c r="Q131" s="181">
        <f t="shared" si="19"/>
        <v>1.5496183206106871</v>
      </c>
      <c r="R131" s="182">
        <f t="shared" si="18"/>
        <v>1.97196261682243</v>
      </c>
    </row>
    <row r="132" spans="1:18">
      <c r="A132" s="129">
        <v>78070</v>
      </c>
      <c r="B132" s="129" t="s">
        <v>304</v>
      </c>
      <c r="C132" s="174">
        <v>385</v>
      </c>
      <c r="D132" s="175">
        <f t="shared" si="10"/>
        <v>0.36162458671475806</v>
      </c>
      <c r="E132" s="176">
        <v>423</v>
      </c>
      <c r="F132" s="177">
        <f t="shared" si="11"/>
        <v>0.36151992205527922</v>
      </c>
      <c r="G132" s="178">
        <f t="shared" si="12"/>
        <v>38</v>
      </c>
      <c r="H132" s="179">
        <f t="shared" si="13"/>
        <v>9.8701298701298708</v>
      </c>
      <c r="I132" s="180"/>
      <c r="J132" s="174">
        <v>742</v>
      </c>
      <c r="K132" s="175">
        <f t="shared" si="14"/>
        <v>0.2883793237465993</v>
      </c>
      <c r="L132" s="176">
        <v>1019</v>
      </c>
      <c r="M132" s="177">
        <f t="shared" si="15"/>
        <v>0.33805863442889983</v>
      </c>
      <c r="N132" s="178">
        <f t="shared" si="16"/>
        <v>277</v>
      </c>
      <c r="O132" s="179">
        <f t="shared" si="17"/>
        <v>37.331536388140165</v>
      </c>
      <c r="P132" s="180"/>
      <c r="Q132" s="181">
        <f t="shared" si="19"/>
        <v>1.9272727272727272</v>
      </c>
      <c r="R132" s="182">
        <f t="shared" si="18"/>
        <v>2.4089834515366428</v>
      </c>
    </row>
    <row r="133" spans="1:18">
      <c r="A133" s="129">
        <v>78071</v>
      </c>
      <c r="B133" s="129" t="s">
        <v>575</v>
      </c>
      <c r="C133" s="174">
        <v>40</v>
      </c>
      <c r="D133" s="175">
        <f t="shared" ref="D133:D196" si="20">C133/106464*100</f>
        <v>3.7571385632702133E-2</v>
      </c>
      <c r="E133" s="176">
        <v>31</v>
      </c>
      <c r="F133" s="177">
        <f t="shared" ref="F133:F196" si="21">E133/117006*100</f>
        <v>2.6494367810197768E-2</v>
      </c>
      <c r="G133" s="178">
        <f t="shared" ref="G133:G196" si="22">E133-C133</f>
        <v>-9</v>
      </c>
      <c r="H133" s="179">
        <f t="shared" ref="H133:H196" si="23">G133/C133*100</f>
        <v>-22.5</v>
      </c>
      <c r="I133" s="180"/>
      <c r="J133" s="174">
        <v>73</v>
      </c>
      <c r="K133" s="175">
        <f t="shared" ref="K133:K196" si="24">J133/257300*100</f>
        <v>2.8371550719005052E-2</v>
      </c>
      <c r="L133" s="176">
        <v>52</v>
      </c>
      <c r="M133" s="177">
        <f t="shared" ref="M133:M196" si="25">L133/301427*100</f>
        <v>1.7251274769678894E-2</v>
      </c>
      <c r="N133" s="178">
        <f t="shared" ref="N133:N196" si="26">L133-J133</f>
        <v>-21</v>
      </c>
      <c r="O133" s="179">
        <f t="shared" ref="O133:O196" si="27">N133/J133*100</f>
        <v>-28.767123287671232</v>
      </c>
      <c r="P133" s="180"/>
      <c r="Q133" s="181">
        <f t="shared" si="19"/>
        <v>1.825</v>
      </c>
      <c r="R133" s="182">
        <f t="shared" ref="R133:R196" si="28">L133/E133</f>
        <v>1.6774193548387097</v>
      </c>
    </row>
    <row r="134" spans="1:18">
      <c r="A134" s="129">
        <v>78072</v>
      </c>
      <c r="B134" s="129" t="s">
        <v>629</v>
      </c>
      <c r="C134" s="174">
        <v>28</v>
      </c>
      <c r="D134" s="175">
        <f t="shared" si="20"/>
        <v>2.6299969942891493E-2</v>
      </c>
      <c r="E134" s="176">
        <v>24</v>
      </c>
      <c r="F134" s="177">
        <f t="shared" si="21"/>
        <v>2.0511768627249884E-2</v>
      </c>
      <c r="G134" s="178">
        <f t="shared" si="22"/>
        <v>-4</v>
      </c>
      <c r="H134" s="179">
        <f t="shared" si="23"/>
        <v>-14.285714285714285</v>
      </c>
      <c r="I134" s="180"/>
      <c r="J134" s="174">
        <v>52</v>
      </c>
      <c r="K134" s="175">
        <f t="shared" si="24"/>
        <v>2.0209871745044697E-2</v>
      </c>
      <c r="L134" s="176">
        <v>41</v>
      </c>
      <c r="M134" s="177">
        <f t="shared" si="25"/>
        <v>1.3601966645323742E-2</v>
      </c>
      <c r="N134" s="178">
        <f t="shared" si="26"/>
        <v>-11</v>
      </c>
      <c r="O134" s="179">
        <f t="shared" si="27"/>
        <v>-21.153846153846153</v>
      </c>
      <c r="P134" s="180"/>
      <c r="Q134" s="181">
        <f t="shared" ref="Q134:Q197" si="29">J134/C134</f>
        <v>1.8571428571428572</v>
      </c>
      <c r="R134" s="182">
        <f t="shared" si="28"/>
        <v>1.7083333333333333</v>
      </c>
    </row>
    <row r="135" spans="1:18">
      <c r="A135" s="129">
        <v>78073</v>
      </c>
      <c r="B135" s="129" t="s">
        <v>505</v>
      </c>
      <c r="C135" s="174">
        <v>87</v>
      </c>
      <c r="D135" s="175">
        <f t="shared" si="20"/>
        <v>8.1717763751127145E-2</v>
      </c>
      <c r="E135" s="176">
        <v>99</v>
      </c>
      <c r="F135" s="177">
        <f t="shared" si="21"/>
        <v>8.4611045587405773E-2</v>
      </c>
      <c r="G135" s="178">
        <f t="shared" si="22"/>
        <v>12</v>
      </c>
      <c r="H135" s="179">
        <f t="shared" si="23"/>
        <v>13.793103448275861</v>
      </c>
      <c r="I135" s="180"/>
      <c r="J135" s="174">
        <v>135</v>
      </c>
      <c r="K135" s="175">
        <f t="shared" si="24"/>
        <v>5.2467936261173728E-2</v>
      </c>
      <c r="L135" s="176">
        <v>147</v>
      </c>
      <c r="M135" s="177">
        <f t="shared" si="25"/>
        <v>4.8768026752746108E-2</v>
      </c>
      <c r="N135" s="178">
        <f t="shared" si="26"/>
        <v>12</v>
      </c>
      <c r="O135" s="179">
        <f t="shared" si="27"/>
        <v>8.8888888888888893</v>
      </c>
      <c r="P135" s="180"/>
      <c r="Q135" s="181">
        <f t="shared" si="29"/>
        <v>1.5517241379310345</v>
      </c>
      <c r="R135" s="182">
        <f t="shared" si="28"/>
        <v>1.4848484848484849</v>
      </c>
    </row>
    <row r="136" spans="1:18">
      <c r="A136" s="129">
        <v>78074</v>
      </c>
      <c r="B136" s="129" t="s">
        <v>429</v>
      </c>
      <c r="C136" s="174">
        <v>176</v>
      </c>
      <c r="D136" s="175">
        <f t="shared" si="20"/>
        <v>0.16531409678388939</v>
      </c>
      <c r="E136" s="176">
        <v>221</v>
      </c>
      <c r="F136" s="177">
        <f t="shared" si="21"/>
        <v>0.18887920277592601</v>
      </c>
      <c r="G136" s="178">
        <f t="shared" si="22"/>
        <v>45</v>
      </c>
      <c r="H136" s="179">
        <f t="shared" si="23"/>
        <v>25.568181818181817</v>
      </c>
      <c r="I136" s="180"/>
      <c r="J136" s="174">
        <v>278</v>
      </c>
      <c r="K136" s="175">
        <f t="shared" si="24"/>
        <v>0.10804508356004663</v>
      </c>
      <c r="L136" s="176">
        <v>354</v>
      </c>
      <c r="M136" s="177">
        <f t="shared" si="25"/>
        <v>0.1174413705474294</v>
      </c>
      <c r="N136" s="178">
        <f t="shared" si="26"/>
        <v>76</v>
      </c>
      <c r="O136" s="179">
        <f t="shared" si="27"/>
        <v>27.338129496402878</v>
      </c>
      <c r="P136" s="180"/>
      <c r="Q136" s="181">
        <f t="shared" si="29"/>
        <v>1.5795454545454546</v>
      </c>
      <c r="R136" s="182">
        <f t="shared" si="28"/>
        <v>1.6018099547511313</v>
      </c>
    </row>
    <row r="137" spans="1:18">
      <c r="A137" s="129">
        <v>78075</v>
      </c>
      <c r="B137" s="129" t="s">
        <v>510</v>
      </c>
      <c r="C137" s="174">
        <v>157</v>
      </c>
      <c r="D137" s="175">
        <f t="shared" si="20"/>
        <v>0.14746768860835588</v>
      </c>
      <c r="E137" s="176">
        <v>179</v>
      </c>
      <c r="F137" s="177">
        <f t="shared" si="21"/>
        <v>0.15298360767823871</v>
      </c>
      <c r="G137" s="178">
        <f t="shared" si="22"/>
        <v>22</v>
      </c>
      <c r="H137" s="179">
        <f t="shared" si="23"/>
        <v>14.012738853503185</v>
      </c>
      <c r="I137" s="180"/>
      <c r="J137" s="174">
        <v>473</v>
      </c>
      <c r="K137" s="175">
        <f t="shared" si="24"/>
        <v>0.18383210260396424</v>
      </c>
      <c r="L137" s="176">
        <v>974</v>
      </c>
      <c r="M137" s="177">
        <f t="shared" si="25"/>
        <v>0.32312964664744698</v>
      </c>
      <c r="N137" s="178">
        <f t="shared" si="26"/>
        <v>501</v>
      </c>
      <c r="O137" s="179">
        <f t="shared" si="27"/>
        <v>105.91966173361523</v>
      </c>
      <c r="P137" s="180"/>
      <c r="Q137" s="181">
        <f t="shared" si="29"/>
        <v>3.0127388535031847</v>
      </c>
      <c r="R137" s="182">
        <f t="shared" si="28"/>
        <v>5.4413407821229054</v>
      </c>
    </row>
    <row r="138" spans="1:18">
      <c r="A138" s="129">
        <v>78076</v>
      </c>
      <c r="B138" s="129" t="s">
        <v>394</v>
      </c>
      <c r="C138" s="174">
        <v>125</v>
      </c>
      <c r="D138" s="175">
        <f t="shared" si="20"/>
        <v>0.11741058010219417</v>
      </c>
      <c r="E138" s="176">
        <v>160</v>
      </c>
      <c r="F138" s="177">
        <f t="shared" si="21"/>
        <v>0.1367451241816659</v>
      </c>
      <c r="G138" s="178">
        <f t="shared" si="22"/>
        <v>35</v>
      </c>
      <c r="H138" s="179">
        <f t="shared" si="23"/>
        <v>28.000000000000004</v>
      </c>
      <c r="I138" s="180"/>
      <c r="J138" s="174">
        <v>204</v>
      </c>
      <c r="K138" s="175">
        <f t="shared" si="24"/>
        <v>7.9284881461329185E-2</v>
      </c>
      <c r="L138" s="176">
        <v>258</v>
      </c>
      <c r="M138" s="177">
        <f t="shared" si="25"/>
        <v>8.5592863280329889E-2</v>
      </c>
      <c r="N138" s="178">
        <f t="shared" si="26"/>
        <v>54</v>
      </c>
      <c r="O138" s="179">
        <f t="shared" si="27"/>
        <v>26.47058823529412</v>
      </c>
      <c r="P138" s="180"/>
      <c r="Q138" s="181">
        <f t="shared" si="29"/>
        <v>1.6319999999999999</v>
      </c>
      <c r="R138" s="182">
        <f t="shared" si="28"/>
        <v>1.6125</v>
      </c>
    </row>
    <row r="139" spans="1:18">
      <c r="A139" s="129">
        <v>78077</v>
      </c>
      <c r="B139" s="129" t="s">
        <v>419</v>
      </c>
      <c r="C139" s="174">
        <v>84</v>
      </c>
      <c r="D139" s="175">
        <f t="shared" si="20"/>
        <v>7.889990982867448E-2</v>
      </c>
      <c r="E139" s="176">
        <v>116</v>
      </c>
      <c r="F139" s="177">
        <f t="shared" si="21"/>
        <v>9.9140215031707779E-2</v>
      </c>
      <c r="G139" s="178">
        <f t="shared" si="22"/>
        <v>32</v>
      </c>
      <c r="H139" s="179">
        <f t="shared" si="23"/>
        <v>38.095238095238095</v>
      </c>
      <c r="I139" s="180"/>
      <c r="J139" s="174">
        <v>199</v>
      </c>
      <c r="K139" s="175">
        <f t="shared" si="24"/>
        <v>7.7341624562767192E-2</v>
      </c>
      <c r="L139" s="176">
        <v>187</v>
      </c>
      <c r="M139" s="177">
        <f t="shared" si="25"/>
        <v>6.203823811403756E-2</v>
      </c>
      <c r="N139" s="178">
        <f t="shared" si="26"/>
        <v>-12</v>
      </c>
      <c r="O139" s="179">
        <f t="shared" si="27"/>
        <v>-6.0301507537688437</v>
      </c>
      <c r="P139" s="180"/>
      <c r="Q139" s="181">
        <f t="shared" si="29"/>
        <v>2.3690476190476191</v>
      </c>
      <c r="R139" s="182">
        <f t="shared" si="28"/>
        <v>1.6120689655172413</v>
      </c>
    </row>
    <row r="140" spans="1:18">
      <c r="A140" s="129">
        <v>78078</v>
      </c>
      <c r="B140" s="129" t="s">
        <v>606</v>
      </c>
      <c r="C140" s="174">
        <v>39</v>
      </c>
      <c r="D140" s="175">
        <f t="shared" si="20"/>
        <v>3.6632100991884582E-2</v>
      </c>
      <c r="E140" s="176">
        <v>29</v>
      </c>
      <c r="F140" s="177">
        <f t="shared" si="21"/>
        <v>2.4785053757926945E-2</v>
      </c>
      <c r="G140" s="178">
        <f t="shared" si="22"/>
        <v>-10</v>
      </c>
      <c r="H140" s="179">
        <f t="shared" si="23"/>
        <v>-25.641025641025639</v>
      </c>
      <c r="I140" s="180"/>
      <c r="J140" s="174">
        <v>87</v>
      </c>
      <c r="K140" s="175">
        <f t="shared" si="24"/>
        <v>3.3812670034978627E-2</v>
      </c>
      <c r="L140" s="176">
        <v>62</v>
      </c>
      <c r="M140" s="177">
        <f t="shared" si="25"/>
        <v>2.0568827610001759E-2</v>
      </c>
      <c r="N140" s="178">
        <f t="shared" si="26"/>
        <v>-25</v>
      </c>
      <c r="O140" s="179">
        <f t="shared" si="27"/>
        <v>-28.735632183908045</v>
      </c>
      <c r="P140" s="180"/>
      <c r="Q140" s="181">
        <f t="shared" si="29"/>
        <v>2.2307692307692308</v>
      </c>
      <c r="R140" s="182">
        <f t="shared" si="28"/>
        <v>2.1379310344827585</v>
      </c>
    </row>
    <row r="141" spans="1:18">
      <c r="A141" s="129">
        <v>78079</v>
      </c>
      <c r="B141" s="129" t="s">
        <v>307</v>
      </c>
      <c r="C141" s="174">
        <v>301</v>
      </c>
      <c r="D141" s="175">
        <f t="shared" si="20"/>
        <v>0.28272467688608355</v>
      </c>
      <c r="E141" s="176">
        <v>361</v>
      </c>
      <c r="F141" s="177">
        <f t="shared" si="21"/>
        <v>0.3085311864348837</v>
      </c>
      <c r="G141" s="178">
        <f t="shared" si="22"/>
        <v>60</v>
      </c>
      <c r="H141" s="179">
        <f t="shared" si="23"/>
        <v>19.933554817275748</v>
      </c>
      <c r="I141" s="180"/>
      <c r="J141" s="174">
        <v>549</v>
      </c>
      <c r="K141" s="175">
        <f t="shared" si="24"/>
        <v>0.21336960746210651</v>
      </c>
      <c r="L141" s="176">
        <v>717</v>
      </c>
      <c r="M141" s="177">
        <f t="shared" si="25"/>
        <v>0.23786853865114935</v>
      </c>
      <c r="N141" s="178">
        <f t="shared" si="26"/>
        <v>168</v>
      </c>
      <c r="O141" s="179">
        <f t="shared" si="27"/>
        <v>30.601092896174865</v>
      </c>
      <c r="P141" s="180"/>
      <c r="Q141" s="181">
        <f t="shared" si="29"/>
        <v>1.823920265780731</v>
      </c>
      <c r="R141" s="182">
        <f t="shared" si="28"/>
        <v>1.9861495844875345</v>
      </c>
    </row>
    <row r="142" spans="1:18">
      <c r="A142" s="129">
        <v>78080</v>
      </c>
      <c r="B142" s="129" t="s">
        <v>523</v>
      </c>
      <c r="C142" s="174">
        <v>83</v>
      </c>
      <c r="D142" s="175">
        <f t="shared" si="20"/>
        <v>7.796062518785693E-2</v>
      </c>
      <c r="E142" s="176">
        <v>85</v>
      </c>
      <c r="F142" s="177">
        <f t="shared" si="21"/>
        <v>7.2645847221510004E-2</v>
      </c>
      <c r="G142" s="178">
        <f t="shared" si="22"/>
        <v>2</v>
      </c>
      <c r="H142" s="179">
        <f t="shared" si="23"/>
        <v>2.4096385542168677</v>
      </c>
      <c r="I142" s="180"/>
      <c r="J142" s="174">
        <v>474</v>
      </c>
      <c r="K142" s="175">
        <f t="shared" si="24"/>
        <v>0.18422075398367665</v>
      </c>
      <c r="L142" s="176">
        <v>312</v>
      </c>
      <c r="M142" s="177">
        <f t="shared" si="25"/>
        <v>0.10350764861807336</v>
      </c>
      <c r="N142" s="178">
        <f t="shared" si="26"/>
        <v>-162</v>
      </c>
      <c r="O142" s="179">
        <f t="shared" si="27"/>
        <v>-34.177215189873415</v>
      </c>
      <c r="P142" s="180"/>
      <c r="Q142" s="181">
        <f t="shared" si="29"/>
        <v>5.7108433734939759</v>
      </c>
      <c r="R142" s="182">
        <f t="shared" si="28"/>
        <v>3.6705882352941175</v>
      </c>
    </row>
    <row r="143" spans="1:18">
      <c r="A143" s="129">
        <v>78081</v>
      </c>
      <c r="B143" s="129" t="s">
        <v>280</v>
      </c>
      <c r="C143" s="174">
        <v>906</v>
      </c>
      <c r="D143" s="175">
        <f t="shared" si="20"/>
        <v>0.85099188458070341</v>
      </c>
      <c r="E143" s="176">
        <v>1321</v>
      </c>
      <c r="F143" s="177">
        <f t="shared" si="21"/>
        <v>1.1290019315248792</v>
      </c>
      <c r="G143" s="178">
        <f t="shared" si="22"/>
        <v>415</v>
      </c>
      <c r="H143" s="179">
        <f t="shared" si="23"/>
        <v>45.805739514348787</v>
      </c>
      <c r="I143" s="180"/>
      <c r="J143" s="174">
        <v>2292</v>
      </c>
      <c r="K143" s="175">
        <f t="shared" si="24"/>
        <v>0.89078896230081606</v>
      </c>
      <c r="L143" s="176">
        <v>4689</v>
      </c>
      <c r="M143" s="177">
        <f t="shared" si="25"/>
        <v>1.5556005268273911</v>
      </c>
      <c r="N143" s="178">
        <f t="shared" si="26"/>
        <v>2397</v>
      </c>
      <c r="O143" s="179">
        <f t="shared" si="27"/>
        <v>104.58115183246073</v>
      </c>
      <c r="P143" s="180"/>
      <c r="Q143" s="181">
        <f t="shared" si="29"/>
        <v>2.5298013245033113</v>
      </c>
      <c r="R143" s="182">
        <f t="shared" si="28"/>
        <v>3.5495836487509465</v>
      </c>
    </row>
    <row r="144" spans="1:18">
      <c r="A144" s="129">
        <v>78082</v>
      </c>
      <c r="B144" s="129" t="s">
        <v>493</v>
      </c>
      <c r="C144" s="174">
        <v>109</v>
      </c>
      <c r="D144" s="175">
        <f t="shared" si="20"/>
        <v>0.10238202584911332</v>
      </c>
      <c r="E144" s="176">
        <v>104</v>
      </c>
      <c r="F144" s="177">
        <f t="shared" si="21"/>
        <v>8.8884330718082841E-2</v>
      </c>
      <c r="G144" s="178">
        <f t="shared" si="22"/>
        <v>-5</v>
      </c>
      <c r="H144" s="179">
        <f t="shared" si="23"/>
        <v>-4.5871559633027523</v>
      </c>
      <c r="I144" s="180"/>
      <c r="J144" s="174">
        <v>267</v>
      </c>
      <c r="K144" s="175">
        <f t="shared" si="24"/>
        <v>0.10376991838321026</v>
      </c>
      <c r="L144" s="176">
        <v>168</v>
      </c>
      <c r="M144" s="177">
        <f t="shared" si="25"/>
        <v>5.5734887717424117E-2</v>
      </c>
      <c r="N144" s="178">
        <f t="shared" si="26"/>
        <v>-99</v>
      </c>
      <c r="O144" s="179">
        <f t="shared" si="27"/>
        <v>-37.078651685393261</v>
      </c>
      <c r="P144" s="180"/>
      <c r="Q144" s="181">
        <f t="shared" si="29"/>
        <v>2.4495412844036699</v>
      </c>
      <c r="R144" s="182">
        <f t="shared" si="28"/>
        <v>1.6153846153846154</v>
      </c>
    </row>
    <row r="145" spans="1:18">
      <c r="A145" s="129">
        <v>78083</v>
      </c>
      <c r="B145" s="129" t="s">
        <v>362</v>
      </c>
      <c r="C145" s="174">
        <v>235</v>
      </c>
      <c r="D145" s="175">
        <f t="shared" si="20"/>
        <v>0.22073189059212506</v>
      </c>
      <c r="E145" s="176">
        <v>203</v>
      </c>
      <c r="F145" s="177">
        <f t="shared" si="21"/>
        <v>0.17349537630548861</v>
      </c>
      <c r="G145" s="178">
        <f t="shared" si="22"/>
        <v>-32</v>
      </c>
      <c r="H145" s="179">
        <f t="shared" si="23"/>
        <v>-13.617021276595745</v>
      </c>
      <c r="I145" s="180"/>
      <c r="J145" s="174">
        <v>416</v>
      </c>
      <c r="K145" s="175">
        <f t="shared" si="24"/>
        <v>0.16167897396035757</v>
      </c>
      <c r="L145" s="176">
        <v>405</v>
      </c>
      <c r="M145" s="177">
        <f t="shared" si="25"/>
        <v>0.134360890033076</v>
      </c>
      <c r="N145" s="178">
        <f t="shared" si="26"/>
        <v>-11</v>
      </c>
      <c r="O145" s="179">
        <f t="shared" si="27"/>
        <v>-2.6442307692307692</v>
      </c>
      <c r="P145" s="180"/>
      <c r="Q145" s="181">
        <f t="shared" si="29"/>
        <v>1.7702127659574467</v>
      </c>
      <c r="R145" s="182">
        <f t="shared" si="28"/>
        <v>1.9950738916256157</v>
      </c>
    </row>
    <row r="146" spans="1:18">
      <c r="A146" s="129">
        <v>78084</v>
      </c>
      <c r="B146" s="129" t="s">
        <v>408</v>
      </c>
      <c r="C146" s="174">
        <v>221</v>
      </c>
      <c r="D146" s="175">
        <f t="shared" si="20"/>
        <v>0.20758190562067927</v>
      </c>
      <c r="E146" s="176">
        <v>201</v>
      </c>
      <c r="F146" s="177">
        <f t="shared" si="21"/>
        <v>0.17178606225321777</v>
      </c>
      <c r="G146" s="178">
        <f t="shared" si="22"/>
        <v>-20</v>
      </c>
      <c r="H146" s="179">
        <f t="shared" si="23"/>
        <v>-9.0497737556561084</v>
      </c>
      <c r="I146" s="180"/>
      <c r="J146" s="174">
        <v>378</v>
      </c>
      <c r="K146" s="175">
        <f t="shared" si="24"/>
        <v>0.14691022153128644</v>
      </c>
      <c r="L146" s="176">
        <v>366</v>
      </c>
      <c r="M146" s="177">
        <f t="shared" si="25"/>
        <v>0.12142243395581684</v>
      </c>
      <c r="N146" s="178">
        <f t="shared" si="26"/>
        <v>-12</v>
      </c>
      <c r="O146" s="179">
        <f t="shared" si="27"/>
        <v>-3.1746031746031744</v>
      </c>
      <c r="P146" s="180"/>
      <c r="Q146" s="181">
        <f t="shared" si="29"/>
        <v>1.7104072398190044</v>
      </c>
      <c r="R146" s="182">
        <f t="shared" si="28"/>
        <v>1.8208955223880596</v>
      </c>
    </row>
    <row r="147" spans="1:18">
      <c r="A147" s="129">
        <v>78085</v>
      </c>
      <c r="B147" s="129" t="s">
        <v>565</v>
      </c>
      <c r="C147" s="174">
        <v>57</v>
      </c>
      <c r="D147" s="175">
        <f t="shared" si="20"/>
        <v>5.3539224526600537E-2</v>
      </c>
      <c r="E147" s="176">
        <v>46</v>
      </c>
      <c r="F147" s="177">
        <f t="shared" si="21"/>
        <v>3.9314223202228951E-2</v>
      </c>
      <c r="G147" s="178">
        <f t="shared" si="22"/>
        <v>-11</v>
      </c>
      <c r="H147" s="179">
        <f t="shared" si="23"/>
        <v>-19.298245614035086</v>
      </c>
      <c r="I147" s="180"/>
      <c r="J147" s="174">
        <v>80</v>
      </c>
      <c r="K147" s="175">
        <f t="shared" si="24"/>
        <v>3.1092110376991836E-2</v>
      </c>
      <c r="L147" s="176">
        <v>61</v>
      </c>
      <c r="M147" s="177">
        <f t="shared" si="25"/>
        <v>2.0237072325969472E-2</v>
      </c>
      <c r="N147" s="178">
        <f t="shared" si="26"/>
        <v>-19</v>
      </c>
      <c r="O147" s="179">
        <f t="shared" si="27"/>
        <v>-23.75</v>
      </c>
      <c r="P147" s="180"/>
      <c r="Q147" s="181">
        <f t="shared" si="29"/>
        <v>1.4035087719298245</v>
      </c>
      <c r="R147" s="182">
        <f t="shared" si="28"/>
        <v>1.326086956521739</v>
      </c>
    </row>
    <row r="148" spans="1:18">
      <c r="A148" s="129">
        <v>78089</v>
      </c>
      <c r="B148" s="129" t="s">
        <v>589</v>
      </c>
      <c r="C148" s="174">
        <v>37</v>
      </c>
      <c r="D148" s="175">
        <f t="shared" si="20"/>
        <v>3.4753531710249475E-2</v>
      </c>
      <c r="E148" s="176">
        <v>41</v>
      </c>
      <c r="F148" s="177">
        <f t="shared" si="21"/>
        <v>3.504093807155189E-2</v>
      </c>
      <c r="G148" s="178">
        <f t="shared" si="22"/>
        <v>4</v>
      </c>
      <c r="H148" s="179">
        <f t="shared" si="23"/>
        <v>10.810810810810811</v>
      </c>
      <c r="I148" s="180"/>
      <c r="J148" s="174">
        <v>43</v>
      </c>
      <c r="K148" s="175">
        <f t="shared" si="24"/>
        <v>1.6712009327633115E-2</v>
      </c>
      <c r="L148" s="176">
        <v>53</v>
      </c>
      <c r="M148" s="177">
        <f t="shared" si="25"/>
        <v>1.7583030053711181E-2</v>
      </c>
      <c r="N148" s="178">
        <f t="shared" si="26"/>
        <v>10</v>
      </c>
      <c r="O148" s="179">
        <f t="shared" si="27"/>
        <v>23.255813953488371</v>
      </c>
      <c r="P148" s="180"/>
      <c r="Q148" s="181">
        <f t="shared" si="29"/>
        <v>1.1621621621621621</v>
      </c>
      <c r="R148" s="182">
        <f t="shared" si="28"/>
        <v>1.2926829268292683</v>
      </c>
    </row>
    <row r="149" spans="1:18">
      <c r="A149" s="129">
        <v>78090</v>
      </c>
      <c r="B149" s="129" t="s">
        <v>675</v>
      </c>
      <c r="C149" s="174">
        <v>12</v>
      </c>
      <c r="D149" s="175">
        <f t="shared" si="20"/>
        <v>1.1271415689810639E-2</v>
      </c>
      <c r="E149" s="176">
        <v>16</v>
      </c>
      <c r="F149" s="177">
        <f t="shared" si="21"/>
        <v>1.367451241816659E-2</v>
      </c>
      <c r="G149" s="178">
        <f t="shared" si="22"/>
        <v>4</v>
      </c>
      <c r="H149" s="179">
        <f t="shared" si="23"/>
        <v>33.333333333333329</v>
      </c>
      <c r="I149" s="180"/>
      <c r="J149" s="174">
        <v>26</v>
      </c>
      <c r="K149" s="175">
        <f t="shared" si="24"/>
        <v>1.0104935872522348E-2</v>
      </c>
      <c r="L149" s="176">
        <v>17</v>
      </c>
      <c r="M149" s="177">
        <f t="shared" si="25"/>
        <v>5.6398398285488691E-3</v>
      </c>
      <c r="N149" s="178">
        <f t="shared" si="26"/>
        <v>-9</v>
      </c>
      <c r="O149" s="179">
        <f t="shared" si="27"/>
        <v>-34.615384615384613</v>
      </c>
      <c r="P149" s="180"/>
      <c r="Q149" s="181">
        <f t="shared" si="29"/>
        <v>2.1666666666666665</v>
      </c>
      <c r="R149" s="182">
        <f t="shared" si="28"/>
        <v>1.0625</v>
      </c>
    </row>
    <row r="150" spans="1:18">
      <c r="A150" s="129">
        <v>78091</v>
      </c>
      <c r="B150" s="129" t="s">
        <v>285</v>
      </c>
      <c r="C150" s="174">
        <v>793</v>
      </c>
      <c r="D150" s="175">
        <f t="shared" si="20"/>
        <v>0.74485272016831983</v>
      </c>
      <c r="E150" s="176">
        <v>940</v>
      </c>
      <c r="F150" s="177">
        <f t="shared" si="21"/>
        <v>0.80337760456728713</v>
      </c>
      <c r="G150" s="178">
        <f t="shared" si="22"/>
        <v>147</v>
      </c>
      <c r="H150" s="179">
        <f t="shared" si="23"/>
        <v>18.537200504413619</v>
      </c>
      <c r="I150" s="180"/>
      <c r="J150" s="174">
        <v>2642</v>
      </c>
      <c r="K150" s="175">
        <f t="shared" si="24"/>
        <v>1.0268169452001554</v>
      </c>
      <c r="L150" s="176">
        <v>2378</v>
      </c>
      <c r="M150" s="177">
        <f t="shared" si="25"/>
        <v>0.78891406542877707</v>
      </c>
      <c r="N150" s="178">
        <f t="shared" si="26"/>
        <v>-264</v>
      </c>
      <c r="O150" s="179">
        <f t="shared" si="27"/>
        <v>-9.9924299772899321</v>
      </c>
      <c r="P150" s="180"/>
      <c r="Q150" s="181">
        <f t="shared" si="29"/>
        <v>3.3316519546027741</v>
      </c>
      <c r="R150" s="182">
        <f t="shared" si="28"/>
        <v>2.5297872340425531</v>
      </c>
    </row>
    <row r="151" spans="1:18">
      <c r="A151" s="129">
        <v>78093</v>
      </c>
      <c r="B151" s="129" t="s">
        <v>467</v>
      </c>
      <c r="C151" s="174">
        <v>131</v>
      </c>
      <c r="D151" s="175">
        <f t="shared" si="20"/>
        <v>0.12304628794709949</v>
      </c>
      <c r="E151" s="176">
        <v>117</v>
      </c>
      <c r="F151" s="177">
        <f t="shared" si="21"/>
        <v>9.9994872057843187E-2</v>
      </c>
      <c r="G151" s="178">
        <f t="shared" si="22"/>
        <v>-14</v>
      </c>
      <c r="H151" s="179">
        <f t="shared" si="23"/>
        <v>-10.687022900763358</v>
      </c>
      <c r="I151" s="180"/>
      <c r="J151" s="174">
        <v>234</v>
      </c>
      <c r="K151" s="175">
        <f t="shared" si="24"/>
        <v>9.0944422852701129E-2</v>
      </c>
      <c r="L151" s="176">
        <v>202</v>
      </c>
      <c r="M151" s="177">
        <f t="shared" si="25"/>
        <v>6.7014567374521855E-2</v>
      </c>
      <c r="N151" s="178">
        <f t="shared" si="26"/>
        <v>-32</v>
      </c>
      <c r="O151" s="179">
        <f t="shared" si="27"/>
        <v>-13.675213675213676</v>
      </c>
      <c r="P151" s="180"/>
      <c r="Q151" s="181">
        <f t="shared" si="29"/>
        <v>1.7862595419847329</v>
      </c>
      <c r="R151" s="182">
        <f t="shared" si="28"/>
        <v>1.7264957264957266</v>
      </c>
    </row>
    <row r="152" spans="1:18">
      <c r="A152" s="129">
        <v>78094</v>
      </c>
      <c r="B152" s="129" t="s">
        <v>548</v>
      </c>
      <c r="C152" s="174">
        <v>43</v>
      </c>
      <c r="D152" s="175">
        <f t="shared" si="20"/>
        <v>4.0389239555154791E-2</v>
      </c>
      <c r="E152" s="176">
        <v>62</v>
      </c>
      <c r="F152" s="177">
        <f t="shared" si="21"/>
        <v>5.2988735620395536E-2</v>
      </c>
      <c r="G152" s="178">
        <f t="shared" si="22"/>
        <v>19</v>
      </c>
      <c r="H152" s="179">
        <f t="shared" si="23"/>
        <v>44.186046511627907</v>
      </c>
      <c r="I152" s="180"/>
      <c r="J152" s="174">
        <v>149</v>
      </c>
      <c r="K152" s="175">
        <f t="shared" si="24"/>
        <v>5.7909055577147296E-2</v>
      </c>
      <c r="L152" s="176">
        <v>152</v>
      </c>
      <c r="M152" s="177">
        <f t="shared" si="25"/>
        <v>5.0426803172907542E-2</v>
      </c>
      <c r="N152" s="178">
        <f t="shared" si="26"/>
        <v>3</v>
      </c>
      <c r="O152" s="179">
        <f t="shared" si="27"/>
        <v>2.0134228187919461</v>
      </c>
      <c r="P152" s="180"/>
      <c r="Q152" s="181">
        <f t="shared" si="29"/>
        <v>3.4651162790697674</v>
      </c>
      <c r="R152" s="182">
        <f t="shared" si="28"/>
        <v>2.4516129032258065</v>
      </c>
    </row>
    <row r="153" spans="1:18">
      <c r="A153" s="129">
        <v>78095</v>
      </c>
      <c r="B153" s="129" t="s">
        <v>491</v>
      </c>
      <c r="C153" s="174">
        <v>87</v>
      </c>
      <c r="D153" s="175">
        <f t="shared" si="20"/>
        <v>8.1717763751127145E-2</v>
      </c>
      <c r="E153" s="176">
        <v>70</v>
      </c>
      <c r="F153" s="177">
        <f t="shared" si="21"/>
        <v>5.9825991829478828E-2</v>
      </c>
      <c r="G153" s="178">
        <f t="shared" si="22"/>
        <v>-17</v>
      </c>
      <c r="H153" s="179">
        <f t="shared" si="23"/>
        <v>-19.540229885057471</v>
      </c>
      <c r="I153" s="180"/>
      <c r="J153" s="174">
        <v>127</v>
      </c>
      <c r="K153" s="175">
        <f t="shared" si="24"/>
        <v>4.9358725223474544E-2</v>
      </c>
      <c r="L153" s="176">
        <v>103</v>
      </c>
      <c r="M153" s="177">
        <f t="shared" si="25"/>
        <v>3.4170794255325501E-2</v>
      </c>
      <c r="N153" s="178">
        <f t="shared" si="26"/>
        <v>-24</v>
      </c>
      <c r="O153" s="179">
        <f t="shared" si="27"/>
        <v>-18.897637795275589</v>
      </c>
      <c r="P153" s="180"/>
      <c r="Q153" s="181">
        <f t="shared" si="29"/>
        <v>1.4597701149425288</v>
      </c>
      <c r="R153" s="182">
        <f t="shared" si="28"/>
        <v>1.4714285714285715</v>
      </c>
    </row>
    <row r="154" spans="1:18">
      <c r="A154" s="129">
        <v>78096</v>
      </c>
      <c r="B154" s="129" t="s">
        <v>621</v>
      </c>
      <c r="C154" s="174">
        <v>32</v>
      </c>
      <c r="D154" s="175">
        <f t="shared" si="20"/>
        <v>3.0057108506161705E-2</v>
      </c>
      <c r="E154" s="176">
        <v>24</v>
      </c>
      <c r="F154" s="177">
        <f t="shared" si="21"/>
        <v>2.0511768627249884E-2</v>
      </c>
      <c r="G154" s="178">
        <f t="shared" si="22"/>
        <v>-8</v>
      </c>
      <c r="H154" s="179">
        <f t="shared" si="23"/>
        <v>-25</v>
      </c>
      <c r="I154" s="180"/>
      <c r="J154" s="174">
        <v>48</v>
      </c>
      <c r="K154" s="175">
        <f t="shared" si="24"/>
        <v>1.8655266226195101E-2</v>
      </c>
      <c r="L154" s="176">
        <v>29</v>
      </c>
      <c r="M154" s="177">
        <f t="shared" si="25"/>
        <v>9.6209032369363057E-3</v>
      </c>
      <c r="N154" s="178">
        <f t="shared" si="26"/>
        <v>-19</v>
      </c>
      <c r="O154" s="179">
        <f t="shared" si="27"/>
        <v>-39.583333333333329</v>
      </c>
      <c r="P154" s="180"/>
      <c r="Q154" s="181">
        <f t="shared" si="29"/>
        <v>1.5</v>
      </c>
      <c r="R154" s="182">
        <f t="shared" si="28"/>
        <v>1.2083333333333333</v>
      </c>
    </row>
    <row r="155" spans="1:18">
      <c r="A155" s="129">
        <v>78097</v>
      </c>
      <c r="B155" s="129" t="s">
        <v>541</v>
      </c>
      <c r="C155" s="174">
        <v>57</v>
      </c>
      <c r="D155" s="175">
        <f t="shared" si="20"/>
        <v>5.3539224526600537E-2</v>
      </c>
      <c r="E155" s="176">
        <v>60</v>
      </c>
      <c r="F155" s="177">
        <f t="shared" si="21"/>
        <v>5.1279421568124706E-2</v>
      </c>
      <c r="G155" s="178">
        <f t="shared" si="22"/>
        <v>3</v>
      </c>
      <c r="H155" s="179">
        <f t="shared" si="23"/>
        <v>5.2631578947368416</v>
      </c>
      <c r="I155" s="180"/>
      <c r="J155" s="174">
        <v>87</v>
      </c>
      <c r="K155" s="175">
        <f t="shared" si="24"/>
        <v>3.3812670034978627E-2</v>
      </c>
      <c r="L155" s="176">
        <v>95</v>
      </c>
      <c r="M155" s="177">
        <f t="shared" si="25"/>
        <v>3.1516751983067207E-2</v>
      </c>
      <c r="N155" s="178">
        <f t="shared" si="26"/>
        <v>8</v>
      </c>
      <c r="O155" s="179">
        <f t="shared" si="27"/>
        <v>9.1954022988505741</v>
      </c>
      <c r="P155" s="180"/>
      <c r="Q155" s="181">
        <f t="shared" si="29"/>
        <v>1.5263157894736843</v>
      </c>
      <c r="R155" s="182">
        <f t="shared" si="28"/>
        <v>1.5833333333333333</v>
      </c>
    </row>
    <row r="156" spans="1:18">
      <c r="A156" s="129">
        <v>78098</v>
      </c>
      <c r="B156" s="129" t="s">
        <v>546</v>
      </c>
      <c r="C156" s="174">
        <v>62</v>
      </c>
      <c r="D156" s="175">
        <f t="shared" si="20"/>
        <v>5.8235647730688303E-2</v>
      </c>
      <c r="E156" s="176">
        <v>79</v>
      </c>
      <c r="F156" s="177">
        <f t="shared" si="21"/>
        <v>6.7517905064697542E-2</v>
      </c>
      <c r="G156" s="178">
        <f t="shared" si="22"/>
        <v>17</v>
      </c>
      <c r="H156" s="179">
        <f t="shared" si="23"/>
        <v>27.419354838709676</v>
      </c>
      <c r="I156" s="180"/>
      <c r="J156" s="174">
        <v>84</v>
      </c>
      <c r="K156" s="175">
        <f t="shared" si="24"/>
        <v>3.2646715895841429E-2</v>
      </c>
      <c r="L156" s="176">
        <v>108</v>
      </c>
      <c r="M156" s="177">
        <f t="shared" si="25"/>
        <v>3.5829570675486935E-2</v>
      </c>
      <c r="N156" s="178">
        <f t="shared" si="26"/>
        <v>24</v>
      </c>
      <c r="O156" s="179">
        <f t="shared" si="27"/>
        <v>28.571428571428569</v>
      </c>
      <c r="P156" s="180"/>
      <c r="Q156" s="181">
        <f t="shared" si="29"/>
        <v>1.3548387096774193</v>
      </c>
      <c r="R156" s="182">
        <f t="shared" si="28"/>
        <v>1.3670886075949367</v>
      </c>
    </row>
    <row r="157" spans="1:18">
      <c r="A157" s="129">
        <v>78099</v>
      </c>
      <c r="B157" s="129" t="s">
        <v>583</v>
      </c>
      <c r="C157" s="174">
        <v>64</v>
      </c>
      <c r="D157" s="175">
        <f t="shared" si="20"/>
        <v>6.0114217012323411E-2</v>
      </c>
      <c r="E157" s="176">
        <v>66</v>
      </c>
      <c r="F157" s="177">
        <f t="shared" si="21"/>
        <v>5.6407363724937189E-2</v>
      </c>
      <c r="G157" s="178">
        <f t="shared" si="22"/>
        <v>2</v>
      </c>
      <c r="H157" s="179">
        <f t="shared" si="23"/>
        <v>3.125</v>
      </c>
      <c r="I157" s="180"/>
      <c r="J157" s="174">
        <v>100</v>
      </c>
      <c r="K157" s="175">
        <f t="shared" si="24"/>
        <v>3.8865137971239798E-2</v>
      </c>
      <c r="L157" s="176">
        <v>156</v>
      </c>
      <c r="M157" s="177">
        <f t="shared" si="25"/>
        <v>5.1753824309036682E-2</v>
      </c>
      <c r="N157" s="178">
        <f t="shared" si="26"/>
        <v>56</v>
      </c>
      <c r="O157" s="179">
        <f t="shared" si="27"/>
        <v>56.000000000000007</v>
      </c>
      <c r="P157" s="180"/>
      <c r="Q157" s="181">
        <f t="shared" si="29"/>
        <v>1.5625</v>
      </c>
      <c r="R157" s="182">
        <f t="shared" si="28"/>
        <v>2.3636363636363638</v>
      </c>
    </row>
    <row r="158" spans="1:18">
      <c r="A158" s="129">
        <v>78100</v>
      </c>
      <c r="B158" s="129" t="s">
        <v>627</v>
      </c>
      <c r="C158" s="174">
        <v>34</v>
      </c>
      <c r="D158" s="175">
        <f t="shared" si="20"/>
        <v>3.193567778779681E-2</v>
      </c>
      <c r="E158" s="176">
        <v>37</v>
      </c>
      <c r="F158" s="177">
        <f t="shared" si="21"/>
        <v>3.1622309967010237E-2</v>
      </c>
      <c r="G158" s="178">
        <f t="shared" si="22"/>
        <v>3</v>
      </c>
      <c r="H158" s="179">
        <f t="shared" si="23"/>
        <v>8.8235294117647065</v>
      </c>
      <c r="I158" s="180"/>
      <c r="J158" s="174">
        <v>43</v>
      </c>
      <c r="K158" s="175">
        <f t="shared" si="24"/>
        <v>1.6712009327633115E-2</v>
      </c>
      <c r="L158" s="176">
        <v>90</v>
      </c>
      <c r="M158" s="177">
        <f t="shared" si="25"/>
        <v>2.9857975562905779E-2</v>
      </c>
      <c r="N158" s="178">
        <f t="shared" si="26"/>
        <v>47</v>
      </c>
      <c r="O158" s="179">
        <f t="shared" si="27"/>
        <v>109.30232558139534</v>
      </c>
      <c r="P158" s="180"/>
      <c r="Q158" s="181">
        <f t="shared" si="29"/>
        <v>1.2647058823529411</v>
      </c>
      <c r="R158" s="182">
        <f t="shared" si="28"/>
        <v>2.4324324324324325</v>
      </c>
    </row>
    <row r="159" spans="1:18">
      <c r="A159" s="129">
        <v>78101</v>
      </c>
      <c r="B159" s="129" t="s">
        <v>329</v>
      </c>
      <c r="C159" s="174">
        <v>533</v>
      </c>
      <c r="D159" s="175">
        <f t="shared" si="20"/>
        <v>0.50063871355575595</v>
      </c>
      <c r="E159" s="176">
        <v>575</v>
      </c>
      <c r="F159" s="177">
        <f t="shared" si="21"/>
        <v>0.4914277900278618</v>
      </c>
      <c r="G159" s="178">
        <f t="shared" si="22"/>
        <v>42</v>
      </c>
      <c r="H159" s="179">
        <f t="shared" si="23"/>
        <v>7.879924953095685</v>
      </c>
      <c r="I159" s="180"/>
      <c r="J159" s="174">
        <v>1437</v>
      </c>
      <c r="K159" s="175">
        <f t="shared" si="24"/>
        <v>0.55849203264671587</v>
      </c>
      <c r="L159" s="176">
        <v>1192</v>
      </c>
      <c r="M159" s="177">
        <f t="shared" si="25"/>
        <v>0.39545229856648539</v>
      </c>
      <c r="N159" s="178">
        <f t="shared" si="26"/>
        <v>-245</v>
      </c>
      <c r="O159" s="179">
        <f t="shared" si="27"/>
        <v>-17.049408489909535</v>
      </c>
      <c r="P159" s="180"/>
      <c r="Q159" s="181">
        <f t="shared" si="29"/>
        <v>2.696060037523452</v>
      </c>
      <c r="R159" s="182">
        <f t="shared" si="28"/>
        <v>2.0730434782608698</v>
      </c>
    </row>
    <row r="160" spans="1:18">
      <c r="A160" s="129">
        <v>78102</v>
      </c>
      <c r="B160" s="129" t="s">
        <v>272</v>
      </c>
      <c r="C160" s="174">
        <v>2596</v>
      </c>
      <c r="D160" s="175">
        <f t="shared" si="20"/>
        <v>2.4383829275623685</v>
      </c>
      <c r="E160" s="176">
        <v>3267</v>
      </c>
      <c r="F160" s="177">
        <f t="shared" si="21"/>
        <v>2.7921645043843908</v>
      </c>
      <c r="G160" s="178">
        <f t="shared" si="22"/>
        <v>671</v>
      </c>
      <c r="H160" s="179">
        <f t="shared" si="23"/>
        <v>25.847457627118644</v>
      </c>
      <c r="I160" s="180"/>
      <c r="J160" s="174">
        <v>9957</v>
      </c>
      <c r="K160" s="175">
        <f t="shared" si="24"/>
        <v>3.8698017877963466</v>
      </c>
      <c r="L160" s="176">
        <v>11930</v>
      </c>
      <c r="M160" s="177">
        <f t="shared" si="25"/>
        <v>3.9578405385051774</v>
      </c>
      <c r="N160" s="178">
        <f t="shared" si="26"/>
        <v>1973</v>
      </c>
      <c r="O160" s="179">
        <f t="shared" si="27"/>
        <v>19.815205383147536</v>
      </c>
      <c r="P160" s="180"/>
      <c r="Q160" s="181">
        <f t="shared" si="29"/>
        <v>3.8355161787365177</v>
      </c>
      <c r="R160" s="182">
        <f t="shared" si="28"/>
        <v>3.6516681971227425</v>
      </c>
    </row>
    <row r="161" spans="1:18">
      <c r="A161" s="129">
        <v>78103</v>
      </c>
      <c r="B161" s="129" t="s">
        <v>405</v>
      </c>
      <c r="C161" s="174">
        <v>183</v>
      </c>
      <c r="D161" s="175">
        <f t="shared" si="20"/>
        <v>0.17188908926961227</v>
      </c>
      <c r="E161" s="176">
        <v>205</v>
      </c>
      <c r="F161" s="177">
        <f t="shared" si="21"/>
        <v>0.17520469035775943</v>
      </c>
      <c r="G161" s="178">
        <f t="shared" si="22"/>
        <v>22</v>
      </c>
      <c r="H161" s="179">
        <f t="shared" si="23"/>
        <v>12.021857923497267</v>
      </c>
      <c r="I161" s="180"/>
      <c r="J161" s="174">
        <v>326</v>
      </c>
      <c r="K161" s="175">
        <f t="shared" si="24"/>
        <v>0.12670034978624173</v>
      </c>
      <c r="L161" s="176">
        <v>369</v>
      </c>
      <c r="M161" s="177">
        <f t="shared" si="25"/>
        <v>0.12241769980791369</v>
      </c>
      <c r="N161" s="178">
        <f t="shared" si="26"/>
        <v>43</v>
      </c>
      <c r="O161" s="179">
        <f t="shared" si="27"/>
        <v>13.190184049079754</v>
      </c>
      <c r="P161" s="180"/>
      <c r="Q161" s="181">
        <f t="shared" si="29"/>
        <v>1.7814207650273224</v>
      </c>
      <c r="R161" s="182">
        <f t="shared" si="28"/>
        <v>1.8</v>
      </c>
    </row>
    <row r="162" spans="1:18">
      <c r="A162" s="129">
        <v>78104</v>
      </c>
      <c r="B162" s="129" t="s">
        <v>318</v>
      </c>
      <c r="C162" s="174">
        <v>322</v>
      </c>
      <c r="D162" s="175">
        <f t="shared" si="20"/>
        <v>0.30244965434325216</v>
      </c>
      <c r="E162" s="176">
        <v>297</v>
      </c>
      <c r="F162" s="177">
        <f t="shared" si="21"/>
        <v>0.2538331367622173</v>
      </c>
      <c r="G162" s="178">
        <f t="shared" si="22"/>
        <v>-25</v>
      </c>
      <c r="H162" s="179">
        <f t="shared" si="23"/>
        <v>-7.7639751552795024</v>
      </c>
      <c r="I162" s="180"/>
      <c r="J162" s="174">
        <v>506</v>
      </c>
      <c r="K162" s="175">
        <f t="shared" si="24"/>
        <v>0.19665759813447337</v>
      </c>
      <c r="L162" s="176">
        <v>489</v>
      </c>
      <c r="M162" s="177">
        <f t="shared" si="25"/>
        <v>0.16222833389178806</v>
      </c>
      <c r="N162" s="178">
        <f t="shared" si="26"/>
        <v>-17</v>
      </c>
      <c r="O162" s="179">
        <f t="shared" si="27"/>
        <v>-3.3596837944664033</v>
      </c>
      <c r="P162" s="180"/>
      <c r="Q162" s="181">
        <f t="shared" si="29"/>
        <v>1.5714285714285714</v>
      </c>
      <c r="R162" s="182">
        <f t="shared" si="28"/>
        <v>1.6464646464646464</v>
      </c>
    </row>
    <row r="163" spans="1:18">
      <c r="A163" s="129">
        <v>78105</v>
      </c>
      <c r="B163" s="129" t="s">
        <v>340</v>
      </c>
      <c r="C163" s="174">
        <v>324</v>
      </c>
      <c r="D163" s="175">
        <f t="shared" si="20"/>
        <v>0.30432822362488732</v>
      </c>
      <c r="E163" s="176">
        <v>308</v>
      </c>
      <c r="F163" s="177">
        <f t="shared" si="21"/>
        <v>0.26323436404970685</v>
      </c>
      <c r="G163" s="178">
        <f t="shared" si="22"/>
        <v>-16</v>
      </c>
      <c r="H163" s="179">
        <f t="shared" si="23"/>
        <v>-4.9382716049382713</v>
      </c>
      <c r="I163" s="180"/>
      <c r="J163" s="174">
        <v>549</v>
      </c>
      <c r="K163" s="175">
        <f t="shared" si="24"/>
        <v>0.21336960746210651</v>
      </c>
      <c r="L163" s="176">
        <v>583</v>
      </c>
      <c r="M163" s="177">
        <f t="shared" si="25"/>
        <v>0.193413330590823</v>
      </c>
      <c r="N163" s="178">
        <f t="shared" si="26"/>
        <v>34</v>
      </c>
      <c r="O163" s="179">
        <f t="shared" si="27"/>
        <v>6.1930783242258656</v>
      </c>
      <c r="P163" s="180"/>
      <c r="Q163" s="181">
        <f t="shared" si="29"/>
        <v>1.6944444444444444</v>
      </c>
      <c r="R163" s="182">
        <f t="shared" si="28"/>
        <v>1.8928571428571428</v>
      </c>
    </row>
    <row r="164" spans="1:18">
      <c r="A164" s="129">
        <v>78106</v>
      </c>
      <c r="B164" s="129" t="s">
        <v>372</v>
      </c>
      <c r="C164" s="174">
        <v>148</v>
      </c>
      <c r="D164" s="175">
        <f t="shared" si="20"/>
        <v>0.1390141268409979</v>
      </c>
      <c r="E164" s="176">
        <v>209</v>
      </c>
      <c r="F164" s="177">
        <f t="shared" si="21"/>
        <v>0.17862331846230109</v>
      </c>
      <c r="G164" s="178">
        <f t="shared" si="22"/>
        <v>61</v>
      </c>
      <c r="H164" s="179">
        <f t="shared" si="23"/>
        <v>41.216216216216218</v>
      </c>
      <c r="I164" s="180"/>
      <c r="J164" s="174">
        <v>310</v>
      </c>
      <c r="K164" s="175">
        <f t="shared" si="24"/>
        <v>0.12048192771084339</v>
      </c>
      <c r="L164" s="176">
        <v>418</v>
      </c>
      <c r="M164" s="177">
        <f t="shared" si="25"/>
        <v>0.13867370872549573</v>
      </c>
      <c r="N164" s="178">
        <f t="shared" si="26"/>
        <v>108</v>
      </c>
      <c r="O164" s="179">
        <f t="shared" si="27"/>
        <v>34.838709677419352</v>
      </c>
      <c r="P164" s="180"/>
      <c r="Q164" s="181">
        <f t="shared" si="29"/>
        <v>2.0945945945945947</v>
      </c>
      <c r="R164" s="182">
        <f t="shared" si="28"/>
        <v>2</v>
      </c>
    </row>
    <row r="165" spans="1:18">
      <c r="A165" s="129">
        <v>78107</v>
      </c>
      <c r="B165" s="129" t="s">
        <v>504</v>
      </c>
      <c r="C165" s="174">
        <v>102</v>
      </c>
      <c r="D165" s="175">
        <f t="shared" si="20"/>
        <v>9.5807033363390443E-2</v>
      </c>
      <c r="E165" s="176">
        <v>121</v>
      </c>
      <c r="F165" s="177">
        <f t="shared" si="21"/>
        <v>0.10341350016238485</v>
      </c>
      <c r="G165" s="178">
        <f t="shared" si="22"/>
        <v>19</v>
      </c>
      <c r="H165" s="179">
        <f t="shared" si="23"/>
        <v>18.627450980392158</v>
      </c>
      <c r="I165" s="180"/>
      <c r="J165" s="174">
        <v>168</v>
      </c>
      <c r="K165" s="175">
        <f t="shared" si="24"/>
        <v>6.5293431791682857E-2</v>
      </c>
      <c r="L165" s="176">
        <v>284</v>
      </c>
      <c r="M165" s="177">
        <f t="shared" si="25"/>
        <v>9.4218500665169347E-2</v>
      </c>
      <c r="N165" s="178">
        <f t="shared" si="26"/>
        <v>116</v>
      </c>
      <c r="O165" s="179">
        <f t="shared" si="27"/>
        <v>69.047619047619051</v>
      </c>
      <c r="P165" s="180"/>
      <c r="Q165" s="181">
        <f t="shared" si="29"/>
        <v>1.6470588235294117</v>
      </c>
      <c r="R165" s="182">
        <f t="shared" si="28"/>
        <v>2.3471074380165291</v>
      </c>
    </row>
    <row r="166" spans="1:18">
      <c r="A166" s="129">
        <v>78108</v>
      </c>
      <c r="B166" s="129" t="s">
        <v>270</v>
      </c>
      <c r="C166" s="174">
        <v>1860</v>
      </c>
      <c r="D166" s="175">
        <f t="shared" si="20"/>
        <v>1.7470694319206492</v>
      </c>
      <c r="E166" s="176">
        <v>2106</v>
      </c>
      <c r="F166" s="177">
        <f t="shared" si="21"/>
        <v>1.7999076970411774</v>
      </c>
      <c r="G166" s="178">
        <f t="shared" si="22"/>
        <v>246</v>
      </c>
      <c r="H166" s="179">
        <f t="shared" si="23"/>
        <v>13.225806451612904</v>
      </c>
      <c r="I166" s="180"/>
      <c r="J166" s="174">
        <v>4327</v>
      </c>
      <c r="K166" s="175">
        <f t="shared" si="24"/>
        <v>1.6816945200155462</v>
      </c>
      <c r="L166" s="176">
        <v>6885</v>
      </c>
      <c r="M166" s="177">
        <f t="shared" si="25"/>
        <v>2.2841351305622917</v>
      </c>
      <c r="N166" s="178">
        <f t="shared" si="26"/>
        <v>2558</v>
      </c>
      <c r="O166" s="179">
        <f t="shared" si="27"/>
        <v>59.117171250288877</v>
      </c>
      <c r="P166" s="180"/>
      <c r="Q166" s="181">
        <f t="shared" si="29"/>
        <v>2.3263440860215052</v>
      </c>
      <c r="R166" s="182">
        <f t="shared" si="28"/>
        <v>3.2692307692307692</v>
      </c>
    </row>
    <row r="167" spans="1:18">
      <c r="A167" s="129">
        <v>78109</v>
      </c>
      <c r="B167" s="129" t="s">
        <v>582</v>
      </c>
      <c r="C167" s="174">
        <v>55</v>
      </c>
      <c r="D167" s="175">
        <f t="shared" si="20"/>
        <v>5.1660655244965437E-2</v>
      </c>
      <c r="E167" s="176">
        <v>30</v>
      </c>
      <c r="F167" s="177">
        <f t="shared" si="21"/>
        <v>2.5639710784062353E-2</v>
      </c>
      <c r="G167" s="178">
        <f t="shared" si="22"/>
        <v>-25</v>
      </c>
      <c r="H167" s="179">
        <f t="shared" si="23"/>
        <v>-45.454545454545453</v>
      </c>
      <c r="I167" s="180"/>
      <c r="J167" s="174">
        <v>102</v>
      </c>
      <c r="K167" s="175">
        <f t="shared" si="24"/>
        <v>3.9642440730664592E-2</v>
      </c>
      <c r="L167" s="176">
        <v>37</v>
      </c>
      <c r="M167" s="177">
        <f t="shared" si="25"/>
        <v>1.2274945509194597E-2</v>
      </c>
      <c r="N167" s="178">
        <f t="shared" si="26"/>
        <v>-65</v>
      </c>
      <c r="O167" s="179">
        <f t="shared" si="27"/>
        <v>-63.725490196078425</v>
      </c>
      <c r="P167" s="180"/>
      <c r="Q167" s="181">
        <f t="shared" si="29"/>
        <v>1.8545454545454545</v>
      </c>
      <c r="R167" s="182">
        <f t="shared" si="28"/>
        <v>1.2333333333333334</v>
      </c>
    </row>
    <row r="168" spans="1:18">
      <c r="A168" s="129">
        <v>78110</v>
      </c>
      <c r="B168" s="129" t="s">
        <v>421</v>
      </c>
      <c r="C168" s="174">
        <v>109</v>
      </c>
      <c r="D168" s="175">
        <f t="shared" si="20"/>
        <v>0.10238202584911332</v>
      </c>
      <c r="E168" s="176">
        <v>125</v>
      </c>
      <c r="F168" s="177">
        <f t="shared" si="21"/>
        <v>0.10683212826692648</v>
      </c>
      <c r="G168" s="178">
        <f t="shared" si="22"/>
        <v>16</v>
      </c>
      <c r="H168" s="179">
        <f t="shared" si="23"/>
        <v>14.678899082568808</v>
      </c>
      <c r="I168" s="180"/>
      <c r="J168" s="174">
        <v>180</v>
      </c>
      <c r="K168" s="175">
        <f t="shared" si="24"/>
        <v>6.9957248348231638E-2</v>
      </c>
      <c r="L168" s="176">
        <v>317</v>
      </c>
      <c r="M168" s="177">
        <f t="shared" si="25"/>
        <v>0.1051664250382348</v>
      </c>
      <c r="N168" s="178">
        <f t="shared" si="26"/>
        <v>137</v>
      </c>
      <c r="O168" s="179">
        <f t="shared" si="27"/>
        <v>76.111111111111114</v>
      </c>
      <c r="P168" s="180"/>
      <c r="Q168" s="181">
        <f t="shared" si="29"/>
        <v>1.6513761467889909</v>
      </c>
      <c r="R168" s="182">
        <f t="shared" si="28"/>
        <v>2.536</v>
      </c>
    </row>
    <row r="169" spans="1:18">
      <c r="A169" s="129">
        <v>78111</v>
      </c>
      <c r="B169" s="129" t="s">
        <v>596</v>
      </c>
      <c r="C169" s="174">
        <v>49</v>
      </c>
      <c r="D169" s="175">
        <f t="shared" si="20"/>
        <v>4.6024947400060114E-2</v>
      </c>
      <c r="E169" s="176">
        <v>34</v>
      </c>
      <c r="F169" s="177">
        <f t="shared" si="21"/>
        <v>2.9058338888604002E-2</v>
      </c>
      <c r="G169" s="178">
        <f t="shared" si="22"/>
        <v>-15</v>
      </c>
      <c r="H169" s="179">
        <f t="shared" si="23"/>
        <v>-30.612244897959183</v>
      </c>
      <c r="I169" s="180"/>
      <c r="J169" s="174">
        <v>55</v>
      </c>
      <c r="K169" s="175">
        <f t="shared" si="24"/>
        <v>2.1375825884181889E-2</v>
      </c>
      <c r="L169" s="176">
        <v>49</v>
      </c>
      <c r="M169" s="177">
        <f t="shared" si="25"/>
        <v>1.6256008917582034E-2</v>
      </c>
      <c r="N169" s="178">
        <f t="shared" si="26"/>
        <v>-6</v>
      </c>
      <c r="O169" s="179">
        <f t="shared" si="27"/>
        <v>-10.909090909090908</v>
      </c>
      <c r="P169" s="180"/>
      <c r="Q169" s="181">
        <f t="shared" si="29"/>
        <v>1.1224489795918366</v>
      </c>
      <c r="R169" s="182">
        <f t="shared" si="28"/>
        <v>1.4411764705882353</v>
      </c>
    </row>
    <row r="170" spans="1:18">
      <c r="A170" s="129">
        <v>78112</v>
      </c>
      <c r="B170" s="129" t="s">
        <v>529</v>
      </c>
      <c r="C170" s="174">
        <v>60</v>
      </c>
      <c r="D170" s="175">
        <f t="shared" si="20"/>
        <v>5.6357078449053202E-2</v>
      </c>
      <c r="E170" s="176">
        <v>57</v>
      </c>
      <c r="F170" s="177">
        <f t="shared" si="21"/>
        <v>4.8715450489718475E-2</v>
      </c>
      <c r="G170" s="178">
        <f t="shared" si="22"/>
        <v>-3</v>
      </c>
      <c r="H170" s="179">
        <f t="shared" si="23"/>
        <v>-5</v>
      </c>
      <c r="I170" s="180"/>
      <c r="J170" s="174">
        <v>74</v>
      </c>
      <c r="K170" s="175">
        <f t="shared" si="24"/>
        <v>2.8760202098717449E-2</v>
      </c>
      <c r="L170" s="176">
        <v>90</v>
      </c>
      <c r="M170" s="177">
        <f t="shared" si="25"/>
        <v>2.9857975562905779E-2</v>
      </c>
      <c r="N170" s="178">
        <f t="shared" si="26"/>
        <v>16</v>
      </c>
      <c r="O170" s="179">
        <f t="shared" si="27"/>
        <v>21.621621621621621</v>
      </c>
      <c r="P170" s="180"/>
      <c r="Q170" s="181">
        <f t="shared" si="29"/>
        <v>1.2333333333333334</v>
      </c>
      <c r="R170" s="182">
        <f t="shared" si="28"/>
        <v>1.5789473684210527</v>
      </c>
    </row>
    <row r="171" spans="1:18">
      <c r="A171" s="129">
        <v>78113</v>
      </c>
      <c r="B171" s="129" t="s">
        <v>648</v>
      </c>
      <c r="C171" s="174">
        <v>26</v>
      </c>
      <c r="D171" s="175">
        <f t="shared" si="20"/>
        <v>2.4421400661256389E-2</v>
      </c>
      <c r="E171" s="176">
        <v>26</v>
      </c>
      <c r="F171" s="177">
        <f t="shared" si="21"/>
        <v>2.222108267952071E-2</v>
      </c>
      <c r="G171" s="178">
        <f t="shared" si="22"/>
        <v>0</v>
      </c>
      <c r="H171" s="179">
        <f t="shared" si="23"/>
        <v>0</v>
      </c>
      <c r="I171" s="180"/>
      <c r="J171" s="174">
        <v>40</v>
      </c>
      <c r="K171" s="175">
        <f t="shared" si="24"/>
        <v>1.5546055188495918E-2</v>
      </c>
      <c r="L171" s="176">
        <v>42</v>
      </c>
      <c r="M171" s="177">
        <f t="shared" si="25"/>
        <v>1.3933721929356029E-2</v>
      </c>
      <c r="N171" s="178">
        <f t="shared" si="26"/>
        <v>2</v>
      </c>
      <c r="O171" s="179">
        <f t="shared" si="27"/>
        <v>5</v>
      </c>
      <c r="P171" s="180"/>
      <c r="Q171" s="181">
        <f t="shared" si="29"/>
        <v>1.5384615384615385</v>
      </c>
      <c r="R171" s="182">
        <f t="shared" si="28"/>
        <v>1.6153846153846154</v>
      </c>
    </row>
    <row r="172" spans="1:18">
      <c r="A172" s="129">
        <v>78114</v>
      </c>
      <c r="B172" s="129" t="s">
        <v>388</v>
      </c>
      <c r="C172" s="174">
        <v>195</v>
      </c>
      <c r="D172" s="175">
        <f t="shared" si="20"/>
        <v>0.1831605049594229</v>
      </c>
      <c r="E172" s="176">
        <v>197</v>
      </c>
      <c r="F172" s="177">
        <f t="shared" si="21"/>
        <v>0.16836743414867614</v>
      </c>
      <c r="G172" s="178">
        <f t="shared" si="22"/>
        <v>2</v>
      </c>
      <c r="H172" s="179">
        <f t="shared" si="23"/>
        <v>1.0256410256410255</v>
      </c>
      <c r="I172" s="180"/>
      <c r="J172" s="174">
        <v>331</v>
      </c>
      <c r="K172" s="175">
        <f t="shared" si="24"/>
        <v>0.12864360668480374</v>
      </c>
      <c r="L172" s="176">
        <v>422</v>
      </c>
      <c r="M172" s="177">
        <f t="shared" si="25"/>
        <v>0.14000072986162487</v>
      </c>
      <c r="N172" s="178">
        <f t="shared" si="26"/>
        <v>91</v>
      </c>
      <c r="O172" s="179">
        <f t="shared" si="27"/>
        <v>27.492447129909365</v>
      </c>
      <c r="P172" s="180"/>
      <c r="Q172" s="181">
        <f t="shared" si="29"/>
        <v>1.6974358974358974</v>
      </c>
      <c r="R172" s="182">
        <f t="shared" si="28"/>
        <v>2.1421319796954315</v>
      </c>
    </row>
    <row r="173" spans="1:18">
      <c r="A173" s="129">
        <v>78116</v>
      </c>
      <c r="B173" s="129" t="s">
        <v>436</v>
      </c>
      <c r="C173" s="174">
        <v>95</v>
      </c>
      <c r="D173" s="175">
        <f t="shared" si="20"/>
        <v>8.9232040877667562E-2</v>
      </c>
      <c r="E173" s="176">
        <v>110</v>
      </c>
      <c r="F173" s="177">
        <f t="shared" si="21"/>
        <v>9.4012272874895303E-2</v>
      </c>
      <c r="G173" s="178">
        <f t="shared" si="22"/>
        <v>15</v>
      </c>
      <c r="H173" s="179">
        <f t="shared" si="23"/>
        <v>15.789473684210526</v>
      </c>
      <c r="I173" s="180"/>
      <c r="J173" s="174">
        <v>151</v>
      </c>
      <c r="K173" s="175">
        <f t="shared" si="24"/>
        <v>5.8686358336572091E-2</v>
      </c>
      <c r="L173" s="176">
        <v>277</v>
      </c>
      <c r="M173" s="177">
        <f t="shared" si="25"/>
        <v>9.1896213676943339E-2</v>
      </c>
      <c r="N173" s="178">
        <f t="shared" si="26"/>
        <v>126</v>
      </c>
      <c r="O173" s="179">
        <f t="shared" si="27"/>
        <v>83.443708609271525</v>
      </c>
      <c r="P173" s="180"/>
      <c r="Q173" s="181">
        <f t="shared" si="29"/>
        <v>1.5894736842105264</v>
      </c>
      <c r="R173" s="182">
        <f t="shared" si="28"/>
        <v>2.5181818181818181</v>
      </c>
    </row>
    <row r="174" spans="1:18">
      <c r="A174" s="129">
        <v>78117</v>
      </c>
      <c r="B174" s="129" t="s">
        <v>552</v>
      </c>
      <c r="C174" s="174">
        <v>92</v>
      </c>
      <c r="D174" s="175">
        <f t="shared" si="20"/>
        <v>8.6414186955214911E-2</v>
      </c>
      <c r="E174" s="176">
        <v>91</v>
      </c>
      <c r="F174" s="177">
        <f t="shared" si="21"/>
        <v>7.777378937832248E-2</v>
      </c>
      <c r="G174" s="178">
        <f t="shared" si="22"/>
        <v>-1</v>
      </c>
      <c r="H174" s="179">
        <f t="shared" si="23"/>
        <v>-1.0869565217391304</v>
      </c>
      <c r="I174" s="180"/>
      <c r="J174" s="174">
        <v>168</v>
      </c>
      <c r="K174" s="175">
        <f t="shared" si="24"/>
        <v>6.5293431791682857E-2</v>
      </c>
      <c r="L174" s="176">
        <v>200</v>
      </c>
      <c r="M174" s="177">
        <f t="shared" si="25"/>
        <v>6.6351056806457295E-2</v>
      </c>
      <c r="N174" s="178">
        <f t="shared" si="26"/>
        <v>32</v>
      </c>
      <c r="O174" s="179">
        <f t="shared" si="27"/>
        <v>19.047619047619047</v>
      </c>
      <c r="P174" s="180"/>
      <c r="Q174" s="181">
        <f t="shared" si="29"/>
        <v>1.826086956521739</v>
      </c>
      <c r="R174" s="182">
        <f t="shared" si="28"/>
        <v>2.197802197802198</v>
      </c>
    </row>
    <row r="175" spans="1:18">
      <c r="A175" s="129">
        <v>78118</v>
      </c>
      <c r="B175" s="129" t="s">
        <v>532</v>
      </c>
      <c r="C175" s="174">
        <v>80</v>
      </c>
      <c r="D175" s="175">
        <f t="shared" si="20"/>
        <v>7.5142771265404265E-2</v>
      </c>
      <c r="E175" s="176">
        <v>67</v>
      </c>
      <c r="F175" s="177">
        <f t="shared" si="21"/>
        <v>5.7262020751072597E-2</v>
      </c>
      <c r="G175" s="178">
        <f t="shared" si="22"/>
        <v>-13</v>
      </c>
      <c r="H175" s="179">
        <f t="shared" si="23"/>
        <v>-16.25</v>
      </c>
      <c r="I175" s="180"/>
      <c r="J175" s="174">
        <v>121</v>
      </c>
      <c r="K175" s="175">
        <f t="shared" si="24"/>
        <v>4.7026816945200153E-2</v>
      </c>
      <c r="L175" s="176">
        <v>200</v>
      </c>
      <c r="M175" s="177">
        <f t="shared" si="25"/>
        <v>6.6351056806457295E-2</v>
      </c>
      <c r="N175" s="178">
        <f t="shared" si="26"/>
        <v>79</v>
      </c>
      <c r="O175" s="179">
        <f t="shared" si="27"/>
        <v>65.289256198347118</v>
      </c>
      <c r="P175" s="180"/>
      <c r="Q175" s="181">
        <f t="shared" si="29"/>
        <v>1.5125</v>
      </c>
      <c r="R175" s="182">
        <f t="shared" si="28"/>
        <v>2.9850746268656718</v>
      </c>
    </row>
    <row r="176" spans="1:18">
      <c r="A176" s="129">
        <v>78119</v>
      </c>
      <c r="B176" s="129" t="s">
        <v>281</v>
      </c>
      <c r="C176" s="174">
        <v>804</v>
      </c>
      <c r="D176" s="175">
        <f t="shared" si="20"/>
        <v>0.75518485121731294</v>
      </c>
      <c r="E176" s="176">
        <v>917</v>
      </c>
      <c r="F176" s="177">
        <f t="shared" si="21"/>
        <v>0.78372049296617263</v>
      </c>
      <c r="G176" s="178">
        <f t="shared" si="22"/>
        <v>113</v>
      </c>
      <c r="H176" s="179">
        <f t="shared" si="23"/>
        <v>14.054726368159203</v>
      </c>
      <c r="I176" s="180"/>
      <c r="J176" s="174">
        <v>1432</v>
      </c>
      <c r="K176" s="175">
        <f t="shared" si="24"/>
        <v>0.55654877574815398</v>
      </c>
      <c r="L176" s="176">
        <v>1793</v>
      </c>
      <c r="M176" s="177">
        <f t="shared" si="25"/>
        <v>0.5948372242698895</v>
      </c>
      <c r="N176" s="178">
        <f t="shared" si="26"/>
        <v>361</v>
      </c>
      <c r="O176" s="179">
        <f t="shared" si="27"/>
        <v>25.209497206703912</v>
      </c>
      <c r="P176" s="180"/>
      <c r="Q176" s="181">
        <f t="shared" si="29"/>
        <v>1.7810945273631842</v>
      </c>
      <c r="R176" s="182">
        <f t="shared" si="28"/>
        <v>1.9552889858233369</v>
      </c>
    </row>
    <row r="177" spans="1:18">
      <c r="A177" s="129">
        <v>78121</v>
      </c>
      <c r="B177" s="129" t="s">
        <v>396</v>
      </c>
      <c r="C177" s="174">
        <v>118</v>
      </c>
      <c r="D177" s="175">
        <f t="shared" si="20"/>
        <v>0.11083558761647129</v>
      </c>
      <c r="E177" s="176">
        <v>156</v>
      </c>
      <c r="F177" s="177">
        <f t="shared" si="21"/>
        <v>0.13332649607712424</v>
      </c>
      <c r="G177" s="178">
        <f t="shared" si="22"/>
        <v>38</v>
      </c>
      <c r="H177" s="179">
        <f t="shared" si="23"/>
        <v>32.20338983050847</v>
      </c>
      <c r="I177" s="180"/>
      <c r="J177" s="174">
        <v>193</v>
      </c>
      <c r="K177" s="175">
        <f t="shared" si="24"/>
        <v>7.5009716284492808E-2</v>
      </c>
      <c r="L177" s="176">
        <v>439</v>
      </c>
      <c r="M177" s="177">
        <f t="shared" si="25"/>
        <v>0.14564056969017372</v>
      </c>
      <c r="N177" s="178">
        <f t="shared" si="26"/>
        <v>246</v>
      </c>
      <c r="O177" s="179">
        <f t="shared" si="27"/>
        <v>127.46113989637307</v>
      </c>
      <c r="P177" s="180"/>
      <c r="Q177" s="181">
        <f t="shared" si="29"/>
        <v>1.6355932203389831</v>
      </c>
      <c r="R177" s="182">
        <f t="shared" si="28"/>
        <v>2.8141025641025643</v>
      </c>
    </row>
    <row r="178" spans="1:18">
      <c r="A178" s="129">
        <v>78122</v>
      </c>
      <c r="B178" s="129" t="s">
        <v>338</v>
      </c>
      <c r="C178" s="174">
        <v>282</v>
      </c>
      <c r="D178" s="175">
        <f t="shared" si="20"/>
        <v>0.26487826871055009</v>
      </c>
      <c r="E178" s="176">
        <v>372</v>
      </c>
      <c r="F178" s="177">
        <f t="shared" si="21"/>
        <v>0.31793241372237324</v>
      </c>
      <c r="G178" s="178">
        <f t="shared" si="22"/>
        <v>90</v>
      </c>
      <c r="H178" s="179">
        <f t="shared" si="23"/>
        <v>31.914893617021278</v>
      </c>
      <c r="I178" s="180"/>
      <c r="J178" s="174">
        <v>547</v>
      </c>
      <c r="K178" s="175">
        <f t="shared" si="24"/>
        <v>0.2125923047026817</v>
      </c>
      <c r="L178" s="176">
        <v>735</v>
      </c>
      <c r="M178" s="177">
        <f t="shared" si="25"/>
        <v>0.24384013376373051</v>
      </c>
      <c r="N178" s="178">
        <f t="shared" si="26"/>
        <v>188</v>
      </c>
      <c r="O178" s="179">
        <f t="shared" si="27"/>
        <v>34.369287020109688</v>
      </c>
      <c r="P178" s="180"/>
      <c r="Q178" s="181">
        <f t="shared" si="29"/>
        <v>1.9397163120567376</v>
      </c>
      <c r="R178" s="182">
        <f t="shared" si="28"/>
        <v>1.9758064516129032</v>
      </c>
    </row>
    <row r="179" spans="1:18">
      <c r="A179" s="129">
        <v>78123</v>
      </c>
      <c r="B179" s="129" t="s">
        <v>317</v>
      </c>
      <c r="C179" s="174">
        <v>400</v>
      </c>
      <c r="D179" s="175">
        <f t="shared" si="20"/>
        <v>0.37571385632702137</v>
      </c>
      <c r="E179" s="176">
        <v>511</v>
      </c>
      <c r="F179" s="177">
        <f t="shared" si="21"/>
        <v>0.43672974035519552</v>
      </c>
      <c r="G179" s="178">
        <f t="shared" si="22"/>
        <v>111</v>
      </c>
      <c r="H179" s="179">
        <f t="shared" si="23"/>
        <v>27.750000000000004</v>
      </c>
      <c r="I179" s="180"/>
      <c r="J179" s="174">
        <v>1010</v>
      </c>
      <c r="K179" s="175">
        <f t="shared" si="24"/>
        <v>0.39253789350952195</v>
      </c>
      <c r="L179" s="176">
        <v>1837</v>
      </c>
      <c r="M179" s="177">
        <f t="shared" si="25"/>
        <v>0.60943445676731023</v>
      </c>
      <c r="N179" s="178">
        <f t="shared" si="26"/>
        <v>827</v>
      </c>
      <c r="O179" s="179">
        <f t="shared" si="27"/>
        <v>81.881188118811878</v>
      </c>
      <c r="P179" s="180"/>
      <c r="Q179" s="181">
        <f t="shared" si="29"/>
        <v>2.5249999999999999</v>
      </c>
      <c r="R179" s="182">
        <f t="shared" si="28"/>
        <v>3.5949119373776908</v>
      </c>
    </row>
    <row r="180" spans="1:18">
      <c r="A180" s="129">
        <v>78124</v>
      </c>
      <c r="B180" s="129" t="s">
        <v>579</v>
      </c>
      <c r="C180" s="174">
        <v>31</v>
      </c>
      <c r="D180" s="175">
        <f t="shared" si="20"/>
        <v>2.9117823865344152E-2</v>
      </c>
      <c r="E180" s="176">
        <v>30</v>
      </c>
      <c r="F180" s="177">
        <f t="shared" si="21"/>
        <v>2.5639710784062353E-2</v>
      </c>
      <c r="G180" s="178">
        <f t="shared" si="22"/>
        <v>-1</v>
      </c>
      <c r="H180" s="179">
        <f t="shared" si="23"/>
        <v>-3.225806451612903</v>
      </c>
      <c r="I180" s="180"/>
      <c r="J180" s="174">
        <v>55</v>
      </c>
      <c r="K180" s="175">
        <f t="shared" si="24"/>
        <v>2.1375825884181889E-2</v>
      </c>
      <c r="L180" s="176">
        <v>52</v>
      </c>
      <c r="M180" s="177">
        <f t="shared" si="25"/>
        <v>1.7251274769678894E-2</v>
      </c>
      <c r="N180" s="178">
        <f t="shared" si="26"/>
        <v>-3</v>
      </c>
      <c r="O180" s="179">
        <f t="shared" si="27"/>
        <v>-5.4545454545454541</v>
      </c>
      <c r="P180" s="180"/>
      <c r="Q180" s="181">
        <f t="shared" si="29"/>
        <v>1.7741935483870968</v>
      </c>
      <c r="R180" s="182">
        <f t="shared" si="28"/>
        <v>1.7333333333333334</v>
      </c>
    </row>
    <row r="181" spans="1:18">
      <c r="A181" s="129">
        <v>78125</v>
      </c>
      <c r="B181" s="129" t="s">
        <v>518</v>
      </c>
      <c r="C181" s="174">
        <v>128</v>
      </c>
      <c r="D181" s="175">
        <f t="shared" si="20"/>
        <v>0.12022843402464682</v>
      </c>
      <c r="E181" s="176">
        <v>173</v>
      </c>
      <c r="F181" s="177">
        <f t="shared" si="21"/>
        <v>0.14785566552142623</v>
      </c>
      <c r="G181" s="178">
        <f t="shared" si="22"/>
        <v>45</v>
      </c>
      <c r="H181" s="179">
        <f t="shared" si="23"/>
        <v>35.15625</v>
      </c>
      <c r="I181" s="180"/>
      <c r="J181" s="174">
        <v>280</v>
      </c>
      <c r="K181" s="175">
        <f t="shared" si="24"/>
        <v>0.10882238631947144</v>
      </c>
      <c r="L181" s="176">
        <v>263</v>
      </c>
      <c r="M181" s="177">
        <f t="shared" si="25"/>
        <v>8.7251639700491324E-2</v>
      </c>
      <c r="N181" s="178">
        <f t="shared" si="26"/>
        <v>-17</v>
      </c>
      <c r="O181" s="179">
        <f t="shared" si="27"/>
        <v>-6.0714285714285712</v>
      </c>
      <c r="P181" s="180"/>
      <c r="Q181" s="181">
        <f t="shared" si="29"/>
        <v>2.1875</v>
      </c>
      <c r="R181" s="182">
        <f t="shared" si="28"/>
        <v>1.5202312138728324</v>
      </c>
    </row>
    <row r="182" spans="1:18">
      <c r="A182" s="129">
        <v>78126</v>
      </c>
      <c r="B182" s="129" t="s">
        <v>661</v>
      </c>
      <c r="C182" s="174">
        <v>19</v>
      </c>
      <c r="D182" s="175">
        <f t="shared" si="20"/>
        <v>1.7846408175533516E-2</v>
      </c>
      <c r="E182" s="176">
        <v>16</v>
      </c>
      <c r="F182" s="177">
        <f t="shared" si="21"/>
        <v>1.367451241816659E-2</v>
      </c>
      <c r="G182" s="178">
        <f t="shared" si="22"/>
        <v>-3</v>
      </c>
      <c r="H182" s="179">
        <f t="shared" si="23"/>
        <v>-15.789473684210526</v>
      </c>
      <c r="I182" s="180"/>
      <c r="J182" s="174">
        <v>46</v>
      </c>
      <c r="K182" s="175">
        <f t="shared" si="24"/>
        <v>1.7877963466770307E-2</v>
      </c>
      <c r="L182" s="176">
        <v>28</v>
      </c>
      <c r="M182" s="177">
        <f t="shared" si="25"/>
        <v>9.2891479529040206E-3</v>
      </c>
      <c r="N182" s="178">
        <f t="shared" si="26"/>
        <v>-18</v>
      </c>
      <c r="O182" s="179">
        <f t="shared" si="27"/>
        <v>-39.130434782608695</v>
      </c>
      <c r="P182" s="180"/>
      <c r="Q182" s="181">
        <f t="shared" si="29"/>
        <v>2.4210526315789473</v>
      </c>
      <c r="R182" s="182">
        <f t="shared" si="28"/>
        <v>1.75</v>
      </c>
    </row>
    <row r="183" spans="1:18">
      <c r="A183" s="129">
        <v>78127</v>
      </c>
      <c r="B183" s="129" t="s">
        <v>389</v>
      </c>
      <c r="C183" s="174">
        <v>142</v>
      </c>
      <c r="D183" s="175">
        <f t="shared" si="20"/>
        <v>0.1333784189960926</v>
      </c>
      <c r="E183" s="176">
        <v>157</v>
      </c>
      <c r="F183" s="177">
        <f t="shared" si="21"/>
        <v>0.13418115310325968</v>
      </c>
      <c r="G183" s="178">
        <f t="shared" si="22"/>
        <v>15</v>
      </c>
      <c r="H183" s="179">
        <f t="shared" si="23"/>
        <v>10.56338028169014</v>
      </c>
      <c r="I183" s="180"/>
      <c r="J183" s="174">
        <v>251</v>
      </c>
      <c r="K183" s="175">
        <f t="shared" si="24"/>
        <v>9.7551496307811889E-2</v>
      </c>
      <c r="L183" s="176">
        <v>360</v>
      </c>
      <c r="M183" s="177">
        <f t="shared" si="25"/>
        <v>0.11943190225162312</v>
      </c>
      <c r="N183" s="178">
        <f t="shared" si="26"/>
        <v>109</v>
      </c>
      <c r="O183" s="179">
        <f t="shared" si="27"/>
        <v>43.426294820717132</v>
      </c>
      <c r="P183" s="180"/>
      <c r="Q183" s="181">
        <f t="shared" si="29"/>
        <v>1.767605633802817</v>
      </c>
      <c r="R183" s="182">
        <f t="shared" si="28"/>
        <v>2.2929936305732483</v>
      </c>
    </row>
    <row r="184" spans="1:18">
      <c r="A184" s="129">
        <v>78128</v>
      </c>
      <c r="B184" s="129" t="s">
        <v>475</v>
      </c>
      <c r="C184" s="174">
        <v>145</v>
      </c>
      <c r="D184" s="175">
        <f t="shared" si="20"/>
        <v>0.13619627291854525</v>
      </c>
      <c r="E184" s="176">
        <v>128</v>
      </c>
      <c r="F184" s="177">
        <f t="shared" si="21"/>
        <v>0.10939609934533272</v>
      </c>
      <c r="G184" s="178">
        <f t="shared" si="22"/>
        <v>-17</v>
      </c>
      <c r="H184" s="179">
        <f t="shared" si="23"/>
        <v>-11.724137931034482</v>
      </c>
      <c r="I184" s="180"/>
      <c r="J184" s="174">
        <v>247</v>
      </c>
      <c r="K184" s="175">
        <f t="shared" si="24"/>
        <v>9.59968907889623E-2</v>
      </c>
      <c r="L184" s="176">
        <v>260</v>
      </c>
      <c r="M184" s="177">
        <f t="shared" si="25"/>
        <v>8.6256373848394463E-2</v>
      </c>
      <c r="N184" s="178">
        <f t="shared" si="26"/>
        <v>13</v>
      </c>
      <c r="O184" s="179">
        <f t="shared" si="27"/>
        <v>5.2631578947368416</v>
      </c>
      <c r="P184" s="180"/>
      <c r="Q184" s="181">
        <f t="shared" si="29"/>
        <v>1.703448275862069</v>
      </c>
      <c r="R184" s="182">
        <f t="shared" si="28"/>
        <v>2.03125</v>
      </c>
    </row>
    <row r="185" spans="1:18">
      <c r="A185" s="129">
        <v>78129</v>
      </c>
      <c r="B185" s="129" t="s">
        <v>573</v>
      </c>
      <c r="C185" s="174">
        <v>75</v>
      </c>
      <c r="D185" s="175">
        <f t="shared" si="20"/>
        <v>7.0446348061316499E-2</v>
      </c>
      <c r="E185" s="176">
        <v>54</v>
      </c>
      <c r="F185" s="177">
        <f t="shared" si="21"/>
        <v>4.6151479411312243E-2</v>
      </c>
      <c r="G185" s="178">
        <f t="shared" si="22"/>
        <v>-21</v>
      </c>
      <c r="H185" s="179">
        <f t="shared" si="23"/>
        <v>-28.000000000000004</v>
      </c>
      <c r="I185" s="180"/>
      <c r="J185" s="174">
        <v>96</v>
      </c>
      <c r="K185" s="175">
        <f t="shared" si="24"/>
        <v>3.7310532452390202E-2</v>
      </c>
      <c r="L185" s="176">
        <v>87</v>
      </c>
      <c r="M185" s="177">
        <f t="shared" si="25"/>
        <v>2.8862709710808922E-2</v>
      </c>
      <c r="N185" s="178">
        <f t="shared" si="26"/>
        <v>-9</v>
      </c>
      <c r="O185" s="179">
        <f t="shared" si="27"/>
        <v>-9.375</v>
      </c>
      <c r="P185" s="180"/>
      <c r="Q185" s="181">
        <f t="shared" si="29"/>
        <v>1.28</v>
      </c>
      <c r="R185" s="182">
        <f t="shared" si="28"/>
        <v>1.6111111111111112</v>
      </c>
    </row>
    <row r="186" spans="1:18">
      <c r="A186" s="129">
        <v>78131</v>
      </c>
      <c r="B186" s="129" t="s">
        <v>492</v>
      </c>
      <c r="C186" s="174">
        <v>98</v>
      </c>
      <c r="D186" s="175">
        <f t="shared" si="20"/>
        <v>9.2049894800120227E-2</v>
      </c>
      <c r="E186" s="176">
        <v>76</v>
      </c>
      <c r="F186" s="177">
        <f t="shared" si="21"/>
        <v>6.495393398629129E-2</v>
      </c>
      <c r="G186" s="178">
        <f t="shared" si="22"/>
        <v>-22</v>
      </c>
      <c r="H186" s="179">
        <f t="shared" si="23"/>
        <v>-22.448979591836736</v>
      </c>
      <c r="I186" s="180"/>
      <c r="J186" s="174">
        <v>130</v>
      </c>
      <c r="K186" s="175">
        <f t="shared" si="24"/>
        <v>5.0524679362611742E-2</v>
      </c>
      <c r="L186" s="176">
        <v>110</v>
      </c>
      <c r="M186" s="177">
        <f t="shared" si="25"/>
        <v>3.6493081243551502E-2</v>
      </c>
      <c r="N186" s="178">
        <f t="shared" si="26"/>
        <v>-20</v>
      </c>
      <c r="O186" s="179">
        <f t="shared" si="27"/>
        <v>-15.384615384615385</v>
      </c>
      <c r="P186" s="180"/>
      <c r="Q186" s="181">
        <f t="shared" si="29"/>
        <v>1.3265306122448979</v>
      </c>
      <c r="R186" s="182">
        <f t="shared" si="28"/>
        <v>1.4473684210526316</v>
      </c>
    </row>
    <row r="187" spans="1:18">
      <c r="A187" s="129">
        <v>78132</v>
      </c>
      <c r="B187" s="129" t="s">
        <v>354</v>
      </c>
      <c r="C187" s="174">
        <v>361</v>
      </c>
      <c r="D187" s="175">
        <f t="shared" si="20"/>
        <v>0.33908175533513679</v>
      </c>
      <c r="E187" s="176">
        <v>390</v>
      </c>
      <c r="F187" s="177">
        <f t="shared" si="21"/>
        <v>0.33331624019281064</v>
      </c>
      <c r="G187" s="178">
        <f t="shared" si="22"/>
        <v>29</v>
      </c>
      <c r="H187" s="179">
        <f t="shared" si="23"/>
        <v>8.0332409972299157</v>
      </c>
      <c r="I187" s="180"/>
      <c r="J187" s="174">
        <v>628</v>
      </c>
      <c r="K187" s="175">
        <f t="shared" si="24"/>
        <v>0.24407306645938595</v>
      </c>
      <c r="L187" s="176">
        <v>650</v>
      </c>
      <c r="M187" s="177">
        <f t="shared" si="25"/>
        <v>0.21564093462098619</v>
      </c>
      <c r="N187" s="178">
        <f t="shared" si="26"/>
        <v>22</v>
      </c>
      <c r="O187" s="179">
        <f t="shared" si="27"/>
        <v>3.5031847133757963</v>
      </c>
      <c r="P187" s="180"/>
      <c r="Q187" s="181">
        <f t="shared" si="29"/>
        <v>1.739612188365651</v>
      </c>
      <c r="R187" s="182">
        <f t="shared" si="28"/>
        <v>1.6666666666666667</v>
      </c>
    </row>
    <row r="188" spans="1:18">
      <c r="A188" s="129">
        <v>78133</v>
      </c>
      <c r="B188" s="129" t="s">
        <v>434</v>
      </c>
      <c r="C188" s="174">
        <v>126</v>
      </c>
      <c r="D188" s="175">
        <f t="shared" si="20"/>
        <v>0.11834986474301172</v>
      </c>
      <c r="E188" s="176">
        <v>136</v>
      </c>
      <c r="F188" s="177">
        <f t="shared" si="21"/>
        <v>0.11623335555441601</v>
      </c>
      <c r="G188" s="178">
        <f t="shared" si="22"/>
        <v>10</v>
      </c>
      <c r="H188" s="179">
        <f t="shared" si="23"/>
        <v>7.9365079365079358</v>
      </c>
      <c r="I188" s="180"/>
      <c r="J188" s="174">
        <v>215</v>
      </c>
      <c r="K188" s="175">
        <f t="shared" si="24"/>
        <v>8.3560046638165561E-2</v>
      </c>
      <c r="L188" s="176">
        <v>328</v>
      </c>
      <c r="M188" s="177">
        <f t="shared" si="25"/>
        <v>0.10881573316258994</v>
      </c>
      <c r="N188" s="178">
        <f t="shared" si="26"/>
        <v>113</v>
      </c>
      <c r="O188" s="179">
        <f t="shared" si="27"/>
        <v>52.558139534883722</v>
      </c>
      <c r="P188" s="180"/>
      <c r="Q188" s="181">
        <f t="shared" si="29"/>
        <v>1.7063492063492063</v>
      </c>
      <c r="R188" s="182">
        <f t="shared" si="28"/>
        <v>2.4117647058823528</v>
      </c>
    </row>
    <row r="189" spans="1:18">
      <c r="A189" s="129">
        <v>78134</v>
      </c>
      <c r="B189" s="129" t="s">
        <v>525</v>
      </c>
      <c r="C189" s="174">
        <v>71</v>
      </c>
      <c r="D189" s="175">
        <f t="shared" si="20"/>
        <v>6.6689209498046298E-2</v>
      </c>
      <c r="E189" s="176">
        <v>107</v>
      </c>
      <c r="F189" s="177">
        <f t="shared" si="21"/>
        <v>9.1448301796489065E-2</v>
      </c>
      <c r="G189" s="178">
        <f t="shared" si="22"/>
        <v>36</v>
      </c>
      <c r="H189" s="179">
        <f t="shared" si="23"/>
        <v>50.704225352112672</v>
      </c>
      <c r="I189" s="180"/>
      <c r="J189" s="174">
        <v>117</v>
      </c>
      <c r="K189" s="175">
        <f t="shared" si="24"/>
        <v>4.5472211426350564E-2</v>
      </c>
      <c r="L189" s="176">
        <v>218</v>
      </c>
      <c r="M189" s="177">
        <f t="shared" si="25"/>
        <v>7.232265191903843E-2</v>
      </c>
      <c r="N189" s="178">
        <f t="shared" si="26"/>
        <v>101</v>
      </c>
      <c r="O189" s="179">
        <f t="shared" si="27"/>
        <v>86.324786324786331</v>
      </c>
      <c r="P189" s="180"/>
      <c r="Q189" s="181">
        <f t="shared" si="29"/>
        <v>1.647887323943662</v>
      </c>
      <c r="R189" s="182">
        <f t="shared" si="28"/>
        <v>2.0373831775700935</v>
      </c>
    </row>
    <row r="190" spans="1:18">
      <c r="A190" s="129">
        <v>78135</v>
      </c>
      <c r="B190" s="129" t="s">
        <v>480</v>
      </c>
      <c r="C190" s="174">
        <v>75</v>
      </c>
      <c r="D190" s="175">
        <f t="shared" si="20"/>
        <v>7.0446348061316499E-2</v>
      </c>
      <c r="E190" s="176">
        <v>89</v>
      </c>
      <c r="F190" s="177">
        <f t="shared" si="21"/>
        <v>7.606447532605165E-2</v>
      </c>
      <c r="G190" s="178">
        <f t="shared" si="22"/>
        <v>14</v>
      </c>
      <c r="H190" s="179">
        <f t="shared" si="23"/>
        <v>18.666666666666668</v>
      </c>
      <c r="I190" s="180"/>
      <c r="J190" s="174">
        <v>220</v>
      </c>
      <c r="K190" s="175">
        <f t="shared" si="24"/>
        <v>8.5503303536727554E-2</v>
      </c>
      <c r="L190" s="176">
        <v>207</v>
      </c>
      <c r="M190" s="177">
        <f t="shared" si="25"/>
        <v>6.8673343794683289E-2</v>
      </c>
      <c r="N190" s="178">
        <f t="shared" si="26"/>
        <v>-13</v>
      </c>
      <c r="O190" s="179">
        <f t="shared" si="27"/>
        <v>-5.9090909090909092</v>
      </c>
      <c r="P190" s="180"/>
      <c r="Q190" s="181">
        <f t="shared" si="29"/>
        <v>2.9333333333333331</v>
      </c>
      <c r="R190" s="182">
        <f t="shared" si="28"/>
        <v>2.3258426966292136</v>
      </c>
    </row>
    <row r="191" spans="1:18">
      <c r="A191" s="129">
        <v>78136</v>
      </c>
      <c r="B191" s="129" t="s">
        <v>382</v>
      </c>
      <c r="C191" s="174">
        <v>245</v>
      </c>
      <c r="D191" s="175">
        <f t="shared" si="20"/>
        <v>0.23012473700030059</v>
      </c>
      <c r="E191" s="176">
        <v>229</v>
      </c>
      <c r="F191" s="177">
        <f t="shared" si="21"/>
        <v>0.19571645898500933</v>
      </c>
      <c r="G191" s="178">
        <f t="shared" si="22"/>
        <v>-16</v>
      </c>
      <c r="H191" s="179">
        <f t="shared" si="23"/>
        <v>-6.5306122448979593</v>
      </c>
      <c r="I191" s="180"/>
      <c r="J191" s="174">
        <v>443</v>
      </c>
      <c r="K191" s="175">
        <f t="shared" si="24"/>
        <v>0.17217256121259231</v>
      </c>
      <c r="L191" s="176">
        <v>450</v>
      </c>
      <c r="M191" s="177">
        <f t="shared" si="25"/>
        <v>0.1492898778145289</v>
      </c>
      <c r="N191" s="178">
        <f t="shared" si="26"/>
        <v>7</v>
      </c>
      <c r="O191" s="179">
        <f t="shared" si="27"/>
        <v>1.5801354401805869</v>
      </c>
      <c r="P191" s="180"/>
      <c r="Q191" s="181">
        <f t="shared" si="29"/>
        <v>1.8081632653061224</v>
      </c>
      <c r="R191" s="182">
        <f t="shared" si="28"/>
        <v>1.965065502183406</v>
      </c>
    </row>
    <row r="192" spans="1:18">
      <c r="A192" s="129">
        <v>78137</v>
      </c>
      <c r="B192" s="129" t="s">
        <v>588</v>
      </c>
      <c r="C192" s="174">
        <v>39</v>
      </c>
      <c r="D192" s="175">
        <f t="shared" si="20"/>
        <v>3.6632100991884582E-2</v>
      </c>
      <c r="E192" s="176">
        <v>37</v>
      </c>
      <c r="F192" s="177">
        <f t="shared" si="21"/>
        <v>3.1622309967010237E-2</v>
      </c>
      <c r="G192" s="178">
        <f t="shared" si="22"/>
        <v>-2</v>
      </c>
      <c r="H192" s="179">
        <f t="shared" si="23"/>
        <v>-5.1282051282051277</v>
      </c>
      <c r="I192" s="180"/>
      <c r="J192" s="174">
        <v>41</v>
      </c>
      <c r="K192" s="175">
        <f t="shared" si="24"/>
        <v>1.5934706568208317E-2</v>
      </c>
      <c r="L192" s="176">
        <v>52</v>
      </c>
      <c r="M192" s="177">
        <f t="shared" si="25"/>
        <v>1.7251274769678894E-2</v>
      </c>
      <c r="N192" s="178">
        <f t="shared" si="26"/>
        <v>11</v>
      </c>
      <c r="O192" s="179">
        <f t="shared" si="27"/>
        <v>26.829268292682929</v>
      </c>
      <c r="P192" s="180"/>
      <c r="Q192" s="181">
        <f t="shared" si="29"/>
        <v>1.0512820512820513</v>
      </c>
      <c r="R192" s="182">
        <f t="shared" si="28"/>
        <v>1.4054054054054055</v>
      </c>
    </row>
    <row r="193" spans="1:18">
      <c r="A193" s="129">
        <v>78138</v>
      </c>
      <c r="B193" s="129" t="s">
        <v>300</v>
      </c>
      <c r="C193" s="174">
        <v>831</v>
      </c>
      <c r="D193" s="175">
        <f t="shared" si="20"/>
        <v>0.78054553651938685</v>
      </c>
      <c r="E193" s="176">
        <v>974</v>
      </c>
      <c r="F193" s="177">
        <f t="shared" si="21"/>
        <v>0.83243594345589111</v>
      </c>
      <c r="G193" s="178">
        <f t="shared" si="22"/>
        <v>143</v>
      </c>
      <c r="H193" s="179">
        <f t="shared" si="23"/>
        <v>17.208182912154033</v>
      </c>
      <c r="I193" s="180"/>
      <c r="J193" s="174">
        <v>1679</v>
      </c>
      <c r="K193" s="175">
        <f t="shared" si="24"/>
        <v>0.65254566653711621</v>
      </c>
      <c r="L193" s="176">
        <v>2057</v>
      </c>
      <c r="M193" s="177">
        <f t="shared" si="25"/>
        <v>0.68242061925441322</v>
      </c>
      <c r="N193" s="178">
        <f t="shared" si="26"/>
        <v>378</v>
      </c>
      <c r="O193" s="179">
        <f t="shared" si="27"/>
        <v>22.51340083382966</v>
      </c>
      <c r="P193" s="180"/>
      <c r="Q193" s="181">
        <f t="shared" si="29"/>
        <v>2.0204572803850782</v>
      </c>
      <c r="R193" s="182">
        <f t="shared" si="28"/>
        <v>2.1119096509240247</v>
      </c>
    </row>
    <row r="194" spans="1:18">
      <c r="A194" s="129">
        <v>78139</v>
      </c>
      <c r="B194" s="129" t="s">
        <v>560</v>
      </c>
      <c r="C194" s="174">
        <v>61</v>
      </c>
      <c r="D194" s="175">
        <f t="shared" si="20"/>
        <v>5.7296363089870753E-2</v>
      </c>
      <c r="E194" s="176">
        <v>47</v>
      </c>
      <c r="F194" s="177">
        <f t="shared" si="21"/>
        <v>4.0168880228364359E-2</v>
      </c>
      <c r="G194" s="178">
        <f t="shared" si="22"/>
        <v>-14</v>
      </c>
      <c r="H194" s="179">
        <f t="shared" si="23"/>
        <v>-22.950819672131146</v>
      </c>
      <c r="I194" s="180"/>
      <c r="J194" s="174">
        <v>123</v>
      </c>
      <c r="K194" s="175">
        <f t="shared" si="24"/>
        <v>4.7804119704624948E-2</v>
      </c>
      <c r="L194" s="176">
        <v>84</v>
      </c>
      <c r="M194" s="177">
        <f t="shared" si="25"/>
        <v>2.7867443858712058E-2</v>
      </c>
      <c r="N194" s="178">
        <f t="shared" si="26"/>
        <v>-39</v>
      </c>
      <c r="O194" s="179">
        <f t="shared" si="27"/>
        <v>-31.707317073170731</v>
      </c>
      <c r="P194" s="180"/>
      <c r="Q194" s="181">
        <f t="shared" si="29"/>
        <v>2.0163934426229506</v>
      </c>
      <c r="R194" s="182">
        <f t="shared" si="28"/>
        <v>1.7872340425531914</v>
      </c>
    </row>
    <row r="195" spans="1:18">
      <c r="A195" s="129">
        <v>78140</v>
      </c>
      <c r="B195" s="129" t="s">
        <v>657</v>
      </c>
      <c r="C195" s="174">
        <v>17</v>
      </c>
      <c r="D195" s="175">
        <f t="shared" si="20"/>
        <v>1.5967838893898405E-2</v>
      </c>
      <c r="E195" s="176">
        <v>13</v>
      </c>
      <c r="F195" s="177">
        <f t="shared" si="21"/>
        <v>1.1110541339760355E-2</v>
      </c>
      <c r="G195" s="178">
        <f t="shared" si="22"/>
        <v>-4</v>
      </c>
      <c r="H195" s="179">
        <f t="shared" si="23"/>
        <v>-23.52941176470588</v>
      </c>
      <c r="I195" s="180"/>
      <c r="J195" s="174">
        <v>23</v>
      </c>
      <c r="K195" s="175">
        <f t="shared" si="24"/>
        <v>8.9389817333851533E-3</v>
      </c>
      <c r="L195" s="176">
        <v>18</v>
      </c>
      <c r="M195" s="177">
        <f t="shared" si="25"/>
        <v>5.971595112581155E-3</v>
      </c>
      <c r="N195" s="178">
        <f t="shared" si="26"/>
        <v>-5</v>
      </c>
      <c r="O195" s="179">
        <f t="shared" si="27"/>
        <v>-21.739130434782609</v>
      </c>
      <c r="P195" s="180"/>
      <c r="Q195" s="181">
        <f t="shared" si="29"/>
        <v>1.3529411764705883</v>
      </c>
      <c r="R195" s="182">
        <f t="shared" si="28"/>
        <v>1.3846153846153846</v>
      </c>
    </row>
    <row r="196" spans="1:18">
      <c r="A196" s="129">
        <v>78141</v>
      </c>
      <c r="B196" s="129" t="s">
        <v>604</v>
      </c>
      <c r="C196" s="174">
        <v>33</v>
      </c>
      <c r="D196" s="175">
        <f t="shared" si="20"/>
        <v>3.0996393146979259E-2</v>
      </c>
      <c r="E196" s="176">
        <v>39</v>
      </c>
      <c r="F196" s="177">
        <f t="shared" si="21"/>
        <v>3.333162401928106E-2</v>
      </c>
      <c r="G196" s="178">
        <f t="shared" si="22"/>
        <v>6</v>
      </c>
      <c r="H196" s="179">
        <f t="shared" si="23"/>
        <v>18.181818181818183</v>
      </c>
      <c r="I196" s="180"/>
      <c r="J196" s="174">
        <v>44</v>
      </c>
      <c r="K196" s="175">
        <f t="shared" si="24"/>
        <v>1.7100660707345512E-2</v>
      </c>
      <c r="L196" s="176">
        <v>49</v>
      </c>
      <c r="M196" s="177">
        <f t="shared" si="25"/>
        <v>1.6256008917582034E-2</v>
      </c>
      <c r="N196" s="178">
        <f t="shared" si="26"/>
        <v>5</v>
      </c>
      <c r="O196" s="179">
        <f t="shared" si="27"/>
        <v>11.363636363636363</v>
      </c>
      <c r="P196" s="180"/>
      <c r="Q196" s="181">
        <f t="shared" si="29"/>
        <v>1.3333333333333333</v>
      </c>
      <c r="R196" s="182">
        <f t="shared" si="28"/>
        <v>1.2564102564102564</v>
      </c>
    </row>
    <row r="197" spans="1:18">
      <c r="A197" s="129">
        <v>78142</v>
      </c>
      <c r="B197" s="129" t="s">
        <v>319</v>
      </c>
      <c r="C197" s="174">
        <v>424</v>
      </c>
      <c r="D197" s="175">
        <f t="shared" ref="D197:D260" si="30">C197/106464*100</f>
        <v>0.39825668770664263</v>
      </c>
      <c r="E197" s="176">
        <v>375</v>
      </c>
      <c r="F197" s="177">
        <f t="shared" ref="F197:F260" si="31">E197/117006*100</f>
        <v>0.32049638480077947</v>
      </c>
      <c r="G197" s="178">
        <f t="shared" ref="G197:G260" si="32">E197-C197</f>
        <v>-49</v>
      </c>
      <c r="H197" s="179">
        <f t="shared" ref="H197:H260" si="33">G197/C197*100</f>
        <v>-11.556603773584905</v>
      </c>
      <c r="I197" s="180"/>
      <c r="J197" s="174">
        <v>855</v>
      </c>
      <c r="K197" s="175">
        <f t="shared" ref="K197:K260" si="34">J197/257300*100</f>
        <v>0.33229692965410024</v>
      </c>
      <c r="L197" s="176">
        <v>759</v>
      </c>
      <c r="M197" s="177">
        <f t="shared" ref="M197:M260" si="35">L197/301427*100</f>
        <v>0.25180226058050542</v>
      </c>
      <c r="N197" s="178">
        <f t="shared" ref="N197:N260" si="36">L197-J197</f>
        <v>-96</v>
      </c>
      <c r="O197" s="179">
        <f t="shared" ref="O197:O260" si="37">N197/J197*100</f>
        <v>-11.228070175438596</v>
      </c>
      <c r="P197" s="180"/>
      <c r="Q197" s="181">
        <f t="shared" si="29"/>
        <v>2.016509433962264</v>
      </c>
      <c r="R197" s="182">
        <f t="shared" ref="R197:R260" si="38">L197/E197</f>
        <v>2.024</v>
      </c>
    </row>
    <row r="198" spans="1:18">
      <c r="A198" s="129">
        <v>78143</v>
      </c>
      <c r="B198" s="129" t="s">
        <v>365</v>
      </c>
      <c r="C198" s="174">
        <v>288</v>
      </c>
      <c r="D198" s="175">
        <f t="shared" si="30"/>
        <v>0.27051397655545539</v>
      </c>
      <c r="E198" s="176">
        <v>293</v>
      </c>
      <c r="F198" s="177">
        <f t="shared" si="31"/>
        <v>0.25041450865767567</v>
      </c>
      <c r="G198" s="178">
        <f t="shared" si="32"/>
        <v>5</v>
      </c>
      <c r="H198" s="179">
        <f t="shared" si="33"/>
        <v>1.7361111111111112</v>
      </c>
      <c r="I198" s="180"/>
      <c r="J198" s="174">
        <v>606</v>
      </c>
      <c r="K198" s="175">
        <f t="shared" si="34"/>
        <v>0.23552273610571317</v>
      </c>
      <c r="L198" s="176">
        <v>629</v>
      </c>
      <c r="M198" s="177">
        <f t="shared" si="35"/>
        <v>0.20867407365630813</v>
      </c>
      <c r="N198" s="178">
        <f t="shared" si="36"/>
        <v>23</v>
      </c>
      <c r="O198" s="179">
        <f t="shared" si="37"/>
        <v>3.7953795379537953</v>
      </c>
      <c r="P198" s="180"/>
      <c r="Q198" s="181">
        <f t="shared" ref="Q198:Q261" si="39">J198/C198</f>
        <v>2.1041666666666665</v>
      </c>
      <c r="R198" s="182">
        <f t="shared" si="38"/>
        <v>2.1467576791808876</v>
      </c>
    </row>
    <row r="199" spans="1:18">
      <c r="A199" s="129">
        <v>78144</v>
      </c>
      <c r="B199" s="129" t="s">
        <v>487</v>
      </c>
      <c r="C199" s="174">
        <v>88</v>
      </c>
      <c r="D199" s="175">
        <f t="shared" si="30"/>
        <v>8.2657048391944696E-2</v>
      </c>
      <c r="E199" s="176">
        <v>104</v>
      </c>
      <c r="F199" s="177">
        <f t="shared" si="31"/>
        <v>8.8884330718082841E-2</v>
      </c>
      <c r="G199" s="178">
        <f t="shared" si="32"/>
        <v>16</v>
      </c>
      <c r="H199" s="179">
        <f t="shared" si="33"/>
        <v>18.181818181818183</v>
      </c>
      <c r="I199" s="180"/>
      <c r="J199" s="174">
        <v>179</v>
      </c>
      <c r="K199" s="175">
        <f t="shared" si="34"/>
        <v>6.9568596968519247E-2</v>
      </c>
      <c r="L199" s="176">
        <v>198</v>
      </c>
      <c r="M199" s="177">
        <f t="shared" si="35"/>
        <v>6.5687546238392722E-2</v>
      </c>
      <c r="N199" s="178">
        <f t="shared" si="36"/>
        <v>19</v>
      </c>
      <c r="O199" s="179">
        <f t="shared" si="37"/>
        <v>10.614525139664805</v>
      </c>
      <c r="P199" s="180"/>
      <c r="Q199" s="181">
        <f t="shared" si="39"/>
        <v>2.0340909090909092</v>
      </c>
      <c r="R199" s="182">
        <f t="shared" si="38"/>
        <v>1.9038461538461537</v>
      </c>
    </row>
    <row r="200" spans="1:18">
      <c r="A200" s="129">
        <v>78145</v>
      </c>
      <c r="B200" s="129" t="s">
        <v>483</v>
      </c>
      <c r="C200" s="174">
        <v>105</v>
      </c>
      <c r="D200" s="175">
        <f t="shared" si="30"/>
        <v>9.8624887285843107E-2</v>
      </c>
      <c r="E200" s="176">
        <v>110</v>
      </c>
      <c r="F200" s="177">
        <f t="shared" si="31"/>
        <v>9.4012272874895303E-2</v>
      </c>
      <c r="G200" s="178">
        <f t="shared" si="32"/>
        <v>5</v>
      </c>
      <c r="H200" s="179">
        <f t="shared" si="33"/>
        <v>4.7619047619047619</v>
      </c>
      <c r="I200" s="180"/>
      <c r="J200" s="174">
        <v>276</v>
      </c>
      <c r="K200" s="175">
        <f t="shared" si="34"/>
        <v>0.10726778080062183</v>
      </c>
      <c r="L200" s="176">
        <v>352</v>
      </c>
      <c r="M200" s="177">
        <f t="shared" si="35"/>
        <v>0.11677785997936482</v>
      </c>
      <c r="N200" s="178">
        <f t="shared" si="36"/>
        <v>76</v>
      </c>
      <c r="O200" s="179">
        <f t="shared" si="37"/>
        <v>27.536231884057973</v>
      </c>
      <c r="P200" s="180"/>
      <c r="Q200" s="181">
        <f t="shared" si="39"/>
        <v>2.6285714285714286</v>
      </c>
      <c r="R200" s="182">
        <f t="shared" si="38"/>
        <v>3.2</v>
      </c>
    </row>
    <row r="201" spans="1:18">
      <c r="A201" s="129">
        <v>78146</v>
      </c>
      <c r="B201" s="129" t="s">
        <v>352</v>
      </c>
      <c r="C201" s="174">
        <v>246</v>
      </c>
      <c r="D201" s="175">
        <f t="shared" si="30"/>
        <v>0.23106402164111811</v>
      </c>
      <c r="E201" s="176">
        <v>292</v>
      </c>
      <c r="F201" s="177">
        <f t="shared" si="31"/>
        <v>0.24955985163154026</v>
      </c>
      <c r="G201" s="178">
        <f t="shared" si="32"/>
        <v>46</v>
      </c>
      <c r="H201" s="179">
        <f t="shared" si="33"/>
        <v>18.699186991869919</v>
      </c>
      <c r="I201" s="180"/>
      <c r="J201" s="174">
        <v>489</v>
      </c>
      <c r="K201" s="175">
        <f t="shared" si="34"/>
        <v>0.19005052467936262</v>
      </c>
      <c r="L201" s="176">
        <v>653</v>
      </c>
      <c r="M201" s="177">
        <f t="shared" si="35"/>
        <v>0.21663620047308305</v>
      </c>
      <c r="N201" s="178">
        <f t="shared" si="36"/>
        <v>164</v>
      </c>
      <c r="O201" s="179">
        <f t="shared" si="37"/>
        <v>33.537832310838446</v>
      </c>
      <c r="P201" s="180"/>
      <c r="Q201" s="181">
        <f t="shared" si="39"/>
        <v>1.9878048780487805</v>
      </c>
      <c r="R201" s="182">
        <f t="shared" si="38"/>
        <v>2.2363013698630136</v>
      </c>
    </row>
    <row r="202" spans="1:18">
      <c r="A202" s="129">
        <v>78147</v>
      </c>
      <c r="B202" s="129" t="s">
        <v>600</v>
      </c>
      <c r="C202" s="174">
        <v>21</v>
      </c>
      <c r="D202" s="175">
        <f t="shared" si="30"/>
        <v>1.972497745716862E-2</v>
      </c>
      <c r="E202" s="176">
        <v>18</v>
      </c>
      <c r="F202" s="177">
        <f t="shared" si="31"/>
        <v>1.5383826470437414E-2</v>
      </c>
      <c r="G202" s="178">
        <f t="shared" si="32"/>
        <v>-3</v>
      </c>
      <c r="H202" s="179">
        <f t="shared" si="33"/>
        <v>-14.285714285714285</v>
      </c>
      <c r="I202" s="180"/>
      <c r="J202" s="174">
        <v>63</v>
      </c>
      <c r="K202" s="175">
        <f t="shared" si="34"/>
        <v>2.448503692188107E-2</v>
      </c>
      <c r="L202" s="176">
        <v>36</v>
      </c>
      <c r="M202" s="177">
        <f t="shared" si="35"/>
        <v>1.194319022516231E-2</v>
      </c>
      <c r="N202" s="178">
        <f t="shared" si="36"/>
        <v>-27</v>
      </c>
      <c r="O202" s="179">
        <f t="shared" si="37"/>
        <v>-42.857142857142854</v>
      </c>
      <c r="P202" s="180"/>
      <c r="Q202" s="181">
        <f t="shared" si="39"/>
        <v>3</v>
      </c>
      <c r="R202" s="182">
        <f t="shared" si="38"/>
        <v>2</v>
      </c>
    </row>
    <row r="203" spans="1:18">
      <c r="A203" s="129">
        <v>78148</v>
      </c>
      <c r="B203" s="129" t="s">
        <v>363</v>
      </c>
      <c r="C203" s="174">
        <v>253</v>
      </c>
      <c r="D203" s="175">
        <f t="shared" si="30"/>
        <v>0.23763901412684102</v>
      </c>
      <c r="E203" s="176">
        <v>266</v>
      </c>
      <c r="F203" s="177">
        <f t="shared" si="31"/>
        <v>0.22733876895201957</v>
      </c>
      <c r="G203" s="178">
        <f t="shared" si="32"/>
        <v>13</v>
      </c>
      <c r="H203" s="179">
        <f t="shared" si="33"/>
        <v>5.1383399209486171</v>
      </c>
      <c r="I203" s="180"/>
      <c r="J203" s="174">
        <v>595</v>
      </c>
      <c r="K203" s="175">
        <f t="shared" si="34"/>
        <v>0.23124757092887679</v>
      </c>
      <c r="L203" s="176">
        <v>625</v>
      </c>
      <c r="M203" s="177">
        <f t="shared" si="35"/>
        <v>0.20734705252017901</v>
      </c>
      <c r="N203" s="178">
        <f t="shared" si="36"/>
        <v>30</v>
      </c>
      <c r="O203" s="179">
        <f t="shared" si="37"/>
        <v>5.0420168067226889</v>
      </c>
      <c r="P203" s="180"/>
      <c r="Q203" s="181">
        <f t="shared" si="39"/>
        <v>2.3517786561264824</v>
      </c>
      <c r="R203" s="182">
        <f t="shared" si="38"/>
        <v>2.3496240601503757</v>
      </c>
    </row>
    <row r="204" spans="1:18">
      <c r="A204" s="129">
        <v>78149</v>
      </c>
      <c r="B204" s="129" t="s">
        <v>337</v>
      </c>
      <c r="C204" s="174">
        <v>348</v>
      </c>
      <c r="D204" s="175">
        <f t="shared" si="30"/>
        <v>0.32687105500450858</v>
      </c>
      <c r="E204" s="176">
        <v>361</v>
      </c>
      <c r="F204" s="177">
        <f t="shared" si="31"/>
        <v>0.3085311864348837</v>
      </c>
      <c r="G204" s="178">
        <f t="shared" si="32"/>
        <v>13</v>
      </c>
      <c r="H204" s="179">
        <f t="shared" si="33"/>
        <v>3.7356321839080464</v>
      </c>
      <c r="I204" s="180"/>
      <c r="J204" s="174">
        <v>688</v>
      </c>
      <c r="K204" s="175">
        <f t="shared" si="34"/>
        <v>0.26739214924212984</v>
      </c>
      <c r="L204" s="176">
        <v>667</v>
      </c>
      <c r="M204" s="177">
        <f t="shared" si="35"/>
        <v>0.22128077444953506</v>
      </c>
      <c r="N204" s="178">
        <f t="shared" si="36"/>
        <v>-21</v>
      </c>
      <c r="O204" s="179">
        <f t="shared" si="37"/>
        <v>-3.0523255813953485</v>
      </c>
      <c r="P204" s="180"/>
      <c r="Q204" s="181">
        <f t="shared" si="39"/>
        <v>1.9770114942528736</v>
      </c>
      <c r="R204" s="182">
        <f t="shared" si="38"/>
        <v>1.8476454293628808</v>
      </c>
    </row>
    <row r="205" spans="1:18">
      <c r="A205" s="129">
        <v>78150</v>
      </c>
      <c r="B205" s="129" t="s">
        <v>312</v>
      </c>
      <c r="C205" s="174">
        <v>623</v>
      </c>
      <c r="D205" s="175">
        <f t="shared" si="30"/>
        <v>0.58517433122933571</v>
      </c>
      <c r="E205" s="176">
        <v>589</v>
      </c>
      <c r="F205" s="177">
        <f t="shared" si="31"/>
        <v>0.50339298839375768</v>
      </c>
      <c r="G205" s="178">
        <f t="shared" si="32"/>
        <v>-34</v>
      </c>
      <c r="H205" s="179">
        <f t="shared" si="33"/>
        <v>-5.4574638844301768</v>
      </c>
      <c r="I205" s="180"/>
      <c r="J205" s="174">
        <v>1282</v>
      </c>
      <c r="K205" s="175">
        <f t="shared" si="34"/>
        <v>0.49825106879129416</v>
      </c>
      <c r="L205" s="176">
        <v>1208</v>
      </c>
      <c r="M205" s="177">
        <f t="shared" si="35"/>
        <v>0.40076038311100204</v>
      </c>
      <c r="N205" s="178">
        <f t="shared" si="36"/>
        <v>-74</v>
      </c>
      <c r="O205" s="179">
        <f t="shared" si="37"/>
        <v>-5.77223088923557</v>
      </c>
      <c r="P205" s="180"/>
      <c r="Q205" s="181">
        <f t="shared" si="39"/>
        <v>2.057784911717496</v>
      </c>
      <c r="R205" s="182">
        <f t="shared" si="38"/>
        <v>2.0509337860780983</v>
      </c>
    </row>
    <row r="206" spans="1:18">
      <c r="A206" s="129">
        <v>78151</v>
      </c>
      <c r="B206" s="129" t="s">
        <v>435</v>
      </c>
      <c r="C206" s="174">
        <v>83</v>
      </c>
      <c r="D206" s="175">
        <f t="shared" si="30"/>
        <v>7.796062518785693E-2</v>
      </c>
      <c r="E206" s="176">
        <v>90</v>
      </c>
      <c r="F206" s="177">
        <f t="shared" si="31"/>
        <v>7.6919132352187072E-2</v>
      </c>
      <c r="G206" s="178">
        <f t="shared" si="32"/>
        <v>7</v>
      </c>
      <c r="H206" s="179">
        <f t="shared" si="33"/>
        <v>8.4337349397590362</v>
      </c>
      <c r="I206" s="180"/>
      <c r="J206" s="174">
        <v>134</v>
      </c>
      <c r="K206" s="175">
        <f t="shared" si="34"/>
        <v>5.2079284881461331E-2</v>
      </c>
      <c r="L206" s="176">
        <v>184</v>
      </c>
      <c r="M206" s="177">
        <f t="shared" si="35"/>
        <v>6.1042972261940706E-2</v>
      </c>
      <c r="N206" s="178">
        <f t="shared" si="36"/>
        <v>50</v>
      </c>
      <c r="O206" s="179">
        <f t="shared" si="37"/>
        <v>37.313432835820898</v>
      </c>
      <c r="P206" s="180"/>
      <c r="Q206" s="181">
        <f t="shared" si="39"/>
        <v>1.6144578313253013</v>
      </c>
      <c r="R206" s="182">
        <f t="shared" si="38"/>
        <v>2.0444444444444443</v>
      </c>
    </row>
    <row r="207" spans="1:18">
      <c r="A207" s="129">
        <v>78152</v>
      </c>
      <c r="B207" s="129" t="s">
        <v>581</v>
      </c>
      <c r="C207" s="174">
        <v>57</v>
      </c>
      <c r="D207" s="175">
        <f t="shared" si="30"/>
        <v>5.3539224526600537E-2</v>
      </c>
      <c r="E207" s="176">
        <v>47</v>
      </c>
      <c r="F207" s="177">
        <f t="shared" si="31"/>
        <v>4.0168880228364359E-2</v>
      </c>
      <c r="G207" s="178">
        <f t="shared" si="32"/>
        <v>-10</v>
      </c>
      <c r="H207" s="179">
        <f t="shared" si="33"/>
        <v>-17.543859649122805</v>
      </c>
      <c r="I207" s="180"/>
      <c r="J207" s="174">
        <v>73</v>
      </c>
      <c r="K207" s="175">
        <f t="shared" si="34"/>
        <v>2.8371550719005052E-2</v>
      </c>
      <c r="L207" s="176">
        <v>78</v>
      </c>
      <c r="M207" s="177">
        <f t="shared" si="35"/>
        <v>2.5876912154518341E-2</v>
      </c>
      <c r="N207" s="178">
        <f t="shared" si="36"/>
        <v>5</v>
      </c>
      <c r="O207" s="179">
        <f t="shared" si="37"/>
        <v>6.8493150684931505</v>
      </c>
      <c r="P207" s="180"/>
      <c r="Q207" s="181">
        <f t="shared" si="39"/>
        <v>1.2807017543859649</v>
      </c>
      <c r="R207" s="182">
        <f t="shared" si="38"/>
        <v>1.6595744680851063</v>
      </c>
    </row>
    <row r="208" spans="1:18">
      <c r="A208" s="129">
        <v>78154</v>
      </c>
      <c r="B208" s="129" t="s">
        <v>347</v>
      </c>
      <c r="C208" s="174">
        <v>367</v>
      </c>
      <c r="D208" s="175">
        <f t="shared" si="30"/>
        <v>0.34471746318004209</v>
      </c>
      <c r="E208" s="176">
        <v>369</v>
      </c>
      <c r="F208" s="177">
        <f t="shared" si="31"/>
        <v>0.31536844264396702</v>
      </c>
      <c r="G208" s="178">
        <f t="shared" si="32"/>
        <v>2</v>
      </c>
      <c r="H208" s="179">
        <f t="shared" si="33"/>
        <v>0.54495912806539504</v>
      </c>
      <c r="I208" s="180"/>
      <c r="J208" s="174">
        <v>640</v>
      </c>
      <c r="K208" s="175">
        <f t="shared" si="34"/>
        <v>0.24873688301593469</v>
      </c>
      <c r="L208" s="176">
        <v>776</v>
      </c>
      <c r="M208" s="177">
        <f t="shared" si="35"/>
        <v>0.25744210040905424</v>
      </c>
      <c r="N208" s="178">
        <f t="shared" si="36"/>
        <v>136</v>
      </c>
      <c r="O208" s="179">
        <f t="shared" si="37"/>
        <v>21.25</v>
      </c>
      <c r="P208" s="180"/>
      <c r="Q208" s="181">
        <f t="shared" si="39"/>
        <v>1.7438692098092643</v>
      </c>
      <c r="R208" s="182">
        <f t="shared" si="38"/>
        <v>2.102981029810298</v>
      </c>
    </row>
    <row r="209" spans="1:18">
      <c r="A209" s="129">
        <v>78155</v>
      </c>
      <c r="B209" s="129" t="s">
        <v>448</v>
      </c>
      <c r="C209" s="174">
        <v>89</v>
      </c>
      <c r="D209" s="175">
        <f t="shared" si="30"/>
        <v>8.3596333032762246E-2</v>
      </c>
      <c r="E209" s="176">
        <v>144</v>
      </c>
      <c r="F209" s="177">
        <f t="shared" si="31"/>
        <v>0.12307061176349932</v>
      </c>
      <c r="G209" s="178">
        <f t="shared" si="32"/>
        <v>55</v>
      </c>
      <c r="H209" s="179">
        <f t="shared" si="33"/>
        <v>61.797752808988761</v>
      </c>
      <c r="I209" s="180"/>
      <c r="J209" s="174">
        <v>558</v>
      </c>
      <c r="K209" s="175">
        <f t="shared" si="34"/>
        <v>0.21686746987951808</v>
      </c>
      <c r="L209" s="176">
        <v>805</v>
      </c>
      <c r="M209" s="177">
        <f t="shared" si="35"/>
        <v>0.26706300364599056</v>
      </c>
      <c r="N209" s="178">
        <f t="shared" si="36"/>
        <v>247</v>
      </c>
      <c r="O209" s="179">
        <f t="shared" si="37"/>
        <v>44.265232974910397</v>
      </c>
      <c r="P209" s="180"/>
      <c r="Q209" s="181">
        <f t="shared" si="39"/>
        <v>6.2696629213483144</v>
      </c>
      <c r="R209" s="182">
        <f t="shared" si="38"/>
        <v>5.5902777777777777</v>
      </c>
    </row>
    <row r="210" spans="1:18">
      <c r="A210" s="129">
        <v>79003</v>
      </c>
      <c r="B210" s="129" t="s">
        <v>503</v>
      </c>
      <c r="C210" s="174">
        <v>71</v>
      </c>
      <c r="D210" s="175">
        <f t="shared" si="30"/>
        <v>6.6689209498046298E-2</v>
      </c>
      <c r="E210" s="176">
        <v>58</v>
      </c>
      <c r="F210" s="177">
        <f t="shared" si="31"/>
        <v>4.957010751585389E-2</v>
      </c>
      <c r="G210" s="178">
        <f t="shared" si="32"/>
        <v>-13</v>
      </c>
      <c r="H210" s="179">
        <f t="shared" si="33"/>
        <v>-18.30985915492958</v>
      </c>
      <c r="I210" s="180"/>
      <c r="J210" s="174">
        <v>109</v>
      </c>
      <c r="K210" s="175">
        <f t="shared" si="34"/>
        <v>4.236300038865138E-2</v>
      </c>
      <c r="L210" s="176">
        <v>119</v>
      </c>
      <c r="M210" s="177">
        <f t="shared" si="35"/>
        <v>3.9478878799842083E-2</v>
      </c>
      <c r="N210" s="178">
        <f t="shared" si="36"/>
        <v>10</v>
      </c>
      <c r="O210" s="179">
        <f t="shared" si="37"/>
        <v>9.1743119266055047</v>
      </c>
      <c r="P210" s="180"/>
      <c r="Q210" s="181">
        <f t="shared" si="39"/>
        <v>1.5352112676056338</v>
      </c>
      <c r="R210" s="182">
        <f t="shared" si="38"/>
        <v>2.0517241379310347</v>
      </c>
    </row>
    <row r="211" spans="1:18">
      <c r="A211" s="129">
        <v>79004</v>
      </c>
      <c r="B211" s="129" t="s">
        <v>626</v>
      </c>
      <c r="C211" s="174">
        <v>45</v>
      </c>
      <c r="D211" s="175">
        <f t="shared" si="30"/>
        <v>4.2267808836789898E-2</v>
      </c>
      <c r="E211" s="176">
        <v>35</v>
      </c>
      <c r="F211" s="177">
        <f t="shared" si="31"/>
        <v>2.9912995914739414E-2</v>
      </c>
      <c r="G211" s="178">
        <f t="shared" si="32"/>
        <v>-10</v>
      </c>
      <c r="H211" s="179">
        <f t="shared" si="33"/>
        <v>-22.222222222222221</v>
      </c>
      <c r="I211" s="180"/>
      <c r="J211" s="174">
        <v>81</v>
      </c>
      <c r="K211" s="175">
        <f t="shared" si="34"/>
        <v>3.1480761756704237E-2</v>
      </c>
      <c r="L211" s="176">
        <v>113</v>
      </c>
      <c r="M211" s="177">
        <f t="shared" si="35"/>
        <v>3.7488347095648369E-2</v>
      </c>
      <c r="N211" s="178">
        <f t="shared" si="36"/>
        <v>32</v>
      </c>
      <c r="O211" s="179">
        <f t="shared" si="37"/>
        <v>39.506172839506171</v>
      </c>
      <c r="P211" s="180"/>
      <c r="Q211" s="181">
        <f t="shared" si="39"/>
        <v>1.8</v>
      </c>
      <c r="R211" s="182">
        <f t="shared" si="38"/>
        <v>3.2285714285714286</v>
      </c>
    </row>
    <row r="212" spans="1:18">
      <c r="A212" s="129">
        <v>79007</v>
      </c>
      <c r="B212" s="129" t="s">
        <v>664</v>
      </c>
      <c r="C212" s="174">
        <v>25</v>
      </c>
      <c r="D212" s="175">
        <f t="shared" si="30"/>
        <v>2.3482116020438835E-2</v>
      </c>
      <c r="E212" s="176">
        <v>31</v>
      </c>
      <c r="F212" s="177">
        <f t="shared" si="31"/>
        <v>2.6494367810197768E-2</v>
      </c>
      <c r="G212" s="178">
        <f t="shared" si="32"/>
        <v>6</v>
      </c>
      <c r="H212" s="179">
        <f t="shared" si="33"/>
        <v>24</v>
      </c>
      <c r="I212" s="180"/>
      <c r="J212" s="174">
        <v>98</v>
      </c>
      <c r="K212" s="175">
        <f t="shared" si="34"/>
        <v>3.8087835211815003E-2</v>
      </c>
      <c r="L212" s="176">
        <v>76</v>
      </c>
      <c r="M212" s="177">
        <f t="shared" si="35"/>
        <v>2.5213401586453771E-2</v>
      </c>
      <c r="N212" s="178">
        <f t="shared" si="36"/>
        <v>-22</v>
      </c>
      <c r="O212" s="179">
        <f t="shared" si="37"/>
        <v>-22.448979591836736</v>
      </c>
      <c r="P212" s="180"/>
      <c r="Q212" s="181">
        <f t="shared" si="39"/>
        <v>3.92</v>
      </c>
      <c r="R212" s="182">
        <f t="shared" si="38"/>
        <v>2.4516129032258065</v>
      </c>
    </row>
    <row r="213" spans="1:18">
      <c r="A213" s="129">
        <v>79011</v>
      </c>
      <c r="B213" s="129" t="s">
        <v>316</v>
      </c>
      <c r="C213" s="174">
        <v>342</v>
      </c>
      <c r="D213" s="175">
        <f t="shared" si="30"/>
        <v>0.32123534715960322</v>
      </c>
      <c r="E213" s="176">
        <v>365</v>
      </c>
      <c r="F213" s="177">
        <f t="shared" si="31"/>
        <v>0.31194981453942533</v>
      </c>
      <c r="G213" s="178">
        <f t="shared" si="32"/>
        <v>23</v>
      </c>
      <c r="H213" s="179">
        <f t="shared" si="33"/>
        <v>6.7251461988304087</v>
      </c>
      <c r="I213" s="180"/>
      <c r="J213" s="174">
        <v>646</v>
      </c>
      <c r="K213" s="175">
        <f t="shared" si="34"/>
        <v>0.25106879129420911</v>
      </c>
      <c r="L213" s="176">
        <v>1059</v>
      </c>
      <c r="M213" s="177">
        <f t="shared" si="35"/>
        <v>0.3513288457901913</v>
      </c>
      <c r="N213" s="178">
        <f t="shared" si="36"/>
        <v>413</v>
      </c>
      <c r="O213" s="179">
        <f t="shared" si="37"/>
        <v>63.931888544891649</v>
      </c>
      <c r="P213" s="180"/>
      <c r="Q213" s="181">
        <f t="shared" si="39"/>
        <v>1.8888888888888888</v>
      </c>
      <c r="R213" s="182">
        <f t="shared" si="38"/>
        <v>2.9013698630136986</v>
      </c>
    </row>
    <row r="214" spans="1:18">
      <c r="A214" s="129">
        <v>79012</v>
      </c>
      <c r="B214" s="129" t="s">
        <v>353</v>
      </c>
      <c r="C214" s="174">
        <v>348</v>
      </c>
      <c r="D214" s="175">
        <f t="shared" si="30"/>
        <v>0.32687105500450858</v>
      </c>
      <c r="E214" s="176">
        <v>408</v>
      </c>
      <c r="F214" s="177">
        <f t="shared" si="31"/>
        <v>0.34870006666324804</v>
      </c>
      <c r="G214" s="178">
        <f t="shared" si="32"/>
        <v>60</v>
      </c>
      <c r="H214" s="179">
        <f t="shared" si="33"/>
        <v>17.241379310344829</v>
      </c>
      <c r="I214" s="180"/>
      <c r="J214" s="174">
        <v>614</v>
      </c>
      <c r="K214" s="175">
        <f t="shared" si="34"/>
        <v>0.23863194714341235</v>
      </c>
      <c r="L214" s="176">
        <v>832</v>
      </c>
      <c r="M214" s="177">
        <f t="shared" si="35"/>
        <v>0.2760203963148623</v>
      </c>
      <c r="N214" s="178">
        <f t="shared" si="36"/>
        <v>218</v>
      </c>
      <c r="O214" s="179">
        <f t="shared" si="37"/>
        <v>35.504885993485338</v>
      </c>
      <c r="P214" s="180"/>
      <c r="Q214" s="181">
        <f t="shared" si="39"/>
        <v>1.764367816091954</v>
      </c>
      <c r="R214" s="182">
        <f t="shared" si="38"/>
        <v>2.0392156862745097</v>
      </c>
    </row>
    <row r="215" spans="1:18">
      <c r="A215" s="129">
        <v>79017</v>
      </c>
      <c r="B215" s="129" t="s">
        <v>498</v>
      </c>
      <c r="C215" s="174">
        <v>115</v>
      </c>
      <c r="D215" s="175">
        <f t="shared" si="30"/>
        <v>0.10801773369401864</v>
      </c>
      <c r="E215" s="176">
        <v>157</v>
      </c>
      <c r="F215" s="177">
        <f t="shared" si="31"/>
        <v>0.13418115310325968</v>
      </c>
      <c r="G215" s="178">
        <f t="shared" si="32"/>
        <v>42</v>
      </c>
      <c r="H215" s="179">
        <f t="shared" si="33"/>
        <v>36.521739130434781</v>
      </c>
      <c r="I215" s="180"/>
      <c r="J215" s="174">
        <v>224</v>
      </c>
      <c r="K215" s="175">
        <f t="shared" si="34"/>
        <v>8.7057909055577143E-2</v>
      </c>
      <c r="L215" s="176">
        <v>714</v>
      </c>
      <c r="M215" s="177">
        <f t="shared" si="35"/>
        <v>0.23687327279905251</v>
      </c>
      <c r="N215" s="178">
        <f t="shared" si="36"/>
        <v>490</v>
      </c>
      <c r="O215" s="179">
        <f t="shared" si="37"/>
        <v>218.75</v>
      </c>
      <c r="P215" s="180"/>
      <c r="Q215" s="181">
        <f t="shared" si="39"/>
        <v>1.9478260869565218</v>
      </c>
      <c r="R215" s="182">
        <f t="shared" si="38"/>
        <v>4.547770700636943</v>
      </c>
    </row>
    <row r="216" spans="1:18">
      <c r="A216" s="129">
        <v>79018</v>
      </c>
      <c r="B216" s="129" t="s">
        <v>460</v>
      </c>
      <c r="C216" s="174">
        <v>95</v>
      </c>
      <c r="D216" s="175">
        <f t="shared" si="30"/>
        <v>8.9232040877667562E-2</v>
      </c>
      <c r="E216" s="176">
        <v>93</v>
      </c>
      <c r="F216" s="177">
        <f t="shared" si="31"/>
        <v>7.948310343059331E-2</v>
      </c>
      <c r="G216" s="178">
        <f t="shared" si="32"/>
        <v>-2</v>
      </c>
      <c r="H216" s="179">
        <f t="shared" si="33"/>
        <v>-2.1052631578947367</v>
      </c>
      <c r="I216" s="180"/>
      <c r="J216" s="174">
        <v>135</v>
      </c>
      <c r="K216" s="175">
        <f t="shared" si="34"/>
        <v>5.2467936261173728E-2</v>
      </c>
      <c r="L216" s="176">
        <v>147</v>
      </c>
      <c r="M216" s="177">
        <f t="shared" si="35"/>
        <v>4.8768026752746108E-2</v>
      </c>
      <c r="N216" s="178">
        <f t="shared" si="36"/>
        <v>12</v>
      </c>
      <c r="O216" s="179">
        <f t="shared" si="37"/>
        <v>8.8888888888888893</v>
      </c>
      <c r="P216" s="180"/>
      <c r="Q216" s="181">
        <f t="shared" si="39"/>
        <v>1.4210526315789473</v>
      </c>
      <c r="R216" s="182">
        <f t="shared" si="38"/>
        <v>1.5806451612903225</v>
      </c>
    </row>
    <row r="217" spans="1:18">
      <c r="A217" s="129">
        <v>79023</v>
      </c>
      <c r="B217" s="129" t="s">
        <v>262</v>
      </c>
      <c r="C217" s="174">
        <v>6159</v>
      </c>
      <c r="D217" s="175">
        <f t="shared" si="30"/>
        <v>5.7850541027953106</v>
      </c>
      <c r="E217" s="176">
        <v>6793</v>
      </c>
      <c r="F217" s="177">
        <f t="shared" si="31"/>
        <v>5.8056851785378525</v>
      </c>
      <c r="G217" s="178">
        <f t="shared" si="32"/>
        <v>634</v>
      </c>
      <c r="H217" s="179">
        <f t="shared" si="33"/>
        <v>10.29387887644098</v>
      </c>
      <c r="I217" s="180"/>
      <c r="J217" s="174">
        <v>19208</v>
      </c>
      <c r="K217" s="175">
        <f t="shared" si="34"/>
        <v>7.4652157015157403</v>
      </c>
      <c r="L217" s="176">
        <v>21196</v>
      </c>
      <c r="M217" s="177">
        <f t="shared" si="35"/>
        <v>7.0318850003483426</v>
      </c>
      <c r="N217" s="178">
        <f t="shared" si="36"/>
        <v>1988</v>
      </c>
      <c r="O217" s="179">
        <f t="shared" si="37"/>
        <v>10.349854227405247</v>
      </c>
      <c r="P217" s="180"/>
      <c r="Q217" s="181">
        <f t="shared" si="39"/>
        <v>3.1186880987173242</v>
      </c>
      <c r="R217" s="182">
        <f t="shared" si="38"/>
        <v>3.1202708670690416</v>
      </c>
    </row>
    <row r="218" spans="1:18">
      <c r="A218" s="129">
        <v>79024</v>
      </c>
      <c r="B218" s="129" t="s">
        <v>651</v>
      </c>
      <c r="C218" s="174">
        <v>34</v>
      </c>
      <c r="D218" s="175">
        <f t="shared" si="30"/>
        <v>3.193567778779681E-2</v>
      </c>
      <c r="E218" s="176">
        <v>35</v>
      </c>
      <c r="F218" s="177">
        <f t="shared" si="31"/>
        <v>2.9912995914739414E-2</v>
      </c>
      <c r="G218" s="178">
        <f t="shared" si="32"/>
        <v>1</v>
      </c>
      <c r="H218" s="179">
        <f t="shared" si="33"/>
        <v>2.9411764705882351</v>
      </c>
      <c r="I218" s="180"/>
      <c r="J218" s="174">
        <v>56</v>
      </c>
      <c r="K218" s="175">
        <f t="shared" si="34"/>
        <v>2.1764477263894286E-2</v>
      </c>
      <c r="L218" s="176">
        <v>53</v>
      </c>
      <c r="M218" s="177">
        <f t="shared" si="35"/>
        <v>1.7583030053711181E-2</v>
      </c>
      <c r="N218" s="178">
        <f t="shared" si="36"/>
        <v>-3</v>
      </c>
      <c r="O218" s="179">
        <f t="shared" si="37"/>
        <v>-5.3571428571428568</v>
      </c>
      <c r="P218" s="180"/>
      <c r="Q218" s="181">
        <f t="shared" si="39"/>
        <v>1.6470588235294117</v>
      </c>
      <c r="R218" s="182">
        <f t="shared" si="38"/>
        <v>1.5142857142857142</v>
      </c>
    </row>
    <row r="219" spans="1:18">
      <c r="A219" s="129">
        <v>79025</v>
      </c>
      <c r="B219" s="129" t="s">
        <v>671</v>
      </c>
      <c r="C219" s="174">
        <v>17</v>
      </c>
      <c r="D219" s="175">
        <f t="shared" si="30"/>
        <v>1.5967838893898405E-2</v>
      </c>
      <c r="E219" s="176">
        <v>20</v>
      </c>
      <c r="F219" s="177">
        <f t="shared" si="31"/>
        <v>1.7093140522708238E-2</v>
      </c>
      <c r="G219" s="178">
        <f t="shared" si="32"/>
        <v>3</v>
      </c>
      <c r="H219" s="179">
        <f t="shared" si="33"/>
        <v>17.647058823529413</v>
      </c>
      <c r="I219" s="180"/>
      <c r="J219" s="174">
        <v>21</v>
      </c>
      <c r="K219" s="175">
        <f t="shared" si="34"/>
        <v>8.1616789739603571E-3</v>
      </c>
      <c r="L219" s="176">
        <v>31</v>
      </c>
      <c r="M219" s="177">
        <f t="shared" si="35"/>
        <v>1.0284413805000879E-2</v>
      </c>
      <c r="N219" s="178">
        <f t="shared" si="36"/>
        <v>10</v>
      </c>
      <c r="O219" s="179">
        <f t="shared" si="37"/>
        <v>47.619047619047613</v>
      </c>
      <c r="P219" s="180"/>
      <c r="Q219" s="181">
        <f t="shared" si="39"/>
        <v>1.2352941176470589</v>
      </c>
      <c r="R219" s="182">
        <f t="shared" si="38"/>
        <v>1.55</v>
      </c>
    </row>
    <row r="220" spans="1:18">
      <c r="A220" s="129">
        <v>79029</v>
      </c>
      <c r="B220" s="129" t="s">
        <v>339</v>
      </c>
      <c r="C220" s="174">
        <v>360</v>
      </c>
      <c r="D220" s="175">
        <f t="shared" si="30"/>
        <v>0.33814247069431919</v>
      </c>
      <c r="E220" s="176">
        <v>418</v>
      </c>
      <c r="F220" s="177">
        <f t="shared" si="31"/>
        <v>0.35724663692460218</v>
      </c>
      <c r="G220" s="178">
        <f t="shared" si="32"/>
        <v>58</v>
      </c>
      <c r="H220" s="179">
        <f t="shared" si="33"/>
        <v>16.111111111111111</v>
      </c>
      <c r="I220" s="180"/>
      <c r="J220" s="174">
        <v>645</v>
      </c>
      <c r="K220" s="175">
        <f t="shared" si="34"/>
        <v>0.25068013991449672</v>
      </c>
      <c r="L220" s="176">
        <v>775</v>
      </c>
      <c r="M220" s="177">
        <f t="shared" si="35"/>
        <v>0.25711034512502201</v>
      </c>
      <c r="N220" s="178">
        <f t="shared" si="36"/>
        <v>130</v>
      </c>
      <c r="O220" s="179">
        <f t="shared" si="37"/>
        <v>20.155038759689923</v>
      </c>
      <c r="P220" s="180"/>
      <c r="Q220" s="181">
        <f t="shared" si="39"/>
        <v>1.7916666666666667</v>
      </c>
      <c r="R220" s="182">
        <f t="shared" si="38"/>
        <v>1.8540669856459331</v>
      </c>
    </row>
    <row r="221" spans="1:18">
      <c r="A221" s="129">
        <v>79033</v>
      </c>
      <c r="B221" s="129" t="s">
        <v>539</v>
      </c>
      <c r="C221" s="174">
        <v>69</v>
      </c>
      <c r="D221" s="175">
        <f t="shared" si="30"/>
        <v>6.4810640216411169E-2</v>
      </c>
      <c r="E221" s="176">
        <v>62</v>
      </c>
      <c r="F221" s="177">
        <f t="shared" si="31"/>
        <v>5.2988735620395536E-2</v>
      </c>
      <c r="G221" s="178">
        <f t="shared" si="32"/>
        <v>-7</v>
      </c>
      <c r="H221" s="179">
        <f t="shared" si="33"/>
        <v>-10.144927536231885</v>
      </c>
      <c r="I221" s="180"/>
      <c r="J221" s="174">
        <v>127</v>
      </c>
      <c r="K221" s="175">
        <f t="shared" si="34"/>
        <v>4.9358725223474544E-2</v>
      </c>
      <c r="L221" s="176">
        <v>116</v>
      </c>
      <c r="M221" s="177">
        <f t="shared" si="35"/>
        <v>3.8483612947745223E-2</v>
      </c>
      <c r="N221" s="178">
        <f t="shared" si="36"/>
        <v>-11</v>
      </c>
      <c r="O221" s="179">
        <f t="shared" si="37"/>
        <v>-8.6614173228346463</v>
      </c>
      <c r="P221" s="180"/>
      <c r="Q221" s="181">
        <f t="shared" si="39"/>
        <v>1.8405797101449275</v>
      </c>
      <c r="R221" s="182">
        <f t="shared" si="38"/>
        <v>1.8709677419354838</v>
      </c>
    </row>
    <row r="222" spans="1:18">
      <c r="A222" s="129">
        <v>79034</v>
      </c>
      <c r="B222" s="129" t="s">
        <v>473</v>
      </c>
      <c r="C222" s="174">
        <v>133</v>
      </c>
      <c r="D222" s="175">
        <f t="shared" si="30"/>
        <v>0.12492485722873459</v>
      </c>
      <c r="E222" s="176">
        <v>118</v>
      </c>
      <c r="F222" s="177">
        <f t="shared" si="31"/>
        <v>0.1008495290839786</v>
      </c>
      <c r="G222" s="178">
        <f t="shared" si="32"/>
        <v>-15</v>
      </c>
      <c r="H222" s="179">
        <f t="shared" si="33"/>
        <v>-11.278195488721805</v>
      </c>
      <c r="I222" s="180"/>
      <c r="J222" s="174">
        <v>193</v>
      </c>
      <c r="K222" s="175">
        <f t="shared" si="34"/>
        <v>7.5009716284492808E-2</v>
      </c>
      <c r="L222" s="176">
        <v>177</v>
      </c>
      <c r="M222" s="177">
        <f t="shared" si="35"/>
        <v>5.8720685273714698E-2</v>
      </c>
      <c r="N222" s="178">
        <f t="shared" si="36"/>
        <v>-16</v>
      </c>
      <c r="O222" s="179">
        <f t="shared" si="37"/>
        <v>-8.2901554404145088</v>
      </c>
      <c r="P222" s="180"/>
      <c r="Q222" s="181">
        <f t="shared" si="39"/>
        <v>1.4511278195488722</v>
      </c>
      <c r="R222" s="182">
        <f t="shared" si="38"/>
        <v>1.5</v>
      </c>
    </row>
    <row r="223" spans="1:18">
      <c r="A223" s="129">
        <v>79039</v>
      </c>
      <c r="B223" s="129" t="s">
        <v>326</v>
      </c>
      <c r="C223" s="174">
        <v>318</v>
      </c>
      <c r="D223" s="175">
        <f t="shared" si="30"/>
        <v>0.29869251577998196</v>
      </c>
      <c r="E223" s="176">
        <v>321</v>
      </c>
      <c r="F223" s="177">
        <f t="shared" si="31"/>
        <v>0.27434490538946721</v>
      </c>
      <c r="G223" s="178">
        <f t="shared" si="32"/>
        <v>3</v>
      </c>
      <c r="H223" s="179">
        <f t="shared" si="33"/>
        <v>0.94339622641509435</v>
      </c>
      <c r="I223" s="180"/>
      <c r="J223" s="174">
        <v>545</v>
      </c>
      <c r="K223" s="175">
        <f t="shared" si="34"/>
        <v>0.21181500194325689</v>
      </c>
      <c r="L223" s="176">
        <v>766</v>
      </c>
      <c r="M223" s="177">
        <f t="shared" si="35"/>
        <v>0.25412454756873137</v>
      </c>
      <c r="N223" s="178">
        <f t="shared" si="36"/>
        <v>221</v>
      </c>
      <c r="O223" s="179">
        <f t="shared" si="37"/>
        <v>40.550458715596335</v>
      </c>
      <c r="P223" s="180"/>
      <c r="Q223" s="181">
        <f t="shared" si="39"/>
        <v>1.7138364779874213</v>
      </c>
      <c r="R223" s="182">
        <f t="shared" si="38"/>
        <v>2.3862928348909658</v>
      </c>
    </row>
    <row r="224" spans="1:18">
      <c r="A224" s="129">
        <v>79042</v>
      </c>
      <c r="B224" s="129" t="s">
        <v>344</v>
      </c>
      <c r="C224" s="174">
        <v>311</v>
      </c>
      <c r="D224" s="175">
        <f t="shared" si="30"/>
        <v>0.29211752329425911</v>
      </c>
      <c r="E224" s="176">
        <v>408</v>
      </c>
      <c r="F224" s="177">
        <f t="shared" si="31"/>
        <v>0.34870006666324804</v>
      </c>
      <c r="G224" s="178">
        <f t="shared" si="32"/>
        <v>97</v>
      </c>
      <c r="H224" s="179">
        <f t="shared" si="33"/>
        <v>31.189710610932476</v>
      </c>
      <c r="I224" s="180"/>
      <c r="J224" s="174">
        <v>676</v>
      </c>
      <c r="K224" s="175">
        <f t="shared" si="34"/>
        <v>0.26272833268558105</v>
      </c>
      <c r="L224" s="176">
        <v>816</v>
      </c>
      <c r="M224" s="177">
        <f t="shared" si="35"/>
        <v>0.27071231177034571</v>
      </c>
      <c r="N224" s="178">
        <f t="shared" si="36"/>
        <v>140</v>
      </c>
      <c r="O224" s="179">
        <f t="shared" si="37"/>
        <v>20.710059171597635</v>
      </c>
      <c r="P224" s="180"/>
      <c r="Q224" s="181">
        <f t="shared" si="39"/>
        <v>2.1736334405144695</v>
      </c>
      <c r="R224" s="182">
        <f t="shared" si="38"/>
        <v>2</v>
      </c>
    </row>
    <row r="225" spans="1:18">
      <c r="A225" s="129">
        <v>79047</v>
      </c>
      <c r="B225" s="129" t="s">
        <v>386</v>
      </c>
      <c r="C225" s="174">
        <v>219</v>
      </c>
      <c r="D225" s="175">
        <f t="shared" si="30"/>
        <v>0.20570333633904417</v>
      </c>
      <c r="E225" s="176">
        <v>244</v>
      </c>
      <c r="F225" s="177">
        <f t="shared" si="31"/>
        <v>0.20853631437704051</v>
      </c>
      <c r="G225" s="178">
        <f t="shared" si="32"/>
        <v>25</v>
      </c>
      <c r="H225" s="179">
        <f t="shared" si="33"/>
        <v>11.415525114155251</v>
      </c>
      <c r="I225" s="180"/>
      <c r="J225" s="174">
        <v>425</v>
      </c>
      <c r="K225" s="175">
        <f t="shared" si="34"/>
        <v>0.16517683637776914</v>
      </c>
      <c r="L225" s="176">
        <v>485</v>
      </c>
      <c r="M225" s="177">
        <f t="shared" si="35"/>
        <v>0.16090131275565892</v>
      </c>
      <c r="N225" s="178">
        <f t="shared" si="36"/>
        <v>60</v>
      </c>
      <c r="O225" s="179">
        <f t="shared" si="37"/>
        <v>14.117647058823529</v>
      </c>
      <c r="P225" s="180"/>
      <c r="Q225" s="181">
        <f t="shared" si="39"/>
        <v>1.9406392694063928</v>
      </c>
      <c r="R225" s="182">
        <f t="shared" si="38"/>
        <v>1.9877049180327868</v>
      </c>
    </row>
    <row r="226" spans="1:18">
      <c r="A226" s="129">
        <v>79048</v>
      </c>
      <c r="B226" s="129" t="s">
        <v>486</v>
      </c>
      <c r="C226" s="174">
        <v>73</v>
      </c>
      <c r="D226" s="175">
        <f t="shared" si="30"/>
        <v>6.8567778779681399E-2</v>
      </c>
      <c r="E226" s="176">
        <v>108</v>
      </c>
      <c r="F226" s="177">
        <f t="shared" si="31"/>
        <v>9.2302958822624487E-2</v>
      </c>
      <c r="G226" s="178">
        <f t="shared" si="32"/>
        <v>35</v>
      </c>
      <c r="H226" s="179">
        <f t="shared" si="33"/>
        <v>47.945205479452049</v>
      </c>
      <c r="I226" s="180"/>
      <c r="J226" s="174">
        <v>225</v>
      </c>
      <c r="K226" s="175">
        <f t="shared" si="34"/>
        <v>8.7446560435289547E-2</v>
      </c>
      <c r="L226" s="176">
        <v>356</v>
      </c>
      <c r="M226" s="177">
        <f t="shared" si="35"/>
        <v>0.11810488111549397</v>
      </c>
      <c r="N226" s="178">
        <f t="shared" si="36"/>
        <v>131</v>
      </c>
      <c r="O226" s="179">
        <f t="shared" si="37"/>
        <v>58.222222222222221</v>
      </c>
      <c r="P226" s="180"/>
      <c r="Q226" s="181">
        <f t="shared" si="39"/>
        <v>3.0821917808219177</v>
      </c>
      <c r="R226" s="182">
        <f t="shared" si="38"/>
        <v>3.2962962962962963</v>
      </c>
    </row>
    <row r="227" spans="1:18">
      <c r="A227" s="129">
        <v>79052</v>
      </c>
      <c r="B227" s="129" t="s">
        <v>650</v>
      </c>
      <c r="C227" s="174">
        <v>27</v>
      </c>
      <c r="D227" s="175">
        <f t="shared" si="30"/>
        <v>2.536068530207394E-2</v>
      </c>
      <c r="E227" s="176">
        <v>18</v>
      </c>
      <c r="F227" s="177">
        <f t="shared" si="31"/>
        <v>1.5383826470437414E-2</v>
      </c>
      <c r="G227" s="178">
        <f t="shared" si="32"/>
        <v>-9</v>
      </c>
      <c r="H227" s="179">
        <f t="shared" si="33"/>
        <v>-33.333333333333329</v>
      </c>
      <c r="I227" s="180"/>
      <c r="J227" s="174">
        <v>43</v>
      </c>
      <c r="K227" s="175">
        <f t="shared" si="34"/>
        <v>1.6712009327633115E-2</v>
      </c>
      <c r="L227" s="176">
        <v>44</v>
      </c>
      <c r="M227" s="177">
        <f t="shared" si="35"/>
        <v>1.4597232497420603E-2</v>
      </c>
      <c r="N227" s="178">
        <f t="shared" si="36"/>
        <v>1</v>
      </c>
      <c r="O227" s="179">
        <f t="shared" si="37"/>
        <v>2.3255813953488373</v>
      </c>
      <c r="P227" s="180"/>
      <c r="Q227" s="181">
        <f t="shared" si="39"/>
        <v>1.5925925925925926</v>
      </c>
      <c r="R227" s="182">
        <f t="shared" si="38"/>
        <v>2.4444444444444446</v>
      </c>
    </row>
    <row r="228" spans="1:18">
      <c r="A228" s="129">
        <v>79055</v>
      </c>
      <c r="B228" s="129" t="s">
        <v>665</v>
      </c>
      <c r="C228" s="174">
        <v>15</v>
      </c>
      <c r="D228" s="175">
        <f t="shared" si="30"/>
        <v>1.4089269612263301E-2</v>
      </c>
      <c r="E228" s="176">
        <v>22</v>
      </c>
      <c r="F228" s="177">
        <f t="shared" si="31"/>
        <v>1.8802454574979061E-2</v>
      </c>
      <c r="G228" s="178">
        <f t="shared" si="32"/>
        <v>7</v>
      </c>
      <c r="H228" s="179">
        <f t="shared" si="33"/>
        <v>46.666666666666664</v>
      </c>
      <c r="I228" s="180"/>
      <c r="J228" s="174">
        <v>20</v>
      </c>
      <c r="K228" s="175">
        <f t="shared" si="34"/>
        <v>7.7730275942479591E-3</v>
      </c>
      <c r="L228" s="176">
        <v>29</v>
      </c>
      <c r="M228" s="177">
        <f t="shared" si="35"/>
        <v>9.6209032369363057E-3</v>
      </c>
      <c r="N228" s="178">
        <f t="shared" si="36"/>
        <v>9</v>
      </c>
      <c r="O228" s="179">
        <f t="shared" si="37"/>
        <v>45</v>
      </c>
      <c r="P228" s="180"/>
      <c r="Q228" s="181">
        <f t="shared" si="39"/>
        <v>1.3333333333333333</v>
      </c>
      <c r="R228" s="182">
        <f t="shared" si="38"/>
        <v>1.3181818181818181</v>
      </c>
    </row>
    <row r="229" spans="1:18">
      <c r="A229" s="129">
        <v>79056</v>
      </c>
      <c r="B229" s="129" t="s">
        <v>479</v>
      </c>
      <c r="C229" s="174">
        <v>97</v>
      </c>
      <c r="D229" s="175">
        <f t="shared" si="30"/>
        <v>9.1110610159302677E-2</v>
      </c>
      <c r="E229" s="176">
        <v>90</v>
      </c>
      <c r="F229" s="177">
        <f t="shared" si="31"/>
        <v>7.6919132352187072E-2</v>
      </c>
      <c r="G229" s="178">
        <f t="shared" si="32"/>
        <v>-7</v>
      </c>
      <c r="H229" s="179">
        <f t="shared" si="33"/>
        <v>-7.216494845360824</v>
      </c>
      <c r="I229" s="180"/>
      <c r="J229" s="174">
        <v>147</v>
      </c>
      <c r="K229" s="175">
        <f t="shared" si="34"/>
        <v>5.7131752817722509E-2</v>
      </c>
      <c r="L229" s="176">
        <v>152</v>
      </c>
      <c r="M229" s="177">
        <f t="shared" si="35"/>
        <v>5.0426803172907542E-2</v>
      </c>
      <c r="N229" s="178">
        <f t="shared" si="36"/>
        <v>5</v>
      </c>
      <c r="O229" s="179">
        <f t="shared" si="37"/>
        <v>3.4013605442176873</v>
      </c>
      <c r="P229" s="180"/>
      <c r="Q229" s="181">
        <f t="shared" si="39"/>
        <v>1.5154639175257731</v>
      </c>
      <c r="R229" s="182">
        <f t="shared" si="38"/>
        <v>1.6888888888888889</v>
      </c>
    </row>
    <row r="230" spans="1:18">
      <c r="A230" s="129">
        <v>79058</v>
      </c>
      <c r="B230" s="129" t="s">
        <v>399</v>
      </c>
      <c r="C230" s="174">
        <v>154</v>
      </c>
      <c r="D230" s="175">
        <f t="shared" si="30"/>
        <v>0.14464983468590323</v>
      </c>
      <c r="E230" s="176">
        <v>132</v>
      </c>
      <c r="F230" s="177">
        <f t="shared" si="31"/>
        <v>0.11281472744987438</v>
      </c>
      <c r="G230" s="178">
        <f t="shared" si="32"/>
        <v>-22</v>
      </c>
      <c r="H230" s="179">
        <f t="shared" si="33"/>
        <v>-14.285714285714285</v>
      </c>
      <c r="I230" s="180"/>
      <c r="J230" s="174">
        <v>223</v>
      </c>
      <c r="K230" s="175">
        <f t="shared" si="34"/>
        <v>8.6669257675864753E-2</v>
      </c>
      <c r="L230" s="176">
        <v>217</v>
      </c>
      <c r="M230" s="177">
        <f t="shared" si="35"/>
        <v>7.1990896635006144E-2</v>
      </c>
      <c r="N230" s="178">
        <f t="shared" si="36"/>
        <v>-6</v>
      </c>
      <c r="O230" s="179">
        <f t="shared" si="37"/>
        <v>-2.6905829596412558</v>
      </c>
      <c r="P230" s="180"/>
      <c r="Q230" s="181">
        <f t="shared" si="39"/>
        <v>1.448051948051948</v>
      </c>
      <c r="R230" s="182">
        <f t="shared" si="38"/>
        <v>1.643939393939394</v>
      </c>
    </row>
    <row r="231" spans="1:18">
      <c r="A231" s="129">
        <v>79059</v>
      </c>
      <c r="B231" s="129" t="s">
        <v>336</v>
      </c>
      <c r="C231" s="174">
        <v>291</v>
      </c>
      <c r="D231" s="175">
        <f t="shared" si="30"/>
        <v>0.27333183047790804</v>
      </c>
      <c r="E231" s="176">
        <v>277</v>
      </c>
      <c r="F231" s="177">
        <f t="shared" si="31"/>
        <v>0.23673999623950909</v>
      </c>
      <c r="G231" s="178">
        <f t="shared" si="32"/>
        <v>-14</v>
      </c>
      <c r="H231" s="179">
        <f t="shared" si="33"/>
        <v>-4.8109965635738838</v>
      </c>
      <c r="I231" s="180"/>
      <c r="J231" s="174">
        <v>509</v>
      </c>
      <c r="K231" s="175">
        <f t="shared" si="34"/>
        <v>0.19782355227361056</v>
      </c>
      <c r="L231" s="176">
        <v>495</v>
      </c>
      <c r="M231" s="177">
        <f t="shared" si="35"/>
        <v>0.16421886559598178</v>
      </c>
      <c r="N231" s="178">
        <f t="shared" si="36"/>
        <v>-14</v>
      </c>
      <c r="O231" s="179">
        <f t="shared" si="37"/>
        <v>-2.7504911591355601</v>
      </c>
      <c r="P231" s="180"/>
      <c r="Q231" s="181">
        <f t="shared" si="39"/>
        <v>1.7491408934707904</v>
      </c>
      <c r="R231" s="182">
        <f t="shared" si="38"/>
        <v>1.7870036101083033</v>
      </c>
    </row>
    <row r="232" spans="1:18">
      <c r="A232" s="129">
        <v>79060</v>
      </c>
      <c r="B232" s="129" t="s">
        <v>364</v>
      </c>
      <c r="C232" s="174">
        <v>166</v>
      </c>
      <c r="D232" s="175">
        <f t="shared" si="30"/>
        <v>0.15592125037571386</v>
      </c>
      <c r="E232" s="176">
        <v>209</v>
      </c>
      <c r="F232" s="177">
        <f t="shared" si="31"/>
        <v>0.17862331846230109</v>
      </c>
      <c r="G232" s="178">
        <f t="shared" si="32"/>
        <v>43</v>
      </c>
      <c r="H232" s="179">
        <f t="shared" si="33"/>
        <v>25.903614457831324</v>
      </c>
      <c r="I232" s="180"/>
      <c r="J232" s="174">
        <v>445</v>
      </c>
      <c r="K232" s="175">
        <f t="shared" si="34"/>
        <v>0.17294986397201711</v>
      </c>
      <c r="L232" s="176">
        <v>605</v>
      </c>
      <c r="M232" s="177">
        <f t="shared" si="35"/>
        <v>0.20071194683953328</v>
      </c>
      <c r="N232" s="178">
        <f t="shared" si="36"/>
        <v>160</v>
      </c>
      <c r="O232" s="179">
        <f t="shared" si="37"/>
        <v>35.955056179775283</v>
      </c>
      <c r="P232" s="180"/>
      <c r="Q232" s="181">
        <f t="shared" si="39"/>
        <v>2.6807228915662651</v>
      </c>
      <c r="R232" s="182">
        <f t="shared" si="38"/>
        <v>2.8947368421052633</v>
      </c>
    </row>
    <row r="233" spans="1:18">
      <c r="A233" s="129">
        <v>79065</v>
      </c>
      <c r="B233" s="129" t="s">
        <v>649</v>
      </c>
      <c r="C233" s="174">
        <v>43</v>
      </c>
      <c r="D233" s="175">
        <f t="shared" si="30"/>
        <v>4.0389239555154791E-2</v>
      </c>
      <c r="E233" s="176">
        <v>25</v>
      </c>
      <c r="F233" s="177">
        <f t="shared" si="31"/>
        <v>2.1366425653385295E-2</v>
      </c>
      <c r="G233" s="178">
        <f t="shared" si="32"/>
        <v>-18</v>
      </c>
      <c r="H233" s="179">
        <f t="shared" si="33"/>
        <v>-41.860465116279073</v>
      </c>
      <c r="I233" s="180"/>
      <c r="J233" s="174">
        <v>49</v>
      </c>
      <c r="K233" s="175">
        <f t="shared" si="34"/>
        <v>1.9043917605907502E-2</v>
      </c>
      <c r="L233" s="176">
        <v>29</v>
      </c>
      <c r="M233" s="177">
        <f t="shared" si="35"/>
        <v>9.6209032369363057E-3</v>
      </c>
      <c r="N233" s="178">
        <f t="shared" si="36"/>
        <v>-20</v>
      </c>
      <c r="O233" s="179">
        <f t="shared" si="37"/>
        <v>-40.816326530612244</v>
      </c>
      <c r="P233" s="180"/>
      <c r="Q233" s="181">
        <f t="shared" si="39"/>
        <v>1.1395348837209303</v>
      </c>
      <c r="R233" s="182">
        <f t="shared" si="38"/>
        <v>1.1599999999999999</v>
      </c>
    </row>
    <row r="234" spans="1:18">
      <c r="A234" s="129">
        <v>79069</v>
      </c>
      <c r="B234" s="129" t="s">
        <v>368</v>
      </c>
      <c r="C234" s="174">
        <v>253</v>
      </c>
      <c r="D234" s="175">
        <f t="shared" si="30"/>
        <v>0.23763901412684102</v>
      </c>
      <c r="E234" s="176">
        <v>343</v>
      </c>
      <c r="F234" s="177">
        <f t="shared" si="31"/>
        <v>0.29314735996444624</v>
      </c>
      <c r="G234" s="178">
        <f t="shared" si="32"/>
        <v>90</v>
      </c>
      <c r="H234" s="179">
        <f t="shared" si="33"/>
        <v>35.573122529644266</v>
      </c>
      <c r="I234" s="180"/>
      <c r="J234" s="174">
        <v>677</v>
      </c>
      <c r="K234" s="175">
        <f t="shared" si="34"/>
        <v>0.26311698406529344</v>
      </c>
      <c r="L234" s="176">
        <v>1278</v>
      </c>
      <c r="M234" s="177">
        <f t="shared" si="35"/>
        <v>0.42398325299326201</v>
      </c>
      <c r="N234" s="178">
        <f t="shared" si="36"/>
        <v>601</v>
      </c>
      <c r="O234" s="179">
        <f t="shared" si="37"/>
        <v>88.774002954209749</v>
      </c>
      <c r="P234" s="180"/>
      <c r="Q234" s="181">
        <f t="shared" si="39"/>
        <v>2.6758893280632412</v>
      </c>
      <c r="R234" s="182">
        <f t="shared" si="38"/>
        <v>3.7259475218658893</v>
      </c>
    </row>
    <row r="235" spans="1:18">
      <c r="A235" s="129">
        <v>79072</v>
      </c>
      <c r="B235" s="129" t="s">
        <v>466</v>
      </c>
      <c r="C235" s="174">
        <v>179</v>
      </c>
      <c r="D235" s="175">
        <f t="shared" si="30"/>
        <v>0.16813195070634204</v>
      </c>
      <c r="E235" s="176">
        <v>188</v>
      </c>
      <c r="F235" s="177">
        <f t="shared" si="31"/>
        <v>0.16067552091345744</v>
      </c>
      <c r="G235" s="178">
        <f t="shared" si="32"/>
        <v>9</v>
      </c>
      <c r="H235" s="179">
        <f t="shared" si="33"/>
        <v>5.027932960893855</v>
      </c>
      <c r="I235" s="180"/>
      <c r="J235" s="174">
        <v>846</v>
      </c>
      <c r="K235" s="175">
        <f t="shared" si="34"/>
        <v>0.32879906723668867</v>
      </c>
      <c r="L235" s="176">
        <v>653</v>
      </c>
      <c r="M235" s="177">
        <f t="shared" si="35"/>
        <v>0.21663620047308305</v>
      </c>
      <c r="N235" s="178">
        <f t="shared" si="36"/>
        <v>-193</v>
      </c>
      <c r="O235" s="179">
        <f t="shared" si="37"/>
        <v>-22.813238770685579</v>
      </c>
      <c r="P235" s="180"/>
      <c r="Q235" s="181">
        <f t="shared" si="39"/>
        <v>4.7262569832402237</v>
      </c>
      <c r="R235" s="182">
        <f t="shared" si="38"/>
        <v>3.4734042553191489</v>
      </c>
    </row>
    <row r="236" spans="1:18">
      <c r="A236" s="129">
        <v>79073</v>
      </c>
      <c r="B236" s="129" t="s">
        <v>614</v>
      </c>
      <c r="C236" s="174">
        <v>40</v>
      </c>
      <c r="D236" s="175">
        <f t="shared" si="30"/>
        <v>3.7571385632702133E-2</v>
      </c>
      <c r="E236" s="176">
        <v>40</v>
      </c>
      <c r="F236" s="177">
        <f t="shared" si="31"/>
        <v>3.4186281045416475E-2</v>
      </c>
      <c r="G236" s="178">
        <f t="shared" si="32"/>
        <v>0</v>
      </c>
      <c r="H236" s="179">
        <f t="shared" si="33"/>
        <v>0</v>
      </c>
      <c r="I236" s="180"/>
      <c r="J236" s="174">
        <v>50</v>
      </c>
      <c r="K236" s="175">
        <f t="shared" si="34"/>
        <v>1.9432568985619899E-2</v>
      </c>
      <c r="L236" s="176">
        <v>84</v>
      </c>
      <c r="M236" s="177">
        <f t="shared" si="35"/>
        <v>2.7867443858712058E-2</v>
      </c>
      <c r="N236" s="178">
        <f t="shared" si="36"/>
        <v>34</v>
      </c>
      <c r="O236" s="179">
        <f t="shared" si="37"/>
        <v>68</v>
      </c>
      <c r="P236" s="180"/>
      <c r="Q236" s="181">
        <f t="shared" si="39"/>
        <v>1.25</v>
      </c>
      <c r="R236" s="182">
        <f t="shared" si="38"/>
        <v>2.1</v>
      </c>
    </row>
    <row r="237" spans="1:18">
      <c r="A237" s="129">
        <v>79074</v>
      </c>
      <c r="B237" s="129" t="s">
        <v>585</v>
      </c>
      <c r="C237" s="174">
        <v>56</v>
      </c>
      <c r="D237" s="175">
        <f t="shared" si="30"/>
        <v>5.2599939885782987E-2</v>
      </c>
      <c r="E237" s="176">
        <v>40</v>
      </c>
      <c r="F237" s="177">
        <f t="shared" si="31"/>
        <v>3.4186281045416475E-2</v>
      </c>
      <c r="G237" s="178">
        <f t="shared" si="32"/>
        <v>-16</v>
      </c>
      <c r="H237" s="179">
        <f t="shared" si="33"/>
        <v>-28.571428571428569</v>
      </c>
      <c r="I237" s="180"/>
      <c r="J237" s="174">
        <v>111</v>
      </c>
      <c r="K237" s="175">
        <f t="shared" si="34"/>
        <v>4.3140303148076174E-2</v>
      </c>
      <c r="L237" s="176">
        <v>136</v>
      </c>
      <c r="M237" s="177">
        <f t="shared" si="35"/>
        <v>4.5118718628390952E-2</v>
      </c>
      <c r="N237" s="178">
        <f t="shared" si="36"/>
        <v>25</v>
      </c>
      <c r="O237" s="179">
        <f t="shared" si="37"/>
        <v>22.522522522522522</v>
      </c>
      <c r="P237" s="180"/>
      <c r="Q237" s="181">
        <f t="shared" si="39"/>
        <v>1.9821428571428572</v>
      </c>
      <c r="R237" s="182">
        <f t="shared" si="38"/>
        <v>3.4</v>
      </c>
    </row>
    <row r="238" spans="1:18">
      <c r="A238" s="129">
        <v>79077</v>
      </c>
      <c r="B238" s="129" t="s">
        <v>633</v>
      </c>
      <c r="C238" s="174">
        <v>31</v>
      </c>
      <c r="D238" s="175">
        <f t="shared" si="30"/>
        <v>2.9117823865344152E-2</v>
      </c>
      <c r="E238" s="176">
        <v>26</v>
      </c>
      <c r="F238" s="177">
        <f t="shared" si="31"/>
        <v>2.222108267952071E-2</v>
      </c>
      <c r="G238" s="178">
        <f t="shared" si="32"/>
        <v>-5</v>
      </c>
      <c r="H238" s="179">
        <f t="shared" si="33"/>
        <v>-16.129032258064516</v>
      </c>
      <c r="I238" s="180"/>
      <c r="J238" s="174">
        <v>40</v>
      </c>
      <c r="K238" s="175">
        <f t="shared" si="34"/>
        <v>1.5546055188495918E-2</v>
      </c>
      <c r="L238" s="176">
        <v>33</v>
      </c>
      <c r="M238" s="177">
        <f t="shared" si="35"/>
        <v>1.0947924373065451E-2</v>
      </c>
      <c r="N238" s="178">
        <f t="shared" si="36"/>
        <v>-7</v>
      </c>
      <c r="O238" s="179">
        <f t="shared" si="37"/>
        <v>-17.5</v>
      </c>
      <c r="P238" s="180"/>
      <c r="Q238" s="181">
        <f t="shared" si="39"/>
        <v>1.2903225806451613</v>
      </c>
      <c r="R238" s="182">
        <f t="shared" si="38"/>
        <v>1.2692307692307692</v>
      </c>
    </row>
    <row r="239" spans="1:18">
      <c r="A239" s="129">
        <v>79080</v>
      </c>
      <c r="B239" s="129" t="s">
        <v>530</v>
      </c>
      <c r="C239" s="174">
        <v>71</v>
      </c>
      <c r="D239" s="175">
        <f t="shared" si="30"/>
        <v>6.6689209498046298E-2</v>
      </c>
      <c r="E239" s="176">
        <v>93</v>
      </c>
      <c r="F239" s="177">
        <f t="shared" si="31"/>
        <v>7.948310343059331E-2</v>
      </c>
      <c r="G239" s="178">
        <f t="shared" si="32"/>
        <v>22</v>
      </c>
      <c r="H239" s="179">
        <f t="shared" si="33"/>
        <v>30.985915492957744</v>
      </c>
      <c r="I239" s="180"/>
      <c r="J239" s="174">
        <v>164</v>
      </c>
      <c r="K239" s="175">
        <f t="shared" si="34"/>
        <v>6.3738826272833268E-2</v>
      </c>
      <c r="L239" s="176">
        <v>125</v>
      </c>
      <c r="M239" s="177">
        <f t="shared" si="35"/>
        <v>4.1469410504035804E-2</v>
      </c>
      <c r="N239" s="178">
        <f t="shared" si="36"/>
        <v>-39</v>
      </c>
      <c r="O239" s="179">
        <f t="shared" si="37"/>
        <v>-23.780487804878049</v>
      </c>
      <c r="P239" s="180"/>
      <c r="Q239" s="181">
        <f t="shared" si="39"/>
        <v>2.3098591549295775</v>
      </c>
      <c r="R239" s="182">
        <f t="shared" si="38"/>
        <v>1.3440860215053763</v>
      </c>
    </row>
    <row r="240" spans="1:18">
      <c r="A240" s="129">
        <v>79081</v>
      </c>
      <c r="B240" s="129" t="s">
        <v>360</v>
      </c>
      <c r="C240" s="174">
        <v>256</v>
      </c>
      <c r="D240" s="175">
        <f t="shared" si="30"/>
        <v>0.24045686804929364</v>
      </c>
      <c r="E240" s="176">
        <v>297</v>
      </c>
      <c r="F240" s="177">
        <f t="shared" si="31"/>
        <v>0.2538331367622173</v>
      </c>
      <c r="G240" s="178">
        <f t="shared" si="32"/>
        <v>41</v>
      </c>
      <c r="H240" s="179">
        <f t="shared" si="33"/>
        <v>16.015625</v>
      </c>
      <c r="I240" s="180"/>
      <c r="J240" s="174">
        <v>620</v>
      </c>
      <c r="K240" s="175">
        <f t="shared" si="34"/>
        <v>0.24096385542168677</v>
      </c>
      <c r="L240" s="176">
        <v>655</v>
      </c>
      <c r="M240" s="177">
        <f t="shared" si="35"/>
        <v>0.21729971104114762</v>
      </c>
      <c r="N240" s="178">
        <f t="shared" si="36"/>
        <v>35</v>
      </c>
      <c r="O240" s="179">
        <f t="shared" si="37"/>
        <v>5.6451612903225801</v>
      </c>
      <c r="P240" s="180"/>
      <c r="Q240" s="181">
        <f t="shared" si="39"/>
        <v>2.421875</v>
      </c>
      <c r="R240" s="182">
        <f t="shared" si="38"/>
        <v>2.2053872053872055</v>
      </c>
    </row>
    <row r="241" spans="1:18">
      <c r="A241" s="129">
        <v>79083</v>
      </c>
      <c r="B241" s="129" t="s">
        <v>622</v>
      </c>
      <c r="C241" s="174">
        <v>50</v>
      </c>
      <c r="D241" s="175">
        <f t="shared" si="30"/>
        <v>4.6964232040877671E-2</v>
      </c>
      <c r="E241" s="176">
        <v>53</v>
      </c>
      <c r="F241" s="177">
        <f t="shared" si="31"/>
        <v>4.5296822385176828E-2</v>
      </c>
      <c r="G241" s="178">
        <f t="shared" si="32"/>
        <v>3</v>
      </c>
      <c r="H241" s="179">
        <f t="shared" si="33"/>
        <v>6</v>
      </c>
      <c r="I241" s="180"/>
      <c r="J241" s="174">
        <v>96</v>
      </c>
      <c r="K241" s="175">
        <f t="shared" si="34"/>
        <v>3.7310532452390202E-2</v>
      </c>
      <c r="L241" s="176">
        <v>106</v>
      </c>
      <c r="M241" s="177">
        <f t="shared" si="35"/>
        <v>3.5166060107422362E-2</v>
      </c>
      <c r="N241" s="178">
        <f t="shared" si="36"/>
        <v>10</v>
      </c>
      <c r="O241" s="179">
        <f t="shared" si="37"/>
        <v>10.416666666666668</v>
      </c>
      <c r="P241" s="180"/>
      <c r="Q241" s="181">
        <f t="shared" si="39"/>
        <v>1.92</v>
      </c>
      <c r="R241" s="182">
        <f t="shared" si="38"/>
        <v>2</v>
      </c>
    </row>
    <row r="242" spans="1:18">
      <c r="A242" s="129">
        <v>79087</v>
      </c>
      <c r="B242" s="129" t="s">
        <v>359</v>
      </c>
      <c r="C242" s="174">
        <v>240</v>
      </c>
      <c r="D242" s="175">
        <f t="shared" si="30"/>
        <v>0.22542831379621281</v>
      </c>
      <c r="E242" s="176">
        <v>240</v>
      </c>
      <c r="F242" s="177">
        <f t="shared" si="31"/>
        <v>0.20511768627249882</v>
      </c>
      <c r="G242" s="178">
        <f t="shared" si="32"/>
        <v>0</v>
      </c>
      <c r="H242" s="179">
        <f t="shared" si="33"/>
        <v>0</v>
      </c>
      <c r="I242" s="180"/>
      <c r="J242" s="174">
        <v>463</v>
      </c>
      <c r="K242" s="175">
        <f t="shared" si="34"/>
        <v>0.17994558880684025</v>
      </c>
      <c r="L242" s="176">
        <v>484</v>
      </c>
      <c r="M242" s="177">
        <f t="shared" si="35"/>
        <v>0.16056955747162663</v>
      </c>
      <c r="N242" s="178">
        <f t="shared" si="36"/>
        <v>21</v>
      </c>
      <c r="O242" s="179">
        <f t="shared" si="37"/>
        <v>4.5356371490280782</v>
      </c>
      <c r="P242" s="180"/>
      <c r="Q242" s="181">
        <f t="shared" si="39"/>
        <v>1.9291666666666667</v>
      </c>
      <c r="R242" s="182">
        <f t="shared" si="38"/>
        <v>2.0166666666666666</v>
      </c>
    </row>
    <row r="243" spans="1:18">
      <c r="A243" s="129">
        <v>79088</v>
      </c>
      <c r="B243" s="129" t="s">
        <v>653</v>
      </c>
      <c r="C243" s="174">
        <v>44</v>
      </c>
      <c r="D243" s="175">
        <f t="shared" si="30"/>
        <v>4.1328524195972348E-2</v>
      </c>
      <c r="E243" s="176">
        <v>38</v>
      </c>
      <c r="F243" s="177">
        <f t="shared" si="31"/>
        <v>3.2476966993145645E-2</v>
      </c>
      <c r="G243" s="178">
        <f t="shared" si="32"/>
        <v>-6</v>
      </c>
      <c r="H243" s="179">
        <f t="shared" si="33"/>
        <v>-13.636363636363635</v>
      </c>
      <c r="I243" s="180"/>
      <c r="J243" s="174">
        <v>60</v>
      </c>
      <c r="K243" s="175">
        <f t="shared" si="34"/>
        <v>2.3319082782743878E-2</v>
      </c>
      <c r="L243" s="176">
        <v>50</v>
      </c>
      <c r="M243" s="177">
        <f t="shared" si="35"/>
        <v>1.6587764201614324E-2</v>
      </c>
      <c r="N243" s="178">
        <f t="shared" si="36"/>
        <v>-10</v>
      </c>
      <c r="O243" s="179">
        <f t="shared" si="37"/>
        <v>-16.666666666666664</v>
      </c>
      <c r="P243" s="180"/>
      <c r="Q243" s="181">
        <f t="shared" si="39"/>
        <v>1.3636363636363635</v>
      </c>
      <c r="R243" s="182">
        <f t="shared" si="38"/>
        <v>1.3157894736842106</v>
      </c>
    </row>
    <row r="244" spans="1:18">
      <c r="A244" s="129">
        <v>79089</v>
      </c>
      <c r="B244" s="129" t="s">
        <v>564</v>
      </c>
      <c r="C244" s="174">
        <v>48</v>
      </c>
      <c r="D244" s="175">
        <f t="shared" si="30"/>
        <v>4.5085662759242556E-2</v>
      </c>
      <c r="E244" s="176">
        <v>56</v>
      </c>
      <c r="F244" s="177">
        <f t="shared" si="31"/>
        <v>4.786079346358306E-2</v>
      </c>
      <c r="G244" s="178">
        <f t="shared" si="32"/>
        <v>8</v>
      </c>
      <c r="H244" s="179">
        <f t="shared" si="33"/>
        <v>16.666666666666664</v>
      </c>
      <c r="I244" s="180"/>
      <c r="J244" s="174">
        <v>64</v>
      </c>
      <c r="K244" s="175">
        <f t="shared" si="34"/>
        <v>2.4873688301593474E-2</v>
      </c>
      <c r="L244" s="176">
        <v>111</v>
      </c>
      <c r="M244" s="177">
        <f t="shared" si="35"/>
        <v>3.6824836527583796E-2</v>
      </c>
      <c r="N244" s="178">
        <f t="shared" si="36"/>
        <v>47</v>
      </c>
      <c r="O244" s="179">
        <f t="shared" si="37"/>
        <v>73.4375</v>
      </c>
      <c r="P244" s="180"/>
      <c r="Q244" s="181">
        <f t="shared" si="39"/>
        <v>1.3333333333333333</v>
      </c>
      <c r="R244" s="182">
        <f t="shared" si="38"/>
        <v>1.9821428571428572</v>
      </c>
    </row>
    <row r="245" spans="1:18">
      <c r="A245" s="129">
        <v>79092</v>
      </c>
      <c r="B245" s="129" t="s">
        <v>474</v>
      </c>
      <c r="C245" s="174">
        <v>76</v>
      </c>
      <c r="D245" s="175">
        <f t="shared" si="30"/>
        <v>7.1385632702134064E-2</v>
      </c>
      <c r="E245" s="176">
        <v>87</v>
      </c>
      <c r="F245" s="177">
        <f t="shared" si="31"/>
        <v>7.4355161273780834E-2</v>
      </c>
      <c r="G245" s="178">
        <f t="shared" si="32"/>
        <v>11</v>
      </c>
      <c r="H245" s="179">
        <f t="shared" si="33"/>
        <v>14.473684210526317</v>
      </c>
      <c r="I245" s="180"/>
      <c r="J245" s="174">
        <v>103</v>
      </c>
      <c r="K245" s="175">
        <f t="shared" si="34"/>
        <v>4.0031092110376996E-2</v>
      </c>
      <c r="L245" s="176">
        <v>109</v>
      </c>
      <c r="M245" s="177">
        <f t="shared" si="35"/>
        <v>3.6161325959519215E-2</v>
      </c>
      <c r="N245" s="178">
        <f t="shared" si="36"/>
        <v>6</v>
      </c>
      <c r="O245" s="179">
        <f t="shared" si="37"/>
        <v>5.825242718446602</v>
      </c>
      <c r="P245" s="180"/>
      <c r="Q245" s="181">
        <f t="shared" si="39"/>
        <v>1.3552631578947369</v>
      </c>
      <c r="R245" s="182">
        <f t="shared" si="38"/>
        <v>1.2528735632183907</v>
      </c>
    </row>
    <row r="246" spans="1:18">
      <c r="A246" s="129">
        <v>79094</v>
      </c>
      <c r="B246" s="129" t="s">
        <v>586</v>
      </c>
      <c r="C246" s="174">
        <v>73</v>
      </c>
      <c r="D246" s="175">
        <f t="shared" si="30"/>
        <v>6.8567778779681399E-2</v>
      </c>
      <c r="E246" s="176">
        <v>73</v>
      </c>
      <c r="F246" s="177">
        <f t="shared" si="31"/>
        <v>6.2389962907885066E-2</v>
      </c>
      <c r="G246" s="178">
        <f t="shared" si="32"/>
        <v>0</v>
      </c>
      <c r="H246" s="179">
        <f t="shared" si="33"/>
        <v>0</v>
      </c>
      <c r="I246" s="180"/>
      <c r="J246" s="174">
        <v>113</v>
      </c>
      <c r="K246" s="175">
        <f t="shared" si="34"/>
        <v>4.3917605907500969E-2</v>
      </c>
      <c r="L246" s="176">
        <v>116</v>
      </c>
      <c r="M246" s="177">
        <f t="shared" si="35"/>
        <v>3.8483612947745223E-2</v>
      </c>
      <c r="N246" s="178">
        <f t="shared" si="36"/>
        <v>3</v>
      </c>
      <c r="O246" s="179">
        <f t="shared" si="37"/>
        <v>2.6548672566371683</v>
      </c>
      <c r="P246" s="180"/>
      <c r="Q246" s="181">
        <f t="shared" si="39"/>
        <v>1.547945205479452</v>
      </c>
      <c r="R246" s="182">
        <f t="shared" si="38"/>
        <v>1.5890410958904109</v>
      </c>
    </row>
    <row r="247" spans="1:18">
      <c r="A247" s="129">
        <v>79096</v>
      </c>
      <c r="B247" s="129" t="s">
        <v>444</v>
      </c>
      <c r="C247" s="174">
        <v>162</v>
      </c>
      <c r="D247" s="175">
        <f t="shared" si="30"/>
        <v>0.15216411181244366</v>
      </c>
      <c r="E247" s="176">
        <v>178</v>
      </c>
      <c r="F247" s="177">
        <f t="shared" si="31"/>
        <v>0.1521289506521033</v>
      </c>
      <c r="G247" s="178">
        <f t="shared" si="32"/>
        <v>16</v>
      </c>
      <c r="H247" s="179">
        <f t="shared" si="33"/>
        <v>9.8765432098765427</v>
      </c>
      <c r="I247" s="180"/>
      <c r="J247" s="174">
        <v>602</v>
      </c>
      <c r="K247" s="175">
        <f t="shared" si="34"/>
        <v>0.23396813058686355</v>
      </c>
      <c r="L247" s="176">
        <v>592</v>
      </c>
      <c r="M247" s="177">
        <f t="shared" si="35"/>
        <v>0.19639912814711355</v>
      </c>
      <c r="N247" s="178">
        <f t="shared" si="36"/>
        <v>-10</v>
      </c>
      <c r="O247" s="179">
        <f t="shared" si="37"/>
        <v>-1.6611295681063125</v>
      </c>
      <c r="P247" s="180"/>
      <c r="Q247" s="181">
        <f t="shared" si="39"/>
        <v>3.7160493827160495</v>
      </c>
      <c r="R247" s="182">
        <f t="shared" si="38"/>
        <v>3.3258426966292136</v>
      </c>
    </row>
    <row r="248" spans="1:18">
      <c r="A248" s="129">
        <v>79099</v>
      </c>
      <c r="B248" s="129" t="s">
        <v>471</v>
      </c>
      <c r="C248" s="174">
        <v>70</v>
      </c>
      <c r="D248" s="175">
        <f t="shared" si="30"/>
        <v>6.5749924857228734E-2</v>
      </c>
      <c r="E248" s="176">
        <v>68</v>
      </c>
      <c r="F248" s="177">
        <f t="shared" si="31"/>
        <v>5.8116677777208005E-2</v>
      </c>
      <c r="G248" s="178">
        <f t="shared" si="32"/>
        <v>-2</v>
      </c>
      <c r="H248" s="179">
        <f t="shared" si="33"/>
        <v>-2.8571428571428572</v>
      </c>
      <c r="I248" s="180"/>
      <c r="J248" s="174">
        <v>103</v>
      </c>
      <c r="K248" s="175">
        <f t="shared" si="34"/>
        <v>4.0031092110376996E-2</v>
      </c>
      <c r="L248" s="176">
        <v>104</v>
      </c>
      <c r="M248" s="177">
        <f t="shared" si="35"/>
        <v>3.4502549539357788E-2</v>
      </c>
      <c r="N248" s="178">
        <f t="shared" si="36"/>
        <v>1</v>
      </c>
      <c r="O248" s="179">
        <f t="shared" si="37"/>
        <v>0.97087378640776689</v>
      </c>
      <c r="P248" s="180"/>
      <c r="Q248" s="181">
        <f t="shared" si="39"/>
        <v>1.4714285714285715</v>
      </c>
      <c r="R248" s="182">
        <f t="shared" si="38"/>
        <v>1.5294117647058822</v>
      </c>
    </row>
    <row r="249" spans="1:18">
      <c r="A249" s="129">
        <v>79108</v>
      </c>
      <c r="B249" s="129" t="s">
        <v>643</v>
      </c>
      <c r="C249" s="174">
        <v>21</v>
      </c>
      <c r="D249" s="175">
        <f t="shared" si="30"/>
        <v>1.972497745716862E-2</v>
      </c>
      <c r="E249" s="176">
        <v>34</v>
      </c>
      <c r="F249" s="177">
        <f t="shared" si="31"/>
        <v>2.9058338888604002E-2</v>
      </c>
      <c r="G249" s="178">
        <f t="shared" si="32"/>
        <v>13</v>
      </c>
      <c r="H249" s="179">
        <f t="shared" si="33"/>
        <v>61.904761904761905</v>
      </c>
      <c r="I249" s="180"/>
      <c r="J249" s="174">
        <v>25</v>
      </c>
      <c r="K249" s="175">
        <f t="shared" si="34"/>
        <v>9.7162844928099495E-3</v>
      </c>
      <c r="L249" s="176">
        <v>60</v>
      </c>
      <c r="M249" s="177">
        <f t="shared" si="35"/>
        <v>1.9905317041937185E-2</v>
      </c>
      <c r="N249" s="178">
        <f t="shared" si="36"/>
        <v>35</v>
      </c>
      <c r="O249" s="179">
        <f t="shared" si="37"/>
        <v>140</v>
      </c>
      <c r="P249" s="180"/>
      <c r="Q249" s="181">
        <f t="shared" si="39"/>
        <v>1.1904761904761905</v>
      </c>
      <c r="R249" s="182">
        <f t="shared" si="38"/>
        <v>1.7647058823529411</v>
      </c>
    </row>
    <row r="250" spans="1:18">
      <c r="A250" s="129">
        <v>79110</v>
      </c>
      <c r="B250" s="129" t="s">
        <v>526</v>
      </c>
      <c r="C250" s="174">
        <v>70</v>
      </c>
      <c r="D250" s="175">
        <f t="shared" si="30"/>
        <v>6.5749924857228734E-2</v>
      </c>
      <c r="E250" s="176">
        <v>86</v>
      </c>
      <c r="F250" s="177">
        <f t="shared" si="31"/>
        <v>7.3500504247645412E-2</v>
      </c>
      <c r="G250" s="178">
        <f t="shared" si="32"/>
        <v>16</v>
      </c>
      <c r="H250" s="179">
        <f t="shared" si="33"/>
        <v>22.857142857142858</v>
      </c>
      <c r="I250" s="180"/>
      <c r="J250" s="174">
        <v>136</v>
      </c>
      <c r="K250" s="175">
        <f t="shared" si="34"/>
        <v>5.2856587640886118E-2</v>
      </c>
      <c r="L250" s="176">
        <v>201</v>
      </c>
      <c r="M250" s="177">
        <f t="shared" si="35"/>
        <v>6.6682812090489568E-2</v>
      </c>
      <c r="N250" s="178">
        <f t="shared" si="36"/>
        <v>65</v>
      </c>
      <c r="O250" s="179">
        <f t="shared" si="37"/>
        <v>47.794117647058826</v>
      </c>
      <c r="P250" s="180"/>
      <c r="Q250" s="181">
        <f t="shared" si="39"/>
        <v>1.9428571428571428</v>
      </c>
      <c r="R250" s="182">
        <f t="shared" si="38"/>
        <v>2.3372093023255816</v>
      </c>
    </row>
    <row r="251" spans="1:18">
      <c r="A251" s="129">
        <v>79114</v>
      </c>
      <c r="B251" s="129" t="s">
        <v>375</v>
      </c>
      <c r="C251" s="174">
        <v>239</v>
      </c>
      <c r="D251" s="175">
        <f t="shared" si="30"/>
        <v>0.22448902915539526</v>
      </c>
      <c r="E251" s="176">
        <v>230</v>
      </c>
      <c r="F251" s="177">
        <f t="shared" si="31"/>
        <v>0.19657111601114474</v>
      </c>
      <c r="G251" s="178">
        <f t="shared" si="32"/>
        <v>-9</v>
      </c>
      <c r="H251" s="179">
        <f t="shared" si="33"/>
        <v>-3.7656903765690379</v>
      </c>
      <c r="I251" s="180"/>
      <c r="J251" s="174">
        <v>379</v>
      </c>
      <c r="K251" s="175">
        <f t="shared" si="34"/>
        <v>0.14729887291099883</v>
      </c>
      <c r="L251" s="176">
        <v>400</v>
      </c>
      <c r="M251" s="177">
        <f t="shared" si="35"/>
        <v>0.13270211361291459</v>
      </c>
      <c r="N251" s="178">
        <f t="shared" si="36"/>
        <v>21</v>
      </c>
      <c r="O251" s="179">
        <f t="shared" si="37"/>
        <v>5.5408970976253293</v>
      </c>
      <c r="P251" s="180"/>
      <c r="Q251" s="181">
        <f t="shared" si="39"/>
        <v>1.5857740585774058</v>
      </c>
      <c r="R251" s="182">
        <f t="shared" si="38"/>
        <v>1.7391304347826086</v>
      </c>
    </row>
    <row r="252" spans="1:18">
      <c r="A252" s="129">
        <v>79116</v>
      </c>
      <c r="B252" s="129" t="s">
        <v>559</v>
      </c>
      <c r="C252" s="174">
        <v>44</v>
      </c>
      <c r="D252" s="175">
        <f t="shared" si="30"/>
        <v>4.1328524195972348E-2</v>
      </c>
      <c r="E252" s="176">
        <v>74</v>
      </c>
      <c r="F252" s="177">
        <f t="shared" si="31"/>
        <v>6.3244619934020474E-2</v>
      </c>
      <c r="G252" s="178">
        <f t="shared" si="32"/>
        <v>30</v>
      </c>
      <c r="H252" s="179">
        <f t="shared" si="33"/>
        <v>68.181818181818173</v>
      </c>
      <c r="I252" s="180"/>
      <c r="J252" s="174">
        <v>126</v>
      </c>
      <c r="K252" s="175">
        <f t="shared" si="34"/>
        <v>4.8970073843762139E-2</v>
      </c>
      <c r="L252" s="176">
        <v>180</v>
      </c>
      <c r="M252" s="177">
        <f t="shared" si="35"/>
        <v>5.9715951125811559E-2</v>
      </c>
      <c r="N252" s="178">
        <f t="shared" si="36"/>
        <v>54</v>
      </c>
      <c r="O252" s="179">
        <f t="shared" si="37"/>
        <v>42.857142857142854</v>
      </c>
      <c r="P252" s="180"/>
      <c r="Q252" s="181">
        <f t="shared" si="39"/>
        <v>2.8636363636363638</v>
      </c>
      <c r="R252" s="182">
        <f t="shared" si="38"/>
        <v>2.4324324324324325</v>
      </c>
    </row>
    <row r="253" spans="1:18">
      <c r="A253" s="129">
        <v>79122</v>
      </c>
      <c r="B253" s="129" t="s">
        <v>509</v>
      </c>
      <c r="C253" s="174">
        <v>108</v>
      </c>
      <c r="D253" s="175">
        <f t="shared" si="30"/>
        <v>0.10144274120829576</v>
      </c>
      <c r="E253" s="176">
        <v>113</v>
      </c>
      <c r="F253" s="177">
        <f t="shared" si="31"/>
        <v>9.6576243953301541E-2</v>
      </c>
      <c r="G253" s="178">
        <f t="shared" si="32"/>
        <v>5</v>
      </c>
      <c r="H253" s="179">
        <f t="shared" si="33"/>
        <v>4.6296296296296298</v>
      </c>
      <c r="I253" s="180"/>
      <c r="J253" s="174">
        <v>163</v>
      </c>
      <c r="K253" s="175">
        <f t="shared" si="34"/>
        <v>6.3350174893120864E-2</v>
      </c>
      <c r="L253" s="176">
        <v>195</v>
      </c>
      <c r="M253" s="177">
        <f t="shared" si="35"/>
        <v>6.4692280386295847E-2</v>
      </c>
      <c r="N253" s="178">
        <f t="shared" si="36"/>
        <v>32</v>
      </c>
      <c r="O253" s="179">
        <f t="shared" si="37"/>
        <v>19.631901840490798</v>
      </c>
      <c r="P253" s="180"/>
      <c r="Q253" s="181">
        <f t="shared" si="39"/>
        <v>1.5092592592592593</v>
      </c>
      <c r="R253" s="182">
        <f t="shared" si="38"/>
        <v>1.7256637168141593</v>
      </c>
    </row>
    <row r="254" spans="1:18">
      <c r="A254" s="129">
        <v>79123</v>
      </c>
      <c r="B254" s="129" t="s">
        <v>404</v>
      </c>
      <c r="C254" s="174">
        <v>210</v>
      </c>
      <c r="D254" s="175">
        <f t="shared" si="30"/>
        <v>0.19724977457168621</v>
      </c>
      <c r="E254" s="176">
        <v>230</v>
      </c>
      <c r="F254" s="177">
        <f t="shared" si="31"/>
        <v>0.19657111601114474</v>
      </c>
      <c r="G254" s="178">
        <f t="shared" si="32"/>
        <v>20</v>
      </c>
      <c r="H254" s="179">
        <f t="shared" si="33"/>
        <v>9.5238095238095237</v>
      </c>
      <c r="I254" s="180"/>
      <c r="J254" s="174">
        <v>624</v>
      </c>
      <c r="K254" s="175">
        <f t="shared" si="34"/>
        <v>0.24251846094053633</v>
      </c>
      <c r="L254" s="176">
        <v>617</v>
      </c>
      <c r="M254" s="177">
        <f t="shared" si="35"/>
        <v>0.20469301024792072</v>
      </c>
      <c r="N254" s="178">
        <f t="shared" si="36"/>
        <v>-7</v>
      </c>
      <c r="O254" s="179">
        <f t="shared" si="37"/>
        <v>-1.1217948717948718</v>
      </c>
      <c r="P254" s="180"/>
      <c r="Q254" s="181">
        <f t="shared" si="39"/>
        <v>2.9714285714285715</v>
      </c>
      <c r="R254" s="182">
        <f t="shared" si="38"/>
        <v>2.6826086956521737</v>
      </c>
    </row>
    <row r="255" spans="1:18">
      <c r="A255" s="129">
        <v>79126</v>
      </c>
      <c r="B255" s="129" t="s">
        <v>667</v>
      </c>
      <c r="C255" s="174">
        <v>16</v>
      </c>
      <c r="D255" s="175">
        <f t="shared" si="30"/>
        <v>1.5028554253080853E-2</v>
      </c>
      <c r="E255" s="176">
        <v>18</v>
      </c>
      <c r="F255" s="177">
        <f t="shared" si="31"/>
        <v>1.5383826470437414E-2</v>
      </c>
      <c r="G255" s="178">
        <f t="shared" si="32"/>
        <v>2</v>
      </c>
      <c r="H255" s="179">
        <f t="shared" si="33"/>
        <v>12.5</v>
      </c>
      <c r="I255" s="180"/>
      <c r="J255" s="174">
        <v>23</v>
      </c>
      <c r="K255" s="175">
        <f t="shared" si="34"/>
        <v>8.9389817333851533E-3</v>
      </c>
      <c r="L255" s="176">
        <v>27</v>
      </c>
      <c r="M255" s="177">
        <f t="shared" si="35"/>
        <v>8.9573926688717338E-3</v>
      </c>
      <c r="N255" s="178">
        <f t="shared" si="36"/>
        <v>4</v>
      </c>
      <c r="O255" s="179">
        <f t="shared" si="37"/>
        <v>17.391304347826086</v>
      </c>
      <c r="P255" s="180"/>
      <c r="Q255" s="181">
        <f t="shared" si="39"/>
        <v>1.4375</v>
      </c>
      <c r="R255" s="182">
        <f t="shared" si="38"/>
        <v>1.5</v>
      </c>
    </row>
    <row r="256" spans="1:18">
      <c r="A256" s="129">
        <v>79127</v>
      </c>
      <c r="B256" s="129" t="s">
        <v>322</v>
      </c>
      <c r="C256" s="174">
        <v>419</v>
      </c>
      <c r="D256" s="175">
        <f t="shared" si="30"/>
        <v>0.39356026450255482</v>
      </c>
      <c r="E256" s="176">
        <v>514</v>
      </c>
      <c r="F256" s="177">
        <f t="shared" si="31"/>
        <v>0.43929371143360169</v>
      </c>
      <c r="G256" s="178">
        <f t="shared" si="32"/>
        <v>95</v>
      </c>
      <c r="H256" s="179">
        <f t="shared" si="33"/>
        <v>22.673031026252982</v>
      </c>
      <c r="I256" s="180"/>
      <c r="J256" s="174">
        <v>833</v>
      </c>
      <c r="K256" s="175">
        <f t="shared" si="34"/>
        <v>0.32374659930042754</v>
      </c>
      <c r="L256" s="176">
        <v>1139</v>
      </c>
      <c r="M256" s="177">
        <f t="shared" si="35"/>
        <v>0.37786926851277425</v>
      </c>
      <c r="N256" s="178">
        <f t="shared" si="36"/>
        <v>306</v>
      </c>
      <c r="O256" s="179">
        <f t="shared" si="37"/>
        <v>36.734693877551024</v>
      </c>
      <c r="P256" s="180"/>
      <c r="Q256" s="181">
        <f t="shared" si="39"/>
        <v>1.9880668257756564</v>
      </c>
      <c r="R256" s="182">
        <f t="shared" si="38"/>
        <v>2.2159533073929962</v>
      </c>
    </row>
    <row r="257" spans="1:18">
      <c r="A257" s="129">
        <v>79131</v>
      </c>
      <c r="B257" s="129" t="s">
        <v>427</v>
      </c>
      <c r="C257" s="174">
        <v>172</v>
      </c>
      <c r="D257" s="175">
        <f t="shared" si="30"/>
        <v>0.16155695822061916</v>
      </c>
      <c r="E257" s="176">
        <v>200</v>
      </c>
      <c r="F257" s="177">
        <f t="shared" si="31"/>
        <v>0.17093140522708236</v>
      </c>
      <c r="G257" s="178">
        <f t="shared" si="32"/>
        <v>28</v>
      </c>
      <c r="H257" s="179">
        <f t="shared" si="33"/>
        <v>16.279069767441861</v>
      </c>
      <c r="I257" s="180"/>
      <c r="J257" s="174">
        <v>625</v>
      </c>
      <c r="K257" s="175">
        <f t="shared" si="34"/>
        <v>0.24290711232024872</v>
      </c>
      <c r="L257" s="176">
        <v>1209</v>
      </c>
      <c r="M257" s="177">
        <f t="shared" si="35"/>
        <v>0.40109213839503427</v>
      </c>
      <c r="N257" s="178">
        <f t="shared" si="36"/>
        <v>584</v>
      </c>
      <c r="O257" s="179">
        <f t="shared" si="37"/>
        <v>93.44</v>
      </c>
      <c r="P257" s="180"/>
      <c r="Q257" s="181">
        <f t="shared" si="39"/>
        <v>3.6337209302325579</v>
      </c>
      <c r="R257" s="182">
        <f t="shared" si="38"/>
        <v>6.0449999999999999</v>
      </c>
    </row>
    <row r="258" spans="1:18">
      <c r="A258" s="129">
        <v>79133</v>
      </c>
      <c r="B258" s="129" t="s">
        <v>366</v>
      </c>
      <c r="C258" s="174">
        <v>182</v>
      </c>
      <c r="D258" s="175">
        <f t="shared" si="30"/>
        <v>0.17094980462879469</v>
      </c>
      <c r="E258" s="176">
        <v>231</v>
      </c>
      <c r="F258" s="177">
        <f t="shared" si="31"/>
        <v>0.19742577303728015</v>
      </c>
      <c r="G258" s="178">
        <f t="shared" si="32"/>
        <v>49</v>
      </c>
      <c r="H258" s="179">
        <f t="shared" si="33"/>
        <v>26.923076923076923</v>
      </c>
      <c r="I258" s="180"/>
      <c r="J258" s="174">
        <v>366</v>
      </c>
      <c r="K258" s="175">
        <f t="shared" si="34"/>
        <v>0.14224640497473767</v>
      </c>
      <c r="L258" s="176">
        <v>661</v>
      </c>
      <c r="M258" s="177">
        <f t="shared" si="35"/>
        <v>0.21929024274534134</v>
      </c>
      <c r="N258" s="178">
        <f t="shared" si="36"/>
        <v>295</v>
      </c>
      <c r="O258" s="179">
        <f t="shared" si="37"/>
        <v>80.601092896174862</v>
      </c>
      <c r="P258" s="180"/>
      <c r="Q258" s="181">
        <f t="shared" si="39"/>
        <v>2.0109890109890109</v>
      </c>
      <c r="R258" s="182">
        <f t="shared" si="38"/>
        <v>2.8614718614718613</v>
      </c>
    </row>
    <row r="259" spans="1:18">
      <c r="A259" s="129">
        <v>79134</v>
      </c>
      <c r="B259" s="129" t="s">
        <v>628</v>
      </c>
      <c r="C259" s="174">
        <v>29</v>
      </c>
      <c r="D259" s="175">
        <f t="shared" si="30"/>
        <v>2.7239254583709047E-2</v>
      </c>
      <c r="E259" s="176">
        <v>25</v>
      </c>
      <c r="F259" s="177">
        <f t="shared" si="31"/>
        <v>2.1366425653385295E-2</v>
      </c>
      <c r="G259" s="178">
        <f t="shared" si="32"/>
        <v>-4</v>
      </c>
      <c r="H259" s="179">
        <f t="shared" si="33"/>
        <v>-13.793103448275861</v>
      </c>
      <c r="I259" s="180"/>
      <c r="J259" s="174">
        <v>72</v>
      </c>
      <c r="K259" s="175">
        <f t="shared" si="34"/>
        <v>2.7982899339292655E-2</v>
      </c>
      <c r="L259" s="176">
        <v>55</v>
      </c>
      <c r="M259" s="177">
        <f t="shared" si="35"/>
        <v>1.8246540621775751E-2</v>
      </c>
      <c r="N259" s="178">
        <f t="shared" si="36"/>
        <v>-17</v>
      </c>
      <c r="O259" s="179">
        <f t="shared" si="37"/>
        <v>-23.611111111111111</v>
      </c>
      <c r="P259" s="180"/>
      <c r="Q259" s="181">
        <f t="shared" si="39"/>
        <v>2.4827586206896552</v>
      </c>
      <c r="R259" s="182">
        <f t="shared" si="38"/>
        <v>2.2000000000000002</v>
      </c>
    </row>
    <row r="260" spans="1:18">
      <c r="A260" s="129">
        <v>79137</v>
      </c>
      <c r="B260" s="129" t="s">
        <v>310</v>
      </c>
      <c r="C260" s="174">
        <v>795</v>
      </c>
      <c r="D260" s="175">
        <f t="shared" si="30"/>
        <v>0.74673128944995493</v>
      </c>
      <c r="E260" s="176">
        <v>897</v>
      </c>
      <c r="F260" s="177">
        <f t="shared" si="31"/>
        <v>0.76662735244346447</v>
      </c>
      <c r="G260" s="178">
        <f t="shared" si="32"/>
        <v>102</v>
      </c>
      <c r="H260" s="179">
        <f t="shared" si="33"/>
        <v>12.830188679245284</v>
      </c>
      <c r="I260" s="180"/>
      <c r="J260" s="174">
        <v>1655</v>
      </c>
      <c r="K260" s="175">
        <f t="shared" si="34"/>
        <v>0.64321803342401873</v>
      </c>
      <c r="L260" s="176">
        <v>1897</v>
      </c>
      <c r="M260" s="177">
        <f t="shared" si="35"/>
        <v>0.62933977380924733</v>
      </c>
      <c r="N260" s="178">
        <f t="shared" si="36"/>
        <v>242</v>
      </c>
      <c r="O260" s="179">
        <f t="shared" si="37"/>
        <v>14.622356495468278</v>
      </c>
      <c r="P260" s="180"/>
      <c r="Q260" s="181">
        <f t="shared" si="39"/>
        <v>2.0817610062893084</v>
      </c>
      <c r="R260" s="182">
        <f t="shared" si="38"/>
        <v>2.1148272017837235</v>
      </c>
    </row>
    <row r="261" spans="1:18">
      <c r="A261" s="129">
        <v>79139</v>
      </c>
      <c r="B261" s="129" t="s">
        <v>524</v>
      </c>
      <c r="C261" s="174">
        <v>59</v>
      </c>
      <c r="D261" s="175">
        <f t="shared" ref="D261:D324" si="40">C261/106464*100</f>
        <v>5.5417793808235645E-2</v>
      </c>
      <c r="E261" s="176">
        <v>77</v>
      </c>
      <c r="F261" s="177">
        <f t="shared" ref="F261:F324" si="41">E261/117006*100</f>
        <v>6.5808591012426712E-2</v>
      </c>
      <c r="G261" s="178">
        <f t="shared" ref="G261:G324" si="42">E261-C261</f>
        <v>18</v>
      </c>
      <c r="H261" s="179">
        <f t="shared" ref="H261:H324" si="43">G261/C261*100</f>
        <v>30.508474576271187</v>
      </c>
      <c r="I261" s="180"/>
      <c r="J261" s="174">
        <v>92</v>
      </c>
      <c r="K261" s="175">
        <f t="shared" ref="K261:K324" si="44">J261/257300*100</f>
        <v>3.5755926933540613E-2</v>
      </c>
      <c r="L261" s="176">
        <v>106</v>
      </c>
      <c r="M261" s="177">
        <f t="shared" ref="M261:M324" si="45">L261/301427*100</f>
        <v>3.5166060107422362E-2</v>
      </c>
      <c r="N261" s="178">
        <f t="shared" ref="N261:N324" si="46">L261-J261</f>
        <v>14</v>
      </c>
      <c r="O261" s="179">
        <f t="shared" ref="O261:O324" si="47">N261/J261*100</f>
        <v>15.217391304347828</v>
      </c>
      <c r="P261" s="180"/>
      <c r="Q261" s="181">
        <f t="shared" si="39"/>
        <v>1.5593220338983051</v>
      </c>
      <c r="R261" s="182">
        <f t="shared" ref="R261:R324" si="48">L261/E261</f>
        <v>1.3766233766233766</v>
      </c>
    </row>
    <row r="262" spans="1:18">
      <c r="A262" s="129">
        <v>79142</v>
      </c>
      <c r="B262" s="129" t="s">
        <v>401</v>
      </c>
      <c r="C262" s="174">
        <v>166</v>
      </c>
      <c r="D262" s="175">
        <f t="shared" si="40"/>
        <v>0.15592125037571386</v>
      </c>
      <c r="E262" s="176">
        <v>213</v>
      </c>
      <c r="F262" s="177">
        <f t="shared" si="41"/>
        <v>0.18204194656684272</v>
      </c>
      <c r="G262" s="178">
        <f t="shared" si="42"/>
        <v>47</v>
      </c>
      <c r="H262" s="179">
        <f t="shared" si="43"/>
        <v>28.313253012048197</v>
      </c>
      <c r="I262" s="180"/>
      <c r="J262" s="174">
        <v>380</v>
      </c>
      <c r="K262" s="175">
        <f t="shared" si="44"/>
        <v>0.14768752429071122</v>
      </c>
      <c r="L262" s="176">
        <v>512</v>
      </c>
      <c r="M262" s="177">
        <f t="shared" si="45"/>
        <v>0.16985870542453066</v>
      </c>
      <c r="N262" s="178">
        <f t="shared" si="46"/>
        <v>132</v>
      </c>
      <c r="O262" s="179">
        <f t="shared" si="47"/>
        <v>34.736842105263158</v>
      </c>
      <c r="P262" s="180"/>
      <c r="Q262" s="181">
        <f t="shared" ref="Q262:Q325" si="49">J262/C262</f>
        <v>2.2891566265060241</v>
      </c>
      <c r="R262" s="182">
        <f t="shared" si="48"/>
        <v>2.403755868544601</v>
      </c>
    </row>
    <row r="263" spans="1:18">
      <c r="A263" s="129">
        <v>79143</v>
      </c>
      <c r="B263" s="129" t="s">
        <v>451</v>
      </c>
      <c r="C263" s="174">
        <v>115</v>
      </c>
      <c r="D263" s="175">
        <f t="shared" si="40"/>
        <v>0.10801773369401864</v>
      </c>
      <c r="E263" s="176">
        <v>130</v>
      </c>
      <c r="F263" s="177">
        <f t="shared" si="41"/>
        <v>0.11110541339760353</v>
      </c>
      <c r="G263" s="178">
        <f t="shared" si="42"/>
        <v>15</v>
      </c>
      <c r="H263" s="179">
        <f t="shared" si="43"/>
        <v>13.043478260869565</v>
      </c>
      <c r="I263" s="180"/>
      <c r="J263" s="174">
        <v>251</v>
      </c>
      <c r="K263" s="175">
        <f t="shared" si="44"/>
        <v>9.7551496307811889E-2</v>
      </c>
      <c r="L263" s="176">
        <v>253</v>
      </c>
      <c r="M263" s="177">
        <f t="shared" si="45"/>
        <v>8.3934086860168469E-2</v>
      </c>
      <c r="N263" s="178">
        <f t="shared" si="46"/>
        <v>2</v>
      </c>
      <c r="O263" s="179">
        <f t="shared" si="47"/>
        <v>0.79681274900398402</v>
      </c>
      <c r="P263" s="180"/>
      <c r="Q263" s="181">
        <f t="shared" si="49"/>
        <v>2.1826086956521737</v>
      </c>
      <c r="R263" s="182">
        <f t="shared" si="48"/>
        <v>1.9461538461538461</v>
      </c>
    </row>
    <row r="264" spans="1:18">
      <c r="A264" s="129">
        <v>79148</v>
      </c>
      <c r="B264" s="129" t="s">
        <v>590</v>
      </c>
      <c r="C264" s="174">
        <v>43</v>
      </c>
      <c r="D264" s="175">
        <f t="shared" si="40"/>
        <v>4.0389239555154791E-2</v>
      </c>
      <c r="E264" s="176">
        <v>56</v>
      </c>
      <c r="F264" s="177">
        <f t="shared" si="41"/>
        <v>4.786079346358306E-2</v>
      </c>
      <c r="G264" s="178">
        <f t="shared" si="42"/>
        <v>13</v>
      </c>
      <c r="H264" s="179">
        <f t="shared" si="43"/>
        <v>30.232558139534881</v>
      </c>
      <c r="I264" s="180"/>
      <c r="J264" s="174">
        <v>64</v>
      </c>
      <c r="K264" s="175">
        <f t="shared" si="44"/>
        <v>2.4873688301593474E-2</v>
      </c>
      <c r="L264" s="176">
        <v>91</v>
      </c>
      <c r="M264" s="177">
        <f t="shared" si="45"/>
        <v>3.0189730846938066E-2</v>
      </c>
      <c r="N264" s="178">
        <f t="shared" si="46"/>
        <v>27</v>
      </c>
      <c r="O264" s="179">
        <f t="shared" si="47"/>
        <v>42.1875</v>
      </c>
      <c r="P264" s="180"/>
      <c r="Q264" s="181">
        <f t="shared" si="49"/>
        <v>1.4883720930232558</v>
      </c>
      <c r="R264" s="182">
        <f t="shared" si="48"/>
        <v>1.625</v>
      </c>
    </row>
    <row r="265" spans="1:18">
      <c r="A265" s="129">
        <v>79151</v>
      </c>
      <c r="B265" s="129" t="s">
        <v>506</v>
      </c>
      <c r="C265" s="174">
        <v>89</v>
      </c>
      <c r="D265" s="175">
        <f t="shared" si="40"/>
        <v>8.3596333032762246E-2</v>
      </c>
      <c r="E265" s="176">
        <v>72</v>
      </c>
      <c r="F265" s="177">
        <f t="shared" si="41"/>
        <v>6.1535305881749658E-2</v>
      </c>
      <c r="G265" s="178">
        <f t="shared" si="42"/>
        <v>-17</v>
      </c>
      <c r="H265" s="179">
        <f t="shared" si="43"/>
        <v>-19.101123595505616</v>
      </c>
      <c r="I265" s="180"/>
      <c r="J265" s="174">
        <v>121</v>
      </c>
      <c r="K265" s="175">
        <f t="shared" si="44"/>
        <v>4.7026816945200153E-2</v>
      </c>
      <c r="L265" s="176">
        <v>103</v>
      </c>
      <c r="M265" s="177">
        <f t="shared" si="45"/>
        <v>3.4170794255325501E-2</v>
      </c>
      <c r="N265" s="178">
        <f t="shared" si="46"/>
        <v>-18</v>
      </c>
      <c r="O265" s="179">
        <f t="shared" si="47"/>
        <v>-14.87603305785124</v>
      </c>
      <c r="P265" s="180"/>
      <c r="Q265" s="181">
        <f t="shared" si="49"/>
        <v>1.3595505617977528</v>
      </c>
      <c r="R265" s="182">
        <f t="shared" si="48"/>
        <v>1.4305555555555556</v>
      </c>
    </row>
    <row r="266" spans="1:18">
      <c r="A266" s="129">
        <v>79160</v>
      </c>
      <c r="B266" s="129" t="s">
        <v>263</v>
      </c>
      <c r="C266" s="174">
        <v>3883</v>
      </c>
      <c r="D266" s="175">
        <f t="shared" si="40"/>
        <v>3.6472422602945596</v>
      </c>
      <c r="E266" s="176">
        <v>4358</v>
      </c>
      <c r="F266" s="177">
        <f t="shared" si="41"/>
        <v>3.7245953198981248</v>
      </c>
      <c r="G266" s="178">
        <f t="shared" si="42"/>
        <v>475</v>
      </c>
      <c r="H266" s="179">
        <f t="shared" si="43"/>
        <v>12.232809683234612</v>
      </c>
      <c r="I266" s="180"/>
      <c r="J266" s="174">
        <v>11996</v>
      </c>
      <c r="K266" s="175">
        <f t="shared" si="44"/>
        <v>4.6622619510299259</v>
      </c>
      <c r="L266" s="176">
        <v>14768</v>
      </c>
      <c r="M266" s="177">
        <f t="shared" si="45"/>
        <v>4.8993620345888056</v>
      </c>
      <c r="N266" s="178">
        <f t="shared" si="46"/>
        <v>2772</v>
      </c>
      <c r="O266" s="179">
        <f t="shared" si="47"/>
        <v>23.107702567522505</v>
      </c>
      <c r="P266" s="180"/>
      <c r="Q266" s="181">
        <f t="shared" si="49"/>
        <v>3.0893638938964716</v>
      </c>
      <c r="R266" s="182">
        <f t="shared" si="48"/>
        <v>3.3887104176227627</v>
      </c>
    </row>
    <row r="267" spans="1:18">
      <c r="A267" s="129">
        <v>80001</v>
      </c>
      <c r="B267" s="129" t="s">
        <v>413</v>
      </c>
      <c r="C267" s="174">
        <v>63</v>
      </c>
      <c r="D267" s="175">
        <f t="shared" si="40"/>
        <v>5.917493237150586E-2</v>
      </c>
      <c r="E267" s="176">
        <v>60</v>
      </c>
      <c r="F267" s="177">
        <f t="shared" si="41"/>
        <v>5.1279421568124706E-2</v>
      </c>
      <c r="G267" s="178">
        <f t="shared" si="42"/>
        <v>-3</v>
      </c>
      <c r="H267" s="179">
        <f t="shared" si="43"/>
        <v>-4.7619047619047619</v>
      </c>
      <c r="I267" s="180"/>
      <c r="J267" s="174">
        <v>93</v>
      </c>
      <c r="K267" s="175">
        <f t="shared" si="44"/>
        <v>3.614457831325301E-2</v>
      </c>
      <c r="L267" s="176">
        <v>122</v>
      </c>
      <c r="M267" s="177">
        <f t="shared" si="45"/>
        <v>4.0474144651938944E-2</v>
      </c>
      <c r="N267" s="178">
        <f t="shared" si="46"/>
        <v>29</v>
      </c>
      <c r="O267" s="179">
        <f t="shared" si="47"/>
        <v>31.182795698924732</v>
      </c>
      <c r="P267" s="180"/>
      <c r="Q267" s="181">
        <f t="shared" si="49"/>
        <v>1.4761904761904763</v>
      </c>
      <c r="R267" s="182">
        <f t="shared" si="48"/>
        <v>2.0333333333333332</v>
      </c>
    </row>
    <row r="268" spans="1:18">
      <c r="A268" s="129">
        <v>80002</v>
      </c>
      <c r="B268" s="129" t="s">
        <v>654</v>
      </c>
      <c r="C268" s="174">
        <v>27</v>
      </c>
      <c r="D268" s="175">
        <f t="shared" si="40"/>
        <v>2.536068530207394E-2</v>
      </c>
      <c r="E268" s="176">
        <v>27</v>
      </c>
      <c r="F268" s="177">
        <f t="shared" si="41"/>
        <v>2.3075739705656122E-2</v>
      </c>
      <c r="G268" s="178">
        <f t="shared" si="42"/>
        <v>0</v>
      </c>
      <c r="H268" s="179">
        <f t="shared" si="43"/>
        <v>0</v>
      </c>
      <c r="I268" s="180"/>
      <c r="J268" s="174">
        <v>53</v>
      </c>
      <c r="K268" s="175">
        <f t="shared" si="44"/>
        <v>2.0598523124757094E-2</v>
      </c>
      <c r="L268" s="176">
        <v>70</v>
      </c>
      <c r="M268" s="177">
        <f t="shared" si="45"/>
        <v>2.322286988226005E-2</v>
      </c>
      <c r="N268" s="178">
        <f t="shared" si="46"/>
        <v>17</v>
      </c>
      <c r="O268" s="179">
        <f t="shared" si="47"/>
        <v>32.075471698113205</v>
      </c>
      <c r="P268" s="180"/>
      <c r="Q268" s="181">
        <f t="shared" si="49"/>
        <v>1.962962962962963</v>
      </c>
      <c r="R268" s="182">
        <f t="shared" si="48"/>
        <v>2.5925925925925926</v>
      </c>
    </row>
    <row r="269" spans="1:18">
      <c r="A269" s="129">
        <v>80003</v>
      </c>
      <c r="B269" s="129" t="s">
        <v>468</v>
      </c>
      <c r="C269" s="174">
        <v>80</v>
      </c>
      <c r="D269" s="175">
        <f t="shared" si="40"/>
        <v>7.5142771265404265E-2</v>
      </c>
      <c r="E269" s="176">
        <v>93</v>
      </c>
      <c r="F269" s="177">
        <f t="shared" si="41"/>
        <v>7.948310343059331E-2</v>
      </c>
      <c r="G269" s="178">
        <f t="shared" si="42"/>
        <v>13</v>
      </c>
      <c r="H269" s="179">
        <f t="shared" si="43"/>
        <v>16.25</v>
      </c>
      <c r="I269" s="180"/>
      <c r="J269" s="174">
        <v>153</v>
      </c>
      <c r="K269" s="175">
        <f t="shared" si="44"/>
        <v>5.9463661095996885E-2</v>
      </c>
      <c r="L269" s="176">
        <v>186</v>
      </c>
      <c r="M269" s="177">
        <f t="shared" si="45"/>
        <v>6.1706482830005273E-2</v>
      </c>
      <c r="N269" s="178">
        <f t="shared" si="46"/>
        <v>33</v>
      </c>
      <c r="O269" s="179">
        <f t="shared" si="47"/>
        <v>21.568627450980394</v>
      </c>
      <c r="P269" s="180"/>
      <c r="Q269" s="181">
        <f t="shared" si="49"/>
        <v>1.9125000000000001</v>
      </c>
      <c r="R269" s="182">
        <f t="shared" si="48"/>
        <v>2</v>
      </c>
    </row>
    <row r="270" spans="1:18">
      <c r="A270" s="129">
        <v>80004</v>
      </c>
      <c r="B270" s="129" t="s">
        <v>549</v>
      </c>
      <c r="C270" s="174">
        <v>39</v>
      </c>
      <c r="D270" s="175">
        <f t="shared" si="40"/>
        <v>3.6632100991884582E-2</v>
      </c>
      <c r="E270" s="176">
        <v>50</v>
      </c>
      <c r="F270" s="177">
        <f t="shared" si="41"/>
        <v>4.273285130677059E-2</v>
      </c>
      <c r="G270" s="178">
        <f t="shared" si="42"/>
        <v>11</v>
      </c>
      <c r="H270" s="179">
        <f t="shared" si="43"/>
        <v>28.205128205128204</v>
      </c>
      <c r="I270" s="180"/>
      <c r="J270" s="174">
        <v>85</v>
      </c>
      <c r="K270" s="175">
        <f t="shared" si="44"/>
        <v>3.3035367275553826E-2</v>
      </c>
      <c r="L270" s="176">
        <v>109</v>
      </c>
      <c r="M270" s="177">
        <f t="shared" si="45"/>
        <v>3.6161325959519215E-2</v>
      </c>
      <c r="N270" s="178">
        <f t="shared" si="46"/>
        <v>24</v>
      </c>
      <c r="O270" s="179">
        <f t="shared" si="47"/>
        <v>28.235294117647058</v>
      </c>
      <c r="P270" s="180"/>
      <c r="Q270" s="181">
        <f t="shared" si="49"/>
        <v>2.1794871794871793</v>
      </c>
      <c r="R270" s="182">
        <f t="shared" si="48"/>
        <v>2.1800000000000002</v>
      </c>
    </row>
    <row r="271" spans="1:18">
      <c r="A271" s="129">
        <v>80005</v>
      </c>
      <c r="B271" s="129" t="s">
        <v>356</v>
      </c>
      <c r="C271" s="174">
        <v>244</v>
      </c>
      <c r="D271" s="175">
        <f t="shared" si="40"/>
        <v>0.22918545235948301</v>
      </c>
      <c r="E271" s="176">
        <v>276</v>
      </c>
      <c r="F271" s="177">
        <f t="shared" si="41"/>
        <v>0.23588533921337368</v>
      </c>
      <c r="G271" s="178">
        <f t="shared" si="42"/>
        <v>32</v>
      </c>
      <c r="H271" s="179">
        <f t="shared" si="43"/>
        <v>13.114754098360656</v>
      </c>
      <c r="I271" s="180"/>
      <c r="J271" s="174">
        <v>426</v>
      </c>
      <c r="K271" s="175">
        <f t="shared" si="44"/>
        <v>0.16556548775748153</v>
      </c>
      <c r="L271" s="176">
        <v>521</v>
      </c>
      <c r="M271" s="177">
        <f t="shared" si="45"/>
        <v>0.17284450298082121</v>
      </c>
      <c r="N271" s="178">
        <f t="shared" si="46"/>
        <v>95</v>
      </c>
      <c r="O271" s="179">
        <f t="shared" si="47"/>
        <v>22.300469483568076</v>
      </c>
      <c r="P271" s="180"/>
      <c r="Q271" s="181">
        <f t="shared" si="49"/>
        <v>1.7459016393442623</v>
      </c>
      <c r="R271" s="182">
        <f t="shared" si="48"/>
        <v>1.8876811594202898</v>
      </c>
    </row>
    <row r="272" spans="1:18">
      <c r="A272" s="129">
        <v>80007</v>
      </c>
      <c r="B272" s="129" t="s">
        <v>296</v>
      </c>
      <c r="C272" s="174">
        <v>395</v>
      </c>
      <c r="D272" s="175">
        <f t="shared" si="40"/>
        <v>0.37101743312293356</v>
      </c>
      <c r="E272" s="176">
        <v>462</v>
      </c>
      <c r="F272" s="177">
        <f t="shared" si="41"/>
        <v>0.3948515460745603</v>
      </c>
      <c r="G272" s="178">
        <f t="shared" si="42"/>
        <v>67</v>
      </c>
      <c r="H272" s="179">
        <f t="shared" si="43"/>
        <v>16.962025316455694</v>
      </c>
      <c r="I272" s="180"/>
      <c r="J272" s="174">
        <v>827</v>
      </c>
      <c r="K272" s="175">
        <f t="shared" si="44"/>
        <v>0.32141469102215314</v>
      </c>
      <c r="L272" s="176">
        <v>978</v>
      </c>
      <c r="M272" s="177">
        <f t="shared" si="45"/>
        <v>0.32445666778357612</v>
      </c>
      <c r="N272" s="178">
        <f t="shared" si="46"/>
        <v>151</v>
      </c>
      <c r="O272" s="179">
        <f t="shared" si="47"/>
        <v>18.258766626360341</v>
      </c>
      <c r="P272" s="180"/>
      <c r="Q272" s="181">
        <f t="shared" si="49"/>
        <v>2.0936708860759494</v>
      </c>
      <c r="R272" s="182">
        <f t="shared" si="48"/>
        <v>2.116883116883117</v>
      </c>
    </row>
    <row r="273" spans="1:18">
      <c r="A273" s="129">
        <v>80008</v>
      </c>
      <c r="B273" s="129" t="s">
        <v>452</v>
      </c>
      <c r="C273" s="174">
        <v>64</v>
      </c>
      <c r="D273" s="175">
        <f t="shared" si="40"/>
        <v>6.0114217012323411E-2</v>
      </c>
      <c r="E273" s="176">
        <v>83</v>
      </c>
      <c r="F273" s="177">
        <f t="shared" si="41"/>
        <v>7.0936533169239188E-2</v>
      </c>
      <c r="G273" s="178">
        <f t="shared" si="42"/>
        <v>19</v>
      </c>
      <c r="H273" s="179">
        <f t="shared" si="43"/>
        <v>29.6875</v>
      </c>
      <c r="I273" s="180"/>
      <c r="J273" s="174">
        <v>176</v>
      </c>
      <c r="K273" s="175">
        <f t="shared" si="44"/>
        <v>6.8402642829382049E-2</v>
      </c>
      <c r="L273" s="176">
        <v>148</v>
      </c>
      <c r="M273" s="177">
        <f t="shared" si="45"/>
        <v>4.9099782036778387E-2</v>
      </c>
      <c r="N273" s="178">
        <f t="shared" si="46"/>
        <v>-28</v>
      </c>
      <c r="O273" s="179">
        <f t="shared" si="47"/>
        <v>-15.909090909090908</v>
      </c>
      <c r="P273" s="180"/>
      <c r="Q273" s="181">
        <f t="shared" si="49"/>
        <v>2.75</v>
      </c>
      <c r="R273" s="182">
        <f t="shared" si="48"/>
        <v>1.7831325301204819</v>
      </c>
    </row>
    <row r="274" spans="1:18">
      <c r="A274" s="129">
        <v>80009</v>
      </c>
      <c r="B274" s="129" t="s">
        <v>377</v>
      </c>
      <c r="C274" s="174">
        <v>282</v>
      </c>
      <c r="D274" s="175">
        <f t="shared" si="40"/>
        <v>0.26487826871055009</v>
      </c>
      <c r="E274" s="176">
        <v>333</v>
      </c>
      <c r="F274" s="177">
        <f t="shared" si="41"/>
        <v>0.28460078970309216</v>
      </c>
      <c r="G274" s="178">
        <f t="shared" si="42"/>
        <v>51</v>
      </c>
      <c r="H274" s="179">
        <f t="shared" si="43"/>
        <v>18.085106382978726</v>
      </c>
      <c r="I274" s="180"/>
      <c r="J274" s="174">
        <v>466</v>
      </c>
      <c r="K274" s="175">
        <f t="shared" si="44"/>
        <v>0.18111154294597748</v>
      </c>
      <c r="L274" s="176">
        <v>587</v>
      </c>
      <c r="M274" s="177">
        <f t="shared" si="45"/>
        <v>0.19474035172695214</v>
      </c>
      <c r="N274" s="178">
        <f t="shared" si="46"/>
        <v>121</v>
      </c>
      <c r="O274" s="179">
        <f t="shared" si="47"/>
        <v>25.9656652360515</v>
      </c>
      <c r="P274" s="180"/>
      <c r="Q274" s="181">
        <f t="shared" si="49"/>
        <v>1.6524822695035462</v>
      </c>
      <c r="R274" s="182">
        <f t="shared" si="48"/>
        <v>1.7627627627627627</v>
      </c>
    </row>
    <row r="275" spans="1:18">
      <c r="A275" s="129">
        <v>80012</v>
      </c>
      <c r="B275" s="129" t="s">
        <v>311</v>
      </c>
      <c r="C275" s="174">
        <v>546</v>
      </c>
      <c r="D275" s="175">
        <f t="shared" si="40"/>
        <v>0.51284941388638416</v>
      </c>
      <c r="E275" s="176">
        <v>675</v>
      </c>
      <c r="F275" s="177">
        <f t="shared" si="41"/>
        <v>0.57689349264140299</v>
      </c>
      <c r="G275" s="178">
        <f t="shared" si="42"/>
        <v>129</v>
      </c>
      <c r="H275" s="179">
        <f t="shared" si="43"/>
        <v>23.626373626373624</v>
      </c>
      <c r="I275" s="180"/>
      <c r="J275" s="174">
        <v>1156</v>
      </c>
      <c r="K275" s="175">
        <f t="shared" si="44"/>
        <v>0.4492809949475321</v>
      </c>
      <c r="L275" s="176">
        <v>1595</v>
      </c>
      <c r="M275" s="177">
        <f t="shared" si="45"/>
        <v>0.52914967803149682</v>
      </c>
      <c r="N275" s="178">
        <f t="shared" si="46"/>
        <v>439</v>
      </c>
      <c r="O275" s="179">
        <f t="shared" si="47"/>
        <v>37.975778546712803</v>
      </c>
      <c r="P275" s="180"/>
      <c r="Q275" s="181">
        <f t="shared" si="49"/>
        <v>2.1172161172161172</v>
      </c>
      <c r="R275" s="182">
        <f t="shared" si="48"/>
        <v>2.3629629629629632</v>
      </c>
    </row>
    <row r="276" spans="1:18">
      <c r="A276" s="129">
        <v>80013</v>
      </c>
      <c r="B276" s="129" t="s">
        <v>376</v>
      </c>
      <c r="C276" s="174">
        <v>255</v>
      </c>
      <c r="D276" s="175">
        <f t="shared" si="40"/>
        <v>0.23951758340847612</v>
      </c>
      <c r="E276" s="176">
        <v>233</v>
      </c>
      <c r="F276" s="177">
        <f t="shared" si="41"/>
        <v>0.19913508708955097</v>
      </c>
      <c r="G276" s="178">
        <f t="shared" si="42"/>
        <v>-22</v>
      </c>
      <c r="H276" s="179">
        <f t="shared" si="43"/>
        <v>-8.6274509803921564</v>
      </c>
      <c r="I276" s="180"/>
      <c r="J276" s="174">
        <v>393</v>
      </c>
      <c r="K276" s="175">
        <f t="shared" si="44"/>
        <v>0.1527399922269724</v>
      </c>
      <c r="L276" s="176">
        <v>420</v>
      </c>
      <c r="M276" s="177">
        <f t="shared" si="45"/>
        <v>0.1393372192935603</v>
      </c>
      <c r="N276" s="178">
        <f t="shared" si="46"/>
        <v>27</v>
      </c>
      <c r="O276" s="179">
        <f t="shared" si="47"/>
        <v>6.8702290076335881</v>
      </c>
      <c r="P276" s="180"/>
      <c r="Q276" s="181">
        <f t="shared" si="49"/>
        <v>1.5411764705882354</v>
      </c>
      <c r="R276" s="182">
        <f t="shared" si="48"/>
        <v>1.8025751072961373</v>
      </c>
    </row>
    <row r="277" spans="1:18">
      <c r="A277" s="129">
        <v>80014</v>
      </c>
      <c r="B277" s="129" t="s">
        <v>390</v>
      </c>
      <c r="C277" s="174">
        <v>228</v>
      </c>
      <c r="D277" s="175">
        <f t="shared" si="40"/>
        <v>0.21415689810640215</v>
      </c>
      <c r="E277" s="176">
        <v>233</v>
      </c>
      <c r="F277" s="177">
        <f t="shared" si="41"/>
        <v>0.19913508708955097</v>
      </c>
      <c r="G277" s="178">
        <f t="shared" si="42"/>
        <v>5</v>
      </c>
      <c r="H277" s="179">
        <f t="shared" si="43"/>
        <v>2.1929824561403506</v>
      </c>
      <c r="I277" s="180"/>
      <c r="J277" s="174">
        <v>326</v>
      </c>
      <c r="K277" s="175">
        <f t="shared" si="44"/>
        <v>0.12670034978624173</v>
      </c>
      <c r="L277" s="176">
        <v>380</v>
      </c>
      <c r="M277" s="177">
        <f t="shared" si="45"/>
        <v>0.12606700793226883</v>
      </c>
      <c r="N277" s="178">
        <f t="shared" si="46"/>
        <v>54</v>
      </c>
      <c r="O277" s="179">
        <f t="shared" si="47"/>
        <v>16.564417177914109</v>
      </c>
      <c r="P277" s="180"/>
      <c r="Q277" s="181">
        <f t="shared" si="49"/>
        <v>1.4298245614035088</v>
      </c>
      <c r="R277" s="182">
        <f t="shared" si="48"/>
        <v>1.6309012875536482</v>
      </c>
    </row>
    <row r="278" spans="1:18">
      <c r="A278" s="129">
        <v>80015</v>
      </c>
      <c r="B278" s="129" t="s">
        <v>577</v>
      </c>
      <c r="C278" s="174">
        <v>52</v>
      </c>
      <c r="D278" s="175">
        <f t="shared" si="40"/>
        <v>4.8842801322512779E-2</v>
      </c>
      <c r="E278" s="176">
        <v>44</v>
      </c>
      <c r="F278" s="177">
        <f t="shared" si="41"/>
        <v>3.7604909149958121E-2</v>
      </c>
      <c r="G278" s="178">
        <f t="shared" si="42"/>
        <v>-8</v>
      </c>
      <c r="H278" s="179">
        <f t="shared" si="43"/>
        <v>-15.384615384615385</v>
      </c>
      <c r="I278" s="180"/>
      <c r="J278" s="174">
        <v>65</v>
      </c>
      <c r="K278" s="175">
        <f t="shared" si="44"/>
        <v>2.5262339681305871E-2</v>
      </c>
      <c r="L278" s="176">
        <v>118</v>
      </c>
      <c r="M278" s="177">
        <f t="shared" si="45"/>
        <v>3.9147123515809797E-2</v>
      </c>
      <c r="N278" s="178">
        <f t="shared" si="46"/>
        <v>53</v>
      </c>
      <c r="O278" s="179">
        <f t="shared" si="47"/>
        <v>81.538461538461533</v>
      </c>
      <c r="P278" s="180"/>
      <c r="Q278" s="181">
        <f t="shared" si="49"/>
        <v>1.25</v>
      </c>
      <c r="R278" s="182">
        <f t="shared" si="48"/>
        <v>2.6818181818181817</v>
      </c>
    </row>
    <row r="279" spans="1:18">
      <c r="A279" s="129">
        <v>80016</v>
      </c>
      <c r="B279" s="129" t="s">
        <v>608</v>
      </c>
      <c r="C279" s="174">
        <v>35</v>
      </c>
      <c r="D279" s="175">
        <f t="shared" si="40"/>
        <v>3.2874962428614367E-2</v>
      </c>
      <c r="E279" s="176">
        <v>24</v>
      </c>
      <c r="F279" s="177">
        <f t="shared" si="41"/>
        <v>2.0511768627249884E-2</v>
      </c>
      <c r="G279" s="178">
        <f t="shared" si="42"/>
        <v>-11</v>
      </c>
      <c r="H279" s="179">
        <f t="shared" si="43"/>
        <v>-31.428571428571427</v>
      </c>
      <c r="I279" s="180"/>
      <c r="J279" s="174">
        <v>57</v>
      </c>
      <c r="K279" s="175">
        <f t="shared" si="44"/>
        <v>2.2153128643606686E-2</v>
      </c>
      <c r="L279" s="176">
        <v>39</v>
      </c>
      <c r="M279" s="177">
        <f t="shared" si="45"/>
        <v>1.2938456077259171E-2</v>
      </c>
      <c r="N279" s="178">
        <f t="shared" si="46"/>
        <v>-18</v>
      </c>
      <c r="O279" s="179">
        <f t="shared" si="47"/>
        <v>-31.578947368421051</v>
      </c>
      <c r="P279" s="180"/>
      <c r="Q279" s="181">
        <f t="shared" si="49"/>
        <v>1.6285714285714286</v>
      </c>
      <c r="R279" s="182">
        <f t="shared" si="48"/>
        <v>1.625</v>
      </c>
    </row>
    <row r="280" spans="1:18">
      <c r="A280" s="129">
        <v>80018</v>
      </c>
      <c r="B280" s="129" t="s">
        <v>370</v>
      </c>
      <c r="C280" s="174">
        <v>156</v>
      </c>
      <c r="D280" s="175">
        <f t="shared" si="40"/>
        <v>0.14652840396753833</v>
      </c>
      <c r="E280" s="176">
        <v>188</v>
      </c>
      <c r="F280" s="177">
        <f t="shared" si="41"/>
        <v>0.16067552091345744</v>
      </c>
      <c r="G280" s="178">
        <f t="shared" si="42"/>
        <v>32</v>
      </c>
      <c r="H280" s="179">
        <f t="shared" si="43"/>
        <v>20.512820512820511</v>
      </c>
      <c r="I280" s="180"/>
      <c r="J280" s="174">
        <v>393</v>
      </c>
      <c r="K280" s="175">
        <f t="shared" si="44"/>
        <v>0.1527399922269724</v>
      </c>
      <c r="L280" s="176">
        <v>962</v>
      </c>
      <c r="M280" s="177">
        <f t="shared" si="45"/>
        <v>0.31914858323905954</v>
      </c>
      <c r="N280" s="178">
        <f t="shared" si="46"/>
        <v>569</v>
      </c>
      <c r="O280" s="179">
        <f t="shared" si="47"/>
        <v>144.78371501272264</v>
      </c>
      <c r="P280" s="180"/>
      <c r="Q280" s="181">
        <f t="shared" si="49"/>
        <v>2.5192307692307692</v>
      </c>
      <c r="R280" s="182">
        <f t="shared" si="48"/>
        <v>5.1170212765957448</v>
      </c>
    </row>
    <row r="281" spans="1:18">
      <c r="A281" s="129">
        <v>80019</v>
      </c>
      <c r="B281" s="129" t="s">
        <v>673</v>
      </c>
      <c r="C281" s="174">
        <v>17</v>
      </c>
      <c r="D281" s="175">
        <f t="shared" si="40"/>
        <v>1.5967838893898405E-2</v>
      </c>
      <c r="E281" s="176">
        <v>21</v>
      </c>
      <c r="F281" s="177">
        <f t="shared" si="41"/>
        <v>1.7947797548843649E-2</v>
      </c>
      <c r="G281" s="178">
        <f t="shared" si="42"/>
        <v>4</v>
      </c>
      <c r="H281" s="179">
        <f t="shared" si="43"/>
        <v>23.52941176470588</v>
      </c>
      <c r="I281" s="180"/>
      <c r="J281" s="174">
        <v>42</v>
      </c>
      <c r="K281" s="175">
        <f t="shared" si="44"/>
        <v>1.6323357947920714E-2</v>
      </c>
      <c r="L281" s="176">
        <v>66</v>
      </c>
      <c r="M281" s="177">
        <f t="shared" si="45"/>
        <v>2.1895848746130903E-2</v>
      </c>
      <c r="N281" s="178">
        <f t="shared" si="46"/>
        <v>24</v>
      </c>
      <c r="O281" s="179">
        <f t="shared" si="47"/>
        <v>57.142857142857139</v>
      </c>
      <c r="P281" s="180"/>
      <c r="Q281" s="181">
        <f t="shared" si="49"/>
        <v>2.4705882352941178</v>
      </c>
      <c r="R281" s="182">
        <f t="shared" si="48"/>
        <v>3.1428571428571428</v>
      </c>
    </row>
    <row r="282" spans="1:18">
      <c r="A282" s="129">
        <v>80020</v>
      </c>
      <c r="B282" s="129" t="s">
        <v>632</v>
      </c>
      <c r="C282" s="174">
        <v>34</v>
      </c>
      <c r="D282" s="175">
        <f t="shared" si="40"/>
        <v>3.193567778779681E-2</v>
      </c>
      <c r="E282" s="176">
        <v>46</v>
      </c>
      <c r="F282" s="177">
        <f t="shared" si="41"/>
        <v>3.9314223202228951E-2</v>
      </c>
      <c r="G282" s="178">
        <f t="shared" si="42"/>
        <v>12</v>
      </c>
      <c r="H282" s="179">
        <f t="shared" si="43"/>
        <v>35.294117647058826</v>
      </c>
      <c r="I282" s="180"/>
      <c r="J282" s="174">
        <v>57</v>
      </c>
      <c r="K282" s="175">
        <f t="shared" si="44"/>
        <v>2.2153128643606686E-2</v>
      </c>
      <c r="L282" s="176">
        <v>95</v>
      </c>
      <c r="M282" s="177">
        <f t="shared" si="45"/>
        <v>3.1516751983067207E-2</v>
      </c>
      <c r="N282" s="178">
        <f t="shared" si="46"/>
        <v>38</v>
      </c>
      <c r="O282" s="179">
        <f t="shared" si="47"/>
        <v>66.666666666666657</v>
      </c>
      <c r="P282" s="180"/>
      <c r="Q282" s="181">
        <f t="shared" si="49"/>
        <v>1.6764705882352942</v>
      </c>
      <c r="R282" s="182">
        <f t="shared" si="48"/>
        <v>2.0652173913043477</v>
      </c>
    </row>
    <row r="283" spans="1:18">
      <c r="A283" s="129">
        <v>80021</v>
      </c>
      <c r="B283" s="129" t="s">
        <v>662</v>
      </c>
      <c r="C283" s="174">
        <v>22</v>
      </c>
      <c r="D283" s="175">
        <f t="shared" si="40"/>
        <v>2.0664262097986174E-2</v>
      </c>
      <c r="E283" s="176">
        <v>19</v>
      </c>
      <c r="F283" s="177">
        <f t="shared" si="41"/>
        <v>1.6238483496572823E-2</v>
      </c>
      <c r="G283" s="178">
        <f t="shared" si="42"/>
        <v>-3</v>
      </c>
      <c r="H283" s="179">
        <f t="shared" si="43"/>
        <v>-13.636363636363635</v>
      </c>
      <c r="I283" s="180"/>
      <c r="J283" s="174">
        <v>25</v>
      </c>
      <c r="K283" s="175">
        <f t="shared" si="44"/>
        <v>9.7162844928099495E-3</v>
      </c>
      <c r="L283" s="176">
        <v>50</v>
      </c>
      <c r="M283" s="177">
        <f t="shared" si="45"/>
        <v>1.6587764201614324E-2</v>
      </c>
      <c r="N283" s="178">
        <f t="shared" si="46"/>
        <v>25</v>
      </c>
      <c r="O283" s="179">
        <f t="shared" si="47"/>
        <v>100</v>
      </c>
      <c r="P283" s="180"/>
      <c r="Q283" s="181">
        <f t="shared" si="49"/>
        <v>1.1363636363636365</v>
      </c>
      <c r="R283" s="182">
        <f t="shared" si="48"/>
        <v>2.6315789473684212</v>
      </c>
    </row>
    <row r="284" spans="1:18">
      <c r="A284" s="129">
        <v>80023</v>
      </c>
      <c r="B284" s="129" t="s">
        <v>455</v>
      </c>
      <c r="C284" s="174">
        <v>55</v>
      </c>
      <c r="D284" s="175">
        <f t="shared" si="40"/>
        <v>5.1660655244965437E-2</v>
      </c>
      <c r="E284" s="176">
        <v>58</v>
      </c>
      <c r="F284" s="177">
        <f t="shared" si="41"/>
        <v>4.957010751585389E-2</v>
      </c>
      <c r="G284" s="178">
        <f t="shared" si="42"/>
        <v>3</v>
      </c>
      <c r="H284" s="179">
        <f t="shared" si="43"/>
        <v>5.4545454545454541</v>
      </c>
      <c r="I284" s="180"/>
      <c r="J284" s="174">
        <v>66</v>
      </c>
      <c r="K284" s="175">
        <f t="shared" si="44"/>
        <v>2.5650991061018268E-2</v>
      </c>
      <c r="L284" s="176">
        <v>132</v>
      </c>
      <c r="M284" s="177">
        <f t="shared" si="45"/>
        <v>4.3791697492261805E-2</v>
      </c>
      <c r="N284" s="178">
        <f t="shared" si="46"/>
        <v>66</v>
      </c>
      <c r="O284" s="179">
        <f t="shared" si="47"/>
        <v>100</v>
      </c>
      <c r="P284" s="180"/>
      <c r="Q284" s="181">
        <f t="shared" si="49"/>
        <v>1.2</v>
      </c>
      <c r="R284" s="182">
        <f t="shared" si="48"/>
        <v>2.2758620689655173</v>
      </c>
    </row>
    <row r="285" spans="1:18">
      <c r="A285" s="129">
        <v>80024</v>
      </c>
      <c r="B285" s="129" t="s">
        <v>637</v>
      </c>
      <c r="C285" s="174">
        <v>31</v>
      </c>
      <c r="D285" s="175">
        <f t="shared" si="40"/>
        <v>2.9117823865344152E-2</v>
      </c>
      <c r="E285" s="176">
        <v>27</v>
      </c>
      <c r="F285" s="177">
        <f t="shared" si="41"/>
        <v>2.3075739705656122E-2</v>
      </c>
      <c r="G285" s="178">
        <f t="shared" si="42"/>
        <v>-4</v>
      </c>
      <c r="H285" s="179">
        <f t="shared" si="43"/>
        <v>-12.903225806451612</v>
      </c>
      <c r="I285" s="180"/>
      <c r="J285" s="174">
        <v>48</v>
      </c>
      <c r="K285" s="175">
        <f t="shared" si="44"/>
        <v>1.8655266226195101E-2</v>
      </c>
      <c r="L285" s="176">
        <v>59</v>
      </c>
      <c r="M285" s="177">
        <f t="shared" si="45"/>
        <v>1.9573561757904898E-2</v>
      </c>
      <c r="N285" s="178">
        <f t="shared" si="46"/>
        <v>11</v>
      </c>
      <c r="O285" s="179">
        <f t="shared" si="47"/>
        <v>22.916666666666664</v>
      </c>
      <c r="P285" s="180"/>
      <c r="Q285" s="181">
        <f t="shared" si="49"/>
        <v>1.5483870967741935</v>
      </c>
      <c r="R285" s="182">
        <f t="shared" si="48"/>
        <v>2.1851851851851851</v>
      </c>
    </row>
    <row r="286" spans="1:18">
      <c r="A286" s="129">
        <v>80025</v>
      </c>
      <c r="B286" s="129" t="s">
        <v>320</v>
      </c>
      <c r="C286" s="174">
        <v>338</v>
      </c>
      <c r="D286" s="175">
        <f t="shared" si="40"/>
        <v>0.31747820859633302</v>
      </c>
      <c r="E286" s="176">
        <v>425</v>
      </c>
      <c r="F286" s="177">
        <f t="shared" si="41"/>
        <v>0.36322923610755004</v>
      </c>
      <c r="G286" s="178">
        <f t="shared" si="42"/>
        <v>87</v>
      </c>
      <c r="H286" s="179">
        <f t="shared" si="43"/>
        <v>25.739644970414201</v>
      </c>
      <c r="I286" s="180"/>
      <c r="J286" s="174">
        <v>626</v>
      </c>
      <c r="K286" s="175">
        <f t="shared" si="44"/>
        <v>0.24329576369996114</v>
      </c>
      <c r="L286" s="176">
        <v>818</v>
      </c>
      <c r="M286" s="177">
        <f t="shared" si="45"/>
        <v>0.27137582233841029</v>
      </c>
      <c r="N286" s="178">
        <f t="shared" si="46"/>
        <v>192</v>
      </c>
      <c r="O286" s="179">
        <f t="shared" si="47"/>
        <v>30.670926517571885</v>
      </c>
      <c r="P286" s="180"/>
      <c r="Q286" s="181">
        <f t="shared" si="49"/>
        <v>1.8520710059171597</v>
      </c>
      <c r="R286" s="182">
        <f t="shared" si="48"/>
        <v>1.9247058823529413</v>
      </c>
    </row>
    <row r="287" spans="1:18">
      <c r="A287" s="129">
        <v>80026</v>
      </c>
      <c r="B287" s="129" t="s">
        <v>652</v>
      </c>
      <c r="C287" s="174">
        <v>21</v>
      </c>
      <c r="D287" s="175">
        <f t="shared" si="40"/>
        <v>1.972497745716862E-2</v>
      </c>
      <c r="E287" s="176">
        <v>13</v>
      </c>
      <c r="F287" s="177">
        <f t="shared" si="41"/>
        <v>1.1110541339760355E-2</v>
      </c>
      <c r="G287" s="178">
        <f t="shared" si="42"/>
        <v>-8</v>
      </c>
      <c r="H287" s="179">
        <f t="shared" si="43"/>
        <v>-38.095238095238095</v>
      </c>
      <c r="I287" s="180"/>
      <c r="J287" s="174">
        <v>25</v>
      </c>
      <c r="K287" s="175">
        <f t="shared" si="44"/>
        <v>9.7162844928099495E-3</v>
      </c>
      <c r="L287" s="176">
        <v>22</v>
      </c>
      <c r="M287" s="177">
        <f t="shared" si="45"/>
        <v>7.2986162487103014E-3</v>
      </c>
      <c r="N287" s="178">
        <f t="shared" si="46"/>
        <v>-3</v>
      </c>
      <c r="O287" s="179">
        <f t="shared" si="47"/>
        <v>-12</v>
      </c>
      <c r="P287" s="180"/>
      <c r="Q287" s="181">
        <f t="shared" si="49"/>
        <v>1.1904761904761905</v>
      </c>
      <c r="R287" s="182">
        <f t="shared" si="48"/>
        <v>1.6923076923076923</v>
      </c>
    </row>
    <row r="288" spans="1:18">
      <c r="A288" s="129">
        <v>80027</v>
      </c>
      <c r="B288" s="129" t="s">
        <v>330</v>
      </c>
      <c r="C288" s="174">
        <v>289</v>
      </c>
      <c r="D288" s="175">
        <f t="shared" si="40"/>
        <v>0.27145326119627289</v>
      </c>
      <c r="E288" s="176">
        <v>300</v>
      </c>
      <c r="F288" s="177">
        <f t="shared" si="41"/>
        <v>0.25639710784062353</v>
      </c>
      <c r="G288" s="178">
        <f t="shared" si="42"/>
        <v>11</v>
      </c>
      <c r="H288" s="179">
        <f t="shared" si="43"/>
        <v>3.8062283737024223</v>
      </c>
      <c r="I288" s="180"/>
      <c r="J288" s="174">
        <v>579</v>
      </c>
      <c r="K288" s="175">
        <f t="shared" si="44"/>
        <v>0.22502914885347844</v>
      </c>
      <c r="L288" s="176">
        <v>792</v>
      </c>
      <c r="M288" s="177">
        <f t="shared" si="45"/>
        <v>0.26275018495357089</v>
      </c>
      <c r="N288" s="178">
        <f t="shared" si="46"/>
        <v>213</v>
      </c>
      <c r="O288" s="179">
        <f t="shared" si="47"/>
        <v>36.787564766839374</v>
      </c>
      <c r="P288" s="180"/>
      <c r="Q288" s="181">
        <f t="shared" si="49"/>
        <v>2.0034602076124566</v>
      </c>
      <c r="R288" s="182">
        <f t="shared" si="48"/>
        <v>2.64</v>
      </c>
    </row>
    <row r="289" spans="1:18">
      <c r="A289" s="129">
        <v>80028</v>
      </c>
      <c r="B289" s="129" t="s">
        <v>297</v>
      </c>
      <c r="C289" s="174">
        <v>544</v>
      </c>
      <c r="D289" s="175">
        <f t="shared" si="40"/>
        <v>0.51097084460474895</v>
      </c>
      <c r="E289" s="176">
        <v>613</v>
      </c>
      <c r="F289" s="177">
        <f t="shared" si="41"/>
        <v>0.52390475702100747</v>
      </c>
      <c r="G289" s="178">
        <f t="shared" si="42"/>
        <v>69</v>
      </c>
      <c r="H289" s="179">
        <f t="shared" si="43"/>
        <v>12.683823529411764</v>
      </c>
      <c r="I289" s="180"/>
      <c r="J289" s="174">
        <v>1085</v>
      </c>
      <c r="K289" s="175">
        <f t="shared" si="44"/>
        <v>0.42168674698795183</v>
      </c>
      <c r="L289" s="176">
        <v>1486</v>
      </c>
      <c r="M289" s="177">
        <f t="shared" si="45"/>
        <v>0.49298835207197766</v>
      </c>
      <c r="N289" s="178">
        <f t="shared" si="46"/>
        <v>401</v>
      </c>
      <c r="O289" s="179">
        <f t="shared" si="47"/>
        <v>36.958525345622121</v>
      </c>
      <c r="P289" s="180"/>
      <c r="Q289" s="181">
        <f t="shared" si="49"/>
        <v>1.994485294117647</v>
      </c>
      <c r="R289" s="182">
        <f t="shared" si="48"/>
        <v>2.4241435562805873</v>
      </c>
    </row>
    <row r="290" spans="1:18">
      <c r="A290" s="129">
        <v>80029</v>
      </c>
      <c r="B290" s="129" t="s">
        <v>349</v>
      </c>
      <c r="C290" s="174">
        <v>252</v>
      </c>
      <c r="D290" s="175">
        <f t="shared" si="40"/>
        <v>0.23669972948602344</v>
      </c>
      <c r="E290" s="176">
        <v>281</v>
      </c>
      <c r="F290" s="177">
        <f t="shared" si="41"/>
        <v>0.24015862434405072</v>
      </c>
      <c r="G290" s="178">
        <f t="shared" si="42"/>
        <v>29</v>
      </c>
      <c r="H290" s="179">
        <f t="shared" si="43"/>
        <v>11.507936507936508</v>
      </c>
      <c r="I290" s="180"/>
      <c r="J290" s="174">
        <v>395</v>
      </c>
      <c r="K290" s="175">
        <f t="shared" si="44"/>
        <v>0.15351729498639721</v>
      </c>
      <c r="L290" s="176">
        <v>482</v>
      </c>
      <c r="M290" s="177">
        <f t="shared" si="45"/>
        <v>0.15990604690356205</v>
      </c>
      <c r="N290" s="178">
        <f t="shared" si="46"/>
        <v>87</v>
      </c>
      <c r="O290" s="179">
        <f t="shared" si="47"/>
        <v>22.025316455696203</v>
      </c>
      <c r="P290" s="180"/>
      <c r="Q290" s="181">
        <f t="shared" si="49"/>
        <v>1.5674603174603174</v>
      </c>
      <c r="R290" s="182">
        <f t="shared" si="48"/>
        <v>1.7153024911032029</v>
      </c>
    </row>
    <row r="291" spans="1:18">
      <c r="A291" s="129">
        <v>80030</v>
      </c>
      <c r="B291" s="129" t="s">
        <v>616</v>
      </c>
      <c r="C291" s="174">
        <v>40</v>
      </c>
      <c r="D291" s="175">
        <f t="shared" si="40"/>
        <v>3.7571385632702133E-2</v>
      </c>
      <c r="E291" s="176">
        <v>33</v>
      </c>
      <c r="F291" s="177">
        <f t="shared" si="41"/>
        <v>2.8203681862468594E-2</v>
      </c>
      <c r="G291" s="178">
        <f t="shared" si="42"/>
        <v>-7</v>
      </c>
      <c r="H291" s="179">
        <f t="shared" si="43"/>
        <v>-17.5</v>
      </c>
      <c r="I291" s="180"/>
      <c r="J291" s="174">
        <v>73</v>
      </c>
      <c r="K291" s="175">
        <f t="shared" si="44"/>
        <v>2.8371550719005052E-2</v>
      </c>
      <c r="L291" s="176">
        <v>50</v>
      </c>
      <c r="M291" s="177">
        <f t="shared" si="45"/>
        <v>1.6587764201614324E-2</v>
      </c>
      <c r="N291" s="178">
        <f t="shared" si="46"/>
        <v>-23</v>
      </c>
      <c r="O291" s="179">
        <f t="shared" si="47"/>
        <v>-31.506849315068493</v>
      </c>
      <c r="P291" s="180"/>
      <c r="Q291" s="181">
        <f t="shared" si="49"/>
        <v>1.825</v>
      </c>
      <c r="R291" s="182">
        <f t="shared" si="48"/>
        <v>1.5151515151515151</v>
      </c>
    </row>
    <row r="292" spans="1:18">
      <c r="A292" s="129">
        <v>80031</v>
      </c>
      <c r="B292" s="129" t="s">
        <v>398</v>
      </c>
      <c r="C292" s="174">
        <v>183</v>
      </c>
      <c r="D292" s="175">
        <f t="shared" si="40"/>
        <v>0.17188908926961227</v>
      </c>
      <c r="E292" s="176">
        <v>174</v>
      </c>
      <c r="F292" s="177">
        <f t="shared" si="41"/>
        <v>0.14871032254756167</v>
      </c>
      <c r="G292" s="178">
        <f t="shared" si="42"/>
        <v>-9</v>
      </c>
      <c r="H292" s="179">
        <f t="shared" si="43"/>
        <v>-4.918032786885246</v>
      </c>
      <c r="I292" s="180"/>
      <c r="J292" s="174">
        <v>291</v>
      </c>
      <c r="K292" s="175">
        <f t="shared" si="44"/>
        <v>0.1130975514963078</v>
      </c>
      <c r="L292" s="176">
        <v>317</v>
      </c>
      <c r="M292" s="177">
        <f t="shared" si="45"/>
        <v>0.1051664250382348</v>
      </c>
      <c r="N292" s="178">
        <f t="shared" si="46"/>
        <v>26</v>
      </c>
      <c r="O292" s="179">
        <f t="shared" si="47"/>
        <v>8.934707903780069</v>
      </c>
      <c r="P292" s="180"/>
      <c r="Q292" s="181">
        <f t="shared" si="49"/>
        <v>1.5901639344262295</v>
      </c>
      <c r="R292" s="182">
        <f t="shared" si="48"/>
        <v>1.8218390804597702</v>
      </c>
    </row>
    <row r="293" spans="1:18">
      <c r="A293" s="129">
        <v>80032</v>
      </c>
      <c r="B293" s="129" t="s">
        <v>517</v>
      </c>
      <c r="C293" s="174">
        <v>60</v>
      </c>
      <c r="D293" s="175">
        <f t="shared" si="40"/>
        <v>5.6357078449053202E-2</v>
      </c>
      <c r="E293" s="176">
        <v>77</v>
      </c>
      <c r="F293" s="177">
        <f t="shared" si="41"/>
        <v>6.5808591012426712E-2</v>
      </c>
      <c r="G293" s="178">
        <f t="shared" si="42"/>
        <v>17</v>
      </c>
      <c r="H293" s="179">
        <f t="shared" si="43"/>
        <v>28.333333333333332</v>
      </c>
      <c r="I293" s="180"/>
      <c r="J293" s="174">
        <v>116</v>
      </c>
      <c r="K293" s="175">
        <f t="shared" si="44"/>
        <v>4.5083560046638167E-2</v>
      </c>
      <c r="L293" s="176">
        <v>143</v>
      </c>
      <c r="M293" s="177">
        <f t="shared" si="45"/>
        <v>4.744100561661696E-2</v>
      </c>
      <c r="N293" s="178">
        <f t="shared" si="46"/>
        <v>27</v>
      </c>
      <c r="O293" s="179">
        <f t="shared" si="47"/>
        <v>23.275862068965516</v>
      </c>
      <c r="P293" s="180"/>
      <c r="Q293" s="181">
        <f t="shared" si="49"/>
        <v>1.9333333333333333</v>
      </c>
      <c r="R293" s="182">
        <f t="shared" si="48"/>
        <v>1.8571428571428572</v>
      </c>
    </row>
    <row r="294" spans="1:18">
      <c r="A294" s="129">
        <v>80033</v>
      </c>
      <c r="B294" s="129" t="s">
        <v>639</v>
      </c>
      <c r="C294" s="174">
        <v>23</v>
      </c>
      <c r="D294" s="175">
        <f t="shared" si="40"/>
        <v>2.1603546738803728E-2</v>
      </c>
      <c r="E294" s="176">
        <v>26</v>
      </c>
      <c r="F294" s="177">
        <f t="shared" si="41"/>
        <v>2.222108267952071E-2</v>
      </c>
      <c r="G294" s="178">
        <f t="shared" si="42"/>
        <v>3</v>
      </c>
      <c r="H294" s="179">
        <f t="shared" si="43"/>
        <v>13.043478260869565</v>
      </c>
      <c r="I294" s="180"/>
      <c r="J294" s="174">
        <v>46</v>
      </c>
      <c r="K294" s="175">
        <f t="shared" si="44"/>
        <v>1.7877963466770307E-2</v>
      </c>
      <c r="L294" s="176">
        <v>45</v>
      </c>
      <c r="M294" s="177">
        <f t="shared" si="45"/>
        <v>1.492898778145289E-2</v>
      </c>
      <c r="N294" s="178">
        <f t="shared" si="46"/>
        <v>-1</v>
      </c>
      <c r="O294" s="179">
        <f t="shared" si="47"/>
        <v>-2.1739130434782608</v>
      </c>
      <c r="P294" s="180"/>
      <c r="Q294" s="181">
        <f t="shared" si="49"/>
        <v>2</v>
      </c>
      <c r="R294" s="182">
        <f t="shared" si="48"/>
        <v>1.7307692307692308</v>
      </c>
    </row>
    <row r="295" spans="1:18">
      <c r="A295" s="129">
        <v>80034</v>
      </c>
      <c r="B295" s="129" t="s">
        <v>599</v>
      </c>
      <c r="C295" s="174">
        <v>27</v>
      </c>
      <c r="D295" s="175">
        <f t="shared" si="40"/>
        <v>2.536068530207394E-2</v>
      </c>
      <c r="E295" s="176">
        <v>36</v>
      </c>
      <c r="F295" s="177">
        <f t="shared" si="41"/>
        <v>3.0767652940874829E-2</v>
      </c>
      <c r="G295" s="178">
        <f t="shared" si="42"/>
        <v>9</v>
      </c>
      <c r="H295" s="179">
        <f t="shared" si="43"/>
        <v>33.333333333333329</v>
      </c>
      <c r="I295" s="180"/>
      <c r="J295" s="174">
        <v>37</v>
      </c>
      <c r="K295" s="175">
        <f t="shared" si="44"/>
        <v>1.4380101049358725E-2</v>
      </c>
      <c r="L295" s="176">
        <v>44</v>
      </c>
      <c r="M295" s="177">
        <f t="shared" si="45"/>
        <v>1.4597232497420603E-2</v>
      </c>
      <c r="N295" s="178">
        <f t="shared" si="46"/>
        <v>7</v>
      </c>
      <c r="O295" s="179">
        <f t="shared" si="47"/>
        <v>18.918918918918919</v>
      </c>
      <c r="P295" s="180"/>
      <c r="Q295" s="181">
        <f t="shared" si="49"/>
        <v>1.3703703703703705</v>
      </c>
      <c r="R295" s="182">
        <f t="shared" si="48"/>
        <v>1.2222222222222223</v>
      </c>
    </row>
    <row r="296" spans="1:18">
      <c r="A296" s="129">
        <v>80035</v>
      </c>
      <c r="B296" s="129" t="s">
        <v>516</v>
      </c>
      <c r="C296" s="174">
        <v>85</v>
      </c>
      <c r="D296" s="175">
        <f t="shared" si="40"/>
        <v>7.9839194469492031E-2</v>
      </c>
      <c r="E296" s="176">
        <v>85</v>
      </c>
      <c r="F296" s="177">
        <f t="shared" si="41"/>
        <v>7.2645847221510004E-2</v>
      </c>
      <c r="G296" s="178">
        <f t="shared" si="42"/>
        <v>0</v>
      </c>
      <c r="H296" s="179">
        <f t="shared" si="43"/>
        <v>0</v>
      </c>
      <c r="I296" s="180"/>
      <c r="J296" s="174">
        <v>142</v>
      </c>
      <c r="K296" s="175">
        <f t="shared" si="44"/>
        <v>5.5188495919160516E-2</v>
      </c>
      <c r="L296" s="176">
        <v>148</v>
      </c>
      <c r="M296" s="177">
        <f t="shared" si="45"/>
        <v>4.9099782036778387E-2</v>
      </c>
      <c r="N296" s="178">
        <f t="shared" si="46"/>
        <v>6</v>
      </c>
      <c r="O296" s="179">
        <f t="shared" si="47"/>
        <v>4.225352112676056</v>
      </c>
      <c r="P296" s="180"/>
      <c r="Q296" s="181">
        <f t="shared" si="49"/>
        <v>1.6705882352941177</v>
      </c>
      <c r="R296" s="182">
        <f t="shared" si="48"/>
        <v>1.7411764705882353</v>
      </c>
    </row>
    <row r="297" spans="1:18">
      <c r="A297" s="129">
        <v>80036</v>
      </c>
      <c r="B297" s="129" t="s">
        <v>433</v>
      </c>
      <c r="C297" s="174">
        <v>93</v>
      </c>
      <c r="D297" s="175">
        <f t="shared" si="40"/>
        <v>8.7353471596032461E-2</v>
      </c>
      <c r="E297" s="176">
        <v>104</v>
      </c>
      <c r="F297" s="177">
        <f t="shared" si="41"/>
        <v>8.8884330718082841E-2</v>
      </c>
      <c r="G297" s="178">
        <f t="shared" si="42"/>
        <v>11</v>
      </c>
      <c r="H297" s="179">
        <f t="shared" si="43"/>
        <v>11.827956989247312</v>
      </c>
      <c r="I297" s="180"/>
      <c r="J297" s="174">
        <v>141</v>
      </c>
      <c r="K297" s="175">
        <f t="shared" si="44"/>
        <v>5.4799844539448112E-2</v>
      </c>
      <c r="L297" s="176">
        <v>176</v>
      </c>
      <c r="M297" s="177">
        <f t="shared" si="45"/>
        <v>5.8388929989682412E-2</v>
      </c>
      <c r="N297" s="178">
        <f t="shared" si="46"/>
        <v>35</v>
      </c>
      <c r="O297" s="179">
        <f t="shared" si="47"/>
        <v>24.822695035460992</v>
      </c>
      <c r="P297" s="180"/>
      <c r="Q297" s="181">
        <f t="shared" si="49"/>
        <v>1.5161290322580645</v>
      </c>
      <c r="R297" s="182">
        <f t="shared" si="48"/>
        <v>1.6923076923076923</v>
      </c>
    </row>
    <row r="298" spans="1:18">
      <c r="A298" s="129">
        <v>80037</v>
      </c>
      <c r="B298" s="129" t="s">
        <v>499</v>
      </c>
      <c r="C298" s="174">
        <v>67</v>
      </c>
      <c r="D298" s="175">
        <f t="shared" si="40"/>
        <v>6.2932070934776069E-2</v>
      </c>
      <c r="E298" s="176">
        <v>56</v>
      </c>
      <c r="F298" s="177">
        <f t="shared" si="41"/>
        <v>4.786079346358306E-2</v>
      </c>
      <c r="G298" s="178">
        <f t="shared" si="42"/>
        <v>-11</v>
      </c>
      <c r="H298" s="179">
        <f t="shared" si="43"/>
        <v>-16.417910447761194</v>
      </c>
      <c r="I298" s="180"/>
      <c r="J298" s="174">
        <v>106</v>
      </c>
      <c r="K298" s="175">
        <f t="shared" si="44"/>
        <v>4.1197046249514188E-2</v>
      </c>
      <c r="L298" s="176">
        <v>76</v>
      </c>
      <c r="M298" s="177">
        <f t="shared" si="45"/>
        <v>2.5213401586453771E-2</v>
      </c>
      <c r="N298" s="178">
        <f t="shared" si="46"/>
        <v>-30</v>
      </c>
      <c r="O298" s="179">
        <f t="shared" si="47"/>
        <v>-28.30188679245283</v>
      </c>
      <c r="P298" s="180"/>
      <c r="Q298" s="181">
        <f t="shared" si="49"/>
        <v>1.5820895522388059</v>
      </c>
      <c r="R298" s="182">
        <f t="shared" si="48"/>
        <v>1.3571428571428572</v>
      </c>
    </row>
    <row r="299" spans="1:18">
      <c r="A299" s="129">
        <v>80038</v>
      </c>
      <c r="B299" s="129" t="s">
        <v>278</v>
      </c>
      <c r="C299" s="174">
        <v>1077</v>
      </c>
      <c r="D299" s="175">
        <f t="shared" si="40"/>
        <v>1.0116095581605049</v>
      </c>
      <c r="E299" s="176">
        <v>1227</v>
      </c>
      <c r="F299" s="177">
        <f t="shared" si="41"/>
        <v>1.0486641710681504</v>
      </c>
      <c r="G299" s="178">
        <f t="shared" si="42"/>
        <v>150</v>
      </c>
      <c r="H299" s="179">
        <f t="shared" si="43"/>
        <v>13.92757660167131</v>
      </c>
      <c r="I299" s="180"/>
      <c r="J299" s="174">
        <v>3521</v>
      </c>
      <c r="K299" s="175">
        <f t="shared" si="44"/>
        <v>1.3684415079673533</v>
      </c>
      <c r="L299" s="176">
        <v>4792</v>
      </c>
      <c r="M299" s="177">
        <f t="shared" si="45"/>
        <v>1.5897713210827165</v>
      </c>
      <c r="N299" s="178">
        <f t="shared" si="46"/>
        <v>1271</v>
      </c>
      <c r="O299" s="179">
        <f t="shared" si="47"/>
        <v>36.097699517182619</v>
      </c>
      <c r="P299" s="180"/>
      <c r="Q299" s="181">
        <f t="shared" si="49"/>
        <v>3.2692664809656451</v>
      </c>
      <c r="R299" s="182">
        <f t="shared" si="48"/>
        <v>3.9054604726976363</v>
      </c>
    </row>
    <row r="300" spans="1:18">
      <c r="A300" s="129">
        <v>80039</v>
      </c>
      <c r="B300" s="129" t="s">
        <v>321</v>
      </c>
      <c r="C300" s="174">
        <v>457</v>
      </c>
      <c r="D300" s="175">
        <f t="shared" si="40"/>
        <v>0.4292530808536219</v>
      </c>
      <c r="E300" s="176">
        <v>493</v>
      </c>
      <c r="F300" s="177">
        <f t="shared" si="41"/>
        <v>0.42134591388475801</v>
      </c>
      <c r="G300" s="178">
        <f t="shared" si="42"/>
        <v>36</v>
      </c>
      <c r="H300" s="179">
        <f t="shared" si="43"/>
        <v>7.8774617067833699</v>
      </c>
      <c r="I300" s="180"/>
      <c r="J300" s="174">
        <v>842</v>
      </c>
      <c r="K300" s="175">
        <f t="shared" si="44"/>
        <v>0.32724446171783911</v>
      </c>
      <c r="L300" s="176">
        <v>932</v>
      </c>
      <c r="M300" s="177">
        <f t="shared" si="45"/>
        <v>0.30919592471809093</v>
      </c>
      <c r="N300" s="178">
        <f t="shared" si="46"/>
        <v>90</v>
      </c>
      <c r="O300" s="179">
        <f t="shared" si="47"/>
        <v>10.688836104513063</v>
      </c>
      <c r="P300" s="180"/>
      <c r="Q300" s="181">
        <f t="shared" si="49"/>
        <v>1.8424507658643325</v>
      </c>
      <c r="R300" s="182">
        <f t="shared" si="48"/>
        <v>1.8904665314401623</v>
      </c>
    </row>
    <row r="301" spans="1:18">
      <c r="A301" s="129">
        <v>80040</v>
      </c>
      <c r="B301" s="129" t="s">
        <v>406</v>
      </c>
      <c r="C301" s="174">
        <v>174</v>
      </c>
      <c r="D301" s="175">
        <f t="shared" si="40"/>
        <v>0.16343552750225429</v>
      </c>
      <c r="E301" s="176">
        <v>176</v>
      </c>
      <c r="F301" s="177">
        <f t="shared" si="41"/>
        <v>0.15041963659983248</v>
      </c>
      <c r="G301" s="178">
        <f t="shared" si="42"/>
        <v>2</v>
      </c>
      <c r="H301" s="179">
        <f t="shared" si="43"/>
        <v>1.1494252873563218</v>
      </c>
      <c r="I301" s="180"/>
      <c r="J301" s="174">
        <v>275</v>
      </c>
      <c r="K301" s="175">
        <f t="shared" si="44"/>
        <v>0.10687912942090945</v>
      </c>
      <c r="L301" s="176">
        <v>326</v>
      </c>
      <c r="M301" s="177">
        <f t="shared" si="45"/>
        <v>0.10815222259452538</v>
      </c>
      <c r="N301" s="178">
        <f t="shared" si="46"/>
        <v>51</v>
      </c>
      <c r="O301" s="179">
        <f t="shared" si="47"/>
        <v>18.545454545454547</v>
      </c>
      <c r="P301" s="180"/>
      <c r="Q301" s="181">
        <f t="shared" si="49"/>
        <v>1.5804597701149425</v>
      </c>
      <c r="R301" s="182">
        <f t="shared" si="48"/>
        <v>1.8522727272727273</v>
      </c>
    </row>
    <row r="302" spans="1:18">
      <c r="A302" s="129">
        <v>80041</v>
      </c>
      <c r="B302" s="129" t="s">
        <v>672</v>
      </c>
      <c r="C302" s="174">
        <v>9</v>
      </c>
      <c r="D302" s="175">
        <f t="shared" si="40"/>
        <v>8.453561767357981E-3</v>
      </c>
      <c r="E302" s="176">
        <v>8</v>
      </c>
      <c r="F302" s="177">
        <f t="shared" si="41"/>
        <v>6.8372562090832948E-3</v>
      </c>
      <c r="G302" s="178">
        <f t="shared" si="42"/>
        <v>-1</v>
      </c>
      <c r="H302" s="179">
        <f t="shared" si="43"/>
        <v>-11.111111111111111</v>
      </c>
      <c r="I302" s="180"/>
      <c r="J302" s="174">
        <v>11</v>
      </c>
      <c r="K302" s="175">
        <f t="shared" si="44"/>
        <v>4.275165176836378E-3</v>
      </c>
      <c r="L302" s="176">
        <v>10</v>
      </c>
      <c r="M302" s="177">
        <f t="shared" si="45"/>
        <v>3.3175528403228643E-3</v>
      </c>
      <c r="N302" s="178">
        <f t="shared" si="46"/>
        <v>-1</v>
      </c>
      <c r="O302" s="179">
        <f t="shared" si="47"/>
        <v>-9.0909090909090917</v>
      </c>
      <c r="P302" s="180"/>
      <c r="Q302" s="181">
        <f t="shared" si="49"/>
        <v>1.2222222222222223</v>
      </c>
      <c r="R302" s="182">
        <f t="shared" si="48"/>
        <v>1.25</v>
      </c>
    </row>
    <row r="303" spans="1:18">
      <c r="A303" s="129">
        <v>80042</v>
      </c>
      <c r="B303" s="129" t="s">
        <v>346</v>
      </c>
      <c r="C303" s="174">
        <v>243</v>
      </c>
      <c r="D303" s="175">
        <f t="shared" si="40"/>
        <v>0.22824616771866549</v>
      </c>
      <c r="E303" s="176">
        <v>267</v>
      </c>
      <c r="F303" s="177">
        <f t="shared" si="41"/>
        <v>0.22819342597815498</v>
      </c>
      <c r="G303" s="178">
        <f t="shared" si="42"/>
        <v>24</v>
      </c>
      <c r="H303" s="179">
        <f t="shared" si="43"/>
        <v>9.8765432098765427</v>
      </c>
      <c r="I303" s="180"/>
      <c r="J303" s="174">
        <v>373</v>
      </c>
      <c r="K303" s="175">
        <f t="shared" si="44"/>
        <v>0.14496696463272446</v>
      </c>
      <c r="L303" s="176">
        <v>454</v>
      </c>
      <c r="M303" s="177">
        <f t="shared" si="45"/>
        <v>0.15061689895065805</v>
      </c>
      <c r="N303" s="178">
        <f t="shared" si="46"/>
        <v>81</v>
      </c>
      <c r="O303" s="179">
        <f t="shared" si="47"/>
        <v>21.715817694369974</v>
      </c>
      <c r="P303" s="180"/>
      <c r="Q303" s="181">
        <f t="shared" si="49"/>
        <v>1.5349794238683128</v>
      </c>
      <c r="R303" s="182">
        <f t="shared" si="48"/>
        <v>1.7003745318352059</v>
      </c>
    </row>
    <row r="304" spans="1:18">
      <c r="A304" s="129">
        <v>80043</v>
      </c>
      <c r="B304" s="129" t="s">
        <v>293</v>
      </c>
      <c r="C304" s="174">
        <v>701</v>
      </c>
      <c r="D304" s="175">
        <f t="shared" si="40"/>
        <v>0.65843853321310486</v>
      </c>
      <c r="E304" s="176">
        <v>865</v>
      </c>
      <c r="F304" s="177">
        <f t="shared" si="41"/>
        <v>0.7392783276071313</v>
      </c>
      <c r="G304" s="178">
        <f t="shared" si="42"/>
        <v>164</v>
      </c>
      <c r="H304" s="179">
        <f t="shared" si="43"/>
        <v>23.395149786019971</v>
      </c>
      <c r="I304" s="180"/>
      <c r="J304" s="174">
        <v>1511</v>
      </c>
      <c r="K304" s="175">
        <f t="shared" si="44"/>
        <v>0.58725223474543331</v>
      </c>
      <c r="L304" s="176">
        <v>2252</v>
      </c>
      <c r="M304" s="177">
        <f t="shared" si="45"/>
        <v>0.74711289964070904</v>
      </c>
      <c r="N304" s="178">
        <f t="shared" si="46"/>
        <v>741</v>
      </c>
      <c r="O304" s="179">
        <f t="shared" si="47"/>
        <v>49.040370615486431</v>
      </c>
      <c r="P304" s="180"/>
      <c r="Q304" s="181">
        <f t="shared" si="49"/>
        <v>2.1554921540656204</v>
      </c>
      <c r="R304" s="182">
        <f t="shared" si="48"/>
        <v>2.6034682080924854</v>
      </c>
    </row>
    <row r="305" spans="1:18">
      <c r="A305" s="129">
        <v>80044</v>
      </c>
      <c r="B305" s="129" t="s">
        <v>425</v>
      </c>
      <c r="C305" s="174">
        <v>96</v>
      </c>
      <c r="D305" s="175">
        <f t="shared" si="40"/>
        <v>9.0171325518485113E-2</v>
      </c>
      <c r="E305" s="176">
        <v>97</v>
      </c>
      <c r="F305" s="177">
        <f t="shared" si="41"/>
        <v>8.2901731535134943E-2</v>
      </c>
      <c r="G305" s="178">
        <f t="shared" si="42"/>
        <v>1</v>
      </c>
      <c r="H305" s="179">
        <f t="shared" si="43"/>
        <v>1.0416666666666665</v>
      </c>
      <c r="I305" s="180"/>
      <c r="J305" s="174">
        <v>118</v>
      </c>
      <c r="K305" s="175">
        <f t="shared" si="44"/>
        <v>4.5860862806062962E-2</v>
      </c>
      <c r="L305" s="176">
        <v>159</v>
      </c>
      <c r="M305" s="177">
        <f t="shared" si="45"/>
        <v>5.2749090161133542E-2</v>
      </c>
      <c r="N305" s="178">
        <f t="shared" si="46"/>
        <v>41</v>
      </c>
      <c r="O305" s="179">
        <f t="shared" si="47"/>
        <v>34.745762711864408</v>
      </c>
      <c r="P305" s="180"/>
      <c r="Q305" s="181">
        <f t="shared" si="49"/>
        <v>1.2291666666666667</v>
      </c>
      <c r="R305" s="182">
        <f t="shared" si="48"/>
        <v>1.6391752577319587</v>
      </c>
    </row>
    <row r="306" spans="1:18">
      <c r="A306" s="129">
        <v>80045</v>
      </c>
      <c r="B306" s="129" t="s">
        <v>328</v>
      </c>
      <c r="C306" s="174">
        <v>431</v>
      </c>
      <c r="D306" s="175">
        <f t="shared" si="40"/>
        <v>0.40483168019236548</v>
      </c>
      <c r="E306" s="176">
        <v>513</v>
      </c>
      <c r="F306" s="177">
        <f t="shared" si="41"/>
        <v>0.43843905440746633</v>
      </c>
      <c r="G306" s="178">
        <f t="shared" si="42"/>
        <v>82</v>
      </c>
      <c r="H306" s="179">
        <f t="shared" si="43"/>
        <v>19.025522041763342</v>
      </c>
      <c r="I306" s="180"/>
      <c r="J306" s="174">
        <v>903</v>
      </c>
      <c r="K306" s="175">
        <f t="shared" si="44"/>
        <v>0.35095219588029541</v>
      </c>
      <c r="L306" s="176">
        <v>1059</v>
      </c>
      <c r="M306" s="177">
        <f t="shared" si="45"/>
        <v>0.3513288457901913</v>
      </c>
      <c r="N306" s="178">
        <f t="shared" si="46"/>
        <v>156</v>
      </c>
      <c r="O306" s="179">
        <f t="shared" si="47"/>
        <v>17.275747508305646</v>
      </c>
      <c r="P306" s="180"/>
      <c r="Q306" s="181">
        <f t="shared" si="49"/>
        <v>2.0951276102088165</v>
      </c>
      <c r="R306" s="182">
        <f t="shared" si="48"/>
        <v>2.064327485380117</v>
      </c>
    </row>
    <row r="307" spans="1:18">
      <c r="A307" s="129">
        <v>80046</v>
      </c>
      <c r="B307" s="129" t="s">
        <v>531</v>
      </c>
      <c r="C307" s="174">
        <v>72</v>
      </c>
      <c r="D307" s="175">
        <f t="shared" si="40"/>
        <v>6.7628494138863848E-2</v>
      </c>
      <c r="E307" s="176">
        <v>71</v>
      </c>
      <c r="F307" s="177">
        <f t="shared" si="41"/>
        <v>6.068064885561425E-2</v>
      </c>
      <c r="G307" s="178">
        <f t="shared" si="42"/>
        <v>-1</v>
      </c>
      <c r="H307" s="179">
        <f t="shared" si="43"/>
        <v>-1.3888888888888888</v>
      </c>
      <c r="I307" s="180"/>
      <c r="J307" s="174">
        <v>148</v>
      </c>
      <c r="K307" s="175">
        <f t="shared" si="44"/>
        <v>5.7520404197434899E-2</v>
      </c>
      <c r="L307" s="176">
        <v>163</v>
      </c>
      <c r="M307" s="177">
        <f t="shared" si="45"/>
        <v>5.407611129726269E-2</v>
      </c>
      <c r="N307" s="178">
        <f t="shared" si="46"/>
        <v>15</v>
      </c>
      <c r="O307" s="179">
        <f t="shared" si="47"/>
        <v>10.135135135135135</v>
      </c>
      <c r="P307" s="180"/>
      <c r="Q307" s="181">
        <f t="shared" si="49"/>
        <v>2.0555555555555554</v>
      </c>
      <c r="R307" s="182">
        <f t="shared" si="48"/>
        <v>2.295774647887324</v>
      </c>
    </row>
    <row r="308" spans="1:18">
      <c r="A308" s="129">
        <v>80047</v>
      </c>
      <c r="B308" s="129" t="s">
        <v>655</v>
      </c>
      <c r="C308" s="174">
        <v>22</v>
      </c>
      <c r="D308" s="175">
        <f t="shared" si="40"/>
        <v>2.0664262097986174E-2</v>
      </c>
      <c r="E308" s="176">
        <v>23</v>
      </c>
      <c r="F308" s="177">
        <f t="shared" si="41"/>
        <v>1.9657111601114476E-2</v>
      </c>
      <c r="G308" s="178">
        <f t="shared" si="42"/>
        <v>1</v>
      </c>
      <c r="H308" s="179">
        <f t="shared" si="43"/>
        <v>4.5454545454545459</v>
      </c>
      <c r="I308" s="180"/>
      <c r="J308" s="174">
        <v>38</v>
      </c>
      <c r="K308" s="175">
        <f t="shared" si="44"/>
        <v>1.4768752429071124E-2</v>
      </c>
      <c r="L308" s="176">
        <v>31</v>
      </c>
      <c r="M308" s="177">
        <f t="shared" si="45"/>
        <v>1.0284413805000879E-2</v>
      </c>
      <c r="N308" s="178">
        <f t="shared" si="46"/>
        <v>-7</v>
      </c>
      <c r="O308" s="179">
        <f t="shared" si="47"/>
        <v>-18.421052631578945</v>
      </c>
      <c r="P308" s="180"/>
      <c r="Q308" s="181">
        <f t="shared" si="49"/>
        <v>1.7272727272727273</v>
      </c>
      <c r="R308" s="182">
        <f t="shared" si="48"/>
        <v>1.3478260869565217</v>
      </c>
    </row>
    <row r="309" spans="1:18">
      <c r="A309" s="129">
        <v>80048</v>
      </c>
      <c r="B309" s="129" t="s">
        <v>605</v>
      </c>
      <c r="C309" s="174">
        <v>45</v>
      </c>
      <c r="D309" s="175">
        <f t="shared" si="40"/>
        <v>4.2267808836789898E-2</v>
      </c>
      <c r="E309" s="176">
        <v>34</v>
      </c>
      <c r="F309" s="177">
        <f t="shared" si="41"/>
        <v>2.9058338888604002E-2</v>
      </c>
      <c r="G309" s="178">
        <f t="shared" si="42"/>
        <v>-11</v>
      </c>
      <c r="H309" s="179">
        <f t="shared" si="43"/>
        <v>-24.444444444444443</v>
      </c>
      <c r="I309" s="180"/>
      <c r="J309" s="174">
        <v>62</v>
      </c>
      <c r="K309" s="175">
        <f t="shared" si="44"/>
        <v>2.4096385542168672E-2</v>
      </c>
      <c r="L309" s="176">
        <v>65</v>
      </c>
      <c r="M309" s="177">
        <f t="shared" si="45"/>
        <v>2.1564093462098616E-2</v>
      </c>
      <c r="N309" s="178">
        <f t="shared" si="46"/>
        <v>3</v>
      </c>
      <c r="O309" s="179">
        <f t="shared" si="47"/>
        <v>4.838709677419355</v>
      </c>
      <c r="P309" s="180"/>
      <c r="Q309" s="181">
        <f t="shared" si="49"/>
        <v>1.3777777777777778</v>
      </c>
      <c r="R309" s="182">
        <f t="shared" si="48"/>
        <v>1.911764705882353</v>
      </c>
    </row>
    <row r="310" spans="1:18">
      <c r="A310" s="129">
        <v>80049</v>
      </c>
      <c r="B310" s="129" t="s">
        <v>351</v>
      </c>
      <c r="C310" s="174">
        <v>229</v>
      </c>
      <c r="D310" s="175">
        <f t="shared" si="40"/>
        <v>0.21509618274721973</v>
      </c>
      <c r="E310" s="176">
        <v>276</v>
      </c>
      <c r="F310" s="177">
        <f t="shared" si="41"/>
        <v>0.23588533921337368</v>
      </c>
      <c r="G310" s="178">
        <f t="shared" si="42"/>
        <v>47</v>
      </c>
      <c r="H310" s="179">
        <f t="shared" si="43"/>
        <v>20.52401746724891</v>
      </c>
      <c r="I310" s="180"/>
      <c r="J310" s="174">
        <v>405</v>
      </c>
      <c r="K310" s="175">
        <f t="shared" si="44"/>
        <v>0.15740380878352117</v>
      </c>
      <c r="L310" s="176">
        <v>587</v>
      </c>
      <c r="M310" s="177">
        <f t="shared" si="45"/>
        <v>0.19474035172695214</v>
      </c>
      <c r="N310" s="178">
        <f t="shared" si="46"/>
        <v>182</v>
      </c>
      <c r="O310" s="179">
        <f t="shared" si="47"/>
        <v>44.938271604938272</v>
      </c>
      <c r="P310" s="180"/>
      <c r="Q310" s="181">
        <f t="shared" si="49"/>
        <v>1.7685589519650655</v>
      </c>
      <c r="R310" s="182">
        <f t="shared" si="48"/>
        <v>2.1268115942028984</v>
      </c>
    </row>
    <row r="311" spans="1:18">
      <c r="A311" s="129">
        <v>80050</v>
      </c>
      <c r="B311" s="129" t="s">
        <v>294</v>
      </c>
      <c r="C311" s="174">
        <v>561</v>
      </c>
      <c r="D311" s="175">
        <f t="shared" si="40"/>
        <v>0.52693868349864736</v>
      </c>
      <c r="E311" s="176">
        <v>625</v>
      </c>
      <c r="F311" s="177">
        <f t="shared" si="41"/>
        <v>0.53416064133463237</v>
      </c>
      <c r="G311" s="178">
        <f t="shared" si="42"/>
        <v>64</v>
      </c>
      <c r="H311" s="179">
        <f t="shared" si="43"/>
        <v>11.408199643493761</v>
      </c>
      <c r="I311" s="180"/>
      <c r="J311" s="174">
        <v>1078</v>
      </c>
      <c r="K311" s="175">
        <f t="shared" si="44"/>
        <v>0.41896618732996505</v>
      </c>
      <c r="L311" s="176">
        <v>1409</v>
      </c>
      <c r="M311" s="177">
        <f t="shared" si="45"/>
        <v>0.46744319520149152</v>
      </c>
      <c r="N311" s="178">
        <f t="shared" si="46"/>
        <v>331</v>
      </c>
      <c r="O311" s="179">
        <f t="shared" si="47"/>
        <v>30.705009276437849</v>
      </c>
      <c r="P311" s="180"/>
      <c r="Q311" s="181">
        <f t="shared" si="49"/>
        <v>1.9215686274509804</v>
      </c>
      <c r="R311" s="182">
        <f t="shared" si="48"/>
        <v>2.2544</v>
      </c>
    </row>
    <row r="312" spans="1:18">
      <c r="A312" s="129">
        <v>80051</v>
      </c>
      <c r="B312" s="129" t="s">
        <v>442</v>
      </c>
      <c r="C312" s="174">
        <v>95</v>
      </c>
      <c r="D312" s="175">
        <f t="shared" si="40"/>
        <v>8.9232040877667562E-2</v>
      </c>
      <c r="E312" s="176">
        <v>106</v>
      </c>
      <c r="F312" s="177">
        <f t="shared" si="41"/>
        <v>9.0593644770353657E-2</v>
      </c>
      <c r="G312" s="178">
        <f t="shared" si="42"/>
        <v>11</v>
      </c>
      <c r="H312" s="179">
        <f t="shared" si="43"/>
        <v>11.578947368421053</v>
      </c>
      <c r="I312" s="180"/>
      <c r="J312" s="174">
        <v>131</v>
      </c>
      <c r="K312" s="175">
        <f t="shared" si="44"/>
        <v>5.0913330742324132E-2</v>
      </c>
      <c r="L312" s="176">
        <v>204</v>
      </c>
      <c r="M312" s="177">
        <f t="shared" si="45"/>
        <v>6.7678077942586429E-2</v>
      </c>
      <c r="N312" s="178">
        <f t="shared" si="46"/>
        <v>73</v>
      </c>
      <c r="O312" s="179">
        <f t="shared" si="47"/>
        <v>55.725190839694662</v>
      </c>
      <c r="P312" s="180"/>
      <c r="Q312" s="181">
        <f t="shared" si="49"/>
        <v>1.3789473684210527</v>
      </c>
      <c r="R312" s="182">
        <f t="shared" si="48"/>
        <v>1.9245283018867925</v>
      </c>
    </row>
    <row r="313" spans="1:18">
      <c r="A313" s="129">
        <v>80053</v>
      </c>
      <c r="B313" s="129" t="s">
        <v>334</v>
      </c>
      <c r="C313" s="174">
        <v>239</v>
      </c>
      <c r="D313" s="175">
        <f t="shared" si="40"/>
        <v>0.22448902915539526</v>
      </c>
      <c r="E313" s="176">
        <v>231</v>
      </c>
      <c r="F313" s="177">
        <f t="shared" si="41"/>
        <v>0.19742577303728015</v>
      </c>
      <c r="G313" s="178">
        <f t="shared" si="42"/>
        <v>-8</v>
      </c>
      <c r="H313" s="179">
        <f t="shared" si="43"/>
        <v>-3.3472803347280333</v>
      </c>
      <c r="I313" s="180"/>
      <c r="J313" s="174">
        <v>629</v>
      </c>
      <c r="K313" s="175">
        <f t="shared" si="44"/>
        <v>0.24446171783909834</v>
      </c>
      <c r="L313" s="176">
        <v>445</v>
      </c>
      <c r="M313" s="177">
        <f t="shared" si="45"/>
        <v>0.14763110139436747</v>
      </c>
      <c r="N313" s="178">
        <f t="shared" si="46"/>
        <v>-184</v>
      </c>
      <c r="O313" s="179">
        <f t="shared" si="47"/>
        <v>-29.252782193958666</v>
      </c>
      <c r="P313" s="180"/>
      <c r="Q313" s="181">
        <f t="shared" si="49"/>
        <v>2.6317991631799162</v>
      </c>
      <c r="R313" s="182">
        <f t="shared" si="48"/>
        <v>1.9264069264069263</v>
      </c>
    </row>
    <row r="314" spans="1:18">
      <c r="A314" s="129">
        <v>80054</v>
      </c>
      <c r="B314" s="129" t="s">
        <v>335</v>
      </c>
      <c r="C314" s="174">
        <v>281</v>
      </c>
      <c r="D314" s="175">
        <f t="shared" si="40"/>
        <v>0.26393898406973249</v>
      </c>
      <c r="E314" s="176">
        <v>280</v>
      </c>
      <c r="F314" s="177">
        <f t="shared" si="41"/>
        <v>0.23930396731791531</v>
      </c>
      <c r="G314" s="178">
        <f t="shared" si="42"/>
        <v>-1</v>
      </c>
      <c r="H314" s="179">
        <f t="shared" si="43"/>
        <v>-0.35587188612099641</v>
      </c>
      <c r="I314" s="180"/>
      <c r="J314" s="174">
        <v>549</v>
      </c>
      <c r="K314" s="175">
        <f t="shared" si="44"/>
        <v>0.21336960746210651</v>
      </c>
      <c r="L314" s="176">
        <v>602</v>
      </c>
      <c r="M314" s="177">
        <f t="shared" si="45"/>
        <v>0.19971668098743642</v>
      </c>
      <c r="N314" s="178">
        <f t="shared" si="46"/>
        <v>53</v>
      </c>
      <c r="O314" s="179">
        <f t="shared" si="47"/>
        <v>9.6539162112932608</v>
      </c>
      <c r="P314" s="180"/>
      <c r="Q314" s="181">
        <f t="shared" si="49"/>
        <v>1.9537366548042705</v>
      </c>
      <c r="R314" s="182">
        <f t="shared" si="48"/>
        <v>2.15</v>
      </c>
    </row>
    <row r="315" spans="1:18">
      <c r="A315" s="129">
        <v>80055</v>
      </c>
      <c r="B315" s="129" t="s">
        <v>345</v>
      </c>
      <c r="C315" s="174">
        <v>248</v>
      </c>
      <c r="D315" s="175">
        <f t="shared" si="40"/>
        <v>0.23294259092275321</v>
      </c>
      <c r="E315" s="176">
        <v>274</v>
      </c>
      <c r="F315" s="177">
        <f t="shared" si="41"/>
        <v>0.23417602516110284</v>
      </c>
      <c r="G315" s="178">
        <f t="shared" si="42"/>
        <v>26</v>
      </c>
      <c r="H315" s="179">
        <f t="shared" si="43"/>
        <v>10.483870967741936</v>
      </c>
      <c r="I315" s="180"/>
      <c r="J315" s="174">
        <v>418</v>
      </c>
      <c r="K315" s="175">
        <f t="shared" si="44"/>
        <v>0.16245627671978236</v>
      </c>
      <c r="L315" s="176">
        <v>448</v>
      </c>
      <c r="M315" s="177">
        <f t="shared" si="45"/>
        <v>0.14862636724646433</v>
      </c>
      <c r="N315" s="178">
        <f t="shared" si="46"/>
        <v>30</v>
      </c>
      <c r="O315" s="179">
        <f t="shared" si="47"/>
        <v>7.1770334928229662</v>
      </c>
      <c r="P315" s="180"/>
      <c r="Q315" s="181">
        <f t="shared" si="49"/>
        <v>1.685483870967742</v>
      </c>
      <c r="R315" s="182">
        <f t="shared" si="48"/>
        <v>1.635036496350365</v>
      </c>
    </row>
    <row r="316" spans="1:18">
      <c r="A316" s="129">
        <v>80057</v>
      </c>
      <c r="B316" s="129" t="s">
        <v>279</v>
      </c>
      <c r="C316" s="174">
        <v>1091</v>
      </c>
      <c r="D316" s="175">
        <f t="shared" si="40"/>
        <v>1.0247595431319507</v>
      </c>
      <c r="E316" s="176">
        <v>1191</v>
      </c>
      <c r="F316" s="177">
        <f t="shared" si="41"/>
        <v>1.0178965181272754</v>
      </c>
      <c r="G316" s="178">
        <f t="shared" si="42"/>
        <v>100</v>
      </c>
      <c r="H316" s="179">
        <f t="shared" si="43"/>
        <v>9.1659028414298813</v>
      </c>
      <c r="I316" s="180"/>
      <c r="J316" s="174">
        <v>2296</v>
      </c>
      <c r="K316" s="175">
        <f t="shared" si="44"/>
        <v>0.89234356781966573</v>
      </c>
      <c r="L316" s="176">
        <v>2769</v>
      </c>
      <c r="M316" s="177">
        <f t="shared" si="45"/>
        <v>0.9186303814854011</v>
      </c>
      <c r="N316" s="178">
        <f t="shared" si="46"/>
        <v>473</v>
      </c>
      <c r="O316" s="179">
        <f t="shared" si="47"/>
        <v>20.601045296167246</v>
      </c>
      <c r="P316" s="180"/>
      <c r="Q316" s="181">
        <f t="shared" si="49"/>
        <v>2.1044912923923005</v>
      </c>
      <c r="R316" s="182">
        <f t="shared" si="48"/>
        <v>2.3249370277078087</v>
      </c>
    </row>
    <row r="317" spans="1:18">
      <c r="A317" s="129">
        <v>80059</v>
      </c>
      <c r="B317" s="129" t="s">
        <v>571</v>
      </c>
      <c r="C317" s="174">
        <v>35</v>
      </c>
      <c r="D317" s="175">
        <f t="shared" si="40"/>
        <v>3.2874962428614367E-2</v>
      </c>
      <c r="E317" s="176">
        <v>34</v>
      </c>
      <c r="F317" s="177">
        <f t="shared" si="41"/>
        <v>2.9058338888604002E-2</v>
      </c>
      <c r="G317" s="178">
        <f t="shared" si="42"/>
        <v>-1</v>
      </c>
      <c r="H317" s="179">
        <f t="shared" si="43"/>
        <v>-2.8571428571428572</v>
      </c>
      <c r="I317" s="180"/>
      <c r="J317" s="174">
        <v>42</v>
      </c>
      <c r="K317" s="175">
        <f t="shared" si="44"/>
        <v>1.6323357947920714E-2</v>
      </c>
      <c r="L317" s="176">
        <v>50</v>
      </c>
      <c r="M317" s="177">
        <f t="shared" si="45"/>
        <v>1.6587764201614324E-2</v>
      </c>
      <c r="N317" s="178">
        <f t="shared" si="46"/>
        <v>8</v>
      </c>
      <c r="O317" s="179">
        <f t="shared" si="47"/>
        <v>19.047619047619047</v>
      </c>
      <c r="P317" s="180"/>
      <c r="Q317" s="181">
        <f t="shared" si="49"/>
        <v>1.2</v>
      </c>
      <c r="R317" s="182">
        <f t="shared" si="48"/>
        <v>1.4705882352941178</v>
      </c>
    </row>
    <row r="318" spans="1:18">
      <c r="A318" s="129">
        <v>80060</v>
      </c>
      <c r="B318" s="129" t="s">
        <v>387</v>
      </c>
      <c r="C318" s="174">
        <v>54</v>
      </c>
      <c r="D318" s="175">
        <f t="shared" si="40"/>
        <v>5.0721370604147879E-2</v>
      </c>
      <c r="E318" s="176">
        <v>84</v>
      </c>
      <c r="F318" s="177">
        <f t="shared" si="41"/>
        <v>7.1791190195374596E-2</v>
      </c>
      <c r="G318" s="178">
        <f t="shared" si="42"/>
        <v>30</v>
      </c>
      <c r="H318" s="179">
        <f t="shared" si="43"/>
        <v>55.555555555555557</v>
      </c>
      <c r="I318" s="180"/>
      <c r="J318" s="174">
        <v>69</v>
      </c>
      <c r="K318" s="175">
        <f t="shared" si="44"/>
        <v>2.6816945200155456E-2</v>
      </c>
      <c r="L318" s="176">
        <v>202</v>
      </c>
      <c r="M318" s="177">
        <f t="shared" si="45"/>
        <v>6.7014567374521855E-2</v>
      </c>
      <c r="N318" s="178">
        <f t="shared" si="46"/>
        <v>133</v>
      </c>
      <c r="O318" s="179">
        <f t="shared" si="47"/>
        <v>192.75362318840578</v>
      </c>
      <c r="P318" s="180"/>
      <c r="Q318" s="181">
        <f t="shared" si="49"/>
        <v>1.2777777777777777</v>
      </c>
      <c r="R318" s="182">
        <f t="shared" si="48"/>
        <v>2.4047619047619047</v>
      </c>
    </row>
    <row r="319" spans="1:18">
      <c r="A319" s="129">
        <v>80061</v>
      </c>
      <c r="B319" s="129" t="s">
        <v>295</v>
      </c>
      <c r="C319" s="174">
        <v>604</v>
      </c>
      <c r="D319" s="175">
        <f t="shared" si="40"/>
        <v>0.5673279230538022</v>
      </c>
      <c r="E319" s="176">
        <v>702</v>
      </c>
      <c r="F319" s="177">
        <f t="shared" si="41"/>
        <v>0.59996923234705912</v>
      </c>
      <c r="G319" s="178">
        <f t="shared" si="42"/>
        <v>98</v>
      </c>
      <c r="H319" s="179">
        <f t="shared" si="43"/>
        <v>16.225165562913908</v>
      </c>
      <c r="I319" s="180"/>
      <c r="J319" s="174">
        <v>1277</v>
      </c>
      <c r="K319" s="175">
        <f t="shared" si="44"/>
        <v>0.49630781189273221</v>
      </c>
      <c r="L319" s="176">
        <v>1648</v>
      </c>
      <c r="M319" s="177">
        <f t="shared" si="45"/>
        <v>0.54673270808520802</v>
      </c>
      <c r="N319" s="178">
        <f t="shared" si="46"/>
        <v>371</v>
      </c>
      <c r="O319" s="179">
        <f t="shared" si="47"/>
        <v>29.052466718872356</v>
      </c>
      <c r="P319" s="180"/>
      <c r="Q319" s="181">
        <f t="shared" si="49"/>
        <v>2.1142384105960264</v>
      </c>
      <c r="R319" s="182">
        <f t="shared" si="48"/>
        <v>2.3475783475783474</v>
      </c>
    </row>
    <row r="320" spans="1:18">
      <c r="A320" s="129">
        <v>80062</v>
      </c>
      <c r="B320" s="129" t="s">
        <v>580</v>
      </c>
      <c r="C320" s="174">
        <v>38</v>
      </c>
      <c r="D320" s="175">
        <f t="shared" si="40"/>
        <v>3.5692816351067032E-2</v>
      </c>
      <c r="E320" s="176">
        <v>38</v>
      </c>
      <c r="F320" s="177">
        <f t="shared" si="41"/>
        <v>3.2476966993145645E-2</v>
      </c>
      <c r="G320" s="178">
        <f t="shared" si="42"/>
        <v>0</v>
      </c>
      <c r="H320" s="179">
        <f t="shared" si="43"/>
        <v>0</v>
      </c>
      <c r="I320" s="180"/>
      <c r="J320" s="174">
        <v>53</v>
      </c>
      <c r="K320" s="175">
        <f t="shared" si="44"/>
        <v>2.0598523124757094E-2</v>
      </c>
      <c r="L320" s="176">
        <v>57</v>
      </c>
      <c r="M320" s="177">
        <f t="shared" si="45"/>
        <v>1.8910051189840328E-2</v>
      </c>
      <c r="N320" s="178">
        <f t="shared" si="46"/>
        <v>4</v>
      </c>
      <c r="O320" s="179">
        <f t="shared" si="47"/>
        <v>7.5471698113207548</v>
      </c>
      <c r="P320" s="180"/>
      <c r="Q320" s="181">
        <f t="shared" si="49"/>
        <v>1.3947368421052631</v>
      </c>
      <c r="R320" s="182">
        <f t="shared" si="48"/>
        <v>1.5</v>
      </c>
    </row>
    <row r="321" spans="1:18">
      <c r="A321" s="129">
        <v>80063</v>
      </c>
      <c r="B321" s="129" t="s">
        <v>259</v>
      </c>
      <c r="C321" s="174">
        <v>9814</v>
      </c>
      <c r="D321" s="175">
        <f t="shared" si="40"/>
        <v>9.2181394649834694</v>
      </c>
      <c r="E321" s="176">
        <v>10542</v>
      </c>
      <c r="F321" s="177">
        <f t="shared" si="41"/>
        <v>9.0097943695195131</v>
      </c>
      <c r="G321" s="178">
        <f t="shared" si="42"/>
        <v>728</v>
      </c>
      <c r="H321" s="179">
        <f t="shared" si="43"/>
        <v>7.4179743223965771</v>
      </c>
      <c r="I321" s="180"/>
      <c r="J321" s="174">
        <v>28709</v>
      </c>
      <c r="K321" s="175">
        <f t="shared" si="44"/>
        <v>11.157792460163234</v>
      </c>
      <c r="L321" s="176">
        <v>30904</v>
      </c>
      <c r="M321" s="177">
        <f t="shared" si="45"/>
        <v>10.25256529773378</v>
      </c>
      <c r="N321" s="178">
        <f t="shared" si="46"/>
        <v>2195</v>
      </c>
      <c r="O321" s="179">
        <f t="shared" si="47"/>
        <v>7.6456860218050089</v>
      </c>
      <c r="P321" s="180"/>
      <c r="Q321" s="181">
        <f t="shared" si="49"/>
        <v>2.9253107805176279</v>
      </c>
      <c r="R321" s="182">
        <f t="shared" si="48"/>
        <v>2.9315120470498957</v>
      </c>
    </row>
    <row r="322" spans="1:18">
      <c r="A322" s="129">
        <v>80065</v>
      </c>
      <c r="B322" s="129" t="s">
        <v>315</v>
      </c>
      <c r="C322" s="174">
        <v>392</v>
      </c>
      <c r="D322" s="175">
        <f t="shared" si="40"/>
        <v>0.36819957920048091</v>
      </c>
      <c r="E322" s="176">
        <v>467</v>
      </c>
      <c r="F322" s="177">
        <f t="shared" si="41"/>
        <v>0.3991248312052374</v>
      </c>
      <c r="G322" s="178">
        <f t="shared" si="42"/>
        <v>75</v>
      </c>
      <c r="H322" s="179">
        <f t="shared" si="43"/>
        <v>19.132653061224488</v>
      </c>
      <c r="I322" s="180"/>
      <c r="J322" s="174">
        <v>853</v>
      </c>
      <c r="K322" s="175">
        <f t="shared" si="44"/>
        <v>0.33151962689467551</v>
      </c>
      <c r="L322" s="176">
        <v>1317</v>
      </c>
      <c r="M322" s="177">
        <f t="shared" si="45"/>
        <v>0.43692170907052125</v>
      </c>
      <c r="N322" s="178">
        <f t="shared" si="46"/>
        <v>464</v>
      </c>
      <c r="O322" s="179">
        <f t="shared" si="47"/>
        <v>54.396248534583826</v>
      </c>
      <c r="P322" s="180"/>
      <c r="Q322" s="181">
        <f t="shared" si="49"/>
        <v>2.1760204081632653</v>
      </c>
      <c r="R322" s="182">
        <f t="shared" si="48"/>
        <v>2.8201284796573876</v>
      </c>
    </row>
    <row r="323" spans="1:18">
      <c r="A323" s="129">
        <v>80067</v>
      </c>
      <c r="B323" s="129" t="s">
        <v>333</v>
      </c>
      <c r="C323" s="174">
        <v>395</v>
      </c>
      <c r="D323" s="175">
        <f t="shared" si="40"/>
        <v>0.37101743312293356</v>
      </c>
      <c r="E323" s="176">
        <v>435</v>
      </c>
      <c r="F323" s="177">
        <f t="shared" si="41"/>
        <v>0.37177580636890417</v>
      </c>
      <c r="G323" s="178">
        <f t="shared" si="42"/>
        <v>40</v>
      </c>
      <c r="H323" s="179">
        <f t="shared" si="43"/>
        <v>10.126582278481013</v>
      </c>
      <c r="I323" s="180"/>
      <c r="J323" s="174">
        <v>913</v>
      </c>
      <c r="K323" s="175">
        <f t="shared" si="44"/>
        <v>0.35483870967741937</v>
      </c>
      <c r="L323" s="176">
        <v>1002</v>
      </c>
      <c r="M323" s="177">
        <f t="shared" si="45"/>
        <v>0.33241879460035101</v>
      </c>
      <c r="N323" s="178">
        <f t="shared" si="46"/>
        <v>89</v>
      </c>
      <c r="O323" s="179">
        <f t="shared" si="47"/>
        <v>9.7480832420591454</v>
      </c>
      <c r="P323" s="180"/>
      <c r="Q323" s="181">
        <f t="shared" si="49"/>
        <v>2.311392405063291</v>
      </c>
      <c r="R323" s="182">
        <f t="shared" si="48"/>
        <v>2.3034482758620691</v>
      </c>
    </row>
    <row r="324" spans="1:18">
      <c r="A324" s="129">
        <v>80069</v>
      </c>
      <c r="B324" s="129" t="s">
        <v>290</v>
      </c>
      <c r="C324" s="174">
        <v>592</v>
      </c>
      <c r="D324" s="175">
        <f t="shared" si="40"/>
        <v>0.55605650736399159</v>
      </c>
      <c r="E324" s="176">
        <v>784</v>
      </c>
      <c r="F324" s="177">
        <f t="shared" si="41"/>
        <v>0.67005110849016292</v>
      </c>
      <c r="G324" s="178">
        <f t="shared" si="42"/>
        <v>192</v>
      </c>
      <c r="H324" s="179">
        <f t="shared" si="43"/>
        <v>32.432432432432435</v>
      </c>
      <c r="I324" s="180"/>
      <c r="J324" s="174">
        <v>1292</v>
      </c>
      <c r="K324" s="175">
        <f t="shared" si="44"/>
        <v>0.50213758258841823</v>
      </c>
      <c r="L324" s="176">
        <v>1867</v>
      </c>
      <c r="M324" s="177">
        <f t="shared" si="45"/>
        <v>0.61938711528827872</v>
      </c>
      <c r="N324" s="178">
        <f t="shared" si="46"/>
        <v>575</v>
      </c>
      <c r="O324" s="179">
        <f t="shared" si="47"/>
        <v>44.504643962848291</v>
      </c>
      <c r="P324" s="180"/>
      <c r="Q324" s="181">
        <f t="shared" si="49"/>
        <v>2.1824324324324325</v>
      </c>
      <c r="R324" s="182">
        <f t="shared" si="48"/>
        <v>2.381377551020408</v>
      </c>
    </row>
    <row r="325" spans="1:18">
      <c r="A325" s="129">
        <v>80070</v>
      </c>
      <c r="B325" s="129" t="s">
        <v>623</v>
      </c>
      <c r="C325" s="174">
        <v>40</v>
      </c>
      <c r="D325" s="175">
        <f t="shared" ref="D325:D388" si="50">C325/106464*100</f>
        <v>3.7571385632702133E-2</v>
      </c>
      <c r="E325" s="176">
        <v>25</v>
      </c>
      <c r="F325" s="177">
        <f t="shared" ref="F325:F388" si="51">E325/117006*100</f>
        <v>2.1366425653385295E-2</v>
      </c>
      <c r="G325" s="178">
        <f t="shared" ref="G325:G388" si="52">E325-C325</f>
        <v>-15</v>
      </c>
      <c r="H325" s="179">
        <f t="shared" ref="H325:H388" si="53">G325/C325*100</f>
        <v>-37.5</v>
      </c>
      <c r="I325" s="180"/>
      <c r="J325" s="174">
        <v>56</v>
      </c>
      <c r="K325" s="175">
        <f t="shared" ref="K325:K388" si="54">J325/257300*100</f>
        <v>2.1764477263894286E-2</v>
      </c>
      <c r="L325" s="176">
        <v>34</v>
      </c>
      <c r="M325" s="177">
        <f t="shared" ref="M325:M388" si="55">L325/301427*100</f>
        <v>1.1279679657097738E-2</v>
      </c>
      <c r="N325" s="178">
        <f t="shared" ref="N325:N388" si="56">L325-J325</f>
        <v>-22</v>
      </c>
      <c r="O325" s="179">
        <f t="shared" ref="O325:O388" si="57">N325/J325*100</f>
        <v>-39.285714285714285</v>
      </c>
      <c r="P325" s="180"/>
      <c r="Q325" s="181">
        <f t="shared" si="49"/>
        <v>1.4</v>
      </c>
      <c r="R325" s="182">
        <f t="shared" ref="R325:R388" si="58">L325/E325</f>
        <v>1.36</v>
      </c>
    </row>
    <row r="326" spans="1:18">
      <c r="A326" s="129">
        <v>80071</v>
      </c>
      <c r="B326" s="129" t="s">
        <v>415</v>
      </c>
      <c r="C326" s="174">
        <v>106</v>
      </c>
      <c r="D326" s="175">
        <f t="shared" si="50"/>
        <v>9.9564171926660658E-2</v>
      </c>
      <c r="E326" s="176">
        <v>127</v>
      </c>
      <c r="F326" s="177">
        <f t="shared" si="51"/>
        <v>0.10854144231919731</v>
      </c>
      <c r="G326" s="178">
        <f t="shared" si="52"/>
        <v>21</v>
      </c>
      <c r="H326" s="179">
        <f t="shared" si="53"/>
        <v>19.811320754716981</v>
      </c>
      <c r="I326" s="180"/>
      <c r="J326" s="174">
        <v>216</v>
      </c>
      <c r="K326" s="175">
        <f t="shared" si="54"/>
        <v>8.3948698017877965E-2</v>
      </c>
      <c r="L326" s="176">
        <v>250</v>
      </c>
      <c r="M326" s="177">
        <f t="shared" si="55"/>
        <v>8.2938821008071609E-2</v>
      </c>
      <c r="N326" s="178">
        <f t="shared" si="56"/>
        <v>34</v>
      </c>
      <c r="O326" s="179">
        <f t="shared" si="57"/>
        <v>15.74074074074074</v>
      </c>
      <c r="P326" s="180"/>
      <c r="Q326" s="181">
        <f t="shared" ref="Q326:Q389" si="59">J326/C326</f>
        <v>2.0377358490566038</v>
      </c>
      <c r="R326" s="182">
        <f t="shared" si="58"/>
        <v>1.9685039370078741</v>
      </c>
    </row>
    <row r="327" spans="1:18">
      <c r="A327" s="129">
        <v>80072</v>
      </c>
      <c r="B327" s="129" t="s">
        <v>660</v>
      </c>
      <c r="C327" s="174">
        <v>12</v>
      </c>
      <c r="D327" s="175">
        <f t="shared" si="50"/>
        <v>1.1271415689810639E-2</v>
      </c>
      <c r="E327" s="176">
        <v>14</v>
      </c>
      <c r="F327" s="177">
        <f t="shared" si="51"/>
        <v>1.1965198365895765E-2</v>
      </c>
      <c r="G327" s="178">
        <f t="shared" si="52"/>
        <v>2</v>
      </c>
      <c r="H327" s="179">
        <f t="shared" si="53"/>
        <v>16.666666666666664</v>
      </c>
      <c r="I327" s="180"/>
      <c r="J327" s="174">
        <v>22</v>
      </c>
      <c r="K327" s="175">
        <f t="shared" si="54"/>
        <v>8.5503303536727561E-3</v>
      </c>
      <c r="L327" s="176">
        <v>18</v>
      </c>
      <c r="M327" s="177">
        <f t="shared" si="55"/>
        <v>5.971595112581155E-3</v>
      </c>
      <c r="N327" s="178">
        <f t="shared" si="56"/>
        <v>-4</v>
      </c>
      <c r="O327" s="179">
        <f t="shared" si="57"/>
        <v>-18.181818181818183</v>
      </c>
      <c r="P327" s="180"/>
      <c r="Q327" s="181">
        <f t="shared" si="59"/>
        <v>1.8333333333333333</v>
      </c>
      <c r="R327" s="182">
        <f t="shared" si="58"/>
        <v>1.2857142857142858</v>
      </c>
    </row>
    <row r="328" spans="1:18">
      <c r="A328" s="129">
        <v>80074</v>
      </c>
      <c r="B328" s="129" t="s">
        <v>380</v>
      </c>
      <c r="C328" s="174">
        <v>65</v>
      </c>
      <c r="D328" s="175">
        <f t="shared" si="50"/>
        <v>6.1053501653140968E-2</v>
      </c>
      <c r="E328" s="176">
        <v>69</v>
      </c>
      <c r="F328" s="177">
        <f t="shared" si="51"/>
        <v>5.897133480334342E-2</v>
      </c>
      <c r="G328" s="178">
        <f t="shared" si="52"/>
        <v>4</v>
      </c>
      <c r="H328" s="179">
        <f t="shared" si="53"/>
        <v>6.1538461538461542</v>
      </c>
      <c r="I328" s="180"/>
      <c r="J328" s="174">
        <v>108</v>
      </c>
      <c r="K328" s="175">
        <f t="shared" si="54"/>
        <v>4.1974349008938983E-2</v>
      </c>
      <c r="L328" s="176">
        <v>116</v>
      </c>
      <c r="M328" s="177">
        <f t="shared" si="55"/>
        <v>3.8483612947745223E-2</v>
      </c>
      <c r="N328" s="178">
        <f t="shared" si="56"/>
        <v>8</v>
      </c>
      <c r="O328" s="179">
        <f t="shared" si="57"/>
        <v>7.4074074074074066</v>
      </c>
      <c r="P328" s="180"/>
      <c r="Q328" s="181">
        <f t="shared" si="59"/>
        <v>1.6615384615384616</v>
      </c>
      <c r="R328" s="182">
        <f t="shared" si="58"/>
        <v>1.681159420289855</v>
      </c>
    </row>
    <row r="329" spans="1:18">
      <c r="A329" s="129">
        <v>80075</v>
      </c>
      <c r="B329" s="129" t="s">
        <v>570</v>
      </c>
      <c r="C329" s="174">
        <v>59</v>
      </c>
      <c r="D329" s="175">
        <f t="shared" si="50"/>
        <v>5.5417793808235645E-2</v>
      </c>
      <c r="E329" s="176">
        <v>41</v>
      </c>
      <c r="F329" s="177">
        <f t="shared" si="51"/>
        <v>3.504093807155189E-2</v>
      </c>
      <c r="G329" s="178">
        <f t="shared" si="52"/>
        <v>-18</v>
      </c>
      <c r="H329" s="179">
        <f t="shared" si="53"/>
        <v>-30.508474576271187</v>
      </c>
      <c r="I329" s="180"/>
      <c r="J329" s="174">
        <v>92</v>
      </c>
      <c r="K329" s="175">
        <f t="shared" si="54"/>
        <v>3.5755926933540613E-2</v>
      </c>
      <c r="L329" s="176">
        <v>63</v>
      </c>
      <c r="M329" s="177">
        <f t="shared" si="55"/>
        <v>2.0900582894034046E-2</v>
      </c>
      <c r="N329" s="178">
        <f t="shared" si="56"/>
        <v>-29</v>
      </c>
      <c r="O329" s="179">
        <f t="shared" si="57"/>
        <v>-31.521739130434785</v>
      </c>
      <c r="P329" s="180"/>
      <c r="Q329" s="181">
        <f t="shared" si="59"/>
        <v>1.5593220338983051</v>
      </c>
      <c r="R329" s="182">
        <f t="shared" si="58"/>
        <v>1.5365853658536586</v>
      </c>
    </row>
    <row r="330" spans="1:18">
      <c r="A330" s="129">
        <v>80076</v>
      </c>
      <c r="B330" s="129" t="s">
        <v>659</v>
      </c>
      <c r="C330" s="174">
        <v>23</v>
      </c>
      <c r="D330" s="175">
        <f t="shared" si="50"/>
        <v>2.1603546738803728E-2</v>
      </c>
      <c r="E330" s="176">
        <v>17</v>
      </c>
      <c r="F330" s="177">
        <f t="shared" si="51"/>
        <v>1.4529169444302001E-2</v>
      </c>
      <c r="G330" s="178">
        <f t="shared" si="52"/>
        <v>-6</v>
      </c>
      <c r="H330" s="179">
        <f t="shared" si="53"/>
        <v>-26.086956521739129</v>
      </c>
      <c r="I330" s="180"/>
      <c r="J330" s="174">
        <v>44</v>
      </c>
      <c r="K330" s="175">
        <f t="shared" si="54"/>
        <v>1.7100660707345512E-2</v>
      </c>
      <c r="L330" s="176">
        <v>34</v>
      </c>
      <c r="M330" s="177">
        <f t="shared" si="55"/>
        <v>1.1279679657097738E-2</v>
      </c>
      <c r="N330" s="178">
        <f t="shared" si="56"/>
        <v>-10</v>
      </c>
      <c r="O330" s="179">
        <f t="shared" si="57"/>
        <v>-22.727272727272727</v>
      </c>
      <c r="P330" s="180"/>
      <c r="Q330" s="181">
        <f t="shared" si="59"/>
        <v>1.9130434782608696</v>
      </c>
      <c r="R330" s="182">
        <f t="shared" si="58"/>
        <v>2</v>
      </c>
    </row>
    <row r="331" spans="1:18">
      <c r="A331" s="129">
        <v>80077</v>
      </c>
      <c r="B331" s="129" t="s">
        <v>508</v>
      </c>
      <c r="C331" s="174">
        <v>62</v>
      </c>
      <c r="D331" s="175">
        <f t="shared" si="50"/>
        <v>5.8235647730688303E-2</v>
      </c>
      <c r="E331" s="176">
        <v>53</v>
      </c>
      <c r="F331" s="177">
        <f t="shared" si="51"/>
        <v>4.5296822385176828E-2</v>
      </c>
      <c r="G331" s="178">
        <f t="shared" si="52"/>
        <v>-9</v>
      </c>
      <c r="H331" s="179">
        <f t="shared" si="53"/>
        <v>-14.516129032258066</v>
      </c>
      <c r="I331" s="180"/>
      <c r="J331" s="174">
        <v>94</v>
      </c>
      <c r="K331" s="175">
        <f t="shared" si="54"/>
        <v>3.6533229692965408E-2</v>
      </c>
      <c r="L331" s="176">
        <v>95</v>
      </c>
      <c r="M331" s="177">
        <f t="shared" si="55"/>
        <v>3.1516751983067207E-2</v>
      </c>
      <c r="N331" s="178">
        <f t="shared" si="56"/>
        <v>1</v>
      </c>
      <c r="O331" s="179">
        <f t="shared" si="57"/>
        <v>1.0638297872340425</v>
      </c>
      <c r="P331" s="180"/>
      <c r="Q331" s="181">
        <f t="shared" si="59"/>
        <v>1.5161290322580645</v>
      </c>
      <c r="R331" s="182">
        <f t="shared" si="58"/>
        <v>1.7924528301886793</v>
      </c>
    </row>
    <row r="332" spans="1:18">
      <c r="A332" s="129">
        <v>80078</v>
      </c>
      <c r="B332" s="129" t="s">
        <v>601</v>
      </c>
      <c r="C332" s="174">
        <v>40</v>
      </c>
      <c r="D332" s="175">
        <f t="shared" si="50"/>
        <v>3.7571385632702133E-2</v>
      </c>
      <c r="E332" s="176">
        <v>40</v>
      </c>
      <c r="F332" s="177">
        <f t="shared" si="51"/>
        <v>3.4186281045416475E-2</v>
      </c>
      <c r="G332" s="178">
        <f t="shared" si="52"/>
        <v>0</v>
      </c>
      <c r="H332" s="179">
        <f t="shared" si="53"/>
        <v>0</v>
      </c>
      <c r="I332" s="180"/>
      <c r="J332" s="174">
        <v>103</v>
      </c>
      <c r="K332" s="175">
        <f t="shared" si="54"/>
        <v>4.0031092110376996E-2</v>
      </c>
      <c r="L332" s="176">
        <v>60</v>
      </c>
      <c r="M332" s="177">
        <f t="shared" si="55"/>
        <v>1.9905317041937185E-2</v>
      </c>
      <c r="N332" s="178">
        <f t="shared" si="56"/>
        <v>-43</v>
      </c>
      <c r="O332" s="179">
        <f t="shared" si="57"/>
        <v>-41.747572815533978</v>
      </c>
      <c r="P332" s="180"/>
      <c r="Q332" s="181">
        <f t="shared" si="59"/>
        <v>2.5750000000000002</v>
      </c>
      <c r="R332" s="182">
        <f t="shared" si="58"/>
        <v>1.5</v>
      </c>
    </row>
    <row r="333" spans="1:18">
      <c r="A333" s="129">
        <v>80079</v>
      </c>
      <c r="B333" s="129" t="s">
        <v>645</v>
      </c>
      <c r="C333" s="174">
        <v>23</v>
      </c>
      <c r="D333" s="175">
        <f t="shared" si="50"/>
        <v>2.1603546738803728E-2</v>
      </c>
      <c r="E333" s="176">
        <v>35</v>
      </c>
      <c r="F333" s="177">
        <f t="shared" si="51"/>
        <v>2.9912995914739414E-2</v>
      </c>
      <c r="G333" s="178">
        <f t="shared" si="52"/>
        <v>12</v>
      </c>
      <c r="H333" s="179">
        <f t="shared" si="53"/>
        <v>52.173913043478258</v>
      </c>
      <c r="I333" s="180"/>
      <c r="J333" s="174">
        <v>44</v>
      </c>
      <c r="K333" s="175">
        <f t="shared" si="54"/>
        <v>1.7100660707345512E-2</v>
      </c>
      <c r="L333" s="176">
        <v>90</v>
      </c>
      <c r="M333" s="177">
        <f t="shared" si="55"/>
        <v>2.9857975562905779E-2</v>
      </c>
      <c r="N333" s="178">
        <f t="shared" si="56"/>
        <v>46</v>
      </c>
      <c r="O333" s="179">
        <f t="shared" si="57"/>
        <v>104.54545454545455</v>
      </c>
      <c r="P333" s="180"/>
      <c r="Q333" s="181">
        <f t="shared" si="59"/>
        <v>1.9130434782608696</v>
      </c>
      <c r="R333" s="182">
        <f t="shared" si="58"/>
        <v>2.5714285714285716</v>
      </c>
    </row>
    <row r="334" spans="1:18">
      <c r="A334" s="129">
        <v>80080</v>
      </c>
      <c r="B334" s="129" t="s">
        <v>676</v>
      </c>
      <c r="C334" s="174">
        <v>14</v>
      </c>
      <c r="D334" s="175">
        <f t="shared" si="50"/>
        <v>1.3149984971445747E-2</v>
      </c>
      <c r="E334" s="176">
        <v>9</v>
      </c>
      <c r="F334" s="177">
        <f t="shared" si="51"/>
        <v>7.6919132352187072E-3</v>
      </c>
      <c r="G334" s="178">
        <f t="shared" si="52"/>
        <v>-5</v>
      </c>
      <c r="H334" s="179">
        <f t="shared" si="53"/>
        <v>-35.714285714285715</v>
      </c>
      <c r="I334" s="180"/>
      <c r="J334" s="174">
        <v>20</v>
      </c>
      <c r="K334" s="175">
        <f t="shared" si="54"/>
        <v>7.7730275942479591E-3</v>
      </c>
      <c r="L334" s="176">
        <v>13</v>
      </c>
      <c r="M334" s="177">
        <f t="shared" si="55"/>
        <v>4.3128186924197235E-3</v>
      </c>
      <c r="N334" s="178">
        <f t="shared" si="56"/>
        <v>-7</v>
      </c>
      <c r="O334" s="179">
        <f t="shared" si="57"/>
        <v>-35</v>
      </c>
      <c r="P334" s="180"/>
      <c r="Q334" s="181">
        <f t="shared" si="59"/>
        <v>1.4285714285714286</v>
      </c>
      <c r="R334" s="182">
        <f t="shared" si="58"/>
        <v>1.4444444444444444</v>
      </c>
    </row>
    <row r="335" spans="1:18">
      <c r="A335" s="129">
        <v>80081</v>
      </c>
      <c r="B335" s="129" t="s">
        <v>379</v>
      </c>
      <c r="C335" s="174">
        <v>237</v>
      </c>
      <c r="D335" s="175">
        <f t="shared" si="50"/>
        <v>0.22261045987376016</v>
      </c>
      <c r="E335" s="176">
        <v>276</v>
      </c>
      <c r="F335" s="177">
        <f t="shared" si="51"/>
        <v>0.23588533921337368</v>
      </c>
      <c r="G335" s="178">
        <f t="shared" si="52"/>
        <v>39</v>
      </c>
      <c r="H335" s="179">
        <f t="shared" si="53"/>
        <v>16.455696202531644</v>
      </c>
      <c r="I335" s="180"/>
      <c r="J335" s="174">
        <v>370</v>
      </c>
      <c r="K335" s="175">
        <f t="shared" si="54"/>
        <v>0.14380101049358723</v>
      </c>
      <c r="L335" s="176">
        <v>445</v>
      </c>
      <c r="M335" s="177">
        <f t="shared" si="55"/>
        <v>0.14763110139436747</v>
      </c>
      <c r="N335" s="178">
        <f t="shared" si="56"/>
        <v>75</v>
      </c>
      <c r="O335" s="179">
        <f t="shared" si="57"/>
        <v>20.27027027027027</v>
      </c>
      <c r="P335" s="180"/>
      <c r="Q335" s="181">
        <f t="shared" si="59"/>
        <v>1.5611814345991561</v>
      </c>
      <c r="R335" s="182">
        <f t="shared" si="58"/>
        <v>1.6123188405797102</v>
      </c>
    </row>
    <row r="336" spans="1:18">
      <c r="A336" s="129">
        <v>80082</v>
      </c>
      <c r="B336" s="129" t="s">
        <v>554</v>
      </c>
      <c r="C336" s="174">
        <v>62</v>
      </c>
      <c r="D336" s="175">
        <f t="shared" si="50"/>
        <v>5.8235647730688303E-2</v>
      </c>
      <c r="E336" s="176">
        <v>53</v>
      </c>
      <c r="F336" s="177">
        <f t="shared" si="51"/>
        <v>4.5296822385176828E-2</v>
      </c>
      <c r="G336" s="178">
        <f t="shared" si="52"/>
        <v>-9</v>
      </c>
      <c r="H336" s="179">
        <f t="shared" si="53"/>
        <v>-14.516129032258066</v>
      </c>
      <c r="I336" s="180"/>
      <c r="J336" s="174">
        <v>105</v>
      </c>
      <c r="K336" s="175">
        <f t="shared" si="54"/>
        <v>4.0808394869801791E-2</v>
      </c>
      <c r="L336" s="176">
        <v>101</v>
      </c>
      <c r="M336" s="177">
        <f t="shared" si="55"/>
        <v>3.3507283687260928E-2</v>
      </c>
      <c r="N336" s="178">
        <f t="shared" si="56"/>
        <v>-4</v>
      </c>
      <c r="O336" s="179">
        <f t="shared" si="57"/>
        <v>-3.8095238095238098</v>
      </c>
      <c r="P336" s="180"/>
      <c r="Q336" s="181">
        <f t="shared" si="59"/>
        <v>1.6935483870967742</v>
      </c>
      <c r="R336" s="182">
        <f t="shared" si="58"/>
        <v>1.9056603773584906</v>
      </c>
    </row>
    <row r="337" spans="1:18">
      <c r="A337" s="129">
        <v>80083</v>
      </c>
      <c r="B337" s="129" t="s">
        <v>572</v>
      </c>
      <c r="C337" s="174">
        <v>79</v>
      </c>
      <c r="D337" s="175">
        <f t="shared" si="50"/>
        <v>7.4203486624586715E-2</v>
      </c>
      <c r="E337" s="176">
        <v>75</v>
      </c>
      <c r="F337" s="177">
        <f t="shared" si="51"/>
        <v>6.4099276960155882E-2</v>
      </c>
      <c r="G337" s="178">
        <f t="shared" si="52"/>
        <v>-4</v>
      </c>
      <c r="H337" s="179">
        <f t="shared" si="53"/>
        <v>-5.0632911392405067</v>
      </c>
      <c r="I337" s="180"/>
      <c r="J337" s="174">
        <v>132</v>
      </c>
      <c r="K337" s="175">
        <f t="shared" si="54"/>
        <v>5.1301982122036537E-2</v>
      </c>
      <c r="L337" s="176">
        <v>144</v>
      </c>
      <c r="M337" s="177">
        <f t="shared" si="55"/>
        <v>4.777276090064924E-2</v>
      </c>
      <c r="N337" s="178">
        <f t="shared" si="56"/>
        <v>12</v>
      </c>
      <c r="O337" s="179">
        <f t="shared" si="57"/>
        <v>9.0909090909090917</v>
      </c>
      <c r="P337" s="180"/>
      <c r="Q337" s="181">
        <f t="shared" si="59"/>
        <v>1.6708860759493671</v>
      </c>
      <c r="R337" s="182">
        <f t="shared" si="58"/>
        <v>1.92</v>
      </c>
    </row>
    <row r="338" spans="1:18">
      <c r="A338" s="129">
        <v>80084</v>
      </c>
      <c r="B338" s="129" t="s">
        <v>609</v>
      </c>
      <c r="C338" s="174">
        <v>40</v>
      </c>
      <c r="D338" s="175">
        <f t="shared" si="50"/>
        <v>3.7571385632702133E-2</v>
      </c>
      <c r="E338" s="176">
        <v>37</v>
      </c>
      <c r="F338" s="177">
        <f t="shared" si="51"/>
        <v>3.1622309967010237E-2</v>
      </c>
      <c r="G338" s="178">
        <f t="shared" si="52"/>
        <v>-3</v>
      </c>
      <c r="H338" s="179">
        <f t="shared" si="53"/>
        <v>-7.5</v>
      </c>
      <c r="I338" s="180"/>
      <c r="J338" s="174">
        <v>54</v>
      </c>
      <c r="K338" s="175">
        <f t="shared" si="54"/>
        <v>2.0987174504469491E-2</v>
      </c>
      <c r="L338" s="176">
        <v>58</v>
      </c>
      <c r="M338" s="177">
        <f t="shared" si="55"/>
        <v>1.9241806473872611E-2</v>
      </c>
      <c r="N338" s="178">
        <f t="shared" si="56"/>
        <v>4</v>
      </c>
      <c r="O338" s="179">
        <f t="shared" si="57"/>
        <v>7.4074074074074066</v>
      </c>
      <c r="P338" s="180"/>
      <c r="Q338" s="181">
        <f t="shared" si="59"/>
        <v>1.35</v>
      </c>
      <c r="R338" s="182">
        <f t="shared" si="58"/>
        <v>1.5675675675675675</v>
      </c>
    </row>
    <row r="339" spans="1:18">
      <c r="A339" s="129">
        <v>80085</v>
      </c>
      <c r="B339" s="129" t="s">
        <v>348</v>
      </c>
      <c r="C339" s="174">
        <v>206</v>
      </c>
      <c r="D339" s="175">
        <f t="shared" si="50"/>
        <v>0.19349263600841599</v>
      </c>
      <c r="E339" s="176">
        <v>246</v>
      </c>
      <c r="F339" s="177">
        <f t="shared" si="51"/>
        <v>0.21024562842931133</v>
      </c>
      <c r="G339" s="178">
        <f t="shared" si="52"/>
        <v>40</v>
      </c>
      <c r="H339" s="179">
        <f t="shared" si="53"/>
        <v>19.417475728155338</v>
      </c>
      <c r="I339" s="180"/>
      <c r="J339" s="174">
        <v>416</v>
      </c>
      <c r="K339" s="175">
        <f t="shared" si="54"/>
        <v>0.16167897396035757</v>
      </c>
      <c r="L339" s="176">
        <v>505</v>
      </c>
      <c r="M339" s="177">
        <f t="shared" si="55"/>
        <v>0.16753641843630465</v>
      </c>
      <c r="N339" s="178">
        <f t="shared" si="56"/>
        <v>89</v>
      </c>
      <c r="O339" s="179">
        <f t="shared" si="57"/>
        <v>21.394230769230766</v>
      </c>
      <c r="P339" s="180"/>
      <c r="Q339" s="181">
        <f t="shared" si="59"/>
        <v>2.0194174757281553</v>
      </c>
      <c r="R339" s="182">
        <f t="shared" si="58"/>
        <v>2.0528455284552845</v>
      </c>
    </row>
    <row r="340" spans="1:18">
      <c r="A340" s="129">
        <v>80086</v>
      </c>
      <c r="B340" s="129" t="s">
        <v>432</v>
      </c>
      <c r="C340" s="174">
        <v>136</v>
      </c>
      <c r="D340" s="175">
        <f t="shared" si="50"/>
        <v>0.12774271115118724</v>
      </c>
      <c r="E340" s="176">
        <v>134</v>
      </c>
      <c r="F340" s="177">
        <f t="shared" si="51"/>
        <v>0.11452404150214519</v>
      </c>
      <c r="G340" s="178">
        <f t="shared" si="52"/>
        <v>-2</v>
      </c>
      <c r="H340" s="179">
        <f t="shared" si="53"/>
        <v>-1.4705882352941175</v>
      </c>
      <c r="I340" s="180"/>
      <c r="J340" s="174">
        <v>188</v>
      </c>
      <c r="K340" s="175">
        <f t="shared" si="54"/>
        <v>7.3066459385930815E-2</v>
      </c>
      <c r="L340" s="176">
        <v>324</v>
      </c>
      <c r="M340" s="177">
        <f t="shared" si="55"/>
        <v>0.10748871202646081</v>
      </c>
      <c r="N340" s="178">
        <f t="shared" si="56"/>
        <v>136</v>
      </c>
      <c r="O340" s="179">
        <f t="shared" si="57"/>
        <v>72.340425531914903</v>
      </c>
      <c r="P340" s="180"/>
      <c r="Q340" s="181">
        <f t="shared" si="59"/>
        <v>1.3823529411764706</v>
      </c>
      <c r="R340" s="182">
        <f t="shared" si="58"/>
        <v>2.4179104477611939</v>
      </c>
    </row>
    <row r="341" spans="1:18">
      <c r="A341" s="129">
        <v>80087</v>
      </c>
      <c r="B341" s="129" t="s">
        <v>617</v>
      </c>
      <c r="C341" s="174">
        <v>44</v>
      </c>
      <c r="D341" s="175">
        <f t="shared" si="50"/>
        <v>4.1328524195972348E-2</v>
      </c>
      <c r="E341" s="176">
        <v>43</v>
      </c>
      <c r="F341" s="177">
        <f t="shared" si="51"/>
        <v>3.6750252123822706E-2</v>
      </c>
      <c r="G341" s="178">
        <f t="shared" si="52"/>
        <v>-1</v>
      </c>
      <c r="H341" s="179">
        <f t="shared" si="53"/>
        <v>-2.2727272727272729</v>
      </c>
      <c r="I341" s="180"/>
      <c r="J341" s="174">
        <v>53</v>
      </c>
      <c r="K341" s="175">
        <f t="shared" si="54"/>
        <v>2.0598523124757094E-2</v>
      </c>
      <c r="L341" s="176">
        <v>47</v>
      </c>
      <c r="M341" s="177">
        <f t="shared" si="55"/>
        <v>1.5592498349517462E-2</v>
      </c>
      <c r="N341" s="178">
        <f t="shared" si="56"/>
        <v>-6</v>
      </c>
      <c r="O341" s="179">
        <f t="shared" si="57"/>
        <v>-11.320754716981133</v>
      </c>
      <c r="P341" s="180"/>
      <c r="Q341" s="181">
        <f t="shared" si="59"/>
        <v>1.2045454545454546</v>
      </c>
      <c r="R341" s="182">
        <f t="shared" si="58"/>
        <v>1.0930232558139534</v>
      </c>
    </row>
    <row r="342" spans="1:18">
      <c r="A342" s="129">
        <v>80088</v>
      </c>
      <c r="B342" s="129" t="s">
        <v>284</v>
      </c>
      <c r="C342" s="174">
        <v>1146</v>
      </c>
      <c r="D342" s="175">
        <f t="shared" si="50"/>
        <v>1.0764201983769162</v>
      </c>
      <c r="E342" s="176">
        <v>1370</v>
      </c>
      <c r="F342" s="177">
        <f t="shared" si="51"/>
        <v>1.1708801258055144</v>
      </c>
      <c r="G342" s="178">
        <f t="shared" si="52"/>
        <v>224</v>
      </c>
      <c r="H342" s="179">
        <f t="shared" si="53"/>
        <v>19.546247818499126</v>
      </c>
      <c r="I342" s="180"/>
      <c r="J342" s="174">
        <v>2434</v>
      </c>
      <c r="K342" s="175">
        <f t="shared" si="54"/>
        <v>0.9459774582199767</v>
      </c>
      <c r="L342" s="176">
        <v>3643</v>
      </c>
      <c r="M342" s="177">
        <f t="shared" si="55"/>
        <v>1.2085844997296193</v>
      </c>
      <c r="N342" s="178">
        <f t="shared" si="56"/>
        <v>1209</v>
      </c>
      <c r="O342" s="179">
        <f t="shared" si="57"/>
        <v>49.671322925225965</v>
      </c>
      <c r="P342" s="180"/>
      <c r="Q342" s="181">
        <f t="shared" si="59"/>
        <v>2.1239092495636998</v>
      </c>
      <c r="R342" s="182">
        <f t="shared" si="58"/>
        <v>2.6591240875912407</v>
      </c>
    </row>
    <row r="343" spans="1:18">
      <c r="A343" s="129">
        <v>80089</v>
      </c>
      <c r="B343" s="129" t="s">
        <v>481</v>
      </c>
      <c r="C343" s="174">
        <v>74</v>
      </c>
      <c r="D343" s="175">
        <f t="shared" si="50"/>
        <v>6.9507063420498949E-2</v>
      </c>
      <c r="E343" s="176">
        <v>72</v>
      </c>
      <c r="F343" s="177">
        <f t="shared" si="51"/>
        <v>6.1535305881749658E-2</v>
      </c>
      <c r="G343" s="178">
        <f t="shared" si="52"/>
        <v>-2</v>
      </c>
      <c r="H343" s="179">
        <f t="shared" si="53"/>
        <v>-2.7027027027027026</v>
      </c>
      <c r="I343" s="180"/>
      <c r="J343" s="174">
        <v>98</v>
      </c>
      <c r="K343" s="175">
        <f t="shared" si="54"/>
        <v>3.8087835211815003E-2</v>
      </c>
      <c r="L343" s="176">
        <v>126</v>
      </c>
      <c r="M343" s="177">
        <f t="shared" si="55"/>
        <v>4.1801165788068091E-2</v>
      </c>
      <c r="N343" s="178">
        <f t="shared" si="56"/>
        <v>28</v>
      </c>
      <c r="O343" s="179">
        <f t="shared" si="57"/>
        <v>28.571428571428569</v>
      </c>
      <c r="P343" s="180"/>
      <c r="Q343" s="181">
        <f t="shared" si="59"/>
        <v>1.3243243243243243</v>
      </c>
      <c r="R343" s="182">
        <f t="shared" si="58"/>
        <v>1.75</v>
      </c>
    </row>
    <row r="344" spans="1:18">
      <c r="A344" s="129">
        <v>80093</v>
      </c>
      <c r="B344" s="129" t="s">
        <v>288</v>
      </c>
      <c r="C344" s="174">
        <v>757</v>
      </c>
      <c r="D344" s="175">
        <f t="shared" si="50"/>
        <v>0.7110384730988879</v>
      </c>
      <c r="E344" s="176">
        <v>930</v>
      </c>
      <c r="F344" s="177">
        <f t="shared" si="51"/>
        <v>0.79483103430593305</v>
      </c>
      <c r="G344" s="178">
        <f t="shared" si="52"/>
        <v>173</v>
      </c>
      <c r="H344" s="179">
        <f t="shared" si="53"/>
        <v>22.853368560105679</v>
      </c>
      <c r="I344" s="180"/>
      <c r="J344" s="174">
        <v>1411</v>
      </c>
      <c r="K344" s="175">
        <f t="shared" si="54"/>
        <v>0.54838709677419351</v>
      </c>
      <c r="L344" s="176">
        <v>2008</v>
      </c>
      <c r="M344" s="177">
        <f t="shared" si="55"/>
        <v>0.66616461033683116</v>
      </c>
      <c r="N344" s="178">
        <f t="shared" si="56"/>
        <v>597</v>
      </c>
      <c r="O344" s="179">
        <f t="shared" si="57"/>
        <v>42.310418143160874</v>
      </c>
      <c r="P344" s="180"/>
      <c r="Q344" s="181">
        <f t="shared" si="59"/>
        <v>1.8639365918097754</v>
      </c>
      <c r="R344" s="182">
        <f t="shared" si="58"/>
        <v>2.1591397849462366</v>
      </c>
    </row>
    <row r="345" spans="1:18">
      <c r="A345" s="129">
        <v>80094</v>
      </c>
      <c r="B345" s="129" t="s">
        <v>658</v>
      </c>
      <c r="C345" s="174">
        <v>19</v>
      </c>
      <c r="D345" s="175">
        <f t="shared" si="50"/>
        <v>1.7846408175533516E-2</v>
      </c>
      <c r="E345" s="176">
        <v>27</v>
      </c>
      <c r="F345" s="177">
        <f t="shared" si="51"/>
        <v>2.3075739705656122E-2</v>
      </c>
      <c r="G345" s="178">
        <f t="shared" si="52"/>
        <v>8</v>
      </c>
      <c r="H345" s="179">
        <f t="shared" si="53"/>
        <v>42.105263157894733</v>
      </c>
      <c r="I345" s="180"/>
      <c r="J345" s="174">
        <v>31</v>
      </c>
      <c r="K345" s="175">
        <f t="shared" si="54"/>
        <v>1.2048192771084336E-2</v>
      </c>
      <c r="L345" s="176">
        <v>60</v>
      </c>
      <c r="M345" s="177">
        <f t="shared" si="55"/>
        <v>1.9905317041937185E-2</v>
      </c>
      <c r="N345" s="178">
        <f t="shared" si="56"/>
        <v>29</v>
      </c>
      <c r="O345" s="179">
        <f t="shared" si="57"/>
        <v>93.548387096774192</v>
      </c>
      <c r="P345" s="180"/>
      <c r="Q345" s="181">
        <f t="shared" si="59"/>
        <v>1.631578947368421</v>
      </c>
      <c r="R345" s="182">
        <f t="shared" si="58"/>
        <v>2.2222222222222223</v>
      </c>
    </row>
    <row r="346" spans="1:18">
      <c r="A346" s="129">
        <v>80095</v>
      </c>
      <c r="B346" s="129" t="s">
        <v>472</v>
      </c>
      <c r="C346" s="174">
        <v>83</v>
      </c>
      <c r="D346" s="175">
        <f t="shared" si="50"/>
        <v>7.796062518785693E-2</v>
      </c>
      <c r="E346" s="176">
        <v>117</v>
      </c>
      <c r="F346" s="177">
        <f t="shared" si="51"/>
        <v>9.9994872057843187E-2</v>
      </c>
      <c r="G346" s="178">
        <f t="shared" si="52"/>
        <v>34</v>
      </c>
      <c r="H346" s="179">
        <f t="shared" si="53"/>
        <v>40.963855421686745</v>
      </c>
      <c r="I346" s="180"/>
      <c r="J346" s="174">
        <v>131</v>
      </c>
      <c r="K346" s="175">
        <f t="shared" si="54"/>
        <v>5.0913330742324132E-2</v>
      </c>
      <c r="L346" s="176">
        <v>229</v>
      </c>
      <c r="M346" s="177">
        <f t="shared" si="55"/>
        <v>7.5971960043393599E-2</v>
      </c>
      <c r="N346" s="178">
        <f t="shared" si="56"/>
        <v>98</v>
      </c>
      <c r="O346" s="179">
        <f t="shared" si="57"/>
        <v>74.809160305343511</v>
      </c>
      <c r="P346" s="180"/>
      <c r="Q346" s="181">
        <f t="shared" si="59"/>
        <v>1.5783132530120483</v>
      </c>
      <c r="R346" s="182">
        <f t="shared" si="58"/>
        <v>1.9572649572649572</v>
      </c>
    </row>
    <row r="347" spans="1:18">
      <c r="A347" s="129">
        <v>80096</v>
      </c>
      <c r="B347" s="129" t="s">
        <v>292</v>
      </c>
      <c r="C347" s="174">
        <v>649</v>
      </c>
      <c r="D347" s="175">
        <f t="shared" si="50"/>
        <v>0.60959573189059213</v>
      </c>
      <c r="E347" s="176">
        <v>727</v>
      </c>
      <c r="F347" s="177">
        <f t="shared" si="51"/>
        <v>0.62133565800044444</v>
      </c>
      <c r="G347" s="178">
        <f t="shared" si="52"/>
        <v>78</v>
      </c>
      <c r="H347" s="179">
        <f t="shared" si="53"/>
        <v>12.01848998459168</v>
      </c>
      <c r="I347" s="180"/>
      <c r="J347" s="174">
        <v>2200</v>
      </c>
      <c r="K347" s="175">
        <f t="shared" si="54"/>
        <v>0.8550330353672756</v>
      </c>
      <c r="L347" s="176">
        <v>2699</v>
      </c>
      <c r="M347" s="177">
        <f t="shared" si="55"/>
        <v>0.89540751160314103</v>
      </c>
      <c r="N347" s="178">
        <f t="shared" si="56"/>
        <v>499</v>
      </c>
      <c r="O347" s="179">
        <f t="shared" si="57"/>
        <v>22.68181818181818</v>
      </c>
      <c r="P347" s="180"/>
      <c r="Q347" s="181">
        <f t="shared" si="59"/>
        <v>3.3898305084745761</v>
      </c>
      <c r="R347" s="182">
        <f t="shared" si="58"/>
        <v>3.7125171939477304</v>
      </c>
    </row>
    <row r="348" spans="1:18">
      <c r="A348" s="129">
        <v>80097</v>
      </c>
      <c r="B348" s="129" t="s">
        <v>374</v>
      </c>
      <c r="C348" s="174">
        <v>211</v>
      </c>
      <c r="D348" s="175">
        <f t="shared" si="50"/>
        <v>0.19818905921250374</v>
      </c>
      <c r="E348" s="176">
        <v>277</v>
      </c>
      <c r="F348" s="177">
        <f t="shared" si="51"/>
        <v>0.23673999623950909</v>
      </c>
      <c r="G348" s="178">
        <f t="shared" si="52"/>
        <v>66</v>
      </c>
      <c r="H348" s="179">
        <f t="shared" si="53"/>
        <v>31.279620853080569</v>
      </c>
      <c r="I348" s="180"/>
      <c r="J348" s="174">
        <v>684</v>
      </c>
      <c r="K348" s="175">
        <f t="shared" si="54"/>
        <v>0.26583754372328022</v>
      </c>
      <c r="L348" s="176">
        <v>1033</v>
      </c>
      <c r="M348" s="177">
        <f t="shared" si="55"/>
        <v>0.3427032084053519</v>
      </c>
      <c r="N348" s="178">
        <f t="shared" si="56"/>
        <v>349</v>
      </c>
      <c r="O348" s="179">
        <f t="shared" si="57"/>
        <v>51.023391812865491</v>
      </c>
      <c r="P348" s="180"/>
      <c r="Q348" s="181">
        <f t="shared" si="59"/>
        <v>3.2417061611374409</v>
      </c>
      <c r="R348" s="182">
        <f t="shared" si="58"/>
        <v>3.7292418772563178</v>
      </c>
    </row>
    <row r="349" spans="1:18">
      <c r="A349" s="129">
        <v>101001</v>
      </c>
      <c r="B349" s="129" t="s">
        <v>461</v>
      </c>
      <c r="C349" s="174">
        <v>123</v>
      </c>
      <c r="D349" s="175">
        <f t="shared" si="50"/>
        <v>0.11553201082055906</v>
      </c>
      <c r="E349" s="176">
        <v>137</v>
      </c>
      <c r="F349" s="177">
        <f t="shared" si="51"/>
        <v>0.11708801258055142</v>
      </c>
      <c r="G349" s="178">
        <f t="shared" si="52"/>
        <v>14</v>
      </c>
      <c r="H349" s="179">
        <f t="shared" si="53"/>
        <v>11.38211382113821</v>
      </c>
      <c r="I349" s="180"/>
      <c r="J349" s="174">
        <v>210</v>
      </c>
      <c r="K349" s="175">
        <f t="shared" si="54"/>
        <v>8.1616789739603582E-2</v>
      </c>
      <c r="L349" s="176">
        <v>250</v>
      </c>
      <c r="M349" s="177">
        <f t="shared" si="55"/>
        <v>8.2938821008071609E-2</v>
      </c>
      <c r="N349" s="178">
        <f t="shared" si="56"/>
        <v>40</v>
      </c>
      <c r="O349" s="179">
        <f t="shared" si="57"/>
        <v>19.047619047619047</v>
      </c>
      <c r="P349" s="180"/>
      <c r="Q349" s="181">
        <f t="shared" si="59"/>
        <v>1.7073170731707317</v>
      </c>
      <c r="R349" s="182">
        <f t="shared" si="58"/>
        <v>1.8248175182481752</v>
      </c>
    </row>
    <row r="350" spans="1:18">
      <c r="A350" s="129">
        <v>101002</v>
      </c>
      <c r="B350" s="129" t="s">
        <v>521</v>
      </c>
      <c r="C350" s="174">
        <v>83</v>
      </c>
      <c r="D350" s="175">
        <f t="shared" si="50"/>
        <v>7.796062518785693E-2</v>
      </c>
      <c r="E350" s="176">
        <v>82</v>
      </c>
      <c r="F350" s="177">
        <f t="shared" si="51"/>
        <v>7.008187614310378E-2</v>
      </c>
      <c r="G350" s="178">
        <f t="shared" si="52"/>
        <v>-1</v>
      </c>
      <c r="H350" s="179">
        <f t="shared" si="53"/>
        <v>-1.2048192771084338</v>
      </c>
      <c r="I350" s="180"/>
      <c r="J350" s="174">
        <v>156</v>
      </c>
      <c r="K350" s="175">
        <f t="shared" si="54"/>
        <v>6.0629615235134084E-2</v>
      </c>
      <c r="L350" s="176">
        <v>130</v>
      </c>
      <c r="M350" s="177">
        <f t="shared" si="55"/>
        <v>4.3128186924197232E-2</v>
      </c>
      <c r="N350" s="178">
        <f t="shared" si="56"/>
        <v>-26</v>
      </c>
      <c r="O350" s="179">
        <f t="shared" si="57"/>
        <v>-16.666666666666664</v>
      </c>
      <c r="P350" s="180"/>
      <c r="Q350" s="181">
        <f t="shared" si="59"/>
        <v>1.8795180722891567</v>
      </c>
      <c r="R350" s="182">
        <f t="shared" si="58"/>
        <v>1.5853658536585367</v>
      </c>
    </row>
    <row r="351" spans="1:18">
      <c r="A351" s="129">
        <v>101004</v>
      </c>
      <c r="B351" s="129" t="s">
        <v>431</v>
      </c>
      <c r="C351" s="174">
        <v>145</v>
      </c>
      <c r="D351" s="175">
        <f t="shared" si="50"/>
        <v>0.13619627291854525</v>
      </c>
      <c r="E351" s="176">
        <v>139</v>
      </c>
      <c r="F351" s="177">
        <f t="shared" si="51"/>
        <v>0.11879732663282225</v>
      </c>
      <c r="G351" s="178">
        <f t="shared" si="52"/>
        <v>-6</v>
      </c>
      <c r="H351" s="179">
        <f t="shared" si="53"/>
        <v>-4.1379310344827589</v>
      </c>
      <c r="I351" s="180"/>
      <c r="J351" s="174">
        <v>237</v>
      </c>
      <c r="K351" s="175">
        <f t="shared" si="54"/>
        <v>9.2110376991838327E-2</v>
      </c>
      <c r="L351" s="176">
        <v>296</v>
      </c>
      <c r="M351" s="177">
        <f t="shared" si="55"/>
        <v>9.8199564073556775E-2</v>
      </c>
      <c r="N351" s="178">
        <f t="shared" si="56"/>
        <v>59</v>
      </c>
      <c r="O351" s="179">
        <f t="shared" si="57"/>
        <v>24.894514767932492</v>
      </c>
      <c r="P351" s="180"/>
      <c r="Q351" s="181">
        <f t="shared" si="59"/>
        <v>1.6344827586206896</v>
      </c>
      <c r="R351" s="182">
        <f t="shared" si="58"/>
        <v>2.1294964028776979</v>
      </c>
    </row>
    <row r="352" spans="1:18">
      <c r="A352" s="129">
        <v>101007</v>
      </c>
      <c r="B352" s="129" t="s">
        <v>418</v>
      </c>
      <c r="C352" s="174">
        <v>121</v>
      </c>
      <c r="D352" s="175">
        <f t="shared" si="50"/>
        <v>0.11365344153892395</v>
      </c>
      <c r="E352" s="176">
        <v>98</v>
      </c>
      <c r="F352" s="177">
        <f t="shared" si="51"/>
        <v>8.3756388561270365E-2</v>
      </c>
      <c r="G352" s="178">
        <f t="shared" si="52"/>
        <v>-23</v>
      </c>
      <c r="H352" s="179">
        <f t="shared" si="53"/>
        <v>-19.008264462809919</v>
      </c>
      <c r="I352" s="180"/>
      <c r="J352" s="174">
        <v>178</v>
      </c>
      <c r="K352" s="175">
        <f t="shared" si="54"/>
        <v>6.9179945588806843E-2</v>
      </c>
      <c r="L352" s="176">
        <v>131</v>
      </c>
      <c r="M352" s="177">
        <f t="shared" si="55"/>
        <v>4.3459942208229518E-2</v>
      </c>
      <c r="N352" s="178">
        <f t="shared" si="56"/>
        <v>-47</v>
      </c>
      <c r="O352" s="179">
        <f t="shared" si="57"/>
        <v>-26.40449438202247</v>
      </c>
      <c r="P352" s="180"/>
      <c r="Q352" s="181">
        <f t="shared" si="59"/>
        <v>1.4710743801652892</v>
      </c>
      <c r="R352" s="182">
        <f t="shared" si="58"/>
        <v>1.3367346938775511</v>
      </c>
    </row>
    <row r="353" spans="1:18">
      <c r="A353" s="129">
        <v>101008</v>
      </c>
      <c r="B353" s="129" t="s">
        <v>289</v>
      </c>
      <c r="C353" s="174">
        <v>731</v>
      </c>
      <c r="D353" s="175">
        <f t="shared" si="50"/>
        <v>0.68661707243763148</v>
      </c>
      <c r="E353" s="176">
        <v>887</v>
      </c>
      <c r="F353" s="177">
        <f t="shared" si="51"/>
        <v>0.75808078218211039</v>
      </c>
      <c r="G353" s="178">
        <f t="shared" si="52"/>
        <v>156</v>
      </c>
      <c r="H353" s="179">
        <f t="shared" si="53"/>
        <v>21.340629274965799</v>
      </c>
      <c r="I353" s="180"/>
      <c r="J353" s="174">
        <v>1616</v>
      </c>
      <c r="K353" s="175">
        <f t="shared" si="54"/>
        <v>0.62806062961523512</v>
      </c>
      <c r="L353" s="176">
        <v>1887</v>
      </c>
      <c r="M353" s="177">
        <f t="shared" si="55"/>
        <v>0.62602222096892446</v>
      </c>
      <c r="N353" s="178">
        <f t="shared" si="56"/>
        <v>271</v>
      </c>
      <c r="O353" s="179">
        <f t="shared" si="57"/>
        <v>16.769801980198022</v>
      </c>
      <c r="P353" s="180"/>
      <c r="Q353" s="181">
        <f t="shared" si="59"/>
        <v>2.2106703146374831</v>
      </c>
      <c r="R353" s="182">
        <f t="shared" si="58"/>
        <v>2.1273957158962795</v>
      </c>
    </row>
    <row r="354" spans="1:18">
      <c r="A354" s="129">
        <v>101010</v>
      </c>
      <c r="B354" s="129" t="s">
        <v>267</v>
      </c>
      <c r="C354" s="174">
        <v>3601</v>
      </c>
      <c r="D354" s="175">
        <f t="shared" si="50"/>
        <v>3.3823639915840094</v>
      </c>
      <c r="E354" s="176">
        <v>3747</v>
      </c>
      <c r="F354" s="177">
        <f t="shared" si="51"/>
        <v>3.2023998769293884</v>
      </c>
      <c r="G354" s="178">
        <f t="shared" si="52"/>
        <v>146</v>
      </c>
      <c r="H354" s="179">
        <f t="shared" si="53"/>
        <v>4.0544293251874484</v>
      </c>
      <c r="I354" s="180"/>
      <c r="J354" s="174">
        <v>11692</v>
      </c>
      <c r="K354" s="175">
        <f t="shared" si="54"/>
        <v>4.5441119315973566</v>
      </c>
      <c r="L354" s="176">
        <v>13023</v>
      </c>
      <c r="M354" s="177">
        <f t="shared" si="55"/>
        <v>4.3204490639524664</v>
      </c>
      <c r="N354" s="178">
        <f t="shared" si="56"/>
        <v>1331</v>
      </c>
      <c r="O354" s="179">
        <f t="shared" si="57"/>
        <v>11.383852206637018</v>
      </c>
      <c r="P354" s="180"/>
      <c r="Q354" s="181">
        <f t="shared" si="59"/>
        <v>3.246875867814496</v>
      </c>
      <c r="R354" s="182">
        <f t="shared" si="58"/>
        <v>3.4755804643714971</v>
      </c>
    </row>
    <row r="355" spans="1:18">
      <c r="A355" s="129">
        <v>101011</v>
      </c>
      <c r="B355" s="129" t="s">
        <v>411</v>
      </c>
      <c r="C355" s="174">
        <v>163</v>
      </c>
      <c r="D355" s="175">
        <f t="shared" si="50"/>
        <v>0.15310339645326121</v>
      </c>
      <c r="E355" s="176">
        <v>189</v>
      </c>
      <c r="F355" s="177">
        <f t="shared" si="51"/>
        <v>0.16153017793959284</v>
      </c>
      <c r="G355" s="178">
        <f t="shared" si="52"/>
        <v>26</v>
      </c>
      <c r="H355" s="179">
        <f t="shared" si="53"/>
        <v>15.950920245398773</v>
      </c>
      <c r="I355" s="180"/>
      <c r="J355" s="174">
        <v>322</v>
      </c>
      <c r="K355" s="175">
        <f t="shared" si="54"/>
        <v>0.12514574426739214</v>
      </c>
      <c r="L355" s="176">
        <v>367</v>
      </c>
      <c r="M355" s="177">
        <f t="shared" si="55"/>
        <v>0.12175418923984913</v>
      </c>
      <c r="N355" s="178">
        <f t="shared" si="56"/>
        <v>45</v>
      </c>
      <c r="O355" s="179">
        <f t="shared" si="57"/>
        <v>13.975155279503104</v>
      </c>
      <c r="P355" s="180"/>
      <c r="Q355" s="181">
        <f t="shared" si="59"/>
        <v>1.9754601226993864</v>
      </c>
      <c r="R355" s="182">
        <f t="shared" si="58"/>
        <v>1.9417989417989419</v>
      </c>
    </row>
    <row r="356" spans="1:18">
      <c r="A356" s="129">
        <v>101012</v>
      </c>
      <c r="B356" s="129" t="s">
        <v>302</v>
      </c>
      <c r="C356" s="174">
        <v>589</v>
      </c>
      <c r="D356" s="175">
        <f t="shared" si="50"/>
        <v>0.55323865344153889</v>
      </c>
      <c r="E356" s="176">
        <v>627</v>
      </c>
      <c r="F356" s="177">
        <f t="shared" si="51"/>
        <v>0.53586995538690319</v>
      </c>
      <c r="G356" s="178">
        <f t="shared" si="52"/>
        <v>38</v>
      </c>
      <c r="H356" s="179">
        <f t="shared" si="53"/>
        <v>6.4516129032258061</v>
      </c>
      <c r="I356" s="180"/>
      <c r="J356" s="174">
        <v>1041</v>
      </c>
      <c r="K356" s="175">
        <f t="shared" si="54"/>
        <v>0.40458608628060627</v>
      </c>
      <c r="L356" s="176">
        <v>1390</v>
      </c>
      <c r="M356" s="177">
        <f t="shared" si="55"/>
        <v>0.46113984480487813</v>
      </c>
      <c r="N356" s="178">
        <f t="shared" si="56"/>
        <v>349</v>
      </c>
      <c r="O356" s="179">
        <f t="shared" si="57"/>
        <v>33.525456292026895</v>
      </c>
      <c r="P356" s="180"/>
      <c r="Q356" s="181">
        <f t="shared" si="59"/>
        <v>1.7674023769100169</v>
      </c>
      <c r="R356" s="182">
        <f t="shared" si="58"/>
        <v>2.2169059011164274</v>
      </c>
    </row>
    <row r="357" spans="1:18">
      <c r="A357" s="129">
        <v>101013</v>
      </c>
      <c r="B357" s="129" t="s">
        <v>287</v>
      </c>
      <c r="C357" s="174">
        <v>644</v>
      </c>
      <c r="D357" s="175">
        <f t="shared" si="50"/>
        <v>0.60489930868650432</v>
      </c>
      <c r="E357" s="176">
        <v>786</v>
      </c>
      <c r="F357" s="177">
        <f t="shared" si="51"/>
        <v>0.67176042254243373</v>
      </c>
      <c r="G357" s="178">
        <f t="shared" si="52"/>
        <v>142</v>
      </c>
      <c r="H357" s="179">
        <f t="shared" si="53"/>
        <v>22.049689440993788</v>
      </c>
      <c r="I357" s="180"/>
      <c r="J357" s="174">
        <v>1414</v>
      </c>
      <c r="K357" s="175">
        <f t="shared" si="54"/>
        <v>0.54955305091333073</v>
      </c>
      <c r="L357" s="176">
        <v>1944</v>
      </c>
      <c r="M357" s="177">
        <f t="shared" si="55"/>
        <v>0.64493227215876481</v>
      </c>
      <c r="N357" s="178">
        <f t="shared" si="56"/>
        <v>530</v>
      </c>
      <c r="O357" s="179">
        <f t="shared" si="57"/>
        <v>37.482319660537485</v>
      </c>
      <c r="P357" s="180"/>
      <c r="Q357" s="181">
        <f t="shared" si="59"/>
        <v>2.1956521739130435</v>
      </c>
      <c r="R357" s="182">
        <f t="shared" si="58"/>
        <v>2.4732824427480917</v>
      </c>
    </row>
    <row r="358" spans="1:18">
      <c r="A358" s="129">
        <v>101014</v>
      </c>
      <c r="B358" s="129" t="s">
        <v>391</v>
      </c>
      <c r="C358" s="174">
        <v>156</v>
      </c>
      <c r="D358" s="175">
        <f t="shared" si="50"/>
        <v>0.14652840396753833</v>
      </c>
      <c r="E358" s="176">
        <v>194</v>
      </c>
      <c r="F358" s="177">
        <f t="shared" si="51"/>
        <v>0.16580346307026989</v>
      </c>
      <c r="G358" s="178">
        <f t="shared" si="52"/>
        <v>38</v>
      </c>
      <c r="H358" s="179">
        <f t="shared" si="53"/>
        <v>24.358974358974358</v>
      </c>
      <c r="I358" s="180"/>
      <c r="J358" s="174">
        <v>301</v>
      </c>
      <c r="K358" s="175">
        <f t="shared" si="54"/>
        <v>0.11698406529343178</v>
      </c>
      <c r="L358" s="176">
        <v>510</v>
      </c>
      <c r="M358" s="177">
        <f t="shared" si="55"/>
        <v>0.16919519485646609</v>
      </c>
      <c r="N358" s="178">
        <f t="shared" si="56"/>
        <v>209</v>
      </c>
      <c r="O358" s="179">
        <f t="shared" si="57"/>
        <v>69.435215946843854</v>
      </c>
      <c r="P358" s="180"/>
      <c r="Q358" s="181">
        <f t="shared" si="59"/>
        <v>1.9294871794871795</v>
      </c>
      <c r="R358" s="182">
        <f t="shared" si="58"/>
        <v>2.6288659793814433</v>
      </c>
    </row>
    <row r="359" spans="1:18">
      <c r="A359" s="129">
        <v>101015</v>
      </c>
      <c r="B359" s="129" t="s">
        <v>325</v>
      </c>
      <c r="C359" s="174">
        <v>270</v>
      </c>
      <c r="D359" s="175">
        <f t="shared" si="50"/>
        <v>0.25360685302073938</v>
      </c>
      <c r="E359" s="176">
        <v>294</v>
      </c>
      <c r="F359" s="177">
        <f t="shared" si="51"/>
        <v>0.25126916568381108</v>
      </c>
      <c r="G359" s="178">
        <f t="shared" si="52"/>
        <v>24</v>
      </c>
      <c r="H359" s="179">
        <f t="shared" si="53"/>
        <v>8.8888888888888893</v>
      </c>
      <c r="I359" s="180"/>
      <c r="J359" s="174">
        <v>335</v>
      </c>
      <c r="K359" s="175">
        <f t="shared" si="54"/>
        <v>0.13019821220365332</v>
      </c>
      <c r="L359" s="176">
        <v>580</v>
      </c>
      <c r="M359" s="177">
        <f t="shared" si="55"/>
        <v>0.19241806473872614</v>
      </c>
      <c r="N359" s="178">
        <f t="shared" si="56"/>
        <v>245</v>
      </c>
      <c r="O359" s="179">
        <f t="shared" si="57"/>
        <v>73.134328358208961</v>
      </c>
      <c r="P359" s="180"/>
      <c r="Q359" s="181">
        <f t="shared" si="59"/>
        <v>1.2407407407407407</v>
      </c>
      <c r="R359" s="182">
        <f t="shared" si="58"/>
        <v>1.9727891156462585</v>
      </c>
    </row>
    <row r="360" spans="1:18">
      <c r="A360" s="129">
        <v>101017</v>
      </c>
      <c r="B360" s="129" t="s">
        <v>306</v>
      </c>
      <c r="C360" s="174">
        <v>399</v>
      </c>
      <c r="D360" s="175">
        <f t="shared" si="50"/>
        <v>0.37477457168620376</v>
      </c>
      <c r="E360" s="176">
        <v>482</v>
      </c>
      <c r="F360" s="177">
        <f t="shared" si="51"/>
        <v>0.41194468659726846</v>
      </c>
      <c r="G360" s="178">
        <f t="shared" si="52"/>
        <v>83</v>
      </c>
      <c r="H360" s="179">
        <f t="shared" si="53"/>
        <v>20.802005012531328</v>
      </c>
      <c r="I360" s="180"/>
      <c r="J360" s="174">
        <v>680</v>
      </c>
      <c r="K360" s="175">
        <f t="shared" si="54"/>
        <v>0.26428293820443061</v>
      </c>
      <c r="L360" s="176">
        <v>1012</v>
      </c>
      <c r="M360" s="177">
        <f t="shared" si="55"/>
        <v>0.33573634744067388</v>
      </c>
      <c r="N360" s="178">
        <f t="shared" si="56"/>
        <v>332</v>
      </c>
      <c r="O360" s="179">
        <f t="shared" si="57"/>
        <v>48.823529411764703</v>
      </c>
      <c r="P360" s="180"/>
      <c r="Q360" s="181">
        <f t="shared" si="59"/>
        <v>1.7042606516290726</v>
      </c>
      <c r="R360" s="182">
        <f t="shared" si="58"/>
        <v>2.099585062240664</v>
      </c>
    </row>
    <row r="361" spans="1:18">
      <c r="A361" s="129">
        <v>101019</v>
      </c>
      <c r="B361" s="129" t="s">
        <v>342</v>
      </c>
      <c r="C361" s="174">
        <v>246</v>
      </c>
      <c r="D361" s="175">
        <f t="shared" si="50"/>
        <v>0.23106402164111811</v>
      </c>
      <c r="E361" s="176">
        <v>319</v>
      </c>
      <c r="F361" s="177">
        <f t="shared" si="51"/>
        <v>0.27263559133719639</v>
      </c>
      <c r="G361" s="178">
        <f t="shared" si="52"/>
        <v>73</v>
      </c>
      <c r="H361" s="179">
        <f t="shared" si="53"/>
        <v>29.674796747967481</v>
      </c>
      <c r="I361" s="180"/>
      <c r="J361" s="174">
        <v>585</v>
      </c>
      <c r="K361" s="175">
        <f t="shared" si="54"/>
        <v>0.22736105713175281</v>
      </c>
      <c r="L361" s="176">
        <v>759</v>
      </c>
      <c r="M361" s="177">
        <f t="shared" si="55"/>
        <v>0.25180226058050542</v>
      </c>
      <c r="N361" s="178">
        <f t="shared" si="56"/>
        <v>174</v>
      </c>
      <c r="O361" s="179">
        <f t="shared" si="57"/>
        <v>29.743589743589745</v>
      </c>
      <c r="P361" s="180"/>
      <c r="Q361" s="181">
        <f t="shared" si="59"/>
        <v>2.3780487804878048</v>
      </c>
      <c r="R361" s="182">
        <f t="shared" si="58"/>
        <v>2.3793103448275863</v>
      </c>
    </row>
    <row r="362" spans="1:18">
      <c r="A362" s="129">
        <v>101020</v>
      </c>
      <c r="B362" s="129" t="s">
        <v>477</v>
      </c>
      <c r="C362" s="174">
        <v>87</v>
      </c>
      <c r="D362" s="175">
        <f t="shared" si="50"/>
        <v>8.1717763751127145E-2</v>
      </c>
      <c r="E362" s="176">
        <v>90</v>
      </c>
      <c r="F362" s="177">
        <f t="shared" si="51"/>
        <v>7.6919132352187072E-2</v>
      </c>
      <c r="G362" s="178">
        <f t="shared" si="52"/>
        <v>3</v>
      </c>
      <c r="H362" s="179">
        <f t="shared" si="53"/>
        <v>3.4482758620689653</v>
      </c>
      <c r="I362" s="180"/>
      <c r="J362" s="174">
        <v>138</v>
      </c>
      <c r="K362" s="175">
        <f t="shared" si="54"/>
        <v>5.3633890400310913E-2</v>
      </c>
      <c r="L362" s="176">
        <v>136</v>
      </c>
      <c r="M362" s="177">
        <f t="shared" si="55"/>
        <v>4.5118718628390952E-2</v>
      </c>
      <c r="N362" s="178">
        <f t="shared" si="56"/>
        <v>-2</v>
      </c>
      <c r="O362" s="179">
        <f t="shared" si="57"/>
        <v>-1.4492753623188406</v>
      </c>
      <c r="P362" s="180"/>
      <c r="Q362" s="181">
        <f t="shared" si="59"/>
        <v>1.5862068965517242</v>
      </c>
      <c r="R362" s="182">
        <f t="shared" si="58"/>
        <v>1.5111111111111111</v>
      </c>
    </row>
    <row r="363" spans="1:18">
      <c r="A363" s="129">
        <v>101021</v>
      </c>
      <c r="B363" s="129" t="s">
        <v>618</v>
      </c>
      <c r="C363" s="174">
        <v>45</v>
      </c>
      <c r="D363" s="175">
        <f t="shared" si="50"/>
        <v>4.2267808836789898E-2</v>
      </c>
      <c r="E363" s="176">
        <v>32</v>
      </c>
      <c r="F363" s="177">
        <f t="shared" si="51"/>
        <v>2.7349024836333179E-2</v>
      </c>
      <c r="G363" s="178">
        <f t="shared" si="52"/>
        <v>-13</v>
      </c>
      <c r="H363" s="179">
        <f t="shared" si="53"/>
        <v>-28.888888888888886</v>
      </c>
      <c r="I363" s="180"/>
      <c r="J363" s="174">
        <v>53</v>
      </c>
      <c r="K363" s="175">
        <f t="shared" si="54"/>
        <v>2.0598523124757094E-2</v>
      </c>
      <c r="L363" s="176">
        <v>40</v>
      </c>
      <c r="M363" s="177">
        <f t="shared" si="55"/>
        <v>1.3270211361291457E-2</v>
      </c>
      <c r="N363" s="178">
        <f t="shared" si="56"/>
        <v>-13</v>
      </c>
      <c r="O363" s="179">
        <f t="shared" si="57"/>
        <v>-24.528301886792452</v>
      </c>
      <c r="P363" s="180"/>
      <c r="Q363" s="181">
        <f t="shared" si="59"/>
        <v>1.1777777777777778</v>
      </c>
      <c r="R363" s="182">
        <f t="shared" si="58"/>
        <v>1.25</v>
      </c>
    </row>
    <row r="364" spans="1:18">
      <c r="A364" s="129">
        <v>101024</v>
      </c>
      <c r="B364" s="129" t="s">
        <v>403</v>
      </c>
      <c r="C364" s="174">
        <v>112</v>
      </c>
      <c r="D364" s="175">
        <f t="shared" si="50"/>
        <v>0.10519987977156597</v>
      </c>
      <c r="E364" s="176">
        <v>135</v>
      </c>
      <c r="F364" s="177">
        <f t="shared" si="51"/>
        <v>0.1153786985282806</v>
      </c>
      <c r="G364" s="178">
        <f t="shared" si="52"/>
        <v>23</v>
      </c>
      <c r="H364" s="179">
        <f t="shared" si="53"/>
        <v>20.535714285714285</v>
      </c>
      <c r="I364" s="180"/>
      <c r="J364" s="174">
        <v>156</v>
      </c>
      <c r="K364" s="175">
        <f t="shared" si="54"/>
        <v>6.0629615235134084E-2</v>
      </c>
      <c r="L364" s="176">
        <v>247</v>
      </c>
      <c r="M364" s="177">
        <f t="shared" si="55"/>
        <v>8.1943555155974748E-2</v>
      </c>
      <c r="N364" s="178">
        <f t="shared" si="56"/>
        <v>91</v>
      </c>
      <c r="O364" s="179">
        <f t="shared" si="57"/>
        <v>58.333333333333336</v>
      </c>
      <c r="P364" s="180"/>
      <c r="Q364" s="181">
        <f t="shared" si="59"/>
        <v>1.3928571428571428</v>
      </c>
      <c r="R364" s="182">
        <f t="shared" si="58"/>
        <v>1.8296296296296297</v>
      </c>
    </row>
    <row r="365" spans="1:18">
      <c r="A365" s="129">
        <v>101025</v>
      </c>
      <c r="B365" s="129" t="s">
        <v>332</v>
      </c>
      <c r="C365" s="174">
        <v>309</v>
      </c>
      <c r="D365" s="175">
        <f t="shared" si="50"/>
        <v>0.29023895401262395</v>
      </c>
      <c r="E365" s="176">
        <v>360</v>
      </c>
      <c r="F365" s="177">
        <f t="shared" si="51"/>
        <v>0.30767652940874829</v>
      </c>
      <c r="G365" s="178">
        <f t="shared" si="52"/>
        <v>51</v>
      </c>
      <c r="H365" s="179">
        <f t="shared" si="53"/>
        <v>16.50485436893204</v>
      </c>
      <c r="I365" s="180"/>
      <c r="J365" s="174">
        <v>565</v>
      </c>
      <c r="K365" s="175">
        <f t="shared" si="54"/>
        <v>0.21958802953750486</v>
      </c>
      <c r="L365" s="176">
        <v>771</v>
      </c>
      <c r="M365" s="177">
        <f t="shared" si="55"/>
        <v>0.25578332398889286</v>
      </c>
      <c r="N365" s="178">
        <f t="shared" si="56"/>
        <v>206</v>
      </c>
      <c r="O365" s="179">
        <f t="shared" si="57"/>
        <v>36.460176991150448</v>
      </c>
      <c r="P365" s="180"/>
      <c r="Q365" s="181">
        <f t="shared" si="59"/>
        <v>1.8284789644012944</v>
      </c>
      <c r="R365" s="182">
        <f t="shared" si="58"/>
        <v>2.1416666666666666</v>
      </c>
    </row>
    <row r="366" spans="1:18">
      <c r="A366" s="129">
        <v>102001</v>
      </c>
      <c r="B366" s="129" t="s">
        <v>450</v>
      </c>
      <c r="C366" s="174">
        <v>99</v>
      </c>
      <c r="D366" s="175">
        <f t="shared" si="50"/>
        <v>9.2989179440937791E-2</v>
      </c>
      <c r="E366" s="176">
        <v>81</v>
      </c>
      <c r="F366" s="177">
        <f t="shared" si="51"/>
        <v>6.9227219116968358E-2</v>
      </c>
      <c r="G366" s="178">
        <f t="shared" si="52"/>
        <v>-18</v>
      </c>
      <c r="H366" s="179">
        <f t="shared" si="53"/>
        <v>-18.181818181818183</v>
      </c>
      <c r="I366" s="180"/>
      <c r="J366" s="174">
        <v>137</v>
      </c>
      <c r="K366" s="175">
        <f t="shared" si="54"/>
        <v>5.3245239020598523E-2</v>
      </c>
      <c r="L366" s="176">
        <v>124</v>
      </c>
      <c r="M366" s="177">
        <f t="shared" si="55"/>
        <v>4.1137655220003518E-2</v>
      </c>
      <c r="N366" s="178">
        <f t="shared" si="56"/>
        <v>-13</v>
      </c>
      <c r="O366" s="179">
        <f t="shared" si="57"/>
        <v>-9.4890510948905096</v>
      </c>
      <c r="P366" s="180"/>
      <c r="Q366" s="181">
        <f t="shared" si="59"/>
        <v>1.3838383838383839</v>
      </c>
      <c r="R366" s="182">
        <f t="shared" si="58"/>
        <v>1.5308641975308641</v>
      </c>
    </row>
    <row r="367" spans="1:18">
      <c r="A367" s="129">
        <v>102002</v>
      </c>
      <c r="B367" s="129" t="s">
        <v>533</v>
      </c>
      <c r="C367" s="174">
        <v>56</v>
      </c>
      <c r="D367" s="175">
        <f t="shared" si="50"/>
        <v>5.2599939885782987E-2</v>
      </c>
      <c r="E367" s="176">
        <v>58</v>
      </c>
      <c r="F367" s="177">
        <f t="shared" si="51"/>
        <v>4.957010751585389E-2</v>
      </c>
      <c r="G367" s="178">
        <f t="shared" si="52"/>
        <v>2</v>
      </c>
      <c r="H367" s="179">
        <f t="shared" si="53"/>
        <v>3.5714285714285712</v>
      </c>
      <c r="I367" s="180"/>
      <c r="J367" s="174">
        <v>70</v>
      </c>
      <c r="K367" s="175">
        <f t="shared" si="54"/>
        <v>2.7205596579867861E-2</v>
      </c>
      <c r="L367" s="176">
        <v>96</v>
      </c>
      <c r="M367" s="177">
        <f t="shared" si="55"/>
        <v>3.1848507267099493E-2</v>
      </c>
      <c r="N367" s="178">
        <f t="shared" si="56"/>
        <v>26</v>
      </c>
      <c r="O367" s="179">
        <f t="shared" si="57"/>
        <v>37.142857142857146</v>
      </c>
      <c r="P367" s="180"/>
      <c r="Q367" s="181">
        <f t="shared" si="59"/>
        <v>1.25</v>
      </c>
      <c r="R367" s="182">
        <f t="shared" si="58"/>
        <v>1.6551724137931034</v>
      </c>
    </row>
    <row r="368" spans="1:18">
      <c r="A368" s="129">
        <v>102003</v>
      </c>
      <c r="B368" s="129" t="s">
        <v>381</v>
      </c>
      <c r="C368" s="174">
        <v>188</v>
      </c>
      <c r="D368" s="175">
        <f t="shared" si="50"/>
        <v>0.17658551247370002</v>
      </c>
      <c r="E368" s="176">
        <v>191</v>
      </c>
      <c r="F368" s="177">
        <f t="shared" si="51"/>
        <v>0.16323949199186366</v>
      </c>
      <c r="G368" s="178">
        <f t="shared" si="52"/>
        <v>3</v>
      </c>
      <c r="H368" s="179">
        <f t="shared" si="53"/>
        <v>1.5957446808510638</v>
      </c>
      <c r="I368" s="180"/>
      <c r="J368" s="174">
        <v>409</v>
      </c>
      <c r="K368" s="175">
        <f t="shared" si="54"/>
        <v>0.15895841430237076</v>
      </c>
      <c r="L368" s="176">
        <v>337</v>
      </c>
      <c r="M368" s="177">
        <f t="shared" si="55"/>
        <v>0.11180153071888052</v>
      </c>
      <c r="N368" s="178">
        <f t="shared" si="56"/>
        <v>-72</v>
      </c>
      <c r="O368" s="179">
        <f t="shared" si="57"/>
        <v>-17.603911980440099</v>
      </c>
      <c r="P368" s="180"/>
      <c r="Q368" s="181">
        <f t="shared" si="59"/>
        <v>2.1755319148936172</v>
      </c>
      <c r="R368" s="182">
        <f t="shared" si="58"/>
        <v>1.7643979057591623</v>
      </c>
    </row>
    <row r="369" spans="1:18">
      <c r="A369" s="129">
        <v>102004</v>
      </c>
      <c r="B369" s="129" t="s">
        <v>646</v>
      </c>
      <c r="C369" s="174">
        <v>24</v>
      </c>
      <c r="D369" s="175">
        <f t="shared" si="50"/>
        <v>2.2542831379621278E-2</v>
      </c>
      <c r="E369" s="176">
        <v>20</v>
      </c>
      <c r="F369" s="177">
        <f t="shared" si="51"/>
        <v>1.7093140522708238E-2</v>
      </c>
      <c r="G369" s="178">
        <f t="shared" si="52"/>
        <v>-4</v>
      </c>
      <c r="H369" s="179">
        <f t="shared" si="53"/>
        <v>-16.666666666666664</v>
      </c>
      <c r="I369" s="180"/>
      <c r="J369" s="174">
        <v>25</v>
      </c>
      <c r="K369" s="175">
        <f t="shared" si="54"/>
        <v>9.7162844928099495E-3</v>
      </c>
      <c r="L369" s="176">
        <v>48</v>
      </c>
      <c r="M369" s="177">
        <f t="shared" si="55"/>
        <v>1.5924253633549747E-2</v>
      </c>
      <c r="N369" s="178">
        <f t="shared" si="56"/>
        <v>23</v>
      </c>
      <c r="O369" s="179">
        <f t="shared" si="57"/>
        <v>92</v>
      </c>
      <c r="P369" s="180"/>
      <c r="Q369" s="181">
        <f t="shared" si="59"/>
        <v>1.0416666666666667</v>
      </c>
      <c r="R369" s="182">
        <f t="shared" si="58"/>
        <v>2.4</v>
      </c>
    </row>
    <row r="370" spans="1:18">
      <c r="A370" s="129">
        <v>102005</v>
      </c>
      <c r="B370" s="129" t="s">
        <v>594</v>
      </c>
      <c r="C370" s="174">
        <v>42</v>
      </c>
      <c r="D370" s="175">
        <f t="shared" si="50"/>
        <v>3.944995491433724E-2</v>
      </c>
      <c r="E370" s="176">
        <v>45</v>
      </c>
      <c r="F370" s="177">
        <f t="shared" si="51"/>
        <v>3.8459566176093536E-2</v>
      </c>
      <c r="G370" s="178">
        <f t="shared" si="52"/>
        <v>3</v>
      </c>
      <c r="H370" s="179">
        <f t="shared" si="53"/>
        <v>7.1428571428571423</v>
      </c>
      <c r="I370" s="180"/>
      <c r="J370" s="174">
        <v>51</v>
      </c>
      <c r="K370" s="175">
        <f t="shared" si="54"/>
        <v>1.9821220365332296E-2</v>
      </c>
      <c r="L370" s="176">
        <v>55</v>
      </c>
      <c r="M370" s="177">
        <f t="shared" si="55"/>
        <v>1.8246540621775751E-2</v>
      </c>
      <c r="N370" s="178">
        <f t="shared" si="56"/>
        <v>4</v>
      </c>
      <c r="O370" s="179">
        <f t="shared" si="57"/>
        <v>7.8431372549019605</v>
      </c>
      <c r="P370" s="180"/>
      <c r="Q370" s="181">
        <f t="shared" si="59"/>
        <v>1.2142857142857142</v>
      </c>
      <c r="R370" s="182">
        <f t="shared" si="58"/>
        <v>1.2222222222222223</v>
      </c>
    </row>
    <row r="371" spans="1:18">
      <c r="A371" s="129">
        <v>102006</v>
      </c>
      <c r="B371" s="129" t="s">
        <v>400</v>
      </c>
      <c r="C371" s="174">
        <v>95</v>
      </c>
      <c r="D371" s="175">
        <f t="shared" si="50"/>
        <v>8.9232040877667562E-2</v>
      </c>
      <c r="E371" s="176">
        <v>131</v>
      </c>
      <c r="F371" s="177">
        <f t="shared" si="51"/>
        <v>0.11196007042373894</v>
      </c>
      <c r="G371" s="178">
        <f t="shared" si="52"/>
        <v>36</v>
      </c>
      <c r="H371" s="179">
        <f t="shared" si="53"/>
        <v>37.894736842105267</v>
      </c>
      <c r="I371" s="180"/>
      <c r="J371" s="174">
        <v>153</v>
      </c>
      <c r="K371" s="175">
        <f t="shared" si="54"/>
        <v>5.9463661095996885E-2</v>
      </c>
      <c r="L371" s="176">
        <v>247</v>
      </c>
      <c r="M371" s="177">
        <f t="shared" si="55"/>
        <v>8.1943555155974748E-2</v>
      </c>
      <c r="N371" s="178">
        <f t="shared" si="56"/>
        <v>94</v>
      </c>
      <c r="O371" s="179">
        <f t="shared" si="57"/>
        <v>61.437908496732028</v>
      </c>
      <c r="P371" s="180"/>
      <c r="Q371" s="181">
        <f t="shared" si="59"/>
        <v>1.6105263157894736</v>
      </c>
      <c r="R371" s="182">
        <f t="shared" si="58"/>
        <v>1.8854961832061068</v>
      </c>
    </row>
    <row r="372" spans="1:18">
      <c r="A372" s="129">
        <v>102007</v>
      </c>
      <c r="B372" s="129" t="s">
        <v>568</v>
      </c>
      <c r="C372" s="174">
        <v>84</v>
      </c>
      <c r="D372" s="175">
        <f t="shared" si="50"/>
        <v>7.889990982867448E-2</v>
      </c>
      <c r="E372" s="176">
        <v>71</v>
      </c>
      <c r="F372" s="177">
        <f t="shared" si="51"/>
        <v>6.068064885561425E-2</v>
      </c>
      <c r="G372" s="178">
        <f t="shared" si="52"/>
        <v>-13</v>
      </c>
      <c r="H372" s="179">
        <f t="shared" si="53"/>
        <v>-15.476190476190476</v>
      </c>
      <c r="I372" s="180"/>
      <c r="J372" s="174">
        <v>161</v>
      </c>
      <c r="K372" s="175">
        <f t="shared" si="54"/>
        <v>6.257287213369607E-2</v>
      </c>
      <c r="L372" s="176">
        <v>102</v>
      </c>
      <c r="M372" s="177">
        <f t="shared" si="55"/>
        <v>3.3839038971293214E-2</v>
      </c>
      <c r="N372" s="178">
        <f t="shared" si="56"/>
        <v>-59</v>
      </c>
      <c r="O372" s="179">
        <f t="shared" si="57"/>
        <v>-36.645962732919259</v>
      </c>
      <c r="P372" s="180"/>
      <c r="Q372" s="181">
        <f t="shared" si="59"/>
        <v>1.9166666666666667</v>
      </c>
      <c r="R372" s="182">
        <f t="shared" si="58"/>
        <v>1.4366197183098592</v>
      </c>
    </row>
    <row r="373" spans="1:18">
      <c r="A373" s="129">
        <v>102008</v>
      </c>
      <c r="B373" s="129" t="s">
        <v>453</v>
      </c>
      <c r="C373" s="174">
        <v>112</v>
      </c>
      <c r="D373" s="175">
        <f t="shared" si="50"/>
        <v>0.10519987977156597</v>
      </c>
      <c r="E373" s="176">
        <v>90</v>
      </c>
      <c r="F373" s="177">
        <f t="shared" si="51"/>
        <v>7.6919132352187072E-2</v>
      </c>
      <c r="G373" s="178">
        <f t="shared" si="52"/>
        <v>-22</v>
      </c>
      <c r="H373" s="179">
        <f t="shared" si="53"/>
        <v>-19.642857142857142</v>
      </c>
      <c r="I373" s="180"/>
      <c r="J373" s="174">
        <v>151</v>
      </c>
      <c r="K373" s="175">
        <f t="shared" si="54"/>
        <v>5.8686358336572091E-2</v>
      </c>
      <c r="L373" s="176">
        <v>125</v>
      </c>
      <c r="M373" s="177">
        <f t="shared" si="55"/>
        <v>4.1469410504035804E-2</v>
      </c>
      <c r="N373" s="178">
        <f t="shared" si="56"/>
        <v>-26</v>
      </c>
      <c r="O373" s="179">
        <f t="shared" si="57"/>
        <v>-17.218543046357617</v>
      </c>
      <c r="P373" s="180"/>
      <c r="Q373" s="181">
        <f t="shared" si="59"/>
        <v>1.3482142857142858</v>
      </c>
      <c r="R373" s="182">
        <f t="shared" si="58"/>
        <v>1.3888888888888888</v>
      </c>
    </row>
    <row r="374" spans="1:18">
      <c r="A374" s="129">
        <v>102009</v>
      </c>
      <c r="B374" s="129" t="s">
        <v>484</v>
      </c>
      <c r="C374" s="174">
        <v>86</v>
      </c>
      <c r="D374" s="175">
        <f t="shared" si="50"/>
        <v>8.0778479110309581E-2</v>
      </c>
      <c r="E374" s="176">
        <v>83</v>
      </c>
      <c r="F374" s="177">
        <f t="shared" si="51"/>
        <v>7.0936533169239188E-2</v>
      </c>
      <c r="G374" s="178">
        <f t="shared" si="52"/>
        <v>-3</v>
      </c>
      <c r="H374" s="179">
        <f t="shared" si="53"/>
        <v>-3.4883720930232558</v>
      </c>
      <c r="I374" s="180"/>
      <c r="J374" s="174">
        <v>138</v>
      </c>
      <c r="K374" s="175">
        <f t="shared" si="54"/>
        <v>5.3633890400310913E-2</v>
      </c>
      <c r="L374" s="176">
        <v>125</v>
      </c>
      <c r="M374" s="177">
        <f t="shared" si="55"/>
        <v>4.1469410504035804E-2</v>
      </c>
      <c r="N374" s="178">
        <f t="shared" si="56"/>
        <v>-13</v>
      </c>
      <c r="O374" s="179">
        <f t="shared" si="57"/>
        <v>-9.4202898550724647</v>
      </c>
      <c r="P374" s="180"/>
      <c r="Q374" s="181">
        <f t="shared" si="59"/>
        <v>1.6046511627906976</v>
      </c>
      <c r="R374" s="182">
        <f t="shared" si="58"/>
        <v>1.5060240963855422</v>
      </c>
    </row>
    <row r="375" spans="1:18">
      <c r="A375" s="129">
        <v>102010</v>
      </c>
      <c r="B375" s="129" t="s">
        <v>458</v>
      </c>
      <c r="C375" s="174">
        <v>143</v>
      </c>
      <c r="D375" s="175">
        <f t="shared" si="50"/>
        <v>0.13431770363691015</v>
      </c>
      <c r="E375" s="176">
        <v>128</v>
      </c>
      <c r="F375" s="177">
        <f t="shared" si="51"/>
        <v>0.10939609934533272</v>
      </c>
      <c r="G375" s="178">
        <f t="shared" si="52"/>
        <v>-15</v>
      </c>
      <c r="H375" s="179">
        <f t="shared" si="53"/>
        <v>-10.48951048951049</v>
      </c>
      <c r="I375" s="180"/>
      <c r="J375" s="174">
        <v>214</v>
      </c>
      <c r="K375" s="175">
        <f t="shared" si="54"/>
        <v>8.3171395258453157E-2</v>
      </c>
      <c r="L375" s="176">
        <v>170</v>
      </c>
      <c r="M375" s="177">
        <f t="shared" si="55"/>
        <v>5.6398398285488691E-2</v>
      </c>
      <c r="N375" s="178">
        <f t="shared" si="56"/>
        <v>-44</v>
      </c>
      <c r="O375" s="179">
        <f t="shared" si="57"/>
        <v>-20.5607476635514</v>
      </c>
      <c r="P375" s="180"/>
      <c r="Q375" s="181">
        <f t="shared" si="59"/>
        <v>1.4965034965034965</v>
      </c>
      <c r="R375" s="182">
        <f t="shared" si="58"/>
        <v>1.328125</v>
      </c>
    </row>
    <row r="376" spans="1:18">
      <c r="A376" s="129">
        <v>102011</v>
      </c>
      <c r="B376" s="129" t="s">
        <v>341</v>
      </c>
      <c r="C376" s="174">
        <v>274</v>
      </c>
      <c r="D376" s="175">
        <f t="shared" si="50"/>
        <v>0.25736399158400958</v>
      </c>
      <c r="E376" s="176">
        <v>298</v>
      </c>
      <c r="F376" s="177">
        <f t="shared" si="51"/>
        <v>0.25468779378835271</v>
      </c>
      <c r="G376" s="178">
        <f t="shared" si="52"/>
        <v>24</v>
      </c>
      <c r="H376" s="179">
        <f t="shared" si="53"/>
        <v>8.7591240875912408</v>
      </c>
      <c r="I376" s="180"/>
      <c r="J376" s="174">
        <v>482</v>
      </c>
      <c r="K376" s="175">
        <f t="shared" si="54"/>
        <v>0.18732996502137583</v>
      </c>
      <c r="L376" s="176">
        <v>614</v>
      </c>
      <c r="M376" s="177">
        <f t="shared" si="55"/>
        <v>0.20369774439582389</v>
      </c>
      <c r="N376" s="178">
        <f t="shared" si="56"/>
        <v>132</v>
      </c>
      <c r="O376" s="179">
        <f t="shared" si="57"/>
        <v>27.385892116182575</v>
      </c>
      <c r="P376" s="180"/>
      <c r="Q376" s="181">
        <f t="shared" si="59"/>
        <v>1.7591240875912408</v>
      </c>
      <c r="R376" s="182">
        <f t="shared" si="58"/>
        <v>2.0604026845637584</v>
      </c>
    </row>
    <row r="377" spans="1:18">
      <c r="A377" s="129">
        <v>102012</v>
      </c>
      <c r="B377" s="129" t="s">
        <v>507</v>
      </c>
      <c r="C377" s="174">
        <v>91</v>
      </c>
      <c r="D377" s="175">
        <f t="shared" si="50"/>
        <v>8.5474902314397347E-2</v>
      </c>
      <c r="E377" s="176">
        <v>110</v>
      </c>
      <c r="F377" s="177">
        <f t="shared" si="51"/>
        <v>9.4012272874895303E-2</v>
      </c>
      <c r="G377" s="178">
        <f t="shared" si="52"/>
        <v>19</v>
      </c>
      <c r="H377" s="179">
        <f t="shared" si="53"/>
        <v>20.87912087912088</v>
      </c>
      <c r="I377" s="180"/>
      <c r="J377" s="174">
        <v>249</v>
      </c>
      <c r="K377" s="175">
        <f t="shared" si="54"/>
        <v>9.6774193548387094E-2</v>
      </c>
      <c r="L377" s="176">
        <v>252</v>
      </c>
      <c r="M377" s="177">
        <f t="shared" si="55"/>
        <v>8.3602331576136182E-2</v>
      </c>
      <c r="N377" s="178">
        <f t="shared" si="56"/>
        <v>3</v>
      </c>
      <c r="O377" s="179">
        <f t="shared" si="57"/>
        <v>1.2048192771084338</v>
      </c>
      <c r="P377" s="180"/>
      <c r="Q377" s="181">
        <f t="shared" si="59"/>
        <v>2.7362637362637363</v>
      </c>
      <c r="R377" s="182">
        <f t="shared" si="58"/>
        <v>2.290909090909091</v>
      </c>
    </row>
    <row r="378" spans="1:18">
      <c r="A378" s="129">
        <v>102013</v>
      </c>
      <c r="B378" s="129" t="s">
        <v>538</v>
      </c>
      <c r="C378" s="174">
        <v>70</v>
      </c>
      <c r="D378" s="175">
        <f t="shared" si="50"/>
        <v>6.5749924857228734E-2</v>
      </c>
      <c r="E378" s="176">
        <v>59</v>
      </c>
      <c r="F378" s="177">
        <f t="shared" si="51"/>
        <v>5.0424764541989298E-2</v>
      </c>
      <c r="G378" s="178">
        <f t="shared" si="52"/>
        <v>-11</v>
      </c>
      <c r="H378" s="179">
        <f t="shared" si="53"/>
        <v>-15.714285714285714</v>
      </c>
      <c r="I378" s="180"/>
      <c r="J378" s="174">
        <v>135</v>
      </c>
      <c r="K378" s="175">
        <f t="shared" si="54"/>
        <v>5.2467936261173728E-2</v>
      </c>
      <c r="L378" s="176">
        <v>100</v>
      </c>
      <c r="M378" s="177">
        <f t="shared" si="55"/>
        <v>3.3175528403228648E-2</v>
      </c>
      <c r="N378" s="178">
        <f t="shared" si="56"/>
        <v>-35</v>
      </c>
      <c r="O378" s="179">
        <f t="shared" si="57"/>
        <v>-25.925925925925924</v>
      </c>
      <c r="P378" s="180"/>
      <c r="Q378" s="181">
        <f t="shared" si="59"/>
        <v>1.9285714285714286</v>
      </c>
      <c r="R378" s="182">
        <f t="shared" si="58"/>
        <v>1.6949152542372881</v>
      </c>
    </row>
    <row r="379" spans="1:18">
      <c r="A379" s="129">
        <v>102014</v>
      </c>
      <c r="B379" s="129" t="s">
        <v>496</v>
      </c>
      <c r="C379" s="174">
        <v>64</v>
      </c>
      <c r="D379" s="175">
        <f t="shared" si="50"/>
        <v>6.0114217012323411E-2</v>
      </c>
      <c r="E379" s="176">
        <v>69</v>
      </c>
      <c r="F379" s="177">
        <f t="shared" si="51"/>
        <v>5.897133480334342E-2</v>
      </c>
      <c r="G379" s="178">
        <f t="shared" si="52"/>
        <v>5</v>
      </c>
      <c r="H379" s="179">
        <f t="shared" si="53"/>
        <v>7.8125</v>
      </c>
      <c r="I379" s="180"/>
      <c r="J379" s="174">
        <v>211</v>
      </c>
      <c r="K379" s="175">
        <f t="shared" si="54"/>
        <v>8.2005441119315972E-2</v>
      </c>
      <c r="L379" s="176">
        <v>128</v>
      </c>
      <c r="M379" s="177">
        <f t="shared" si="55"/>
        <v>4.2464676356132665E-2</v>
      </c>
      <c r="N379" s="178">
        <f t="shared" si="56"/>
        <v>-83</v>
      </c>
      <c r="O379" s="179">
        <f t="shared" si="57"/>
        <v>-39.33649289099526</v>
      </c>
      <c r="P379" s="180"/>
      <c r="Q379" s="181">
        <f t="shared" si="59"/>
        <v>3.296875</v>
      </c>
      <c r="R379" s="182">
        <f t="shared" si="58"/>
        <v>1.855072463768116</v>
      </c>
    </row>
    <row r="380" spans="1:18">
      <c r="A380" s="129">
        <v>102015</v>
      </c>
      <c r="B380" s="129" t="s">
        <v>522</v>
      </c>
      <c r="C380" s="174">
        <v>64</v>
      </c>
      <c r="D380" s="175">
        <f t="shared" si="50"/>
        <v>6.0114217012323411E-2</v>
      </c>
      <c r="E380" s="176">
        <v>66</v>
      </c>
      <c r="F380" s="177">
        <f t="shared" si="51"/>
        <v>5.6407363724937189E-2</v>
      </c>
      <c r="G380" s="178">
        <f t="shared" si="52"/>
        <v>2</v>
      </c>
      <c r="H380" s="179">
        <f t="shared" si="53"/>
        <v>3.125</v>
      </c>
      <c r="I380" s="180"/>
      <c r="J380" s="174">
        <v>152</v>
      </c>
      <c r="K380" s="175">
        <f t="shared" si="54"/>
        <v>5.9075009716284495E-2</v>
      </c>
      <c r="L380" s="176">
        <v>118</v>
      </c>
      <c r="M380" s="177">
        <f t="shared" si="55"/>
        <v>3.9147123515809797E-2</v>
      </c>
      <c r="N380" s="178">
        <f t="shared" si="56"/>
        <v>-34</v>
      </c>
      <c r="O380" s="179">
        <f t="shared" si="57"/>
        <v>-22.368421052631579</v>
      </c>
      <c r="P380" s="180"/>
      <c r="Q380" s="181">
        <f t="shared" si="59"/>
        <v>2.375</v>
      </c>
      <c r="R380" s="182">
        <f t="shared" si="58"/>
        <v>1.7878787878787878</v>
      </c>
    </row>
    <row r="381" spans="1:18">
      <c r="A381" s="129">
        <v>102016</v>
      </c>
      <c r="B381" s="129" t="s">
        <v>457</v>
      </c>
      <c r="C381" s="174">
        <v>95</v>
      </c>
      <c r="D381" s="175">
        <f t="shared" si="50"/>
        <v>8.9232040877667562E-2</v>
      </c>
      <c r="E381" s="176">
        <v>103</v>
      </c>
      <c r="F381" s="177">
        <f t="shared" si="51"/>
        <v>8.8029673691947419E-2</v>
      </c>
      <c r="G381" s="178">
        <f t="shared" si="52"/>
        <v>8</v>
      </c>
      <c r="H381" s="179">
        <f t="shared" si="53"/>
        <v>8.4210526315789469</v>
      </c>
      <c r="I381" s="180"/>
      <c r="J381" s="174">
        <v>134</v>
      </c>
      <c r="K381" s="175">
        <f t="shared" si="54"/>
        <v>5.2079284881461331E-2</v>
      </c>
      <c r="L381" s="176">
        <v>248</v>
      </c>
      <c r="M381" s="177">
        <f t="shared" si="55"/>
        <v>8.2275310440007035E-2</v>
      </c>
      <c r="N381" s="178">
        <f t="shared" si="56"/>
        <v>114</v>
      </c>
      <c r="O381" s="179">
        <f t="shared" si="57"/>
        <v>85.074626865671647</v>
      </c>
      <c r="P381" s="180"/>
      <c r="Q381" s="181">
        <f t="shared" si="59"/>
        <v>1.4105263157894736</v>
      </c>
      <c r="R381" s="182">
        <f t="shared" si="58"/>
        <v>2.407766990291262</v>
      </c>
    </row>
    <row r="382" spans="1:18">
      <c r="A382" s="129">
        <v>102017</v>
      </c>
      <c r="B382" s="129" t="s">
        <v>385</v>
      </c>
      <c r="C382" s="174">
        <v>210</v>
      </c>
      <c r="D382" s="175">
        <f t="shared" si="50"/>
        <v>0.19724977457168621</v>
      </c>
      <c r="E382" s="176">
        <v>264</v>
      </c>
      <c r="F382" s="177">
        <f t="shared" si="51"/>
        <v>0.22562945489974875</v>
      </c>
      <c r="G382" s="178">
        <f t="shared" si="52"/>
        <v>54</v>
      </c>
      <c r="H382" s="179">
        <f t="shared" si="53"/>
        <v>25.714285714285712</v>
      </c>
      <c r="I382" s="180"/>
      <c r="J382" s="174">
        <v>706</v>
      </c>
      <c r="K382" s="175">
        <f t="shared" si="54"/>
        <v>0.27438787407695298</v>
      </c>
      <c r="L382" s="176">
        <v>704</v>
      </c>
      <c r="M382" s="177">
        <f t="shared" si="55"/>
        <v>0.23355571995872965</v>
      </c>
      <c r="N382" s="178">
        <f t="shared" si="56"/>
        <v>-2</v>
      </c>
      <c r="O382" s="179">
        <f t="shared" si="57"/>
        <v>-0.28328611898016998</v>
      </c>
      <c r="P382" s="180"/>
      <c r="Q382" s="181">
        <f t="shared" si="59"/>
        <v>3.361904761904762</v>
      </c>
      <c r="R382" s="182">
        <f t="shared" si="58"/>
        <v>2.6666666666666665</v>
      </c>
    </row>
    <row r="383" spans="1:18">
      <c r="A383" s="129">
        <v>102018</v>
      </c>
      <c r="B383" s="129" t="s">
        <v>485</v>
      </c>
      <c r="C383" s="174">
        <v>67</v>
      </c>
      <c r="D383" s="175">
        <f t="shared" si="50"/>
        <v>6.2932070934776069E-2</v>
      </c>
      <c r="E383" s="176">
        <v>79</v>
      </c>
      <c r="F383" s="177">
        <f t="shared" si="51"/>
        <v>6.7517905064697542E-2</v>
      </c>
      <c r="G383" s="178">
        <f t="shared" si="52"/>
        <v>12</v>
      </c>
      <c r="H383" s="179">
        <f t="shared" si="53"/>
        <v>17.910447761194028</v>
      </c>
      <c r="I383" s="180"/>
      <c r="J383" s="174">
        <v>109</v>
      </c>
      <c r="K383" s="175">
        <f t="shared" si="54"/>
        <v>4.236300038865138E-2</v>
      </c>
      <c r="L383" s="176">
        <v>121</v>
      </c>
      <c r="M383" s="177">
        <f t="shared" si="55"/>
        <v>4.0142389367906657E-2</v>
      </c>
      <c r="N383" s="178">
        <f t="shared" si="56"/>
        <v>12</v>
      </c>
      <c r="O383" s="179">
        <f t="shared" si="57"/>
        <v>11.009174311926607</v>
      </c>
      <c r="P383" s="180"/>
      <c r="Q383" s="181">
        <f t="shared" si="59"/>
        <v>1.6268656716417911</v>
      </c>
      <c r="R383" s="182">
        <f t="shared" si="58"/>
        <v>1.5316455696202531</v>
      </c>
    </row>
    <row r="384" spans="1:18">
      <c r="A384" s="129">
        <v>102019</v>
      </c>
      <c r="B384" s="129" t="s">
        <v>392</v>
      </c>
      <c r="C384" s="174">
        <v>144</v>
      </c>
      <c r="D384" s="175">
        <f t="shared" si="50"/>
        <v>0.1352569882777277</v>
      </c>
      <c r="E384" s="176">
        <v>150</v>
      </c>
      <c r="F384" s="177">
        <f t="shared" si="51"/>
        <v>0.12819855392031176</v>
      </c>
      <c r="G384" s="178">
        <f t="shared" si="52"/>
        <v>6</v>
      </c>
      <c r="H384" s="179">
        <f t="shared" si="53"/>
        <v>4.1666666666666661</v>
      </c>
      <c r="I384" s="180"/>
      <c r="J384" s="174">
        <v>258</v>
      </c>
      <c r="K384" s="175">
        <f t="shared" si="54"/>
        <v>0.10027205596579868</v>
      </c>
      <c r="L384" s="176">
        <v>271</v>
      </c>
      <c r="M384" s="177">
        <f t="shared" si="55"/>
        <v>8.9905681972749618E-2</v>
      </c>
      <c r="N384" s="178">
        <f t="shared" si="56"/>
        <v>13</v>
      </c>
      <c r="O384" s="179">
        <f t="shared" si="57"/>
        <v>5.0387596899224807</v>
      </c>
      <c r="P384" s="180"/>
      <c r="Q384" s="181">
        <f t="shared" si="59"/>
        <v>1.7916666666666667</v>
      </c>
      <c r="R384" s="182">
        <f t="shared" si="58"/>
        <v>1.8066666666666666</v>
      </c>
    </row>
    <row r="385" spans="1:18">
      <c r="A385" s="129">
        <v>102020</v>
      </c>
      <c r="B385" s="129" t="s">
        <v>476</v>
      </c>
      <c r="C385" s="174">
        <v>110</v>
      </c>
      <c r="D385" s="175">
        <f t="shared" si="50"/>
        <v>0.10332131048993087</v>
      </c>
      <c r="E385" s="176">
        <v>145</v>
      </c>
      <c r="F385" s="177">
        <f t="shared" si="51"/>
        <v>0.12392526878963472</v>
      </c>
      <c r="G385" s="178">
        <f t="shared" si="52"/>
        <v>35</v>
      </c>
      <c r="H385" s="179">
        <f t="shared" si="53"/>
        <v>31.818181818181817</v>
      </c>
      <c r="I385" s="180"/>
      <c r="J385" s="174">
        <v>667</v>
      </c>
      <c r="K385" s="175">
        <f t="shared" si="54"/>
        <v>0.25923047026816948</v>
      </c>
      <c r="L385" s="176">
        <v>940</v>
      </c>
      <c r="M385" s="177">
        <f t="shared" si="55"/>
        <v>0.31184996699034923</v>
      </c>
      <c r="N385" s="178">
        <f t="shared" si="56"/>
        <v>273</v>
      </c>
      <c r="O385" s="179">
        <f t="shared" si="57"/>
        <v>40.929535232383806</v>
      </c>
      <c r="P385" s="180"/>
      <c r="Q385" s="181">
        <f t="shared" si="59"/>
        <v>6.0636363636363635</v>
      </c>
      <c r="R385" s="182">
        <f t="shared" si="58"/>
        <v>6.4827586206896548</v>
      </c>
    </row>
    <row r="386" spans="1:18">
      <c r="A386" s="129">
        <v>102021</v>
      </c>
      <c r="B386" s="129" t="s">
        <v>323</v>
      </c>
      <c r="C386" s="174">
        <v>351</v>
      </c>
      <c r="D386" s="175">
        <f t="shared" si="50"/>
        <v>0.32968890892696123</v>
      </c>
      <c r="E386" s="176">
        <v>327</v>
      </c>
      <c r="F386" s="177">
        <f t="shared" si="51"/>
        <v>0.27947284754627971</v>
      </c>
      <c r="G386" s="178">
        <f t="shared" si="52"/>
        <v>-24</v>
      </c>
      <c r="H386" s="179">
        <f t="shared" si="53"/>
        <v>-6.8376068376068382</v>
      </c>
      <c r="I386" s="180"/>
      <c r="J386" s="174">
        <v>566</v>
      </c>
      <c r="K386" s="175">
        <f t="shared" si="54"/>
        <v>0.21997668091721725</v>
      </c>
      <c r="L386" s="176">
        <v>590</v>
      </c>
      <c r="M386" s="177">
        <f t="shared" si="55"/>
        <v>0.19573561757904898</v>
      </c>
      <c r="N386" s="178">
        <f t="shared" si="56"/>
        <v>24</v>
      </c>
      <c r="O386" s="179">
        <f t="shared" si="57"/>
        <v>4.2402826855123674</v>
      </c>
      <c r="P386" s="180"/>
      <c r="Q386" s="181">
        <f t="shared" si="59"/>
        <v>1.6125356125356125</v>
      </c>
      <c r="R386" s="182">
        <f t="shared" si="58"/>
        <v>1.8042813455657492</v>
      </c>
    </row>
    <row r="387" spans="1:18">
      <c r="A387" s="129">
        <v>102023</v>
      </c>
      <c r="B387" s="129" t="s">
        <v>513</v>
      </c>
      <c r="C387" s="174">
        <v>101</v>
      </c>
      <c r="D387" s="175">
        <f t="shared" si="50"/>
        <v>9.4867748722572892E-2</v>
      </c>
      <c r="E387" s="176">
        <v>105</v>
      </c>
      <c r="F387" s="177">
        <f t="shared" si="51"/>
        <v>8.9738987744218249E-2</v>
      </c>
      <c r="G387" s="178">
        <f t="shared" si="52"/>
        <v>4</v>
      </c>
      <c r="H387" s="179">
        <f t="shared" si="53"/>
        <v>3.9603960396039604</v>
      </c>
      <c r="I387" s="180"/>
      <c r="J387" s="174">
        <v>140</v>
      </c>
      <c r="K387" s="175">
        <f t="shared" si="54"/>
        <v>5.4411193159735721E-2</v>
      </c>
      <c r="L387" s="176">
        <v>174</v>
      </c>
      <c r="M387" s="177">
        <f t="shared" si="55"/>
        <v>5.7725419421617845E-2</v>
      </c>
      <c r="N387" s="178">
        <f t="shared" si="56"/>
        <v>34</v>
      </c>
      <c r="O387" s="179">
        <f t="shared" si="57"/>
        <v>24.285714285714285</v>
      </c>
      <c r="P387" s="180"/>
      <c r="Q387" s="181">
        <f t="shared" si="59"/>
        <v>1.386138613861386</v>
      </c>
      <c r="R387" s="182">
        <f t="shared" si="58"/>
        <v>1.6571428571428573</v>
      </c>
    </row>
    <row r="388" spans="1:18">
      <c r="A388" s="129">
        <v>102024</v>
      </c>
      <c r="B388" s="129" t="s">
        <v>545</v>
      </c>
      <c r="C388" s="174">
        <v>28</v>
      </c>
      <c r="D388" s="175">
        <f t="shared" si="50"/>
        <v>2.6299969942891493E-2</v>
      </c>
      <c r="E388" s="176">
        <v>34</v>
      </c>
      <c r="F388" s="177">
        <f t="shared" si="51"/>
        <v>2.9058338888604002E-2</v>
      </c>
      <c r="G388" s="178">
        <f t="shared" si="52"/>
        <v>6</v>
      </c>
      <c r="H388" s="179">
        <f t="shared" si="53"/>
        <v>21.428571428571427</v>
      </c>
      <c r="I388" s="180"/>
      <c r="J388" s="174">
        <v>40</v>
      </c>
      <c r="K388" s="175">
        <f t="shared" si="54"/>
        <v>1.5546055188495918E-2</v>
      </c>
      <c r="L388" s="176">
        <v>47</v>
      </c>
      <c r="M388" s="177">
        <f t="shared" si="55"/>
        <v>1.5592498349517462E-2</v>
      </c>
      <c r="N388" s="178">
        <f t="shared" si="56"/>
        <v>7</v>
      </c>
      <c r="O388" s="179">
        <f t="shared" si="57"/>
        <v>17.5</v>
      </c>
      <c r="P388" s="180"/>
      <c r="Q388" s="181">
        <f t="shared" si="59"/>
        <v>1.4285714285714286</v>
      </c>
      <c r="R388" s="182">
        <f t="shared" si="58"/>
        <v>1.3823529411764706</v>
      </c>
    </row>
    <row r="389" spans="1:18">
      <c r="A389" s="129">
        <v>102025</v>
      </c>
      <c r="B389" s="129" t="s">
        <v>331</v>
      </c>
      <c r="C389" s="174">
        <v>353</v>
      </c>
      <c r="D389" s="175">
        <f t="shared" ref="D389:D413" si="60">C389/106464*100</f>
        <v>0.33156747820859633</v>
      </c>
      <c r="E389" s="176">
        <v>332</v>
      </c>
      <c r="F389" s="177">
        <f t="shared" ref="F389:F413" si="61">E389/117006*100</f>
        <v>0.28374613267695675</v>
      </c>
      <c r="G389" s="178">
        <f t="shared" ref="G389:G413" si="62">E389-C389</f>
        <v>-21</v>
      </c>
      <c r="H389" s="179">
        <f t="shared" ref="H389:H413" si="63">G389/C389*100</f>
        <v>-5.9490084985835701</v>
      </c>
      <c r="I389" s="180"/>
      <c r="J389" s="174">
        <v>606</v>
      </c>
      <c r="K389" s="175">
        <f t="shared" ref="K389:K413" si="64">J389/257300*100</f>
        <v>0.23552273610571317</v>
      </c>
      <c r="L389" s="176">
        <v>568</v>
      </c>
      <c r="M389" s="177">
        <f t="shared" ref="M389:M413" si="65">L389/301427*100</f>
        <v>0.18843700133033869</v>
      </c>
      <c r="N389" s="178">
        <f t="shared" ref="N389:N413" si="66">L389-J389</f>
        <v>-38</v>
      </c>
      <c r="O389" s="179">
        <f t="shared" ref="O389:O413" si="67">N389/J389*100</f>
        <v>-6.2706270627062706</v>
      </c>
      <c r="P389" s="180"/>
      <c r="Q389" s="181">
        <f t="shared" si="59"/>
        <v>1.7167138810198301</v>
      </c>
      <c r="R389" s="182">
        <f t="shared" ref="R389:R413" si="68">L389/E389</f>
        <v>1.7108433734939759</v>
      </c>
    </row>
    <row r="390" spans="1:18">
      <c r="A390" s="129">
        <v>102026</v>
      </c>
      <c r="B390" s="129" t="s">
        <v>561</v>
      </c>
      <c r="C390" s="174">
        <v>73</v>
      </c>
      <c r="D390" s="175">
        <f t="shared" si="60"/>
        <v>6.8567778779681399E-2</v>
      </c>
      <c r="E390" s="176">
        <v>84</v>
      </c>
      <c r="F390" s="177">
        <f t="shared" si="61"/>
        <v>7.1791190195374596E-2</v>
      </c>
      <c r="G390" s="178">
        <f t="shared" si="62"/>
        <v>11</v>
      </c>
      <c r="H390" s="179">
        <f t="shared" si="63"/>
        <v>15.068493150684931</v>
      </c>
      <c r="I390" s="180"/>
      <c r="J390" s="174">
        <v>149</v>
      </c>
      <c r="K390" s="175">
        <f t="shared" si="64"/>
        <v>5.7909055577147296E-2</v>
      </c>
      <c r="L390" s="176">
        <v>134</v>
      </c>
      <c r="M390" s="177">
        <f t="shared" si="65"/>
        <v>4.4455208060326386E-2</v>
      </c>
      <c r="N390" s="178">
        <f t="shared" si="66"/>
        <v>-15</v>
      </c>
      <c r="O390" s="179">
        <f t="shared" si="67"/>
        <v>-10.067114093959731</v>
      </c>
      <c r="P390" s="180"/>
      <c r="Q390" s="181">
        <f t="shared" ref="Q390:Q413" si="69">J390/C390</f>
        <v>2.0410958904109591</v>
      </c>
      <c r="R390" s="182">
        <f t="shared" si="68"/>
        <v>1.5952380952380953</v>
      </c>
    </row>
    <row r="391" spans="1:18">
      <c r="A391" s="129">
        <v>102027</v>
      </c>
      <c r="B391" s="129" t="s">
        <v>309</v>
      </c>
      <c r="C391" s="174">
        <v>512</v>
      </c>
      <c r="D391" s="175">
        <f t="shared" si="60"/>
        <v>0.48091373609858729</v>
      </c>
      <c r="E391" s="176">
        <v>543</v>
      </c>
      <c r="F391" s="177">
        <f t="shared" si="61"/>
        <v>0.46407876519152857</v>
      </c>
      <c r="G391" s="178">
        <f t="shared" si="62"/>
        <v>31</v>
      </c>
      <c r="H391" s="179">
        <f t="shared" si="63"/>
        <v>6.0546875</v>
      </c>
      <c r="I391" s="180"/>
      <c r="J391" s="174">
        <v>1260</v>
      </c>
      <c r="K391" s="175">
        <f t="shared" si="64"/>
        <v>0.48970073843762141</v>
      </c>
      <c r="L391" s="176">
        <v>1480</v>
      </c>
      <c r="M391" s="177">
        <f t="shared" si="65"/>
        <v>0.49099782036778389</v>
      </c>
      <c r="N391" s="178">
        <f t="shared" si="66"/>
        <v>220</v>
      </c>
      <c r="O391" s="179">
        <f t="shared" si="67"/>
        <v>17.460317460317459</v>
      </c>
      <c r="P391" s="180"/>
      <c r="Q391" s="181">
        <f t="shared" si="69"/>
        <v>2.4609375</v>
      </c>
      <c r="R391" s="182">
        <f t="shared" si="68"/>
        <v>2.7255985267034992</v>
      </c>
    </row>
    <row r="392" spans="1:18">
      <c r="A392" s="129">
        <v>102028</v>
      </c>
      <c r="B392" s="129" t="s">
        <v>574</v>
      </c>
      <c r="C392" s="174">
        <v>34</v>
      </c>
      <c r="D392" s="175">
        <f t="shared" si="60"/>
        <v>3.193567778779681E-2</v>
      </c>
      <c r="E392" s="176">
        <v>40</v>
      </c>
      <c r="F392" s="177">
        <f t="shared" si="61"/>
        <v>3.4186281045416475E-2</v>
      </c>
      <c r="G392" s="178">
        <f t="shared" si="62"/>
        <v>6</v>
      </c>
      <c r="H392" s="179">
        <f t="shared" si="63"/>
        <v>17.647058823529413</v>
      </c>
      <c r="I392" s="180"/>
      <c r="J392" s="174">
        <v>46</v>
      </c>
      <c r="K392" s="175">
        <f t="shared" si="64"/>
        <v>1.7877963466770307E-2</v>
      </c>
      <c r="L392" s="176">
        <v>53</v>
      </c>
      <c r="M392" s="177">
        <f t="shared" si="65"/>
        <v>1.7583030053711181E-2</v>
      </c>
      <c r="N392" s="178">
        <f t="shared" si="66"/>
        <v>7</v>
      </c>
      <c r="O392" s="179">
        <f t="shared" si="67"/>
        <v>15.217391304347828</v>
      </c>
      <c r="P392" s="180"/>
      <c r="Q392" s="181">
        <f t="shared" si="69"/>
        <v>1.3529411764705883</v>
      </c>
      <c r="R392" s="182">
        <f t="shared" si="68"/>
        <v>1.325</v>
      </c>
    </row>
    <row r="393" spans="1:18">
      <c r="A393" s="129">
        <v>102029</v>
      </c>
      <c r="B393" s="129" t="s">
        <v>597</v>
      </c>
      <c r="C393" s="174">
        <v>35</v>
      </c>
      <c r="D393" s="175">
        <f t="shared" si="60"/>
        <v>3.2874962428614367E-2</v>
      </c>
      <c r="E393" s="176">
        <v>37</v>
      </c>
      <c r="F393" s="177">
        <f t="shared" si="61"/>
        <v>3.1622309967010237E-2</v>
      </c>
      <c r="G393" s="178">
        <f t="shared" si="62"/>
        <v>2</v>
      </c>
      <c r="H393" s="179">
        <f t="shared" si="63"/>
        <v>5.7142857142857144</v>
      </c>
      <c r="I393" s="180"/>
      <c r="J393" s="174">
        <v>74</v>
      </c>
      <c r="K393" s="175">
        <f t="shared" si="64"/>
        <v>2.8760202098717449E-2</v>
      </c>
      <c r="L393" s="176">
        <v>92</v>
      </c>
      <c r="M393" s="177">
        <f t="shared" si="65"/>
        <v>3.0521486130970353E-2</v>
      </c>
      <c r="N393" s="178">
        <f t="shared" si="66"/>
        <v>18</v>
      </c>
      <c r="O393" s="179">
        <f t="shared" si="67"/>
        <v>24.324324324324326</v>
      </c>
      <c r="P393" s="180"/>
      <c r="Q393" s="181">
        <f t="shared" si="69"/>
        <v>2.1142857142857143</v>
      </c>
      <c r="R393" s="182">
        <f t="shared" si="68"/>
        <v>2.4864864864864864</v>
      </c>
    </row>
    <row r="394" spans="1:18">
      <c r="A394" s="129">
        <v>102030</v>
      </c>
      <c r="B394" s="129" t="s">
        <v>358</v>
      </c>
      <c r="C394" s="174">
        <v>336</v>
      </c>
      <c r="D394" s="175">
        <f t="shared" si="60"/>
        <v>0.31559963931469792</v>
      </c>
      <c r="E394" s="176">
        <v>372</v>
      </c>
      <c r="F394" s="177">
        <f t="shared" si="61"/>
        <v>0.31793241372237324</v>
      </c>
      <c r="G394" s="178">
        <f t="shared" si="62"/>
        <v>36</v>
      </c>
      <c r="H394" s="179">
        <f t="shared" si="63"/>
        <v>10.714285714285714</v>
      </c>
      <c r="I394" s="180"/>
      <c r="J394" s="174">
        <v>729</v>
      </c>
      <c r="K394" s="175">
        <f t="shared" si="64"/>
        <v>0.28332685581033812</v>
      </c>
      <c r="L394" s="176">
        <v>838</v>
      </c>
      <c r="M394" s="177">
        <f t="shared" si="65"/>
        <v>0.27801092801905603</v>
      </c>
      <c r="N394" s="178">
        <f t="shared" si="66"/>
        <v>109</v>
      </c>
      <c r="O394" s="179">
        <f t="shared" si="67"/>
        <v>14.951989026063101</v>
      </c>
      <c r="P394" s="180"/>
      <c r="Q394" s="181">
        <f t="shared" si="69"/>
        <v>2.1696428571428572</v>
      </c>
      <c r="R394" s="182">
        <f t="shared" si="68"/>
        <v>2.252688172043011</v>
      </c>
    </row>
    <row r="395" spans="1:18">
      <c r="A395" s="129">
        <v>102031</v>
      </c>
      <c r="B395" s="129" t="s">
        <v>361</v>
      </c>
      <c r="C395" s="174">
        <v>181</v>
      </c>
      <c r="D395" s="175">
        <f t="shared" si="60"/>
        <v>0.17001051998797714</v>
      </c>
      <c r="E395" s="176">
        <v>188</v>
      </c>
      <c r="F395" s="177">
        <f t="shared" si="61"/>
        <v>0.16067552091345744</v>
      </c>
      <c r="G395" s="178">
        <f t="shared" si="62"/>
        <v>7</v>
      </c>
      <c r="H395" s="179">
        <f t="shared" si="63"/>
        <v>3.867403314917127</v>
      </c>
      <c r="I395" s="180"/>
      <c r="J395" s="174">
        <v>401</v>
      </c>
      <c r="K395" s="175">
        <f t="shared" si="64"/>
        <v>0.15584920326467158</v>
      </c>
      <c r="L395" s="176">
        <v>453</v>
      </c>
      <c r="M395" s="177">
        <f t="shared" si="65"/>
        <v>0.15028514366662576</v>
      </c>
      <c r="N395" s="178">
        <f t="shared" si="66"/>
        <v>52</v>
      </c>
      <c r="O395" s="179">
        <f t="shared" si="67"/>
        <v>12.967581047381547</v>
      </c>
      <c r="P395" s="180"/>
      <c r="Q395" s="181">
        <f t="shared" si="69"/>
        <v>2.2154696132596685</v>
      </c>
      <c r="R395" s="182">
        <f t="shared" si="68"/>
        <v>2.4095744680851063</v>
      </c>
    </row>
    <row r="396" spans="1:18">
      <c r="A396" s="129">
        <v>102032</v>
      </c>
      <c r="B396" s="129" t="s">
        <v>367</v>
      </c>
      <c r="C396" s="174">
        <v>217</v>
      </c>
      <c r="D396" s="175">
        <f t="shared" si="60"/>
        <v>0.20382476705740907</v>
      </c>
      <c r="E396" s="176">
        <v>239</v>
      </c>
      <c r="F396" s="177">
        <f t="shared" si="61"/>
        <v>0.20426302924636341</v>
      </c>
      <c r="G396" s="178">
        <f t="shared" si="62"/>
        <v>22</v>
      </c>
      <c r="H396" s="179">
        <f t="shared" si="63"/>
        <v>10.138248847926267</v>
      </c>
      <c r="I396" s="180"/>
      <c r="J396" s="174">
        <v>378</v>
      </c>
      <c r="K396" s="175">
        <f t="shared" si="64"/>
        <v>0.14691022153128644</v>
      </c>
      <c r="L396" s="176">
        <v>430</v>
      </c>
      <c r="M396" s="177">
        <f t="shared" si="65"/>
        <v>0.14265477213388317</v>
      </c>
      <c r="N396" s="178">
        <f t="shared" si="66"/>
        <v>52</v>
      </c>
      <c r="O396" s="179">
        <f t="shared" si="67"/>
        <v>13.756613756613756</v>
      </c>
      <c r="P396" s="180"/>
      <c r="Q396" s="181">
        <f t="shared" si="69"/>
        <v>1.7419354838709677</v>
      </c>
      <c r="R396" s="182">
        <f t="shared" si="68"/>
        <v>1.7991631799163179</v>
      </c>
    </row>
    <row r="397" spans="1:18">
      <c r="A397" s="129">
        <v>102033</v>
      </c>
      <c r="B397" s="129" t="s">
        <v>470</v>
      </c>
      <c r="C397" s="174">
        <v>98</v>
      </c>
      <c r="D397" s="175">
        <f t="shared" si="60"/>
        <v>9.2049894800120227E-2</v>
      </c>
      <c r="E397" s="176">
        <v>92</v>
      </c>
      <c r="F397" s="177">
        <f t="shared" si="61"/>
        <v>7.8628446404457902E-2</v>
      </c>
      <c r="G397" s="178">
        <f t="shared" si="62"/>
        <v>-6</v>
      </c>
      <c r="H397" s="179">
        <f t="shared" si="63"/>
        <v>-6.1224489795918364</v>
      </c>
      <c r="I397" s="180"/>
      <c r="J397" s="174">
        <v>195</v>
      </c>
      <c r="K397" s="175">
        <f t="shared" si="64"/>
        <v>7.5787019043917603E-2</v>
      </c>
      <c r="L397" s="176">
        <v>170</v>
      </c>
      <c r="M397" s="177">
        <f t="shared" si="65"/>
        <v>5.6398398285488691E-2</v>
      </c>
      <c r="N397" s="178">
        <f t="shared" si="66"/>
        <v>-25</v>
      </c>
      <c r="O397" s="179">
        <f t="shared" si="67"/>
        <v>-12.820512820512819</v>
      </c>
      <c r="P397" s="180"/>
      <c r="Q397" s="181">
        <f t="shared" si="69"/>
        <v>1.989795918367347</v>
      </c>
      <c r="R397" s="182">
        <f t="shared" si="68"/>
        <v>1.8478260869565217</v>
      </c>
    </row>
    <row r="398" spans="1:18">
      <c r="A398" s="129">
        <v>102034</v>
      </c>
      <c r="B398" s="129" t="s">
        <v>454</v>
      </c>
      <c r="C398" s="174">
        <v>66</v>
      </c>
      <c r="D398" s="175">
        <f t="shared" si="60"/>
        <v>6.1992786293958518E-2</v>
      </c>
      <c r="E398" s="176">
        <v>77</v>
      </c>
      <c r="F398" s="177">
        <f t="shared" si="61"/>
        <v>6.5808591012426712E-2</v>
      </c>
      <c r="G398" s="178">
        <f t="shared" si="62"/>
        <v>11</v>
      </c>
      <c r="H398" s="179">
        <f t="shared" si="63"/>
        <v>16.666666666666664</v>
      </c>
      <c r="I398" s="180"/>
      <c r="J398" s="174">
        <v>181</v>
      </c>
      <c r="K398" s="175">
        <f t="shared" si="64"/>
        <v>7.0345899727944042E-2</v>
      </c>
      <c r="L398" s="176">
        <v>170</v>
      </c>
      <c r="M398" s="177">
        <f t="shared" si="65"/>
        <v>5.6398398285488691E-2</v>
      </c>
      <c r="N398" s="178">
        <f t="shared" si="66"/>
        <v>-11</v>
      </c>
      <c r="O398" s="179">
        <f t="shared" si="67"/>
        <v>-6.0773480662983426</v>
      </c>
      <c r="P398" s="180"/>
      <c r="Q398" s="181">
        <f t="shared" si="69"/>
        <v>2.7424242424242422</v>
      </c>
      <c r="R398" s="182">
        <f t="shared" si="68"/>
        <v>2.2077922077922079</v>
      </c>
    </row>
    <row r="399" spans="1:18">
      <c r="A399" s="129">
        <v>102035</v>
      </c>
      <c r="B399" s="129" t="s">
        <v>540</v>
      </c>
      <c r="C399" s="174">
        <v>67</v>
      </c>
      <c r="D399" s="175">
        <f t="shared" si="60"/>
        <v>6.2932070934776069E-2</v>
      </c>
      <c r="E399" s="176">
        <v>58</v>
      </c>
      <c r="F399" s="177">
        <f t="shared" si="61"/>
        <v>4.957010751585389E-2</v>
      </c>
      <c r="G399" s="178">
        <f t="shared" si="62"/>
        <v>-9</v>
      </c>
      <c r="H399" s="179">
        <f t="shared" si="63"/>
        <v>-13.432835820895523</v>
      </c>
      <c r="I399" s="180"/>
      <c r="J399" s="174">
        <v>92</v>
      </c>
      <c r="K399" s="175">
        <f t="shared" si="64"/>
        <v>3.5755926933540613E-2</v>
      </c>
      <c r="L399" s="176">
        <v>115</v>
      </c>
      <c r="M399" s="177">
        <f t="shared" si="65"/>
        <v>3.8151857663712936E-2</v>
      </c>
      <c r="N399" s="178">
        <f t="shared" si="66"/>
        <v>23</v>
      </c>
      <c r="O399" s="179">
        <f t="shared" si="67"/>
        <v>25</v>
      </c>
      <c r="P399" s="180"/>
      <c r="Q399" s="181">
        <f t="shared" si="69"/>
        <v>1.3731343283582089</v>
      </c>
      <c r="R399" s="182">
        <f t="shared" si="68"/>
        <v>1.9827586206896552</v>
      </c>
    </row>
    <row r="400" spans="1:18">
      <c r="A400" s="129">
        <v>102036</v>
      </c>
      <c r="B400" s="129" t="s">
        <v>416</v>
      </c>
      <c r="C400" s="174">
        <v>120</v>
      </c>
      <c r="D400" s="175">
        <f t="shared" si="60"/>
        <v>0.1127141568981064</v>
      </c>
      <c r="E400" s="176">
        <v>161</v>
      </c>
      <c r="F400" s="177">
        <f t="shared" si="61"/>
        <v>0.13759978120780131</v>
      </c>
      <c r="G400" s="178">
        <f t="shared" si="62"/>
        <v>41</v>
      </c>
      <c r="H400" s="179">
        <f t="shared" si="63"/>
        <v>34.166666666666664</v>
      </c>
      <c r="I400" s="180"/>
      <c r="J400" s="174">
        <v>230</v>
      </c>
      <c r="K400" s="175">
        <f t="shared" si="64"/>
        <v>8.938981733385154E-2</v>
      </c>
      <c r="L400" s="176">
        <v>269</v>
      </c>
      <c r="M400" s="177">
        <f t="shared" si="65"/>
        <v>8.9242171404685058E-2</v>
      </c>
      <c r="N400" s="178">
        <f t="shared" si="66"/>
        <v>39</v>
      </c>
      <c r="O400" s="179">
        <f t="shared" si="67"/>
        <v>16.956521739130434</v>
      </c>
      <c r="P400" s="180"/>
      <c r="Q400" s="181">
        <f t="shared" si="69"/>
        <v>1.9166666666666667</v>
      </c>
      <c r="R400" s="182">
        <f t="shared" si="68"/>
        <v>1.670807453416149</v>
      </c>
    </row>
    <row r="401" spans="1:18">
      <c r="A401" s="129">
        <v>102038</v>
      </c>
      <c r="B401" s="129" t="s">
        <v>612</v>
      </c>
      <c r="C401" s="174">
        <v>47</v>
      </c>
      <c r="D401" s="175">
        <f t="shared" si="60"/>
        <v>4.4146378118425006E-2</v>
      </c>
      <c r="E401" s="176">
        <v>53</v>
      </c>
      <c r="F401" s="177">
        <f t="shared" si="61"/>
        <v>4.5296822385176828E-2</v>
      </c>
      <c r="G401" s="178">
        <f t="shared" si="62"/>
        <v>6</v>
      </c>
      <c r="H401" s="179">
        <f t="shared" si="63"/>
        <v>12.76595744680851</v>
      </c>
      <c r="I401" s="180"/>
      <c r="J401" s="174">
        <v>57</v>
      </c>
      <c r="K401" s="175">
        <f t="shared" si="64"/>
        <v>2.2153128643606686E-2</v>
      </c>
      <c r="L401" s="176">
        <v>95</v>
      </c>
      <c r="M401" s="177">
        <f t="shared" si="65"/>
        <v>3.1516751983067207E-2</v>
      </c>
      <c r="N401" s="178">
        <f t="shared" si="66"/>
        <v>38</v>
      </c>
      <c r="O401" s="179">
        <f t="shared" si="67"/>
        <v>66.666666666666657</v>
      </c>
      <c r="P401" s="180"/>
      <c r="Q401" s="181">
        <f t="shared" si="69"/>
        <v>1.2127659574468086</v>
      </c>
      <c r="R401" s="182">
        <f t="shared" si="68"/>
        <v>1.7924528301886793</v>
      </c>
    </row>
    <row r="402" spans="1:18">
      <c r="A402" s="129">
        <v>102039</v>
      </c>
      <c r="B402" s="129" t="s">
        <v>578</v>
      </c>
      <c r="C402" s="174">
        <v>68</v>
      </c>
      <c r="D402" s="175">
        <f t="shared" si="60"/>
        <v>6.3871355575593619E-2</v>
      </c>
      <c r="E402" s="176">
        <v>59</v>
      </c>
      <c r="F402" s="177">
        <f t="shared" si="61"/>
        <v>5.0424764541989298E-2</v>
      </c>
      <c r="G402" s="178">
        <f t="shared" si="62"/>
        <v>-9</v>
      </c>
      <c r="H402" s="179">
        <f t="shared" si="63"/>
        <v>-13.23529411764706</v>
      </c>
      <c r="I402" s="180"/>
      <c r="J402" s="174">
        <v>102</v>
      </c>
      <c r="K402" s="175">
        <f t="shared" si="64"/>
        <v>3.9642440730664592E-2</v>
      </c>
      <c r="L402" s="176">
        <v>92</v>
      </c>
      <c r="M402" s="177">
        <f t="shared" si="65"/>
        <v>3.0521486130970353E-2</v>
      </c>
      <c r="N402" s="178">
        <f t="shared" si="66"/>
        <v>-10</v>
      </c>
      <c r="O402" s="179">
        <f t="shared" si="67"/>
        <v>-9.8039215686274517</v>
      </c>
      <c r="P402" s="180"/>
      <c r="Q402" s="181">
        <f t="shared" si="69"/>
        <v>1.5</v>
      </c>
      <c r="R402" s="182">
        <f t="shared" si="68"/>
        <v>1.5593220338983051</v>
      </c>
    </row>
    <row r="403" spans="1:18">
      <c r="A403" s="129">
        <v>102040</v>
      </c>
      <c r="B403" s="129" t="s">
        <v>447</v>
      </c>
      <c r="C403" s="174">
        <v>246</v>
      </c>
      <c r="D403" s="175">
        <f t="shared" si="60"/>
        <v>0.23106402164111811</v>
      </c>
      <c r="E403" s="176">
        <v>199</v>
      </c>
      <c r="F403" s="177">
        <f t="shared" si="61"/>
        <v>0.17007674820094695</v>
      </c>
      <c r="G403" s="178">
        <f t="shared" si="62"/>
        <v>-47</v>
      </c>
      <c r="H403" s="179">
        <f t="shared" si="63"/>
        <v>-19.105691056910569</v>
      </c>
      <c r="I403" s="180"/>
      <c r="J403" s="174">
        <v>418</v>
      </c>
      <c r="K403" s="175">
        <f t="shared" si="64"/>
        <v>0.16245627671978236</v>
      </c>
      <c r="L403" s="176">
        <v>373</v>
      </c>
      <c r="M403" s="177">
        <f t="shared" si="65"/>
        <v>0.12374472094404283</v>
      </c>
      <c r="N403" s="178">
        <f t="shared" si="66"/>
        <v>-45</v>
      </c>
      <c r="O403" s="179">
        <f t="shared" si="67"/>
        <v>-10.76555023923445</v>
      </c>
      <c r="P403" s="180"/>
      <c r="Q403" s="181">
        <f t="shared" si="69"/>
        <v>1.6991869918699187</v>
      </c>
      <c r="R403" s="182">
        <f t="shared" si="68"/>
        <v>1.8743718592964824</v>
      </c>
    </row>
    <row r="404" spans="1:18">
      <c r="A404" s="129">
        <v>102041</v>
      </c>
      <c r="B404" s="129" t="s">
        <v>624</v>
      </c>
      <c r="C404" s="174">
        <v>70</v>
      </c>
      <c r="D404" s="175">
        <f t="shared" si="60"/>
        <v>6.5749924857228734E-2</v>
      </c>
      <c r="E404" s="176">
        <v>63</v>
      </c>
      <c r="F404" s="177">
        <f t="shared" si="61"/>
        <v>5.3843392646530944E-2</v>
      </c>
      <c r="G404" s="178">
        <f t="shared" si="62"/>
        <v>-7</v>
      </c>
      <c r="H404" s="179">
        <f t="shared" si="63"/>
        <v>-10</v>
      </c>
      <c r="I404" s="180"/>
      <c r="J404" s="174">
        <v>102</v>
      </c>
      <c r="K404" s="175">
        <f t="shared" si="64"/>
        <v>3.9642440730664592E-2</v>
      </c>
      <c r="L404" s="176">
        <v>100</v>
      </c>
      <c r="M404" s="177">
        <f t="shared" si="65"/>
        <v>3.3175528403228648E-2</v>
      </c>
      <c r="N404" s="178">
        <f t="shared" si="66"/>
        <v>-2</v>
      </c>
      <c r="O404" s="179">
        <f t="shared" si="67"/>
        <v>-1.9607843137254901</v>
      </c>
      <c r="P404" s="180"/>
      <c r="Q404" s="181">
        <f t="shared" si="69"/>
        <v>1.4571428571428571</v>
      </c>
      <c r="R404" s="182">
        <f t="shared" si="68"/>
        <v>1.5873015873015872</v>
      </c>
    </row>
    <row r="405" spans="1:18">
      <c r="A405" s="129">
        <v>102042</v>
      </c>
      <c r="B405" s="129" t="s">
        <v>536</v>
      </c>
      <c r="C405" s="174">
        <v>61</v>
      </c>
      <c r="D405" s="175">
        <f t="shared" si="60"/>
        <v>5.7296363089870753E-2</v>
      </c>
      <c r="E405" s="176">
        <v>74</v>
      </c>
      <c r="F405" s="177">
        <f t="shared" si="61"/>
        <v>6.3244619934020474E-2</v>
      </c>
      <c r="G405" s="178">
        <f t="shared" si="62"/>
        <v>13</v>
      </c>
      <c r="H405" s="179">
        <f t="shared" si="63"/>
        <v>21.311475409836063</v>
      </c>
      <c r="I405" s="180"/>
      <c r="J405" s="174">
        <v>132</v>
      </c>
      <c r="K405" s="175">
        <f t="shared" si="64"/>
        <v>5.1301982122036537E-2</v>
      </c>
      <c r="L405" s="176">
        <v>140</v>
      </c>
      <c r="M405" s="177">
        <f t="shared" si="65"/>
        <v>4.64457397645201E-2</v>
      </c>
      <c r="N405" s="178">
        <f t="shared" si="66"/>
        <v>8</v>
      </c>
      <c r="O405" s="179">
        <f t="shared" si="67"/>
        <v>6.0606060606060606</v>
      </c>
      <c r="P405" s="180"/>
      <c r="Q405" s="181">
        <f t="shared" si="69"/>
        <v>2.1639344262295084</v>
      </c>
      <c r="R405" s="182">
        <f t="shared" si="68"/>
        <v>1.8918918918918919</v>
      </c>
    </row>
    <row r="406" spans="1:18">
      <c r="A406" s="129">
        <v>102043</v>
      </c>
      <c r="B406" s="129" t="s">
        <v>445</v>
      </c>
      <c r="C406" s="174">
        <v>79</v>
      </c>
      <c r="D406" s="175">
        <f t="shared" si="60"/>
        <v>7.4203486624586715E-2</v>
      </c>
      <c r="E406" s="176">
        <v>99</v>
      </c>
      <c r="F406" s="177">
        <f t="shared" si="61"/>
        <v>8.4611045587405773E-2</v>
      </c>
      <c r="G406" s="178">
        <f t="shared" si="62"/>
        <v>20</v>
      </c>
      <c r="H406" s="179">
        <f t="shared" si="63"/>
        <v>25.316455696202532</v>
      </c>
      <c r="I406" s="180"/>
      <c r="J406" s="174">
        <v>190</v>
      </c>
      <c r="K406" s="175">
        <f t="shared" si="64"/>
        <v>7.384376214535561E-2</v>
      </c>
      <c r="L406" s="176">
        <v>168</v>
      </c>
      <c r="M406" s="177">
        <f t="shared" si="65"/>
        <v>5.5734887717424117E-2</v>
      </c>
      <c r="N406" s="178">
        <f t="shared" si="66"/>
        <v>-22</v>
      </c>
      <c r="O406" s="179">
        <f t="shared" si="67"/>
        <v>-11.578947368421053</v>
      </c>
      <c r="P406" s="180"/>
      <c r="Q406" s="181">
        <f t="shared" si="69"/>
        <v>2.4050632911392404</v>
      </c>
      <c r="R406" s="182">
        <f t="shared" si="68"/>
        <v>1.696969696969697</v>
      </c>
    </row>
    <row r="407" spans="1:18">
      <c r="A407" s="129">
        <v>102044</v>
      </c>
      <c r="B407" s="129" t="s">
        <v>327</v>
      </c>
      <c r="C407" s="174">
        <v>509</v>
      </c>
      <c r="D407" s="175">
        <f t="shared" si="60"/>
        <v>0.47809588217613463</v>
      </c>
      <c r="E407" s="176">
        <v>579</v>
      </c>
      <c r="F407" s="177">
        <f t="shared" si="61"/>
        <v>0.49484641813240343</v>
      </c>
      <c r="G407" s="178">
        <f t="shared" si="62"/>
        <v>70</v>
      </c>
      <c r="H407" s="179">
        <f t="shared" si="63"/>
        <v>13.7524557956778</v>
      </c>
      <c r="I407" s="180"/>
      <c r="J407" s="174">
        <v>937</v>
      </c>
      <c r="K407" s="175">
        <f t="shared" si="64"/>
        <v>0.36416634279051691</v>
      </c>
      <c r="L407" s="176">
        <v>944</v>
      </c>
      <c r="M407" s="177">
        <f t="shared" si="65"/>
        <v>0.31317698812647837</v>
      </c>
      <c r="N407" s="178">
        <f t="shared" si="66"/>
        <v>7</v>
      </c>
      <c r="O407" s="179">
        <f t="shared" si="67"/>
        <v>0.74706510138740656</v>
      </c>
      <c r="P407" s="180"/>
      <c r="Q407" s="181">
        <f t="shared" si="69"/>
        <v>1.8408644400785854</v>
      </c>
      <c r="R407" s="182">
        <f t="shared" si="68"/>
        <v>1.6303972366148531</v>
      </c>
    </row>
    <row r="408" spans="1:18">
      <c r="A408" s="129">
        <v>102045</v>
      </c>
      <c r="B408" s="129" t="s">
        <v>644</v>
      </c>
      <c r="C408" s="174">
        <v>26</v>
      </c>
      <c r="D408" s="175">
        <f t="shared" si="60"/>
        <v>2.4421400661256389E-2</v>
      </c>
      <c r="E408" s="176">
        <v>26</v>
      </c>
      <c r="F408" s="177">
        <f t="shared" si="61"/>
        <v>2.222108267952071E-2</v>
      </c>
      <c r="G408" s="178">
        <f t="shared" si="62"/>
        <v>0</v>
      </c>
      <c r="H408" s="179">
        <f t="shared" si="63"/>
        <v>0</v>
      </c>
      <c r="I408" s="180"/>
      <c r="J408" s="174">
        <v>28</v>
      </c>
      <c r="K408" s="175">
        <f t="shared" si="64"/>
        <v>1.0882238631947143E-2</v>
      </c>
      <c r="L408" s="176">
        <v>37</v>
      </c>
      <c r="M408" s="177">
        <f t="shared" si="65"/>
        <v>1.2274945509194597E-2</v>
      </c>
      <c r="N408" s="178">
        <f t="shared" si="66"/>
        <v>9</v>
      </c>
      <c r="O408" s="179">
        <f t="shared" si="67"/>
        <v>32.142857142857146</v>
      </c>
      <c r="P408" s="180"/>
      <c r="Q408" s="181">
        <f t="shared" si="69"/>
        <v>1.0769230769230769</v>
      </c>
      <c r="R408" s="182">
        <f t="shared" si="68"/>
        <v>1.4230769230769231</v>
      </c>
    </row>
    <row r="409" spans="1:18">
      <c r="A409" s="129">
        <v>102046</v>
      </c>
      <c r="B409" s="129" t="s">
        <v>591</v>
      </c>
      <c r="C409" s="174">
        <v>47</v>
      </c>
      <c r="D409" s="175">
        <f t="shared" si="60"/>
        <v>4.4146378118425006E-2</v>
      </c>
      <c r="E409" s="176">
        <v>47</v>
      </c>
      <c r="F409" s="177">
        <f t="shared" si="61"/>
        <v>4.0168880228364359E-2</v>
      </c>
      <c r="G409" s="178">
        <f t="shared" si="62"/>
        <v>0</v>
      </c>
      <c r="H409" s="179">
        <f t="shared" si="63"/>
        <v>0</v>
      </c>
      <c r="I409" s="180"/>
      <c r="J409" s="174">
        <v>85</v>
      </c>
      <c r="K409" s="175">
        <f t="shared" si="64"/>
        <v>3.3035367275553826E-2</v>
      </c>
      <c r="L409" s="176">
        <v>80</v>
      </c>
      <c r="M409" s="177">
        <f t="shared" si="65"/>
        <v>2.6540422722582915E-2</v>
      </c>
      <c r="N409" s="178">
        <f t="shared" si="66"/>
        <v>-5</v>
      </c>
      <c r="O409" s="179">
        <f t="shared" si="67"/>
        <v>-5.8823529411764701</v>
      </c>
      <c r="P409" s="180"/>
      <c r="Q409" s="181">
        <f t="shared" si="69"/>
        <v>1.8085106382978724</v>
      </c>
      <c r="R409" s="182">
        <f t="shared" si="68"/>
        <v>1.7021276595744681</v>
      </c>
    </row>
    <row r="410" spans="1:18">
      <c r="A410" s="129">
        <v>102047</v>
      </c>
      <c r="B410" s="129" t="s">
        <v>274</v>
      </c>
      <c r="C410" s="174">
        <v>2142</v>
      </c>
      <c r="D410" s="175">
        <f t="shared" si="60"/>
        <v>2.0119477006311994</v>
      </c>
      <c r="E410" s="176">
        <v>2738</v>
      </c>
      <c r="F410" s="177">
        <f t="shared" si="61"/>
        <v>2.3400509375587579</v>
      </c>
      <c r="G410" s="178">
        <f t="shared" si="62"/>
        <v>596</v>
      </c>
      <c r="H410" s="179">
        <f t="shared" si="63"/>
        <v>27.824463118580766</v>
      </c>
      <c r="I410" s="180"/>
      <c r="J410" s="174">
        <v>6714</v>
      </c>
      <c r="K410" s="175">
        <f t="shared" si="64"/>
        <v>2.6094053633890399</v>
      </c>
      <c r="L410" s="176">
        <v>8096</v>
      </c>
      <c r="M410" s="177">
        <f t="shared" si="65"/>
        <v>2.685890779525391</v>
      </c>
      <c r="N410" s="178">
        <f t="shared" si="66"/>
        <v>1382</v>
      </c>
      <c r="O410" s="179">
        <f t="shared" si="67"/>
        <v>20.583854632112004</v>
      </c>
      <c r="P410" s="180"/>
      <c r="Q410" s="181">
        <f t="shared" si="69"/>
        <v>3.134453781512605</v>
      </c>
      <c r="R410" s="182">
        <f t="shared" si="68"/>
        <v>2.9569028487947406</v>
      </c>
    </row>
    <row r="411" spans="1:18">
      <c r="A411" s="129">
        <v>102048</v>
      </c>
      <c r="B411" s="129" t="s">
        <v>631</v>
      </c>
      <c r="C411" s="174">
        <v>24</v>
      </c>
      <c r="D411" s="175">
        <f t="shared" si="60"/>
        <v>2.2542831379621278E-2</v>
      </c>
      <c r="E411" s="176">
        <v>24</v>
      </c>
      <c r="F411" s="177">
        <f t="shared" si="61"/>
        <v>2.0511768627249884E-2</v>
      </c>
      <c r="G411" s="178">
        <f t="shared" si="62"/>
        <v>0</v>
      </c>
      <c r="H411" s="179">
        <f t="shared" si="63"/>
        <v>0</v>
      </c>
      <c r="I411" s="180"/>
      <c r="J411" s="174">
        <v>28</v>
      </c>
      <c r="K411" s="175">
        <f t="shared" si="64"/>
        <v>1.0882238631947143E-2</v>
      </c>
      <c r="L411" s="176">
        <v>52</v>
      </c>
      <c r="M411" s="177">
        <f t="shared" si="65"/>
        <v>1.7251274769678894E-2</v>
      </c>
      <c r="N411" s="178">
        <f t="shared" si="66"/>
        <v>24</v>
      </c>
      <c r="O411" s="179">
        <f t="shared" si="67"/>
        <v>85.714285714285708</v>
      </c>
      <c r="P411" s="180"/>
      <c r="Q411" s="181">
        <f t="shared" si="69"/>
        <v>1.1666666666666667</v>
      </c>
      <c r="R411" s="182">
        <f t="shared" si="68"/>
        <v>2.1666666666666665</v>
      </c>
    </row>
    <row r="412" spans="1:18">
      <c r="A412" s="129">
        <v>102049</v>
      </c>
      <c r="B412" s="129" t="s">
        <v>512</v>
      </c>
      <c r="C412" s="174">
        <v>106</v>
      </c>
      <c r="D412" s="175">
        <f t="shared" si="60"/>
        <v>9.9564171926660658E-2</v>
      </c>
      <c r="E412" s="176">
        <v>105</v>
      </c>
      <c r="F412" s="177">
        <f t="shared" si="61"/>
        <v>8.9738987744218249E-2</v>
      </c>
      <c r="G412" s="178">
        <f t="shared" si="62"/>
        <v>-1</v>
      </c>
      <c r="H412" s="179">
        <f t="shared" si="63"/>
        <v>-0.94339622641509435</v>
      </c>
      <c r="I412" s="180"/>
      <c r="J412" s="174">
        <v>206</v>
      </c>
      <c r="K412" s="175">
        <f t="shared" si="64"/>
        <v>8.0062184220753993E-2</v>
      </c>
      <c r="L412" s="176">
        <v>200</v>
      </c>
      <c r="M412" s="177">
        <f t="shared" si="65"/>
        <v>6.6351056806457295E-2</v>
      </c>
      <c r="N412" s="178">
        <f t="shared" si="66"/>
        <v>-6</v>
      </c>
      <c r="O412" s="179">
        <f t="shared" si="67"/>
        <v>-2.912621359223301</v>
      </c>
      <c r="P412" s="180"/>
      <c r="Q412" s="181">
        <f t="shared" si="69"/>
        <v>1.9433962264150944</v>
      </c>
      <c r="R412" s="182">
        <f t="shared" si="68"/>
        <v>1.9047619047619047</v>
      </c>
    </row>
    <row r="413" spans="1:18">
      <c r="A413" s="129">
        <v>102050</v>
      </c>
      <c r="B413" s="129" t="s">
        <v>494</v>
      </c>
      <c r="C413" s="174">
        <v>96</v>
      </c>
      <c r="D413" s="175">
        <f t="shared" si="60"/>
        <v>9.0171325518485113E-2</v>
      </c>
      <c r="E413" s="176">
        <v>89</v>
      </c>
      <c r="F413" s="177">
        <f t="shared" si="61"/>
        <v>7.606447532605165E-2</v>
      </c>
      <c r="G413" s="178">
        <f t="shared" si="62"/>
        <v>-7</v>
      </c>
      <c r="H413" s="179">
        <f t="shared" si="63"/>
        <v>-7.291666666666667</v>
      </c>
      <c r="I413" s="180"/>
      <c r="J413" s="174">
        <v>255</v>
      </c>
      <c r="K413" s="175">
        <f t="shared" si="64"/>
        <v>9.9106101826661491E-2</v>
      </c>
      <c r="L413" s="176">
        <v>205</v>
      </c>
      <c r="M413" s="177">
        <f t="shared" si="65"/>
        <v>6.8009833226618716E-2</v>
      </c>
      <c r="N413" s="178">
        <f t="shared" si="66"/>
        <v>-50</v>
      </c>
      <c r="O413" s="179">
        <f t="shared" si="67"/>
        <v>-19.607843137254903</v>
      </c>
      <c r="P413" s="180"/>
      <c r="Q413" s="181">
        <f t="shared" si="69"/>
        <v>2.65625</v>
      </c>
      <c r="R413" s="182">
        <f t="shared" si="68"/>
        <v>2.303370786516854</v>
      </c>
    </row>
    <row r="414" spans="1:18">
      <c r="B414" s="17"/>
    </row>
  </sheetData>
  <mergeCells count="3">
    <mergeCell ref="C3:H3"/>
    <mergeCell ref="J3:O3"/>
    <mergeCell ref="Q3:R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theme="5" tint="-0.249977111117893"/>
  </sheetPr>
  <dimension ref="A1:C33"/>
  <sheetViews>
    <sheetView workbookViewId="0">
      <selection activeCell="B10" sqref="B10"/>
    </sheetView>
  </sheetViews>
  <sheetFormatPr defaultColWidth="8.85546875" defaultRowHeight="15"/>
  <cols>
    <col min="1" max="1" width="23.28515625" style="6" customWidth="1"/>
    <col min="2" max="2" width="88.28515625" customWidth="1"/>
    <col min="3" max="3" width="33.42578125" style="6" customWidth="1"/>
  </cols>
  <sheetData>
    <row r="1" spans="1:3" s="258" customFormat="1" ht="26.25" customHeight="1">
      <c r="A1" s="383" t="s">
        <v>1366</v>
      </c>
      <c r="B1" s="383" t="s">
        <v>1280</v>
      </c>
      <c r="C1" s="383" t="s">
        <v>1279</v>
      </c>
    </row>
    <row r="2" spans="1:3">
      <c r="A2" s="6" t="s">
        <v>1302</v>
      </c>
      <c r="B2" t="s">
        <v>1281</v>
      </c>
      <c r="C2" s="6">
        <v>2015</v>
      </c>
    </row>
    <row r="3" spans="1:3">
      <c r="A3" s="6" t="s">
        <v>1303</v>
      </c>
      <c r="B3" t="s">
        <v>1282</v>
      </c>
      <c r="C3" s="6">
        <v>2015</v>
      </c>
    </row>
    <row r="4" spans="1:3">
      <c r="A4" s="6" t="s">
        <v>1304</v>
      </c>
      <c r="B4" t="s">
        <v>1283</v>
      </c>
      <c r="C4" s="6">
        <v>2015</v>
      </c>
    </row>
    <row r="5" spans="1:3">
      <c r="A5" s="6" t="s">
        <v>1305</v>
      </c>
      <c r="B5" t="s">
        <v>1260</v>
      </c>
      <c r="C5" s="6" t="s">
        <v>1284</v>
      </c>
    </row>
    <row r="6" spans="1:3">
      <c r="A6" s="6" t="s">
        <v>1306</v>
      </c>
      <c r="B6" t="s">
        <v>1261</v>
      </c>
      <c r="C6" s="6" t="s">
        <v>1285</v>
      </c>
    </row>
    <row r="7" spans="1:3">
      <c r="A7" s="6" t="s">
        <v>1307</v>
      </c>
      <c r="B7" t="s">
        <v>1286</v>
      </c>
      <c r="C7" s="6" t="s">
        <v>1284</v>
      </c>
    </row>
    <row r="8" spans="1:3">
      <c r="A8" s="6" t="s">
        <v>1308</v>
      </c>
      <c r="B8" t="s">
        <v>1262</v>
      </c>
      <c r="C8" s="6">
        <v>2001.2011</v>
      </c>
    </row>
    <row r="9" spans="1:3">
      <c r="A9" s="6" t="s">
        <v>1309</v>
      </c>
      <c r="B9" t="s">
        <v>53</v>
      </c>
      <c r="C9" s="6">
        <v>2015</v>
      </c>
    </row>
    <row r="10" spans="1:3">
      <c r="A10" s="6" t="s">
        <v>1310</v>
      </c>
      <c r="B10" t="s">
        <v>1288</v>
      </c>
      <c r="C10" s="6">
        <v>2012</v>
      </c>
    </row>
    <row r="11" spans="1:3">
      <c r="A11" s="6" t="s">
        <v>1311</v>
      </c>
      <c r="B11" t="s">
        <v>1263</v>
      </c>
      <c r="C11" s="6">
        <v>2011</v>
      </c>
    </row>
    <row r="12" spans="1:3">
      <c r="A12" s="6" t="s">
        <v>1312</v>
      </c>
      <c r="B12" t="s">
        <v>1264</v>
      </c>
      <c r="C12" s="6">
        <v>2011.2013999999999</v>
      </c>
    </row>
    <row r="13" spans="1:3">
      <c r="A13" s="6" t="s">
        <v>1313</v>
      </c>
      <c r="B13" t="s">
        <v>1265</v>
      </c>
      <c r="C13" s="6">
        <v>2011</v>
      </c>
    </row>
    <row r="14" spans="1:3">
      <c r="A14" s="6" t="s">
        <v>1314</v>
      </c>
      <c r="B14" t="s">
        <v>1266</v>
      </c>
      <c r="C14" s="6">
        <v>2011</v>
      </c>
    </row>
    <row r="15" spans="1:3">
      <c r="A15" s="6" t="s">
        <v>1315</v>
      </c>
      <c r="B15" t="s">
        <v>1267</v>
      </c>
      <c r="C15" s="6">
        <v>2011</v>
      </c>
    </row>
    <row r="16" spans="1:3">
      <c r="A16" s="6" t="s">
        <v>1316</v>
      </c>
      <c r="B16" t="s">
        <v>1268</v>
      </c>
      <c r="C16" s="6">
        <v>2011</v>
      </c>
    </row>
    <row r="17" spans="1:3">
      <c r="A17" s="6" t="s">
        <v>1317</v>
      </c>
      <c r="B17" t="s">
        <v>1269</v>
      </c>
      <c r="C17" s="6" t="s">
        <v>1289</v>
      </c>
    </row>
    <row r="18" spans="1:3">
      <c r="A18" s="6" t="s">
        <v>1318</v>
      </c>
      <c r="B18" t="s">
        <v>1270</v>
      </c>
      <c r="C18" s="6" t="s">
        <v>1289</v>
      </c>
    </row>
    <row r="19" spans="1:3">
      <c r="A19" s="6" t="s">
        <v>1319</v>
      </c>
      <c r="B19" t="s">
        <v>1271</v>
      </c>
      <c r="C19" s="6">
        <v>2011</v>
      </c>
    </row>
    <row r="20" spans="1:3">
      <c r="A20" s="6" t="s">
        <v>1320</v>
      </c>
      <c r="B20" t="s">
        <v>1272</v>
      </c>
      <c r="C20" s="6">
        <v>2011</v>
      </c>
    </row>
    <row r="21" spans="1:3">
      <c r="A21" s="6" t="s">
        <v>1321</v>
      </c>
      <c r="B21" t="s">
        <v>1273</v>
      </c>
      <c r="C21" s="6">
        <v>2011</v>
      </c>
    </row>
    <row r="22" spans="1:3">
      <c r="A22" s="6" t="s">
        <v>1322</v>
      </c>
      <c r="B22" t="s">
        <v>1274</v>
      </c>
      <c r="C22" s="6">
        <v>2011</v>
      </c>
    </row>
    <row r="23" spans="1:3">
      <c r="A23" s="6" t="s">
        <v>1323</v>
      </c>
      <c r="B23" t="s">
        <v>1275</v>
      </c>
      <c r="C23" s="6">
        <v>2011</v>
      </c>
    </row>
    <row r="24" spans="1:3">
      <c r="A24" s="6" t="s">
        <v>1324</v>
      </c>
      <c r="B24" t="s">
        <v>1276</v>
      </c>
      <c r="C24" s="6">
        <v>2011</v>
      </c>
    </row>
    <row r="25" spans="1:3">
      <c r="A25" s="6" t="s">
        <v>1325</v>
      </c>
      <c r="B25" t="s">
        <v>1277</v>
      </c>
      <c r="C25" s="6">
        <v>2011</v>
      </c>
    </row>
    <row r="26" spans="1:3">
      <c r="A26" s="6" t="s">
        <v>1326</v>
      </c>
      <c r="B26" t="s">
        <v>1278</v>
      </c>
      <c r="C26" s="6">
        <v>2011</v>
      </c>
    </row>
    <row r="27" spans="1:3">
      <c r="A27" s="6" t="s">
        <v>1327</v>
      </c>
      <c r="B27" t="s">
        <v>1294</v>
      </c>
      <c r="C27" s="6">
        <v>2011</v>
      </c>
    </row>
    <row r="28" spans="1:3">
      <c r="A28" s="6" t="s">
        <v>1328</v>
      </c>
      <c r="B28" t="s">
        <v>1293</v>
      </c>
      <c r="C28" s="6">
        <v>2011</v>
      </c>
    </row>
    <row r="29" spans="1:3">
      <c r="A29" s="6" t="s">
        <v>1329</v>
      </c>
      <c r="B29" t="s">
        <v>1295</v>
      </c>
      <c r="C29" s="6">
        <v>2011</v>
      </c>
    </row>
    <row r="30" spans="1:3">
      <c r="A30" s="6" t="s">
        <v>1330</v>
      </c>
      <c r="B30" t="s">
        <v>1292</v>
      </c>
      <c r="C30" s="6">
        <v>2011</v>
      </c>
    </row>
    <row r="31" spans="1:3">
      <c r="A31" s="6" t="s">
        <v>1331</v>
      </c>
      <c r="B31" t="s">
        <v>1291</v>
      </c>
      <c r="C31" s="6">
        <v>2014</v>
      </c>
    </row>
    <row r="32" spans="1:3">
      <c r="A32" s="6" t="s">
        <v>1332</v>
      </c>
      <c r="B32" t="s">
        <v>1290</v>
      </c>
      <c r="C32" s="6">
        <v>2014</v>
      </c>
    </row>
    <row r="33" spans="1:3">
      <c r="A33" s="6" t="s">
        <v>1333</v>
      </c>
      <c r="B33" t="s">
        <v>1259</v>
      </c>
      <c r="C33" s="6" t="s">
        <v>1296</v>
      </c>
    </row>
  </sheetData>
  <phoneticPr fontId="34" type="noConversion"/>
  <pageMargins left="0.7" right="0.7" top="0.75" bottom="0.75" header="0.3" footer="0.3"/>
  <pageSetup paperSize="9" scale="56" orientation="portrait" horizontalDpi="4294967292" verticalDpi="4294967292"/>
  <colBreaks count="1" manualBreakCount="1">
    <brk id="3" max="1048575" man="1"/>
  </colBreaks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R414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4" width="10.140625" style="42" customWidth="1"/>
    <col min="5" max="6" width="10.140625" style="199" customWidth="1"/>
    <col min="7" max="7" width="10.140625" style="119" customWidth="1"/>
    <col min="8" max="8" width="10.140625" style="36" customWidth="1"/>
    <col min="9" max="9" width="10.140625" style="16" customWidth="1"/>
    <col min="10" max="11" width="10.140625" style="42" customWidth="1"/>
    <col min="12" max="13" width="10.140625" style="199" customWidth="1"/>
    <col min="14" max="14" width="10.140625" style="119" customWidth="1"/>
    <col min="15" max="15" width="10.140625" style="36" customWidth="1"/>
    <col min="16" max="16" width="10.140625" style="16" customWidth="1"/>
    <col min="17" max="17" width="10.140625" style="200" customWidth="1"/>
    <col min="18" max="18" width="10.140625" style="201" customWidth="1"/>
    <col min="19" max="16384" width="10.28515625" style="16"/>
  </cols>
  <sheetData>
    <row r="1" spans="1:18">
      <c r="B1" s="156"/>
      <c r="C1" s="157"/>
      <c r="D1" s="157"/>
      <c r="E1" s="185"/>
      <c r="F1" s="185"/>
      <c r="G1" s="186"/>
      <c r="H1" s="163"/>
      <c r="I1" s="161"/>
      <c r="J1" s="157"/>
      <c r="K1" s="157"/>
      <c r="L1" s="185"/>
      <c r="M1" s="185"/>
      <c r="N1" s="186"/>
      <c r="O1" s="163"/>
      <c r="P1" s="161"/>
      <c r="Q1" s="187"/>
      <c r="R1" s="188"/>
    </row>
    <row r="2" spans="1:18">
      <c r="B2" s="164" t="s">
        <v>1350</v>
      </c>
      <c r="C2" s="157"/>
      <c r="D2" s="157"/>
      <c r="E2" s="185"/>
      <c r="F2" s="185"/>
      <c r="G2" s="186"/>
      <c r="H2" s="163"/>
      <c r="I2" s="161"/>
      <c r="J2" s="157"/>
      <c r="K2" s="157"/>
      <c r="L2" s="185"/>
      <c r="M2" s="185"/>
      <c r="N2" s="186"/>
      <c r="O2" s="163"/>
      <c r="P2" s="161"/>
      <c r="Q2" s="187"/>
      <c r="R2" s="188"/>
    </row>
    <row r="3" spans="1:18" ht="23.1" customHeight="1">
      <c r="B3" s="165"/>
      <c r="C3" s="425" t="s">
        <v>729</v>
      </c>
      <c r="D3" s="425"/>
      <c r="E3" s="425"/>
      <c r="F3" s="425"/>
      <c r="G3" s="425"/>
      <c r="H3" s="425"/>
      <c r="I3" s="165"/>
      <c r="J3" s="425" t="s">
        <v>739</v>
      </c>
      <c r="K3" s="425"/>
      <c r="L3" s="425"/>
      <c r="M3" s="425"/>
      <c r="N3" s="425"/>
      <c r="O3" s="425"/>
      <c r="P3" s="165"/>
      <c r="Q3" s="426" t="s">
        <v>161</v>
      </c>
      <c r="R3" s="426"/>
    </row>
    <row r="4" spans="1:18">
      <c r="A4" s="129" t="s">
        <v>680</v>
      </c>
      <c r="B4" s="166"/>
      <c r="C4" s="167">
        <v>2001</v>
      </c>
      <c r="D4" s="167" t="s">
        <v>741</v>
      </c>
      <c r="E4" s="189">
        <v>2011</v>
      </c>
      <c r="F4" s="189" t="s">
        <v>741</v>
      </c>
      <c r="G4" s="190" t="s">
        <v>704</v>
      </c>
      <c r="H4" s="173" t="s">
        <v>705</v>
      </c>
      <c r="I4" s="171"/>
      <c r="J4" s="167">
        <v>2001</v>
      </c>
      <c r="K4" s="167" t="s">
        <v>741</v>
      </c>
      <c r="L4" s="189">
        <v>2011</v>
      </c>
      <c r="M4" s="189" t="s">
        <v>741</v>
      </c>
      <c r="N4" s="190" t="s">
        <v>704</v>
      </c>
      <c r="O4" s="173" t="s">
        <v>705</v>
      </c>
      <c r="P4" s="171"/>
      <c r="Q4" s="191">
        <v>2001</v>
      </c>
      <c r="R4" s="192">
        <v>2011</v>
      </c>
    </row>
    <row r="5" spans="1:18">
      <c r="A5" s="129">
        <v>78018</v>
      </c>
      <c r="B5" s="129" t="s">
        <v>535</v>
      </c>
      <c r="C5" s="174">
        <v>76</v>
      </c>
      <c r="D5" s="175">
        <f t="shared" ref="D5:D68" si="0">C5/98797*100</f>
        <v>7.6925412714960978E-2</v>
      </c>
      <c r="E5" s="193">
        <v>59</v>
      </c>
      <c r="F5" s="194">
        <f t="shared" ref="F5:F68" si="1">E5/109987*100</f>
        <v>5.364270322856337E-2</v>
      </c>
      <c r="G5" s="195">
        <f t="shared" ref="G5:G68" si="2">E5-C5</f>
        <v>-17</v>
      </c>
      <c r="H5" s="196">
        <f t="shared" ref="H5:H68" si="3">G5/C5*100</f>
        <v>-22.368421052631579</v>
      </c>
      <c r="I5" s="180"/>
      <c r="J5" s="174">
        <v>114</v>
      </c>
      <c r="K5" s="175">
        <f t="shared" ref="K5:K68" si="4">J5/231546*100</f>
        <v>4.9234277422196888E-2</v>
      </c>
      <c r="L5" s="193">
        <v>74</v>
      </c>
      <c r="M5" s="194">
        <f t="shared" ref="M5:M68" si="5">L5/274896*100</f>
        <v>2.6919271288050751E-2</v>
      </c>
      <c r="N5" s="195">
        <f t="shared" ref="N5:N68" si="6">L5-J5</f>
        <v>-40</v>
      </c>
      <c r="O5" s="196">
        <f t="shared" ref="O5:O68" si="7">N5/J5*100</f>
        <v>-35.087719298245609</v>
      </c>
      <c r="P5" s="180"/>
      <c r="Q5" s="197">
        <f t="shared" ref="Q5:Q68" si="8">C5/J5</f>
        <v>0.66666666666666663</v>
      </c>
      <c r="R5" s="198">
        <f t="shared" ref="R5:R68" si="9">E5/L5</f>
        <v>0.79729729729729726</v>
      </c>
    </row>
    <row r="6" spans="1:18">
      <c r="A6" s="129">
        <v>78023</v>
      </c>
      <c r="B6" s="129" t="s">
        <v>497</v>
      </c>
      <c r="C6" s="174">
        <v>89</v>
      </c>
      <c r="D6" s="175">
        <f t="shared" si="0"/>
        <v>9.0083706995151669E-2</v>
      </c>
      <c r="E6" s="193">
        <v>76</v>
      </c>
      <c r="F6" s="194">
        <f t="shared" si="1"/>
        <v>6.9099075345268074E-2</v>
      </c>
      <c r="G6" s="195">
        <f t="shared" si="2"/>
        <v>-13</v>
      </c>
      <c r="H6" s="196">
        <f t="shared" si="3"/>
        <v>-14.606741573033707</v>
      </c>
      <c r="I6" s="180"/>
      <c r="J6" s="174">
        <v>133</v>
      </c>
      <c r="K6" s="175">
        <f t="shared" si="4"/>
        <v>5.7439990325896369E-2</v>
      </c>
      <c r="L6" s="193">
        <v>152</v>
      </c>
      <c r="M6" s="194">
        <f t="shared" si="5"/>
        <v>5.529363832140155E-2</v>
      </c>
      <c r="N6" s="195">
        <f t="shared" si="6"/>
        <v>19</v>
      </c>
      <c r="O6" s="196">
        <f t="shared" si="7"/>
        <v>14.285714285714285</v>
      </c>
      <c r="P6" s="180"/>
      <c r="Q6" s="197">
        <f t="shared" si="8"/>
        <v>0.66917293233082709</v>
      </c>
      <c r="R6" s="198">
        <f t="shared" si="9"/>
        <v>0.5</v>
      </c>
    </row>
    <row r="7" spans="1:18">
      <c r="A7" s="129">
        <v>78068</v>
      </c>
      <c r="B7" s="129" t="s">
        <v>393</v>
      </c>
      <c r="C7" s="174">
        <v>131</v>
      </c>
      <c r="D7" s="175">
        <f t="shared" si="0"/>
        <v>0.13259511928499854</v>
      </c>
      <c r="E7" s="193">
        <v>109</v>
      </c>
      <c r="F7" s="194">
        <f t="shared" si="1"/>
        <v>9.9102621218871326E-2</v>
      </c>
      <c r="G7" s="195">
        <f t="shared" si="2"/>
        <v>-22</v>
      </c>
      <c r="H7" s="196">
        <f t="shared" si="3"/>
        <v>-16.793893129770993</v>
      </c>
      <c r="I7" s="180"/>
      <c r="J7" s="174">
        <v>298</v>
      </c>
      <c r="K7" s="175">
        <f t="shared" si="4"/>
        <v>0.1287001287001287</v>
      </c>
      <c r="L7" s="193">
        <v>185</v>
      </c>
      <c r="M7" s="194">
        <f t="shared" si="5"/>
        <v>6.7298178220126889E-2</v>
      </c>
      <c r="N7" s="195">
        <f t="shared" si="6"/>
        <v>-113</v>
      </c>
      <c r="O7" s="196">
        <f t="shared" si="7"/>
        <v>-37.919463087248324</v>
      </c>
      <c r="P7" s="180"/>
      <c r="Q7" s="197">
        <f t="shared" si="8"/>
        <v>0.43959731543624159</v>
      </c>
      <c r="R7" s="198">
        <f t="shared" si="9"/>
        <v>0.58918918918918917</v>
      </c>
    </row>
    <row r="8" spans="1:18">
      <c r="A8" s="129">
        <v>101003</v>
      </c>
      <c r="B8" s="129" t="s">
        <v>640</v>
      </c>
      <c r="C8" s="174">
        <v>27</v>
      </c>
      <c r="D8" s="175">
        <f t="shared" si="0"/>
        <v>2.7328765043472977E-2</v>
      </c>
      <c r="E8" s="193">
        <v>32</v>
      </c>
      <c r="F8" s="194">
        <f t="shared" si="1"/>
        <v>2.9094347513797084E-2</v>
      </c>
      <c r="G8" s="195">
        <f t="shared" si="2"/>
        <v>5</v>
      </c>
      <c r="H8" s="196">
        <f t="shared" si="3"/>
        <v>18.518518518518519</v>
      </c>
      <c r="I8" s="180"/>
      <c r="J8" s="174">
        <v>33</v>
      </c>
      <c r="K8" s="175">
        <f t="shared" si="4"/>
        <v>1.4252027674846467E-2</v>
      </c>
      <c r="L8" s="193">
        <v>84</v>
      </c>
      <c r="M8" s="194">
        <f t="shared" si="5"/>
        <v>3.0557010651300856E-2</v>
      </c>
      <c r="N8" s="195">
        <f t="shared" si="6"/>
        <v>51</v>
      </c>
      <c r="O8" s="196">
        <f t="shared" si="7"/>
        <v>154.54545454545453</v>
      </c>
      <c r="P8" s="180"/>
      <c r="Q8" s="197">
        <f t="shared" si="8"/>
        <v>0.81818181818181823</v>
      </c>
      <c r="R8" s="198">
        <f t="shared" si="9"/>
        <v>0.38095238095238093</v>
      </c>
    </row>
    <row r="9" spans="1:18">
      <c r="A9" s="129">
        <v>101005</v>
      </c>
      <c r="B9" s="129" t="s">
        <v>598</v>
      </c>
      <c r="C9" s="174">
        <v>41</v>
      </c>
      <c r="D9" s="175">
        <f t="shared" si="0"/>
        <v>4.1499235806755262E-2</v>
      </c>
      <c r="E9" s="193">
        <v>40</v>
      </c>
      <c r="F9" s="194">
        <f t="shared" si="1"/>
        <v>3.6367934392246358E-2</v>
      </c>
      <c r="G9" s="195">
        <f t="shared" si="2"/>
        <v>-1</v>
      </c>
      <c r="H9" s="196">
        <f t="shared" si="3"/>
        <v>-2.4390243902439024</v>
      </c>
      <c r="I9" s="180"/>
      <c r="J9" s="174">
        <v>59</v>
      </c>
      <c r="K9" s="175">
        <f t="shared" si="4"/>
        <v>2.5480897964119443E-2</v>
      </c>
      <c r="L9" s="193">
        <v>47</v>
      </c>
      <c r="M9" s="194">
        <f t="shared" si="5"/>
        <v>1.709737500727548E-2</v>
      </c>
      <c r="N9" s="195">
        <f t="shared" si="6"/>
        <v>-12</v>
      </c>
      <c r="O9" s="196">
        <f t="shared" si="7"/>
        <v>-20.33898305084746</v>
      </c>
      <c r="P9" s="180"/>
      <c r="Q9" s="197">
        <f t="shared" si="8"/>
        <v>0.69491525423728817</v>
      </c>
      <c r="R9" s="198">
        <f t="shared" si="9"/>
        <v>0.85106382978723405</v>
      </c>
    </row>
    <row r="10" spans="1:18">
      <c r="A10" s="129">
        <v>101006</v>
      </c>
      <c r="B10" s="129" t="s">
        <v>576</v>
      </c>
      <c r="C10" s="174">
        <v>49</v>
      </c>
      <c r="D10" s="175">
        <f t="shared" si="0"/>
        <v>4.9596647671488005E-2</v>
      </c>
      <c r="E10" s="193">
        <v>45</v>
      </c>
      <c r="F10" s="194">
        <f t="shared" si="1"/>
        <v>4.091392619127715E-2</v>
      </c>
      <c r="G10" s="195">
        <f t="shared" si="2"/>
        <v>-4</v>
      </c>
      <c r="H10" s="196">
        <f t="shared" si="3"/>
        <v>-8.1632653061224492</v>
      </c>
      <c r="I10" s="180"/>
      <c r="J10" s="174">
        <v>63</v>
      </c>
      <c r="K10" s="175">
        <f t="shared" si="4"/>
        <v>2.7208416470161433E-2</v>
      </c>
      <c r="L10" s="193">
        <v>82</v>
      </c>
      <c r="M10" s="194">
        <f t="shared" si="5"/>
        <v>2.9829462778650832E-2</v>
      </c>
      <c r="N10" s="195">
        <f t="shared" si="6"/>
        <v>19</v>
      </c>
      <c r="O10" s="196">
        <f t="shared" si="7"/>
        <v>30.158730158730158</v>
      </c>
      <c r="P10" s="180"/>
      <c r="Q10" s="197">
        <f t="shared" si="8"/>
        <v>0.77777777777777779</v>
      </c>
      <c r="R10" s="198">
        <f t="shared" si="9"/>
        <v>0.54878048780487809</v>
      </c>
    </row>
    <row r="11" spans="1:18">
      <c r="A11" s="129">
        <v>101009</v>
      </c>
      <c r="B11" s="129" t="s">
        <v>343</v>
      </c>
      <c r="C11" s="174">
        <v>263</v>
      </c>
      <c r="D11" s="175">
        <f t="shared" si="0"/>
        <v>0.26620241505308867</v>
      </c>
      <c r="E11" s="193">
        <v>307</v>
      </c>
      <c r="F11" s="194">
        <f t="shared" si="1"/>
        <v>0.27912389646049079</v>
      </c>
      <c r="G11" s="195">
        <f t="shared" si="2"/>
        <v>44</v>
      </c>
      <c r="H11" s="196">
        <f t="shared" si="3"/>
        <v>16.730038022813687</v>
      </c>
      <c r="I11" s="180"/>
      <c r="J11" s="174">
        <v>671</v>
      </c>
      <c r="K11" s="175">
        <f t="shared" si="4"/>
        <v>0.28979122938854485</v>
      </c>
      <c r="L11" s="193">
        <v>1237</v>
      </c>
      <c r="M11" s="194">
        <f t="shared" si="5"/>
        <v>0.44998835923403763</v>
      </c>
      <c r="N11" s="195">
        <f t="shared" si="6"/>
        <v>566</v>
      </c>
      <c r="O11" s="196">
        <f t="shared" si="7"/>
        <v>84.351713859910575</v>
      </c>
      <c r="P11" s="180"/>
      <c r="Q11" s="197">
        <f t="shared" si="8"/>
        <v>0.39195230998509689</v>
      </c>
      <c r="R11" s="198">
        <f t="shared" si="9"/>
        <v>0.24818108326596605</v>
      </c>
    </row>
    <row r="12" spans="1:18">
      <c r="A12" s="129">
        <v>101016</v>
      </c>
      <c r="B12" s="129" t="s">
        <v>553</v>
      </c>
      <c r="C12" s="174">
        <v>83</v>
      </c>
      <c r="D12" s="175">
        <f t="shared" si="0"/>
        <v>8.4010648096602122E-2</v>
      </c>
      <c r="E12" s="193">
        <v>65</v>
      </c>
      <c r="F12" s="194">
        <f t="shared" si="1"/>
        <v>5.9097893387400333E-2</v>
      </c>
      <c r="G12" s="195">
        <f t="shared" si="2"/>
        <v>-18</v>
      </c>
      <c r="H12" s="196">
        <f t="shared" si="3"/>
        <v>-21.686746987951807</v>
      </c>
      <c r="I12" s="180"/>
      <c r="J12" s="174">
        <v>107</v>
      </c>
      <c r="K12" s="175">
        <f t="shared" si="4"/>
        <v>4.6211120036623393E-2</v>
      </c>
      <c r="L12" s="193">
        <v>90</v>
      </c>
      <c r="M12" s="194">
        <f t="shared" si="5"/>
        <v>3.273965426925092E-2</v>
      </c>
      <c r="N12" s="195">
        <f t="shared" si="6"/>
        <v>-17</v>
      </c>
      <c r="O12" s="196">
        <f t="shared" si="7"/>
        <v>-15.887850467289718</v>
      </c>
      <c r="P12" s="180"/>
      <c r="Q12" s="197">
        <f t="shared" si="8"/>
        <v>0.77570093457943923</v>
      </c>
      <c r="R12" s="198">
        <f t="shared" si="9"/>
        <v>0.72222222222222221</v>
      </c>
    </row>
    <row r="13" spans="1:18">
      <c r="A13" s="129">
        <v>101018</v>
      </c>
      <c r="B13" s="129" t="s">
        <v>395</v>
      </c>
      <c r="C13" s="174">
        <v>110</v>
      </c>
      <c r="D13" s="175">
        <f t="shared" si="0"/>
        <v>0.11133941314007509</v>
      </c>
      <c r="E13" s="193">
        <v>172</v>
      </c>
      <c r="F13" s="194">
        <f t="shared" si="1"/>
        <v>0.15638211788665934</v>
      </c>
      <c r="G13" s="195">
        <f t="shared" si="2"/>
        <v>62</v>
      </c>
      <c r="H13" s="196">
        <f t="shared" si="3"/>
        <v>56.36363636363636</v>
      </c>
      <c r="I13" s="180"/>
      <c r="J13" s="174">
        <v>159</v>
      </c>
      <c r="K13" s="175">
        <f t="shared" si="4"/>
        <v>6.866886061516933E-2</v>
      </c>
      <c r="L13" s="193">
        <v>240</v>
      </c>
      <c r="M13" s="194">
        <f t="shared" si="5"/>
        <v>8.730574471800244E-2</v>
      </c>
      <c r="N13" s="195">
        <f t="shared" si="6"/>
        <v>81</v>
      </c>
      <c r="O13" s="196">
        <f t="shared" si="7"/>
        <v>50.943396226415096</v>
      </c>
      <c r="P13" s="180"/>
      <c r="Q13" s="197">
        <f t="shared" si="8"/>
        <v>0.69182389937106914</v>
      </c>
      <c r="R13" s="198">
        <f t="shared" si="9"/>
        <v>0.71666666666666667</v>
      </c>
    </row>
    <row r="14" spans="1:18">
      <c r="A14" s="129">
        <v>101022</v>
      </c>
      <c r="B14" s="129" t="s">
        <v>464</v>
      </c>
      <c r="C14" s="174">
        <v>63</v>
      </c>
      <c r="D14" s="175">
        <f t="shared" si="0"/>
        <v>6.3767118434770287E-2</v>
      </c>
      <c r="E14" s="193">
        <v>66</v>
      </c>
      <c r="F14" s="194">
        <f t="shared" si="1"/>
        <v>6.000709174720649E-2</v>
      </c>
      <c r="G14" s="195">
        <f t="shared" si="2"/>
        <v>3</v>
      </c>
      <c r="H14" s="196">
        <f t="shared" si="3"/>
        <v>4.7619047619047619</v>
      </c>
      <c r="I14" s="180"/>
      <c r="J14" s="174">
        <v>100</v>
      </c>
      <c r="K14" s="175">
        <f t="shared" si="4"/>
        <v>4.3187962651049898E-2</v>
      </c>
      <c r="L14" s="193">
        <v>122</v>
      </c>
      <c r="M14" s="194">
        <f t="shared" si="5"/>
        <v>4.4380420231651244E-2</v>
      </c>
      <c r="N14" s="195">
        <f t="shared" si="6"/>
        <v>22</v>
      </c>
      <c r="O14" s="196">
        <f t="shared" si="7"/>
        <v>22</v>
      </c>
      <c r="P14" s="180"/>
      <c r="Q14" s="197">
        <f t="shared" si="8"/>
        <v>0.63</v>
      </c>
      <c r="R14" s="198">
        <f t="shared" si="9"/>
        <v>0.54098360655737709</v>
      </c>
    </row>
    <row r="15" spans="1:18">
      <c r="A15" s="129">
        <v>101023</v>
      </c>
      <c r="B15" s="129" t="s">
        <v>556</v>
      </c>
      <c r="C15" s="174">
        <v>64</v>
      </c>
      <c r="D15" s="175">
        <f t="shared" si="0"/>
        <v>6.4779294917861871E-2</v>
      </c>
      <c r="E15" s="193">
        <v>48</v>
      </c>
      <c r="F15" s="194">
        <f t="shared" si="1"/>
        <v>4.3641521270695628E-2</v>
      </c>
      <c r="G15" s="195">
        <f t="shared" si="2"/>
        <v>-16</v>
      </c>
      <c r="H15" s="196">
        <f t="shared" si="3"/>
        <v>-25</v>
      </c>
      <c r="I15" s="180"/>
      <c r="J15" s="174">
        <v>83</v>
      </c>
      <c r="K15" s="175">
        <f t="shared" si="4"/>
        <v>3.5846009000371416E-2</v>
      </c>
      <c r="L15" s="193">
        <v>115</v>
      </c>
      <c r="M15" s="194">
        <f t="shared" si="5"/>
        <v>4.1834002677376171E-2</v>
      </c>
      <c r="N15" s="195">
        <f t="shared" si="6"/>
        <v>32</v>
      </c>
      <c r="O15" s="196">
        <f t="shared" si="7"/>
        <v>38.554216867469883</v>
      </c>
      <c r="P15" s="180"/>
      <c r="Q15" s="197">
        <f t="shared" si="8"/>
        <v>0.77108433734939763</v>
      </c>
      <c r="R15" s="198">
        <f t="shared" si="9"/>
        <v>0.41739130434782606</v>
      </c>
    </row>
    <row r="16" spans="1:18">
      <c r="A16" s="129">
        <v>101026</v>
      </c>
      <c r="B16" s="129" t="s">
        <v>615</v>
      </c>
      <c r="C16" s="174">
        <v>23</v>
      </c>
      <c r="D16" s="175">
        <f t="shared" si="0"/>
        <v>2.3280059111106612E-2</v>
      </c>
      <c r="E16" s="193">
        <v>22</v>
      </c>
      <c r="F16" s="194">
        <f t="shared" si="1"/>
        <v>2.0002363915735497E-2</v>
      </c>
      <c r="G16" s="195">
        <f t="shared" si="2"/>
        <v>-1</v>
      </c>
      <c r="H16" s="196">
        <f t="shared" si="3"/>
        <v>-4.3478260869565215</v>
      </c>
      <c r="I16" s="180"/>
      <c r="J16" s="174">
        <v>30</v>
      </c>
      <c r="K16" s="175">
        <f t="shared" si="4"/>
        <v>1.2956388795314969E-2</v>
      </c>
      <c r="L16" s="193">
        <v>27</v>
      </c>
      <c r="M16" s="194">
        <f t="shared" si="5"/>
        <v>9.8218962807752747E-3</v>
      </c>
      <c r="N16" s="195">
        <f t="shared" si="6"/>
        <v>-3</v>
      </c>
      <c r="O16" s="196">
        <f t="shared" si="7"/>
        <v>-10</v>
      </c>
      <c r="P16" s="180"/>
      <c r="Q16" s="197">
        <f t="shared" si="8"/>
        <v>0.76666666666666672</v>
      </c>
      <c r="R16" s="198">
        <f t="shared" si="9"/>
        <v>0.81481481481481477</v>
      </c>
    </row>
    <row r="17" spans="1:18">
      <c r="A17" s="129">
        <v>101027</v>
      </c>
      <c r="B17" s="129" t="s">
        <v>495</v>
      </c>
      <c r="C17" s="174">
        <v>103</v>
      </c>
      <c r="D17" s="175">
        <f t="shared" si="0"/>
        <v>0.10425417775843397</v>
      </c>
      <c r="E17" s="193">
        <v>92</v>
      </c>
      <c r="F17" s="194">
        <f t="shared" si="1"/>
        <v>8.3646249102166614E-2</v>
      </c>
      <c r="G17" s="195">
        <f t="shared" si="2"/>
        <v>-11</v>
      </c>
      <c r="H17" s="196">
        <f t="shared" si="3"/>
        <v>-10.679611650485436</v>
      </c>
      <c r="I17" s="180"/>
      <c r="J17" s="174">
        <v>132</v>
      </c>
      <c r="K17" s="175">
        <f t="shared" si="4"/>
        <v>5.7008110699385869E-2</v>
      </c>
      <c r="L17" s="193">
        <v>122</v>
      </c>
      <c r="M17" s="194">
        <f t="shared" si="5"/>
        <v>4.4380420231651244E-2</v>
      </c>
      <c r="N17" s="195">
        <f t="shared" si="6"/>
        <v>-10</v>
      </c>
      <c r="O17" s="196">
        <f t="shared" si="7"/>
        <v>-7.5757575757575761</v>
      </c>
      <c r="P17" s="180"/>
      <c r="Q17" s="197">
        <f t="shared" si="8"/>
        <v>0.78030303030303028</v>
      </c>
      <c r="R17" s="198">
        <f t="shared" si="9"/>
        <v>0.75409836065573765</v>
      </c>
    </row>
    <row r="18" spans="1:18">
      <c r="A18" s="129">
        <v>80006</v>
      </c>
      <c r="B18" s="129" t="s">
        <v>595</v>
      </c>
      <c r="C18" s="174">
        <v>40</v>
      </c>
      <c r="D18" s="175">
        <f t="shared" si="0"/>
        <v>4.0487059323663671E-2</v>
      </c>
      <c r="E18" s="193">
        <v>39</v>
      </c>
      <c r="F18" s="194">
        <f t="shared" si="1"/>
        <v>3.5458736032440201E-2</v>
      </c>
      <c r="G18" s="195">
        <f t="shared" si="2"/>
        <v>-1</v>
      </c>
      <c r="H18" s="196">
        <f t="shared" si="3"/>
        <v>-2.5</v>
      </c>
      <c r="I18" s="180"/>
      <c r="J18" s="174">
        <v>56</v>
      </c>
      <c r="K18" s="175">
        <f t="shared" si="4"/>
        <v>2.4185259084587945E-2</v>
      </c>
      <c r="L18" s="193">
        <v>72</v>
      </c>
      <c r="M18" s="194">
        <f t="shared" si="5"/>
        <v>2.6191723415400735E-2</v>
      </c>
      <c r="N18" s="195">
        <f t="shared" si="6"/>
        <v>16</v>
      </c>
      <c r="O18" s="196">
        <f t="shared" si="7"/>
        <v>28.571428571428569</v>
      </c>
      <c r="P18" s="180"/>
      <c r="Q18" s="197">
        <f t="shared" si="8"/>
        <v>0.7142857142857143</v>
      </c>
      <c r="R18" s="198">
        <f t="shared" si="9"/>
        <v>0.54166666666666663</v>
      </c>
    </row>
    <row r="19" spans="1:18">
      <c r="A19" s="129">
        <v>80011</v>
      </c>
      <c r="B19" s="129" t="s">
        <v>668</v>
      </c>
      <c r="C19" s="174">
        <v>10</v>
      </c>
      <c r="D19" s="175">
        <f t="shared" si="0"/>
        <v>1.0121764830915918E-2</v>
      </c>
      <c r="E19" s="193">
        <v>13</v>
      </c>
      <c r="F19" s="194">
        <f t="shared" si="1"/>
        <v>1.1819578677480066E-2</v>
      </c>
      <c r="G19" s="195">
        <f t="shared" si="2"/>
        <v>3</v>
      </c>
      <c r="H19" s="196">
        <f t="shared" si="3"/>
        <v>30</v>
      </c>
      <c r="I19" s="180"/>
      <c r="J19" s="174">
        <v>15</v>
      </c>
      <c r="K19" s="175">
        <f t="shared" si="4"/>
        <v>6.4781943976574847E-3</v>
      </c>
      <c r="L19" s="193">
        <v>26</v>
      </c>
      <c r="M19" s="194">
        <f t="shared" si="5"/>
        <v>9.4581223444502663E-3</v>
      </c>
      <c r="N19" s="195">
        <f t="shared" si="6"/>
        <v>11</v>
      </c>
      <c r="O19" s="196">
        <f t="shared" si="7"/>
        <v>73.333333333333329</v>
      </c>
      <c r="P19" s="180"/>
      <c r="Q19" s="197">
        <f t="shared" si="8"/>
        <v>0.66666666666666663</v>
      </c>
      <c r="R19" s="198">
        <f t="shared" si="9"/>
        <v>0.5</v>
      </c>
    </row>
    <row r="20" spans="1:18">
      <c r="A20" s="129">
        <v>80022</v>
      </c>
      <c r="B20" s="129" t="s">
        <v>511</v>
      </c>
      <c r="C20" s="174">
        <v>40</v>
      </c>
      <c r="D20" s="175">
        <f t="shared" si="0"/>
        <v>4.0487059323663671E-2</v>
      </c>
      <c r="E20" s="193">
        <v>32</v>
      </c>
      <c r="F20" s="194">
        <f t="shared" si="1"/>
        <v>2.9094347513797084E-2</v>
      </c>
      <c r="G20" s="195">
        <f t="shared" si="2"/>
        <v>-8</v>
      </c>
      <c r="H20" s="196">
        <f t="shared" si="3"/>
        <v>-20</v>
      </c>
      <c r="I20" s="180"/>
      <c r="J20" s="174">
        <v>60</v>
      </c>
      <c r="K20" s="175">
        <f t="shared" si="4"/>
        <v>2.5912777590629939E-2</v>
      </c>
      <c r="L20" s="193">
        <v>49</v>
      </c>
      <c r="M20" s="194">
        <f t="shared" si="5"/>
        <v>1.7824922879925501E-2</v>
      </c>
      <c r="N20" s="195">
        <f t="shared" si="6"/>
        <v>-11</v>
      </c>
      <c r="O20" s="196">
        <f t="shared" si="7"/>
        <v>-18.333333333333332</v>
      </c>
      <c r="P20" s="180"/>
      <c r="Q20" s="197">
        <f t="shared" si="8"/>
        <v>0.66666666666666663</v>
      </c>
      <c r="R20" s="198">
        <f t="shared" si="9"/>
        <v>0.65306122448979587</v>
      </c>
    </row>
    <row r="21" spans="1:18">
      <c r="A21" s="129">
        <v>80056</v>
      </c>
      <c r="B21" s="129" t="s">
        <v>463</v>
      </c>
      <c r="C21" s="174">
        <v>112</v>
      </c>
      <c r="D21" s="175">
        <f t="shared" si="0"/>
        <v>0.11336376610625827</v>
      </c>
      <c r="E21" s="193">
        <v>114</v>
      </c>
      <c r="F21" s="194">
        <f t="shared" si="1"/>
        <v>0.10364861301790211</v>
      </c>
      <c r="G21" s="195">
        <f t="shared" si="2"/>
        <v>2</v>
      </c>
      <c r="H21" s="196">
        <f t="shared" si="3"/>
        <v>1.7857142857142856</v>
      </c>
      <c r="I21" s="180"/>
      <c r="J21" s="174">
        <v>153</v>
      </c>
      <c r="K21" s="175">
        <f t="shared" si="4"/>
        <v>6.6077582856106348E-2</v>
      </c>
      <c r="L21" s="193">
        <v>173</v>
      </c>
      <c r="M21" s="194">
        <f t="shared" si="5"/>
        <v>6.2932890984226761E-2</v>
      </c>
      <c r="N21" s="195">
        <f t="shared" si="6"/>
        <v>20</v>
      </c>
      <c r="O21" s="196">
        <f t="shared" si="7"/>
        <v>13.071895424836603</v>
      </c>
      <c r="P21" s="180"/>
      <c r="Q21" s="197">
        <f t="shared" si="8"/>
        <v>0.73202614379084963</v>
      </c>
      <c r="R21" s="198">
        <f t="shared" si="9"/>
        <v>0.65895953757225434</v>
      </c>
    </row>
    <row r="22" spans="1:18">
      <c r="A22" s="129">
        <v>80066</v>
      </c>
      <c r="B22" s="129" t="s">
        <v>656</v>
      </c>
      <c r="C22" s="174">
        <v>13</v>
      </c>
      <c r="D22" s="175">
        <f t="shared" si="0"/>
        <v>1.3158294280190694E-2</v>
      </c>
      <c r="E22" s="193">
        <v>10</v>
      </c>
      <c r="F22" s="194">
        <f t="shared" si="1"/>
        <v>9.0919835980615895E-3</v>
      </c>
      <c r="G22" s="195">
        <f t="shared" si="2"/>
        <v>-3</v>
      </c>
      <c r="H22" s="196">
        <f t="shared" si="3"/>
        <v>-23.076923076923077</v>
      </c>
      <c r="I22" s="180"/>
      <c r="J22" s="174">
        <v>40</v>
      </c>
      <c r="K22" s="175">
        <f t="shared" si="4"/>
        <v>1.7275185060419959E-2</v>
      </c>
      <c r="L22" s="193">
        <v>15</v>
      </c>
      <c r="M22" s="194">
        <f t="shared" si="5"/>
        <v>5.4566090448751525E-3</v>
      </c>
      <c r="N22" s="195">
        <f t="shared" si="6"/>
        <v>-25</v>
      </c>
      <c r="O22" s="196">
        <f t="shared" si="7"/>
        <v>-62.5</v>
      </c>
      <c r="P22" s="180"/>
      <c r="Q22" s="197">
        <f t="shared" si="8"/>
        <v>0.32500000000000001</v>
      </c>
      <c r="R22" s="198">
        <f t="shared" si="9"/>
        <v>0.66666666666666663</v>
      </c>
    </row>
    <row r="23" spans="1:18">
      <c r="A23" s="129">
        <v>80068</v>
      </c>
      <c r="B23" s="129" t="s">
        <v>584</v>
      </c>
      <c r="C23" s="174">
        <v>23</v>
      </c>
      <c r="D23" s="175">
        <f t="shared" si="0"/>
        <v>2.3280059111106612E-2</v>
      </c>
      <c r="E23" s="193">
        <v>11</v>
      </c>
      <c r="F23" s="194">
        <f t="shared" si="1"/>
        <v>1.0001181957867748E-2</v>
      </c>
      <c r="G23" s="195">
        <f t="shared" si="2"/>
        <v>-12</v>
      </c>
      <c r="H23" s="196">
        <f t="shared" si="3"/>
        <v>-52.173913043478258</v>
      </c>
      <c r="I23" s="180"/>
      <c r="J23" s="174">
        <v>26</v>
      </c>
      <c r="K23" s="175">
        <f t="shared" si="4"/>
        <v>1.1228870289272974E-2</v>
      </c>
      <c r="L23" s="193">
        <v>16</v>
      </c>
      <c r="M23" s="194">
        <f t="shared" si="5"/>
        <v>5.8203829812001626E-3</v>
      </c>
      <c r="N23" s="195">
        <f t="shared" si="6"/>
        <v>-10</v>
      </c>
      <c r="O23" s="196">
        <f t="shared" si="7"/>
        <v>-38.461538461538467</v>
      </c>
      <c r="P23" s="180"/>
      <c r="Q23" s="197">
        <f t="shared" si="8"/>
        <v>0.88461538461538458</v>
      </c>
      <c r="R23" s="198">
        <f t="shared" si="9"/>
        <v>0.6875</v>
      </c>
    </row>
    <row r="24" spans="1:18">
      <c r="A24" s="129">
        <v>80073</v>
      </c>
      <c r="B24" s="129" t="s">
        <v>441</v>
      </c>
      <c r="C24" s="174">
        <v>124</v>
      </c>
      <c r="D24" s="175">
        <f t="shared" si="0"/>
        <v>0.12550988390335738</v>
      </c>
      <c r="E24" s="193">
        <v>98</v>
      </c>
      <c r="F24" s="194">
        <f t="shared" si="1"/>
        <v>8.910143926100357E-2</v>
      </c>
      <c r="G24" s="195">
        <f t="shared" si="2"/>
        <v>-26</v>
      </c>
      <c r="H24" s="196">
        <f t="shared" si="3"/>
        <v>-20.967741935483872</v>
      </c>
      <c r="I24" s="180"/>
      <c r="J24" s="174">
        <v>188</v>
      </c>
      <c r="K24" s="175">
        <f t="shared" si="4"/>
        <v>8.1193369783973804E-2</v>
      </c>
      <c r="L24" s="193">
        <v>176</v>
      </c>
      <c r="M24" s="194">
        <f t="shared" si="5"/>
        <v>6.4024212793201793E-2</v>
      </c>
      <c r="N24" s="195">
        <f t="shared" si="6"/>
        <v>-12</v>
      </c>
      <c r="O24" s="196">
        <f t="shared" si="7"/>
        <v>-6.3829787234042552</v>
      </c>
      <c r="P24" s="180"/>
      <c r="Q24" s="197">
        <f t="shared" si="8"/>
        <v>0.65957446808510634</v>
      </c>
      <c r="R24" s="198">
        <f t="shared" si="9"/>
        <v>0.55681818181818177</v>
      </c>
    </row>
    <row r="25" spans="1:18">
      <c r="A25" s="129">
        <v>80090</v>
      </c>
      <c r="B25" s="129" t="s">
        <v>678</v>
      </c>
      <c r="C25" s="174">
        <v>9</v>
      </c>
      <c r="D25" s="175">
        <f t="shared" si="0"/>
        <v>9.1095883478243267E-3</v>
      </c>
      <c r="E25" s="193">
        <v>13</v>
      </c>
      <c r="F25" s="194">
        <f t="shared" si="1"/>
        <v>1.1819578677480066E-2</v>
      </c>
      <c r="G25" s="195">
        <f t="shared" si="2"/>
        <v>4</v>
      </c>
      <c r="H25" s="196">
        <f t="shared" si="3"/>
        <v>44.444444444444443</v>
      </c>
      <c r="I25" s="180"/>
      <c r="J25" s="174">
        <v>10</v>
      </c>
      <c r="K25" s="175">
        <f t="shared" si="4"/>
        <v>4.3187962651049898E-3</v>
      </c>
      <c r="L25" s="193">
        <v>16</v>
      </c>
      <c r="M25" s="194">
        <f t="shared" si="5"/>
        <v>5.8203829812001626E-3</v>
      </c>
      <c r="N25" s="195">
        <f t="shared" si="6"/>
        <v>6</v>
      </c>
      <c r="O25" s="196">
        <f t="shared" si="7"/>
        <v>60</v>
      </c>
      <c r="P25" s="180"/>
      <c r="Q25" s="197">
        <f t="shared" si="8"/>
        <v>0.9</v>
      </c>
      <c r="R25" s="198">
        <f t="shared" si="9"/>
        <v>0.8125</v>
      </c>
    </row>
    <row r="26" spans="1:18">
      <c r="A26" s="129">
        <v>79020</v>
      </c>
      <c r="B26" s="129" t="s">
        <v>527</v>
      </c>
      <c r="C26" s="174">
        <v>93</v>
      </c>
      <c r="D26" s="175">
        <f t="shared" si="0"/>
        <v>9.4132412927518047E-2</v>
      </c>
      <c r="E26" s="193">
        <v>94</v>
      </c>
      <c r="F26" s="194">
        <f t="shared" si="1"/>
        <v>8.5464645821778942E-2</v>
      </c>
      <c r="G26" s="195">
        <f t="shared" si="2"/>
        <v>1</v>
      </c>
      <c r="H26" s="196">
        <f t="shared" si="3"/>
        <v>1.0752688172043012</v>
      </c>
      <c r="I26" s="180"/>
      <c r="J26" s="174">
        <v>154</v>
      </c>
      <c r="K26" s="175">
        <f t="shared" si="4"/>
        <v>6.6509462482616841E-2</v>
      </c>
      <c r="L26" s="193">
        <v>142</v>
      </c>
      <c r="M26" s="194">
        <f t="shared" si="5"/>
        <v>5.1655898958151446E-2</v>
      </c>
      <c r="N26" s="195">
        <f t="shared" si="6"/>
        <v>-12</v>
      </c>
      <c r="O26" s="196">
        <f t="shared" si="7"/>
        <v>-7.7922077922077921</v>
      </c>
      <c r="P26" s="180"/>
      <c r="Q26" s="197">
        <f t="shared" si="8"/>
        <v>0.60389610389610393</v>
      </c>
      <c r="R26" s="198">
        <f t="shared" si="9"/>
        <v>0.6619718309859155</v>
      </c>
    </row>
    <row r="27" spans="1:18">
      <c r="A27" s="129">
        <v>79030</v>
      </c>
      <c r="B27" s="129" t="s">
        <v>603</v>
      </c>
      <c r="C27" s="174">
        <v>47</v>
      </c>
      <c r="D27" s="175">
        <f t="shared" si="0"/>
        <v>4.7572294705304816E-2</v>
      </c>
      <c r="E27" s="193">
        <v>44</v>
      </c>
      <c r="F27" s="194">
        <f t="shared" si="1"/>
        <v>4.0004727831470993E-2</v>
      </c>
      <c r="G27" s="195">
        <f t="shared" si="2"/>
        <v>-3</v>
      </c>
      <c r="H27" s="196">
        <f t="shared" si="3"/>
        <v>-6.3829787234042552</v>
      </c>
      <c r="I27" s="180"/>
      <c r="J27" s="174">
        <v>99</v>
      </c>
      <c r="K27" s="175">
        <f t="shared" si="4"/>
        <v>4.2756083024539399E-2</v>
      </c>
      <c r="L27" s="193">
        <v>86</v>
      </c>
      <c r="M27" s="194">
        <f t="shared" si="5"/>
        <v>3.128455852395088E-2</v>
      </c>
      <c r="N27" s="195">
        <f t="shared" si="6"/>
        <v>-13</v>
      </c>
      <c r="O27" s="196">
        <f t="shared" si="7"/>
        <v>-13.131313131313133</v>
      </c>
      <c r="P27" s="180"/>
      <c r="Q27" s="197">
        <f t="shared" si="8"/>
        <v>0.47474747474747475</v>
      </c>
      <c r="R27" s="198">
        <f t="shared" si="9"/>
        <v>0.51162790697674421</v>
      </c>
    </row>
    <row r="28" spans="1:18">
      <c r="A28" s="129">
        <v>79043</v>
      </c>
      <c r="B28" s="129" t="s">
        <v>409</v>
      </c>
      <c r="C28" s="174">
        <v>174</v>
      </c>
      <c r="D28" s="175">
        <f t="shared" si="0"/>
        <v>0.17611870805793697</v>
      </c>
      <c r="E28" s="193">
        <v>176</v>
      </c>
      <c r="F28" s="194">
        <f t="shared" si="1"/>
        <v>0.16001891132588397</v>
      </c>
      <c r="G28" s="195">
        <f t="shared" si="2"/>
        <v>2</v>
      </c>
      <c r="H28" s="196">
        <f t="shared" si="3"/>
        <v>1.1494252873563218</v>
      </c>
      <c r="I28" s="180"/>
      <c r="J28" s="174">
        <v>339</v>
      </c>
      <c r="K28" s="175">
        <f t="shared" si="4"/>
        <v>0.14640719338705915</v>
      </c>
      <c r="L28" s="193">
        <v>368</v>
      </c>
      <c r="M28" s="194">
        <f t="shared" si="5"/>
        <v>0.13386880856760375</v>
      </c>
      <c r="N28" s="195">
        <f t="shared" si="6"/>
        <v>29</v>
      </c>
      <c r="O28" s="196">
        <f t="shared" si="7"/>
        <v>8.5545722713864301</v>
      </c>
      <c r="P28" s="180"/>
      <c r="Q28" s="197">
        <f t="shared" si="8"/>
        <v>0.51327433628318586</v>
      </c>
      <c r="R28" s="198">
        <f t="shared" si="9"/>
        <v>0.47826086956521741</v>
      </c>
    </row>
    <row r="29" spans="1:18">
      <c r="A29" s="129">
        <v>79115</v>
      </c>
      <c r="B29" s="129" t="s">
        <v>515</v>
      </c>
      <c r="C29" s="174">
        <v>88</v>
      </c>
      <c r="D29" s="175">
        <f t="shared" si="0"/>
        <v>8.9071530512060085E-2</v>
      </c>
      <c r="E29" s="193">
        <v>93</v>
      </c>
      <c r="F29" s="194">
        <f t="shared" si="1"/>
        <v>8.4555447461972785E-2</v>
      </c>
      <c r="G29" s="195">
        <f t="shared" si="2"/>
        <v>5</v>
      </c>
      <c r="H29" s="196">
        <f t="shared" si="3"/>
        <v>5.6818181818181817</v>
      </c>
      <c r="I29" s="180"/>
      <c r="J29" s="174">
        <v>134</v>
      </c>
      <c r="K29" s="175">
        <f t="shared" si="4"/>
        <v>5.7871869952406868E-2</v>
      </c>
      <c r="L29" s="193">
        <v>156</v>
      </c>
      <c r="M29" s="194">
        <f t="shared" si="5"/>
        <v>5.6748734066701584E-2</v>
      </c>
      <c r="N29" s="195">
        <f t="shared" si="6"/>
        <v>22</v>
      </c>
      <c r="O29" s="196">
        <f t="shared" si="7"/>
        <v>16.417910447761194</v>
      </c>
      <c r="P29" s="180"/>
      <c r="Q29" s="197">
        <f t="shared" si="8"/>
        <v>0.65671641791044777</v>
      </c>
      <c r="R29" s="198">
        <f t="shared" si="9"/>
        <v>0.59615384615384615</v>
      </c>
    </row>
    <row r="30" spans="1:18">
      <c r="A30" s="129">
        <v>79129</v>
      </c>
      <c r="B30" s="129" t="s">
        <v>410</v>
      </c>
      <c r="C30" s="174">
        <v>146</v>
      </c>
      <c r="D30" s="175">
        <f t="shared" si="0"/>
        <v>0.1477777665313724</v>
      </c>
      <c r="E30" s="193">
        <v>174</v>
      </c>
      <c r="F30" s="194">
        <f t="shared" si="1"/>
        <v>0.15820051460627163</v>
      </c>
      <c r="G30" s="195">
        <f t="shared" si="2"/>
        <v>28</v>
      </c>
      <c r="H30" s="196">
        <f t="shared" si="3"/>
        <v>19.17808219178082</v>
      </c>
      <c r="I30" s="180"/>
      <c r="J30" s="174">
        <v>275</v>
      </c>
      <c r="K30" s="175">
        <f t="shared" si="4"/>
        <v>0.11876689729038722</v>
      </c>
      <c r="L30" s="193">
        <v>304</v>
      </c>
      <c r="M30" s="194">
        <f t="shared" si="5"/>
        <v>0.1105872766428031</v>
      </c>
      <c r="N30" s="195">
        <f t="shared" si="6"/>
        <v>29</v>
      </c>
      <c r="O30" s="196">
        <f t="shared" si="7"/>
        <v>10.545454545454545</v>
      </c>
      <c r="P30" s="180"/>
      <c r="Q30" s="197">
        <f t="shared" si="8"/>
        <v>0.53090909090909089</v>
      </c>
      <c r="R30" s="198">
        <f t="shared" si="9"/>
        <v>0.57236842105263153</v>
      </c>
    </row>
    <row r="31" spans="1:18">
      <c r="A31" s="129">
        <v>79138</v>
      </c>
      <c r="B31" s="129" t="s">
        <v>417</v>
      </c>
      <c r="C31" s="174">
        <v>172</v>
      </c>
      <c r="D31" s="175">
        <f t="shared" si="0"/>
        <v>0.17409435509175381</v>
      </c>
      <c r="E31" s="193">
        <v>214</v>
      </c>
      <c r="F31" s="194">
        <f t="shared" si="1"/>
        <v>0.194568448998518</v>
      </c>
      <c r="G31" s="195">
        <f t="shared" si="2"/>
        <v>42</v>
      </c>
      <c r="H31" s="196">
        <f t="shared" si="3"/>
        <v>24.418604651162788</v>
      </c>
      <c r="I31" s="180"/>
      <c r="J31" s="174">
        <v>395</v>
      </c>
      <c r="K31" s="175">
        <f t="shared" si="4"/>
        <v>0.17059245247164709</v>
      </c>
      <c r="L31" s="193">
        <v>564</v>
      </c>
      <c r="M31" s="194">
        <f t="shared" si="5"/>
        <v>0.20516850008730575</v>
      </c>
      <c r="N31" s="195">
        <f t="shared" si="6"/>
        <v>169</v>
      </c>
      <c r="O31" s="196">
        <f t="shared" si="7"/>
        <v>42.784810126582279</v>
      </c>
      <c r="P31" s="180"/>
      <c r="Q31" s="197">
        <f t="shared" si="8"/>
        <v>0.43544303797468353</v>
      </c>
      <c r="R31" s="198">
        <f t="shared" si="9"/>
        <v>0.37943262411347517</v>
      </c>
    </row>
    <row r="32" spans="1:18">
      <c r="A32" s="129">
        <v>79147</v>
      </c>
      <c r="B32" s="129" t="s">
        <v>384</v>
      </c>
      <c r="C32" s="174">
        <v>228</v>
      </c>
      <c r="D32" s="175">
        <f t="shared" si="0"/>
        <v>0.23077623814488293</v>
      </c>
      <c r="E32" s="193">
        <v>217</v>
      </c>
      <c r="F32" s="194">
        <f t="shared" si="1"/>
        <v>0.19729604407793649</v>
      </c>
      <c r="G32" s="195">
        <f t="shared" si="2"/>
        <v>-11</v>
      </c>
      <c r="H32" s="196">
        <f t="shared" si="3"/>
        <v>-4.8245614035087714</v>
      </c>
      <c r="I32" s="180"/>
      <c r="J32" s="174">
        <v>544</v>
      </c>
      <c r="K32" s="175">
        <f t="shared" si="4"/>
        <v>0.23494251682171144</v>
      </c>
      <c r="L32" s="193">
        <v>455</v>
      </c>
      <c r="M32" s="194">
        <f t="shared" si="5"/>
        <v>0.16551714102787965</v>
      </c>
      <c r="N32" s="195">
        <f t="shared" si="6"/>
        <v>-89</v>
      </c>
      <c r="O32" s="196">
        <f t="shared" si="7"/>
        <v>-16.360294117647058</v>
      </c>
      <c r="P32" s="180"/>
      <c r="Q32" s="197">
        <f t="shared" si="8"/>
        <v>0.41911764705882354</v>
      </c>
      <c r="R32" s="198">
        <f t="shared" si="9"/>
        <v>0.47692307692307695</v>
      </c>
    </row>
    <row r="33" spans="1:18">
      <c r="A33" s="129">
        <v>78001</v>
      </c>
      <c r="B33" s="129" t="s">
        <v>587</v>
      </c>
      <c r="C33" s="174">
        <v>52</v>
      </c>
      <c r="D33" s="175">
        <f t="shared" si="0"/>
        <v>5.2633177120762778E-2</v>
      </c>
      <c r="E33" s="193">
        <v>36</v>
      </c>
      <c r="F33" s="194">
        <f t="shared" si="1"/>
        <v>3.2731140953021716E-2</v>
      </c>
      <c r="G33" s="195">
        <f t="shared" si="2"/>
        <v>-16</v>
      </c>
      <c r="H33" s="196">
        <f t="shared" si="3"/>
        <v>-30.76923076923077</v>
      </c>
      <c r="I33" s="180"/>
      <c r="J33" s="174">
        <v>80</v>
      </c>
      <c r="K33" s="175">
        <f t="shared" si="4"/>
        <v>3.4550370120839918E-2</v>
      </c>
      <c r="L33" s="193">
        <v>49</v>
      </c>
      <c r="M33" s="194">
        <f t="shared" si="5"/>
        <v>1.7824922879925501E-2</v>
      </c>
      <c r="N33" s="195">
        <f t="shared" si="6"/>
        <v>-31</v>
      </c>
      <c r="O33" s="196">
        <f t="shared" si="7"/>
        <v>-38.75</v>
      </c>
      <c r="P33" s="180"/>
      <c r="Q33" s="197">
        <f t="shared" si="8"/>
        <v>0.65</v>
      </c>
      <c r="R33" s="198">
        <f t="shared" si="9"/>
        <v>0.73469387755102045</v>
      </c>
    </row>
    <row r="34" spans="1:18">
      <c r="A34" s="129">
        <v>78005</v>
      </c>
      <c r="B34" s="129" t="s">
        <v>625</v>
      </c>
      <c r="C34" s="174">
        <v>31</v>
      </c>
      <c r="D34" s="175">
        <f t="shared" si="0"/>
        <v>3.1377470975839344E-2</v>
      </c>
      <c r="E34" s="193">
        <v>28</v>
      </c>
      <c r="F34" s="194">
        <f t="shared" si="1"/>
        <v>2.5457554074572449E-2</v>
      </c>
      <c r="G34" s="195">
        <f t="shared" si="2"/>
        <v>-3</v>
      </c>
      <c r="H34" s="196">
        <f t="shared" si="3"/>
        <v>-9.67741935483871</v>
      </c>
      <c r="I34" s="180"/>
      <c r="J34" s="174">
        <v>53</v>
      </c>
      <c r="K34" s="175">
        <f t="shared" si="4"/>
        <v>2.2889620205056447E-2</v>
      </c>
      <c r="L34" s="193">
        <v>47</v>
      </c>
      <c r="M34" s="194">
        <f t="shared" si="5"/>
        <v>1.709737500727548E-2</v>
      </c>
      <c r="N34" s="195">
        <f t="shared" si="6"/>
        <v>-6</v>
      </c>
      <c r="O34" s="196">
        <f t="shared" si="7"/>
        <v>-11.320754716981133</v>
      </c>
      <c r="P34" s="180"/>
      <c r="Q34" s="197">
        <f t="shared" si="8"/>
        <v>0.58490566037735847</v>
      </c>
      <c r="R34" s="198">
        <f t="shared" si="9"/>
        <v>0.5957446808510638</v>
      </c>
    </row>
    <row r="35" spans="1:18">
      <c r="A35" s="129">
        <v>78063</v>
      </c>
      <c r="B35" s="129" t="s">
        <v>489</v>
      </c>
      <c r="C35" s="174">
        <v>119</v>
      </c>
      <c r="D35" s="175">
        <f t="shared" si="0"/>
        <v>0.12044900148789942</v>
      </c>
      <c r="E35" s="193">
        <v>141</v>
      </c>
      <c r="F35" s="194">
        <f t="shared" si="1"/>
        <v>0.12819696873266839</v>
      </c>
      <c r="G35" s="195">
        <f t="shared" si="2"/>
        <v>22</v>
      </c>
      <c r="H35" s="196">
        <f t="shared" si="3"/>
        <v>18.487394957983195</v>
      </c>
      <c r="I35" s="180"/>
      <c r="J35" s="174">
        <v>210</v>
      </c>
      <c r="K35" s="175">
        <f t="shared" si="4"/>
        <v>9.0694721567204789E-2</v>
      </c>
      <c r="L35" s="193">
        <v>222</v>
      </c>
      <c r="M35" s="194">
        <f t="shared" si="5"/>
        <v>8.0757813864152261E-2</v>
      </c>
      <c r="N35" s="195">
        <f t="shared" si="6"/>
        <v>12</v>
      </c>
      <c r="O35" s="196">
        <f t="shared" si="7"/>
        <v>5.7142857142857144</v>
      </c>
      <c r="P35" s="180"/>
      <c r="Q35" s="197">
        <f t="shared" si="8"/>
        <v>0.56666666666666665</v>
      </c>
      <c r="R35" s="198">
        <f t="shared" si="9"/>
        <v>0.63513513513513509</v>
      </c>
    </row>
    <row r="36" spans="1:18">
      <c r="A36" s="129">
        <v>78064</v>
      </c>
      <c r="B36" s="129" t="s">
        <v>620</v>
      </c>
      <c r="C36" s="174">
        <v>23</v>
      </c>
      <c r="D36" s="175">
        <f t="shared" si="0"/>
        <v>2.3280059111106612E-2</v>
      </c>
      <c r="E36" s="193">
        <v>24</v>
      </c>
      <c r="F36" s="194">
        <f t="shared" si="1"/>
        <v>2.1820760635347814E-2</v>
      </c>
      <c r="G36" s="195">
        <f t="shared" si="2"/>
        <v>1</v>
      </c>
      <c r="H36" s="196">
        <f t="shared" si="3"/>
        <v>4.3478260869565215</v>
      </c>
      <c r="I36" s="180"/>
      <c r="J36" s="174">
        <v>31</v>
      </c>
      <c r="K36" s="175">
        <f t="shared" si="4"/>
        <v>1.3388268421825469E-2</v>
      </c>
      <c r="L36" s="193">
        <v>51</v>
      </c>
      <c r="M36" s="194">
        <f t="shared" si="5"/>
        <v>1.8552470752575521E-2</v>
      </c>
      <c r="N36" s="195">
        <f t="shared" si="6"/>
        <v>20</v>
      </c>
      <c r="O36" s="196">
        <f t="shared" si="7"/>
        <v>64.516129032258064</v>
      </c>
      <c r="P36" s="180"/>
      <c r="Q36" s="197">
        <f t="shared" si="8"/>
        <v>0.74193548387096775</v>
      </c>
      <c r="R36" s="198">
        <f t="shared" si="9"/>
        <v>0.47058823529411764</v>
      </c>
    </row>
    <row r="37" spans="1:18">
      <c r="A37" s="129">
        <v>78088</v>
      </c>
      <c r="B37" s="129" t="s">
        <v>551</v>
      </c>
      <c r="C37" s="174">
        <v>47</v>
      </c>
      <c r="D37" s="175">
        <f t="shared" si="0"/>
        <v>4.7572294705304816E-2</v>
      </c>
      <c r="E37" s="193">
        <v>41</v>
      </c>
      <c r="F37" s="194">
        <f t="shared" si="1"/>
        <v>3.7277132752052515E-2</v>
      </c>
      <c r="G37" s="195">
        <f t="shared" si="2"/>
        <v>-6</v>
      </c>
      <c r="H37" s="196">
        <f t="shared" si="3"/>
        <v>-12.76595744680851</v>
      </c>
      <c r="I37" s="180"/>
      <c r="J37" s="174">
        <v>119</v>
      </c>
      <c r="K37" s="175">
        <f t="shared" si="4"/>
        <v>5.1393675554749378E-2</v>
      </c>
      <c r="L37" s="193">
        <v>117</v>
      </c>
      <c r="M37" s="194">
        <f t="shared" si="5"/>
        <v>4.2561550550026195E-2</v>
      </c>
      <c r="N37" s="195">
        <f t="shared" si="6"/>
        <v>-2</v>
      </c>
      <c r="O37" s="196">
        <f t="shared" si="7"/>
        <v>-1.680672268907563</v>
      </c>
      <c r="P37" s="180"/>
      <c r="Q37" s="197">
        <f t="shared" si="8"/>
        <v>0.3949579831932773</v>
      </c>
      <c r="R37" s="198">
        <f t="shared" si="9"/>
        <v>0.3504273504273504</v>
      </c>
    </row>
    <row r="38" spans="1:18">
      <c r="A38" s="129">
        <v>78092</v>
      </c>
      <c r="B38" s="129" t="s">
        <v>630</v>
      </c>
      <c r="C38" s="174">
        <v>45</v>
      </c>
      <c r="D38" s="175">
        <f t="shared" si="0"/>
        <v>4.5547941739121633E-2</v>
      </c>
      <c r="E38" s="193">
        <v>37</v>
      </c>
      <c r="F38" s="194">
        <f t="shared" si="1"/>
        <v>3.364033931282788E-2</v>
      </c>
      <c r="G38" s="195">
        <f t="shared" si="2"/>
        <v>-8</v>
      </c>
      <c r="H38" s="196">
        <f t="shared" si="3"/>
        <v>-17.777777777777779</v>
      </c>
      <c r="I38" s="180"/>
      <c r="J38" s="174">
        <v>62</v>
      </c>
      <c r="K38" s="175">
        <f t="shared" si="4"/>
        <v>2.6776536843650937E-2</v>
      </c>
      <c r="L38" s="193">
        <v>63</v>
      </c>
      <c r="M38" s="194">
        <f t="shared" si="5"/>
        <v>2.2917757988475642E-2</v>
      </c>
      <c r="N38" s="195">
        <f t="shared" si="6"/>
        <v>1</v>
      </c>
      <c r="O38" s="196">
        <f t="shared" si="7"/>
        <v>1.6129032258064515</v>
      </c>
      <c r="P38" s="180"/>
      <c r="Q38" s="197">
        <f t="shared" si="8"/>
        <v>0.72580645161290325</v>
      </c>
      <c r="R38" s="198">
        <f t="shared" si="9"/>
        <v>0.58730158730158732</v>
      </c>
    </row>
    <row r="39" spans="1:18">
      <c r="A39" s="129">
        <v>78115</v>
      </c>
      <c r="B39" s="129" t="s">
        <v>534</v>
      </c>
      <c r="C39" s="174">
        <v>71</v>
      </c>
      <c r="D39" s="175">
        <f t="shared" si="0"/>
        <v>7.1864530299503016E-2</v>
      </c>
      <c r="E39" s="193">
        <v>61</v>
      </c>
      <c r="F39" s="194">
        <f t="shared" si="1"/>
        <v>5.5461099948175691E-2</v>
      </c>
      <c r="G39" s="195">
        <f t="shared" si="2"/>
        <v>-10</v>
      </c>
      <c r="H39" s="196">
        <f t="shared" si="3"/>
        <v>-14.084507042253522</v>
      </c>
      <c r="I39" s="180"/>
      <c r="J39" s="174">
        <v>95</v>
      </c>
      <c r="K39" s="175">
        <f t="shared" si="4"/>
        <v>4.1028564518497408E-2</v>
      </c>
      <c r="L39" s="193">
        <v>80</v>
      </c>
      <c r="M39" s="194">
        <f t="shared" si="5"/>
        <v>2.9101914906000816E-2</v>
      </c>
      <c r="N39" s="195">
        <f t="shared" si="6"/>
        <v>-15</v>
      </c>
      <c r="O39" s="196">
        <f t="shared" si="7"/>
        <v>-15.789473684210526</v>
      </c>
      <c r="P39" s="180"/>
      <c r="Q39" s="197">
        <f t="shared" si="8"/>
        <v>0.74736842105263157</v>
      </c>
      <c r="R39" s="198">
        <f t="shared" si="9"/>
        <v>0.76249999999999996</v>
      </c>
    </row>
    <row r="40" spans="1:18">
      <c r="A40" s="129">
        <v>78130</v>
      </c>
      <c r="B40" s="129" t="s">
        <v>566</v>
      </c>
      <c r="C40" s="174">
        <v>56</v>
      </c>
      <c r="D40" s="175">
        <f t="shared" si="0"/>
        <v>5.6681883053129135E-2</v>
      </c>
      <c r="E40" s="193">
        <v>70</v>
      </c>
      <c r="F40" s="194">
        <f t="shared" si="1"/>
        <v>6.3643885186431118E-2</v>
      </c>
      <c r="G40" s="195">
        <f t="shared" si="2"/>
        <v>14</v>
      </c>
      <c r="H40" s="196">
        <f t="shared" si="3"/>
        <v>25</v>
      </c>
      <c r="I40" s="180"/>
      <c r="J40" s="174">
        <v>133</v>
      </c>
      <c r="K40" s="175">
        <f t="shared" si="4"/>
        <v>5.7439990325896369E-2</v>
      </c>
      <c r="L40" s="193">
        <v>232</v>
      </c>
      <c r="M40" s="194">
        <f t="shared" si="5"/>
        <v>8.4395553227402359E-2</v>
      </c>
      <c r="N40" s="195">
        <f t="shared" si="6"/>
        <v>99</v>
      </c>
      <c r="O40" s="196">
        <f t="shared" si="7"/>
        <v>74.436090225563916</v>
      </c>
      <c r="P40" s="180"/>
      <c r="Q40" s="197">
        <f t="shared" si="8"/>
        <v>0.42105263157894735</v>
      </c>
      <c r="R40" s="198">
        <f t="shared" si="9"/>
        <v>0.30172413793103448</v>
      </c>
    </row>
    <row r="41" spans="1:18">
      <c r="A41" s="129">
        <v>78153</v>
      </c>
      <c r="B41" s="129" t="s">
        <v>412</v>
      </c>
      <c r="C41" s="174">
        <v>128</v>
      </c>
      <c r="D41" s="175">
        <f t="shared" si="0"/>
        <v>0.12955858983572374</v>
      </c>
      <c r="E41" s="193">
        <v>125</v>
      </c>
      <c r="F41" s="194">
        <f t="shared" si="1"/>
        <v>0.11364979497576987</v>
      </c>
      <c r="G41" s="195">
        <f t="shared" si="2"/>
        <v>-3</v>
      </c>
      <c r="H41" s="196">
        <f t="shared" si="3"/>
        <v>-2.34375</v>
      </c>
      <c r="I41" s="180"/>
      <c r="J41" s="174">
        <v>221</v>
      </c>
      <c r="K41" s="175">
        <f t="shared" si="4"/>
        <v>9.5445397458820275E-2</v>
      </c>
      <c r="L41" s="193">
        <v>188</v>
      </c>
      <c r="M41" s="194">
        <f t="shared" si="5"/>
        <v>6.8389500029101921E-2</v>
      </c>
      <c r="N41" s="195">
        <f t="shared" si="6"/>
        <v>-33</v>
      </c>
      <c r="O41" s="196">
        <f t="shared" si="7"/>
        <v>-14.932126696832579</v>
      </c>
      <c r="P41" s="180"/>
      <c r="Q41" s="197">
        <f t="shared" si="8"/>
        <v>0.579185520361991</v>
      </c>
      <c r="R41" s="198">
        <f t="shared" si="9"/>
        <v>0.66489361702127658</v>
      </c>
    </row>
    <row r="42" spans="1:18">
      <c r="A42" s="129">
        <v>78007</v>
      </c>
      <c r="B42" s="129" t="s">
        <v>663</v>
      </c>
      <c r="C42" s="174">
        <v>15</v>
      </c>
      <c r="D42" s="175">
        <f t="shared" si="0"/>
        <v>1.5182647246373877E-2</v>
      </c>
      <c r="E42" s="193">
        <v>15</v>
      </c>
      <c r="F42" s="194">
        <f t="shared" si="1"/>
        <v>1.3637975397092383E-2</v>
      </c>
      <c r="G42" s="195">
        <f t="shared" si="2"/>
        <v>0</v>
      </c>
      <c r="H42" s="196">
        <f t="shared" si="3"/>
        <v>0</v>
      </c>
      <c r="I42" s="180"/>
      <c r="J42" s="174">
        <v>29</v>
      </c>
      <c r="K42" s="175">
        <f t="shared" si="4"/>
        <v>1.252450916880447E-2</v>
      </c>
      <c r="L42" s="193">
        <v>25</v>
      </c>
      <c r="M42" s="194">
        <f t="shared" si="5"/>
        <v>9.0943484081252544E-3</v>
      </c>
      <c r="N42" s="195">
        <f t="shared" si="6"/>
        <v>-4</v>
      </c>
      <c r="O42" s="196">
        <f t="shared" si="7"/>
        <v>-13.793103448275861</v>
      </c>
      <c r="P42" s="180"/>
      <c r="Q42" s="197">
        <f t="shared" si="8"/>
        <v>0.51724137931034486</v>
      </c>
      <c r="R42" s="198">
        <f t="shared" si="9"/>
        <v>0.6</v>
      </c>
    </row>
    <row r="43" spans="1:18">
      <c r="A43" s="129">
        <v>78024</v>
      </c>
      <c r="B43" s="129" t="s">
        <v>636</v>
      </c>
      <c r="C43" s="174">
        <v>25</v>
      </c>
      <c r="D43" s="175">
        <f t="shared" si="0"/>
        <v>2.5304412077289798E-2</v>
      </c>
      <c r="E43" s="193">
        <v>21</v>
      </c>
      <c r="F43" s="194">
        <f t="shared" si="1"/>
        <v>1.909316555592934E-2</v>
      </c>
      <c r="G43" s="195">
        <f t="shared" si="2"/>
        <v>-4</v>
      </c>
      <c r="H43" s="196">
        <f t="shared" si="3"/>
        <v>-16</v>
      </c>
      <c r="I43" s="180"/>
      <c r="J43" s="174">
        <v>29</v>
      </c>
      <c r="K43" s="175">
        <f t="shared" si="4"/>
        <v>1.252450916880447E-2</v>
      </c>
      <c r="L43" s="193">
        <v>22</v>
      </c>
      <c r="M43" s="194">
        <f t="shared" si="5"/>
        <v>8.0030265991502241E-3</v>
      </c>
      <c r="N43" s="195">
        <f t="shared" si="6"/>
        <v>-7</v>
      </c>
      <c r="O43" s="196">
        <f t="shared" si="7"/>
        <v>-24.137931034482758</v>
      </c>
      <c r="P43" s="180"/>
      <c r="Q43" s="197">
        <f t="shared" si="8"/>
        <v>0.86206896551724133</v>
      </c>
      <c r="R43" s="198">
        <f t="shared" si="9"/>
        <v>0.95454545454545459</v>
      </c>
    </row>
    <row r="44" spans="1:18">
      <c r="A44" s="129">
        <v>78032</v>
      </c>
      <c r="B44" s="129" t="s">
        <v>674</v>
      </c>
      <c r="C44" s="174">
        <v>11</v>
      </c>
      <c r="D44" s="175">
        <f t="shared" si="0"/>
        <v>1.1133941314007511E-2</v>
      </c>
      <c r="E44" s="193">
        <v>10</v>
      </c>
      <c r="F44" s="194">
        <f t="shared" si="1"/>
        <v>9.0919835980615895E-3</v>
      </c>
      <c r="G44" s="195">
        <f t="shared" si="2"/>
        <v>-1</v>
      </c>
      <c r="H44" s="196">
        <f t="shared" si="3"/>
        <v>-9.0909090909090917</v>
      </c>
      <c r="I44" s="180"/>
      <c r="J44" s="174">
        <v>12</v>
      </c>
      <c r="K44" s="175">
        <f t="shared" si="4"/>
        <v>5.1825555181259876E-3</v>
      </c>
      <c r="L44" s="193">
        <v>12</v>
      </c>
      <c r="M44" s="194">
        <f t="shared" si="5"/>
        <v>4.3652872359001222E-3</v>
      </c>
      <c r="N44" s="195">
        <f t="shared" si="6"/>
        <v>0</v>
      </c>
      <c r="O44" s="196">
        <f t="shared" si="7"/>
        <v>0</v>
      </c>
      <c r="P44" s="180"/>
      <c r="Q44" s="197">
        <f t="shared" si="8"/>
        <v>0.91666666666666663</v>
      </c>
      <c r="R44" s="198">
        <f t="shared" si="9"/>
        <v>0.83333333333333337</v>
      </c>
    </row>
    <row r="45" spans="1:18">
      <c r="A45" s="129">
        <v>78036</v>
      </c>
      <c r="B45" s="129" t="s">
        <v>449</v>
      </c>
      <c r="C45" s="174">
        <v>118</v>
      </c>
      <c r="D45" s="175">
        <f t="shared" si="0"/>
        <v>0.11943682500480783</v>
      </c>
      <c r="E45" s="193">
        <v>118</v>
      </c>
      <c r="F45" s="194">
        <f t="shared" si="1"/>
        <v>0.10728540645712674</v>
      </c>
      <c r="G45" s="195">
        <f t="shared" si="2"/>
        <v>0</v>
      </c>
      <c r="H45" s="196">
        <f t="shared" si="3"/>
        <v>0</v>
      </c>
      <c r="I45" s="180"/>
      <c r="J45" s="174">
        <v>183</v>
      </c>
      <c r="K45" s="175">
        <f t="shared" si="4"/>
        <v>7.9033971651421314E-2</v>
      </c>
      <c r="L45" s="193">
        <v>198</v>
      </c>
      <c r="M45" s="194">
        <f t="shared" si="5"/>
        <v>7.2027239392352019E-2</v>
      </c>
      <c r="N45" s="195">
        <f t="shared" si="6"/>
        <v>15</v>
      </c>
      <c r="O45" s="196">
        <f t="shared" si="7"/>
        <v>8.1967213114754092</v>
      </c>
      <c r="P45" s="180"/>
      <c r="Q45" s="197">
        <f t="shared" si="8"/>
        <v>0.64480874316939896</v>
      </c>
      <c r="R45" s="198">
        <f t="shared" si="9"/>
        <v>0.59595959595959591</v>
      </c>
    </row>
    <row r="46" spans="1:18">
      <c r="A46" s="129">
        <v>78041</v>
      </c>
      <c r="B46" s="129" t="s">
        <v>611</v>
      </c>
      <c r="C46" s="174">
        <v>42</v>
      </c>
      <c r="D46" s="175">
        <f t="shared" si="0"/>
        <v>4.2511412289846853E-2</v>
      </c>
      <c r="E46" s="193">
        <v>34</v>
      </c>
      <c r="F46" s="194">
        <f t="shared" si="1"/>
        <v>3.0912744233409402E-2</v>
      </c>
      <c r="G46" s="195">
        <f t="shared" si="2"/>
        <v>-8</v>
      </c>
      <c r="H46" s="196">
        <f t="shared" si="3"/>
        <v>-19.047619047619047</v>
      </c>
      <c r="I46" s="180"/>
      <c r="J46" s="174">
        <v>65</v>
      </c>
      <c r="K46" s="175">
        <f t="shared" si="4"/>
        <v>2.8072175723182432E-2</v>
      </c>
      <c r="L46" s="193">
        <v>62</v>
      </c>
      <c r="M46" s="194">
        <f t="shared" si="5"/>
        <v>2.255398405215063E-2</v>
      </c>
      <c r="N46" s="195">
        <f t="shared" si="6"/>
        <v>-3</v>
      </c>
      <c r="O46" s="196">
        <f t="shared" si="7"/>
        <v>-4.6153846153846159</v>
      </c>
      <c r="P46" s="180"/>
      <c r="Q46" s="197">
        <f t="shared" si="8"/>
        <v>0.64615384615384619</v>
      </c>
      <c r="R46" s="198">
        <f t="shared" si="9"/>
        <v>0.54838709677419351</v>
      </c>
    </row>
    <row r="47" spans="1:18">
      <c r="A47" s="129">
        <v>78086</v>
      </c>
      <c r="B47" s="129" t="s">
        <v>670</v>
      </c>
      <c r="C47" s="174">
        <v>18</v>
      </c>
      <c r="D47" s="175">
        <f t="shared" si="0"/>
        <v>1.8219176695648653E-2</v>
      </c>
      <c r="E47" s="193">
        <v>13</v>
      </c>
      <c r="F47" s="194">
        <f t="shared" si="1"/>
        <v>1.1819578677480066E-2</v>
      </c>
      <c r="G47" s="195">
        <f t="shared" si="2"/>
        <v>-5</v>
      </c>
      <c r="H47" s="196">
        <f t="shared" si="3"/>
        <v>-27.777777777777779</v>
      </c>
      <c r="I47" s="180"/>
      <c r="J47" s="174">
        <v>57</v>
      </c>
      <c r="K47" s="175">
        <f t="shared" si="4"/>
        <v>2.4617138711098444E-2</v>
      </c>
      <c r="L47" s="193">
        <v>18</v>
      </c>
      <c r="M47" s="194">
        <f t="shared" si="5"/>
        <v>6.5479308538501837E-3</v>
      </c>
      <c r="N47" s="195">
        <f t="shared" si="6"/>
        <v>-39</v>
      </c>
      <c r="O47" s="196">
        <f t="shared" si="7"/>
        <v>-68.421052631578945</v>
      </c>
      <c r="P47" s="180"/>
      <c r="Q47" s="197">
        <f t="shared" si="8"/>
        <v>0.31578947368421051</v>
      </c>
      <c r="R47" s="198">
        <f t="shared" si="9"/>
        <v>0.72222222222222221</v>
      </c>
    </row>
    <row r="48" spans="1:18">
      <c r="A48" s="129">
        <v>78087</v>
      </c>
      <c r="B48" s="129" t="s">
        <v>456</v>
      </c>
      <c r="C48" s="174">
        <v>106</v>
      </c>
      <c r="D48" s="175">
        <f t="shared" si="0"/>
        <v>0.10729070720770875</v>
      </c>
      <c r="E48" s="193">
        <v>100</v>
      </c>
      <c r="F48" s="194">
        <f t="shared" si="1"/>
        <v>9.0919835980615885E-2</v>
      </c>
      <c r="G48" s="195">
        <f t="shared" si="2"/>
        <v>-6</v>
      </c>
      <c r="H48" s="196">
        <f t="shared" si="3"/>
        <v>-5.6603773584905666</v>
      </c>
      <c r="I48" s="180"/>
      <c r="J48" s="174">
        <v>157</v>
      </c>
      <c r="K48" s="175">
        <f t="shared" si="4"/>
        <v>6.7805101362148346E-2</v>
      </c>
      <c r="L48" s="193">
        <v>183</v>
      </c>
      <c r="M48" s="194">
        <f t="shared" si="5"/>
        <v>6.6570630347476858E-2</v>
      </c>
      <c r="N48" s="195">
        <f t="shared" si="6"/>
        <v>26</v>
      </c>
      <c r="O48" s="196">
        <f t="shared" si="7"/>
        <v>16.560509554140125</v>
      </c>
      <c r="P48" s="180"/>
      <c r="Q48" s="197">
        <f t="shared" si="8"/>
        <v>0.67515923566878977</v>
      </c>
      <c r="R48" s="198">
        <f t="shared" si="9"/>
        <v>0.54644808743169404</v>
      </c>
    </row>
    <row r="49" spans="1:18">
      <c r="A49" s="129">
        <v>78120</v>
      </c>
      <c r="B49" s="129" t="s">
        <v>638</v>
      </c>
      <c r="C49" s="174">
        <v>29</v>
      </c>
      <c r="D49" s="175">
        <f t="shared" si="0"/>
        <v>2.9353118009656162E-2</v>
      </c>
      <c r="E49" s="193">
        <v>21</v>
      </c>
      <c r="F49" s="194">
        <f t="shared" si="1"/>
        <v>1.909316555592934E-2</v>
      </c>
      <c r="G49" s="195">
        <f t="shared" si="2"/>
        <v>-8</v>
      </c>
      <c r="H49" s="196">
        <f t="shared" si="3"/>
        <v>-27.586206896551722</v>
      </c>
      <c r="I49" s="180"/>
      <c r="J49" s="174">
        <v>33</v>
      </c>
      <c r="K49" s="175">
        <f t="shared" si="4"/>
        <v>1.4252027674846467E-2</v>
      </c>
      <c r="L49" s="193">
        <v>29</v>
      </c>
      <c r="M49" s="194">
        <f t="shared" si="5"/>
        <v>1.0549444153425295E-2</v>
      </c>
      <c r="N49" s="195">
        <f t="shared" si="6"/>
        <v>-4</v>
      </c>
      <c r="O49" s="196">
        <f t="shared" si="7"/>
        <v>-12.121212121212121</v>
      </c>
      <c r="P49" s="180"/>
      <c r="Q49" s="197">
        <f t="shared" si="8"/>
        <v>0.87878787878787878</v>
      </c>
      <c r="R49" s="198">
        <f t="shared" si="9"/>
        <v>0.72413793103448276</v>
      </c>
    </row>
    <row r="50" spans="1:18">
      <c r="A50" s="129">
        <v>79002</v>
      </c>
      <c r="B50" s="129" t="s">
        <v>602</v>
      </c>
      <c r="C50" s="174">
        <v>49</v>
      </c>
      <c r="D50" s="175">
        <f t="shared" si="0"/>
        <v>4.9596647671488005E-2</v>
      </c>
      <c r="E50" s="193">
        <v>48</v>
      </c>
      <c r="F50" s="194">
        <f t="shared" si="1"/>
        <v>4.3641521270695628E-2</v>
      </c>
      <c r="G50" s="195">
        <f t="shared" si="2"/>
        <v>-1</v>
      </c>
      <c r="H50" s="196">
        <f t="shared" si="3"/>
        <v>-2.0408163265306123</v>
      </c>
      <c r="I50" s="180"/>
      <c r="J50" s="174">
        <v>84</v>
      </c>
      <c r="K50" s="175">
        <f t="shared" si="4"/>
        <v>3.6277888626881916E-2</v>
      </c>
      <c r="L50" s="193">
        <v>54</v>
      </c>
      <c r="M50" s="194">
        <f t="shared" si="5"/>
        <v>1.9643792561550549E-2</v>
      </c>
      <c r="N50" s="195">
        <f t="shared" si="6"/>
        <v>-30</v>
      </c>
      <c r="O50" s="196">
        <f t="shared" si="7"/>
        <v>-35.714285714285715</v>
      </c>
      <c r="P50" s="180"/>
      <c r="Q50" s="197">
        <f t="shared" si="8"/>
        <v>0.58333333333333337</v>
      </c>
      <c r="R50" s="198">
        <f t="shared" si="9"/>
        <v>0.88888888888888884</v>
      </c>
    </row>
    <row r="51" spans="1:18">
      <c r="A51" s="129">
        <v>79005</v>
      </c>
      <c r="B51" s="129" t="s">
        <v>635</v>
      </c>
      <c r="C51" s="174">
        <v>51</v>
      </c>
      <c r="D51" s="175">
        <f t="shared" si="0"/>
        <v>5.1621000637671187E-2</v>
      </c>
      <c r="E51" s="193">
        <v>38</v>
      </c>
      <c r="F51" s="194">
        <f t="shared" si="1"/>
        <v>3.4549537672634037E-2</v>
      </c>
      <c r="G51" s="195">
        <f t="shared" si="2"/>
        <v>-13</v>
      </c>
      <c r="H51" s="196">
        <f t="shared" si="3"/>
        <v>-25.490196078431371</v>
      </c>
      <c r="I51" s="180"/>
      <c r="J51" s="174">
        <v>59</v>
      </c>
      <c r="K51" s="175">
        <f t="shared" si="4"/>
        <v>2.5480897964119443E-2</v>
      </c>
      <c r="L51" s="193">
        <v>49</v>
      </c>
      <c r="M51" s="194">
        <f t="shared" si="5"/>
        <v>1.7824922879925501E-2</v>
      </c>
      <c r="N51" s="195">
        <f t="shared" si="6"/>
        <v>-10</v>
      </c>
      <c r="O51" s="196">
        <f t="shared" si="7"/>
        <v>-16.949152542372879</v>
      </c>
      <c r="P51" s="180"/>
      <c r="Q51" s="197">
        <f t="shared" si="8"/>
        <v>0.86440677966101698</v>
      </c>
      <c r="R51" s="198">
        <f t="shared" si="9"/>
        <v>0.77551020408163263</v>
      </c>
    </row>
    <row r="52" spans="1:18">
      <c r="A52" s="129">
        <v>79009</v>
      </c>
      <c r="B52" s="129" t="s">
        <v>543</v>
      </c>
      <c r="C52" s="174">
        <v>57</v>
      </c>
      <c r="D52" s="175">
        <f t="shared" si="0"/>
        <v>5.7694059536220733E-2</v>
      </c>
      <c r="E52" s="193">
        <v>69</v>
      </c>
      <c r="F52" s="194">
        <f t="shared" si="1"/>
        <v>6.2734686826624975E-2</v>
      </c>
      <c r="G52" s="195">
        <f t="shared" si="2"/>
        <v>12</v>
      </c>
      <c r="H52" s="196">
        <f t="shared" si="3"/>
        <v>21.052631578947366</v>
      </c>
      <c r="I52" s="180"/>
      <c r="J52" s="174">
        <v>72</v>
      </c>
      <c r="K52" s="175">
        <f t="shared" si="4"/>
        <v>3.1095333108755927E-2</v>
      </c>
      <c r="L52" s="193">
        <v>111</v>
      </c>
      <c r="M52" s="194">
        <f t="shared" si="5"/>
        <v>4.0378906932076131E-2</v>
      </c>
      <c r="N52" s="195">
        <f t="shared" si="6"/>
        <v>39</v>
      </c>
      <c r="O52" s="196">
        <f t="shared" si="7"/>
        <v>54.166666666666664</v>
      </c>
      <c r="P52" s="180"/>
      <c r="Q52" s="197">
        <f t="shared" si="8"/>
        <v>0.79166666666666663</v>
      </c>
      <c r="R52" s="198">
        <f t="shared" si="9"/>
        <v>0.6216216216216216</v>
      </c>
    </row>
    <row r="53" spans="1:18">
      <c r="A53" s="129">
        <v>79027</v>
      </c>
      <c r="B53" s="129" t="s">
        <v>569</v>
      </c>
      <c r="C53" s="174">
        <v>61</v>
      </c>
      <c r="D53" s="175">
        <f t="shared" si="0"/>
        <v>6.1742765468587098E-2</v>
      </c>
      <c r="E53" s="193">
        <v>60</v>
      </c>
      <c r="F53" s="194">
        <f t="shared" si="1"/>
        <v>5.4551901588369534E-2</v>
      </c>
      <c r="G53" s="195">
        <f t="shared" si="2"/>
        <v>-1</v>
      </c>
      <c r="H53" s="196">
        <f t="shared" si="3"/>
        <v>-1.639344262295082</v>
      </c>
      <c r="I53" s="180"/>
      <c r="J53" s="174">
        <v>111</v>
      </c>
      <c r="K53" s="175">
        <f t="shared" si="4"/>
        <v>4.7938638542665384E-2</v>
      </c>
      <c r="L53" s="193">
        <v>98</v>
      </c>
      <c r="M53" s="194">
        <f t="shared" si="5"/>
        <v>3.5649845759851001E-2</v>
      </c>
      <c r="N53" s="195">
        <f t="shared" si="6"/>
        <v>-13</v>
      </c>
      <c r="O53" s="196">
        <f t="shared" si="7"/>
        <v>-11.711711711711711</v>
      </c>
      <c r="P53" s="180"/>
      <c r="Q53" s="197">
        <f t="shared" si="8"/>
        <v>0.5495495495495496</v>
      </c>
      <c r="R53" s="198">
        <f t="shared" si="9"/>
        <v>0.61224489795918369</v>
      </c>
    </row>
    <row r="54" spans="1:18">
      <c r="A54" s="129">
        <v>79036</v>
      </c>
      <c r="B54" s="129" t="s">
        <v>373</v>
      </c>
      <c r="C54" s="174">
        <v>193</v>
      </c>
      <c r="D54" s="175">
        <f t="shared" si="0"/>
        <v>0.19535006123667722</v>
      </c>
      <c r="E54" s="193">
        <v>265</v>
      </c>
      <c r="F54" s="194">
        <f t="shared" si="1"/>
        <v>0.24093756534863212</v>
      </c>
      <c r="G54" s="195">
        <f t="shared" si="2"/>
        <v>72</v>
      </c>
      <c r="H54" s="196">
        <f t="shared" si="3"/>
        <v>37.305699481865283</v>
      </c>
      <c r="I54" s="180"/>
      <c r="J54" s="174">
        <v>445</v>
      </c>
      <c r="K54" s="175">
        <f t="shared" si="4"/>
        <v>0.19218643379717207</v>
      </c>
      <c r="L54" s="193">
        <v>450</v>
      </c>
      <c r="M54" s="194">
        <f t="shared" si="5"/>
        <v>0.16369827134625459</v>
      </c>
      <c r="N54" s="195">
        <f t="shared" si="6"/>
        <v>5</v>
      </c>
      <c r="O54" s="196">
        <f t="shared" si="7"/>
        <v>1.1235955056179776</v>
      </c>
      <c r="P54" s="180"/>
      <c r="Q54" s="197">
        <f t="shared" si="8"/>
        <v>0.43370786516853932</v>
      </c>
      <c r="R54" s="198">
        <f t="shared" si="9"/>
        <v>0.58888888888888891</v>
      </c>
    </row>
    <row r="55" spans="1:18">
      <c r="A55" s="129">
        <v>79068</v>
      </c>
      <c r="B55" s="129" t="s">
        <v>567</v>
      </c>
      <c r="C55" s="174">
        <v>66</v>
      </c>
      <c r="D55" s="175">
        <f t="shared" si="0"/>
        <v>6.6803647884045053E-2</v>
      </c>
      <c r="E55" s="193">
        <v>57</v>
      </c>
      <c r="F55" s="194">
        <f t="shared" si="1"/>
        <v>5.1824306508951055E-2</v>
      </c>
      <c r="G55" s="195">
        <f t="shared" si="2"/>
        <v>-9</v>
      </c>
      <c r="H55" s="196">
        <f t="shared" si="3"/>
        <v>-13.636363636363635</v>
      </c>
      <c r="I55" s="180"/>
      <c r="J55" s="174">
        <v>103</v>
      </c>
      <c r="K55" s="175">
        <f t="shared" si="4"/>
        <v>4.4483601530581396E-2</v>
      </c>
      <c r="L55" s="193">
        <v>75</v>
      </c>
      <c r="M55" s="194">
        <f t="shared" si="5"/>
        <v>2.7283045224375763E-2</v>
      </c>
      <c r="N55" s="195">
        <f t="shared" si="6"/>
        <v>-28</v>
      </c>
      <c r="O55" s="196">
        <f t="shared" si="7"/>
        <v>-27.184466019417474</v>
      </c>
      <c r="P55" s="180"/>
      <c r="Q55" s="197">
        <f t="shared" si="8"/>
        <v>0.64077669902912626</v>
      </c>
      <c r="R55" s="198">
        <f t="shared" si="9"/>
        <v>0.76</v>
      </c>
    </row>
    <row r="56" spans="1:18">
      <c r="A56" s="129">
        <v>79071</v>
      </c>
      <c r="B56" s="129" t="s">
        <v>669</v>
      </c>
      <c r="C56" s="174">
        <v>8</v>
      </c>
      <c r="D56" s="175">
        <f t="shared" si="0"/>
        <v>8.0974118647327339E-3</v>
      </c>
      <c r="E56" s="193">
        <v>12</v>
      </c>
      <c r="F56" s="194">
        <f t="shared" si="1"/>
        <v>1.0910380317673907E-2</v>
      </c>
      <c r="G56" s="195">
        <f t="shared" si="2"/>
        <v>4</v>
      </c>
      <c r="H56" s="196">
        <f t="shared" si="3"/>
        <v>50</v>
      </c>
      <c r="I56" s="180"/>
      <c r="J56" s="174">
        <v>10</v>
      </c>
      <c r="K56" s="175">
        <f t="shared" si="4"/>
        <v>4.3187962651049898E-3</v>
      </c>
      <c r="L56" s="193">
        <v>15</v>
      </c>
      <c r="M56" s="194">
        <f t="shared" si="5"/>
        <v>5.4566090448751525E-3</v>
      </c>
      <c r="N56" s="195">
        <f t="shared" si="6"/>
        <v>5</v>
      </c>
      <c r="O56" s="196">
        <f t="shared" si="7"/>
        <v>50</v>
      </c>
      <c r="P56" s="180"/>
      <c r="Q56" s="197">
        <f t="shared" si="8"/>
        <v>0.8</v>
      </c>
      <c r="R56" s="198">
        <f t="shared" si="9"/>
        <v>0.8</v>
      </c>
    </row>
    <row r="57" spans="1:18">
      <c r="A57" s="129">
        <v>79095</v>
      </c>
      <c r="B57" s="129" t="s">
        <v>440</v>
      </c>
      <c r="C57" s="174">
        <v>135</v>
      </c>
      <c r="D57" s="175">
        <f t="shared" si="0"/>
        <v>0.1366438252173649</v>
      </c>
      <c r="E57" s="193">
        <v>131</v>
      </c>
      <c r="F57" s="194">
        <f t="shared" si="1"/>
        <v>0.11910498513460681</v>
      </c>
      <c r="G57" s="195">
        <f t="shared" si="2"/>
        <v>-4</v>
      </c>
      <c r="H57" s="196">
        <f t="shared" si="3"/>
        <v>-2.9629629629629632</v>
      </c>
      <c r="I57" s="180"/>
      <c r="J57" s="174">
        <v>210</v>
      </c>
      <c r="K57" s="175">
        <f t="shared" si="4"/>
        <v>9.0694721567204789E-2</v>
      </c>
      <c r="L57" s="193">
        <v>223</v>
      </c>
      <c r="M57" s="194">
        <f t="shared" si="5"/>
        <v>8.1121587800477277E-2</v>
      </c>
      <c r="N57" s="195">
        <f t="shared" si="6"/>
        <v>13</v>
      </c>
      <c r="O57" s="196">
        <f t="shared" si="7"/>
        <v>6.1904761904761907</v>
      </c>
      <c r="P57" s="180"/>
      <c r="Q57" s="197">
        <f t="shared" si="8"/>
        <v>0.6428571428571429</v>
      </c>
      <c r="R57" s="198">
        <f t="shared" si="9"/>
        <v>0.58744394618834084</v>
      </c>
    </row>
    <row r="58" spans="1:18">
      <c r="A58" s="129">
        <v>79130</v>
      </c>
      <c r="B58" s="129" t="s">
        <v>355</v>
      </c>
      <c r="C58" s="174">
        <v>255</v>
      </c>
      <c r="D58" s="175">
        <f t="shared" si="0"/>
        <v>0.25810500318835594</v>
      </c>
      <c r="E58" s="193">
        <v>264</v>
      </c>
      <c r="F58" s="194">
        <f t="shared" si="1"/>
        <v>0.24002836698882596</v>
      </c>
      <c r="G58" s="195">
        <f t="shared" si="2"/>
        <v>9</v>
      </c>
      <c r="H58" s="196">
        <f t="shared" si="3"/>
        <v>3.5294117647058822</v>
      </c>
      <c r="I58" s="180"/>
      <c r="J58" s="174">
        <v>370</v>
      </c>
      <c r="K58" s="175">
        <f t="shared" si="4"/>
        <v>0.15979546180888463</v>
      </c>
      <c r="L58" s="193">
        <v>466</v>
      </c>
      <c r="M58" s="194">
        <f t="shared" si="5"/>
        <v>0.16951865432745475</v>
      </c>
      <c r="N58" s="195">
        <f t="shared" si="6"/>
        <v>96</v>
      </c>
      <c r="O58" s="196">
        <f t="shared" si="7"/>
        <v>25.945945945945947</v>
      </c>
      <c r="P58" s="180"/>
      <c r="Q58" s="197">
        <f t="shared" si="8"/>
        <v>0.68918918918918914</v>
      </c>
      <c r="R58" s="198">
        <f t="shared" si="9"/>
        <v>0.5665236051502146</v>
      </c>
    </row>
    <row r="59" spans="1:18">
      <c r="A59" s="129">
        <v>79146</v>
      </c>
      <c r="B59" s="129" t="s">
        <v>437</v>
      </c>
      <c r="C59" s="174">
        <v>133</v>
      </c>
      <c r="D59" s="175">
        <f t="shared" si="0"/>
        <v>0.1346194722511817</v>
      </c>
      <c r="E59" s="193">
        <v>151</v>
      </c>
      <c r="F59" s="194">
        <f t="shared" si="1"/>
        <v>0.13728895233072999</v>
      </c>
      <c r="G59" s="195">
        <f t="shared" si="2"/>
        <v>18</v>
      </c>
      <c r="H59" s="196">
        <f t="shared" si="3"/>
        <v>13.533834586466165</v>
      </c>
      <c r="I59" s="180"/>
      <c r="J59" s="174">
        <v>246</v>
      </c>
      <c r="K59" s="175">
        <f t="shared" si="4"/>
        <v>0.10624238812158276</v>
      </c>
      <c r="L59" s="193">
        <v>265</v>
      </c>
      <c r="M59" s="194">
        <f t="shared" si="5"/>
        <v>9.6400093126127698E-2</v>
      </c>
      <c r="N59" s="195">
        <f t="shared" si="6"/>
        <v>19</v>
      </c>
      <c r="O59" s="196">
        <f t="shared" si="7"/>
        <v>7.7235772357723578</v>
      </c>
      <c r="P59" s="180"/>
      <c r="Q59" s="197">
        <f t="shared" si="8"/>
        <v>0.54065040650406504</v>
      </c>
      <c r="R59" s="198">
        <f t="shared" si="9"/>
        <v>0.56981132075471697</v>
      </c>
    </row>
    <row r="60" spans="1:18">
      <c r="A60" s="129">
        <v>79157</v>
      </c>
      <c r="B60" s="129" t="s">
        <v>520</v>
      </c>
      <c r="C60" s="174">
        <v>77</v>
      </c>
      <c r="D60" s="175">
        <f t="shared" si="0"/>
        <v>7.7937589198052576E-2</v>
      </c>
      <c r="E60" s="193">
        <v>49</v>
      </c>
      <c r="F60" s="194">
        <f t="shared" si="1"/>
        <v>4.4550719630501785E-2</v>
      </c>
      <c r="G60" s="195">
        <f t="shared" si="2"/>
        <v>-28</v>
      </c>
      <c r="H60" s="196">
        <f t="shared" si="3"/>
        <v>-36.363636363636367</v>
      </c>
      <c r="I60" s="180"/>
      <c r="J60" s="174">
        <v>128</v>
      </c>
      <c r="K60" s="175">
        <f t="shared" si="4"/>
        <v>5.5280592193343872E-2</v>
      </c>
      <c r="L60" s="193">
        <v>62</v>
      </c>
      <c r="M60" s="194">
        <f t="shared" si="5"/>
        <v>2.255398405215063E-2</v>
      </c>
      <c r="N60" s="195">
        <f t="shared" si="6"/>
        <v>-66</v>
      </c>
      <c r="O60" s="196">
        <f t="shared" si="7"/>
        <v>-51.5625</v>
      </c>
      <c r="P60" s="180"/>
      <c r="Q60" s="197">
        <f t="shared" si="8"/>
        <v>0.6015625</v>
      </c>
      <c r="R60" s="198">
        <f t="shared" si="9"/>
        <v>0.79032258064516125</v>
      </c>
    </row>
    <row r="61" spans="1:18">
      <c r="A61" s="129">
        <v>79008</v>
      </c>
      <c r="B61" s="129" t="s">
        <v>414</v>
      </c>
      <c r="C61" s="174">
        <v>188</v>
      </c>
      <c r="D61" s="175">
        <f t="shared" si="0"/>
        <v>0.19028917882121926</v>
      </c>
      <c r="E61" s="193">
        <v>193</v>
      </c>
      <c r="F61" s="194">
        <f t="shared" si="1"/>
        <v>0.17547528344258867</v>
      </c>
      <c r="G61" s="195">
        <f t="shared" si="2"/>
        <v>5</v>
      </c>
      <c r="H61" s="196">
        <f t="shared" si="3"/>
        <v>2.6595744680851063</v>
      </c>
      <c r="I61" s="180"/>
      <c r="J61" s="174">
        <v>332</v>
      </c>
      <c r="K61" s="175">
        <f t="shared" si="4"/>
        <v>0.14338403600148567</v>
      </c>
      <c r="L61" s="193">
        <v>356</v>
      </c>
      <c r="M61" s="194">
        <f t="shared" si="5"/>
        <v>0.12950352133170362</v>
      </c>
      <c r="N61" s="195">
        <f t="shared" si="6"/>
        <v>24</v>
      </c>
      <c r="O61" s="196">
        <f t="shared" si="7"/>
        <v>7.2289156626506017</v>
      </c>
      <c r="P61" s="180"/>
      <c r="Q61" s="197">
        <f t="shared" si="8"/>
        <v>0.5662650602409639</v>
      </c>
      <c r="R61" s="198">
        <f t="shared" si="9"/>
        <v>0.5421348314606742</v>
      </c>
    </row>
    <row r="62" spans="1:18">
      <c r="A62" s="129">
        <v>79061</v>
      </c>
      <c r="B62" s="129" t="s">
        <v>357</v>
      </c>
      <c r="C62" s="174">
        <v>229</v>
      </c>
      <c r="D62" s="175">
        <f t="shared" si="0"/>
        <v>0.23178841462797453</v>
      </c>
      <c r="E62" s="193">
        <v>279</v>
      </c>
      <c r="F62" s="194">
        <f t="shared" si="1"/>
        <v>0.25366634238591834</v>
      </c>
      <c r="G62" s="195">
        <f t="shared" si="2"/>
        <v>50</v>
      </c>
      <c r="H62" s="196">
        <f t="shared" si="3"/>
        <v>21.834061135371179</v>
      </c>
      <c r="I62" s="180"/>
      <c r="J62" s="174">
        <v>336</v>
      </c>
      <c r="K62" s="175">
        <f t="shared" si="4"/>
        <v>0.14511155450752766</v>
      </c>
      <c r="L62" s="193">
        <v>464</v>
      </c>
      <c r="M62" s="194">
        <f t="shared" si="5"/>
        <v>0.16879110645480472</v>
      </c>
      <c r="N62" s="195">
        <f t="shared" si="6"/>
        <v>128</v>
      </c>
      <c r="O62" s="196">
        <f t="shared" si="7"/>
        <v>38.095238095238095</v>
      </c>
      <c r="P62" s="180"/>
      <c r="Q62" s="197">
        <f t="shared" si="8"/>
        <v>0.68154761904761907</v>
      </c>
      <c r="R62" s="198">
        <f t="shared" si="9"/>
        <v>0.60129310344827591</v>
      </c>
    </row>
    <row r="63" spans="1:18">
      <c r="A63" s="129">
        <v>79063</v>
      </c>
      <c r="B63" s="129" t="s">
        <v>528</v>
      </c>
      <c r="C63" s="174">
        <v>84</v>
      </c>
      <c r="D63" s="175">
        <f t="shared" si="0"/>
        <v>8.5022824579693707E-2</v>
      </c>
      <c r="E63" s="193">
        <v>103</v>
      </c>
      <c r="F63" s="194">
        <f t="shared" si="1"/>
        <v>9.364743106003437E-2</v>
      </c>
      <c r="G63" s="195">
        <f t="shared" si="2"/>
        <v>19</v>
      </c>
      <c r="H63" s="196">
        <f t="shared" si="3"/>
        <v>22.61904761904762</v>
      </c>
      <c r="I63" s="180"/>
      <c r="J63" s="174">
        <v>143</v>
      </c>
      <c r="K63" s="175">
        <f t="shared" si="4"/>
        <v>6.1758786591001355E-2</v>
      </c>
      <c r="L63" s="193">
        <v>179</v>
      </c>
      <c r="M63" s="194">
        <f t="shared" si="5"/>
        <v>6.5115534602176825E-2</v>
      </c>
      <c r="N63" s="195">
        <f t="shared" si="6"/>
        <v>36</v>
      </c>
      <c r="O63" s="196">
        <f t="shared" si="7"/>
        <v>25.174825174825177</v>
      </c>
      <c r="P63" s="180"/>
      <c r="Q63" s="197">
        <f t="shared" si="8"/>
        <v>0.58741258741258739</v>
      </c>
      <c r="R63" s="198">
        <f t="shared" si="9"/>
        <v>0.57541899441340782</v>
      </c>
    </row>
    <row r="64" spans="1:18">
      <c r="A64" s="129">
        <v>79117</v>
      </c>
      <c r="B64" s="129" t="s">
        <v>482</v>
      </c>
      <c r="C64" s="174">
        <v>98</v>
      </c>
      <c r="D64" s="175">
        <f t="shared" si="0"/>
        <v>9.9193295342976009E-2</v>
      </c>
      <c r="E64" s="193">
        <v>107</v>
      </c>
      <c r="F64" s="194">
        <f t="shared" si="1"/>
        <v>9.7284224499258998E-2</v>
      </c>
      <c r="G64" s="195">
        <f t="shared" si="2"/>
        <v>9</v>
      </c>
      <c r="H64" s="196">
        <f t="shared" si="3"/>
        <v>9.183673469387756</v>
      </c>
      <c r="I64" s="180"/>
      <c r="J64" s="174">
        <v>131</v>
      </c>
      <c r="K64" s="175">
        <f t="shared" si="4"/>
        <v>5.6576231072875363E-2</v>
      </c>
      <c r="L64" s="193">
        <v>185</v>
      </c>
      <c r="M64" s="194">
        <f t="shared" si="5"/>
        <v>6.7298178220126889E-2</v>
      </c>
      <c r="N64" s="195">
        <f t="shared" si="6"/>
        <v>54</v>
      </c>
      <c r="O64" s="196">
        <f t="shared" si="7"/>
        <v>41.221374045801525</v>
      </c>
      <c r="P64" s="180"/>
      <c r="Q64" s="197">
        <f t="shared" si="8"/>
        <v>0.74809160305343514</v>
      </c>
      <c r="R64" s="198">
        <f t="shared" si="9"/>
        <v>0.57837837837837835</v>
      </c>
    </row>
    <row r="65" spans="1:18">
      <c r="A65" s="129">
        <v>79118</v>
      </c>
      <c r="B65" s="129" t="s">
        <v>488</v>
      </c>
      <c r="C65" s="174">
        <v>113</v>
      </c>
      <c r="D65" s="175">
        <f t="shared" si="0"/>
        <v>0.11437594258934987</v>
      </c>
      <c r="E65" s="193">
        <v>127</v>
      </c>
      <c r="F65" s="194">
        <f t="shared" si="1"/>
        <v>0.11546819169538218</v>
      </c>
      <c r="G65" s="195">
        <f t="shared" si="2"/>
        <v>14</v>
      </c>
      <c r="H65" s="196">
        <f t="shared" si="3"/>
        <v>12.389380530973451</v>
      </c>
      <c r="I65" s="180"/>
      <c r="J65" s="174">
        <v>213</v>
      </c>
      <c r="K65" s="175">
        <f t="shared" si="4"/>
        <v>9.1990360446736294E-2</v>
      </c>
      <c r="L65" s="193">
        <v>203</v>
      </c>
      <c r="M65" s="194">
        <f t="shared" si="5"/>
        <v>7.3846109073977068E-2</v>
      </c>
      <c r="N65" s="195">
        <f t="shared" si="6"/>
        <v>-10</v>
      </c>
      <c r="O65" s="196">
        <f t="shared" si="7"/>
        <v>-4.6948356807511731</v>
      </c>
      <c r="P65" s="180"/>
      <c r="Q65" s="197">
        <f t="shared" si="8"/>
        <v>0.53051643192488263</v>
      </c>
      <c r="R65" s="198">
        <f t="shared" si="9"/>
        <v>0.62561576354679804</v>
      </c>
    </row>
    <row r="66" spans="1:18">
      <c r="A66" s="129">
        <v>80010</v>
      </c>
      <c r="B66" s="129" t="s">
        <v>544</v>
      </c>
      <c r="C66" s="174">
        <v>80</v>
      </c>
      <c r="D66" s="175">
        <f t="shared" si="0"/>
        <v>8.0974118647327342E-2</v>
      </c>
      <c r="E66" s="193">
        <v>65</v>
      </c>
      <c r="F66" s="194">
        <f t="shared" si="1"/>
        <v>5.9097893387400333E-2</v>
      </c>
      <c r="G66" s="195">
        <f t="shared" si="2"/>
        <v>-15</v>
      </c>
      <c r="H66" s="196">
        <f t="shared" si="3"/>
        <v>-18.75</v>
      </c>
      <c r="I66" s="180"/>
      <c r="J66" s="174">
        <v>141</v>
      </c>
      <c r="K66" s="175">
        <f t="shared" si="4"/>
        <v>6.0895027337980363E-2</v>
      </c>
      <c r="L66" s="193">
        <v>106</v>
      </c>
      <c r="M66" s="194">
        <f t="shared" si="5"/>
        <v>3.8560037250451082E-2</v>
      </c>
      <c r="N66" s="195">
        <f t="shared" si="6"/>
        <v>-35</v>
      </c>
      <c r="O66" s="196">
        <f t="shared" si="7"/>
        <v>-24.822695035460992</v>
      </c>
      <c r="P66" s="180"/>
      <c r="Q66" s="197">
        <f t="shared" si="8"/>
        <v>0.56737588652482274</v>
      </c>
      <c r="R66" s="198">
        <f t="shared" si="9"/>
        <v>0.6132075471698113</v>
      </c>
    </row>
    <row r="67" spans="1:18">
      <c r="A67" s="129">
        <v>80017</v>
      </c>
      <c r="B67" s="129" t="s">
        <v>642</v>
      </c>
      <c r="C67" s="174">
        <v>31</v>
      </c>
      <c r="D67" s="175">
        <f t="shared" si="0"/>
        <v>3.1377470975839344E-2</v>
      </c>
      <c r="E67" s="193">
        <v>24</v>
      </c>
      <c r="F67" s="194">
        <f t="shared" si="1"/>
        <v>2.1820760635347814E-2</v>
      </c>
      <c r="G67" s="195">
        <f t="shared" si="2"/>
        <v>-7</v>
      </c>
      <c r="H67" s="196">
        <f t="shared" si="3"/>
        <v>-22.58064516129032</v>
      </c>
      <c r="I67" s="180"/>
      <c r="J67" s="174">
        <v>51</v>
      </c>
      <c r="K67" s="175">
        <f t="shared" si="4"/>
        <v>2.2025860952035448E-2</v>
      </c>
      <c r="L67" s="193">
        <v>37</v>
      </c>
      <c r="M67" s="194">
        <f t="shared" si="5"/>
        <v>1.3459635644025376E-2</v>
      </c>
      <c r="N67" s="195">
        <f t="shared" si="6"/>
        <v>-14</v>
      </c>
      <c r="O67" s="196">
        <f t="shared" si="7"/>
        <v>-27.450980392156865</v>
      </c>
      <c r="P67" s="180"/>
      <c r="Q67" s="197">
        <f t="shared" si="8"/>
        <v>0.60784313725490191</v>
      </c>
      <c r="R67" s="198">
        <f t="shared" si="9"/>
        <v>0.64864864864864868</v>
      </c>
    </row>
    <row r="68" spans="1:18">
      <c r="A68" s="129">
        <v>80052</v>
      </c>
      <c r="B68" s="129" t="s">
        <v>402</v>
      </c>
      <c r="C68" s="174">
        <v>198</v>
      </c>
      <c r="D68" s="175">
        <f t="shared" si="0"/>
        <v>0.20041094365213521</v>
      </c>
      <c r="E68" s="193">
        <v>219</v>
      </c>
      <c r="F68" s="194">
        <f t="shared" si="1"/>
        <v>0.19911444079754878</v>
      </c>
      <c r="G68" s="195">
        <f t="shared" si="2"/>
        <v>21</v>
      </c>
      <c r="H68" s="196">
        <f t="shared" si="3"/>
        <v>10.606060606060606</v>
      </c>
      <c r="I68" s="180"/>
      <c r="J68" s="174">
        <v>309</v>
      </c>
      <c r="K68" s="175">
        <f t="shared" si="4"/>
        <v>0.13345080459174419</v>
      </c>
      <c r="L68" s="193">
        <v>384</v>
      </c>
      <c r="M68" s="194">
        <f t="shared" si="5"/>
        <v>0.13968919154880391</v>
      </c>
      <c r="N68" s="195">
        <f t="shared" si="6"/>
        <v>75</v>
      </c>
      <c r="O68" s="196">
        <f t="shared" si="7"/>
        <v>24.271844660194176</v>
      </c>
      <c r="P68" s="180"/>
      <c r="Q68" s="197">
        <f t="shared" si="8"/>
        <v>0.64077669902912626</v>
      </c>
      <c r="R68" s="198">
        <f t="shared" si="9"/>
        <v>0.5703125</v>
      </c>
    </row>
    <row r="69" spans="1:18">
      <c r="A69" s="129">
        <v>80058</v>
      </c>
      <c r="B69" s="129" t="s">
        <v>647</v>
      </c>
      <c r="C69" s="174">
        <v>31</v>
      </c>
      <c r="D69" s="175">
        <f t="shared" ref="D69:D132" si="10">C69/98797*100</f>
        <v>3.1377470975839344E-2</v>
      </c>
      <c r="E69" s="193">
        <v>27</v>
      </c>
      <c r="F69" s="194">
        <f t="shared" ref="F69:F132" si="11">E69/109987*100</f>
        <v>2.4548355714766292E-2</v>
      </c>
      <c r="G69" s="195">
        <f t="shared" ref="G69:G132" si="12">E69-C69</f>
        <v>-4</v>
      </c>
      <c r="H69" s="196">
        <f t="shared" ref="H69:H132" si="13">G69/C69*100</f>
        <v>-12.903225806451612</v>
      </c>
      <c r="I69" s="180"/>
      <c r="J69" s="174">
        <v>48</v>
      </c>
      <c r="K69" s="175">
        <f t="shared" ref="K69:K132" si="14">J69/231546*100</f>
        <v>2.073022207250395E-2</v>
      </c>
      <c r="L69" s="193">
        <v>32</v>
      </c>
      <c r="M69" s="194">
        <f t="shared" ref="M69:M132" si="15">L69/274896*100</f>
        <v>1.1640765962400325E-2</v>
      </c>
      <c r="N69" s="195">
        <f t="shared" ref="N69:N132" si="16">L69-J69</f>
        <v>-16</v>
      </c>
      <c r="O69" s="196">
        <f t="shared" ref="O69:O132" si="17">N69/J69*100</f>
        <v>-33.333333333333329</v>
      </c>
      <c r="P69" s="180"/>
      <c r="Q69" s="197">
        <f t="shared" ref="Q69:Q132" si="18">C69/J69</f>
        <v>0.64583333333333337</v>
      </c>
      <c r="R69" s="198">
        <f t="shared" ref="R69:R132" si="19">E69/L69</f>
        <v>0.84375</v>
      </c>
    </row>
    <row r="70" spans="1:18">
      <c r="A70" s="129">
        <v>80064</v>
      </c>
      <c r="B70" s="129" t="s">
        <v>514</v>
      </c>
      <c r="C70" s="174">
        <v>76</v>
      </c>
      <c r="D70" s="175">
        <f t="shared" si="10"/>
        <v>7.6925412714960978E-2</v>
      </c>
      <c r="E70" s="193">
        <v>93</v>
      </c>
      <c r="F70" s="194">
        <f t="shared" si="11"/>
        <v>8.4555447461972785E-2</v>
      </c>
      <c r="G70" s="195">
        <f t="shared" si="12"/>
        <v>17</v>
      </c>
      <c r="H70" s="196">
        <f t="shared" si="13"/>
        <v>22.368421052631579</v>
      </c>
      <c r="I70" s="180"/>
      <c r="J70" s="174">
        <v>129</v>
      </c>
      <c r="K70" s="175">
        <f t="shared" si="14"/>
        <v>5.5712471819854371E-2</v>
      </c>
      <c r="L70" s="193">
        <v>164</v>
      </c>
      <c r="M70" s="194">
        <f t="shared" si="15"/>
        <v>5.9658925557301665E-2</v>
      </c>
      <c r="N70" s="195">
        <f t="shared" si="16"/>
        <v>35</v>
      </c>
      <c r="O70" s="196">
        <f t="shared" si="17"/>
        <v>27.131782945736433</v>
      </c>
      <c r="P70" s="180"/>
      <c r="Q70" s="197">
        <f t="shared" si="18"/>
        <v>0.58914728682170547</v>
      </c>
      <c r="R70" s="198">
        <f t="shared" si="19"/>
        <v>0.56707317073170727</v>
      </c>
    </row>
    <row r="71" spans="1:18">
      <c r="A71" s="129">
        <v>80091</v>
      </c>
      <c r="B71" s="129" t="s">
        <v>550</v>
      </c>
      <c r="C71" s="174">
        <v>56</v>
      </c>
      <c r="D71" s="175">
        <f t="shared" si="10"/>
        <v>5.6681883053129135E-2</v>
      </c>
      <c r="E71" s="193">
        <v>65</v>
      </c>
      <c r="F71" s="194">
        <f t="shared" si="11"/>
        <v>5.9097893387400333E-2</v>
      </c>
      <c r="G71" s="195">
        <f t="shared" si="12"/>
        <v>9</v>
      </c>
      <c r="H71" s="196">
        <f t="shared" si="13"/>
        <v>16.071428571428573</v>
      </c>
      <c r="I71" s="180"/>
      <c r="J71" s="174">
        <v>107</v>
      </c>
      <c r="K71" s="175">
        <f t="shared" si="14"/>
        <v>4.6211120036623393E-2</v>
      </c>
      <c r="L71" s="193">
        <v>129</v>
      </c>
      <c r="M71" s="194">
        <f t="shared" si="15"/>
        <v>4.6926837785926316E-2</v>
      </c>
      <c r="N71" s="195">
        <f t="shared" si="16"/>
        <v>22</v>
      </c>
      <c r="O71" s="196">
        <f t="shared" si="17"/>
        <v>20.5607476635514</v>
      </c>
      <c r="P71" s="180"/>
      <c r="Q71" s="197">
        <f t="shared" si="18"/>
        <v>0.52336448598130836</v>
      </c>
      <c r="R71" s="198">
        <f t="shared" si="19"/>
        <v>0.50387596899224807</v>
      </c>
    </row>
    <row r="72" spans="1:18">
      <c r="A72" s="129">
        <v>80092</v>
      </c>
      <c r="B72" s="129" t="s">
        <v>439</v>
      </c>
      <c r="C72" s="174">
        <v>78</v>
      </c>
      <c r="D72" s="175">
        <f t="shared" si="10"/>
        <v>7.894976568114416E-2</v>
      </c>
      <c r="E72" s="193">
        <v>113</v>
      </c>
      <c r="F72" s="194">
        <f t="shared" si="11"/>
        <v>0.10273941465809597</v>
      </c>
      <c r="G72" s="195">
        <f t="shared" si="12"/>
        <v>35</v>
      </c>
      <c r="H72" s="196">
        <f t="shared" si="13"/>
        <v>44.871794871794876</v>
      </c>
      <c r="I72" s="180"/>
      <c r="J72" s="174">
        <v>125</v>
      </c>
      <c r="K72" s="175">
        <f t="shared" si="14"/>
        <v>5.3984953313812374E-2</v>
      </c>
      <c r="L72" s="193">
        <v>353</v>
      </c>
      <c r="M72" s="194">
        <f t="shared" si="15"/>
        <v>0.12841219952272862</v>
      </c>
      <c r="N72" s="195">
        <f t="shared" si="16"/>
        <v>228</v>
      </c>
      <c r="O72" s="196">
        <f t="shared" si="17"/>
        <v>182.4</v>
      </c>
      <c r="P72" s="180"/>
      <c r="Q72" s="197">
        <f t="shared" si="18"/>
        <v>0.624</v>
      </c>
      <c r="R72" s="198">
        <f t="shared" si="19"/>
        <v>0.32011331444759206</v>
      </c>
    </row>
    <row r="73" spans="1:18">
      <c r="A73" s="129">
        <v>102022</v>
      </c>
      <c r="B73" s="129" t="s">
        <v>634</v>
      </c>
      <c r="C73" s="174">
        <v>37</v>
      </c>
      <c r="D73" s="175">
        <f t="shared" si="10"/>
        <v>3.7450529874388898E-2</v>
      </c>
      <c r="E73" s="193">
        <v>39</v>
      </c>
      <c r="F73" s="194">
        <f t="shared" si="11"/>
        <v>3.5458736032440201E-2</v>
      </c>
      <c r="G73" s="195">
        <f t="shared" si="12"/>
        <v>2</v>
      </c>
      <c r="H73" s="196">
        <f t="shared" si="13"/>
        <v>5.4054054054054053</v>
      </c>
      <c r="I73" s="180"/>
      <c r="J73" s="174">
        <v>65</v>
      </c>
      <c r="K73" s="175">
        <f t="shared" si="14"/>
        <v>2.8072175723182432E-2</v>
      </c>
      <c r="L73" s="193">
        <v>52</v>
      </c>
      <c r="M73" s="194">
        <f t="shared" si="15"/>
        <v>1.8916244688900533E-2</v>
      </c>
      <c r="N73" s="195">
        <f t="shared" si="16"/>
        <v>-13</v>
      </c>
      <c r="O73" s="196">
        <f t="shared" si="17"/>
        <v>-20</v>
      </c>
      <c r="P73" s="180"/>
      <c r="Q73" s="197">
        <f t="shared" si="18"/>
        <v>0.56923076923076921</v>
      </c>
      <c r="R73" s="198">
        <f t="shared" si="19"/>
        <v>0.75</v>
      </c>
    </row>
    <row r="74" spans="1:18">
      <c r="A74" s="129">
        <v>102037</v>
      </c>
      <c r="B74" s="129" t="s">
        <v>324</v>
      </c>
      <c r="C74" s="174">
        <v>318</v>
      </c>
      <c r="D74" s="175">
        <f t="shared" si="10"/>
        <v>0.32187212162312617</v>
      </c>
      <c r="E74" s="193">
        <v>350</v>
      </c>
      <c r="F74" s="194">
        <f t="shared" si="11"/>
        <v>0.31821942593215563</v>
      </c>
      <c r="G74" s="195">
        <f t="shared" si="12"/>
        <v>32</v>
      </c>
      <c r="H74" s="196">
        <f t="shared" si="13"/>
        <v>10.062893081761008</v>
      </c>
      <c r="I74" s="180"/>
      <c r="J74" s="174">
        <v>568</v>
      </c>
      <c r="K74" s="175">
        <f t="shared" si="14"/>
        <v>0.24530762785796345</v>
      </c>
      <c r="L74" s="193">
        <v>679</v>
      </c>
      <c r="M74" s="194">
        <f t="shared" si="15"/>
        <v>0.24700250276468191</v>
      </c>
      <c r="N74" s="195">
        <f t="shared" si="16"/>
        <v>111</v>
      </c>
      <c r="O74" s="196">
        <f t="shared" si="17"/>
        <v>19.54225352112676</v>
      </c>
      <c r="P74" s="180"/>
      <c r="Q74" s="197">
        <f t="shared" si="18"/>
        <v>0.5598591549295775</v>
      </c>
      <c r="R74" s="198">
        <f t="shared" si="19"/>
        <v>0.51546391752577314</v>
      </c>
    </row>
    <row r="75" spans="1:18">
      <c r="A75" s="129">
        <v>78002</v>
      </c>
      <c r="B75" s="129" t="s">
        <v>500</v>
      </c>
      <c r="C75" s="174">
        <v>83</v>
      </c>
      <c r="D75" s="175">
        <f t="shared" si="10"/>
        <v>8.4010648096602122E-2</v>
      </c>
      <c r="E75" s="193">
        <v>99</v>
      </c>
      <c r="F75" s="194">
        <f t="shared" si="11"/>
        <v>9.0010637620809741E-2</v>
      </c>
      <c r="G75" s="195">
        <f t="shared" si="12"/>
        <v>16</v>
      </c>
      <c r="H75" s="196">
        <f t="shared" si="13"/>
        <v>19.277108433734941</v>
      </c>
      <c r="I75" s="180"/>
      <c r="J75" s="174">
        <v>168</v>
      </c>
      <c r="K75" s="175">
        <f t="shared" si="14"/>
        <v>7.2555777253763831E-2</v>
      </c>
      <c r="L75" s="193">
        <v>185</v>
      </c>
      <c r="M75" s="194">
        <f t="shared" si="15"/>
        <v>6.7298178220126889E-2</v>
      </c>
      <c r="N75" s="195">
        <f t="shared" si="16"/>
        <v>17</v>
      </c>
      <c r="O75" s="196">
        <f t="shared" si="17"/>
        <v>10.119047619047619</v>
      </c>
      <c r="P75" s="180"/>
      <c r="Q75" s="197">
        <f t="shared" si="18"/>
        <v>0.49404761904761907</v>
      </c>
      <c r="R75" s="198">
        <f t="shared" si="19"/>
        <v>0.53513513513513511</v>
      </c>
    </row>
    <row r="76" spans="1:18">
      <c r="A76" s="129">
        <v>78003</v>
      </c>
      <c r="B76" s="129" t="s">
        <v>276</v>
      </c>
      <c r="C76" s="174">
        <v>1074</v>
      </c>
      <c r="D76" s="175">
        <f t="shared" si="10"/>
        <v>1.0870775428403696</v>
      </c>
      <c r="E76" s="193">
        <v>1198</v>
      </c>
      <c r="F76" s="194">
        <f t="shared" si="11"/>
        <v>1.0892196350477783</v>
      </c>
      <c r="G76" s="195">
        <f t="shared" si="12"/>
        <v>124</v>
      </c>
      <c r="H76" s="196">
        <f t="shared" si="13"/>
        <v>11.54562383612663</v>
      </c>
      <c r="I76" s="180"/>
      <c r="J76" s="174">
        <v>2127</v>
      </c>
      <c r="K76" s="175">
        <f t="shared" si="14"/>
        <v>0.91860796558783131</v>
      </c>
      <c r="L76" s="193">
        <v>2344</v>
      </c>
      <c r="M76" s="194">
        <f t="shared" si="15"/>
        <v>0.8526861067458239</v>
      </c>
      <c r="N76" s="195">
        <f t="shared" si="16"/>
        <v>217</v>
      </c>
      <c r="O76" s="196">
        <f t="shared" si="17"/>
        <v>10.202162670427832</v>
      </c>
      <c r="P76" s="180"/>
      <c r="Q76" s="197">
        <f t="shared" si="18"/>
        <v>0.50493653032440056</v>
      </c>
      <c r="R76" s="198">
        <f t="shared" si="19"/>
        <v>0.51109215017064846</v>
      </c>
    </row>
    <row r="77" spans="1:18">
      <c r="A77" s="129">
        <v>78004</v>
      </c>
      <c r="B77" s="129" t="s">
        <v>501</v>
      </c>
      <c r="C77" s="174">
        <v>54</v>
      </c>
      <c r="D77" s="175">
        <f t="shared" si="10"/>
        <v>5.4657530086945953E-2</v>
      </c>
      <c r="E77" s="193">
        <v>53</v>
      </c>
      <c r="F77" s="194">
        <f t="shared" si="11"/>
        <v>4.818751306972642E-2</v>
      </c>
      <c r="G77" s="195">
        <f t="shared" si="12"/>
        <v>-1</v>
      </c>
      <c r="H77" s="196">
        <f t="shared" si="13"/>
        <v>-1.8518518518518516</v>
      </c>
      <c r="I77" s="180"/>
      <c r="J77" s="174">
        <v>103</v>
      </c>
      <c r="K77" s="175">
        <f t="shared" si="14"/>
        <v>4.4483601530581396E-2</v>
      </c>
      <c r="L77" s="193">
        <v>82</v>
      </c>
      <c r="M77" s="194">
        <f t="shared" si="15"/>
        <v>2.9829462778650832E-2</v>
      </c>
      <c r="N77" s="195">
        <f t="shared" si="16"/>
        <v>-21</v>
      </c>
      <c r="O77" s="196">
        <f t="shared" si="17"/>
        <v>-20.388349514563107</v>
      </c>
      <c r="P77" s="180"/>
      <c r="Q77" s="197">
        <f t="shared" si="18"/>
        <v>0.52427184466019416</v>
      </c>
      <c r="R77" s="198">
        <f t="shared" si="19"/>
        <v>0.64634146341463417</v>
      </c>
    </row>
    <row r="78" spans="1:18">
      <c r="A78" s="129">
        <v>78006</v>
      </c>
      <c r="B78" s="129" t="s">
        <v>537</v>
      </c>
      <c r="C78" s="174">
        <v>59</v>
      </c>
      <c r="D78" s="175">
        <f t="shared" si="10"/>
        <v>5.9718412502403916E-2</v>
      </c>
      <c r="E78" s="193">
        <v>53</v>
      </c>
      <c r="F78" s="194">
        <f t="shared" si="11"/>
        <v>4.818751306972642E-2</v>
      </c>
      <c r="G78" s="195">
        <f t="shared" si="12"/>
        <v>-6</v>
      </c>
      <c r="H78" s="196">
        <f t="shared" si="13"/>
        <v>-10.16949152542373</v>
      </c>
      <c r="I78" s="180"/>
      <c r="J78" s="174">
        <v>89</v>
      </c>
      <c r="K78" s="175">
        <f t="shared" si="14"/>
        <v>3.8437286759434412E-2</v>
      </c>
      <c r="L78" s="193">
        <v>68</v>
      </c>
      <c r="M78" s="194">
        <f t="shared" si="15"/>
        <v>2.4736627670100694E-2</v>
      </c>
      <c r="N78" s="195">
        <f t="shared" si="16"/>
        <v>-21</v>
      </c>
      <c r="O78" s="196">
        <f t="shared" si="17"/>
        <v>-23.595505617977526</v>
      </c>
      <c r="P78" s="180"/>
      <c r="Q78" s="197">
        <f t="shared" si="18"/>
        <v>0.6629213483146067</v>
      </c>
      <c r="R78" s="198">
        <f t="shared" si="19"/>
        <v>0.77941176470588236</v>
      </c>
    </row>
    <row r="79" spans="1:18">
      <c r="A79" s="129">
        <v>78008</v>
      </c>
      <c r="B79" s="129" t="s">
        <v>641</v>
      </c>
      <c r="C79" s="174">
        <v>24</v>
      </c>
      <c r="D79" s="175">
        <f t="shared" si="10"/>
        <v>2.4292235594198203E-2</v>
      </c>
      <c r="E79" s="193">
        <v>28</v>
      </c>
      <c r="F79" s="194">
        <f t="shared" si="11"/>
        <v>2.5457554074572449E-2</v>
      </c>
      <c r="G79" s="195">
        <f t="shared" si="12"/>
        <v>4</v>
      </c>
      <c r="H79" s="196">
        <f t="shared" si="13"/>
        <v>16.666666666666664</v>
      </c>
      <c r="I79" s="180"/>
      <c r="J79" s="174">
        <v>51</v>
      </c>
      <c r="K79" s="175">
        <f t="shared" si="14"/>
        <v>2.2025860952035448E-2</v>
      </c>
      <c r="L79" s="193">
        <v>64</v>
      </c>
      <c r="M79" s="194">
        <f t="shared" si="15"/>
        <v>2.328153192480065E-2</v>
      </c>
      <c r="N79" s="195">
        <f t="shared" si="16"/>
        <v>13</v>
      </c>
      <c r="O79" s="196">
        <f t="shared" si="17"/>
        <v>25.490196078431371</v>
      </c>
      <c r="P79" s="180"/>
      <c r="Q79" s="197">
        <f t="shared" si="18"/>
        <v>0.47058823529411764</v>
      </c>
      <c r="R79" s="198">
        <f t="shared" si="19"/>
        <v>0.4375</v>
      </c>
    </row>
    <row r="80" spans="1:18">
      <c r="A80" s="129">
        <v>78009</v>
      </c>
      <c r="B80" s="129" t="s">
        <v>371</v>
      </c>
      <c r="C80" s="174">
        <v>201</v>
      </c>
      <c r="D80" s="175">
        <f t="shared" si="10"/>
        <v>0.20344747310140995</v>
      </c>
      <c r="E80" s="193">
        <v>194</v>
      </c>
      <c r="F80" s="194">
        <f t="shared" si="11"/>
        <v>0.17638448180239483</v>
      </c>
      <c r="G80" s="195">
        <f t="shared" si="12"/>
        <v>-7</v>
      </c>
      <c r="H80" s="196">
        <f t="shared" si="13"/>
        <v>-3.4825870646766171</v>
      </c>
      <c r="I80" s="180"/>
      <c r="J80" s="174">
        <v>319</v>
      </c>
      <c r="K80" s="175">
        <f t="shared" si="14"/>
        <v>0.13776960085684917</v>
      </c>
      <c r="L80" s="193">
        <v>364</v>
      </c>
      <c r="M80" s="194">
        <f t="shared" si="15"/>
        <v>0.13241371282230369</v>
      </c>
      <c r="N80" s="195">
        <f t="shared" si="16"/>
        <v>45</v>
      </c>
      <c r="O80" s="196">
        <f t="shared" si="17"/>
        <v>14.106583072100312</v>
      </c>
      <c r="P80" s="180"/>
      <c r="Q80" s="197">
        <f t="shared" si="18"/>
        <v>0.63009404388714729</v>
      </c>
      <c r="R80" s="198">
        <f t="shared" si="19"/>
        <v>0.53296703296703296</v>
      </c>
    </row>
    <row r="81" spans="1:18">
      <c r="A81" s="129">
        <v>78010</v>
      </c>
      <c r="B81" s="129" t="s">
        <v>291</v>
      </c>
      <c r="C81" s="174">
        <v>923</v>
      </c>
      <c r="D81" s="175">
        <f t="shared" si="10"/>
        <v>0.93423889389353931</v>
      </c>
      <c r="E81" s="193">
        <v>1067</v>
      </c>
      <c r="F81" s="194">
        <f t="shared" si="11"/>
        <v>0.97011464991317164</v>
      </c>
      <c r="G81" s="195">
        <f t="shared" si="12"/>
        <v>144</v>
      </c>
      <c r="H81" s="196">
        <f t="shared" si="13"/>
        <v>15.601300108342361</v>
      </c>
      <c r="I81" s="180"/>
      <c r="J81" s="174">
        <v>2315</v>
      </c>
      <c r="K81" s="175">
        <f t="shared" si="14"/>
        <v>0.99980133537180516</v>
      </c>
      <c r="L81" s="193">
        <v>2563</v>
      </c>
      <c r="M81" s="194">
        <f t="shared" si="15"/>
        <v>0.93235259880100119</v>
      </c>
      <c r="N81" s="195">
        <f t="shared" si="16"/>
        <v>248</v>
      </c>
      <c r="O81" s="196">
        <f t="shared" si="17"/>
        <v>10.712742980561556</v>
      </c>
      <c r="P81" s="180"/>
      <c r="Q81" s="197">
        <f t="shared" si="18"/>
        <v>0.39870410367170628</v>
      </c>
      <c r="R81" s="198">
        <f t="shared" si="19"/>
        <v>0.41630901287553645</v>
      </c>
    </row>
    <row r="82" spans="1:18">
      <c r="A82" s="129">
        <v>78011</v>
      </c>
      <c r="B82" s="129" t="s">
        <v>423</v>
      </c>
      <c r="C82" s="174">
        <v>160</v>
      </c>
      <c r="D82" s="175">
        <f t="shared" si="10"/>
        <v>0.16194823729465468</v>
      </c>
      <c r="E82" s="193">
        <v>173</v>
      </c>
      <c r="F82" s="194">
        <f t="shared" si="11"/>
        <v>0.1572913162464655</v>
      </c>
      <c r="G82" s="195">
        <f t="shared" si="12"/>
        <v>13</v>
      </c>
      <c r="H82" s="196">
        <f t="shared" si="13"/>
        <v>8.125</v>
      </c>
      <c r="I82" s="180"/>
      <c r="J82" s="174">
        <v>275</v>
      </c>
      <c r="K82" s="175">
        <f t="shared" si="14"/>
        <v>0.11876689729038722</v>
      </c>
      <c r="L82" s="193">
        <v>298</v>
      </c>
      <c r="M82" s="194">
        <f t="shared" si="15"/>
        <v>0.10840463302485304</v>
      </c>
      <c r="N82" s="195">
        <f t="shared" si="16"/>
        <v>23</v>
      </c>
      <c r="O82" s="196">
        <f t="shared" si="17"/>
        <v>8.3636363636363633</v>
      </c>
      <c r="P82" s="180"/>
      <c r="Q82" s="197">
        <f t="shared" si="18"/>
        <v>0.58181818181818179</v>
      </c>
      <c r="R82" s="198">
        <f t="shared" si="19"/>
        <v>0.58053691275167785</v>
      </c>
    </row>
    <row r="83" spans="1:18">
      <c r="A83" s="129">
        <v>78012</v>
      </c>
      <c r="B83" s="129" t="s">
        <v>426</v>
      </c>
      <c r="C83" s="174">
        <v>102</v>
      </c>
      <c r="D83" s="175">
        <f t="shared" si="10"/>
        <v>0.10324200127534237</v>
      </c>
      <c r="E83" s="193">
        <v>109</v>
      </c>
      <c r="F83" s="194">
        <f t="shared" si="11"/>
        <v>9.9102621218871326E-2</v>
      </c>
      <c r="G83" s="195">
        <f t="shared" si="12"/>
        <v>7</v>
      </c>
      <c r="H83" s="196">
        <f t="shared" si="13"/>
        <v>6.8627450980392162</v>
      </c>
      <c r="I83" s="180"/>
      <c r="J83" s="174">
        <v>184</v>
      </c>
      <c r="K83" s="175">
        <f t="shared" si="14"/>
        <v>7.946585127793182E-2</v>
      </c>
      <c r="L83" s="193">
        <v>188</v>
      </c>
      <c r="M83" s="194">
        <f t="shared" si="15"/>
        <v>6.8389500029101921E-2</v>
      </c>
      <c r="N83" s="195">
        <f t="shared" si="16"/>
        <v>4</v>
      </c>
      <c r="O83" s="196">
        <f t="shared" si="17"/>
        <v>2.1739130434782608</v>
      </c>
      <c r="P83" s="180"/>
      <c r="Q83" s="197">
        <f t="shared" si="18"/>
        <v>0.55434782608695654</v>
      </c>
      <c r="R83" s="198">
        <f t="shared" si="19"/>
        <v>0.57978723404255317</v>
      </c>
    </row>
    <row r="84" spans="1:18">
      <c r="A84" s="129">
        <v>78013</v>
      </c>
      <c r="B84" s="129" t="s">
        <v>490</v>
      </c>
      <c r="C84" s="174">
        <v>78</v>
      </c>
      <c r="D84" s="175">
        <f t="shared" si="10"/>
        <v>7.894976568114416E-2</v>
      </c>
      <c r="E84" s="193">
        <v>107</v>
      </c>
      <c r="F84" s="194">
        <f t="shared" si="11"/>
        <v>9.7284224499258998E-2</v>
      </c>
      <c r="G84" s="195">
        <f t="shared" si="12"/>
        <v>29</v>
      </c>
      <c r="H84" s="196">
        <f t="shared" si="13"/>
        <v>37.179487179487182</v>
      </c>
      <c r="I84" s="180"/>
      <c r="J84" s="174">
        <v>276</v>
      </c>
      <c r="K84" s="175">
        <f t="shared" si="14"/>
        <v>0.11919877691689773</v>
      </c>
      <c r="L84" s="193">
        <v>275</v>
      </c>
      <c r="M84" s="194">
        <f t="shared" si="15"/>
        <v>0.1000378324893778</v>
      </c>
      <c r="N84" s="195">
        <f t="shared" si="16"/>
        <v>-1</v>
      </c>
      <c r="O84" s="196">
        <f t="shared" si="17"/>
        <v>-0.36231884057971014</v>
      </c>
      <c r="P84" s="180"/>
      <c r="Q84" s="197">
        <f t="shared" si="18"/>
        <v>0.28260869565217389</v>
      </c>
      <c r="R84" s="198">
        <f t="shared" si="19"/>
        <v>0.3890909090909091</v>
      </c>
    </row>
    <row r="85" spans="1:18">
      <c r="A85" s="129">
        <v>78014</v>
      </c>
      <c r="B85" s="129" t="s">
        <v>610</v>
      </c>
      <c r="C85" s="174">
        <v>35</v>
      </c>
      <c r="D85" s="175">
        <f t="shared" si="10"/>
        <v>3.5426176908205716E-2</v>
      </c>
      <c r="E85" s="193">
        <v>39</v>
      </c>
      <c r="F85" s="194">
        <f t="shared" si="11"/>
        <v>3.5458736032440201E-2</v>
      </c>
      <c r="G85" s="195">
        <f t="shared" si="12"/>
        <v>4</v>
      </c>
      <c r="H85" s="196">
        <f t="shared" si="13"/>
        <v>11.428571428571429</v>
      </c>
      <c r="I85" s="180"/>
      <c r="J85" s="174">
        <v>94</v>
      </c>
      <c r="K85" s="175">
        <f t="shared" si="14"/>
        <v>4.0596684891986902E-2</v>
      </c>
      <c r="L85" s="193">
        <v>83</v>
      </c>
      <c r="M85" s="194">
        <f t="shared" si="15"/>
        <v>3.0193236714975844E-2</v>
      </c>
      <c r="N85" s="195">
        <f t="shared" si="16"/>
        <v>-11</v>
      </c>
      <c r="O85" s="196">
        <f t="shared" si="17"/>
        <v>-11.702127659574469</v>
      </c>
      <c r="P85" s="180"/>
      <c r="Q85" s="197">
        <f t="shared" si="18"/>
        <v>0.37234042553191488</v>
      </c>
      <c r="R85" s="198">
        <f t="shared" si="19"/>
        <v>0.46987951807228917</v>
      </c>
    </row>
    <row r="86" spans="1:18">
      <c r="A86" s="129">
        <v>78015</v>
      </c>
      <c r="B86" s="129" t="s">
        <v>308</v>
      </c>
      <c r="C86" s="174">
        <v>614</v>
      </c>
      <c r="D86" s="175">
        <f t="shared" si="10"/>
        <v>0.62147636061823741</v>
      </c>
      <c r="E86" s="193">
        <v>729</v>
      </c>
      <c r="F86" s="194">
        <f t="shared" si="11"/>
        <v>0.66280560429868984</v>
      </c>
      <c r="G86" s="195">
        <f t="shared" si="12"/>
        <v>115</v>
      </c>
      <c r="H86" s="196">
        <f t="shared" si="13"/>
        <v>18.729641693811075</v>
      </c>
      <c r="I86" s="180"/>
      <c r="J86" s="174">
        <v>1851</v>
      </c>
      <c r="K86" s="175">
        <f t="shared" si="14"/>
        <v>0.79940918867093358</v>
      </c>
      <c r="L86" s="193">
        <v>1511</v>
      </c>
      <c r="M86" s="194">
        <f t="shared" si="15"/>
        <v>0.54966241778709035</v>
      </c>
      <c r="N86" s="195">
        <f t="shared" si="16"/>
        <v>-340</v>
      </c>
      <c r="O86" s="196">
        <f t="shared" si="17"/>
        <v>-18.368449486763911</v>
      </c>
      <c r="P86" s="180"/>
      <c r="Q86" s="197">
        <f t="shared" si="18"/>
        <v>0.3317125877903836</v>
      </c>
      <c r="R86" s="198">
        <f t="shared" si="19"/>
        <v>0.4824619457313038</v>
      </c>
    </row>
    <row r="87" spans="1:18">
      <c r="A87" s="129">
        <v>78016</v>
      </c>
      <c r="B87" s="129" t="s">
        <v>547</v>
      </c>
      <c r="C87" s="174">
        <v>74</v>
      </c>
      <c r="D87" s="175">
        <f t="shared" si="10"/>
        <v>7.4901059748777796E-2</v>
      </c>
      <c r="E87" s="193">
        <v>58</v>
      </c>
      <c r="F87" s="194">
        <f t="shared" si="11"/>
        <v>5.2733504868757219E-2</v>
      </c>
      <c r="G87" s="195">
        <f t="shared" si="12"/>
        <v>-16</v>
      </c>
      <c r="H87" s="196">
        <f t="shared" si="13"/>
        <v>-21.621621621621621</v>
      </c>
      <c r="I87" s="180"/>
      <c r="J87" s="174">
        <v>153</v>
      </c>
      <c r="K87" s="175">
        <f t="shared" si="14"/>
        <v>6.6077582856106348E-2</v>
      </c>
      <c r="L87" s="193">
        <v>102</v>
      </c>
      <c r="M87" s="194">
        <f t="shared" si="15"/>
        <v>3.7104941505151041E-2</v>
      </c>
      <c r="N87" s="195">
        <f t="shared" si="16"/>
        <v>-51</v>
      </c>
      <c r="O87" s="196">
        <f t="shared" si="17"/>
        <v>-33.333333333333329</v>
      </c>
      <c r="P87" s="180"/>
      <c r="Q87" s="197">
        <f t="shared" si="18"/>
        <v>0.48366013071895425</v>
      </c>
      <c r="R87" s="198">
        <f t="shared" si="19"/>
        <v>0.56862745098039214</v>
      </c>
    </row>
    <row r="88" spans="1:18">
      <c r="A88" s="129">
        <v>78017</v>
      </c>
      <c r="B88" s="129" t="s">
        <v>298</v>
      </c>
      <c r="C88" s="174">
        <v>452</v>
      </c>
      <c r="D88" s="175">
        <f t="shared" si="10"/>
        <v>0.45750377035739948</v>
      </c>
      <c r="E88" s="193">
        <v>517</v>
      </c>
      <c r="F88" s="194">
        <f t="shared" si="11"/>
        <v>0.47005555201978416</v>
      </c>
      <c r="G88" s="195">
        <f t="shared" si="12"/>
        <v>65</v>
      </c>
      <c r="H88" s="196">
        <f t="shared" si="13"/>
        <v>14.380530973451327</v>
      </c>
      <c r="I88" s="180"/>
      <c r="J88" s="174">
        <v>933</v>
      </c>
      <c r="K88" s="175">
        <f t="shared" si="14"/>
        <v>0.4029436915342956</v>
      </c>
      <c r="L88" s="193">
        <v>1134</v>
      </c>
      <c r="M88" s="194">
        <f t="shared" si="15"/>
        <v>0.41251964379256151</v>
      </c>
      <c r="N88" s="195">
        <f t="shared" si="16"/>
        <v>201</v>
      </c>
      <c r="O88" s="196">
        <f t="shared" si="17"/>
        <v>21.54340836012862</v>
      </c>
      <c r="P88" s="180"/>
      <c r="Q88" s="197">
        <f t="shared" si="18"/>
        <v>0.48445873526259381</v>
      </c>
      <c r="R88" s="198">
        <f t="shared" si="19"/>
        <v>0.45590828924162258</v>
      </c>
    </row>
    <row r="89" spans="1:18">
      <c r="A89" s="129">
        <v>78019</v>
      </c>
      <c r="B89" s="129" t="s">
        <v>428</v>
      </c>
      <c r="C89" s="174">
        <v>191</v>
      </c>
      <c r="D89" s="175">
        <f t="shared" si="10"/>
        <v>0.19332570827049403</v>
      </c>
      <c r="E89" s="193">
        <v>152</v>
      </c>
      <c r="F89" s="194">
        <f t="shared" si="11"/>
        <v>0.13819815069053615</v>
      </c>
      <c r="G89" s="195">
        <f t="shared" si="12"/>
        <v>-39</v>
      </c>
      <c r="H89" s="196">
        <f t="shared" si="13"/>
        <v>-20.418848167539267</v>
      </c>
      <c r="I89" s="180"/>
      <c r="J89" s="174">
        <v>307</v>
      </c>
      <c r="K89" s="175">
        <f t="shared" si="14"/>
        <v>0.13258704533872318</v>
      </c>
      <c r="L89" s="193">
        <v>236</v>
      </c>
      <c r="M89" s="194">
        <f t="shared" si="15"/>
        <v>8.5850648972702406E-2</v>
      </c>
      <c r="N89" s="195">
        <f t="shared" si="16"/>
        <v>-71</v>
      </c>
      <c r="O89" s="196">
        <f t="shared" si="17"/>
        <v>-23.12703583061889</v>
      </c>
      <c r="P89" s="180"/>
      <c r="Q89" s="197">
        <f t="shared" si="18"/>
        <v>0.62214983713355054</v>
      </c>
      <c r="R89" s="198">
        <f t="shared" si="19"/>
        <v>0.64406779661016944</v>
      </c>
    </row>
    <row r="90" spans="1:18">
      <c r="A90" s="129">
        <v>78020</v>
      </c>
      <c r="B90" s="129" t="s">
        <v>459</v>
      </c>
      <c r="C90" s="174">
        <v>87</v>
      </c>
      <c r="D90" s="175">
        <f t="shared" si="10"/>
        <v>8.8059354028968487E-2</v>
      </c>
      <c r="E90" s="193">
        <v>96</v>
      </c>
      <c r="F90" s="194">
        <f t="shared" si="11"/>
        <v>8.7283042541391256E-2</v>
      </c>
      <c r="G90" s="195">
        <f t="shared" si="12"/>
        <v>9</v>
      </c>
      <c r="H90" s="196">
        <f t="shared" si="13"/>
        <v>10.344827586206897</v>
      </c>
      <c r="I90" s="180"/>
      <c r="J90" s="174">
        <v>169</v>
      </c>
      <c r="K90" s="175">
        <f t="shared" si="14"/>
        <v>7.2987656880274324E-2</v>
      </c>
      <c r="L90" s="193">
        <v>181</v>
      </c>
      <c r="M90" s="194">
        <f t="shared" si="15"/>
        <v>6.5843082474826842E-2</v>
      </c>
      <c r="N90" s="195">
        <f t="shared" si="16"/>
        <v>12</v>
      </c>
      <c r="O90" s="196">
        <f t="shared" si="17"/>
        <v>7.1005917159763312</v>
      </c>
      <c r="P90" s="180"/>
      <c r="Q90" s="197">
        <f t="shared" si="18"/>
        <v>0.51479289940828399</v>
      </c>
      <c r="R90" s="198">
        <f t="shared" si="19"/>
        <v>0.53038674033149169</v>
      </c>
    </row>
    <row r="91" spans="1:18">
      <c r="A91" s="129">
        <v>78021</v>
      </c>
      <c r="B91" s="129" t="s">
        <v>562</v>
      </c>
      <c r="C91" s="174">
        <v>67</v>
      </c>
      <c r="D91" s="175">
        <f t="shared" si="10"/>
        <v>6.7815824367136651E-2</v>
      </c>
      <c r="E91" s="193">
        <v>71</v>
      </c>
      <c r="F91" s="194">
        <f t="shared" si="11"/>
        <v>6.4553083546237289E-2</v>
      </c>
      <c r="G91" s="195">
        <f t="shared" si="12"/>
        <v>4</v>
      </c>
      <c r="H91" s="196">
        <f t="shared" si="13"/>
        <v>5.9701492537313428</v>
      </c>
      <c r="I91" s="180"/>
      <c r="J91" s="174">
        <v>109</v>
      </c>
      <c r="K91" s="175">
        <f t="shared" si="14"/>
        <v>4.7074879289644392E-2</v>
      </c>
      <c r="L91" s="193">
        <v>123</v>
      </c>
      <c r="M91" s="194">
        <f t="shared" si="15"/>
        <v>4.4744194167976252E-2</v>
      </c>
      <c r="N91" s="195">
        <f t="shared" si="16"/>
        <v>14</v>
      </c>
      <c r="O91" s="196">
        <f t="shared" si="17"/>
        <v>12.844036697247708</v>
      </c>
      <c r="P91" s="180"/>
      <c r="Q91" s="197">
        <f t="shared" si="18"/>
        <v>0.61467889908256879</v>
      </c>
      <c r="R91" s="198">
        <f t="shared" si="19"/>
        <v>0.57723577235772361</v>
      </c>
    </row>
    <row r="92" spans="1:18">
      <c r="A92" s="129">
        <v>78022</v>
      </c>
      <c r="B92" s="129" t="s">
        <v>563</v>
      </c>
      <c r="C92" s="174">
        <v>43</v>
      </c>
      <c r="D92" s="175">
        <f t="shared" si="10"/>
        <v>4.3523588772938451E-2</v>
      </c>
      <c r="E92" s="193">
        <v>45</v>
      </c>
      <c r="F92" s="194">
        <f t="shared" si="11"/>
        <v>4.091392619127715E-2</v>
      </c>
      <c r="G92" s="195">
        <f t="shared" si="12"/>
        <v>2</v>
      </c>
      <c r="H92" s="196">
        <f t="shared" si="13"/>
        <v>4.6511627906976747</v>
      </c>
      <c r="I92" s="180"/>
      <c r="J92" s="174">
        <v>61</v>
      </c>
      <c r="K92" s="175">
        <f t="shared" si="14"/>
        <v>2.6344657217140442E-2</v>
      </c>
      <c r="L92" s="193">
        <v>66</v>
      </c>
      <c r="M92" s="194">
        <f t="shared" si="15"/>
        <v>2.4009079797450671E-2</v>
      </c>
      <c r="N92" s="195">
        <f t="shared" si="16"/>
        <v>5</v>
      </c>
      <c r="O92" s="196">
        <f t="shared" si="17"/>
        <v>8.1967213114754092</v>
      </c>
      <c r="P92" s="180"/>
      <c r="Q92" s="197">
        <f t="shared" si="18"/>
        <v>0.70491803278688525</v>
      </c>
      <c r="R92" s="198">
        <f t="shared" si="19"/>
        <v>0.68181818181818177</v>
      </c>
    </row>
    <row r="93" spans="1:18">
      <c r="A93" s="129">
        <v>78025</v>
      </c>
      <c r="B93" s="129" t="s">
        <v>313</v>
      </c>
      <c r="C93" s="174">
        <v>432</v>
      </c>
      <c r="D93" s="175">
        <f t="shared" si="10"/>
        <v>0.43726024069556763</v>
      </c>
      <c r="E93" s="193">
        <v>511</v>
      </c>
      <c r="F93" s="194">
        <f t="shared" si="11"/>
        <v>0.46460036186094722</v>
      </c>
      <c r="G93" s="195">
        <f t="shared" si="12"/>
        <v>79</v>
      </c>
      <c r="H93" s="196">
        <f t="shared" si="13"/>
        <v>18.287037037037038</v>
      </c>
      <c r="I93" s="180"/>
      <c r="J93" s="174">
        <v>798</v>
      </c>
      <c r="K93" s="175">
        <f t="shared" si="14"/>
        <v>0.34463994195537823</v>
      </c>
      <c r="L93" s="193">
        <v>942</v>
      </c>
      <c r="M93" s="194">
        <f t="shared" si="15"/>
        <v>0.34267504801815962</v>
      </c>
      <c r="N93" s="195">
        <f t="shared" si="16"/>
        <v>144</v>
      </c>
      <c r="O93" s="196">
        <f t="shared" si="17"/>
        <v>18.045112781954884</v>
      </c>
      <c r="P93" s="180"/>
      <c r="Q93" s="197">
        <f t="shared" si="18"/>
        <v>0.54135338345864659</v>
      </c>
      <c r="R93" s="198">
        <f t="shared" si="19"/>
        <v>0.5424628450106157</v>
      </c>
    </row>
    <row r="94" spans="1:18">
      <c r="A94" s="129">
        <v>78026</v>
      </c>
      <c r="B94" s="129" t="s">
        <v>397</v>
      </c>
      <c r="C94" s="174">
        <v>134</v>
      </c>
      <c r="D94" s="175">
        <f t="shared" si="10"/>
        <v>0.1356316487342733</v>
      </c>
      <c r="E94" s="193">
        <v>139</v>
      </c>
      <c r="F94" s="194">
        <f t="shared" si="11"/>
        <v>0.12637857201305608</v>
      </c>
      <c r="G94" s="195">
        <f t="shared" si="12"/>
        <v>5</v>
      </c>
      <c r="H94" s="196">
        <f t="shared" si="13"/>
        <v>3.7313432835820892</v>
      </c>
      <c r="I94" s="180"/>
      <c r="J94" s="174">
        <v>264</v>
      </c>
      <c r="K94" s="175">
        <f t="shared" si="14"/>
        <v>0.11401622139877174</v>
      </c>
      <c r="L94" s="193">
        <v>208</v>
      </c>
      <c r="M94" s="194">
        <f t="shared" si="15"/>
        <v>7.566497875560213E-2</v>
      </c>
      <c r="N94" s="195">
        <f t="shared" si="16"/>
        <v>-56</v>
      </c>
      <c r="O94" s="196">
        <f t="shared" si="17"/>
        <v>-21.212121212121211</v>
      </c>
      <c r="P94" s="180"/>
      <c r="Q94" s="197">
        <f t="shared" si="18"/>
        <v>0.50757575757575757</v>
      </c>
      <c r="R94" s="198">
        <f t="shared" si="19"/>
        <v>0.66826923076923073</v>
      </c>
    </row>
    <row r="95" spans="1:18">
      <c r="A95" s="129">
        <v>78027</v>
      </c>
      <c r="B95" s="129" t="s">
        <v>677</v>
      </c>
      <c r="C95" s="174">
        <v>7</v>
      </c>
      <c r="D95" s="175">
        <f t="shared" si="10"/>
        <v>7.0852353816411419E-3</v>
      </c>
      <c r="E95" s="193">
        <v>9</v>
      </c>
      <c r="F95" s="194">
        <f t="shared" si="11"/>
        <v>8.182785238255429E-3</v>
      </c>
      <c r="G95" s="195">
        <f t="shared" si="12"/>
        <v>2</v>
      </c>
      <c r="H95" s="196">
        <f t="shared" si="13"/>
        <v>28.571428571428569</v>
      </c>
      <c r="I95" s="180"/>
      <c r="J95" s="174">
        <v>8</v>
      </c>
      <c r="K95" s="175">
        <f t="shared" si="14"/>
        <v>3.455037012083992E-3</v>
      </c>
      <c r="L95" s="193">
        <v>12</v>
      </c>
      <c r="M95" s="194">
        <f t="shared" si="15"/>
        <v>4.3652872359001222E-3</v>
      </c>
      <c r="N95" s="195">
        <f t="shared" si="16"/>
        <v>4</v>
      </c>
      <c r="O95" s="196">
        <f t="shared" si="17"/>
        <v>50</v>
      </c>
      <c r="P95" s="180"/>
      <c r="Q95" s="197">
        <f t="shared" si="18"/>
        <v>0.875</v>
      </c>
      <c r="R95" s="198">
        <f t="shared" si="19"/>
        <v>0.75</v>
      </c>
    </row>
    <row r="96" spans="1:18">
      <c r="A96" s="129">
        <v>78028</v>
      </c>
      <c r="B96" s="129" t="s">
        <v>443</v>
      </c>
      <c r="C96" s="174">
        <v>123</v>
      </c>
      <c r="D96" s="175">
        <f t="shared" si="10"/>
        <v>0.12449770742026579</v>
      </c>
      <c r="E96" s="193">
        <v>136</v>
      </c>
      <c r="F96" s="194">
        <f t="shared" si="11"/>
        <v>0.12365097693363761</v>
      </c>
      <c r="G96" s="195">
        <f t="shared" si="12"/>
        <v>13</v>
      </c>
      <c r="H96" s="196">
        <f t="shared" si="13"/>
        <v>10.569105691056912</v>
      </c>
      <c r="I96" s="180"/>
      <c r="J96" s="174">
        <v>239</v>
      </c>
      <c r="K96" s="175">
        <f t="shared" si="14"/>
        <v>0.10321923073600926</v>
      </c>
      <c r="L96" s="193">
        <v>263</v>
      </c>
      <c r="M96" s="194">
        <f t="shared" si="15"/>
        <v>9.5672545253477681E-2</v>
      </c>
      <c r="N96" s="195">
        <f t="shared" si="16"/>
        <v>24</v>
      </c>
      <c r="O96" s="196">
        <f t="shared" si="17"/>
        <v>10.0418410041841</v>
      </c>
      <c r="P96" s="180"/>
      <c r="Q96" s="197">
        <f t="shared" si="18"/>
        <v>0.5146443514644351</v>
      </c>
      <c r="R96" s="198">
        <f t="shared" si="19"/>
        <v>0.5171102661596958</v>
      </c>
    </row>
    <row r="97" spans="1:18">
      <c r="A97" s="129">
        <v>78029</v>
      </c>
      <c r="B97" s="129" t="s">
        <v>283</v>
      </c>
      <c r="C97" s="174">
        <v>715</v>
      </c>
      <c r="D97" s="175">
        <f t="shared" si="10"/>
        <v>0.72370618541048815</v>
      </c>
      <c r="E97" s="193">
        <v>854</v>
      </c>
      <c r="F97" s="194">
        <f t="shared" si="11"/>
        <v>0.77645539927445972</v>
      </c>
      <c r="G97" s="195">
        <f t="shared" si="12"/>
        <v>139</v>
      </c>
      <c r="H97" s="196">
        <f t="shared" si="13"/>
        <v>19.44055944055944</v>
      </c>
      <c r="I97" s="180"/>
      <c r="J97" s="174">
        <v>1486</v>
      </c>
      <c r="K97" s="175">
        <f t="shared" si="14"/>
        <v>0.64177312499460148</v>
      </c>
      <c r="L97" s="193">
        <v>2019</v>
      </c>
      <c r="M97" s="194">
        <f t="shared" si="15"/>
        <v>0.73445957744019552</v>
      </c>
      <c r="N97" s="195">
        <f t="shared" si="16"/>
        <v>533</v>
      </c>
      <c r="O97" s="196">
        <f t="shared" si="17"/>
        <v>35.868102288021539</v>
      </c>
      <c r="P97" s="180"/>
      <c r="Q97" s="197">
        <f t="shared" si="18"/>
        <v>0.48115746971736206</v>
      </c>
      <c r="R97" s="198">
        <f t="shared" si="19"/>
        <v>0.42298167409608717</v>
      </c>
    </row>
    <row r="98" spans="1:18">
      <c r="A98" s="129">
        <v>78030</v>
      </c>
      <c r="B98" s="129" t="s">
        <v>424</v>
      </c>
      <c r="C98" s="174">
        <v>121</v>
      </c>
      <c r="D98" s="175">
        <f t="shared" si="10"/>
        <v>0.12247335445408261</v>
      </c>
      <c r="E98" s="193">
        <v>149</v>
      </c>
      <c r="F98" s="194">
        <f t="shared" si="11"/>
        <v>0.13547055561111768</v>
      </c>
      <c r="G98" s="195">
        <f t="shared" si="12"/>
        <v>28</v>
      </c>
      <c r="H98" s="196">
        <f t="shared" si="13"/>
        <v>23.140495867768596</v>
      </c>
      <c r="I98" s="180"/>
      <c r="J98" s="174">
        <v>420</v>
      </c>
      <c r="K98" s="175">
        <f t="shared" si="14"/>
        <v>0.18138944313440958</v>
      </c>
      <c r="L98" s="193">
        <v>382</v>
      </c>
      <c r="M98" s="194">
        <f t="shared" si="15"/>
        <v>0.13896164367615388</v>
      </c>
      <c r="N98" s="195">
        <f t="shared" si="16"/>
        <v>-38</v>
      </c>
      <c r="O98" s="196">
        <f t="shared" si="17"/>
        <v>-9.0476190476190474</v>
      </c>
      <c r="P98" s="180"/>
      <c r="Q98" s="197">
        <f t="shared" si="18"/>
        <v>0.28809523809523807</v>
      </c>
      <c r="R98" s="198">
        <f t="shared" si="19"/>
        <v>0.3900523560209424</v>
      </c>
    </row>
    <row r="99" spans="1:18">
      <c r="A99" s="129">
        <v>78031</v>
      </c>
      <c r="B99" s="129" t="s">
        <v>303</v>
      </c>
      <c r="C99" s="174">
        <v>467</v>
      </c>
      <c r="D99" s="175">
        <f t="shared" si="10"/>
        <v>0.47268641760377339</v>
      </c>
      <c r="E99" s="193">
        <v>568</v>
      </c>
      <c r="F99" s="194">
        <f t="shared" si="11"/>
        <v>0.51642466836989831</v>
      </c>
      <c r="G99" s="195">
        <f t="shared" si="12"/>
        <v>101</v>
      </c>
      <c r="H99" s="196">
        <f t="shared" si="13"/>
        <v>21.627408993576015</v>
      </c>
      <c r="I99" s="180"/>
      <c r="J99" s="174">
        <v>1236</v>
      </c>
      <c r="K99" s="175">
        <f t="shared" si="14"/>
        <v>0.53380321836697675</v>
      </c>
      <c r="L99" s="193">
        <v>1354</v>
      </c>
      <c r="M99" s="194">
        <f t="shared" si="15"/>
        <v>0.49254990978406382</v>
      </c>
      <c r="N99" s="195">
        <f t="shared" si="16"/>
        <v>118</v>
      </c>
      <c r="O99" s="196">
        <f t="shared" si="17"/>
        <v>9.5469255663430417</v>
      </c>
      <c r="P99" s="180"/>
      <c r="Q99" s="197">
        <f t="shared" si="18"/>
        <v>0.37783171521035597</v>
      </c>
      <c r="R99" s="198">
        <f t="shared" si="19"/>
        <v>0.41949778434268831</v>
      </c>
    </row>
    <row r="100" spans="1:18">
      <c r="A100" s="129">
        <v>78033</v>
      </c>
      <c r="B100" s="129" t="s">
        <v>275</v>
      </c>
      <c r="C100" s="174">
        <v>1460</v>
      </c>
      <c r="D100" s="175">
        <f t="shared" si="10"/>
        <v>1.4777776653137242</v>
      </c>
      <c r="E100" s="193">
        <v>1638</v>
      </c>
      <c r="F100" s="194">
        <f t="shared" si="11"/>
        <v>1.4892669133624883</v>
      </c>
      <c r="G100" s="195">
        <f t="shared" si="12"/>
        <v>178</v>
      </c>
      <c r="H100" s="196">
        <f t="shared" si="13"/>
        <v>12.191780821917808</v>
      </c>
      <c r="I100" s="180"/>
      <c r="J100" s="174">
        <v>3663</v>
      </c>
      <c r="K100" s="175">
        <f t="shared" si="14"/>
        <v>1.5819750719079577</v>
      </c>
      <c r="L100" s="193">
        <v>3397</v>
      </c>
      <c r="M100" s="194">
        <f t="shared" si="15"/>
        <v>1.2357400616960597</v>
      </c>
      <c r="N100" s="195">
        <f t="shared" si="16"/>
        <v>-266</v>
      </c>
      <c r="O100" s="196">
        <f t="shared" si="17"/>
        <v>-7.2618072618072613</v>
      </c>
      <c r="P100" s="180"/>
      <c r="Q100" s="197">
        <f t="shared" si="18"/>
        <v>0.39858039858039856</v>
      </c>
      <c r="R100" s="198">
        <f t="shared" si="19"/>
        <v>0.48219016779511331</v>
      </c>
    </row>
    <row r="101" spans="1:18">
      <c r="A101" s="129">
        <v>78034</v>
      </c>
      <c r="B101" s="129" t="s">
        <v>430</v>
      </c>
      <c r="C101" s="174">
        <v>109</v>
      </c>
      <c r="D101" s="175">
        <f t="shared" si="10"/>
        <v>0.1103272366569835</v>
      </c>
      <c r="E101" s="193">
        <v>100</v>
      </c>
      <c r="F101" s="194">
        <f t="shared" si="11"/>
        <v>9.0919835980615885E-2</v>
      </c>
      <c r="G101" s="195">
        <f t="shared" si="12"/>
        <v>-9</v>
      </c>
      <c r="H101" s="196">
        <f t="shared" si="13"/>
        <v>-8.2568807339449553</v>
      </c>
      <c r="I101" s="180"/>
      <c r="J101" s="174">
        <v>222</v>
      </c>
      <c r="K101" s="175">
        <f t="shared" si="14"/>
        <v>9.5877277085330767E-2</v>
      </c>
      <c r="L101" s="193">
        <v>423</v>
      </c>
      <c r="M101" s="194">
        <f t="shared" si="15"/>
        <v>0.15387637506547933</v>
      </c>
      <c r="N101" s="195">
        <f t="shared" si="16"/>
        <v>201</v>
      </c>
      <c r="O101" s="196">
        <f t="shared" si="17"/>
        <v>90.540540540540533</v>
      </c>
      <c r="P101" s="180"/>
      <c r="Q101" s="197">
        <f t="shared" si="18"/>
        <v>0.49099099099099097</v>
      </c>
      <c r="R101" s="198">
        <f t="shared" si="19"/>
        <v>0.2364066193853428</v>
      </c>
    </row>
    <row r="102" spans="1:18">
      <c r="A102" s="129">
        <v>78035</v>
      </c>
      <c r="B102" s="129" t="s">
        <v>666</v>
      </c>
      <c r="C102" s="174">
        <v>18</v>
      </c>
      <c r="D102" s="175">
        <f t="shared" si="10"/>
        <v>1.8219176695648653E-2</v>
      </c>
      <c r="E102" s="193">
        <v>22</v>
      </c>
      <c r="F102" s="194">
        <f t="shared" si="11"/>
        <v>2.0002363915735497E-2</v>
      </c>
      <c r="G102" s="195">
        <f t="shared" si="12"/>
        <v>4</v>
      </c>
      <c r="H102" s="196">
        <f t="shared" si="13"/>
        <v>22.222222222222221</v>
      </c>
      <c r="I102" s="180"/>
      <c r="J102" s="174">
        <v>30</v>
      </c>
      <c r="K102" s="175">
        <f t="shared" si="14"/>
        <v>1.2956388795314969E-2</v>
      </c>
      <c r="L102" s="193">
        <v>24</v>
      </c>
      <c r="M102" s="194">
        <f t="shared" si="15"/>
        <v>8.7305744718002443E-3</v>
      </c>
      <c r="N102" s="195">
        <f t="shared" si="16"/>
        <v>-6</v>
      </c>
      <c r="O102" s="196">
        <f t="shared" si="17"/>
        <v>-20</v>
      </c>
      <c r="P102" s="180"/>
      <c r="Q102" s="197">
        <f t="shared" si="18"/>
        <v>0.6</v>
      </c>
      <c r="R102" s="198">
        <f t="shared" si="19"/>
        <v>0.91666666666666663</v>
      </c>
    </row>
    <row r="103" spans="1:18">
      <c r="A103" s="129">
        <v>78037</v>
      </c>
      <c r="B103" s="129" t="s">
        <v>407</v>
      </c>
      <c r="C103" s="174">
        <v>117</v>
      </c>
      <c r="D103" s="175">
        <f t="shared" si="10"/>
        <v>0.11842464852171623</v>
      </c>
      <c r="E103" s="193">
        <v>138</v>
      </c>
      <c r="F103" s="194">
        <f t="shared" si="11"/>
        <v>0.12546937365324995</v>
      </c>
      <c r="G103" s="195">
        <f t="shared" si="12"/>
        <v>21</v>
      </c>
      <c r="H103" s="196">
        <f t="shared" si="13"/>
        <v>17.948717948717949</v>
      </c>
      <c r="I103" s="180"/>
      <c r="J103" s="174">
        <v>186</v>
      </c>
      <c r="K103" s="175">
        <f t="shared" si="14"/>
        <v>8.0329610530952819E-2</v>
      </c>
      <c r="L103" s="193">
        <v>230</v>
      </c>
      <c r="M103" s="194">
        <f t="shared" si="15"/>
        <v>8.3668005354752342E-2</v>
      </c>
      <c r="N103" s="195">
        <f t="shared" si="16"/>
        <v>44</v>
      </c>
      <c r="O103" s="196">
        <f t="shared" si="17"/>
        <v>23.655913978494624</v>
      </c>
      <c r="P103" s="180"/>
      <c r="Q103" s="197">
        <f t="shared" si="18"/>
        <v>0.62903225806451613</v>
      </c>
      <c r="R103" s="198">
        <f t="shared" si="19"/>
        <v>0.6</v>
      </c>
    </row>
    <row r="104" spans="1:18">
      <c r="A104" s="129">
        <v>78038</v>
      </c>
      <c r="B104" s="129" t="s">
        <v>619</v>
      </c>
      <c r="C104" s="174">
        <v>18</v>
      </c>
      <c r="D104" s="175">
        <f t="shared" si="10"/>
        <v>1.8219176695648653E-2</v>
      </c>
      <c r="E104" s="193">
        <v>20</v>
      </c>
      <c r="F104" s="194">
        <f t="shared" si="11"/>
        <v>1.8183967196123179E-2</v>
      </c>
      <c r="G104" s="195">
        <f t="shared" si="12"/>
        <v>2</v>
      </c>
      <c r="H104" s="196">
        <f t="shared" si="13"/>
        <v>11.111111111111111</v>
      </c>
      <c r="I104" s="180"/>
      <c r="J104" s="174">
        <v>26</v>
      </c>
      <c r="K104" s="175">
        <f t="shared" si="14"/>
        <v>1.1228870289272974E-2</v>
      </c>
      <c r="L104" s="193">
        <v>28</v>
      </c>
      <c r="M104" s="194">
        <f t="shared" si="15"/>
        <v>1.0185670217100285E-2</v>
      </c>
      <c r="N104" s="195">
        <f t="shared" si="16"/>
        <v>2</v>
      </c>
      <c r="O104" s="196">
        <f t="shared" si="17"/>
        <v>7.6923076923076925</v>
      </c>
      <c r="P104" s="180"/>
      <c r="Q104" s="197">
        <f t="shared" si="18"/>
        <v>0.69230769230769229</v>
      </c>
      <c r="R104" s="198">
        <f t="shared" si="19"/>
        <v>0.7142857142857143</v>
      </c>
    </row>
    <row r="105" spans="1:18">
      <c r="A105" s="129">
        <v>78039</v>
      </c>
      <c r="B105" s="129" t="s">
        <v>555</v>
      </c>
      <c r="C105" s="174">
        <v>42</v>
      </c>
      <c r="D105" s="175">
        <f t="shared" si="10"/>
        <v>4.2511412289846853E-2</v>
      </c>
      <c r="E105" s="193">
        <v>45</v>
      </c>
      <c r="F105" s="194">
        <f t="shared" si="11"/>
        <v>4.091392619127715E-2</v>
      </c>
      <c r="G105" s="195">
        <f t="shared" si="12"/>
        <v>3</v>
      </c>
      <c r="H105" s="196">
        <f t="shared" si="13"/>
        <v>7.1428571428571423</v>
      </c>
      <c r="I105" s="180"/>
      <c r="J105" s="174">
        <v>70</v>
      </c>
      <c r="K105" s="175">
        <f t="shared" si="14"/>
        <v>3.0231573855734929E-2</v>
      </c>
      <c r="L105" s="193">
        <v>77</v>
      </c>
      <c r="M105" s="194">
        <f t="shared" si="15"/>
        <v>2.8010593097025787E-2</v>
      </c>
      <c r="N105" s="195">
        <f t="shared" si="16"/>
        <v>7</v>
      </c>
      <c r="O105" s="196">
        <f t="shared" si="17"/>
        <v>10</v>
      </c>
      <c r="P105" s="180"/>
      <c r="Q105" s="197">
        <f t="shared" si="18"/>
        <v>0.6</v>
      </c>
      <c r="R105" s="198">
        <f t="shared" si="19"/>
        <v>0.58441558441558439</v>
      </c>
    </row>
    <row r="106" spans="1:18">
      <c r="A106" s="129">
        <v>78040</v>
      </c>
      <c r="B106" s="129" t="s">
        <v>299</v>
      </c>
      <c r="C106" s="174">
        <v>508</v>
      </c>
      <c r="D106" s="175">
        <f t="shared" si="10"/>
        <v>0.51418565341052858</v>
      </c>
      <c r="E106" s="193">
        <v>461</v>
      </c>
      <c r="F106" s="194">
        <f t="shared" si="11"/>
        <v>0.41914044387063926</v>
      </c>
      <c r="G106" s="195">
        <f t="shared" si="12"/>
        <v>-47</v>
      </c>
      <c r="H106" s="196">
        <f t="shared" si="13"/>
        <v>-9.2519685039370074</v>
      </c>
      <c r="I106" s="180"/>
      <c r="J106" s="174">
        <v>1315</v>
      </c>
      <c r="K106" s="175">
        <f t="shared" si="14"/>
        <v>0.56792170886130622</v>
      </c>
      <c r="L106" s="193">
        <v>853</v>
      </c>
      <c r="M106" s="194">
        <f t="shared" si="15"/>
        <v>0.31029916768523369</v>
      </c>
      <c r="N106" s="195">
        <f t="shared" si="16"/>
        <v>-462</v>
      </c>
      <c r="O106" s="196">
        <f t="shared" si="17"/>
        <v>-35.133079847908746</v>
      </c>
      <c r="P106" s="180"/>
      <c r="Q106" s="197">
        <f t="shared" si="18"/>
        <v>0.38631178707224334</v>
      </c>
      <c r="R106" s="198">
        <f t="shared" si="19"/>
        <v>0.54044548651817115</v>
      </c>
    </row>
    <row r="107" spans="1:18">
      <c r="A107" s="129">
        <v>78042</v>
      </c>
      <c r="B107" s="129" t="s">
        <v>557</v>
      </c>
      <c r="C107" s="174">
        <v>41</v>
      </c>
      <c r="D107" s="175">
        <f t="shared" si="10"/>
        <v>4.1499235806755262E-2</v>
      </c>
      <c r="E107" s="193">
        <v>44</v>
      </c>
      <c r="F107" s="194">
        <f t="shared" si="11"/>
        <v>4.0004727831470993E-2</v>
      </c>
      <c r="G107" s="195">
        <f t="shared" si="12"/>
        <v>3</v>
      </c>
      <c r="H107" s="196">
        <f t="shared" si="13"/>
        <v>7.3170731707317067</v>
      </c>
      <c r="I107" s="180"/>
      <c r="J107" s="174">
        <v>61</v>
      </c>
      <c r="K107" s="175">
        <f t="shared" si="14"/>
        <v>2.6344657217140442E-2</v>
      </c>
      <c r="L107" s="193">
        <v>63</v>
      </c>
      <c r="M107" s="194">
        <f t="shared" si="15"/>
        <v>2.2917757988475642E-2</v>
      </c>
      <c r="N107" s="195">
        <f t="shared" si="16"/>
        <v>2</v>
      </c>
      <c r="O107" s="196">
        <f t="shared" si="17"/>
        <v>3.278688524590164</v>
      </c>
      <c r="P107" s="180"/>
      <c r="Q107" s="197">
        <f t="shared" si="18"/>
        <v>0.67213114754098358</v>
      </c>
      <c r="R107" s="198">
        <f t="shared" si="19"/>
        <v>0.69841269841269837</v>
      </c>
    </row>
    <row r="108" spans="1:18">
      <c r="A108" s="129">
        <v>78043</v>
      </c>
      <c r="B108" s="129" t="s">
        <v>558</v>
      </c>
      <c r="C108" s="174">
        <v>78</v>
      </c>
      <c r="D108" s="175">
        <f t="shared" si="10"/>
        <v>7.894976568114416E-2</v>
      </c>
      <c r="E108" s="193">
        <v>73</v>
      </c>
      <c r="F108" s="194">
        <f t="shared" si="11"/>
        <v>6.6371480265849603E-2</v>
      </c>
      <c r="G108" s="195">
        <f t="shared" si="12"/>
        <v>-5</v>
      </c>
      <c r="H108" s="196">
        <f t="shared" si="13"/>
        <v>-6.4102564102564097</v>
      </c>
      <c r="I108" s="180"/>
      <c r="J108" s="174">
        <v>171</v>
      </c>
      <c r="K108" s="175">
        <f t="shared" si="14"/>
        <v>7.3851416133295336E-2</v>
      </c>
      <c r="L108" s="193">
        <v>108</v>
      </c>
      <c r="M108" s="194">
        <f t="shared" si="15"/>
        <v>3.9287585123101099E-2</v>
      </c>
      <c r="N108" s="195">
        <f t="shared" si="16"/>
        <v>-63</v>
      </c>
      <c r="O108" s="196">
        <f t="shared" si="17"/>
        <v>-36.84210526315789</v>
      </c>
      <c r="P108" s="180"/>
      <c r="Q108" s="197">
        <f t="shared" si="18"/>
        <v>0.45614035087719296</v>
      </c>
      <c r="R108" s="198">
        <f t="shared" si="19"/>
        <v>0.67592592592592593</v>
      </c>
    </row>
    <row r="109" spans="1:18">
      <c r="A109" s="129">
        <v>78044</v>
      </c>
      <c r="B109" s="129" t="s">
        <v>268</v>
      </c>
      <c r="C109" s="174">
        <v>1827</v>
      </c>
      <c r="D109" s="175">
        <f t="shared" si="10"/>
        <v>1.8492464346083384</v>
      </c>
      <c r="E109" s="193">
        <v>2217</v>
      </c>
      <c r="F109" s="194">
        <f t="shared" si="11"/>
        <v>2.0156927636902542</v>
      </c>
      <c r="G109" s="195">
        <f t="shared" si="12"/>
        <v>390</v>
      </c>
      <c r="H109" s="196">
        <f t="shared" si="13"/>
        <v>21.346469622331689</v>
      </c>
      <c r="I109" s="180"/>
      <c r="J109" s="174">
        <v>4551</v>
      </c>
      <c r="K109" s="175">
        <f t="shared" si="14"/>
        <v>1.9654841802492808</v>
      </c>
      <c r="L109" s="193">
        <v>9315</v>
      </c>
      <c r="M109" s="194">
        <f t="shared" si="15"/>
        <v>3.3885542168674698</v>
      </c>
      <c r="N109" s="195">
        <f t="shared" si="16"/>
        <v>4764</v>
      </c>
      <c r="O109" s="196">
        <f t="shared" si="17"/>
        <v>104.6802900461437</v>
      </c>
      <c r="P109" s="180"/>
      <c r="Q109" s="197">
        <f t="shared" si="18"/>
        <v>0.40145023071852343</v>
      </c>
      <c r="R109" s="198">
        <f t="shared" si="19"/>
        <v>0.23800322061191626</v>
      </c>
    </row>
    <row r="110" spans="1:18">
      <c r="A110" s="129">
        <v>78045</v>
      </c>
      <c r="B110" s="129" t="s">
        <v>265</v>
      </c>
      <c r="C110" s="174">
        <v>5846</v>
      </c>
      <c r="D110" s="175">
        <f t="shared" si="10"/>
        <v>5.9171837201534458</v>
      </c>
      <c r="E110" s="193">
        <v>5986</v>
      </c>
      <c r="F110" s="194">
        <f t="shared" si="11"/>
        <v>5.4424613817996672</v>
      </c>
      <c r="G110" s="195">
        <f t="shared" si="12"/>
        <v>140</v>
      </c>
      <c r="H110" s="196">
        <f t="shared" si="13"/>
        <v>2.3947998631542933</v>
      </c>
      <c r="I110" s="180"/>
      <c r="J110" s="174">
        <v>19948</v>
      </c>
      <c r="K110" s="175">
        <f t="shared" si="14"/>
        <v>8.6151347896314352</v>
      </c>
      <c r="L110" s="193">
        <v>16353</v>
      </c>
      <c r="M110" s="194">
        <f t="shared" si="15"/>
        <v>5.9487951807228914</v>
      </c>
      <c r="N110" s="195">
        <f t="shared" si="16"/>
        <v>-3595</v>
      </c>
      <c r="O110" s="196">
        <f t="shared" si="17"/>
        <v>-18.021856827752156</v>
      </c>
      <c r="P110" s="180"/>
      <c r="Q110" s="197">
        <f t="shared" si="18"/>
        <v>0.29306196109885702</v>
      </c>
      <c r="R110" s="198">
        <f t="shared" si="19"/>
        <v>0.366049042989054</v>
      </c>
    </row>
    <row r="111" spans="1:18">
      <c r="A111" s="129">
        <v>78046</v>
      </c>
      <c r="B111" s="129" t="s">
        <v>592</v>
      </c>
      <c r="C111" s="174">
        <v>48</v>
      </c>
      <c r="D111" s="175">
        <f t="shared" si="10"/>
        <v>4.8584471188396407E-2</v>
      </c>
      <c r="E111" s="193">
        <v>41</v>
      </c>
      <c r="F111" s="194">
        <f t="shared" si="11"/>
        <v>3.7277132752052515E-2</v>
      </c>
      <c r="G111" s="195">
        <f t="shared" si="12"/>
        <v>-7</v>
      </c>
      <c r="H111" s="196">
        <f t="shared" si="13"/>
        <v>-14.583333333333334</v>
      </c>
      <c r="I111" s="180"/>
      <c r="J111" s="174">
        <v>82</v>
      </c>
      <c r="K111" s="175">
        <f t="shared" si="14"/>
        <v>3.5414129373860917E-2</v>
      </c>
      <c r="L111" s="193">
        <v>147</v>
      </c>
      <c r="M111" s="194">
        <f t="shared" si="15"/>
        <v>5.3474768639776495E-2</v>
      </c>
      <c r="N111" s="195">
        <f t="shared" si="16"/>
        <v>65</v>
      </c>
      <c r="O111" s="196">
        <f t="shared" si="17"/>
        <v>79.268292682926827</v>
      </c>
      <c r="P111" s="180"/>
      <c r="Q111" s="197">
        <f t="shared" si="18"/>
        <v>0.58536585365853655</v>
      </c>
      <c r="R111" s="198">
        <f t="shared" si="19"/>
        <v>0.27891156462585032</v>
      </c>
    </row>
    <row r="112" spans="1:18">
      <c r="A112" s="129">
        <v>78047</v>
      </c>
      <c r="B112" s="129" t="s">
        <v>305</v>
      </c>
      <c r="C112" s="174">
        <v>436</v>
      </c>
      <c r="D112" s="175">
        <f t="shared" si="10"/>
        <v>0.44130894662793402</v>
      </c>
      <c r="E112" s="193">
        <v>514</v>
      </c>
      <c r="F112" s="194">
        <f t="shared" si="11"/>
        <v>0.46732795694036566</v>
      </c>
      <c r="G112" s="195">
        <f t="shared" si="12"/>
        <v>78</v>
      </c>
      <c r="H112" s="196">
        <f t="shared" si="13"/>
        <v>17.889908256880734</v>
      </c>
      <c r="I112" s="180"/>
      <c r="J112" s="174">
        <v>840</v>
      </c>
      <c r="K112" s="175">
        <f t="shared" si="14"/>
        <v>0.36277888626881916</v>
      </c>
      <c r="L112" s="193">
        <v>1090</v>
      </c>
      <c r="M112" s="194">
        <f t="shared" si="15"/>
        <v>0.39651359059426106</v>
      </c>
      <c r="N112" s="195">
        <f t="shared" si="16"/>
        <v>250</v>
      </c>
      <c r="O112" s="196">
        <f t="shared" si="17"/>
        <v>29.761904761904763</v>
      </c>
      <c r="P112" s="180"/>
      <c r="Q112" s="197">
        <f t="shared" si="18"/>
        <v>0.51904761904761909</v>
      </c>
      <c r="R112" s="198">
        <f t="shared" si="19"/>
        <v>0.47155963302752296</v>
      </c>
    </row>
    <row r="113" spans="1:18">
      <c r="A113" s="129">
        <v>78048</v>
      </c>
      <c r="B113" s="129" t="s">
        <v>350</v>
      </c>
      <c r="C113" s="174">
        <v>446</v>
      </c>
      <c r="D113" s="175">
        <f t="shared" si="10"/>
        <v>0.45143071145884994</v>
      </c>
      <c r="E113" s="193">
        <v>488</v>
      </c>
      <c r="F113" s="194">
        <f t="shared" si="11"/>
        <v>0.44368879958540552</v>
      </c>
      <c r="G113" s="195">
        <f t="shared" si="12"/>
        <v>42</v>
      </c>
      <c r="H113" s="196">
        <f t="shared" si="13"/>
        <v>9.4170403587443943</v>
      </c>
      <c r="I113" s="180"/>
      <c r="J113" s="174">
        <v>857</v>
      </c>
      <c r="K113" s="175">
        <f t="shared" si="14"/>
        <v>0.37012083991949762</v>
      </c>
      <c r="L113" s="193">
        <v>829</v>
      </c>
      <c r="M113" s="194">
        <f t="shared" si="15"/>
        <v>0.30156859321343343</v>
      </c>
      <c r="N113" s="195">
        <f t="shared" si="16"/>
        <v>-28</v>
      </c>
      <c r="O113" s="196">
        <f t="shared" si="17"/>
        <v>-3.2672112018669779</v>
      </c>
      <c r="P113" s="180"/>
      <c r="Q113" s="197">
        <f t="shared" si="18"/>
        <v>0.52042007001166857</v>
      </c>
      <c r="R113" s="198">
        <f t="shared" si="19"/>
        <v>0.58866103739445119</v>
      </c>
    </row>
    <row r="114" spans="1:18">
      <c r="A114" s="129">
        <v>78049</v>
      </c>
      <c r="B114" s="129" t="s">
        <v>369</v>
      </c>
      <c r="C114" s="174">
        <v>175</v>
      </c>
      <c r="D114" s="175">
        <f t="shared" si="10"/>
        <v>0.17713088454102857</v>
      </c>
      <c r="E114" s="193">
        <v>190</v>
      </c>
      <c r="F114" s="194">
        <f t="shared" si="11"/>
        <v>0.1727476883631702</v>
      </c>
      <c r="G114" s="195">
        <f t="shared" si="12"/>
        <v>15</v>
      </c>
      <c r="H114" s="196">
        <f t="shared" si="13"/>
        <v>8.5714285714285712</v>
      </c>
      <c r="I114" s="180"/>
      <c r="J114" s="174">
        <v>613</v>
      </c>
      <c r="K114" s="175">
        <f t="shared" si="14"/>
        <v>0.26474221105093593</v>
      </c>
      <c r="L114" s="193">
        <v>567</v>
      </c>
      <c r="M114" s="194">
        <f t="shared" si="15"/>
        <v>0.20625982189628075</v>
      </c>
      <c r="N114" s="195">
        <f t="shared" si="16"/>
        <v>-46</v>
      </c>
      <c r="O114" s="196">
        <f t="shared" si="17"/>
        <v>-7.504078303425775</v>
      </c>
      <c r="P114" s="180"/>
      <c r="Q114" s="197">
        <f t="shared" si="18"/>
        <v>0.28548123980424145</v>
      </c>
      <c r="R114" s="198">
        <f t="shared" si="19"/>
        <v>0.33509700176366841</v>
      </c>
    </row>
    <row r="115" spans="1:18">
      <c r="A115" s="129">
        <v>78050</v>
      </c>
      <c r="B115" s="129" t="s">
        <v>613</v>
      </c>
      <c r="C115" s="174">
        <v>35</v>
      </c>
      <c r="D115" s="175">
        <f t="shared" si="10"/>
        <v>3.5426176908205716E-2</v>
      </c>
      <c r="E115" s="193">
        <v>23</v>
      </c>
      <c r="F115" s="194">
        <f t="shared" si="11"/>
        <v>2.0911562275541654E-2</v>
      </c>
      <c r="G115" s="195">
        <f t="shared" si="12"/>
        <v>-12</v>
      </c>
      <c r="H115" s="196">
        <f t="shared" si="13"/>
        <v>-34.285714285714285</v>
      </c>
      <c r="I115" s="180"/>
      <c r="J115" s="174">
        <v>67</v>
      </c>
      <c r="K115" s="175">
        <f t="shared" si="14"/>
        <v>2.8935934976203434E-2</v>
      </c>
      <c r="L115" s="193">
        <v>31</v>
      </c>
      <c r="M115" s="194">
        <f t="shared" si="15"/>
        <v>1.1276992026075315E-2</v>
      </c>
      <c r="N115" s="195">
        <f t="shared" si="16"/>
        <v>-36</v>
      </c>
      <c r="O115" s="196">
        <f t="shared" si="17"/>
        <v>-53.731343283582092</v>
      </c>
      <c r="P115" s="180"/>
      <c r="Q115" s="197">
        <f t="shared" si="18"/>
        <v>0.52238805970149249</v>
      </c>
      <c r="R115" s="198">
        <f t="shared" si="19"/>
        <v>0.74193548387096775</v>
      </c>
    </row>
    <row r="116" spans="1:18">
      <c r="A116" s="129">
        <v>78051</v>
      </c>
      <c r="B116" s="129" t="s">
        <v>383</v>
      </c>
      <c r="C116" s="174">
        <v>257</v>
      </c>
      <c r="D116" s="175">
        <f t="shared" si="10"/>
        <v>0.26012935615453914</v>
      </c>
      <c r="E116" s="193">
        <v>212</v>
      </c>
      <c r="F116" s="194">
        <f t="shared" si="11"/>
        <v>0.19275005227890568</v>
      </c>
      <c r="G116" s="195">
        <f t="shared" si="12"/>
        <v>-45</v>
      </c>
      <c r="H116" s="196">
        <f t="shared" si="13"/>
        <v>-17.509727626459142</v>
      </c>
      <c r="I116" s="180"/>
      <c r="J116" s="174">
        <v>438</v>
      </c>
      <c r="K116" s="175">
        <f t="shared" si="14"/>
        <v>0.18916327641159855</v>
      </c>
      <c r="L116" s="193">
        <v>331</v>
      </c>
      <c r="M116" s="194">
        <f t="shared" si="15"/>
        <v>0.12040917292357838</v>
      </c>
      <c r="N116" s="195">
        <f t="shared" si="16"/>
        <v>-107</v>
      </c>
      <c r="O116" s="196">
        <f t="shared" si="17"/>
        <v>-24.429223744292237</v>
      </c>
      <c r="P116" s="180"/>
      <c r="Q116" s="197">
        <f t="shared" si="18"/>
        <v>0.58675799086757996</v>
      </c>
      <c r="R116" s="198">
        <f t="shared" si="19"/>
        <v>0.6404833836858006</v>
      </c>
    </row>
    <row r="117" spans="1:18">
      <c r="A117" s="129">
        <v>78052</v>
      </c>
      <c r="B117" s="129" t="s">
        <v>542</v>
      </c>
      <c r="C117" s="174">
        <v>61</v>
      </c>
      <c r="D117" s="175">
        <f t="shared" si="10"/>
        <v>6.1742765468587098E-2</v>
      </c>
      <c r="E117" s="193">
        <v>72</v>
      </c>
      <c r="F117" s="194">
        <f t="shared" si="11"/>
        <v>6.5462281906043432E-2</v>
      </c>
      <c r="G117" s="195">
        <f t="shared" si="12"/>
        <v>11</v>
      </c>
      <c r="H117" s="196">
        <f t="shared" si="13"/>
        <v>18.032786885245901</v>
      </c>
      <c r="I117" s="180"/>
      <c r="J117" s="174">
        <v>102</v>
      </c>
      <c r="K117" s="175">
        <f t="shared" si="14"/>
        <v>4.4051721904070897E-2</v>
      </c>
      <c r="L117" s="193">
        <v>127</v>
      </c>
      <c r="M117" s="194">
        <f t="shared" si="15"/>
        <v>4.6199289913276292E-2</v>
      </c>
      <c r="N117" s="195">
        <f t="shared" si="16"/>
        <v>25</v>
      </c>
      <c r="O117" s="196">
        <f t="shared" si="17"/>
        <v>24.509803921568626</v>
      </c>
      <c r="P117" s="180"/>
      <c r="Q117" s="197">
        <f t="shared" si="18"/>
        <v>0.59803921568627449</v>
      </c>
      <c r="R117" s="198">
        <f t="shared" si="19"/>
        <v>0.56692913385826771</v>
      </c>
    </row>
    <row r="118" spans="1:18">
      <c r="A118" s="129">
        <v>78053</v>
      </c>
      <c r="B118" s="129" t="s">
        <v>593</v>
      </c>
      <c r="C118" s="174">
        <v>58</v>
      </c>
      <c r="D118" s="175">
        <f t="shared" si="10"/>
        <v>5.8706236019312324E-2</v>
      </c>
      <c r="E118" s="193">
        <v>82</v>
      </c>
      <c r="F118" s="194">
        <f t="shared" si="11"/>
        <v>7.455426550410503E-2</v>
      </c>
      <c r="G118" s="195">
        <f t="shared" si="12"/>
        <v>24</v>
      </c>
      <c r="H118" s="196">
        <f t="shared" si="13"/>
        <v>41.379310344827587</v>
      </c>
      <c r="I118" s="180"/>
      <c r="J118" s="174">
        <v>609</v>
      </c>
      <c r="K118" s="175">
        <f t="shared" si="14"/>
        <v>0.26301469254489385</v>
      </c>
      <c r="L118" s="193">
        <v>325</v>
      </c>
      <c r="M118" s="194">
        <f t="shared" si="15"/>
        <v>0.11822652930562831</v>
      </c>
      <c r="N118" s="195">
        <f t="shared" si="16"/>
        <v>-284</v>
      </c>
      <c r="O118" s="196">
        <f t="shared" si="17"/>
        <v>-46.633825944170773</v>
      </c>
      <c r="P118" s="180"/>
      <c r="Q118" s="197">
        <f t="shared" si="18"/>
        <v>9.5238095238095233E-2</v>
      </c>
      <c r="R118" s="198">
        <f t="shared" si="19"/>
        <v>0.25230769230769229</v>
      </c>
    </row>
    <row r="119" spans="1:18">
      <c r="A119" s="129">
        <v>78054</v>
      </c>
      <c r="B119" s="129" t="s">
        <v>478</v>
      </c>
      <c r="C119" s="174">
        <v>92</v>
      </c>
      <c r="D119" s="175">
        <f t="shared" si="10"/>
        <v>9.3120236444426449E-2</v>
      </c>
      <c r="E119" s="193">
        <v>90</v>
      </c>
      <c r="F119" s="194">
        <f t="shared" si="11"/>
        <v>8.18278523825543E-2</v>
      </c>
      <c r="G119" s="195">
        <f t="shared" si="12"/>
        <v>-2</v>
      </c>
      <c r="H119" s="196">
        <f t="shared" si="13"/>
        <v>-2.1739130434782608</v>
      </c>
      <c r="I119" s="180"/>
      <c r="J119" s="174">
        <v>123</v>
      </c>
      <c r="K119" s="175">
        <f t="shared" si="14"/>
        <v>5.3121194060791382E-2</v>
      </c>
      <c r="L119" s="193">
        <v>133</v>
      </c>
      <c r="M119" s="194">
        <f t="shared" si="15"/>
        <v>4.8381933531226357E-2</v>
      </c>
      <c r="N119" s="195">
        <f t="shared" si="16"/>
        <v>10</v>
      </c>
      <c r="O119" s="196">
        <f t="shared" si="17"/>
        <v>8.1300813008130071</v>
      </c>
      <c r="P119" s="180"/>
      <c r="Q119" s="197">
        <f t="shared" si="18"/>
        <v>0.74796747967479671</v>
      </c>
      <c r="R119" s="198">
        <f t="shared" si="19"/>
        <v>0.67669172932330823</v>
      </c>
    </row>
    <row r="120" spans="1:18">
      <c r="A120" s="129">
        <v>78055</v>
      </c>
      <c r="B120" s="129" t="s">
        <v>420</v>
      </c>
      <c r="C120" s="174">
        <v>157</v>
      </c>
      <c r="D120" s="175">
        <f t="shared" si="10"/>
        <v>0.15891170784537992</v>
      </c>
      <c r="E120" s="193">
        <v>168</v>
      </c>
      <c r="F120" s="194">
        <f t="shared" si="11"/>
        <v>0.15274532444743472</v>
      </c>
      <c r="G120" s="195">
        <f t="shared" si="12"/>
        <v>11</v>
      </c>
      <c r="H120" s="196">
        <f t="shared" si="13"/>
        <v>7.0063694267515926</v>
      </c>
      <c r="I120" s="180"/>
      <c r="J120" s="174">
        <v>456</v>
      </c>
      <c r="K120" s="175">
        <f t="shared" si="14"/>
        <v>0.19693710968878755</v>
      </c>
      <c r="L120" s="193">
        <v>335</v>
      </c>
      <c r="M120" s="194">
        <f t="shared" si="15"/>
        <v>0.12186426866887842</v>
      </c>
      <c r="N120" s="195">
        <f t="shared" si="16"/>
        <v>-121</v>
      </c>
      <c r="O120" s="196">
        <f t="shared" si="17"/>
        <v>-26.535087719298247</v>
      </c>
      <c r="P120" s="180"/>
      <c r="Q120" s="197">
        <f t="shared" si="18"/>
        <v>0.3442982456140351</v>
      </c>
      <c r="R120" s="198">
        <f t="shared" si="19"/>
        <v>0.5014925373134328</v>
      </c>
    </row>
    <row r="121" spans="1:18">
      <c r="A121" s="129">
        <v>78056</v>
      </c>
      <c r="B121" s="129" t="s">
        <v>422</v>
      </c>
      <c r="C121" s="174">
        <v>146</v>
      </c>
      <c r="D121" s="175">
        <f t="shared" si="10"/>
        <v>0.1477777665313724</v>
      </c>
      <c r="E121" s="193">
        <v>132</v>
      </c>
      <c r="F121" s="194">
        <f t="shared" si="11"/>
        <v>0.12001418349441298</v>
      </c>
      <c r="G121" s="195">
        <f t="shared" si="12"/>
        <v>-14</v>
      </c>
      <c r="H121" s="196">
        <f t="shared" si="13"/>
        <v>-9.5890410958904102</v>
      </c>
      <c r="I121" s="180"/>
      <c r="J121" s="174">
        <v>240</v>
      </c>
      <c r="K121" s="175">
        <f t="shared" si="14"/>
        <v>0.10365111036251975</v>
      </c>
      <c r="L121" s="193">
        <v>224</v>
      </c>
      <c r="M121" s="194">
        <f t="shared" si="15"/>
        <v>8.1485361736802278E-2</v>
      </c>
      <c r="N121" s="195">
        <f t="shared" si="16"/>
        <v>-16</v>
      </c>
      <c r="O121" s="196">
        <f t="shared" si="17"/>
        <v>-6.666666666666667</v>
      </c>
      <c r="P121" s="180"/>
      <c r="Q121" s="197">
        <f t="shared" si="18"/>
        <v>0.60833333333333328</v>
      </c>
      <c r="R121" s="198">
        <f t="shared" si="19"/>
        <v>0.5892857142857143</v>
      </c>
    </row>
    <row r="122" spans="1:18">
      <c r="A122" s="129">
        <v>78057</v>
      </c>
      <c r="B122" s="129" t="s">
        <v>469</v>
      </c>
      <c r="C122" s="174">
        <v>107</v>
      </c>
      <c r="D122" s="175">
        <f t="shared" si="10"/>
        <v>0.10830288369080034</v>
      </c>
      <c r="E122" s="193">
        <v>105</v>
      </c>
      <c r="F122" s="194">
        <f t="shared" si="11"/>
        <v>9.5465827779646684E-2</v>
      </c>
      <c r="G122" s="195">
        <f t="shared" si="12"/>
        <v>-2</v>
      </c>
      <c r="H122" s="196">
        <f t="shared" si="13"/>
        <v>-1.8691588785046727</v>
      </c>
      <c r="I122" s="180"/>
      <c r="J122" s="174">
        <v>246</v>
      </c>
      <c r="K122" s="175">
        <f t="shared" si="14"/>
        <v>0.10624238812158276</v>
      </c>
      <c r="L122" s="193">
        <v>223</v>
      </c>
      <c r="M122" s="194">
        <f t="shared" si="15"/>
        <v>8.1121587800477277E-2</v>
      </c>
      <c r="N122" s="195">
        <f t="shared" si="16"/>
        <v>-23</v>
      </c>
      <c r="O122" s="196">
        <f t="shared" si="17"/>
        <v>-9.3495934959349594</v>
      </c>
      <c r="P122" s="180"/>
      <c r="Q122" s="197">
        <f t="shared" si="18"/>
        <v>0.43495934959349591</v>
      </c>
      <c r="R122" s="198">
        <f t="shared" si="19"/>
        <v>0.47085201793721976</v>
      </c>
    </row>
    <row r="123" spans="1:18">
      <c r="A123" s="129">
        <v>78058</v>
      </c>
      <c r="B123" s="129" t="s">
        <v>314</v>
      </c>
      <c r="C123" s="174">
        <v>299</v>
      </c>
      <c r="D123" s="175">
        <f t="shared" si="10"/>
        <v>0.30264076844438598</v>
      </c>
      <c r="E123" s="193">
        <v>289</v>
      </c>
      <c r="F123" s="194">
        <f t="shared" si="11"/>
        <v>0.26275832598397991</v>
      </c>
      <c r="G123" s="195">
        <f t="shared" si="12"/>
        <v>-10</v>
      </c>
      <c r="H123" s="196">
        <f t="shared" si="13"/>
        <v>-3.3444816053511706</v>
      </c>
      <c r="I123" s="180"/>
      <c r="J123" s="174">
        <v>506</v>
      </c>
      <c r="K123" s="175">
        <f t="shared" si="14"/>
        <v>0.21853109101431248</v>
      </c>
      <c r="L123" s="193">
        <v>560</v>
      </c>
      <c r="M123" s="194">
        <f t="shared" si="15"/>
        <v>0.20371340434200569</v>
      </c>
      <c r="N123" s="195">
        <f t="shared" si="16"/>
        <v>54</v>
      </c>
      <c r="O123" s="196">
        <f t="shared" si="17"/>
        <v>10.671936758893279</v>
      </c>
      <c r="P123" s="180"/>
      <c r="Q123" s="197">
        <f t="shared" si="18"/>
        <v>0.59090909090909094</v>
      </c>
      <c r="R123" s="198">
        <f t="shared" si="19"/>
        <v>0.51607142857142863</v>
      </c>
    </row>
    <row r="124" spans="1:18">
      <c r="A124" s="129">
        <v>78059</v>
      </c>
      <c r="B124" s="129" t="s">
        <v>519</v>
      </c>
      <c r="C124" s="174">
        <v>105</v>
      </c>
      <c r="D124" s="175">
        <f t="shared" si="10"/>
        <v>0.10627853072461715</v>
      </c>
      <c r="E124" s="193">
        <v>84</v>
      </c>
      <c r="F124" s="194">
        <f t="shared" si="11"/>
        <v>7.6372662223717358E-2</v>
      </c>
      <c r="G124" s="195">
        <f t="shared" si="12"/>
        <v>-21</v>
      </c>
      <c r="H124" s="196">
        <f t="shared" si="13"/>
        <v>-20</v>
      </c>
      <c r="I124" s="180"/>
      <c r="J124" s="174">
        <v>138</v>
      </c>
      <c r="K124" s="175">
        <f t="shared" si="14"/>
        <v>5.9599388458448865E-2</v>
      </c>
      <c r="L124" s="193">
        <v>113</v>
      </c>
      <c r="M124" s="194">
        <f t="shared" si="15"/>
        <v>4.1106454804726147E-2</v>
      </c>
      <c r="N124" s="195">
        <f t="shared" si="16"/>
        <v>-25</v>
      </c>
      <c r="O124" s="196">
        <f t="shared" si="17"/>
        <v>-18.115942028985508</v>
      </c>
      <c r="P124" s="180"/>
      <c r="Q124" s="197">
        <f t="shared" si="18"/>
        <v>0.76086956521739135</v>
      </c>
      <c r="R124" s="198">
        <f t="shared" si="19"/>
        <v>0.74336283185840712</v>
      </c>
    </row>
    <row r="125" spans="1:18">
      <c r="A125" s="129">
        <v>78060</v>
      </c>
      <c r="B125" s="129" t="s">
        <v>462</v>
      </c>
      <c r="C125" s="174">
        <v>144</v>
      </c>
      <c r="D125" s="175">
        <f t="shared" si="10"/>
        <v>0.14575341356518923</v>
      </c>
      <c r="E125" s="193">
        <v>160</v>
      </c>
      <c r="F125" s="194">
        <f t="shared" si="11"/>
        <v>0.14547173756898543</v>
      </c>
      <c r="G125" s="195">
        <f t="shared" si="12"/>
        <v>16</v>
      </c>
      <c r="H125" s="196">
        <f t="shared" si="13"/>
        <v>11.111111111111111</v>
      </c>
      <c r="I125" s="180"/>
      <c r="J125" s="174">
        <v>294</v>
      </c>
      <c r="K125" s="175">
        <f t="shared" si="14"/>
        <v>0.1269726101940867</v>
      </c>
      <c r="L125" s="193">
        <v>310</v>
      </c>
      <c r="M125" s="194">
        <f t="shared" si="15"/>
        <v>0.11276992026075316</v>
      </c>
      <c r="N125" s="195">
        <f t="shared" si="16"/>
        <v>16</v>
      </c>
      <c r="O125" s="196">
        <f t="shared" si="17"/>
        <v>5.4421768707482991</v>
      </c>
      <c r="P125" s="180"/>
      <c r="Q125" s="197">
        <f t="shared" si="18"/>
        <v>0.48979591836734693</v>
      </c>
      <c r="R125" s="198">
        <f t="shared" si="19"/>
        <v>0.5161290322580645</v>
      </c>
    </row>
    <row r="126" spans="1:18">
      <c r="A126" s="129">
        <v>78061</v>
      </c>
      <c r="B126" s="129" t="s">
        <v>502</v>
      </c>
      <c r="C126" s="174">
        <v>113</v>
      </c>
      <c r="D126" s="175">
        <f t="shared" si="10"/>
        <v>0.11437594258934987</v>
      </c>
      <c r="E126" s="193">
        <v>109</v>
      </c>
      <c r="F126" s="194">
        <f t="shared" si="11"/>
        <v>9.9102621218871326E-2</v>
      </c>
      <c r="G126" s="195">
        <f t="shared" si="12"/>
        <v>-4</v>
      </c>
      <c r="H126" s="196">
        <f t="shared" si="13"/>
        <v>-3.5398230088495577</v>
      </c>
      <c r="I126" s="180"/>
      <c r="J126" s="174">
        <v>222</v>
      </c>
      <c r="K126" s="175">
        <f t="shared" si="14"/>
        <v>9.5877277085330767E-2</v>
      </c>
      <c r="L126" s="193">
        <v>206</v>
      </c>
      <c r="M126" s="194">
        <f t="shared" si="15"/>
        <v>7.49374308829521E-2</v>
      </c>
      <c r="N126" s="195">
        <f t="shared" si="16"/>
        <v>-16</v>
      </c>
      <c r="O126" s="196">
        <f t="shared" si="17"/>
        <v>-7.2072072072072073</v>
      </c>
      <c r="P126" s="180"/>
      <c r="Q126" s="197">
        <f t="shared" si="18"/>
        <v>0.50900900900900903</v>
      </c>
      <c r="R126" s="198">
        <f t="shared" si="19"/>
        <v>0.529126213592233</v>
      </c>
    </row>
    <row r="127" spans="1:18">
      <c r="A127" s="129">
        <v>78062</v>
      </c>
      <c r="B127" s="129" t="s">
        <v>438</v>
      </c>
      <c r="C127" s="174">
        <v>103</v>
      </c>
      <c r="D127" s="175">
        <f t="shared" si="10"/>
        <v>0.10425417775843397</v>
      </c>
      <c r="E127" s="193">
        <v>94</v>
      </c>
      <c r="F127" s="194">
        <f t="shared" si="11"/>
        <v>8.5464645821778942E-2</v>
      </c>
      <c r="G127" s="195">
        <f t="shared" si="12"/>
        <v>-9</v>
      </c>
      <c r="H127" s="196">
        <f t="shared" si="13"/>
        <v>-8.7378640776699026</v>
      </c>
      <c r="I127" s="180"/>
      <c r="J127" s="174">
        <v>190</v>
      </c>
      <c r="K127" s="175">
        <f t="shared" si="14"/>
        <v>8.2057129036994816E-2</v>
      </c>
      <c r="L127" s="193">
        <v>182</v>
      </c>
      <c r="M127" s="194">
        <f t="shared" si="15"/>
        <v>6.6206856411151843E-2</v>
      </c>
      <c r="N127" s="195">
        <f t="shared" si="16"/>
        <v>-8</v>
      </c>
      <c r="O127" s="196">
        <f t="shared" si="17"/>
        <v>-4.2105263157894735</v>
      </c>
      <c r="P127" s="180"/>
      <c r="Q127" s="197">
        <f t="shared" si="18"/>
        <v>0.54210526315789476</v>
      </c>
      <c r="R127" s="198">
        <f t="shared" si="19"/>
        <v>0.51648351648351654</v>
      </c>
    </row>
    <row r="128" spans="1:18">
      <c r="A128" s="129">
        <v>78065</v>
      </c>
      <c r="B128" s="129" t="s">
        <v>607</v>
      </c>
      <c r="C128" s="174">
        <v>33</v>
      </c>
      <c r="D128" s="175">
        <f t="shared" si="10"/>
        <v>3.3401823942022527E-2</v>
      </c>
      <c r="E128" s="193">
        <v>26</v>
      </c>
      <c r="F128" s="194">
        <f t="shared" si="11"/>
        <v>2.3639157354960132E-2</v>
      </c>
      <c r="G128" s="195">
        <f t="shared" si="12"/>
        <v>-7</v>
      </c>
      <c r="H128" s="196">
        <f t="shared" si="13"/>
        <v>-21.212121212121211</v>
      </c>
      <c r="I128" s="180"/>
      <c r="J128" s="174">
        <v>47</v>
      </c>
      <c r="K128" s="175">
        <f t="shared" si="14"/>
        <v>2.0298342445993451E-2</v>
      </c>
      <c r="L128" s="193">
        <v>40</v>
      </c>
      <c r="M128" s="194">
        <f t="shared" si="15"/>
        <v>1.4550957453000408E-2</v>
      </c>
      <c r="N128" s="195">
        <f t="shared" si="16"/>
        <v>-7</v>
      </c>
      <c r="O128" s="196">
        <f t="shared" si="17"/>
        <v>-14.893617021276595</v>
      </c>
      <c r="P128" s="180"/>
      <c r="Q128" s="197">
        <f t="shared" si="18"/>
        <v>0.7021276595744681</v>
      </c>
      <c r="R128" s="198">
        <f t="shared" si="19"/>
        <v>0.65</v>
      </c>
    </row>
    <row r="129" spans="1:18">
      <c r="A129" s="129">
        <v>78066</v>
      </c>
      <c r="B129" s="129" t="s">
        <v>378</v>
      </c>
      <c r="C129" s="174">
        <v>111</v>
      </c>
      <c r="D129" s="175">
        <f t="shared" si="10"/>
        <v>0.11235158962316669</v>
      </c>
      <c r="E129" s="193">
        <v>149</v>
      </c>
      <c r="F129" s="194">
        <f t="shared" si="11"/>
        <v>0.13547055561111768</v>
      </c>
      <c r="G129" s="195">
        <f t="shared" si="12"/>
        <v>38</v>
      </c>
      <c r="H129" s="196">
        <f t="shared" si="13"/>
        <v>34.234234234234236</v>
      </c>
      <c r="I129" s="180"/>
      <c r="J129" s="174">
        <v>205</v>
      </c>
      <c r="K129" s="175">
        <f t="shared" si="14"/>
        <v>8.8535323434652299E-2</v>
      </c>
      <c r="L129" s="193">
        <v>245</v>
      </c>
      <c r="M129" s="194">
        <f t="shared" si="15"/>
        <v>8.9124614399627489E-2</v>
      </c>
      <c r="N129" s="195">
        <f t="shared" si="16"/>
        <v>40</v>
      </c>
      <c r="O129" s="196">
        <f t="shared" si="17"/>
        <v>19.512195121951219</v>
      </c>
      <c r="P129" s="180"/>
      <c r="Q129" s="197">
        <f t="shared" si="18"/>
        <v>0.54146341463414638</v>
      </c>
      <c r="R129" s="198">
        <f t="shared" si="19"/>
        <v>0.60816326530612241</v>
      </c>
    </row>
    <row r="130" spans="1:18">
      <c r="A130" s="129">
        <v>78067</v>
      </c>
      <c r="B130" s="129" t="s">
        <v>465</v>
      </c>
      <c r="C130" s="174">
        <v>66</v>
      </c>
      <c r="D130" s="175">
        <f t="shared" si="10"/>
        <v>6.6803647884045053E-2</v>
      </c>
      <c r="E130" s="193">
        <v>97</v>
      </c>
      <c r="F130" s="194">
        <f t="shared" si="11"/>
        <v>8.8192240901197413E-2</v>
      </c>
      <c r="G130" s="195">
        <f t="shared" si="12"/>
        <v>31</v>
      </c>
      <c r="H130" s="196">
        <f t="shared" si="13"/>
        <v>46.969696969696969</v>
      </c>
      <c r="I130" s="180"/>
      <c r="J130" s="174">
        <v>127</v>
      </c>
      <c r="K130" s="175">
        <f t="shared" si="14"/>
        <v>5.484871256683338E-2</v>
      </c>
      <c r="L130" s="193">
        <v>212</v>
      </c>
      <c r="M130" s="194">
        <f t="shared" si="15"/>
        <v>7.7120074500902164E-2</v>
      </c>
      <c r="N130" s="195">
        <f t="shared" si="16"/>
        <v>85</v>
      </c>
      <c r="O130" s="196">
        <f t="shared" si="17"/>
        <v>66.929133858267718</v>
      </c>
      <c r="P130" s="180"/>
      <c r="Q130" s="197">
        <f t="shared" si="18"/>
        <v>0.51968503937007871</v>
      </c>
      <c r="R130" s="198">
        <f t="shared" si="19"/>
        <v>0.45754716981132076</v>
      </c>
    </row>
    <row r="131" spans="1:18">
      <c r="A131" s="129">
        <v>78069</v>
      </c>
      <c r="B131" s="129" t="s">
        <v>446</v>
      </c>
      <c r="C131" s="174">
        <v>123</v>
      </c>
      <c r="D131" s="175">
        <f t="shared" si="10"/>
        <v>0.12449770742026579</v>
      </c>
      <c r="E131" s="193">
        <v>102</v>
      </c>
      <c r="F131" s="194">
        <f t="shared" si="11"/>
        <v>9.2738232700228213E-2</v>
      </c>
      <c r="G131" s="195">
        <f t="shared" si="12"/>
        <v>-21</v>
      </c>
      <c r="H131" s="196">
        <f t="shared" si="13"/>
        <v>-17.073170731707318</v>
      </c>
      <c r="I131" s="180"/>
      <c r="J131" s="174">
        <v>186</v>
      </c>
      <c r="K131" s="175">
        <f t="shared" si="14"/>
        <v>8.0329610530952819E-2</v>
      </c>
      <c r="L131" s="193">
        <v>154</v>
      </c>
      <c r="M131" s="194">
        <f t="shared" si="15"/>
        <v>5.6021186194051574E-2</v>
      </c>
      <c r="N131" s="195">
        <f t="shared" si="16"/>
        <v>-32</v>
      </c>
      <c r="O131" s="196">
        <f t="shared" si="17"/>
        <v>-17.20430107526882</v>
      </c>
      <c r="P131" s="180"/>
      <c r="Q131" s="197">
        <f t="shared" si="18"/>
        <v>0.66129032258064513</v>
      </c>
      <c r="R131" s="198">
        <f t="shared" si="19"/>
        <v>0.66233766233766234</v>
      </c>
    </row>
    <row r="132" spans="1:18">
      <c r="A132" s="129">
        <v>78070</v>
      </c>
      <c r="B132" s="129" t="s">
        <v>304</v>
      </c>
      <c r="C132" s="174">
        <v>361</v>
      </c>
      <c r="D132" s="175">
        <f t="shared" si="10"/>
        <v>0.36539571039606467</v>
      </c>
      <c r="E132" s="193">
        <v>410</v>
      </c>
      <c r="F132" s="194">
        <f t="shared" si="11"/>
        <v>0.37277132752052516</v>
      </c>
      <c r="G132" s="195">
        <f t="shared" si="12"/>
        <v>49</v>
      </c>
      <c r="H132" s="196">
        <f t="shared" si="13"/>
        <v>13.573407202216067</v>
      </c>
      <c r="I132" s="180"/>
      <c r="J132" s="174">
        <v>711</v>
      </c>
      <c r="K132" s="175">
        <f t="shared" si="14"/>
        <v>0.30706641444896482</v>
      </c>
      <c r="L132" s="193">
        <v>1022</v>
      </c>
      <c r="M132" s="194">
        <f t="shared" si="15"/>
        <v>0.3717769629241604</v>
      </c>
      <c r="N132" s="195">
        <f t="shared" si="16"/>
        <v>311</v>
      </c>
      <c r="O132" s="196">
        <f t="shared" si="17"/>
        <v>43.741209563994374</v>
      </c>
      <c r="P132" s="180"/>
      <c r="Q132" s="197">
        <f t="shared" si="18"/>
        <v>0.50773558368495075</v>
      </c>
      <c r="R132" s="198">
        <f t="shared" si="19"/>
        <v>0.40117416829745595</v>
      </c>
    </row>
    <row r="133" spans="1:18">
      <c r="A133" s="129">
        <v>78071</v>
      </c>
      <c r="B133" s="129" t="s">
        <v>575</v>
      </c>
      <c r="C133" s="174">
        <v>38</v>
      </c>
      <c r="D133" s="175">
        <f t="shared" ref="D133:D196" si="20">C133/98797*100</f>
        <v>3.8462706357480489E-2</v>
      </c>
      <c r="E133" s="193">
        <v>29</v>
      </c>
      <c r="F133" s="194">
        <f t="shared" ref="F133:F196" si="21">E133/109987*100</f>
        <v>2.636675243437861E-2</v>
      </c>
      <c r="G133" s="195">
        <f t="shared" ref="G133:G196" si="22">E133-C133</f>
        <v>-9</v>
      </c>
      <c r="H133" s="196">
        <f t="shared" ref="H133:H196" si="23">G133/C133*100</f>
        <v>-23.684210526315788</v>
      </c>
      <c r="I133" s="180"/>
      <c r="J133" s="174">
        <v>72</v>
      </c>
      <c r="K133" s="175">
        <f t="shared" ref="K133:K196" si="24">J133/231546*100</f>
        <v>3.1095333108755927E-2</v>
      </c>
      <c r="L133" s="193">
        <v>50</v>
      </c>
      <c r="M133" s="194">
        <f t="shared" ref="M133:M196" si="25">L133/274896*100</f>
        <v>1.8188696816250509E-2</v>
      </c>
      <c r="N133" s="195">
        <f t="shared" ref="N133:N196" si="26">L133-J133</f>
        <v>-22</v>
      </c>
      <c r="O133" s="196">
        <f t="shared" ref="O133:O196" si="27">N133/J133*100</f>
        <v>-30.555555555555557</v>
      </c>
      <c r="P133" s="180"/>
      <c r="Q133" s="197">
        <f t="shared" ref="Q133:Q196" si="28">C133/J133</f>
        <v>0.52777777777777779</v>
      </c>
      <c r="R133" s="198">
        <f t="shared" ref="R133:R196" si="29">E133/L133</f>
        <v>0.57999999999999996</v>
      </c>
    </row>
    <row r="134" spans="1:18">
      <c r="A134" s="129">
        <v>78072</v>
      </c>
      <c r="B134" s="129" t="s">
        <v>629</v>
      </c>
      <c r="C134" s="174">
        <v>22</v>
      </c>
      <c r="D134" s="175">
        <f t="shared" si="20"/>
        <v>2.2267882628015021E-2</v>
      </c>
      <c r="E134" s="193">
        <v>21</v>
      </c>
      <c r="F134" s="194">
        <f t="shared" si="21"/>
        <v>1.909316555592934E-2</v>
      </c>
      <c r="G134" s="195">
        <f t="shared" si="22"/>
        <v>-1</v>
      </c>
      <c r="H134" s="196">
        <f t="shared" si="23"/>
        <v>-4.5454545454545459</v>
      </c>
      <c r="I134" s="180"/>
      <c r="J134" s="174">
        <v>36</v>
      </c>
      <c r="K134" s="175">
        <f t="shared" si="24"/>
        <v>1.5547666554377964E-2</v>
      </c>
      <c r="L134" s="193">
        <v>38</v>
      </c>
      <c r="M134" s="194">
        <f t="shared" si="25"/>
        <v>1.3823409580350388E-2</v>
      </c>
      <c r="N134" s="195">
        <f t="shared" si="26"/>
        <v>2</v>
      </c>
      <c r="O134" s="196">
        <f t="shared" si="27"/>
        <v>5.5555555555555554</v>
      </c>
      <c r="P134" s="180"/>
      <c r="Q134" s="197">
        <f t="shared" si="28"/>
        <v>0.61111111111111116</v>
      </c>
      <c r="R134" s="198">
        <f t="shared" si="29"/>
        <v>0.55263157894736847</v>
      </c>
    </row>
    <row r="135" spans="1:18">
      <c r="A135" s="129">
        <v>78073</v>
      </c>
      <c r="B135" s="129" t="s">
        <v>505</v>
      </c>
      <c r="C135" s="174">
        <v>83</v>
      </c>
      <c r="D135" s="175">
        <f t="shared" si="20"/>
        <v>8.4010648096602122E-2</v>
      </c>
      <c r="E135" s="193">
        <v>96</v>
      </c>
      <c r="F135" s="194">
        <f t="shared" si="21"/>
        <v>8.7283042541391256E-2</v>
      </c>
      <c r="G135" s="195">
        <f t="shared" si="22"/>
        <v>13</v>
      </c>
      <c r="H135" s="196">
        <f t="shared" si="23"/>
        <v>15.66265060240964</v>
      </c>
      <c r="I135" s="180"/>
      <c r="J135" s="174">
        <v>128</v>
      </c>
      <c r="K135" s="175">
        <f t="shared" si="24"/>
        <v>5.5280592193343872E-2</v>
      </c>
      <c r="L135" s="193">
        <v>146</v>
      </c>
      <c r="M135" s="194">
        <f t="shared" si="25"/>
        <v>5.3110994703451493E-2</v>
      </c>
      <c r="N135" s="195">
        <f t="shared" si="26"/>
        <v>18</v>
      </c>
      <c r="O135" s="196">
        <f t="shared" si="27"/>
        <v>14.0625</v>
      </c>
      <c r="P135" s="180"/>
      <c r="Q135" s="197">
        <f t="shared" si="28"/>
        <v>0.6484375</v>
      </c>
      <c r="R135" s="198">
        <f t="shared" si="29"/>
        <v>0.65753424657534243</v>
      </c>
    </row>
    <row r="136" spans="1:18">
      <c r="A136" s="129">
        <v>78074</v>
      </c>
      <c r="B136" s="129" t="s">
        <v>429</v>
      </c>
      <c r="C136" s="174">
        <v>160</v>
      </c>
      <c r="D136" s="175">
        <f t="shared" si="20"/>
        <v>0.16194823729465468</v>
      </c>
      <c r="E136" s="193">
        <v>208</v>
      </c>
      <c r="F136" s="194">
        <f t="shared" si="21"/>
        <v>0.18911325883968105</v>
      </c>
      <c r="G136" s="195">
        <f t="shared" si="22"/>
        <v>48</v>
      </c>
      <c r="H136" s="196">
        <f t="shared" si="23"/>
        <v>30</v>
      </c>
      <c r="I136" s="180"/>
      <c r="J136" s="174">
        <v>264</v>
      </c>
      <c r="K136" s="175">
        <f t="shared" si="24"/>
        <v>0.11401622139877174</v>
      </c>
      <c r="L136" s="193">
        <v>346</v>
      </c>
      <c r="M136" s="194">
        <f t="shared" si="25"/>
        <v>0.12586578196845352</v>
      </c>
      <c r="N136" s="195">
        <f t="shared" si="26"/>
        <v>82</v>
      </c>
      <c r="O136" s="196">
        <f t="shared" si="27"/>
        <v>31.060606060606062</v>
      </c>
      <c r="P136" s="180"/>
      <c r="Q136" s="197">
        <f t="shared" si="28"/>
        <v>0.60606060606060608</v>
      </c>
      <c r="R136" s="198">
        <f t="shared" si="29"/>
        <v>0.60115606936416188</v>
      </c>
    </row>
    <row r="137" spans="1:18">
      <c r="A137" s="129">
        <v>78075</v>
      </c>
      <c r="B137" s="129" t="s">
        <v>510</v>
      </c>
      <c r="C137" s="174">
        <v>136</v>
      </c>
      <c r="D137" s="175">
        <f t="shared" si="20"/>
        <v>0.13765600170045647</v>
      </c>
      <c r="E137" s="193">
        <v>153</v>
      </c>
      <c r="F137" s="194">
        <f t="shared" si="21"/>
        <v>0.1391073490503423</v>
      </c>
      <c r="G137" s="195">
        <f t="shared" si="22"/>
        <v>17</v>
      </c>
      <c r="H137" s="196">
        <f t="shared" si="23"/>
        <v>12.5</v>
      </c>
      <c r="I137" s="180"/>
      <c r="J137" s="174">
        <v>405</v>
      </c>
      <c r="K137" s="175">
        <f t="shared" si="24"/>
        <v>0.1749112487367521</v>
      </c>
      <c r="L137" s="193">
        <v>451</v>
      </c>
      <c r="M137" s="194">
        <f t="shared" si="25"/>
        <v>0.16406204528257959</v>
      </c>
      <c r="N137" s="195">
        <f t="shared" si="26"/>
        <v>46</v>
      </c>
      <c r="O137" s="196">
        <f t="shared" si="27"/>
        <v>11.358024691358025</v>
      </c>
      <c r="P137" s="180"/>
      <c r="Q137" s="197">
        <f t="shared" si="28"/>
        <v>0.33580246913580247</v>
      </c>
      <c r="R137" s="198">
        <f t="shared" si="29"/>
        <v>0.3392461197339246</v>
      </c>
    </row>
    <row r="138" spans="1:18">
      <c r="A138" s="129">
        <v>78076</v>
      </c>
      <c r="B138" s="129" t="s">
        <v>394</v>
      </c>
      <c r="C138" s="174">
        <v>118</v>
      </c>
      <c r="D138" s="175">
        <f t="shared" si="20"/>
        <v>0.11943682500480783</v>
      </c>
      <c r="E138" s="193">
        <v>156</v>
      </c>
      <c r="F138" s="194">
        <f t="shared" si="21"/>
        <v>0.1418349441297608</v>
      </c>
      <c r="G138" s="195">
        <f t="shared" si="22"/>
        <v>38</v>
      </c>
      <c r="H138" s="196">
        <f t="shared" si="23"/>
        <v>32.20338983050847</v>
      </c>
      <c r="I138" s="180"/>
      <c r="J138" s="174">
        <v>203</v>
      </c>
      <c r="K138" s="175">
        <f t="shared" si="24"/>
        <v>8.7671564181631287E-2</v>
      </c>
      <c r="L138" s="193">
        <v>253</v>
      </c>
      <c r="M138" s="194">
        <f t="shared" si="25"/>
        <v>9.203480589022757E-2</v>
      </c>
      <c r="N138" s="195">
        <f t="shared" si="26"/>
        <v>50</v>
      </c>
      <c r="O138" s="196">
        <f t="shared" si="27"/>
        <v>24.630541871921181</v>
      </c>
      <c r="P138" s="180"/>
      <c r="Q138" s="197">
        <f t="shared" si="28"/>
        <v>0.58128078817733986</v>
      </c>
      <c r="R138" s="198">
        <f t="shared" si="29"/>
        <v>0.61660079051383399</v>
      </c>
    </row>
    <row r="139" spans="1:18">
      <c r="A139" s="129">
        <v>78077</v>
      </c>
      <c r="B139" s="129" t="s">
        <v>419</v>
      </c>
      <c r="C139" s="174">
        <v>82</v>
      </c>
      <c r="D139" s="175">
        <f t="shared" si="20"/>
        <v>8.2998471613510524E-2</v>
      </c>
      <c r="E139" s="193">
        <v>111</v>
      </c>
      <c r="F139" s="194">
        <f t="shared" si="21"/>
        <v>0.10092101793848364</v>
      </c>
      <c r="G139" s="195">
        <f t="shared" si="22"/>
        <v>29</v>
      </c>
      <c r="H139" s="196">
        <f t="shared" si="23"/>
        <v>35.365853658536587</v>
      </c>
      <c r="I139" s="180"/>
      <c r="J139" s="174">
        <v>216</v>
      </c>
      <c r="K139" s="175">
        <f t="shared" si="24"/>
        <v>9.3285999326267785E-2</v>
      </c>
      <c r="L139" s="193">
        <v>190</v>
      </c>
      <c r="M139" s="194">
        <f t="shared" si="25"/>
        <v>6.9117047901751938E-2</v>
      </c>
      <c r="N139" s="195">
        <f t="shared" si="26"/>
        <v>-26</v>
      </c>
      <c r="O139" s="196">
        <f t="shared" si="27"/>
        <v>-12.037037037037036</v>
      </c>
      <c r="P139" s="180"/>
      <c r="Q139" s="197">
        <f t="shared" si="28"/>
        <v>0.37962962962962965</v>
      </c>
      <c r="R139" s="198">
        <f t="shared" si="29"/>
        <v>0.58421052631578951</v>
      </c>
    </row>
    <row r="140" spans="1:18">
      <c r="A140" s="129">
        <v>78078</v>
      </c>
      <c r="B140" s="129" t="s">
        <v>606</v>
      </c>
      <c r="C140" s="174">
        <v>35</v>
      </c>
      <c r="D140" s="175">
        <f t="shared" si="20"/>
        <v>3.5426176908205716E-2</v>
      </c>
      <c r="E140" s="193">
        <v>25</v>
      </c>
      <c r="F140" s="194">
        <f t="shared" si="21"/>
        <v>2.2729958995153971E-2</v>
      </c>
      <c r="G140" s="195">
        <f t="shared" si="22"/>
        <v>-10</v>
      </c>
      <c r="H140" s="196">
        <f t="shared" si="23"/>
        <v>-28.571428571428569</v>
      </c>
      <c r="I140" s="180"/>
      <c r="J140" s="174">
        <v>74</v>
      </c>
      <c r="K140" s="175">
        <f t="shared" si="24"/>
        <v>3.1959092361776922E-2</v>
      </c>
      <c r="L140" s="193">
        <v>47</v>
      </c>
      <c r="M140" s="194">
        <f t="shared" si="25"/>
        <v>1.709737500727548E-2</v>
      </c>
      <c r="N140" s="195">
        <f t="shared" si="26"/>
        <v>-27</v>
      </c>
      <c r="O140" s="196">
        <f t="shared" si="27"/>
        <v>-36.486486486486484</v>
      </c>
      <c r="P140" s="180"/>
      <c r="Q140" s="197">
        <f t="shared" si="28"/>
        <v>0.47297297297297297</v>
      </c>
      <c r="R140" s="198">
        <f t="shared" si="29"/>
        <v>0.53191489361702127</v>
      </c>
    </row>
    <row r="141" spans="1:18">
      <c r="A141" s="129">
        <v>78079</v>
      </c>
      <c r="B141" s="129" t="s">
        <v>307</v>
      </c>
      <c r="C141" s="174">
        <v>290</v>
      </c>
      <c r="D141" s="175">
        <f t="shared" si="20"/>
        <v>0.29353118009656165</v>
      </c>
      <c r="E141" s="193">
        <v>347</v>
      </c>
      <c r="F141" s="194">
        <f t="shared" si="21"/>
        <v>0.31549183085273713</v>
      </c>
      <c r="G141" s="195">
        <f t="shared" si="22"/>
        <v>57</v>
      </c>
      <c r="H141" s="196">
        <f t="shared" si="23"/>
        <v>19.655172413793103</v>
      </c>
      <c r="I141" s="180"/>
      <c r="J141" s="174">
        <v>541</v>
      </c>
      <c r="K141" s="175">
        <f t="shared" si="24"/>
        <v>0.23364687794217998</v>
      </c>
      <c r="L141" s="193">
        <v>641</v>
      </c>
      <c r="M141" s="194">
        <f t="shared" si="25"/>
        <v>0.23317909318433155</v>
      </c>
      <c r="N141" s="195">
        <f t="shared" si="26"/>
        <v>100</v>
      </c>
      <c r="O141" s="196">
        <f t="shared" si="27"/>
        <v>18.484288354898336</v>
      </c>
      <c r="P141" s="180"/>
      <c r="Q141" s="197">
        <f t="shared" si="28"/>
        <v>0.53604436229205177</v>
      </c>
      <c r="R141" s="198">
        <f t="shared" si="29"/>
        <v>0.54134165366614662</v>
      </c>
    </row>
    <row r="142" spans="1:18">
      <c r="A142" s="129">
        <v>78080</v>
      </c>
      <c r="B142" s="129" t="s">
        <v>523</v>
      </c>
      <c r="C142" s="174">
        <v>78</v>
      </c>
      <c r="D142" s="175">
        <f t="shared" si="20"/>
        <v>7.894976568114416E-2</v>
      </c>
      <c r="E142" s="193">
        <v>75</v>
      </c>
      <c r="F142" s="194">
        <f t="shared" si="21"/>
        <v>6.8189876985461917E-2</v>
      </c>
      <c r="G142" s="195">
        <f t="shared" si="22"/>
        <v>-3</v>
      </c>
      <c r="H142" s="196">
        <f t="shared" si="23"/>
        <v>-3.8461538461538463</v>
      </c>
      <c r="I142" s="180"/>
      <c r="J142" s="174">
        <v>462</v>
      </c>
      <c r="K142" s="175">
        <f t="shared" si="24"/>
        <v>0.19952838744785054</v>
      </c>
      <c r="L142" s="193">
        <v>238</v>
      </c>
      <c r="M142" s="194">
        <f t="shared" si="25"/>
        <v>8.6578196845352423E-2</v>
      </c>
      <c r="N142" s="195">
        <f t="shared" si="26"/>
        <v>-224</v>
      </c>
      <c r="O142" s="196">
        <f t="shared" si="27"/>
        <v>-48.484848484848484</v>
      </c>
      <c r="P142" s="180"/>
      <c r="Q142" s="197">
        <f t="shared" si="28"/>
        <v>0.16883116883116883</v>
      </c>
      <c r="R142" s="198">
        <f t="shared" si="29"/>
        <v>0.31512605042016806</v>
      </c>
    </row>
    <row r="143" spans="1:18">
      <c r="A143" s="129">
        <v>78081</v>
      </c>
      <c r="B143" s="129" t="s">
        <v>280</v>
      </c>
      <c r="C143" s="174">
        <v>856</v>
      </c>
      <c r="D143" s="175">
        <f t="shared" si="20"/>
        <v>0.86642306952640269</v>
      </c>
      <c r="E143" s="193">
        <v>1244</v>
      </c>
      <c r="F143" s="194">
        <f t="shared" si="21"/>
        <v>1.1310427595988617</v>
      </c>
      <c r="G143" s="195">
        <f t="shared" si="22"/>
        <v>388</v>
      </c>
      <c r="H143" s="196">
        <f t="shared" si="23"/>
        <v>45.32710280373832</v>
      </c>
      <c r="I143" s="180"/>
      <c r="J143" s="174">
        <v>2110</v>
      </c>
      <c r="K143" s="175">
        <f t="shared" si="24"/>
        <v>0.91126601193715284</v>
      </c>
      <c r="L143" s="193">
        <v>3811</v>
      </c>
      <c r="M143" s="194">
        <f t="shared" si="25"/>
        <v>1.3863424713346137</v>
      </c>
      <c r="N143" s="195">
        <f t="shared" si="26"/>
        <v>1701</v>
      </c>
      <c r="O143" s="196">
        <f t="shared" si="27"/>
        <v>80.616113744075832</v>
      </c>
      <c r="P143" s="180"/>
      <c r="Q143" s="197">
        <f t="shared" si="28"/>
        <v>0.40568720379146922</v>
      </c>
      <c r="R143" s="198">
        <f t="shared" si="29"/>
        <v>0.32642351088953031</v>
      </c>
    </row>
    <row r="144" spans="1:18">
      <c r="A144" s="129">
        <v>78082</v>
      </c>
      <c r="B144" s="129" t="s">
        <v>493</v>
      </c>
      <c r="C144" s="174">
        <v>96</v>
      </c>
      <c r="D144" s="175">
        <f t="shared" si="20"/>
        <v>9.7168942376792813E-2</v>
      </c>
      <c r="E144" s="193">
        <v>100</v>
      </c>
      <c r="F144" s="194">
        <f t="shared" si="21"/>
        <v>9.0919835980615885E-2</v>
      </c>
      <c r="G144" s="195">
        <f t="shared" si="22"/>
        <v>4</v>
      </c>
      <c r="H144" s="196">
        <f t="shared" si="23"/>
        <v>4.1666666666666661</v>
      </c>
      <c r="I144" s="180"/>
      <c r="J144" s="174">
        <v>160</v>
      </c>
      <c r="K144" s="175">
        <f t="shared" si="24"/>
        <v>6.9100740241679837E-2</v>
      </c>
      <c r="L144" s="193">
        <v>167</v>
      </c>
      <c r="M144" s="194">
        <f t="shared" si="25"/>
        <v>6.0750247366276697E-2</v>
      </c>
      <c r="N144" s="195">
        <f t="shared" si="26"/>
        <v>7</v>
      </c>
      <c r="O144" s="196">
        <f t="shared" si="27"/>
        <v>4.375</v>
      </c>
      <c r="P144" s="180"/>
      <c r="Q144" s="197">
        <f t="shared" si="28"/>
        <v>0.6</v>
      </c>
      <c r="R144" s="198">
        <f t="shared" si="29"/>
        <v>0.59880239520958078</v>
      </c>
    </row>
    <row r="145" spans="1:18">
      <c r="A145" s="129">
        <v>78083</v>
      </c>
      <c r="B145" s="129" t="s">
        <v>362</v>
      </c>
      <c r="C145" s="174">
        <v>218</v>
      </c>
      <c r="D145" s="175">
        <f t="shared" si="20"/>
        <v>0.22065447331396701</v>
      </c>
      <c r="E145" s="193">
        <v>195</v>
      </c>
      <c r="F145" s="194">
        <f t="shared" si="21"/>
        <v>0.17729368016220098</v>
      </c>
      <c r="G145" s="195">
        <f t="shared" si="22"/>
        <v>-23</v>
      </c>
      <c r="H145" s="196">
        <f t="shared" si="23"/>
        <v>-10.550458715596331</v>
      </c>
      <c r="I145" s="180"/>
      <c r="J145" s="174">
        <v>400</v>
      </c>
      <c r="K145" s="175">
        <f t="shared" si="24"/>
        <v>0.17275185060419959</v>
      </c>
      <c r="L145" s="193">
        <v>382</v>
      </c>
      <c r="M145" s="194">
        <f t="shared" si="25"/>
        <v>0.13896164367615388</v>
      </c>
      <c r="N145" s="195">
        <f t="shared" si="26"/>
        <v>-18</v>
      </c>
      <c r="O145" s="196">
        <f t="shared" si="27"/>
        <v>-4.5</v>
      </c>
      <c r="P145" s="180"/>
      <c r="Q145" s="197">
        <f t="shared" si="28"/>
        <v>0.54500000000000004</v>
      </c>
      <c r="R145" s="198">
        <f t="shared" si="29"/>
        <v>0.51047120418848169</v>
      </c>
    </row>
    <row r="146" spans="1:18">
      <c r="A146" s="129">
        <v>78084</v>
      </c>
      <c r="B146" s="129" t="s">
        <v>408</v>
      </c>
      <c r="C146" s="174">
        <v>207</v>
      </c>
      <c r="D146" s="175">
        <f t="shared" si="20"/>
        <v>0.20952053199995951</v>
      </c>
      <c r="E146" s="193">
        <v>192</v>
      </c>
      <c r="F146" s="194">
        <f t="shared" si="21"/>
        <v>0.17456608508278251</v>
      </c>
      <c r="G146" s="195">
        <f t="shared" si="22"/>
        <v>-15</v>
      </c>
      <c r="H146" s="196">
        <f t="shared" si="23"/>
        <v>-7.2463768115942031</v>
      </c>
      <c r="I146" s="180"/>
      <c r="J146" s="174">
        <v>360</v>
      </c>
      <c r="K146" s="175">
        <f t="shared" si="24"/>
        <v>0.15547666554377965</v>
      </c>
      <c r="L146" s="193">
        <v>356</v>
      </c>
      <c r="M146" s="194">
        <f t="shared" si="25"/>
        <v>0.12950352133170362</v>
      </c>
      <c r="N146" s="195">
        <f t="shared" si="26"/>
        <v>-4</v>
      </c>
      <c r="O146" s="196">
        <f t="shared" si="27"/>
        <v>-1.1111111111111112</v>
      </c>
      <c r="P146" s="180"/>
      <c r="Q146" s="197">
        <f t="shared" si="28"/>
        <v>0.57499999999999996</v>
      </c>
      <c r="R146" s="198">
        <f t="shared" si="29"/>
        <v>0.5393258426966292</v>
      </c>
    </row>
    <row r="147" spans="1:18">
      <c r="A147" s="129">
        <v>78085</v>
      </c>
      <c r="B147" s="129" t="s">
        <v>565</v>
      </c>
      <c r="C147" s="174">
        <v>55</v>
      </c>
      <c r="D147" s="175">
        <f t="shared" si="20"/>
        <v>5.5669706570037544E-2</v>
      </c>
      <c r="E147" s="193">
        <v>43</v>
      </c>
      <c r="F147" s="194">
        <f t="shared" si="21"/>
        <v>3.9095529471664836E-2</v>
      </c>
      <c r="G147" s="195">
        <f t="shared" si="22"/>
        <v>-12</v>
      </c>
      <c r="H147" s="196">
        <f t="shared" si="23"/>
        <v>-21.818181818181817</v>
      </c>
      <c r="I147" s="180"/>
      <c r="J147" s="174">
        <v>83</v>
      </c>
      <c r="K147" s="175">
        <f t="shared" si="24"/>
        <v>3.5846009000371416E-2</v>
      </c>
      <c r="L147" s="193">
        <v>56</v>
      </c>
      <c r="M147" s="194">
        <f t="shared" si="25"/>
        <v>2.037134043420057E-2</v>
      </c>
      <c r="N147" s="195">
        <f t="shared" si="26"/>
        <v>-27</v>
      </c>
      <c r="O147" s="196">
        <f t="shared" si="27"/>
        <v>-32.53012048192771</v>
      </c>
      <c r="P147" s="180"/>
      <c r="Q147" s="197">
        <f t="shared" si="28"/>
        <v>0.66265060240963858</v>
      </c>
      <c r="R147" s="198">
        <f t="shared" si="29"/>
        <v>0.7678571428571429</v>
      </c>
    </row>
    <row r="148" spans="1:18">
      <c r="A148" s="129">
        <v>78089</v>
      </c>
      <c r="B148" s="129" t="s">
        <v>589</v>
      </c>
      <c r="C148" s="174">
        <v>36</v>
      </c>
      <c r="D148" s="175">
        <f t="shared" si="20"/>
        <v>3.6438353391297307E-2</v>
      </c>
      <c r="E148" s="193">
        <v>40</v>
      </c>
      <c r="F148" s="194">
        <f t="shared" si="21"/>
        <v>3.6367934392246358E-2</v>
      </c>
      <c r="G148" s="195">
        <f t="shared" si="22"/>
        <v>4</v>
      </c>
      <c r="H148" s="196">
        <f t="shared" si="23"/>
        <v>11.111111111111111</v>
      </c>
      <c r="I148" s="180"/>
      <c r="J148" s="174">
        <v>41</v>
      </c>
      <c r="K148" s="175">
        <f t="shared" si="24"/>
        <v>1.7707064686930458E-2</v>
      </c>
      <c r="L148" s="193">
        <v>53</v>
      </c>
      <c r="M148" s="194">
        <f t="shared" si="25"/>
        <v>1.9280018625225541E-2</v>
      </c>
      <c r="N148" s="195">
        <f t="shared" si="26"/>
        <v>12</v>
      </c>
      <c r="O148" s="196">
        <f t="shared" si="27"/>
        <v>29.268292682926827</v>
      </c>
      <c r="P148" s="180"/>
      <c r="Q148" s="197">
        <f t="shared" si="28"/>
        <v>0.87804878048780488</v>
      </c>
      <c r="R148" s="198">
        <f t="shared" si="29"/>
        <v>0.75471698113207553</v>
      </c>
    </row>
    <row r="149" spans="1:18">
      <c r="A149" s="129">
        <v>78090</v>
      </c>
      <c r="B149" s="129" t="s">
        <v>675</v>
      </c>
      <c r="C149" s="174">
        <v>11</v>
      </c>
      <c r="D149" s="175">
        <f t="shared" si="20"/>
        <v>1.1133941314007511E-2</v>
      </c>
      <c r="E149" s="193">
        <v>14</v>
      </c>
      <c r="F149" s="194">
        <f t="shared" si="21"/>
        <v>1.2728777037286225E-2</v>
      </c>
      <c r="G149" s="195">
        <f t="shared" si="22"/>
        <v>3</v>
      </c>
      <c r="H149" s="196">
        <f t="shared" si="23"/>
        <v>27.27272727272727</v>
      </c>
      <c r="I149" s="180"/>
      <c r="J149" s="174">
        <v>25</v>
      </c>
      <c r="K149" s="175">
        <f t="shared" si="24"/>
        <v>1.0796990662762474E-2</v>
      </c>
      <c r="L149" s="193">
        <v>20</v>
      </c>
      <c r="M149" s="194">
        <f t="shared" si="25"/>
        <v>7.2754787265002039E-3</v>
      </c>
      <c r="N149" s="195">
        <f t="shared" si="26"/>
        <v>-5</v>
      </c>
      <c r="O149" s="196">
        <f t="shared" si="27"/>
        <v>-20</v>
      </c>
      <c r="P149" s="180"/>
      <c r="Q149" s="197">
        <f t="shared" si="28"/>
        <v>0.44</v>
      </c>
      <c r="R149" s="198">
        <f t="shared" si="29"/>
        <v>0.7</v>
      </c>
    </row>
    <row r="150" spans="1:18">
      <c r="A150" s="129">
        <v>78091</v>
      </c>
      <c r="B150" s="129" t="s">
        <v>285</v>
      </c>
      <c r="C150" s="174">
        <v>731</v>
      </c>
      <c r="D150" s="175">
        <f t="shared" si="20"/>
        <v>0.7399010091399536</v>
      </c>
      <c r="E150" s="193">
        <v>864</v>
      </c>
      <c r="F150" s="194">
        <f t="shared" si="21"/>
        <v>0.78554738287252135</v>
      </c>
      <c r="G150" s="195">
        <f t="shared" si="22"/>
        <v>133</v>
      </c>
      <c r="H150" s="196">
        <f t="shared" si="23"/>
        <v>18.194254445964432</v>
      </c>
      <c r="I150" s="180"/>
      <c r="J150" s="174">
        <v>1777</v>
      </c>
      <c r="K150" s="175">
        <f t="shared" si="24"/>
        <v>0.76745009630915673</v>
      </c>
      <c r="L150" s="193">
        <v>2165</v>
      </c>
      <c r="M150" s="194">
        <f t="shared" si="25"/>
        <v>0.78757057214364701</v>
      </c>
      <c r="N150" s="195">
        <f t="shared" si="26"/>
        <v>388</v>
      </c>
      <c r="O150" s="196">
        <f t="shared" si="27"/>
        <v>21.834552616769837</v>
      </c>
      <c r="P150" s="180"/>
      <c r="Q150" s="197">
        <f t="shared" si="28"/>
        <v>0.41136747326955542</v>
      </c>
      <c r="R150" s="198">
        <f t="shared" si="29"/>
        <v>0.39907621247113162</v>
      </c>
    </row>
    <row r="151" spans="1:18">
      <c r="A151" s="129">
        <v>78093</v>
      </c>
      <c r="B151" s="129" t="s">
        <v>467</v>
      </c>
      <c r="C151" s="174">
        <v>124</v>
      </c>
      <c r="D151" s="175">
        <f t="shared" si="20"/>
        <v>0.12550988390335738</v>
      </c>
      <c r="E151" s="193">
        <v>111</v>
      </c>
      <c r="F151" s="194">
        <f t="shared" si="21"/>
        <v>0.10092101793848364</v>
      </c>
      <c r="G151" s="195">
        <f t="shared" si="22"/>
        <v>-13</v>
      </c>
      <c r="H151" s="196">
        <f t="shared" si="23"/>
        <v>-10.483870967741936</v>
      </c>
      <c r="I151" s="180"/>
      <c r="J151" s="174">
        <v>222</v>
      </c>
      <c r="K151" s="175">
        <f t="shared" si="24"/>
        <v>9.5877277085330767E-2</v>
      </c>
      <c r="L151" s="193">
        <v>191</v>
      </c>
      <c r="M151" s="194">
        <f t="shared" si="25"/>
        <v>6.9480821838076939E-2</v>
      </c>
      <c r="N151" s="195">
        <f t="shared" si="26"/>
        <v>-31</v>
      </c>
      <c r="O151" s="196">
        <f t="shared" si="27"/>
        <v>-13.963963963963963</v>
      </c>
      <c r="P151" s="180"/>
      <c r="Q151" s="197">
        <f t="shared" si="28"/>
        <v>0.55855855855855852</v>
      </c>
      <c r="R151" s="198">
        <f t="shared" si="29"/>
        <v>0.58115183246073299</v>
      </c>
    </row>
    <row r="152" spans="1:18">
      <c r="A152" s="129">
        <v>78094</v>
      </c>
      <c r="B152" s="129" t="s">
        <v>548</v>
      </c>
      <c r="C152" s="174">
        <v>39</v>
      </c>
      <c r="D152" s="175">
        <f t="shared" si="20"/>
        <v>3.947488284057208E-2</v>
      </c>
      <c r="E152" s="193">
        <v>58</v>
      </c>
      <c r="F152" s="194">
        <f t="shared" si="21"/>
        <v>5.2733504868757219E-2</v>
      </c>
      <c r="G152" s="195">
        <f t="shared" si="22"/>
        <v>19</v>
      </c>
      <c r="H152" s="196">
        <f t="shared" si="23"/>
        <v>48.717948717948715</v>
      </c>
      <c r="I152" s="180"/>
      <c r="J152" s="174">
        <v>127</v>
      </c>
      <c r="K152" s="175">
        <f t="shared" si="24"/>
        <v>5.484871256683338E-2</v>
      </c>
      <c r="L152" s="193">
        <v>150</v>
      </c>
      <c r="M152" s="194">
        <f t="shared" si="25"/>
        <v>5.4566090448751527E-2</v>
      </c>
      <c r="N152" s="195">
        <f t="shared" si="26"/>
        <v>23</v>
      </c>
      <c r="O152" s="196">
        <f t="shared" si="27"/>
        <v>18.110236220472441</v>
      </c>
      <c r="P152" s="180"/>
      <c r="Q152" s="197">
        <f t="shared" si="28"/>
        <v>0.30708661417322836</v>
      </c>
      <c r="R152" s="198">
        <f t="shared" si="29"/>
        <v>0.38666666666666666</v>
      </c>
    </row>
    <row r="153" spans="1:18">
      <c r="A153" s="129">
        <v>78095</v>
      </c>
      <c r="B153" s="129" t="s">
        <v>491</v>
      </c>
      <c r="C153" s="174">
        <v>84</v>
      </c>
      <c r="D153" s="175">
        <f t="shared" si="20"/>
        <v>8.5022824579693707E-2</v>
      </c>
      <c r="E153" s="193">
        <v>67</v>
      </c>
      <c r="F153" s="194">
        <f t="shared" si="21"/>
        <v>6.0916290107012654E-2</v>
      </c>
      <c r="G153" s="195">
        <f t="shared" si="22"/>
        <v>-17</v>
      </c>
      <c r="H153" s="196">
        <f t="shared" si="23"/>
        <v>-20.238095238095237</v>
      </c>
      <c r="I153" s="180"/>
      <c r="J153" s="174">
        <v>125</v>
      </c>
      <c r="K153" s="175">
        <f t="shared" si="24"/>
        <v>5.3984953313812374E-2</v>
      </c>
      <c r="L153" s="193">
        <v>98</v>
      </c>
      <c r="M153" s="194">
        <f t="shared" si="25"/>
        <v>3.5649845759851001E-2</v>
      </c>
      <c r="N153" s="195">
        <f t="shared" si="26"/>
        <v>-27</v>
      </c>
      <c r="O153" s="196">
        <f t="shared" si="27"/>
        <v>-21.6</v>
      </c>
      <c r="P153" s="180"/>
      <c r="Q153" s="197">
        <f t="shared" si="28"/>
        <v>0.67200000000000004</v>
      </c>
      <c r="R153" s="198">
        <f t="shared" si="29"/>
        <v>0.68367346938775508</v>
      </c>
    </row>
    <row r="154" spans="1:18">
      <c r="A154" s="129">
        <v>78096</v>
      </c>
      <c r="B154" s="129" t="s">
        <v>621</v>
      </c>
      <c r="C154" s="174">
        <v>29</v>
      </c>
      <c r="D154" s="175">
        <f t="shared" si="20"/>
        <v>2.9353118009656162E-2</v>
      </c>
      <c r="E154" s="193">
        <v>21</v>
      </c>
      <c r="F154" s="194">
        <f t="shared" si="21"/>
        <v>1.909316555592934E-2</v>
      </c>
      <c r="G154" s="195">
        <f t="shared" si="22"/>
        <v>-8</v>
      </c>
      <c r="H154" s="196">
        <f t="shared" si="23"/>
        <v>-27.586206896551722</v>
      </c>
      <c r="I154" s="180"/>
      <c r="J154" s="174">
        <v>45</v>
      </c>
      <c r="K154" s="175">
        <f t="shared" si="24"/>
        <v>1.9434583192972456E-2</v>
      </c>
      <c r="L154" s="193">
        <v>27</v>
      </c>
      <c r="M154" s="194">
        <f t="shared" si="25"/>
        <v>9.8218962807752747E-3</v>
      </c>
      <c r="N154" s="195">
        <f t="shared" si="26"/>
        <v>-18</v>
      </c>
      <c r="O154" s="196">
        <f t="shared" si="27"/>
        <v>-40</v>
      </c>
      <c r="P154" s="180"/>
      <c r="Q154" s="197">
        <f t="shared" si="28"/>
        <v>0.64444444444444449</v>
      </c>
      <c r="R154" s="198">
        <f t="shared" si="29"/>
        <v>0.77777777777777779</v>
      </c>
    </row>
    <row r="155" spans="1:18">
      <c r="A155" s="129">
        <v>78097</v>
      </c>
      <c r="B155" s="129" t="s">
        <v>541</v>
      </c>
      <c r="C155" s="174">
        <v>56</v>
      </c>
      <c r="D155" s="175">
        <f t="shared" si="20"/>
        <v>5.6681883053129135E-2</v>
      </c>
      <c r="E155" s="193">
        <v>58</v>
      </c>
      <c r="F155" s="194">
        <f t="shared" si="21"/>
        <v>5.2733504868757219E-2</v>
      </c>
      <c r="G155" s="195">
        <f t="shared" si="22"/>
        <v>2</v>
      </c>
      <c r="H155" s="196">
        <f t="shared" si="23"/>
        <v>3.5714285714285712</v>
      </c>
      <c r="I155" s="180"/>
      <c r="J155" s="174">
        <v>103</v>
      </c>
      <c r="K155" s="175">
        <f t="shared" si="24"/>
        <v>4.4483601530581396E-2</v>
      </c>
      <c r="L155" s="193">
        <v>117</v>
      </c>
      <c r="M155" s="194">
        <f t="shared" si="25"/>
        <v>4.2561550550026195E-2</v>
      </c>
      <c r="N155" s="195">
        <f t="shared" si="26"/>
        <v>14</v>
      </c>
      <c r="O155" s="196">
        <f t="shared" si="27"/>
        <v>13.592233009708737</v>
      </c>
      <c r="P155" s="180"/>
      <c r="Q155" s="197">
        <f t="shared" si="28"/>
        <v>0.5436893203883495</v>
      </c>
      <c r="R155" s="198">
        <f t="shared" si="29"/>
        <v>0.49572649572649574</v>
      </c>
    </row>
    <row r="156" spans="1:18">
      <c r="A156" s="129">
        <v>78098</v>
      </c>
      <c r="B156" s="129" t="s">
        <v>546</v>
      </c>
      <c r="C156" s="174">
        <v>60</v>
      </c>
      <c r="D156" s="175">
        <f t="shared" si="20"/>
        <v>6.0730588985495507E-2</v>
      </c>
      <c r="E156" s="193">
        <v>77</v>
      </c>
      <c r="F156" s="194">
        <f t="shared" si="21"/>
        <v>7.0008273705074231E-2</v>
      </c>
      <c r="G156" s="195">
        <f t="shared" si="22"/>
        <v>17</v>
      </c>
      <c r="H156" s="196">
        <f t="shared" si="23"/>
        <v>28.333333333333332</v>
      </c>
      <c r="I156" s="180"/>
      <c r="J156" s="174">
        <v>87</v>
      </c>
      <c r="K156" s="175">
        <f t="shared" si="24"/>
        <v>3.7573527506413407E-2</v>
      </c>
      <c r="L156" s="193">
        <v>118</v>
      </c>
      <c r="M156" s="194">
        <f t="shared" si="25"/>
        <v>4.2925324486351203E-2</v>
      </c>
      <c r="N156" s="195">
        <f t="shared" si="26"/>
        <v>31</v>
      </c>
      <c r="O156" s="196">
        <f t="shared" si="27"/>
        <v>35.632183908045981</v>
      </c>
      <c r="P156" s="180"/>
      <c r="Q156" s="197">
        <f t="shared" si="28"/>
        <v>0.68965517241379315</v>
      </c>
      <c r="R156" s="198">
        <f t="shared" si="29"/>
        <v>0.65254237288135597</v>
      </c>
    </row>
    <row r="157" spans="1:18">
      <c r="A157" s="129">
        <v>78099</v>
      </c>
      <c r="B157" s="129" t="s">
        <v>583</v>
      </c>
      <c r="C157" s="174">
        <v>58</v>
      </c>
      <c r="D157" s="175">
        <f t="shared" si="20"/>
        <v>5.8706236019312324E-2</v>
      </c>
      <c r="E157" s="193">
        <v>63</v>
      </c>
      <c r="F157" s="194">
        <f t="shared" si="21"/>
        <v>5.7279496667788019E-2</v>
      </c>
      <c r="G157" s="195">
        <f t="shared" si="22"/>
        <v>5</v>
      </c>
      <c r="H157" s="196">
        <f t="shared" si="23"/>
        <v>8.6206896551724146</v>
      </c>
      <c r="I157" s="180"/>
      <c r="J157" s="174">
        <v>93</v>
      </c>
      <c r="K157" s="175">
        <f t="shared" si="24"/>
        <v>4.016480526547641E-2</v>
      </c>
      <c r="L157" s="193">
        <v>166</v>
      </c>
      <c r="M157" s="194">
        <f t="shared" si="25"/>
        <v>6.0386473429951688E-2</v>
      </c>
      <c r="N157" s="195">
        <f t="shared" si="26"/>
        <v>73</v>
      </c>
      <c r="O157" s="196">
        <f t="shared" si="27"/>
        <v>78.494623655913969</v>
      </c>
      <c r="P157" s="180"/>
      <c r="Q157" s="197">
        <f t="shared" si="28"/>
        <v>0.62365591397849462</v>
      </c>
      <c r="R157" s="198">
        <f t="shared" si="29"/>
        <v>0.37951807228915663</v>
      </c>
    </row>
    <row r="158" spans="1:18">
      <c r="A158" s="129">
        <v>78100</v>
      </c>
      <c r="B158" s="129" t="s">
        <v>627</v>
      </c>
      <c r="C158" s="174">
        <v>33</v>
      </c>
      <c r="D158" s="175">
        <f t="shared" si="20"/>
        <v>3.3401823942022527E-2</v>
      </c>
      <c r="E158" s="193">
        <v>35</v>
      </c>
      <c r="F158" s="194">
        <f t="shared" si="21"/>
        <v>3.1821942593215559E-2</v>
      </c>
      <c r="G158" s="195">
        <f t="shared" si="22"/>
        <v>2</v>
      </c>
      <c r="H158" s="196">
        <f t="shared" si="23"/>
        <v>6.0606060606060606</v>
      </c>
      <c r="I158" s="180"/>
      <c r="J158" s="174">
        <v>41</v>
      </c>
      <c r="K158" s="175">
        <f t="shared" si="24"/>
        <v>1.7707064686930458E-2</v>
      </c>
      <c r="L158" s="193">
        <v>88</v>
      </c>
      <c r="M158" s="194">
        <f t="shared" si="25"/>
        <v>3.2012106396600896E-2</v>
      </c>
      <c r="N158" s="195">
        <f t="shared" si="26"/>
        <v>47</v>
      </c>
      <c r="O158" s="196">
        <f t="shared" si="27"/>
        <v>114.63414634146341</v>
      </c>
      <c r="P158" s="180"/>
      <c r="Q158" s="197">
        <f t="shared" si="28"/>
        <v>0.80487804878048785</v>
      </c>
      <c r="R158" s="198">
        <f t="shared" si="29"/>
        <v>0.39772727272727271</v>
      </c>
    </row>
    <row r="159" spans="1:18">
      <c r="A159" s="129">
        <v>78101</v>
      </c>
      <c r="B159" s="129" t="s">
        <v>329</v>
      </c>
      <c r="C159" s="174">
        <v>482</v>
      </c>
      <c r="D159" s="175">
        <f t="shared" si="20"/>
        <v>0.48786906485014725</v>
      </c>
      <c r="E159" s="193">
        <v>551</v>
      </c>
      <c r="F159" s="194">
        <f t="shared" si="21"/>
        <v>0.50096829625319361</v>
      </c>
      <c r="G159" s="195">
        <f t="shared" si="22"/>
        <v>69</v>
      </c>
      <c r="H159" s="196">
        <f t="shared" si="23"/>
        <v>14.315352697095435</v>
      </c>
      <c r="I159" s="180"/>
      <c r="J159" s="174">
        <v>1025</v>
      </c>
      <c r="K159" s="175">
        <f t="shared" si="24"/>
        <v>0.44267661717326146</v>
      </c>
      <c r="L159" s="193">
        <v>1136</v>
      </c>
      <c r="M159" s="194">
        <f t="shared" si="25"/>
        <v>0.41324719166521157</v>
      </c>
      <c r="N159" s="195">
        <f t="shared" si="26"/>
        <v>111</v>
      </c>
      <c r="O159" s="196">
        <f t="shared" si="27"/>
        <v>10.829268292682928</v>
      </c>
      <c r="P159" s="180"/>
      <c r="Q159" s="197">
        <f t="shared" si="28"/>
        <v>0.47024390243902436</v>
      </c>
      <c r="R159" s="198">
        <f t="shared" si="29"/>
        <v>0.48503521126760563</v>
      </c>
    </row>
    <row r="160" spans="1:18">
      <c r="A160" s="129">
        <v>78102</v>
      </c>
      <c r="B160" s="129" t="s">
        <v>272</v>
      </c>
      <c r="C160" s="174">
        <v>2342</v>
      </c>
      <c r="D160" s="175">
        <f t="shared" si="20"/>
        <v>2.3705173234005081</v>
      </c>
      <c r="E160" s="193">
        <v>2959</v>
      </c>
      <c r="F160" s="194">
        <f t="shared" si="21"/>
        <v>2.6903179466664242</v>
      </c>
      <c r="G160" s="195">
        <f t="shared" si="22"/>
        <v>617</v>
      </c>
      <c r="H160" s="196">
        <f t="shared" si="23"/>
        <v>26.345004269854826</v>
      </c>
      <c r="I160" s="180"/>
      <c r="J160" s="174">
        <v>8047</v>
      </c>
      <c r="K160" s="175">
        <f t="shared" si="24"/>
        <v>3.4753353545299857</v>
      </c>
      <c r="L160" s="193">
        <v>9403</v>
      </c>
      <c r="M160" s="194">
        <f t="shared" si="25"/>
        <v>3.4205663232640711</v>
      </c>
      <c r="N160" s="195">
        <f t="shared" si="26"/>
        <v>1356</v>
      </c>
      <c r="O160" s="196">
        <f t="shared" si="27"/>
        <v>16.851000372809743</v>
      </c>
      <c r="P160" s="180"/>
      <c r="Q160" s="197">
        <f t="shared" si="28"/>
        <v>0.29104013918230398</v>
      </c>
      <c r="R160" s="198">
        <f t="shared" si="29"/>
        <v>0.31468680208444111</v>
      </c>
    </row>
    <row r="161" spans="1:18">
      <c r="A161" s="129">
        <v>78103</v>
      </c>
      <c r="B161" s="129" t="s">
        <v>405</v>
      </c>
      <c r="C161" s="174">
        <v>177</v>
      </c>
      <c r="D161" s="175">
        <f t="shared" si="20"/>
        <v>0.17915523750721174</v>
      </c>
      <c r="E161" s="193">
        <v>188</v>
      </c>
      <c r="F161" s="194">
        <f t="shared" si="21"/>
        <v>0.17092929164355788</v>
      </c>
      <c r="G161" s="195">
        <f t="shared" si="22"/>
        <v>11</v>
      </c>
      <c r="H161" s="196">
        <f t="shared" si="23"/>
        <v>6.2146892655367232</v>
      </c>
      <c r="I161" s="180"/>
      <c r="J161" s="174">
        <v>309</v>
      </c>
      <c r="K161" s="175">
        <f t="shared" si="24"/>
        <v>0.13345080459174419</v>
      </c>
      <c r="L161" s="193">
        <v>343</v>
      </c>
      <c r="M161" s="194">
        <f t="shared" si="25"/>
        <v>0.12477446015947849</v>
      </c>
      <c r="N161" s="195">
        <f t="shared" si="26"/>
        <v>34</v>
      </c>
      <c r="O161" s="196">
        <f t="shared" si="27"/>
        <v>11.003236245954692</v>
      </c>
      <c r="P161" s="180"/>
      <c r="Q161" s="197">
        <f t="shared" si="28"/>
        <v>0.57281553398058249</v>
      </c>
      <c r="R161" s="198">
        <f t="shared" si="29"/>
        <v>0.54810495626822153</v>
      </c>
    </row>
    <row r="162" spans="1:18">
      <c r="A162" s="129">
        <v>78104</v>
      </c>
      <c r="B162" s="129" t="s">
        <v>318</v>
      </c>
      <c r="C162" s="174">
        <v>310</v>
      </c>
      <c r="D162" s="175">
        <f t="shared" si="20"/>
        <v>0.31377470975839344</v>
      </c>
      <c r="E162" s="193">
        <v>290</v>
      </c>
      <c r="F162" s="194">
        <f t="shared" si="21"/>
        <v>0.2636675243437861</v>
      </c>
      <c r="G162" s="195">
        <f t="shared" si="22"/>
        <v>-20</v>
      </c>
      <c r="H162" s="196">
        <f t="shared" si="23"/>
        <v>-6.4516129032258061</v>
      </c>
      <c r="I162" s="180"/>
      <c r="J162" s="174">
        <v>489</v>
      </c>
      <c r="K162" s="175">
        <f t="shared" si="24"/>
        <v>0.21118913736363401</v>
      </c>
      <c r="L162" s="193">
        <v>469</v>
      </c>
      <c r="M162" s="194">
        <f t="shared" si="25"/>
        <v>0.17060997613642978</v>
      </c>
      <c r="N162" s="195">
        <f t="shared" si="26"/>
        <v>-20</v>
      </c>
      <c r="O162" s="196">
        <f t="shared" si="27"/>
        <v>-4.0899795501022496</v>
      </c>
      <c r="P162" s="180"/>
      <c r="Q162" s="197">
        <f t="shared" si="28"/>
        <v>0.63394683026584864</v>
      </c>
      <c r="R162" s="198">
        <f t="shared" si="29"/>
        <v>0.61833688699360345</v>
      </c>
    </row>
    <row r="163" spans="1:18">
      <c r="A163" s="129">
        <v>78105</v>
      </c>
      <c r="B163" s="129" t="s">
        <v>340</v>
      </c>
      <c r="C163" s="174">
        <v>301</v>
      </c>
      <c r="D163" s="175">
        <f t="shared" si="20"/>
        <v>0.30466512141056917</v>
      </c>
      <c r="E163" s="193">
        <v>299</v>
      </c>
      <c r="F163" s="194">
        <f t="shared" si="21"/>
        <v>0.27185030958204154</v>
      </c>
      <c r="G163" s="195">
        <f t="shared" si="22"/>
        <v>-2</v>
      </c>
      <c r="H163" s="196">
        <f t="shared" si="23"/>
        <v>-0.66445182724252494</v>
      </c>
      <c r="I163" s="180"/>
      <c r="J163" s="174">
        <v>528</v>
      </c>
      <c r="K163" s="175">
        <f t="shared" si="24"/>
        <v>0.22803244279754348</v>
      </c>
      <c r="L163" s="193">
        <v>567</v>
      </c>
      <c r="M163" s="194">
        <f t="shared" si="25"/>
        <v>0.20625982189628075</v>
      </c>
      <c r="N163" s="195">
        <f t="shared" si="26"/>
        <v>39</v>
      </c>
      <c r="O163" s="196">
        <f t="shared" si="27"/>
        <v>7.3863636363636367</v>
      </c>
      <c r="P163" s="180"/>
      <c r="Q163" s="197">
        <f t="shared" si="28"/>
        <v>0.57007575757575757</v>
      </c>
      <c r="R163" s="198">
        <f t="shared" si="29"/>
        <v>0.52733686067019403</v>
      </c>
    </row>
    <row r="164" spans="1:18">
      <c r="A164" s="129">
        <v>78106</v>
      </c>
      <c r="B164" s="129" t="s">
        <v>372</v>
      </c>
      <c r="C164" s="174">
        <v>143</v>
      </c>
      <c r="D164" s="175">
        <f t="shared" si="20"/>
        <v>0.14474123708209763</v>
      </c>
      <c r="E164" s="193">
        <v>196</v>
      </c>
      <c r="F164" s="194">
        <f t="shared" si="21"/>
        <v>0.17820287852200714</v>
      </c>
      <c r="G164" s="195">
        <f t="shared" si="22"/>
        <v>53</v>
      </c>
      <c r="H164" s="196">
        <f t="shared" si="23"/>
        <v>37.06293706293706</v>
      </c>
      <c r="I164" s="180"/>
      <c r="J164" s="174">
        <v>305</v>
      </c>
      <c r="K164" s="175">
        <f t="shared" si="24"/>
        <v>0.13172328608570219</v>
      </c>
      <c r="L164" s="193">
        <v>426</v>
      </c>
      <c r="M164" s="194">
        <f t="shared" si="25"/>
        <v>0.15496769687445433</v>
      </c>
      <c r="N164" s="195">
        <f t="shared" si="26"/>
        <v>121</v>
      </c>
      <c r="O164" s="196">
        <f t="shared" si="27"/>
        <v>39.672131147540988</v>
      </c>
      <c r="P164" s="180"/>
      <c r="Q164" s="197">
        <f t="shared" si="28"/>
        <v>0.46885245901639344</v>
      </c>
      <c r="R164" s="198">
        <f t="shared" si="29"/>
        <v>0.460093896713615</v>
      </c>
    </row>
    <row r="165" spans="1:18">
      <c r="A165" s="129">
        <v>78107</v>
      </c>
      <c r="B165" s="129" t="s">
        <v>504</v>
      </c>
      <c r="C165" s="174">
        <v>94</v>
      </c>
      <c r="D165" s="175">
        <f t="shared" si="20"/>
        <v>9.5144589410609631E-2</v>
      </c>
      <c r="E165" s="193">
        <v>113</v>
      </c>
      <c r="F165" s="194">
        <f t="shared" si="21"/>
        <v>0.10273941465809597</v>
      </c>
      <c r="G165" s="195">
        <f t="shared" si="22"/>
        <v>19</v>
      </c>
      <c r="H165" s="196">
        <f t="shared" si="23"/>
        <v>20.212765957446805</v>
      </c>
      <c r="I165" s="180"/>
      <c r="J165" s="174">
        <v>164</v>
      </c>
      <c r="K165" s="175">
        <f t="shared" si="24"/>
        <v>7.0828258747721834E-2</v>
      </c>
      <c r="L165" s="193">
        <v>310</v>
      </c>
      <c r="M165" s="194">
        <f t="shared" si="25"/>
        <v>0.11276992026075316</v>
      </c>
      <c r="N165" s="195">
        <f t="shared" si="26"/>
        <v>146</v>
      </c>
      <c r="O165" s="196">
        <f t="shared" si="27"/>
        <v>89.024390243902445</v>
      </c>
      <c r="P165" s="180"/>
      <c r="Q165" s="197">
        <f t="shared" si="28"/>
        <v>0.57317073170731703</v>
      </c>
      <c r="R165" s="198">
        <f t="shared" si="29"/>
        <v>0.36451612903225805</v>
      </c>
    </row>
    <row r="166" spans="1:18">
      <c r="A166" s="129">
        <v>78108</v>
      </c>
      <c r="B166" s="129" t="s">
        <v>270</v>
      </c>
      <c r="C166" s="174">
        <v>1700</v>
      </c>
      <c r="D166" s="175">
        <f t="shared" si="20"/>
        <v>1.7207000212557062</v>
      </c>
      <c r="E166" s="193">
        <v>1994</v>
      </c>
      <c r="F166" s="194">
        <f t="shared" si="21"/>
        <v>1.812941529453481</v>
      </c>
      <c r="G166" s="195">
        <f t="shared" si="22"/>
        <v>294</v>
      </c>
      <c r="H166" s="196">
        <f t="shared" si="23"/>
        <v>17.294117647058822</v>
      </c>
      <c r="I166" s="180"/>
      <c r="J166" s="174">
        <v>3736</v>
      </c>
      <c r="K166" s="175">
        <f t="shared" si="24"/>
        <v>1.6135022846432243</v>
      </c>
      <c r="L166" s="193">
        <v>6361</v>
      </c>
      <c r="M166" s="194">
        <f t="shared" si="25"/>
        <v>2.3139660089633898</v>
      </c>
      <c r="N166" s="195">
        <f t="shared" si="26"/>
        <v>2625</v>
      </c>
      <c r="O166" s="196">
        <f t="shared" si="27"/>
        <v>70.262312633832977</v>
      </c>
      <c r="P166" s="180"/>
      <c r="Q166" s="197">
        <f t="shared" si="28"/>
        <v>0.45503211991434689</v>
      </c>
      <c r="R166" s="198">
        <f t="shared" si="29"/>
        <v>0.31347272441440027</v>
      </c>
    </row>
    <row r="167" spans="1:18">
      <c r="A167" s="129">
        <v>78109</v>
      </c>
      <c r="B167" s="129" t="s">
        <v>582</v>
      </c>
      <c r="C167" s="174">
        <v>52</v>
      </c>
      <c r="D167" s="175">
        <f t="shared" si="20"/>
        <v>5.2633177120762778E-2</v>
      </c>
      <c r="E167" s="193">
        <v>29</v>
      </c>
      <c r="F167" s="194">
        <f t="shared" si="21"/>
        <v>2.636675243437861E-2</v>
      </c>
      <c r="G167" s="195">
        <f t="shared" si="22"/>
        <v>-23</v>
      </c>
      <c r="H167" s="196">
        <f t="shared" si="23"/>
        <v>-44.230769230769226</v>
      </c>
      <c r="I167" s="180"/>
      <c r="J167" s="174">
        <v>98</v>
      </c>
      <c r="K167" s="175">
        <f t="shared" si="24"/>
        <v>4.2324203398028899E-2</v>
      </c>
      <c r="L167" s="193">
        <v>33</v>
      </c>
      <c r="M167" s="194">
        <f t="shared" si="25"/>
        <v>1.2004539898725335E-2</v>
      </c>
      <c r="N167" s="195">
        <f t="shared" si="26"/>
        <v>-65</v>
      </c>
      <c r="O167" s="196">
        <f t="shared" si="27"/>
        <v>-66.326530612244895</v>
      </c>
      <c r="P167" s="180"/>
      <c r="Q167" s="197">
        <f t="shared" si="28"/>
        <v>0.53061224489795922</v>
      </c>
      <c r="R167" s="198">
        <f t="shared" si="29"/>
        <v>0.87878787878787878</v>
      </c>
    </row>
    <row r="168" spans="1:18">
      <c r="A168" s="129">
        <v>78110</v>
      </c>
      <c r="B168" s="129" t="s">
        <v>421</v>
      </c>
      <c r="C168" s="174">
        <v>105</v>
      </c>
      <c r="D168" s="175">
        <f t="shared" si="20"/>
        <v>0.10627853072461715</v>
      </c>
      <c r="E168" s="193">
        <v>122</v>
      </c>
      <c r="F168" s="194">
        <f t="shared" si="21"/>
        <v>0.11092219989635138</v>
      </c>
      <c r="G168" s="195">
        <f t="shared" si="22"/>
        <v>17</v>
      </c>
      <c r="H168" s="196">
        <f t="shared" si="23"/>
        <v>16.19047619047619</v>
      </c>
      <c r="I168" s="180"/>
      <c r="J168" s="174">
        <v>173</v>
      </c>
      <c r="K168" s="175">
        <f t="shared" si="24"/>
        <v>7.4715175386316321E-2</v>
      </c>
      <c r="L168" s="193">
        <v>310</v>
      </c>
      <c r="M168" s="194">
        <f t="shared" si="25"/>
        <v>0.11276992026075316</v>
      </c>
      <c r="N168" s="195">
        <f t="shared" si="26"/>
        <v>137</v>
      </c>
      <c r="O168" s="196">
        <f t="shared" si="27"/>
        <v>79.190751445086704</v>
      </c>
      <c r="P168" s="180"/>
      <c r="Q168" s="197">
        <f t="shared" si="28"/>
        <v>0.60693641618497107</v>
      </c>
      <c r="R168" s="198">
        <f t="shared" si="29"/>
        <v>0.3935483870967742</v>
      </c>
    </row>
    <row r="169" spans="1:18">
      <c r="A169" s="129">
        <v>78111</v>
      </c>
      <c r="B169" s="129" t="s">
        <v>596</v>
      </c>
      <c r="C169" s="174">
        <v>43</v>
      </c>
      <c r="D169" s="175">
        <f t="shared" si="20"/>
        <v>4.3523588772938451E-2</v>
      </c>
      <c r="E169" s="193">
        <v>31</v>
      </c>
      <c r="F169" s="194">
        <f t="shared" si="21"/>
        <v>2.8185149153990927E-2</v>
      </c>
      <c r="G169" s="195">
        <f t="shared" si="22"/>
        <v>-12</v>
      </c>
      <c r="H169" s="196">
        <f t="shared" si="23"/>
        <v>-27.906976744186046</v>
      </c>
      <c r="I169" s="180"/>
      <c r="J169" s="174">
        <v>46</v>
      </c>
      <c r="K169" s="175">
        <f t="shared" si="24"/>
        <v>1.9866462819482955E-2</v>
      </c>
      <c r="L169" s="193">
        <v>45</v>
      </c>
      <c r="M169" s="194">
        <f t="shared" si="25"/>
        <v>1.636982713462546E-2</v>
      </c>
      <c r="N169" s="195">
        <f t="shared" si="26"/>
        <v>-1</v>
      </c>
      <c r="O169" s="196">
        <f t="shared" si="27"/>
        <v>-2.1739130434782608</v>
      </c>
      <c r="P169" s="180"/>
      <c r="Q169" s="197">
        <f t="shared" si="28"/>
        <v>0.93478260869565222</v>
      </c>
      <c r="R169" s="198">
        <f t="shared" si="29"/>
        <v>0.68888888888888888</v>
      </c>
    </row>
    <row r="170" spans="1:18">
      <c r="A170" s="129">
        <v>78112</v>
      </c>
      <c r="B170" s="129" t="s">
        <v>529</v>
      </c>
      <c r="C170" s="174">
        <v>57</v>
      </c>
      <c r="D170" s="175">
        <f t="shared" si="20"/>
        <v>5.7694059536220733E-2</v>
      </c>
      <c r="E170" s="193">
        <v>56</v>
      </c>
      <c r="F170" s="194">
        <f t="shared" si="21"/>
        <v>5.0915108149144898E-2</v>
      </c>
      <c r="G170" s="195">
        <f t="shared" si="22"/>
        <v>-1</v>
      </c>
      <c r="H170" s="196">
        <f t="shared" si="23"/>
        <v>-1.7543859649122806</v>
      </c>
      <c r="I170" s="180"/>
      <c r="J170" s="174">
        <v>72</v>
      </c>
      <c r="K170" s="175">
        <f t="shared" si="24"/>
        <v>3.1095333108755927E-2</v>
      </c>
      <c r="L170" s="193">
        <v>89</v>
      </c>
      <c r="M170" s="194">
        <f t="shared" si="25"/>
        <v>3.2375880332925905E-2</v>
      </c>
      <c r="N170" s="195">
        <f t="shared" si="26"/>
        <v>17</v>
      </c>
      <c r="O170" s="196">
        <f t="shared" si="27"/>
        <v>23.611111111111111</v>
      </c>
      <c r="P170" s="180"/>
      <c r="Q170" s="197">
        <f t="shared" si="28"/>
        <v>0.79166666666666663</v>
      </c>
      <c r="R170" s="198">
        <f t="shared" si="29"/>
        <v>0.6292134831460674</v>
      </c>
    </row>
    <row r="171" spans="1:18">
      <c r="A171" s="129">
        <v>78113</v>
      </c>
      <c r="B171" s="129" t="s">
        <v>648</v>
      </c>
      <c r="C171" s="174">
        <v>24</v>
      </c>
      <c r="D171" s="175">
        <f t="shared" si="20"/>
        <v>2.4292235594198203E-2</v>
      </c>
      <c r="E171" s="193">
        <v>25</v>
      </c>
      <c r="F171" s="194">
        <f t="shared" si="21"/>
        <v>2.2729958995153971E-2</v>
      </c>
      <c r="G171" s="195">
        <f t="shared" si="22"/>
        <v>1</v>
      </c>
      <c r="H171" s="196">
        <f t="shared" si="23"/>
        <v>4.1666666666666661</v>
      </c>
      <c r="I171" s="180"/>
      <c r="J171" s="174">
        <v>39</v>
      </c>
      <c r="K171" s="175">
        <f t="shared" si="24"/>
        <v>1.6843305433909463E-2</v>
      </c>
      <c r="L171" s="193">
        <v>41</v>
      </c>
      <c r="M171" s="194">
        <f t="shared" si="25"/>
        <v>1.4914731389325416E-2</v>
      </c>
      <c r="N171" s="195">
        <f t="shared" si="26"/>
        <v>2</v>
      </c>
      <c r="O171" s="196">
        <f t="shared" si="27"/>
        <v>5.1282051282051277</v>
      </c>
      <c r="P171" s="180"/>
      <c r="Q171" s="197">
        <f t="shared" si="28"/>
        <v>0.61538461538461542</v>
      </c>
      <c r="R171" s="198">
        <f t="shared" si="29"/>
        <v>0.6097560975609756</v>
      </c>
    </row>
    <row r="172" spans="1:18">
      <c r="A172" s="129">
        <v>78114</v>
      </c>
      <c r="B172" s="129" t="s">
        <v>388</v>
      </c>
      <c r="C172" s="174">
        <v>186</v>
      </c>
      <c r="D172" s="175">
        <f t="shared" si="20"/>
        <v>0.18826482585503609</v>
      </c>
      <c r="E172" s="193">
        <v>191</v>
      </c>
      <c r="F172" s="194">
        <f t="shared" si="21"/>
        <v>0.17365688672297636</v>
      </c>
      <c r="G172" s="195">
        <f t="shared" si="22"/>
        <v>5</v>
      </c>
      <c r="H172" s="196">
        <f t="shared" si="23"/>
        <v>2.6881720430107525</v>
      </c>
      <c r="I172" s="180"/>
      <c r="J172" s="174">
        <v>321</v>
      </c>
      <c r="K172" s="175">
        <f t="shared" si="24"/>
        <v>0.13863336010987018</v>
      </c>
      <c r="L172" s="193">
        <v>410</v>
      </c>
      <c r="M172" s="194">
        <f t="shared" si="25"/>
        <v>0.14914731389325417</v>
      </c>
      <c r="N172" s="195">
        <f t="shared" si="26"/>
        <v>89</v>
      </c>
      <c r="O172" s="196">
        <f t="shared" si="27"/>
        <v>27.725856697819314</v>
      </c>
      <c r="P172" s="180"/>
      <c r="Q172" s="197">
        <f t="shared" si="28"/>
        <v>0.57943925233644855</v>
      </c>
      <c r="R172" s="198">
        <f t="shared" si="29"/>
        <v>0.46585365853658539</v>
      </c>
    </row>
    <row r="173" spans="1:18">
      <c r="A173" s="129">
        <v>78116</v>
      </c>
      <c r="B173" s="129" t="s">
        <v>436</v>
      </c>
      <c r="C173" s="174">
        <v>89</v>
      </c>
      <c r="D173" s="175">
        <f t="shared" si="20"/>
        <v>9.0083706995151669E-2</v>
      </c>
      <c r="E173" s="193">
        <v>105</v>
      </c>
      <c r="F173" s="194">
        <f t="shared" si="21"/>
        <v>9.5465827779646684E-2</v>
      </c>
      <c r="G173" s="195">
        <f t="shared" si="22"/>
        <v>16</v>
      </c>
      <c r="H173" s="196">
        <f t="shared" si="23"/>
        <v>17.977528089887642</v>
      </c>
      <c r="I173" s="180"/>
      <c r="J173" s="174">
        <v>146</v>
      </c>
      <c r="K173" s="175">
        <f t="shared" si="24"/>
        <v>6.305442547053286E-2</v>
      </c>
      <c r="L173" s="193">
        <v>269</v>
      </c>
      <c r="M173" s="194">
        <f t="shared" si="25"/>
        <v>9.7855188871427731E-2</v>
      </c>
      <c r="N173" s="195">
        <f t="shared" si="26"/>
        <v>123</v>
      </c>
      <c r="O173" s="196">
        <f t="shared" si="27"/>
        <v>84.246575342465761</v>
      </c>
      <c r="P173" s="180"/>
      <c r="Q173" s="197">
        <f t="shared" si="28"/>
        <v>0.6095890410958904</v>
      </c>
      <c r="R173" s="198">
        <f t="shared" si="29"/>
        <v>0.3903345724907063</v>
      </c>
    </row>
    <row r="174" spans="1:18">
      <c r="A174" s="129">
        <v>78117</v>
      </c>
      <c r="B174" s="129" t="s">
        <v>552</v>
      </c>
      <c r="C174" s="174">
        <v>80</v>
      </c>
      <c r="D174" s="175">
        <f t="shared" si="20"/>
        <v>8.0974118647327342E-2</v>
      </c>
      <c r="E174" s="193">
        <v>90</v>
      </c>
      <c r="F174" s="194">
        <f t="shared" si="21"/>
        <v>8.18278523825543E-2</v>
      </c>
      <c r="G174" s="195">
        <f t="shared" si="22"/>
        <v>10</v>
      </c>
      <c r="H174" s="196">
        <f t="shared" si="23"/>
        <v>12.5</v>
      </c>
      <c r="I174" s="180"/>
      <c r="J174" s="174">
        <v>156</v>
      </c>
      <c r="K174" s="175">
        <f t="shared" si="24"/>
        <v>6.7373221735637853E-2</v>
      </c>
      <c r="L174" s="193">
        <v>205</v>
      </c>
      <c r="M174" s="194">
        <f t="shared" si="25"/>
        <v>7.4573656946627084E-2</v>
      </c>
      <c r="N174" s="195">
        <f t="shared" si="26"/>
        <v>49</v>
      </c>
      <c r="O174" s="196">
        <f t="shared" si="27"/>
        <v>31.410256410256409</v>
      </c>
      <c r="P174" s="180"/>
      <c r="Q174" s="197">
        <f t="shared" si="28"/>
        <v>0.51282051282051277</v>
      </c>
      <c r="R174" s="198">
        <f t="shared" si="29"/>
        <v>0.43902439024390244</v>
      </c>
    </row>
    <row r="175" spans="1:18">
      <c r="A175" s="129">
        <v>78118</v>
      </c>
      <c r="B175" s="129" t="s">
        <v>532</v>
      </c>
      <c r="C175" s="174">
        <v>77</v>
      </c>
      <c r="D175" s="175">
        <f t="shared" si="20"/>
        <v>7.7937589198052576E-2</v>
      </c>
      <c r="E175" s="193">
        <v>63</v>
      </c>
      <c r="F175" s="194">
        <f t="shared" si="21"/>
        <v>5.7279496667788019E-2</v>
      </c>
      <c r="G175" s="195">
        <f t="shared" si="22"/>
        <v>-14</v>
      </c>
      <c r="H175" s="196">
        <f t="shared" si="23"/>
        <v>-18.181818181818183</v>
      </c>
      <c r="I175" s="180"/>
      <c r="J175" s="174">
        <v>132</v>
      </c>
      <c r="K175" s="175">
        <f t="shared" si="24"/>
        <v>5.7008110699385869E-2</v>
      </c>
      <c r="L175" s="193">
        <v>179</v>
      </c>
      <c r="M175" s="194">
        <f t="shared" si="25"/>
        <v>6.5115534602176825E-2</v>
      </c>
      <c r="N175" s="195">
        <f t="shared" si="26"/>
        <v>47</v>
      </c>
      <c r="O175" s="196">
        <f t="shared" si="27"/>
        <v>35.606060606060609</v>
      </c>
      <c r="P175" s="180"/>
      <c r="Q175" s="197">
        <f t="shared" si="28"/>
        <v>0.58333333333333337</v>
      </c>
      <c r="R175" s="198">
        <f t="shared" si="29"/>
        <v>0.35195530726256985</v>
      </c>
    </row>
    <row r="176" spans="1:18">
      <c r="A176" s="129">
        <v>78119</v>
      </c>
      <c r="B176" s="129" t="s">
        <v>281</v>
      </c>
      <c r="C176" s="174">
        <v>761</v>
      </c>
      <c r="D176" s="175">
        <f t="shared" si="20"/>
        <v>0.77026630363270132</v>
      </c>
      <c r="E176" s="193">
        <v>887</v>
      </c>
      <c r="F176" s="194">
        <f t="shared" si="21"/>
        <v>0.80645894514806293</v>
      </c>
      <c r="G176" s="195">
        <f t="shared" si="22"/>
        <v>126</v>
      </c>
      <c r="H176" s="196">
        <f t="shared" si="23"/>
        <v>16.557161629434955</v>
      </c>
      <c r="I176" s="180"/>
      <c r="J176" s="174">
        <v>1273</v>
      </c>
      <c r="K176" s="175">
        <f t="shared" si="24"/>
        <v>0.54978276454786523</v>
      </c>
      <c r="L176" s="193">
        <v>1624</v>
      </c>
      <c r="M176" s="194">
        <f t="shared" si="25"/>
        <v>0.59076887259181654</v>
      </c>
      <c r="N176" s="195">
        <f t="shared" si="26"/>
        <v>351</v>
      </c>
      <c r="O176" s="196">
        <f t="shared" si="27"/>
        <v>27.572663000785546</v>
      </c>
      <c r="P176" s="180"/>
      <c r="Q176" s="197">
        <f t="shared" si="28"/>
        <v>0.59780047132757264</v>
      </c>
      <c r="R176" s="198">
        <f t="shared" si="29"/>
        <v>0.5461822660098522</v>
      </c>
    </row>
    <row r="177" spans="1:18">
      <c r="A177" s="129">
        <v>78121</v>
      </c>
      <c r="B177" s="129" t="s">
        <v>396</v>
      </c>
      <c r="C177" s="174">
        <v>106</v>
      </c>
      <c r="D177" s="175">
        <f t="shared" si="20"/>
        <v>0.10729070720770875</v>
      </c>
      <c r="E177" s="193">
        <v>149</v>
      </c>
      <c r="F177" s="194">
        <f t="shared" si="21"/>
        <v>0.13547055561111768</v>
      </c>
      <c r="G177" s="195">
        <f t="shared" si="22"/>
        <v>43</v>
      </c>
      <c r="H177" s="196">
        <f t="shared" si="23"/>
        <v>40.566037735849058</v>
      </c>
      <c r="I177" s="180"/>
      <c r="J177" s="174">
        <v>192</v>
      </c>
      <c r="K177" s="175">
        <f t="shared" si="24"/>
        <v>8.2920888290015801E-2</v>
      </c>
      <c r="L177" s="193">
        <v>478</v>
      </c>
      <c r="M177" s="194">
        <f t="shared" si="25"/>
        <v>0.17388394156335488</v>
      </c>
      <c r="N177" s="195">
        <f t="shared" si="26"/>
        <v>286</v>
      </c>
      <c r="O177" s="196">
        <f t="shared" si="27"/>
        <v>148.95833333333331</v>
      </c>
      <c r="P177" s="180"/>
      <c r="Q177" s="197">
        <f t="shared" si="28"/>
        <v>0.55208333333333337</v>
      </c>
      <c r="R177" s="198">
        <f t="shared" si="29"/>
        <v>0.31171548117154813</v>
      </c>
    </row>
    <row r="178" spans="1:18">
      <c r="A178" s="129">
        <v>78122</v>
      </c>
      <c r="B178" s="129" t="s">
        <v>338</v>
      </c>
      <c r="C178" s="174">
        <v>263</v>
      </c>
      <c r="D178" s="175">
        <f t="shared" si="20"/>
        <v>0.26620241505308867</v>
      </c>
      <c r="E178" s="193">
        <v>360</v>
      </c>
      <c r="F178" s="194">
        <f t="shared" si="21"/>
        <v>0.3273114095302172</v>
      </c>
      <c r="G178" s="195">
        <f t="shared" si="22"/>
        <v>97</v>
      </c>
      <c r="H178" s="196">
        <f t="shared" si="23"/>
        <v>36.882129277566541</v>
      </c>
      <c r="I178" s="180"/>
      <c r="J178" s="174">
        <v>504</v>
      </c>
      <c r="K178" s="175">
        <f t="shared" si="24"/>
        <v>0.21766733176129147</v>
      </c>
      <c r="L178" s="193">
        <v>727</v>
      </c>
      <c r="M178" s="194">
        <f t="shared" si="25"/>
        <v>0.2644636517082824</v>
      </c>
      <c r="N178" s="195">
        <f t="shared" si="26"/>
        <v>223</v>
      </c>
      <c r="O178" s="196">
        <f t="shared" si="27"/>
        <v>44.246031746031747</v>
      </c>
      <c r="P178" s="180"/>
      <c r="Q178" s="197">
        <f t="shared" si="28"/>
        <v>0.52182539682539686</v>
      </c>
      <c r="R178" s="198">
        <f t="shared" si="29"/>
        <v>0.49518569463548828</v>
      </c>
    </row>
    <row r="179" spans="1:18">
      <c r="A179" s="129">
        <v>78123</v>
      </c>
      <c r="B179" s="129" t="s">
        <v>317</v>
      </c>
      <c r="C179" s="174">
        <v>369</v>
      </c>
      <c r="D179" s="175">
        <f t="shared" si="20"/>
        <v>0.37349312226079739</v>
      </c>
      <c r="E179" s="193">
        <v>465</v>
      </c>
      <c r="F179" s="194">
        <f t="shared" si="21"/>
        <v>0.42277723730986388</v>
      </c>
      <c r="G179" s="195">
        <f t="shared" si="22"/>
        <v>96</v>
      </c>
      <c r="H179" s="196">
        <f t="shared" si="23"/>
        <v>26.016260162601629</v>
      </c>
      <c r="I179" s="180"/>
      <c r="J179" s="174">
        <v>850</v>
      </c>
      <c r="K179" s="175">
        <f t="shared" si="24"/>
        <v>0.36709768253392411</v>
      </c>
      <c r="L179" s="193">
        <v>1344</v>
      </c>
      <c r="M179" s="194">
        <f t="shared" si="25"/>
        <v>0.4889121704208137</v>
      </c>
      <c r="N179" s="195">
        <f t="shared" si="26"/>
        <v>494</v>
      </c>
      <c r="O179" s="196">
        <f t="shared" si="27"/>
        <v>58.117647058823529</v>
      </c>
      <c r="P179" s="180"/>
      <c r="Q179" s="197">
        <f t="shared" si="28"/>
        <v>0.43411764705882355</v>
      </c>
      <c r="R179" s="198">
        <f t="shared" si="29"/>
        <v>0.34598214285714285</v>
      </c>
    </row>
    <row r="180" spans="1:18">
      <c r="A180" s="129">
        <v>78124</v>
      </c>
      <c r="B180" s="129" t="s">
        <v>579</v>
      </c>
      <c r="C180" s="174">
        <v>29</v>
      </c>
      <c r="D180" s="175">
        <f t="shared" si="20"/>
        <v>2.9353118009656162E-2</v>
      </c>
      <c r="E180" s="193">
        <v>27</v>
      </c>
      <c r="F180" s="194">
        <f t="shared" si="21"/>
        <v>2.4548355714766292E-2</v>
      </c>
      <c r="G180" s="195">
        <f t="shared" si="22"/>
        <v>-2</v>
      </c>
      <c r="H180" s="196">
        <f t="shared" si="23"/>
        <v>-6.8965517241379306</v>
      </c>
      <c r="I180" s="180"/>
      <c r="J180" s="174">
        <v>52</v>
      </c>
      <c r="K180" s="175">
        <f t="shared" si="24"/>
        <v>2.2457740578545948E-2</v>
      </c>
      <c r="L180" s="193">
        <v>49</v>
      </c>
      <c r="M180" s="194">
        <f t="shared" si="25"/>
        <v>1.7824922879925501E-2</v>
      </c>
      <c r="N180" s="195">
        <f t="shared" si="26"/>
        <v>-3</v>
      </c>
      <c r="O180" s="196">
        <f t="shared" si="27"/>
        <v>-5.7692307692307692</v>
      </c>
      <c r="P180" s="180"/>
      <c r="Q180" s="197">
        <f t="shared" si="28"/>
        <v>0.55769230769230771</v>
      </c>
      <c r="R180" s="198">
        <f t="shared" si="29"/>
        <v>0.55102040816326525</v>
      </c>
    </row>
    <row r="181" spans="1:18">
      <c r="A181" s="129">
        <v>78125</v>
      </c>
      <c r="B181" s="129" t="s">
        <v>518</v>
      </c>
      <c r="C181" s="174">
        <v>117</v>
      </c>
      <c r="D181" s="175">
        <f t="shared" si="20"/>
        <v>0.11842464852171623</v>
      </c>
      <c r="E181" s="193">
        <v>167</v>
      </c>
      <c r="F181" s="194">
        <f t="shared" si="21"/>
        <v>0.15183612608762853</v>
      </c>
      <c r="G181" s="195">
        <f t="shared" si="22"/>
        <v>50</v>
      </c>
      <c r="H181" s="196">
        <f t="shared" si="23"/>
        <v>42.735042735042732</v>
      </c>
      <c r="I181" s="180"/>
      <c r="J181" s="174">
        <v>247</v>
      </c>
      <c r="K181" s="175">
        <f t="shared" si="24"/>
        <v>0.10667426774809326</v>
      </c>
      <c r="L181" s="193">
        <v>274</v>
      </c>
      <c r="M181" s="194">
        <f t="shared" si="25"/>
        <v>9.9674058553052808E-2</v>
      </c>
      <c r="N181" s="195">
        <f t="shared" si="26"/>
        <v>27</v>
      </c>
      <c r="O181" s="196">
        <f t="shared" si="27"/>
        <v>10.931174089068826</v>
      </c>
      <c r="P181" s="180"/>
      <c r="Q181" s="197">
        <f t="shared" si="28"/>
        <v>0.47368421052631576</v>
      </c>
      <c r="R181" s="198">
        <f t="shared" si="29"/>
        <v>0.60948905109489049</v>
      </c>
    </row>
    <row r="182" spans="1:18">
      <c r="A182" s="129">
        <v>78126</v>
      </c>
      <c r="B182" s="129" t="s">
        <v>661</v>
      </c>
      <c r="C182" s="174">
        <v>17</v>
      </c>
      <c r="D182" s="175">
        <f t="shared" si="20"/>
        <v>1.7207000212557059E-2</v>
      </c>
      <c r="E182" s="193">
        <v>16</v>
      </c>
      <c r="F182" s="194">
        <f t="shared" si="21"/>
        <v>1.4547173756898542E-2</v>
      </c>
      <c r="G182" s="195">
        <f t="shared" si="22"/>
        <v>-1</v>
      </c>
      <c r="H182" s="196">
        <f t="shared" si="23"/>
        <v>-5.8823529411764701</v>
      </c>
      <c r="I182" s="180"/>
      <c r="J182" s="174">
        <v>37</v>
      </c>
      <c r="K182" s="175">
        <f t="shared" si="24"/>
        <v>1.5979546180888461E-2</v>
      </c>
      <c r="L182" s="193">
        <v>28</v>
      </c>
      <c r="M182" s="194">
        <f t="shared" si="25"/>
        <v>1.0185670217100285E-2</v>
      </c>
      <c r="N182" s="195">
        <f t="shared" si="26"/>
        <v>-9</v>
      </c>
      <c r="O182" s="196">
        <f t="shared" si="27"/>
        <v>-24.324324324324326</v>
      </c>
      <c r="P182" s="180"/>
      <c r="Q182" s="197">
        <f t="shared" si="28"/>
        <v>0.45945945945945948</v>
      </c>
      <c r="R182" s="198">
        <f t="shared" si="29"/>
        <v>0.5714285714285714</v>
      </c>
    </row>
    <row r="183" spans="1:18">
      <c r="A183" s="129">
        <v>78127</v>
      </c>
      <c r="B183" s="129" t="s">
        <v>389</v>
      </c>
      <c r="C183" s="174">
        <v>132</v>
      </c>
      <c r="D183" s="175">
        <f t="shared" si="20"/>
        <v>0.13360729576809011</v>
      </c>
      <c r="E183" s="193">
        <v>152</v>
      </c>
      <c r="F183" s="194">
        <f t="shared" si="21"/>
        <v>0.13819815069053615</v>
      </c>
      <c r="G183" s="195">
        <f t="shared" si="22"/>
        <v>20</v>
      </c>
      <c r="H183" s="196">
        <f t="shared" si="23"/>
        <v>15.151515151515152</v>
      </c>
      <c r="I183" s="180"/>
      <c r="J183" s="174">
        <v>227</v>
      </c>
      <c r="K183" s="175">
        <f t="shared" si="24"/>
        <v>9.8036675217883271E-2</v>
      </c>
      <c r="L183" s="193">
        <v>327</v>
      </c>
      <c r="M183" s="194">
        <f t="shared" si="25"/>
        <v>0.11895407717827833</v>
      </c>
      <c r="N183" s="195">
        <f t="shared" si="26"/>
        <v>100</v>
      </c>
      <c r="O183" s="196">
        <f t="shared" si="27"/>
        <v>44.052863436123346</v>
      </c>
      <c r="P183" s="180"/>
      <c r="Q183" s="197">
        <f t="shared" si="28"/>
        <v>0.58149779735682816</v>
      </c>
      <c r="R183" s="198">
        <f t="shared" si="29"/>
        <v>0.46483180428134557</v>
      </c>
    </row>
    <row r="184" spans="1:18">
      <c r="A184" s="129">
        <v>78128</v>
      </c>
      <c r="B184" s="129" t="s">
        <v>475</v>
      </c>
      <c r="C184" s="174">
        <v>131</v>
      </c>
      <c r="D184" s="175">
        <f t="shared" si="20"/>
        <v>0.13259511928499854</v>
      </c>
      <c r="E184" s="193">
        <v>124</v>
      </c>
      <c r="F184" s="194">
        <f t="shared" si="21"/>
        <v>0.11274059661596371</v>
      </c>
      <c r="G184" s="195">
        <f t="shared" si="22"/>
        <v>-7</v>
      </c>
      <c r="H184" s="196">
        <f t="shared" si="23"/>
        <v>-5.343511450381679</v>
      </c>
      <c r="I184" s="180"/>
      <c r="J184" s="174">
        <v>229</v>
      </c>
      <c r="K184" s="175">
        <f t="shared" si="24"/>
        <v>9.8900434470904269E-2</v>
      </c>
      <c r="L184" s="193">
        <v>243</v>
      </c>
      <c r="M184" s="194">
        <f t="shared" si="25"/>
        <v>8.8397066526977486E-2</v>
      </c>
      <c r="N184" s="195">
        <f t="shared" si="26"/>
        <v>14</v>
      </c>
      <c r="O184" s="196">
        <f t="shared" si="27"/>
        <v>6.1135371179039302</v>
      </c>
      <c r="P184" s="180"/>
      <c r="Q184" s="197">
        <f t="shared" si="28"/>
        <v>0.57205240174672489</v>
      </c>
      <c r="R184" s="198">
        <f t="shared" si="29"/>
        <v>0.51028806584362141</v>
      </c>
    </row>
    <row r="185" spans="1:18">
      <c r="A185" s="129">
        <v>78129</v>
      </c>
      <c r="B185" s="129" t="s">
        <v>573</v>
      </c>
      <c r="C185" s="174">
        <v>72</v>
      </c>
      <c r="D185" s="175">
        <f t="shared" si="20"/>
        <v>7.2876706782594614E-2</v>
      </c>
      <c r="E185" s="193">
        <v>53</v>
      </c>
      <c r="F185" s="194">
        <f t="shared" si="21"/>
        <v>4.818751306972642E-2</v>
      </c>
      <c r="G185" s="195">
        <f t="shared" si="22"/>
        <v>-19</v>
      </c>
      <c r="H185" s="196">
        <f t="shared" si="23"/>
        <v>-26.388888888888889</v>
      </c>
      <c r="I185" s="180"/>
      <c r="J185" s="174">
        <v>91</v>
      </c>
      <c r="K185" s="175">
        <f t="shared" si="24"/>
        <v>3.9301046012455411E-2</v>
      </c>
      <c r="L185" s="193">
        <v>87</v>
      </c>
      <c r="M185" s="194">
        <f t="shared" si="25"/>
        <v>3.1648332460275881E-2</v>
      </c>
      <c r="N185" s="195">
        <f t="shared" si="26"/>
        <v>-4</v>
      </c>
      <c r="O185" s="196">
        <f t="shared" si="27"/>
        <v>-4.395604395604396</v>
      </c>
      <c r="P185" s="180"/>
      <c r="Q185" s="197">
        <f t="shared" si="28"/>
        <v>0.79120879120879117</v>
      </c>
      <c r="R185" s="198">
        <f t="shared" si="29"/>
        <v>0.60919540229885061</v>
      </c>
    </row>
    <row r="186" spans="1:18">
      <c r="A186" s="129">
        <v>78131</v>
      </c>
      <c r="B186" s="129" t="s">
        <v>492</v>
      </c>
      <c r="C186" s="174">
        <v>92</v>
      </c>
      <c r="D186" s="175">
        <f t="shared" si="20"/>
        <v>9.3120236444426449E-2</v>
      </c>
      <c r="E186" s="193">
        <v>73</v>
      </c>
      <c r="F186" s="194">
        <f t="shared" si="21"/>
        <v>6.6371480265849603E-2</v>
      </c>
      <c r="G186" s="195">
        <f t="shared" si="22"/>
        <v>-19</v>
      </c>
      <c r="H186" s="196">
        <f t="shared" si="23"/>
        <v>-20.652173913043477</v>
      </c>
      <c r="I186" s="180"/>
      <c r="J186" s="174">
        <v>125</v>
      </c>
      <c r="K186" s="175">
        <f t="shared" si="24"/>
        <v>5.3984953313812374E-2</v>
      </c>
      <c r="L186" s="193">
        <v>106</v>
      </c>
      <c r="M186" s="194">
        <f t="shared" si="25"/>
        <v>3.8560037250451082E-2</v>
      </c>
      <c r="N186" s="195">
        <f t="shared" si="26"/>
        <v>-19</v>
      </c>
      <c r="O186" s="196">
        <f t="shared" si="27"/>
        <v>-15.2</v>
      </c>
      <c r="P186" s="180"/>
      <c r="Q186" s="197">
        <f t="shared" si="28"/>
        <v>0.73599999999999999</v>
      </c>
      <c r="R186" s="198">
        <f t="shared" si="29"/>
        <v>0.68867924528301883</v>
      </c>
    </row>
    <row r="187" spans="1:18">
      <c r="A187" s="129">
        <v>78132</v>
      </c>
      <c r="B187" s="129" t="s">
        <v>354</v>
      </c>
      <c r="C187" s="174">
        <v>338</v>
      </c>
      <c r="D187" s="175">
        <f t="shared" si="20"/>
        <v>0.34211565128495802</v>
      </c>
      <c r="E187" s="193">
        <v>376</v>
      </c>
      <c r="F187" s="194">
        <f t="shared" si="21"/>
        <v>0.34185858328711577</v>
      </c>
      <c r="G187" s="195">
        <f t="shared" si="22"/>
        <v>38</v>
      </c>
      <c r="H187" s="196">
        <f t="shared" si="23"/>
        <v>11.242603550295858</v>
      </c>
      <c r="I187" s="180"/>
      <c r="J187" s="174">
        <v>587</v>
      </c>
      <c r="K187" s="175">
        <f t="shared" si="24"/>
        <v>0.25351334076166288</v>
      </c>
      <c r="L187" s="193">
        <v>657</v>
      </c>
      <c r="M187" s="194">
        <f t="shared" si="25"/>
        <v>0.23899947616553169</v>
      </c>
      <c r="N187" s="195">
        <f t="shared" si="26"/>
        <v>70</v>
      </c>
      <c r="O187" s="196">
        <f t="shared" si="27"/>
        <v>11.925042589437819</v>
      </c>
      <c r="P187" s="180"/>
      <c r="Q187" s="197">
        <f t="shared" si="28"/>
        <v>0.575809199318569</v>
      </c>
      <c r="R187" s="198">
        <f t="shared" si="29"/>
        <v>0.57229832572298323</v>
      </c>
    </row>
    <row r="188" spans="1:18">
      <c r="A188" s="129">
        <v>78133</v>
      </c>
      <c r="B188" s="129" t="s">
        <v>434</v>
      </c>
      <c r="C188" s="174">
        <v>117</v>
      </c>
      <c r="D188" s="175">
        <f t="shared" si="20"/>
        <v>0.11842464852171623</v>
      </c>
      <c r="E188" s="193">
        <v>131</v>
      </c>
      <c r="F188" s="194">
        <f t="shared" si="21"/>
        <v>0.11910498513460681</v>
      </c>
      <c r="G188" s="195">
        <f t="shared" si="22"/>
        <v>14</v>
      </c>
      <c r="H188" s="196">
        <f t="shared" si="23"/>
        <v>11.965811965811966</v>
      </c>
      <c r="I188" s="180"/>
      <c r="J188" s="174">
        <v>201</v>
      </c>
      <c r="K188" s="175">
        <f t="shared" si="24"/>
        <v>8.6807804928610302E-2</v>
      </c>
      <c r="L188" s="193">
        <v>293</v>
      </c>
      <c r="M188" s="194">
        <f t="shared" si="25"/>
        <v>0.10658576334322799</v>
      </c>
      <c r="N188" s="195">
        <f t="shared" si="26"/>
        <v>92</v>
      </c>
      <c r="O188" s="196">
        <f t="shared" si="27"/>
        <v>45.771144278606968</v>
      </c>
      <c r="P188" s="180"/>
      <c r="Q188" s="197">
        <f t="shared" si="28"/>
        <v>0.58208955223880599</v>
      </c>
      <c r="R188" s="198">
        <f t="shared" si="29"/>
        <v>0.44709897610921501</v>
      </c>
    </row>
    <row r="189" spans="1:18">
      <c r="A189" s="129">
        <v>78134</v>
      </c>
      <c r="B189" s="129" t="s">
        <v>525</v>
      </c>
      <c r="C189" s="174">
        <v>63</v>
      </c>
      <c r="D189" s="175">
        <f t="shared" si="20"/>
        <v>6.3767118434770287E-2</v>
      </c>
      <c r="E189" s="193">
        <v>99</v>
      </c>
      <c r="F189" s="194">
        <f t="shared" si="21"/>
        <v>9.0010637620809741E-2</v>
      </c>
      <c r="G189" s="195">
        <f t="shared" si="22"/>
        <v>36</v>
      </c>
      <c r="H189" s="196">
        <f t="shared" si="23"/>
        <v>57.142857142857139</v>
      </c>
      <c r="I189" s="180"/>
      <c r="J189" s="174">
        <v>111</v>
      </c>
      <c r="K189" s="175">
        <f t="shared" si="24"/>
        <v>4.7938638542665384E-2</v>
      </c>
      <c r="L189" s="193">
        <v>189</v>
      </c>
      <c r="M189" s="194">
        <f t="shared" si="25"/>
        <v>6.8753273965426923E-2</v>
      </c>
      <c r="N189" s="195">
        <f t="shared" si="26"/>
        <v>78</v>
      </c>
      <c r="O189" s="196">
        <f t="shared" si="27"/>
        <v>70.270270270270274</v>
      </c>
      <c r="P189" s="180"/>
      <c r="Q189" s="197">
        <f t="shared" si="28"/>
        <v>0.56756756756756754</v>
      </c>
      <c r="R189" s="198">
        <f t="shared" si="29"/>
        <v>0.52380952380952384</v>
      </c>
    </row>
    <row r="190" spans="1:18">
      <c r="A190" s="129">
        <v>78135</v>
      </c>
      <c r="B190" s="129" t="s">
        <v>480</v>
      </c>
      <c r="C190" s="174">
        <v>73</v>
      </c>
      <c r="D190" s="175">
        <f t="shared" si="20"/>
        <v>7.3888883265686198E-2</v>
      </c>
      <c r="E190" s="193">
        <v>85</v>
      </c>
      <c r="F190" s="194">
        <f t="shared" si="21"/>
        <v>7.7281860583523501E-2</v>
      </c>
      <c r="G190" s="195">
        <f t="shared" si="22"/>
        <v>12</v>
      </c>
      <c r="H190" s="196">
        <f t="shared" si="23"/>
        <v>16.43835616438356</v>
      </c>
      <c r="I190" s="180"/>
      <c r="J190" s="174">
        <v>229</v>
      </c>
      <c r="K190" s="175">
        <f t="shared" si="24"/>
        <v>9.8900434470904269E-2</v>
      </c>
      <c r="L190" s="193">
        <v>187</v>
      </c>
      <c r="M190" s="194">
        <f t="shared" si="25"/>
        <v>6.8025726092776906E-2</v>
      </c>
      <c r="N190" s="195">
        <f t="shared" si="26"/>
        <v>-42</v>
      </c>
      <c r="O190" s="196">
        <f t="shared" si="27"/>
        <v>-18.340611353711793</v>
      </c>
      <c r="P190" s="180"/>
      <c r="Q190" s="197">
        <f t="shared" si="28"/>
        <v>0.31877729257641924</v>
      </c>
      <c r="R190" s="198">
        <f t="shared" si="29"/>
        <v>0.45454545454545453</v>
      </c>
    </row>
    <row r="191" spans="1:18">
      <c r="A191" s="129">
        <v>78136</v>
      </c>
      <c r="B191" s="129" t="s">
        <v>382</v>
      </c>
      <c r="C191" s="174">
        <v>229</v>
      </c>
      <c r="D191" s="175">
        <f t="shared" si="20"/>
        <v>0.23178841462797453</v>
      </c>
      <c r="E191" s="193">
        <v>219</v>
      </c>
      <c r="F191" s="194">
        <f t="shared" si="21"/>
        <v>0.19911444079754878</v>
      </c>
      <c r="G191" s="195">
        <f t="shared" si="22"/>
        <v>-10</v>
      </c>
      <c r="H191" s="196">
        <f t="shared" si="23"/>
        <v>-4.3668122270742353</v>
      </c>
      <c r="I191" s="180"/>
      <c r="J191" s="174">
        <v>385</v>
      </c>
      <c r="K191" s="175">
        <f t="shared" si="24"/>
        <v>0.16627365620654211</v>
      </c>
      <c r="L191" s="193">
        <v>448</v>
      </c>
      <c r="M191" s="194">
        <f t="shared" si="25"/>
        <v>0.16297072347360456</v>
      </c>
      <c r="N191" s="195">
        <f t="shared" si="26"/>
        <v>63</v>
      </c>
      <c r="O191" s="196">
        <f t="shared" si="27"/>
        <v>16.363636363636363</v>
      </c>
      <c r="P191" s="180"/>
      <c r="Q191" s="197">
        <f t="shared" si="28"/>
        <v>0.59480519480519478</v>
      </c>
      <c r="R191" s="198">
        <f t="shared" si="29"/>
        <v>0.4888392857142857</v>
      </c>
    </row>
    <row r="192" spans="1:18">
      <c r="A192" s="129">
        <v>78137</v>
      </c>
      <c r="B192" s="129" t="s">
        <v>588</v>
      </c>
      <c r="C192" s="174">
        <v>37</v>
      </c>
      <c r="D192" s="175">
        <f t="shared" si="20"/>
        <v>3.7450529874388898E-2</v>
      </c>
      <c r="E192" s="193">
        <v>35</v>
      </c>
      <c r="F192" s="194">
        <f t="shared" si="21"/>
        <v>3.1821942593215559E-2</v>
      </c>
      <c r="G192" s="195">
        <f t="shared" si="22"/>
        <v>-2</v>
      </c>
      <c r="H192" s="196">
        <f t="shared" si="23"/>
        <v>-5.4054054054054053</v>
      </c>
      <c r="I192" s="180"/>
      <c r="J192" s="174">
        <v>38</v>
      </c>
      <c r="K192" s="175">
        <f t="shared" si="24"/>
        <v>1.6411425807398961E-2</v>
      </c>
      <c r="L192" s="193">
        <v>48</v>
      </c>
      <c r="M192" s="194">
        <f t="shared" si="25"/>
        <v>1.7461148943600489E-2</v>
      </c>
      <c r="N192" s="195">
        <f t="shared" si="26"/>
        <v>10</v>
      </c>
      <c r="O192" s="196">
        <f t="shared" si="27"/>
        <v>26.315789473684209</v>
      </c>
      <c r="P192" s="180"/>
      <c r="Q192" s="197">
        <f t="shared" si="28"/>
        <v>0.97368421052631582</v>
      </c>
      <c r="R192" s="198">
        <f t="shared" si="29"/>
        <v>0.72916666666666663</v>
      </c>
    </row>
    <row r="193" spans="1:18">
      <c r="A193" s="129">
        <v>78138</v>
      </c>
      <c r="B193" s="129" t="s">
        <v>300</v>
      </c>
      <c r="C193" s="174">
        <v>756</v>
      </c>
      <c r="D193" s="175">
        <f t="shared" si="20"/>
        <v>0.76520542121724344</v>
      </c>
      <c r="E193" s="193">
        <v>900</v>
      </c>
      <c r="F193" s="194">
        <f t="shared" si="21"/>
        <v>0.81827852382554311</v>
      </c>
      <c r="G193" s="195">
        <f t="shared" si="22"/>
        <v>144</v>
      </c>
      <c r="H193" s="196">
        <f t="shared" si="23"/>
        <v>19.047619047619047</v>
      </c>
      <c r="I193" s="180"/>
      <c r="J193" s="174">
        <v>1487</v>
      </c>
      <c r="K193" s="175">
        <f t="shared" si="24"/>
        <v>0.64220500462111207</v>
      </c>
      <c r="L193" s="193">
        <v>1770</v>
      </c>
      <c r="M193" s="194">
        <f t="shared" si="25"/>
        <v>0.64387986729526803</v>
      </c>
      <c r="N193" s="195">
        <f t="shared" si="26"/>
        <v>283</v>
      </c>
      <c r="O193" s="196">
        <f t="shared" si="27"/>
        <v>19.031607262945528</v>
      </c>
      <c r="P193" s="180"/>
      <c r="Q193" s="197">
        <f t="shared" si="28"/>
        <v>0.50840618695359785</v>
      </c>
      <c r="R193" s="198">
        <f t="shared" si="29"/>
        <v>0.50847457627118642</v>
      </c>
    </row>
    <row r="194" spans="1:18">
      <c r="A194" s="129">
        <v>78139</v>
      </c>
      <c r="B194" s="129" t="s">
        <v>560</v>
      </c>
      <c r="C194" s="174">
        <v>60</v>
      </c>
      <c r="D194" s="175">
        <f t="shared" si="20"/>
        <v>6.0730588985495507E-2</v>
      </c>
      <c r="E194" s="193">
        <v>44</v>
      </c>
      <c r="F194" s="194">
        <f t="shared" si="21"/>
        <v>4.0004727831470993E-2</v>
      </c>
      <c r="G194" s="195">
        <f t="shared" si="22"/>
        <v>-16</v>
      </c>
      <c r="H194" s="196">
        <f t="shared" si="23"/>
        <v>-26.666666666666668</v>
      </c>
      <c r="I194" s="180"/>
      <c r="J194" s="174">
        <v>124</v>
      </c>
      <c r="K194" s="175">
        <f t="shared" si="24"/>
        <v>5.3553073687301875E-2</v>
      </c>
      <c r="L194" s="193">
        <v>75</v>
      </c>
      <c r="M194" s="194">
        <f t="shared" si="25"/>
        <v>2.7283045224375763E-2</v>
      </c>
      <c r="N194" s="195">
        <f t="shared" si="26"/>
        <v>-49</v>
      </c>
      <c r="O194" s="196">
        <f t="shared" si="27"/>
        <v>-39.516129032258064</v>
      </c>
      <c r="P194" s="180"/>
      <c r="Q194" s="197">
        <f t="shared" si="28"/>
        <v>0.4838709677419355</v>
      </c>
      <c r="R194" s="198">
        <f t="shared" si="29"/>
        <v>0.58666666666666667</v>
      </c>
    </row>
    <row r="195" spans="1:18">
      <c r="A195" s="129">
        <v>78140</v>
      </c>
      <c r="B195" s="129" t="s">
        <v>657</v>
      </c>
      <c r="C195" s="174">
        <v>15</v>
      </c>
      <c r="D195" s="175">
        <f t="shared" si="20"/>
        <v>1.5182647246373877E-2</v>
      </c>
      <c r="E195" s="193">
        <v>13</v>
      </c>
      <c r="F195" s="194">
        <f t="shared" si="21"/>
        <v>1.1819578677480066E-2</v>
      </c>
      <c r="G195" s="195">
        <f t="shared" si="22"/>
        <v>-2</v>
      </c>
      <c r="H195" s="196">
        <f t="shared" si="23"/>
        <v>-13.333333333333334</v>
      </c>
      <c r="I195" s="180"/>
      <c r="J195" s="174">
        <v>22</v>
      </c>
      <c r="K195" s="175">
        <f t="shared" si="24"/>
        <v>9.5013517832309782E-3</v>
      </c>
      <c r="L195" s="193">
        <v>18</v>
      </c>
      <c r="M195" s="194">
        <f t="shared" si="25"/>
        <v>6.5479308538501837E-3</v>
      </c>
      <c r="N195" s="195">
        <f t="shared" si="26"/>
        <v>-4</v>
      </c>
      <c r="O195" s="196">
        <f t="shared" si="27"/>
        <v>-18.181818181818183</v>
      </c>
      <c r="P195" s="180"/>
      <c r="Q195" s="197">
        <f t="shared" si="28"/>
        <v>0.68181818181818177</v>
      </c>
      <c r="R195" s="198">
        <f t="shared" si="29"/>
        <v>0.72222222222222221</v>
      </c>
    </row>
    <row r="196" spans="1:18">
      <c r="A196" s="129">
        <v>78141</v>
      </c>
      <c r="B196" s="129" t="s">
        <v>604</v>
      </c>
      <c r="C196" s="174">
        <v>31</v>
      </c>
      <c r="D196" s="175">
        <f t="shared" si="20"/>
        <v>3.1377470975839344E-2</v>
      </c>
      <c r="E196" s="193">
        <v>38</v>
      </c>
      <c r="F196" s="194">
        <f t="shared" si="21"/>
        <v>3.4549537672634037E-2</v>
      </c>
      <c r="G196" s="195">
        <f t="shared" si="22"/>
        <v>7</v>
      </c>
      <c r="H196" s="196">
        <f t="shared" si="23"/>
        <v>22.58064516129032</v>
      </c>
      <c r="I196" s="180"/>
      <c r="J196" s="174">
        <v>42</v>
      </c>
      <c r="K196" s="175">
        <f t="shared" si="24"/>
        <v>1.8138944313440958E-2</v>
      </c>
      <c r="L196" s="193">
        <v>50</v>
      </c>
      <c r="M196" s="194">
        <f t="shared" si="25"/>
        <v>1.8188696816250509E-2</v>
      </c>
      <c r="N196" s="195">
        <f t="shared" si="26"/>
        <v>8</v>
      </c>
      <c r="O196" s="196">
        <f t="shared" si="27"/>
        <v>19.047619047619047</v>
      </c>
      <c r="P196" s="180"/>
      <c r="Q196" s="197">
        <f t="shared" si="28"/>
        <v>0.73809523809523814</v>
      </c>
      <c r="R196" s="198">
        <f t="shared" si="29"/>
        <v>0.76</v>
      </c>
    </row>
    <row r="197" spans="1:18">
      <c r="A197" s="129">
        <v>78142</v>
      </c>
      <c r="B197" s="129" t="s">
        <v>319</v>
      </c>
      <c r="C197" s="174">
        <v>392</v>
      </c>
      <c r="D197" s="175">
        <f t="shared" ref="D197:D260" si="30">C197/98797*100</f>
        <v>0.39677318137190404</v>
      </c>
      <c r="E197" s="193">
        <v>359</v>
      </c>
      <c r="F197" s="194">
        <f t="shared" ref="F197:F260" si="31">E197/109987*100</f>
        <v>0.32640221117041107</v>
      </c>
      <c r="G197" s="195">
        <f t="shared" ref="G197:G260" si="32">E197-C197</f>
        <v>-33</v>
      </c>
      <c r="H197" s="196">
        <f t="shared" ref="H197:H260" si="33">G197/C197*100</f>
        <v>-8.4183673469387745</v>
      </c>
      <c r="I197" s="180"/>
      <c r="J197" s="174">
        <v>780</v>
      </c>
      <c r="K197" s="175">
        <f t="shared" ref="K197:K260" si="34">J197/231546*100</f>
        <v>0.33686610867818922</v>
      </c>
      <c r="L197" s="193">
        <v>660</v>
      </c>
      <c r="M197" s="194">
        <f t="shared" ref="M197:M260" si="35">L197/274896*100</f>
        <v>0.24009079797450672</v>
      </c>
      <c r="N197" s="195">
        <f t="shared" ref="N197:N260" si="36">L197-J197</f>
        <v>-120</v>
      </c>
      <c r="O197" s="196">
        <f t="shared" ref="O197:O260" si="37">N197/J197*100</f>
        <v>-15.384615384615385</v>
      </c>
      <c r="P197" s="180"/>
      <c r="Q197" s="197">
        <f t="shared" ref="Q197:Q260" si="38">C197/J197</f>
        <v>0.50256410256410255</v>
      </c>
      <c r="R197" s="198">
        <f t="shared" ref="R197:R260" si="39">E197/L197</f>
        <v>0.54393939393939394</v>
      </c>
    </row>
    <row r="198" spans="1:18">
      <c r="A198" s="129">
        <v>78143</v>
      </c>
      <c r="B198" s="129" t="s">
        <v>365</v>
      </c>
      <c r="C198" s="174">
        <v>263</v>
      </c>
      <c r="D198" s="175">
        <f t="shared" si="30"/>
        <v>0.26620241505308867</v>
      </c>
      <c r="E198" s="193">
        <v>280</v>
      </c>
      <c r="F198" s="194">
        <f t="shared" si="31"/>
        <v>0.25457554074572447</v>
      </c>
      <c r="G198" s="195">
        <f t="shared" si="32"/>
        <v>17</v>
      </c>
      <c r="H198" s="196">
        <f t="shared" si="33"/>
        <v>6.4638783269961975</v>
      </c>
      <c r="I198" s="180"/>
      <c r="J198" s="174">
        <v>562</v>
      </c>
      <c r="K198" s="175">
        <f t="shared" si="34"/>
        <v>0.24271635009890041</v>
      </c>
      <c r="L198" s="193">
        <v>592</v>
      </c>
      <c r="M198" s="194">
        <f t="shared" si="35"/>
        <v>0.21535417030440601</v>
      </c>
      <c r="N198" s="195">
        <f t="shared" si="36"/>
        <v>30</v>
      </c>
      <c r="O198" s="196">
        <f t="shared" si="37"/>
        <v>5.3380782918149468</v>
      </c>
      <c r="P198" s="180"/>
      <c r="Q198" s="197">
        <f t="shared" si="38"/>
        <v>0.46797153024911031</v>
      </c>
      <c r="R198" s="198">
        <f t="shared" si="39"/>
        <v>0.47297297297297297</v>
      </c>
    </row>
    <row r="199" spans="1:18">
      <c r="A199" s="129">
        <v>78144</v>
      </c>
      <c r="B199" s="129" t="s">
        <v>487</v>
      </c>
      <c r="C199" s="174">
        <v>84</v>
      </c>
      <c r="D199" s="175">
        <f t="shared" si="30"/>
        <v>8.5022824579693707E-2</v>
      </c>
      <c r="E199" s="193">
        <v>101</v>
      </c>
      <c r="F199" s="194">
        <f t="shared" si="31"/>
        <v>9.1829034340422055E-2</v>
      </c>
      <c r="G199" s="195">
        <f t="shared" si="32"/>
        <v>17</v>
      </c>
      <c r="H199" s="196">
        <f t="shared" si="33"/>
        <v>20.238095238095237</v>
      </c>
      <c r="I199" s="180"/>
      <c r="J199" s="174">
        <v>162</v>
      </c>
      <c r="K199" s="175">
        <f t="shared" si="34"/>
        <v>6.9964499494700835E-2</v>
      </c>
      <c r="L199" s="193">
        <v>186</v>
      </c>
      <c r="M199" s="194">
        <f t="shared" si="35"/>
        <v>6.7661952156451891E-2</v>
      </c>
      <c r="N199" s="195">
        <f t="shared" si="36"/>
        <v>24</v>
      </c>
      <c r="O199" s="196">
        <f t="shared" si="37"/>
        <v>14.814814814814813</v>
      </c>
      <c r="P199" s="180"/>
      <c r="Q199" s="197">
        <f t="shared" si="38"/>
        <v>0.51851851851851849</v>
      </c>
      <c r="R199" s="198">
        <f t="shared" si="39"/>
        <v>0.543010752688172</v>
      </c>
    </row>
    <row r="200" spans="1:18">
      <c r="A200" s="129">
        <v>78145</v>
      </c>
      <c r="B200" s="129" t="s">
        <v>483</v>
      </c>
      <c r="C200" s="174">
        <v>97</v>
      </c>
      <c r="D200" s="175">
        <f t="shared" si="30"/>
        <v>9.8181118859884425E-2</v>
      </c>
      <c r="E200" s="193">
        <v>100</v>
      </c>
      <c r="F200" s="194">
        <f t="shared" si="31"/>
        <v>9.0919835980615885E-2</v>
      </c>
      <c r="G200" s="195">
        <f t="shared" si="32"/>
        <v>3</v>
      </c>
      <c r="H200" s="196">
        <f t="shared" si="33"/>
        <v>3.0927835051546393</v>
      </c>
      <c r="I200" s="180"/>
      <c r="J200" s="174">
        <v>216</v>
      </c>
      <c r="K200" s="175">
        <f t="shared" si="34"/>
        <v>9.3285999326267785E-2</v>
      </c>
      <c r="L200" s="193">
        <v>354</v>
      </c>
      <c r="M200" s="194">
        <f t="shared" si="35"/>
        <v>0.12877597345905362</v>
      </c>
      <c r="N200" s="195">
        <f t="shared" si="36"/>
        <v>138</v>
      </c>
      <c r="O200" s="196">
        <f t="shared" si="37"/>
        <v>63.888888888888886</v>
      </c>
      <c r="P200" s="180"/>
      <c r="Q200" s="197">
        <f t="shared" si="38"/>
        <v>0.44907407407407407</v>
      </c>
      <c r="R200" s="198">
        <f t="shared" si="39"/>
        <v>0.2824858757062147</v>
      </c>
    </row>
    <row r="201" spans="1:18">
      <c r="A201" s="129">
        <v>78146</v>
      </c>
      <c r="B201" s="129" t="s">
        <v>352</v>
      </c>
      <c r="C201" s="174">
        <v>239</v>
      </c>
      <c r="D201" s="175">
        <f t="shared" si="30"/>
        <v>0.24191017945889046</v>
      </c>
      <c r="E201" s="193">
        <v>283</v>
      </c>
      <c r="F201" s="194">
        <f t="shared" si="31"/>
        <v>0.25730313582514297</v>
      </c>
      <c r="G201" s="195">
        <f t="shared" si="32"/>
        <v>44</v>
      </c>
      <c r="H201" s="196">
        <f t="shared" si="33"/>
        <v>18.410041841004183</v>
      </c>
      <c r="I201" s="180"/>
      <c r="J201" s="174">
        <v>514</v>
      </c>
      <c r="K201" s="175">
        <f t="shared" si="34"/>
        <v>0.2219861280263965</v>
      </c>
      <c r="L201" s="193">
        <v>597</v>
      </c>
      <c r="M201" s="194">
        <f t="shared" si="35"/>
        <v>0.21717303998603107</v>
      </c>
      <c r="N201" s="195">
        <f t="shared" si="36"/>
        <v>83</v>
      </c>
      <c r="O201" s="196">
        <f t="shared" si="37"/>
        <v>16.147859922178988</v>
      </c>
      <c r="P201" s="180"/>
      <c r="Q201" s="197">
        <f t="shared" si="38"/>
        <v>0.46498054474708173</v>
      </c>
      <c r="R201" s="198">
        <f t="shared" si="39"/>
        <v>0.47403685092127301</v>
      </c>
    </row>
    <row r="202" spans="1:18">
      <c r="A202" s="129">
        <v>78147</v>
      </c>
      <c r="B202" s="129" t="s">
        <v>600</v>
      </c>
      <c r="C202" s="174">
        <v>20</v>
      </c>
      <c r="D202" s="175">
        <f t="shared" si="30"/>
        <v>2.0243529661831836E-2</v>
      </c>
      <c r="E202" s="193">
        <v>18</v>
      </c>
      <c r="F202" s="194">
        <f t="shared" si="31"/>
        <v>1.6365570476510858E-2</v>
      </c>
      <c r="G202" s="195">
        <f t="shared" si="32"/>
        <v>-2</v>
      </c>
      <c r="H202" s="196">
        <f t="shared" si="33"/>
        <v>-10</v>
      </c>
      <c r="I202" s="180"/>
      <c r="J202" s="174">
        <v>61</v>
      </c>
      <c r="K202" s="175">
        <f t="shared" si="34"/>
        <v>2.6344657217140442E-2</v>
      </c>
      <c r="L202" s="193">
        <v>38</v>
      </c>
      <c r="M202" s="194">
        <f t="shared" si="35"/>
        <v>1.3823409580350388E-2</v>
      </c>
      <c r="N202" s="195">
        <f t="shared" si="36"/>
        <v>-23</v>
      </c>
      <c r="O202" s="196">
        <f t="shared" si="37"/>
        <v>-37.704918032786885</v>
      </c>
      <c r="P202" s="180"/>
      <c r="Q202" s="197">
        <f t="shared" si="38"/>
        <v>0.32786885245901637</v>
      </c>
      <c r="R202" s="198">
        <f t="shared" si="39"/>
        <v>0.47368421052631576</v>
      </c>
    </row>
    <row r="203" spans="1:18">
      <c r="A203" s="129">
        <v>78148</v>
      </c>
      <c r="B203" s="129" t="s">
        <v>363</v>
      </c>
      <c r="C203" s="174">
        <v>233</v>
      </c>
      <c r="D203" s="175">
        <f t="shared" si="30"/>
        <v>0.2358371205603409</v>
      </c>
      <c r="E203" s="193">
        <v>252</v>
      </c>
      <c r="F203" s="194">
        <f t="shared" si="31"/>
        <v>0.22911798667115207</v>
      </c>
      <c r="G203" s="195">
        <f t="shared" si="32"/>
        <v>19</v>
      </c>
      <c r="H203" s="196">
        <f t="shared" si="33"/>
        <v>8.1545064377682408</v>
      </c>
      <c r="I203" s="180"/>
      <c r="J203" s="174">
        <v>523</v>
      </c>
      <c r="K203" s="175">
        <f t="shared" si="34"/>
        <v>0.22587304466499097</v>
      </c>
      <c r="L203" s="193">
        <v>511</v>
      </c>
      <c r="M203" s="194">
        <f t="shared" si="35"/>
        <v>0.1858884814620802</v>
      </c>
      <c r="N203" s="195">
        <f t="shared" si="36"/>
        <v>-12</v>
      </c>
      <c r="O203" s="196">
        <f t="shared" si="37"/>
        <v>-2.2944550669216062</v>
      </c>
      <c r="P203" s="180"/>
      <c r="Q203" s="197">
        <f t="shared" si="38"/>
        <v>0.44550669216061184</v>
      </c>
      <c r="R203" s="198">
        <f t="shared" si="39"/>
        <v>0.49315068493150682</v>
      </c>
    </row>
    <row r="204" spans="1:18">
      <c r="A204" s="129">
        <v>78149</v>
      </c>
      <c r="B204" s="129" t="s">
        <v>337</v>
      </c>
      <c r="C204" s="174">
        <v>327</v>
      </c>
      <c r="D204" s="175">
        <f t="shared" si="30"/>
        <v>0.33098170997095056</v>
      </c>
      <c r="E204" s="193">
        <v>347</v>
      </c>
      <c r="F204" s="194">
        <f t="shared" si="31"/>
        <v>0.31549183085273713</v>
      </c>
      <c r="G204" s="195">
        <f t="shared" si="32"/>
        <v>20</v>
      </c>
      <c r="H204" s="196">
        <f t="shared" si="33"/>
        <v>6.1162079510703364</v>
      </c>
      <c r="I204" s="180"/>
      <c r="J204" s="174">
        <v>674</v>
      </c>
      <c r="K204" s="175">
        <f t="shared" si="34"/>
        <v>0.29108686826807628</v>
      </c>
      <c r="L204" s="193">
        <v>633</v>
      </c>
      <c r="M204" s="194">
        <f t="shared" si="35"/>
        <v>0.23026890169373146</v>
      </c>
      <c r="N204" s="195">
        <f t="shared" si="36"/>
        <v>-41</v>
      </c>
      <c r="O204" s="196">
        <f t="shared" si="37"/>
        <v>-6.0830860534124627</v>
      </c>
      <c r="P204" s="180"/>
      <c r="Q204" s="197">
        <f t="shared" si="38"/>
        <v>0.48516320474777447</v>
      </c>
      <c r="R204" s="198">
        <f t="shared" si="39"/>
        <v>0.54818325434439175</v>
      </c>
    </row>
    <row r="205" spans="1:18">
      <c r="A205" s="129">
        <v>78150</v>
      </c>
      <c r="B205" s="129" t="s">
        <v>312</v>
      </c>
      <c r="C205" s="174">
        <v>569</v>
      </c>
      <c r="D205" s="175">
        <f t="shared" si="30"/>
        <v>0.57592841887911583</v>
      </c>
      <c r="E205" s="193">
        <v>549</v>
      </c>
      <c r="F205" s="194">
        <f t="shared" si="31"/>
        <v>0.49914989953358124</v>
      </c>
      <c r="G205" s="195">
        <f t="shared" si="32"/>
        <v>-20</v>
      </c>
      <c r="H205" s="196">
        <f t="shared" si="33"/>
        <v>-3.5149384885764503</v>
      </c>
      <c r="I205" s="180"/>
      <c r="J205" s="174">
        <v>1186</v>
      </c>
      <c r="K205" s="175">
        <f t="shared" si="34"/>
        <v>0.51220923704145183</v>
      </c>
      <c r="L205" s="193">
        <v>1068</v>
      </c>
      <c r="M205" s="194">
        <f t="shared" si="35"/>
        <v>0.38851056399511086</v>
      </c>
      <c r="N205" s="195">
        <f t="shared" si="36"/>
        <v>-118</v>
      </c>
      <c r="O205" s="196">
        <f t="shared" si="37"/>
        <v>-9.9494097807757171</v>
      </c>
      <c r="P205" s="180"/>
      <c r="Q205" s="197">
        <f t="shared" si="38"/>
        <v>0.4797639123102867</v>
      </c>
      <c r="R205" s="198">
        <f t="shared" si="39"/>
        <v>0.5140449438202247</v>
      </c>
    </row>
    <row r="206" spans="1:18">
      <c r="A206" s="129">
        <v>78151</v>
      </c>
      <c r="B206" s="129" t="s">
        <v>435</v>
      </c>
      <c r="C206" s="174">
        <v>80</v>
      </c>
      <c r="D206" s="175">
        <f t="shared" si="30"/>
        <v>8.0974118647327342E-2</v>
      </c>
      <c r="E206" s="193">
        <v>84</v>
      </c>
      <c r="F206" s="194">
        <f t="shared" si="31"/>
        <v>7.6372662223717358E-2</v>
      </c>
      <c r="G206" s="195">
        <f t="shared" si="32"/>
        <v>4</v>
      </c>
      <c r="H206" s="196">
        <f t="shared" si="33"/>
        <v>5</v>
      </c>
      <c r="I206" s="180"/>
      <c r="J206" s="174">
        <v>138</v>
      </c>
      <c r="K206" s="175">
        <f t="shared" si="34"/>
        <v>5.9599388458448865E-2</v>
      </c>
      <c r="L206" s="193">
        <v>186</v>
      </c>
      <c r="M206" s="194">
        <f t="shared" si="35"/>
        <v>6.7661952156451891E-2</v>
      </c>
      <c r="N206" s="195">
        <f t="shared" si="36"/>
        <v>48</v>
      </c>
      <c r="O206" s="196">
        <f t="shared" si="37"/>
        <v>34.782608695652172</v>
      </c>
      <c r="P206" s="180"/>
      <c r="Q206" s="197">
        <f t="shared" si="38"/>
        <v>0.57971014492753625</v>
      </c>
      <c r="R206" s="198">
        <f t="shared" si="39"/>
        <v>0.45161290322580644</v>
      </c>
    </row>
    <row r="207" spans="1:18">
      <c r="A207" s="129">
        <v>78152</v>
      </c>
      <c r="B207" s="129" t="s">
        <v>581</v>
      </c>
      <c r="C207" s="174">
        <v>51</v>
      </c>
      <c r="D207" s="175">
        <f t="shared" si="30"/>
        <v>5.1621000637671187E-2</v>
      </c>
      <c r="E207" s="193">
        <v>46</v>
      </c>
      <c r="F207" s="194">
        <f t="shared" si="31"/>
        <v>4.1823124551083307E-2</v>
      </c>
      <c r="G207" s="195">
        <f t="shared" si="32"/>
        <v>-5</v>
      </c>
      <c r="H207" s="196">
        <f t="shared" si="33"/>
        <v>-9.8039215686274517</v>
      </c>
      <c r="I207" s="180"/>
      <c r="J207" s="174">
        <v>72</v>
      </c>
      <c r="K207" s="175">
        <f t="shared" si="34"/>
        <v>3.1095333108755927E-2</v>
      </c>
      <c r="L207" s="193">
        <v>85</v>
      </c>
      <c r="M207" s="194">
        <f t="shared" si="35"/>
        <v>3.0920784587625868E-2</v>
      </c>
      <c r="N207" s="195">
        <f t="shared" si="36"/>
        <v>13</v>
      </c>
      <c r="O207" s="196">
        <f t="shared" si="37"/>
        <v>18.055555555555554</v>
      </c>
      <c r="P207" s="180"/>
      <c r="Q207" s="197">
        <f t="shared" si="38"/>
        <v>0.70833333333333337</v>
      </c>
      <c r="R207" s="198">
        <f t="shared" si="39"/>
        <v>0.54117647058823526</v>
      </c>
    </row>
    <row r="208" spans="1:18">
      <c r="A208" s="129">
        <v>78154</v>
      </c>
      <c r="B208" s="129" t="s">
        <v>347</v>
      </c>
      <c r="C208" s="174">
        <v>338</v>
      </c>
      <c r="D208" s="175">
        <f t="shared" si="30"/>
        <v>0.34211565128495802</v>
      </c>
      <c r="E208" s="193">
        <v>351</v>
      </c>
      <c r="F208" s="194">
        <f t="shared" si="31"/>
        <v>0.31912862429196176</v>
      </c>
      <c r="G208" s="195">
        <f t="shared" si="32"/>
        <v>13</v>
      </c>
      <c r="H208" s="196">
        <f t="shared" si="33"/>
        <v>3.8461538461538463</v>
      </c>
      <c r="I208" s="180"/>
      <c r="J208" s="174">
        <v>644</v>
      </c>
      <c r="K208" s="175">
        <f t="shared" si="34"/>
        <v>0.27813047947276137</v>
      </c>
      <c r="L208" s="193">
        <v>810</v>
      </c>
      <c r="M208" s="194">
        <f t="shared" si="35"/>
        <v>0.29465688842325827</v>
      </c>
      <c r="N208" s="195">
        <f t="shared" si="36"/>
        <v>166</v>
      </c>
      <c r="O208" s="196">
        <f t="shared" si="37"/>
        <v>25.77639751552795</v>
      </c>
      <c r="P208" s="180"/>
      <c r="Q208" s="197">
        <f t="shared" si="38"/>
        <v>0.52484472049689446</v>
      </c>
      <c r="R208" s="198">
        <f t="shared" si="39"/>
        <v>0.43333333333333335</v>
      </c>
    </row>
    <row r="209" spans="1:18">
      <c r="A209" s="129">
        <v>78155</v>
      </c>
      <c r="B209" s="129" t="s">
        <v>448</v>
      </c>
      <c r="C209" s="174">
        <v>78</v>
      </c>
      <c r="D209" s="175">
        <f t="shared" si="30"/>
        <v>7.894976568114416E-2</v>
      </c>
      <c r="E209" s="193">
        <v>118</v>
      </c>
      <c r="F209" s="194">
        <f t="shared" si="31"/>
        <v>0.10728540645712674</v>
      </c>
      <c r="G209" s="195">
        <f t="shared" si="32"/>
        <v>40</v>
      </c>
      <c r="H209" s="196">
        <f t="shared" si="33"/>
        <v>51.282051282051277</v>
      </c>
      <c r="I209" s="180"/>
      <c r="J209" s="174">
        <v>272</v>
      </c>
      <c r="K209" s="175">
        <f t="shared" si="34"/>
        <v>0.11747125841085572</v>
      </c>
      <c r="L209" s="193">
        <v>382</v>
      </c>
      <c r="M209" s="194">
        <f t="shared" si="35"/>
        <v>0.13896164367615388</v>
      </c>
      <c r="N209" s="195">
        <f t="shared" si="36"/>
        <v>110</v>
      </c>
      <c r="O209" s="196">
        <f t="shared" si="37"/>
        <v>40.441176470588239</v>
      </c>
      <c r="P209" s="180"/>
      <c r="Q209" s="197">
        <f t="shared" si="38"/>
        <v>0.28676470588235292</v>
      </c>
      <c r="R209" s="198">
        <f t="shared" si="39"/>
        <v>0.30890052356020942</v>
      </c>
    </row>
    <row r="210" spans="1:18">
      <c r="A210" s="129">
        <v>79003</v>
      </c>
      <c r="B210" s="129" t="s">
        <v>503</v>
      </c>
      <c r="C210" s="174">
        <v>69</v>
      </c>
      <c r="D210" s="175">
        <f t="shared" si="30"/>
        <v>6.9840177333319833E-2</v>
      </c>
      <c r="E210" s="193">
        <v>57</v>
      </c>
      <c r="F210" s="194">
        <f t="shared" si="31"/>
        <v>5.1824306508951055E-2</v>
      </c>
      <c r="G210" s="195">
        <f t="shared" si="32"/>
        <v>-12</v>
      </c>
      <c r="H210" s="196">
        <f t="shared" si="33"/>
        <v>-17.391304347826086</v>
      </c>
      <c r="I210" s="180"/>
      <c r="J210" s="174">
        <v>106</v>
      </c>
      <c r="K210" s="175">
        <f t="shared" si="34"/>
        <v>4.5779240410112894E-2</v>
      </c>
      <c r="L210" s="193">
        <v>117</v>
      </c>
      <c r="M210" s="194">
        <f t="shared" si="35"/>
        <v>4.2561550550026195E-2</v>
      </c>
      <c r="N210" s="195">
        <f t="shared" si="36"/>
        <v>11</v>
      </c>
      <c r="O210" s="196">
        <f t="shared" si="37"/>
        <v>10.377358490566039</v>
      </c>
      <c r="P210" s="180"/>
      <c r="Q210" s="197">
        <f t="shared" si="38"/>
        <v>0.65094339622641506</v>
      </c>
      <c r="R210" s="198">
        <f t="shared" si="39"/>
        <v>0.48717948717948717</v>
      </c>
    </row>
    <row r="211" spans="1:18">
      <c r="A211" s="129">
        <v>79004</v>
      </c>
      <c r="B211" s="129" t="s">
        <v>626</v>
      </c>
      <c r="C211" s="174">
        <v>40</v>
      </c>
      <c r="D211" s="175">
        <f t="shared" si="30"/>
        <v>4.0487059323663671E-2</v>
      </c>
      <c r="E211" s="193">
        <v>33</v>
      </c>
      <c r="F211" s="194">
        <f t="shared" si="31"/>
        <v>3.0003545873603245E-2</v>
      </c>
      <c r="G211" s="195">
        <f t="shared" si="32"/>
        <v>-7</v>
      </c>
      <c r="H211" s="196">
        <f t="shared" si="33"/>
        <v>-17.5</v>
      </c>
      <c r="I211" s="180"/>
      <c r="J211" s="174">
        <v>92</v>
      </c>
      <c r="K211" s="175">
        <f t="shared" si="34"/>
        <v>3.973292563896591E-2</v>
      </c>
      <c r="L211" s="193">
        <v>111</v>
      </c>
      <c r="M211" s="194">
        <f t="shared" si="35"/>
        <v>4.0378906932076131E-2</v>
      </c>
      <c r="N211" s="195">
        <f t="shared" si="36"/>
        <v>19</v>
      </c>
      <c r="O211" s="196">
        <f t="shared" si="37"/>
        <v>20.652173913043477</v>
      </c>
      <c r="P211" s="180"/>
      <c r="Q211" s="197">
        <f t="shared" si="38"/>
        <v>0.43478260869565216</v>
      </c>
      <c r="R211" s="198">
        <f t="shared" si="39"/>
        <v>0.29729729729729731</v>
      </c>
    </row>
    <row r="212" spans="1:18">
      <c r="A212" s="129">
        <v>79007</v>
      </c>
      <c r="B212" s="129" t="s">
        <v>664</v>
      </c>
      <c r="C212" s="174">
        <v>21</v>
      </c>
      <c r="D212" s="175">
        <f t="shared" si="30"/>
        <v>2.1255706144923427E-2</v>
      </c>
      <c r="E212" s="193">
        <v>27</v>
      </c>
      <c r="F212" s="194">
        <f t="shared" si="31"/>
        <v>2.4548355714766292E-2</v>
      </c>
      <c r="G212" s="195">
        <f t="shared" si="32"/>
        <v>6</v>
      </c>
      <c r="H212" s="196">
        <f t="shared" si="33"/>
        <v>28.571428571428569</v>
      </c>
      <c r="I212" s="180"/>
      <c r="J212" s="174">
        <v>53</v>
      </c>
      <c r="K212" s="175">
        <f t="shared" si="34"/>
        <v>2.2889620205056447E-2</v>
      </c>
      <c r="L212" s="193">
        <v>71</v>
      </c>
      <c r="M212" s="194">
        <f t="shared" si="35"/>
        <v>2.5827949479075723E-2</v>
      </c>
      <c r="N212" s="195">
        <f t="shared" si="36"/>
        <v>18</v>
      </c>
      <c r="O212" s="196">
        <f t="shared" si="37"/>
        <v>33.962264150943398</v>
      </c>
      <c r="P212" s="180"/>
      <c r="Q212" s="197">
        <f t="shared" si="38"/>
        <v>0.39622641509433965</v>
      </c>
      <c r="R212" s="198">
        <f t="shared" si="39"/>
        <v>0.38028169014084506</v>
      </c>
    </row>
    <row r="213" spans="1:18">
      <c r="A213" s="129">
        <v>79011</v>
      </c>
      <c r="B213" s="129" t="s">
        <v>316</v>
      </c>
      <c r="C213" s="174">
        <v>315</v>
      </c>
      <c r="D213" s="175">
        <f t="shared" si="30"/>
        <v>0.31883559217385143</v>
      </c>
      <c r="E213" s="193">
        <v>347</v>
      </c>
      <c r="F213" s="194">
        <f t="shared" si="31"/>
        <v>0.31549183085273713</v>
      </c>
      <c r="G213" s="195">
        <f t="shared" si="32"/>
        <v>32</v>
      </c>
      <c r="H213" s="196">
        <f t="shared" si="33"/>
        <v>10.158730158730158</v>
      </c>
      <c r="I213" s="180"/>
      <c r="J213" s="174">
        <v>593</v>
      </c>
      <c r="K213" s="175">
        <f t="shared" si="34"/>
        <v>0.25610461852072591</v>
      </c>
      <c r="L213" s="193">
        <v>1110</v>
      </c>
      <c r="M213" s="194">
        <f t="shared" si="35"/>
        <v>0.40378906932076136</v>
      </c>
      <c r="N213" s="195">
        <f t="shared" si="36"/>
        <v>517</v>
      </c>
      <c r="O213" s="196">
        <f t="shared" si="37"/>
        <v>87.183811129848237</v>
      </c>
      <c r="P213" s="180"/>
      <c r="Q213" s="197">
        <f t="shared" si="38"/>
        <v>0.53119730185497471</v>
      </c>
      <c r="R213" s="198">
        <f t="shared" si="39"/>
        <v>0.31261261261261264</v>
      </c>
    </row>
    <row r="214" spans="1:18">
      <c r="A214" s="129">
        <v>79012</v>
      </c>
      <c r="B214" s="129" t="s">
        <v>353</v>
      </c>
      <c r="C214" s="174">
        <v>307</v>
      </c>
      <c r="D214" s="175">
        <f t="shared" si="30"/>
        <v>0.31073818030911871</v>
      </c>
      <c r="E214" s="193">
        <v>386</v>
      </c>
      <c r="F214" s="194">
        <f t="shared" si="31"/>
        <v>0.35095056688517734</v>
      </c>
      <c r="G214" s="195">
        <f t="shared" si="32"/>
        <v>79</v>
      </c>
      <c r="H214" s="196">
        <f t="shared" si="33"/>
        <v>25.732899022801302</v>
      </c>
      <c r="I214" s="180"/>
      <c r="J214" s="174">
        <v>554</v>
      </c>
      <c r="K214" s="175">
        <f t="shared" si="34"/>
        <v>0.23926131308681645</v>
      </c>
      <c r="L214" s="193">
        <v>819</v>
      </c>
      <c r="M214" s="194">
        <f t="shared" si="35"/>
        <v>0.29793085385018336</v>
      </c>
      <c r="N214" s="195">
        <f t="shared" si="36"/>
        <v>265</v>
      </c>
      <c r="O214" s="196">
        <f t="shared" si="37"/>
        <v>47.833935018050546</v>
      </c>
      <c r="P214" s="180"/>
      <c r="Q214" s="197">
        <f t="shared" si="38"/>
        <v>0.55415162454873645</v>
      </c>
      <c r="R214" s="198">
        <f t="shared" si="39"/>
        <v>0.4713064713064713</v>
      </c>
    </row>
    <row r="215" spans="1:18">
      <c r="A215" s="129">
        <v>79017</v>
      </c>
      <c r="B215" s="129" t="s">
        <v>498</v>
      </c>
      <c r="C215" s="174">
        <v>110</v>
      </c>
      <c r="D215" s="175">
        <f t="shared" si="30"/>
        <v>0.11133941314007509</v>
      </c>
      <c r="E215" s="193">
        <v>139</v>
      </c>
      <c r="F215" s="194">
        <f t="shared" si="31"/>
        <v>0.12637857201305608</v>
      </c>
      <c r="G215" s="195">
        <f t="shared" si="32"/>
        <v>29</v>
      </c>
      <c r="H215" s="196">
        <f t="shared" si="33"/>
        <v>26.36363636363636</v>
      </c>
      <c r="I215" s="180"/>
      <c r="J215" s="174">
        <v>255</v>
      </c>
      <c r="K215" s="175">
        <f t="shared" si="34"/>
        <v>0.11012930476017725</v>
      </c>
      <c r="L215" s="193">
        <v>631</v>
      </c>
      <c r="M215" s="194">
        <f t="shared" si="35"/>
        <v>0.2295413538210814</v>
      </c>
      <c r="N215" s="195">
        <f t="shared" si="36"/>
        <v>376</v>
      </c>
      <c r="O215" s="196">
        <f t="shared" si="37"/>
        <v>147.45098039215688</v>
      </c>
      <c r="P215" s="180"/>
      <c r="Q215" s="197">
        <f t="shared" si="38"/>
        <v>0.43137254901960786</v>
      </c>
      <c r="R215" s="198">
        <f t="shared" si="39"/>
        <v>0.2202852614896989</v>
      </c>
    </row>
    <row r="216" spans="1:18">
      <c r="A216" s="129">
        <v>79018</v>
      </c>
      <c r="B216" s="129" t="s">
        <v>460</v>
      </c>
      <c r="C216" s="174">
        <v>90</v>
      </c>
      <c r="D216" s="175">
        <f t="shared" si="30"/>
        <v>9.1095883478243267E-2</v>
      </c>
      <c r="E216" s="193">
        <v>91</v>
      </c>
      <c r="F216" s="194">
        <f t="shared" si="31"/>
        <v>8.2737050742360457E-2</v>
      </c>
      <c r="G216" s="195">
        <f t="shared" si="32"/>
        <v>1</v>
      </c>
      <c r="H216" s="196">
        <f t="shared" si="33"/>
        <v>1.1111111111111112</v>
      </c>
      <c r="I216" s="180"/>
      <c r="J216" s="174">
        <v>131</v>
      </c>
      <c r="K216" s="175">
        <f t="shared" si="34"/>
        <v>5.6576231072875363E-2</v>
      </c>
      <c r="L216" s="193">
        <v>145</v>
      </c>
      <c r="M216" s="194">
        <f t="shared" si="35"/>
        <v>5.2747220767126478E-2</v>
      </c>
      <c r="N216" s="195">
        <f t="shared" si="36"/>
        <v>14</v>
      </c>
      <c r="O216" s="196">
        <f t="shared" si="37"/>
        <v>10.687022900763358</v>
      </c>
      <c r="P216" s="180"/>
      <c r="Q216" s="197">
        <f t="shared" si="38"/>
        <v>0.68702290076335881</v>
      </c>
      <c r="R216" s="198">
        <f t="shared" si="39"/>
        <v>0.62758620689655176</v>
      </c>
    </row>
    <row r="217" spans="1:18">
      <c r="A217" s="129">
        <v>79023</v>
      </c>
      <c r="B217" s="129" t="s">
        <v>262</v>
      </c>
      <c r="C217" s="174">
        <v>5632</v>
      </c>
      <c r="D217" s="175">
        <f t="shared" si="30"/>
        <v>5.7005779527718454</v>
      </c>
      <c r="E217" s="193">
        <v>6322</v>
      </c>
      <c r="F217" s="194">
        <f t="shared" si="31"/>
        <v>5.7479520306945364</v>
      </c>
      <c r="G217" s="195">
        <f t="shared" si="32"/>
        <v>690</v>
      </c>
      <c r="H217" s="196">
        <f t="shared" si="33"/>
        <v>12.251420454545455</v>
      </c>
      <c r="I217" s="180"/>
      <c r="J217" s="174">
        <v>16912</v>
      </c>
      <c r="K217" s="175">
        <f t="shared" si="34"/>
        <v>7.3039482435455589</v>
      </c>
      <c r="L217" s="193">
        <v>18187</v>
      </c>
      <c r="M217" s="194">
        <f t="shared" si="35"/>
        <v>6.6159565799429609</v>
      </c>
      <c r="N217" s="195">
        <f t="shared" si="36"/>
        <v>1275</v>
      </c>
      <c r="O217" s="196">
        <f t="shared" si="37"/>
        <v>7.5390255439924312</v>
      </c>
      <c r="P217" s="180"/>
      <c r="Q217" s="197">
        <f t="shared" si="38"/>
        <v>0.33301797540208139</v>
      </c>
      <c r="R217" s="198">
        <f t="shared" si="39"/>
        <v>0.34761093088469786</v>
      </c>
    </row>
    <row r="218" spans="1:18">
      <c r="A218" s="129">
        <v>79024</v>
      </c>
      <c r="B218" s="129" t="s">
        <v>651</v>
      </c>
      <c r="C218" s="174">
        <v>32</v>
      </c>
      <c r="D218" s="175">
        <f t="shared" si="30"/>
        <v>3.2389647458930935E-2</v>
      </c>
      <c r="E218" s="193">
        <v>33</v>
      </c>
      <c r="F218" s="194">
        <f t="shared" si="31"/>
        <v>3.0003545873603245E-2</v>
      </c>
      <c r="G218" s="195">
        <f t="shared" si="32"/>
        <v>1</v>
      </c>
      <c r="H218" s="196">
        <f t="shared" si="33"/>
        <v>3.125</v>
      </c>
      <c r="I218" s="180"/>
      <c r="J218" s="174">
        <v>55</v>
      </c>
      <c r="K218" s="175">
        <f t="shared" si="34"/>
        <v>2.3753379458077446E-2</v>
      </c>
      <c r="L218" s="193">
        <v>51</v>
      </c>
      <c r="M218" s="194">
        <f t="shared" si="35"/>
        <v>1.8552470752575521E-2</v>
      </c>
      <c r="N218" s="195">
        <f t="shared" si="36"/>
        <v>-4</v>
      </c>
      <c r="O218" s="196">
        <f t="shared" si="37"/>
        <v>-7.2727272727272725</v>
      </c>
      <c r="P218" s="180"/>
      <c r="Q218" s="197">
        <f t="shared" si="38"/>
        <v>0.58181818181818179</v>
      </c>
      <c r="R218" s="198">
        <f t="shared" si="39"/>
        <v>0.6470588235294118</v>
      </c>
    </row>
    <row r="219" spans="1:18">
      <c r="A219" s="129">
        <v>79025</v>
      </c>
      <c r="B219" s="129" t="s">
        <v>671</v>
      </c>
      <c r="C219" s="174">
        <v>16</v>
      </c>
      <c r="D219" s="175">
        <f t="shared" si="30"/>
        <v>1.6194823729465468E-2</v>
      </c>
      <c r="E219" s="193">
        <v>19</v>
      </c>
      <c r="F219" s="194">
        <f t="shared" si="31"/>
        <v>1.7274768836317018E-2</v>
      </c>
      <c r="G219" s="195">
        <f t="shared" si="32"/>
        <v>3</v>
      </c>
      <c r="H219" s="196">
        <f t="shared" si="33"/>
        <v>18.75</v>
      </c>
      <c r="I219" s="180"/>
      <c r="J219" s="174">
        <v>23</v>
      </c>
      <c r="K219" s="175">
        <f t="shared" si="34"/>
        <v>9.9332314097414776E-3</v>
      </c>
      <c r="L219" s="193">
        <v>30</v>
      </c>
      <c r="M219" s="194">
        <f t="shared" si="35"/>
        <v>1.0913218089750305E-2</v>
      </c>
      <c r="N219" s="195">
        <f t="shared" si="36"/>
        <v>7</v>
      </c>
      <c r="O219" s="196">
        <f t="shared" si="37"/>
        <v>30.434782608695656</v>
      </c>
      <c r="P219" s="180"/>
      <c r="Q219" s="197">
        <f t="shared" si="38"/>
        <v>0.69565217391304346</v>
      </c>
      <c r="R219" s="198">
        <f t="shared" si="39"/>
        <v>0.6333333333333333</v>
      </c>
    </row>
    <row r="220" spans="1:18">
      <c r="A220" s="129">
        <v>79029</v>
      </c>
      <c r="B220" s="129" t="s">
        <v>339</v>
      </c>
      <c r="C220" s="174">
        <v>341</v>
      </c>
      <c r="D220" s="175">
        <f t="shared" si="30"/>
        <v>0.34515218073423282</v>
      </c>
      <c r="E220" s="193">
        <v>396</v>
      </c>
      <c r="F220" s="194">
        <f t="shared" si="31"/>
        <v>0.36004255048323897</v>
      </c>
      <c r="G220" s="195">
        <f t="shared" si="32"/>
        <v>55</v>
      </c>
      <c r="H220" s="196">
        <f t="shared" si="33"/>
        <v>16.129032258064516</v>
      </c>
      <c r="I220" s="180"/>
      <c r="J220" s="174">
        <v>630</v>
      </c>
      <c r="K220" s="175">
        <f t="shared" si="34"/>
        <v>0.27208416470161434</v>
      </c>
      <c r="L220" s="193">
        <v>759</v>
      </c>
      <c r="M220" s="194">
        <f t="shared" si="35"/>
        <v>0.27610441767068272</v>
      </c>
      <c r="N220" s="195">
        <f t="shared" si="36"/>
        <v>129</v>
      </c>
      <c r="O220" s="196">
        <f t="shared" si="37"/>
        <v>20.476190476190474</v>
      </c>
      <c r="P220" s="180"/>
      <c r="Q220" s="197">
        <f t="shared" si="38"/>
        <v>0.54126984126984123</v>
      </c>
      <c r="R220" s="198">
        <f t="shared" si="39"/>
        <v>0.52173913043478259</v>
      </c>
    </row>
    <row r="221" spans="1:18">
      <c r="A221" s="129">
        <v>79033</v>
      </c>
      <c r="B221" s="129" t="s">
        <v>539</v>
      </c>
      <c r="C221" s="174">
        <v>64</v>
      </c>
      <c r="D221" s="175">
        <f t="shared" si="30"/>
        <v>6.4779294917861871E-2</v>
      </c>
      <c r="E221" s="193">
        <v>60</v>
      </c>
      <c r="F221" s="194">
        <f t="shared" si="31"/>
        <v>5.4551901588369534E-2</v>
      </c>
      <c r="G221" s="195">
        <f t="shared" si="32"/>
        <v>-4</v>
      </c>
      <c r="H221" s="196">
        <f t="shared" si="33"/>
        <v>-6.25</v>
      </c>
      <c r="I221" s="180"/>
      <c r="J221" s="174">
        <v>125</v>
      </c>
      <c r="K221" s="175">
        <f t="shared" si="34"/>
        <v>5.3984953313812374E-2</v>
      </c>
      <c r="L221" s="193">
        <v>111</v>
      </c>
      <c r="M221" s="194">
        <f t="shared" si="35"/>
        <v>4.0378906932076131E-2</v>
      </c>
      <c r="N221" s="195">
        <f t="shared" si="36"/>
        <v>-14</v>
      </c>
      <c r="O221" s="196">
        <f t="shared" si="37"/>
        <v>-11.200000000000001</v>
      </c>
      <c r="P221" s="180"/>
      <c r="Q221" s="197">
        <f t="shared" si="38"/>
        <v>0.51200000000000001</v>
      </c>
      <c r="R221" s="198">
        <f t="shared" si="39"/>
        <v>0.54054054054054057</v>
      </c>
    </row>
    <row r="222" spans="1:18">
      <c r="A222" s="129">
        <v>79034</v>
      </c>
      <c r="B222" s="129" t="s">
        <v>473</v>
      </c>
      <c r="C222" s="174">
        <v>127</v>
      </c>
      <c r="D222" s="175">
        <f t="shared" si="30"/>
        <v>0.12854641335263214</v>
      </c>
      <c r="E222" s="193">
        <v>116</v>
      </c>
      <c r="F222" s="194">
        <f t="shared" si="31"/>
        <v>0.10546700973751444</v>
      </c>
      <c r="G222" s="195">
        <f t="shared" si="32"/>
        <v>-11</v>
      </c>
      <c r="H222" s="196">
        <f t="shared" si="33"/>
        <v>-8.6614173228346463</v>
      </c>
      <c r="I222" s="180"/>
      <c r="J222" s="174">
        <v>178</v>
      </c>
      <c r="K222" s="175">
        <f t="shared" si="34"/>
        <v>7.6874573518868825E-2</v>
      </c>
      <c r="L222" s="193">
        <v>175</v>
      </c>
      <c r="M222" s="194">
        <f t="shared" si="35"/>
        <v>6.3660438856876778E-2</v>
      </c>
      <c r="N222" s="195">
        <f t="shared" si="36"/>
        <v>-3</v>
      </c>
      <c r="O222" s="196">
        <f t="shared" si="37"/>
        <v>-1.6853932584269662</v>
      </c>
      <c r="P222" s="180"/>
      <c r="Q222" s="197">
        <f t="shared" si="38"/>
        <v>0.7134831460674157</v>
      </c>
      <c r="R222" s="198">
        <f t="shared" si="39"/>
        <v>0.66285714285714281</v>
      </c>
    </row>
    <row r="223" spans="1:18">
      <c r="A223" s="129">
        <v>79039</v>
      </c>
      <c r="B223" s="129" t="s">
        <v>326</v>
      </c>
      <c r="C223" s="174">
        <v>298</v>
      </c>
      <c r="D223" s="175">
        <f t="shared" si="30"/>
        <v>0.30162859196129438</v>
      </c>
      <c r="E223" s="193">
        <v>304</v>
      </c>
      <c r="F223" s="194">
        <f t="shared" si="31"/>
        <v>0.2763963013810723</v>
      </c>
      <c r="G223" s="195">
        <f t="shared" si="32"/>
        <v>6</v>
      </c>
      <c r="H223" s="196">
        <f t="shared" si="33"/>
        <v>2.0134228187919461</v>
      </c>
      <c r="I223" s="180"/>
      <c r="J223" s="174">
        <v>518</v>
      </c>
      <c r="K223" s="175">
        <f t="shared" si="34"/>
        <v>0.22371364653243847</v>
      </c>
      <c r="L223" s="193">
        <v>755</v>
      </c>
      <c r="M223" s="194">
        <f t="shared" si="35"/>
        <v>0.27464932192538272</v>
      </c>
      <c r="N223" s="195">
        <f t="shared" si="36"/>
        <v>237</v>
      </c>
      <c r="O223" s="196">
        <f t="shared" si="37"/>
        <v>45.752895752895753</v>
      </c>
      <c r="P223" s="180"/>
      <c r="Q223" s="197">
        <f t="shared" si="38"/>
        <v>0.57528957528957525</v>
      </c>
      <c r="R223" s="198">
        <f t="shared" si="39"/>
        <v>0.40264900662251657</v>
      </c>
    </row>
    <row r="224" spans="1:18">
      <c r="A224" s="129">
        <v>79042</v>
      </c>
      <c r="B224" s="129" t="s">
        <v>344</v>
      </c>
      <c r="C224" s="174">
        <v>292</v>
      </c>
      <c r="D224" s="175">
        <f t="shared" si="30"/>
        <v>0.29555553306274479</v>
      </c>
      <c r="E224" s="193">
        <v>378</v>
      </c>
      <c r="F224" s="194">
        <f t="shared" si="31"/>
        <v>0.34367698000672808</v>
      </c>
      <c r="G224" s="195">
        <f t="shared" si="32"/>
        <v>86</v>
      </c>
      <c r="H224" s="196">
        <f t="shared" si="33"/>
        <v>29.452054794520549</v>
      </c>
      <c r="I224" s="180"/>
      <c r="J224" s="174">
        <v>672</v>
      </c>
      <c r="K224" s="175">
        <f t="shared" si="34"/>
        <v>0.29022310901505532</v>
      </c>
      <c r="L224" s="193">
        <v>813</v>
      </c>
      <c r="M224" s="194">
        <f t="shared" si="35"/>
        <v>0.2957482102322333</v>
      </c>
      <c r="N224" s="195">
        <f t="shared" si="36"/>
        <v>141</v>
      </c>
      <c r="O224" s="196">
        <f t="shared" si="37"/>
        <v>20.982142857142858</v>
      </c>
      <c r="P224" s="180"/>
      <c r="Q224" s="197">
        <f t="shared" si="38"/>
        <v>0.43452380952380953</v>
      </c>
      <c r="R224" s="198">
        <f t="shared" si="39"/>
        <v>0.46494464944649444</v>
      </c>
    </row>
    <row r="225" spans="1:18">
      <c r="A225" s="129">
        <v>79047</v>
      </c>
      <c r="B225" s="129" t="s">
        <v>386</v>
      </c>
      <c r="C225" s="174">
        <v>202</v>
      </c>
      <c r="D225" s="175">
        <f t="shared" si="30"/>
        <v>0.20445964958450158</v>
      </c>
      <c r="E225" s="193">
        <v>225</v>
      </c>
      <c r="F225" s="194">
        <f t="shared" si="31"/>
        <v>0.20456963095638578</v>
      </c>
      <c r="G225" s="195">
        <f t="shared" si="32"/>
        <v>23</v>
      </c>
      <c r="H225" s="196">
        <f t="shared" si="33"/>
        <v>11.386138613861387</v>
      </c>
      <c r="I225" s="180"/>
      <c r="J225" s="174">
        <v>369</v>
      </c>
      <c r="K225" s="175">
        <f t="shared" si="34"/>
        <v>0.15936358218237415</v>
      </c>
      <c r="L225" s="193">
        <v>520</v>
      </c>
      <c r="M225" s="194">
        <f t="shared" si="35"/>
        <v>0.1891624468890053</v>
      </c>
      <c r="N225" s="195">
        <f t="shared" si="36"/>
        <v>151</v>
      </c>
      <c r="O225" s="196">
        <f t="shared" si="37"/>
        <v>40.921409214092144</v>
      </c>
      <c r="P225" s="180"/>
      <c r="Q225" s="197">
        <f t="shared" si="38"/>
        <v>0.54742547425474253</v>
      </c>
      <c r="R225" s="198">
        <f t="shared" si="39"/>
        <v>0.43269230769230771</v>
      </c>
    </row>
    <row r="226" spans="1:18">
      <c r="A226" s="129">
        <v>79048</v>
      </c>
      <c r="B226" s="129" t="s">
        <v>486</v>
      </c>
      <c r="C226" s="174">
        <v>69</v>
      </c>
      <c r="D226" s="175">
        <f t="shared" si="30"/>
        <v>6.9840177333319833E-2</v>
      </c>
      <c r="E226" s="193">
        <v>92</v>
      </c>
      <c r="F226" s="194">
        <f t="shared" si="31"/>
        <v>8.3646249102166614E-2</v>
      </c>
      <c r="G226" s="195">
        <f t="shared" si="32"/>
        <v>23</v>
      </c>
      <c r="H226" s="196">
        <f t="shared" si="33"/>
        <v>33.333333333333329</v>
      </c>
      <c r="I226" s="180"/>
      <c r="J226" s="174">
        <v>198</v>
      </c>
      <c r="K226" s="175">
        <f t="shared" si="34"/>
        <v>8.5512166049078797E-2</v>
      </c>
      <c r="L226" s="193">
        <v>265</v>
      </c>
      <c r="M226" s="194">
        <f t="shared" si="35"/>
        <v>9.6400093126127698E-2</v>
      </c>
      <c r="N226" s="195">
        <f t="shared" si="36"/>
        <v>67</v>
      </c>
      <c r="O226" s="196">
        <f t="shared" si="37"/>
        <v>33.838383838383841</v>
      </c>
      <c r="P226" s="180"/>
      <c r="Q226" s="197">
        <f t="shared" si="38"/>
        <v>0.34848484848484851</v>
      </c>
      <c r="R226" s="198">
        <f t="shared" si="39"/>
        <v>0.3471698113207547</v>
      </c>
    </row>
    <row r="227" spans="1:18">
      <c r="A227" s="129">
        <v>79052</v>
      </c>
      <c r="B227" s="129" t="s">
        <v>650</v>
      </c>
      <c r="C227" s="174">
        <v>26</v>
      </c>
      <c r="D227" s="175">
        <f t="shared" si="30"/>
        <v>2.6316588560381389E-2</v>
      </c>
      <c r="E227" s="193">
        <v>15</v>
      </c>
      <c r="F227" s="194">
        <f t="shared" si="31"/>
        <v>1.3637975397092383E-2</v>
      </c>
      <c r="G227" s="195">
        <f t="shared" si="32"/>
        <v>-11</v>
      </c>
      <c r="H227" s="196">
        <f t="shared" si="33"/>
        <v>-42.307692307692307</v>
      </c>
      <c r="I227" s="180"/>
      <c r="J227" s="174">
        <v>42</v>
      </c>
      <c r="K227" s="175">
        <f t="shared" si="34"/>
        <v>1.8138944313440958E-2</v>
      </c>
      <c r="L227" s="193">
        <v>17</v>
      </c>
      <c r="M227" s="194">
        <f t="shared" si="35"/>
        <v>6.1841569175251736E-3</v>
      </c>
      <c r="N227" s="195">
        <f t="shared" si="36"/>
        <v>-25</v>
      </c>
      <c r="O227" s="196">
        <f t="shared" si="37"/>
        <v>-59.523809523809526</v>
      </c>
      <c r="P227" s="180"/>
      <c r="Q227" s="197">
        <f t="shared" si="38"/>
        <v>0.61904761904761907</v>
      </c>
      <c r="R227" s="198">
        <f t="shared" si="39"/>
        <v>0.88235294117647056</v>
      </c>
    </row>
    <row r="228" spans="1:18">
      <c r="A228" s="129">
        <v>79055</v>
      </c>
      <c r="B228" s="129" t="s">
        <v>665</v>
      </c>
      <c r="C228" s="174">
        <v>12</v>
      </c>
      <c r="D228" s="175">
        <f t="shared" si="30"/>
        <v>1.2146117797099102E-2</v>
      </c>
      <c r="E228" s="193">
        <v>21</v>
      </c>
      <c r="F228" s="194">
        <f t="shared" si="31"/>
        <v>1.909316555592934E-2</v>
      </c>
      <c r="G228" s="195">
        <f t="shared" si="32"/>
        <v>9</v>
      </c>
      <c r="H228" s="196">
        <f t="shared" si="33"/>
        <v>75</v>
      </c>
      <c r="I228" s="180"/>
      <c r="J228" s="174">
        <v>18</v>
      </c>
      <c r="K228" s="175">
        <f t="shared" si="34"/>
        <v>7.7738332771889818E-3</v>
      </c>
      <c r="L228" s="193">
        <v>28</v>
      </c>
      <c r="M228" s="194">
        <f t="shared" si="35"/>
        <v>1.0185670217100285E-2</v>
      </c>
      <c r="N228" s="195">
        <f t="shared" si="36"/>
        <v>10</v>
      </c>
      <c r="O228" s="196">
        <f t="shared" si="37"/>
        <v>55.555555555555557</v>
      </c>
      <c r="P228" s="180"/>
      <c r="Q228" s="197">
        <f t="shared" si="38"/>
        <v>0.66666666666666663</v>
      </c>
      <c r="R228" s="198">
        <f t="shared" si="39"/>
        <v>0.75</v>
      </c>
    </row>
    <row r="229" spans="1:18">
      <c r="A229" s="129">
        <v>79056</v>
      </c>
      <c r="B229" s="129" t="s">
        <v>479</v>
      </c>
      <c r="C229" s="174">
        <v>91</v>
      </c>
      <c r="D229" s="175">
        <f t="shared" si="30"/>
        <v>9.2108059961334851E-2</v>
      </c>
      <c r="E229" s="193">
        <v>83</v>
      </c>
      <c r="F229" s="194">
        <f t="shared" si="31"/>
        <v>7.5463463863911187E-2</v>
      </c>
      <c r="G229" s="195">
        <f t="shared" si="32"/>
        <v>-8</v>
      </c>
      <c r="H229" s="196">
        <f t="shared" si="33"/>
        <v>-8.791208791208792</v>
      </c>
      <c r="I229" s="180"/>
      <c r="J229" s="174">
        <v>142</v>
      </c>
      <c r="K229" s="175">
        <f t="shared" si="34"/>
        <v>6.1326906964490863E-2</v>
      </c>
      <c r="L229" s="193">
        <v>145</v>
      </c>
      <c r="M229" s="194">
        <f t="shared" si="35"/>
        <v>5.2747220767126478E-2</v>
      </c>
      <c r="N229" s="195">
        <f t="shared" si="36"/>
        <v>3</v>
      </c>
      <c r="O229" s="196">
        <f t="shared" si="37"/>
        <v>2.112676056338028</v>
      </c>
      <c r="P229" s="180"/>
      <c r="Q229" s="197">
        <f t="shared" si="38"/>
        <v>0.64084507042253525</v>
      </c>
      <c r="R229" s="198">
        <f t="shared" si="39"/>
        <v>0.57241379310344831</v>
      </c>
    </row>
    <row r="230" spans="1:18">
      <c r="A230" s="129">
        <v>79058</v>
      </c>
      <c r="B230" s="129" t="s">
        <v>399</v>
      </c>
      <c r="C230" s="174">
        <v>138</v>
      </c>
      <c r="D230" s="175">
        <f t="shared" si="30"/>
        <v>0.13968035466663967</v>
      </c>
      <c r="E230" s="193">
        <v>125</v>
      </c>
      <c r="F230" s="194">
        <f t="shared" si="31"/>
        <v>0.11364979497576987</v>
      </c>
      <c r="G230" s="195">
        <f t="shared" si="32"/>
        <v>-13</v>
      </c>
      <c r="H230" s="196">
        <f t="shared" si="33"/>
        <v>-9.4202898550724647</v>
      </c>
      <c r="I230" s="180"/>
      <c r="J230" s="174">
        <v>206</v>
      </c>
      <c r="K230" s="175">
        <f t="shared" si="34"/>
        <v>8.8967203061162792E-2</v>
      </c>
      <c r="L230" s="193">
        <v>258</v>
      </c>
      <c r="M230" s="194">
        <f t="shared" si="35"/>
        <v>9.3853675571852632E-2</v>
      </c>
      <c r="N230" s="195">
        <f t="shared" si="36"/>
        <v>52</v>
      </c>
      <c r="O230" s="196">
        <f t="shared" si="37"/>
        <v>25.242718446601941</v>
      </c>
      <c r="P230" s="180"/>
      <c r="Q230" s="197">
        <f t="shared" si="38"/>
        <v>0.66990291262135926</v>
      </c>
      <c r="R230" s="198">
        <f t="shared" si="39"/>
        <v>0.48449612403100772</v>
      </c>
    </row>
    <row r="231" spans="1:18">
      <c r="A231" s="129">
        <v>79059</v>
      </c>
      <c r="B231" s="129" t="s">
        <v>336</v>
      </c>
      <c r="C231" s="174">
        <v>277</v>
      </c>
      <c r="D231" s="175">
        <f t="shared" si="30"/>
        <v>0.28037288581637093</v>
      </c>
      <c r="E231" s="193">
        <v>268</v>
      </c>
      <c r="F231" s="194">
        <f t="shared" si="31"/>
        <v>0.24366516042805061</v>
      </c>
      <c r="G231" s="195">
        <f t="shared" si="32"/>
        <v>-9</v>
      </c>
      <c r="H231" s="196">
        <f t="shared" si="33"/>
        <v>-3.2490974729241873</v>
      </c>
      <c r="I231" s="180"/>
      <c r="J231" s="174">
        <v>461</v>
      </c>
      <c r="K231" s="175">
        <f t="shared" si="34"/>
        <v>0.19909650782134006</v>
      </c>
      <c r="L231" s="193">
        <v>463</v>
      </c>
      <c r="M231" s="194">
        <f t="shared" si="35"/>
        <v>0.16842733251847972</v>
      </c>
      <c r="N231" s="195">
        <f t="shared" si="36"/>
        <v>2</v>
      </c>
      <c r="O231" s="196">
        <f t="shared" si="37"/>
        <v>0.43383947939262474</v>
      </c>
      <c r="P231" s="180"/>
      <c r="Q231" s="197">
        <f t="shared" si="38"/>
        <v>0.60086767895878523</v>
      </c>
      <c r="R231" s="198">
        <f t="shared" si="39"/>
        <v>0.5788336933045356</v>
      </c>
    </row>
    <row r="232" spans="1:18">
      <c r="A232" s="129">
        <v>79060</v>
      </c>
      <c r="B232" s="129" t="s">
        <v>364</v>
      </c>
      <c r="C232" s="174">
        <v>153</v>
      </c>
      <c r="D232" s="175">
        <f t="shared" si="30"/>
        <v>0.15486300191301355</v>
      </c>
      <c r="E232" s="193">
        <v>197</v>
      </c>
      <c r="F232" s="194">
        <f t="shared" si="31"/>
        <v>0.1791120768818133</v>
      </c>
      <c r="G232" s="195">
        <f t="shared" si="32"/>
        <v>44</v>
      </c>
      <c r="H232" s="196">
        <f t="shared" si="33"/>
        <v>28.75816993464052</v>
      </c>
      <c r="I232" s="180"/>
      <c r="J232" s="174">
        <v>370</v>
      </c>
      <c r="K232" s="175">
        <f t="shared" si="34"/>
        <v>0.15979546180888463</v>
      </c>
      <c r="L232" s="193">
        <v>583</v>
      </c>
      <c r="M232" s="194">
        <f t="shared" si="35"/>
        <v>0.21208020487748094</v>
      </c>
      <c r="N232" s="195">
        <f t="shared" si="36"/>
        <v>213</v>
      </c>
      <c r="O232" s="196">
        <f t="shared" si="37"/>
        <v>57.567567567567565</v>
      </c>
      <c r="P232" s="180"/>
      <c r="Q232" s="197">
        <f t="shared" si="38"/>
        <v>0.41351351351351351</v>
      </c>
      <c r="R232" s="198">
        <f t="shared" si="39"/>
        <v>0.33790737564322471</v>
      </c>
    </row>
    <row r="233" spans="1:18">
      <c r="A233" s="129">
        <v>79065</v>
      </c>
      <c r="B233" s="129" t="s">
        <v>649</v>
      </c>
      <c r="C233" s="174">
        <v>37</v>
      </c>
      <c r="D233" s="175">
        <f t="shared" si="30"/>
        <v>3.7450529874388898E-2</v>
      </c>
      <c r="E233" s="193">
        <v>23</v>
      </c>
      <c r="F233" s="194">
        <f t="shared" si="31"/>
        <v>2.0911562275541654E-2</v>
      </c>
      <c r="G233" s="195">
        <f t="shared" si="32"/>
        <v>-14</v>
      </c>
      <c r="H233" s="196">
        <f t="shared" si="33"/>
        <v>-37.837837837837839</v>
      </c>
      <c r="I233" s="180"/>
      <c r="J233" s="174">
        <v>41</v>
      </c>
      <c r="K233" s="175">
        <f t="shared" si="34"/>
        <v>1.7707064686930458E-2</v>
      </c>
      <c r="L233" s="193">
        <v>28</v>
      </c>
      <c r="M233" s="194">
        <f t="shared" si="35"/>
        <v>1.0185670217100285E-2</v>
      </c>
      <c r="N233" s="195">
        <f t="shared" si="36"/>
        <v>-13</v>
      </c>
      <c r="O233" s="196">
        <f t="shared" si="37"/>
        <v>-31.707317073170731</v>
      </c>
      <c r="P233" s="180"/>
      <c r="Q233" s="197">
        <f t="shared" si="38"/>
        <v>0.90243902439024393</v>
      </c>
      <c r="R233" s="198">
        <f t="shared" si="39"/>
        <v>0.8214285714285714</v>
      </c>
    </row>
    <row r="234" spans="1:18">
      <c r="A234" s="129">
        <v>79069</v>
      </c>
      <c r="B234" s="129" t="s">
        <v>368</v>
      </c>
      <c r="C234" s="174">
        <v>243</v>
      </c>
      <c r="D234" s="175">
        <f t="shared" si="30"/>
        <v>0.24595888539125682</v>
      </c>
      <c r="E234" s="193">
        <v>279</v>
      </c>
      <c r="F234" s="194">
        <f t="shared" si="31"/>
        <v>0.25366634238591834</v>
      </c>
      <c r="G234" s="195">
        <f t="shared" si="32"/>
        <v>36</v>
      </c>
      <c r="H234" s="196">
        <f t="shared" si="33"/>
        <v>14.814814814814813</v>
      </c>
      <c r="I234" s="180"/>
      <c r="J234" s="174">
        <v>668</v>
      </c>
      <c r="K234" s="175">
        <f t="shared" si="34"/>
        <v>0.28849559050901336</v>
      </c>
      <c r="L234" s="193">
        <v>1084</v>
      </c>
      <c r="M234" s="194">
        <f t="shared" si="35"/>
        <v>0.39433094697631105</v>
      </c>
      <c r="N234" s="195">
        <f t="shared" si="36"/>
        <v>416</v>
      </c>
      <c r="O234" s="196">
        <f t="shared" si="37"/>
        <v>62.275449101796411</v>
      </c>
      <c r="P234" s="180"/>
      <c r="Q234" s="197">
        <f t="shared" si="38"/>
        <v>0.36377245508982037</v>
      </c>
      <c r="R234" s="198">
        <f t="shared" si="39"/>
        <v>0.25738007380073802</v>
      </c>
    </row>
    <row r="235" spans="1:18">
      <c r="A235" s="129">
        <v>79072</v>
      </c>
      <c r="B235" s="129" t="s">
        <v>466</v>
      </c>
      <c r="C235" s="174">
        <v>152</v>
      </c>
      <c r="D235" s="175">
        <f t="shared" si="30"/>
        <v>0.15385082542992196</v>
      </c>
      <c r="E235" s="193">
        <v>162</v>
      </c>
      <c r="F235" s="194">
        <f t="shared" si="31"/>
        <v>0.14729013428859775</v>
      </c>
      <c r="G235" s="195">
        <f t="shared" si="32"/>
        <v>10</v>
      </c>
      <c r="H235" s="196">
        <f t="shared" si="33"/>
        <v>6.5789473684210522</v>
      </c>
      <c r="I235" s="180"/>
      <c r="J235" s="174">
        <v>738</v>
      </c>
      <c r="K235" s="175">
        <f t="shared" si="34"/>
        <v>0.31872716436474829</v>
      </c>
      <c r="L235" s="193">
        <v>479</v>
      </c>
      <c r="M235" s="194">
        <f t="shared" si="35"/>
        <v>0.17424771549967988</v>
      </c>
      <c r="N235" s="195">
        <f t="shared" si="36"/>
        <v>-259</v>
      </c>
      <c r="O235" s="196">
        <f t="shared" si="37"/>
        <v>-35.094850948509489</v>
      </c>
      <c r="P235" s="180"/>
      <c r="Q235" s="197">
        <f t="shared" si="38"/>
        <v>0.20596205962059622</v>
      </c>
      <c r="R235" s="198">
        <f t="shared" si="39"/>
        <v>0.33820459290187893</v>
      </c>
    </row>
    <row r="236" spans="1:18">
      <c r="A236" s="129">
        <v>79073</v>
      </c>
      <c r="B236" s="129" t="s">
        <v>614</v>
      </c>
      <c r="C236" s="174">
        <v>35</v>
      </c>
      <c r="D236" s="175">
        <f t="shared" si="30"/>
        <v>3.5426176908205716E-2</v>
      </c>
      <c r="E236" s="193">
        <v>36</v>
      </c>
      <c r="F236" s="194">
        <f t="shared" si="31"/>
        <v>3.2731140953021716E-2</v>
      </c>
      <c r="G236" s="195">
        <f t="shared" si="32"/>
        <v>1</v>
      </c>
      <c r="H236" s="196">
        <f t="shared" si="33"/>
        <v>2.8571428571428572</v>
      </c>
      <c r="I236" s="180"/>
      <c r="J236" s="174">
        <v>47</v>
      </c>
      <c r="K236" s="175">
        <f t="shared" si="34"/>
        <v>2.0298342445993451E-2</v>
      </c>
      <c r="L236" s="193">
        <v>60</v>
      </c>
      <c r="M236" s="194">
        <f t="shared" si="35"/>
        <v>2.182643617950061E-2</v>
      </c>
      <c r="N236" s="195">
        <f t="shared" si="36"/>
        <v>13</v>
      </c>
      <c r="O236" s="196">
        <f t="shared" si="37"/>
        <v>27.659574468085108</v>
      </c>
      <c r="P236" s="180"/>
      <c r="Q236" s="197">
        <f t="shared" si="38"/>
        <v>0.74468085106382975</v>
      </c>
      <c r="R236" s="198">
        <f t="shared" si="39"/>
        <v>0.6</v>
      </c>
    </row>
    <row r="237" spans="1:18">
      <c r="A237" s="129">
        <v>79074</v>
      </c>
      <c r="B237" s="129" t="s">
        <v>585</v>
      </c>
      <c r="C237" s="174">
        <v>51</v>
      </c>
      <c r="D237" s="175">
        <f t="shared" si="30"/>
        <v>5.1621000637671187E-2</v>
      </c>
      <c r="E237" s="193">
        <v>35</v>
      </c>
      <c r="F237" s="194">
        <f t="shared" si="31"/>
        <v>3.1821942593215559E-2</v>
      </c>
      <c r="G237" s="195">
        <f t="shared" si="32"/>
        <v>-16</v>
      </c>
      <c r="H237" s="196">
        <f t="shared" si="33"/>
        <v>-31.372549019607842</v>
      </c>
      <c r="I237" s="180"/>
      <c r="J237" s="174">
        <v>101</v>
      </c>
      <c r="K237" s="175">
        <f t="shared" si="34"/>
        <v>4.3619842277560397E-2</v>
      </c>
      <c r="L237" s="193">
        <v>56</v>
      </c>
      <c r="M237" s="194">
        <f t="shared" si="35"/>
        <v>2.037134043420057E-2</v>
      </c>
      <c r="N237" s="195">
        <f t="shared" si="36"/>
        <v>-45</v>
      </c>
      <c r="O237" s="196">
        <f t="shared" si="37"/>
        <v>-44.554455445544555</v>
      </c>
      <c r="P237" s="180"/>
      <c r="Q237" s="197">
        <f t="shared" si="38"/>
        <v>0.50495049504950495</v>
      </c>
      <c r="R237" s="198">
        <f t="shared" si="39"/>
        <v>0.625</v>
      </c>
    </row>
    <row r="238" spans="1:18">
      <c r="A238" s="129">
        <v>79077</v>
      </c>
      <c r="B238" s="129" t="s">
        <v>633</v>
      </c>
      <c r="C238" s="174">
        <v>30</v>
      </c>
      <c r="D238" s="175">
        <f t="shared" si="30"/>
        <v>3.0365294492747753E-2</v>
      </c>
      <c r="E238" s="193">
        <v>25</v>
      </c>
      <c r="F238" s="194">
        <f t="shared" si="31"/>
        <v>2.2729958995153971E-2</v>
      </c>
      <c r="G238" s="195">
        <f t="shared" si="32"/>
        <v>-5</v>
      </c>
      <c r="H238" s="196">
        <f t="shared" si="33"/>
        <v>-16.666666666666664</v>
      </c>
      <c r="I238" s="180"/>
      <c r="J238" s="174">
        <v>39</v>
      </c>
      <c r="K238" s="175">
        <f t="shared" si="34"/>
        <v>1.6843305433909463E-2</v>
      </c>
      <c r="L238" s="193">
        <v>32</v>
      </c>
      <c r="M238" s="194">
        <f t="shared" si="35"/>
        <v>1.1640765962400325E-2</v>
      </c>
      <c r="N238" s="195">
        <f t="shared" si="36"/>
        <v>-7</v>
      </c>
      <c r="O238" s="196">
        <f t="shared" si="37"/>
        <v>-17.948717948717949</v>
      </c>
      <c r="P238" s="180"/>
      <c r="Q238" s="197">
        <f t="shared" si="38"/>
        <v>0.76923076923076927</v>
      </c>
      <c r="R238" s="198">
        <f t="shared" si="39"/>
        <v>0.78125</v>
      </c>
    </row>
    <row r="239" spans="1:18">
      <c r="A239" s="129">
        <v>79080</v>
      </c>
      <c r="B239" s="129" t="s">
        <v>530</v>
      </c>
      <c r="C239" s="174">
        <v>64</v>
      </c>
      <c r="D239" s="175">
        <f t="shared" si="30"/>
        <v>6.4779294917861871E-2</v>
      </c>
      <c r="E239" s="193">
        <v>85</v>
      </c>
      <c r="F239" s="194">
        <f t="shared" si="31"/>
        <v>7.7281860583523501E-2</v>
      </c>
      <c r="G239" s="195">
        <f t="shared" si="32"/>
        <v>21</v>
      </c>
      <c r="H239" s="196">
        <f t="shared" si="33"/>
        <v>32.8125</v>
      </c>
      <c r="I239" s="180"/>
      <c r="J239" s="174">
        <v>170</v>
      </c>
      <c r="K239" s="175">
        <f t="shared" si="34"/>
        <v>7.341953650678483E-2</v>
      </c>
      <c r="L239" s="193">
        <v>116</v>
      </c>
      <c r="M239" s="194">
        <f t="shared" si="35"/>
        <v>4.2197776613701179E-2</v>
      </c>
      <c r="N239" s="195">
        <f t="shared" si="36"/>
        <v>-54</v>
      </c>
      <c r="O239" s="196">
        <f t="shared" si="37"/>
        <v>-31.764705882352938</v>
      </c>
      <c r="P239" s="180"/>
      <c r="Q239" s="197">
        <f t="shared" si="38"/>
        <v>0.37647058823529411</v>
      </c>
      <c r="R239" s="198">
        <f t="shared" si="39"/>
        <v>0.73275862068965514</v>
      </c>
    </row>
    <row r="240" spans="1:18">
      <c r="A240" s="129">
        <v>79081</v>
      </c>
      <c r="B240" s="129" t="s">
        <v>360</v>
      </c>
      <c r="C240" s="174">
        <v>230</v>
      </c>
      <c r="D240" s="175">
        <f t="shared" si="30"/>
        <v>0.2328005911110661</v>
      </c>
      <c r="E240" s="193">
        <v>277</v>
      </c>
      <c r="F240" s="194">
        <f t="shared" si="31"/>
        <v>0.25184794566630603</v>
      </c>
      <c r="G240" s="195">
        <f t="shared" si="32"/>
        <v>47</v>
      </c>
      <c r="H240" s="196">
        <f t="shared" si="33"/>
        <v>20.434782608695652</v>
      </c>
      <c r="I240" s="180"/>
      <c r="J240" s="174">
        <v>475</v>
      </c>
      <c r="K240" s="175">
        <f t="shared" si="34"/>
        <v>0.20514282259248701</v>
      </c>
      <c r="L240" s="193">
        <v>703</v>
      </c>
      <c r="M240" s="194">
        <f t="shared" si="35"/>
        <v>0.25573307723648214</v>
      </c>
      <c r="N240" s="195">
        <f t="shared" si="36"/>
        <v>228</v>
      </c>
      <c r="O240" s="196">
        <f t="shared" si="37"/>
        <v>48</v>
      </c>
      <c r="P240" s="180"/>
      <c r="Q240" s="197">
        <f t="shared" si="38"/>
        <v>0.48421052631578948</v>
      </c>
      <c r="R240" s="198">
        <f t="shared" si="39"/>
        <v>0.39402560455192032</v>
      </c>
    </row>
    <row r="241" spans="1:18">
      <c r="A241" s="129">
        <v>79083</v>
      </c>
      <c r="B241" s="129" t="s">
        <v>622</v>
      </c>
      <c r="C241" s="174">
        <v>49</v>
      </c>
      <c r="D241" s="175">
        <f t="shared" si="30"/>
        <v>4.9596647671488005E-2</v>
      </c>
      <c r="E241" s="193">
        <v>51</v>
      </c>
      <c r="F241" s="194">
        <f t="shared" si="31"/>
        <v>4.6369116350114106E-2</v>
      </c>
      <c r="G241" s="195">
        <f t="shared" si="32"/>
        <v>2</v>
      </c>
      <c r="H241" s="196">
        <f t="shared" si="33"/>
        <v>4.0816326530612246</v>
      </c>
      <c r="I241" s="180"/>
      <c r="J241" s="174">
        <v>97</v>
      </c>
      <c r="K241" s="175">
        <f t="shared" si="34"/>
        <v>4.1892323771518407E-2</v>
      </c>
      <c r="L241" s="193">
        <v>110</v>
      </c>
      <c r="M241" s="194">
        <f t="shared" si="35"/>
        <v>4.0015132995751122E-2</v>
      </c>
      <c r="N241" s="195">
        <f t="shared" si="36"/>
        <v>13</v>
      </c>
      <c r="O241" s="196">
        <f t="shared" si="37"/>
        <v>13.402061855670103</v>
      </c>
      <c r="P241" s="180"/>
      <c r="Q241" s="197">
        <f t="shared" si="38"/>
        <v>0.50515463917525771</v>
      </c>
      <c r="R241" s="198">
        <f t="shared" si="39"/>
        <v>0.46363636363636362</v>
      </c>
    </row>
    <row r="242" spans="1:18">
      <c r="A242" s="129">
        <v>79087</v>
      </c>
      <c r="B242" s="129" t="s">
        <v>359</v>
      </c>
      <c r="C242" s="174">
        <v>218</v>
      </c>
      <c r="D242" s="175">
        <f t="shared" si="30"/>
        <v>0.22065447331396701</v>
      </c>
      <c r="E242" s="193">
        <v>221</v>
      </c>
      <c r="F242" s="194">
        <f t="shared" si="31"/>
        <v>0.20093283751716112</v>
      </c>
      <c r="G242" s="195">
        <f t="shared" si="32"/>
        <v>3</v>
      </c>
      <c r="H242" s="196">
        <f t="shared" si="33"/>
        <v>1.3761467889908259</v>
      </c>
      <c r="I242" s="180"/>
      <c r="J242" s="174">
        <v>434</v>
      </c>
      <c r="K242" s="175">
        <f t="shared" si="34"/>
        <v>0.18743575790555655</v>
      </c>
      <c r="L242" s="193">
        <v>408</v>
      </c>
      <c r="M242" s="194">
        <f t="shared" si="35"/>
        <v>0.14841976602060417</v>
      </c>
      <c r="N242" s="195">
        <f t="shared" si="36"/>
        <v>-26</v>
      </c>
      <c r="O242" s="196">
        <f t="shared" si="37"/>
        <v>-5.9907834101382482</v>
      </c>
      <c r="P242" s="180"/>
      <c r="Q242" s="197">
        <f t="shared" si="38"/>
        <v>0.50230414746543783</v>
      </c>
      <c r="R242" s="198">
        <f t="shared" si="39"/>
        <v>0.54166666666666663</v>
      </c>
    </row>
    <row r="243" spans="1:18">
      <c r="A243" s="129">
        <v>79088</v>
      </c>
      <c r="B243" s="129" t="s">
        <v>653</v>
      </c>
      <c r="C243" s="174">
        <v>42</v>
      </c>
      <c r="D243" s="175">
        <f t="shared" si="30"/>
        <v>4.2511412289846853E-2</v>
      </c>
      <c r="E243" s="193">
        <v>35</v>
      </c>
      <c r="F243" s="194">
        <f t="shared" si="31"/>
        <v>3.1821942593215559E-2</v>
      </c>
      <c r="G243" s="195">
        <f t="shared" si="32"/>
        <v>-7</v>
      </c>
      <c r="H243" s="196">
        <f t="shared" si="33"/>
        <v>-16.666666666666664</v>
      </c>
      <c r="I243" s="180"/>
      <c r="J243" s="174">
        <v>59</v>
      </c>
      <c r="K243" s="175">
        <f t="shared" si="34"/>
        <v>2.5480897964119443E-2</v>
      </c>
      <c r="L243" s="193">
        <v>54</v>
      </c>
      <c r="M243" s="194">
        <f t="shared" si="35"/>
        <v>1.9643792561550549E-2</v>
      </c>
      <c r="N243" s="195">
        <f t="shared" si="36"/>
        <v>-5</v>
      </c>
      <c r="O243" s="196">
        <f t="shared" si="37"/>
        <v>-8.4745762711864394</v>
      </c>
      <c r="P243" s="180"/>
      <c r="Q243" s="197">
        <f t="shared" si="38"/>
        <v>0.71186440677966101</v>
      </c>
      <c r="R243" s="198">
        <f t="shared" si="39"/>
        <v>0.64814814814814814</v>
      </c>
    </row>
    <row r="244" spans="1:18">
      <c r="A244" s="129">
        <v>79089</v>
      </c>
      <c r="B244" s="129" t="s">
        <v>564</v>
      </c>
      <c r="C244" s="174">
        <v>46</v>
      </c>
      <c r="D244" s="175">
        <f t="shared" si="30"/>
        <v>4.6560118222213225E-2</v>
      </c>
      <c r="E244" s="193">
        <v>54</v>
      </c>
      <c r="F244" s="194">
        <f t="shared" si="31"/>
        <v>4.9096711429532584E-2</v>
      </c>
      <c r="G244" s="195">
        <f t="shared" si="32"/>
        <v>8</v>
      </c>
      <c r="H244" s="196">
        <f t="shared" si="33"/>
        <v>17.391304347826086</v>
      </c>
      <c r="I244" s="180"/>
      <c r="J244" s="174">
        <v>62</v>
      </c>
      <c r="K244" s="175">
        <f t="shared" si="34"/>
        <v>2.6776536843650937E-2</v>
      </c>
      <c r="L244" s="193">
        <v>140</v>
      </c>
      <c r="M244" s="194">
        <f t="shared" si="35"/>
        <v>5.0928351085501422E-2</v>
      </c>
      <c r="N244" s="195">
        <f t="shared" si="36"/>
        <v>78</v>
      </c>
      <c r="O244" s="196">
        <f t="shared" si="37"/>
        <v>125.80645161290323</v>
      </c>
      <c r="P244" s="180"/>
      <c r="Q244" s="197">
        <f t="shared" si="38"/>
        <v>0.74193548387096775</v>
      </c>
      <c r="R244" s="198">
        <f t="shared" si="39"/>
        <v>0.38571428571428573</v>
      </c>
    </row>
    <row r="245" spans="1:18">
      <c r="A245" s="129">
        <v>79092</v>
      </c>
      <c r="B245" s="129" t="s">
        <v>474</v>
      </c>
      <c r="C245" s="174">
        <v>73</v>
      </c>
      <c r="D245" s="175">
        <f t="shared" si="30"/>
        <v>7.3888883265686198E-2</v>
      </c>
      <c r="E245" s="193">
        <v>84</v>
      </c>
      <c r="F245" s="194">
        <f t="shared" si="31"/>
        <v>7.6372662223717358E-2</v>
      </c>
      <c r="G245" s="195">
        <f t="shared" si="32"/>
        <v>11</v>
      </c>
      <c r="H245" s="196">
        <f t="shared" si="33"/>
        <v>15.068493150684931</v>
      </c>
      <c r="I245" s="180"/>
      <c r="J245" s="174">
        <v>98</v>
      </c>
      <c r="K245" s="175">
        <f t="shared" si="34"/>
        <v>4.2324203398028899E-2</v>
      </c>
      <c r="L245" s="193">
        <v>107</v>
      </c>
      <c r="M245" s="194">
        <f t="shared" si="35"/>
        <v>3.892381118677609E-2</v>
      </c>
      <c r="N245" s="195">
        <f t="shared" si="36"/>
        <v>9</v>
      </c>
      <c r="O245" s="196">
        <f t="shared" si="37"/>
        <v>9.183673469387756</v>
      </c>
      <c r="P245" s="180"/>
      <c r="Q245" s="197">
        <f t="shared" si="38"/>
        <v>0.74489795918367352</v>
      </c>
      <c r="R245" s="198">
        <f t="shared" si="39"/>
        <v>0.78504672897196259</v>
      </c>
    </row>
    <row r="246" spans="1:18">
      <c r="A246" s="129">
        <v>79094</v>
      </c>
      <c r="B246" s="129" t="s">
        <v>586</v>
      </c>
      <c r="C246" s="174">
        <v>67</v>
      </c>
      <c r="D246" s="175">
        <f t="shared" si="30"/>
        <v>6.7815824367136651E-2</v>
      </c>
      <c r="E246" s="193">
        <v>70</v>
      </c>
      <c r="F246" s="194">
        <f t="shared" si="31"/>
        <v>6.3643885186431118E-2</v>
      </c>
      <c r="G246" s="195">
        <f t="shared" si="32"/>
        <v>3</v>
      </c>
      <c r="H246" s="196">
        <f t="shared" si="33"/>
        <v>4.4776119402985071</v>
      </c>
      <c r="I246" s="180"/>
      <c r="J246" s="174">
        <v>94</v>
      </c>
      <c r="K246" s="175">
        <f t="shared" si="34"/>
        <v>4.0596684891986902E-2</v>
      </c>
      <c r="L246" s="193">
        <v>115</v>
      </c>
      <c r="M246" s="194">
        <f t="shared" si="35"/>
        <v>4.1834002677376171E-2</v>
      </c>
      <c r="N246" s="195">
        <f t="shared" si="36"/>
        <v>21</v>
      </c>
      <c r="O246" s="196">
        <f t="shared" si="37"/>
        <v>22.340425531914892</v>
      </c>
      <c r="P246" s="180"/>
      <c r="Q246" s="197">
        <f t="shared" si="38"/>
        <v>0.71276595744680848</v>
      </c>
      <c r="R246" s="198">
        <f t="shared" si="39"/>
        <v>0.60869565217391308</v>
      </c>
    </row>
    <row r="247" spans="1:18">
      <c r="A247" s="129">
        <v>79096</v>
      </c>
      <c r="B247" s="129" t="s">
        <v>444</v>
      </c>
      <c r="C247" s="174">
        <v>152</v>
      </c>
      <c r="D247" s="175">
        <f t="shared" si="30"/>
        <v>0.15385082542992196</v>
      </c>
      <c r="E247" s="193">
        <v>168</v>
      </c>
      <c r="F247" s="194">
        <f t="shared" si="31"/>
        <v>0.15274532444743472</v>
      </c>
      <c r="G247" s="195">
        <f t="shared" si="32"/>
        <v>16</v>
      </c>
      <c r="H247" s="196">
        <f t="shared" si="33"/>
        <v>10.526315789473683</v>
      </c>
      <c r="I247" s="180"/>
      <c r="J247" s="174">
        <v>454</v>
      </c>
      <c r="K247" s="175">
        <f t="shared" si="34"/>
        <v>0.19607335043576654</v>
      </c>
      <c r="L247" s="193">
        <v>527</v>
      </c>
      <c r="M247" s="194">
        <f t="shared" si="35"/>
        <v>0.19170886444328036</v>
      </c>
      <c r="N247" s="195">
        <f t="shared" si="36"/>
        <v>73</v>
      </c>
      <c r="O247" s="196">
        <f t="shared" si="37"/>
        <v>16.079295154185022</v>
      </c>
      <c r="P247" s="180"/>
      <c r="Q247" s="197">
        <f t="shared" si="38"/>
        <v>0.33480176211453744</v>
      </c>
      <c r="R247" s="198">
        <f t="shared" si="39"/>
        <v>0.31878557874762808</v>
      </c>
    </row>
    <row r="248" spans="1:18">
      <c r="A248" s="129">
        <v>79099</v>
      </c>
      <c r="B248" s="129" t="s">
        <v>471</v>
      </c>
      <c r="C248" s="174">
        <v>66</v>
      </c>
      <c r="D248" s="175">
        <f t="shared" si="30"/>
        <v>6.6803647884045053E-2</v>
      </c>
      <c r="E248" s="193">
        <v>65</v>
      </c>
      <c r="F248" s="194">
        <f t="shared" si="31"/>
        <v>5.9097893387400333E-2</v>
      </c>
      <c r="G248" s="195">
        <f t="shared" si="32"/>
        <v>-1</v>
      </c>
      <c r="H248" s="196">
        <f t="shared" si="33"/>
        <v>-1.5151515151515151</v>
      </c>
      <c r="I248" s="180"/>
      <c r="J248" s="174">
        <v>99</v>
      </c>
      <c r="K248" s="175">
        <f t="shared" si="34"/>
        <v>4.2756083024539399E-2</v>
      </c>
      <c r="L248" s="193">
        <v>100</v>
      </c>
      <c r="M248" s="194">
        <f t="shared" si="35"/>
        <v>3.6377393632501018E-2</v>
      </c>
      <c r="N248" s="195">
        <f t="shared" si="36"/>
        <v>1</v>
      </c>
      <c r="O248" s="196">
        <f t="shared" si="37"/>
        <v>1.0101010101010102</v>
      </c>
      <c r="P248" s="180"/>
      <c r="Q248" s="197">
        <f t="shared" si="38"/>
        <v>0.66666666666666663</v>
      </c>
      <c r="R248" s="198">
        <f t="shared" si="39"/>
        <v>0.65</v>
      </c>
    </row>
    <row r="249" spans="1:18">
      <c r="A249" s="129">
        <v>79108</v>
      </c>
      <c r="B249" s="129" t="s">
        <v>643</v>
      </c>
      <c r="C249" s="174">
        <v>17</v>
      </c>
      <c r="D249" s="175">
        <f t="shared" si="30"/>
        <v>1.7207000212557059E-2</v>
      </c>
      <c r="E249" s="193">
        <v>33</v>
      </c>
      <c r="F249" s="194">
        <f t="shared" si="31"/>
        <v>3.0003545873603245E-2</v>
      </c>
      <c r="G249" s="195">
        <f t="shared" si="32"/>
        <v>16</v>
      </c>
      <c r="H249" s="196">
        <f t="shared" si="33"/>
        <v>94.117647058823522</v>
      </c>
      <c r="I249" s="180"/>
      <c r="J249" s="174">
        <v>24</v>
      </c>
      <c r="K249" s="175">
        <f t="shared" si="34"/>
        <v>1.0365111036251975E-2</v>
      </c>
      <c r="L249" s="193">
        <v>58</v>
      </c>
      <c r="M249" s="194">
        <f t="shared" si="35"/>
        <v>2.109888830685059E-2</v>
      </c>
      <c r="N249" s="195">
        <f t="shared" si="36"/>
        <v>34</v>
      </c>
      <c r="O249" s="196">
        <f t="shared" si="37"/>
        <v>141.66666666666669</v>
      </c>
      <c r="P249" s="180"/>
      <c r="Q249" s="197">
        <f t="shared" si="38"/>
        <v>0.70833333333333337</v>
      </c>
      <c r="R249" s="198">
        <f t="shared" si="39"/>
        <v>0.56896551724137934</v>
      </c>
    </row>
    <row r="250" spans="1:18">
      <c r="A250" s="129">
        <v>79110</v>
      </c>
      <c r="B250" s="129" t="s">
        <v>526</v>
      </c>
      <c r="C250" s="174">
        <v>65</v>
      </c>
      <c r="D250" s="175">
        <f t="shared" si="30"/>
        <v>6.5791471400953469E-2</v>
      </c>
      <c r="E250" s="193">
        <v>79</v>
      </c>
      <c r="F250" s="194">
        <f t="shared" si="31"/>
        <v>7.1826670424686559E-2</v>
      </c>
      <c r="G250" s="195">
        <f t="shared" si="32"/>
        <v>14</v>
      </c>
      <c r="H250" s="196">
        <f t="shared" si="33"/>
        <v>21.53846153846154</v>
      </c>
      <c r="I250" s="180"/>
      <c r="J250" s="174">
        <v>333</v>
      </c>
      <c r="K250" s="175">
        <f t="shared" si="34"/>
        <v>0.14381591562799617</v>
      </c>
      <c r="L250" s="193">
        <v>192</v>
      </c>
      <c r="M250" s="194">
        <f t="shared" si="35"/>
        <v>6.9844595774401955E-2</v>
      </c>
      <c r="N250" s="195">
        <f t="shared" si="36"/>
        <v>-141</v>
      </c>
      <c r="O250" s="196">
        <f t="shared" si="37"/>
        <v>-42.342342342342342</v>
      </c>
      <c r="P250" s="180"/>
      <c r="Q250" s="197">
        <f t="shared" si="38"/>
        <v>0.19519519519519518</v>
      </c>
      <c r="R250" s="198">
        <f t="shared" si="39"/>
        <v>0.41145833333333331</v>
      </c>
    </row>
    <row r="251" spans="1:18">
      <c r="A251" s="129">
        <v>79114</v>
      </c>
      <c r="B251" s="129" t="s">
        <v>375</v>
      </c>
      <c r="C251" s="174">
        <v>227</v>
      </c>
      <c r="D251" s="175">
        <f t="shared" si="30"/>
        <v>0.22976406166179136</v>
      </c>
      <c r="E251" s="193">
        <v>219</v>
      </c>
      <c r="F251" s="194">
        <f t="shared" si="31"/>
        <v>0.19911444079754878</v>
      </c>
      <c r="G251" s="195">
        <f t="shared" si="32"/>
        <v>-8</v>
      </c>
      <c r="H251" s="196">
        <f t="shared" si="33"/>
        <v>-3.5242290748898681</v>
      </c>
      <c r="I251" s="180"/>
      <c r="J251" s="174">
        <v>375</v>
      </c>
      <c r="K251" s="175">
        <f t="shared" si="34"/>
        <v>0.16195485994143713</v>
      </c>
      <c r="L251" s="193">
        <v>388</v>
      </c>
      <c r="M251" s="194">
        <f t="shared" si="35"/>
        <v>0.14114428729410394</v>
      </c>
      <c r="N251" s="195">
        <f t="shared" si="36"/>
        <v>13</v>
      </c>
      <c r="O251" s="196">
        <f t="shared" si="37"/>
        <v>3.4666666666666663</v>
      </c>
      <c r="P251" s="180"/>
      <c r="Q251" s="197">
        <f t="shared" si="38"/>
        <v>0.60533333333333328</v>
      </c>
      <c r="R251" s="198">
        <f t="shared" si="39"/>
        <v>0.56443298969072164</v>
      </c>
    </row>
    <row r="252" spans="1:18">
      <c r="A252" s="129">
        <v>79116</v>
      </c>
      <c r="B252" s="129" t="s">
        <v>559</v>
      </c>
      <c r="C252" s="174">
        <v>40</v>
      </c>
      <c r="D252" s="175">
        <f t="shared" si="30"/>
        <v>4.0487059323663671E-2</v>
      </c>
      <c r="E252" s="193">
        <v>66</v>
      </c>
      <c r="F252" s="194">
        <f t="shared" si="31"/>
        <v>6.000709174720649E-2</v>
      </c>
      <c r="G252" s="195">
        <f t="shared" si="32"/>
        <v>26</v>
      </c>
      <c r="H252" s="196">
        <f t="shared" si="33"/>
        <v>65</v>
      </c>
      <c r="I252" s="180"/>
      <c r="J252" s="174">
        <v>56</v>
      </c>
      <c r="K252" s="175">
        <f t="shared" si="34"/>
        <v>2.4185259084587945E-2</v>
      </c>
      <c r="L252" s="193">
        <v>133</v>
      </c>
      <c r="M252" s="194">
        <f t="shared" si="35"/>
        <v>4.8381933531226357E-2</v>
      </c>
      <c r="N252" s="195">
        <f t="shared" si="36"/>
        <v>77</v>
      </c>
      <c r="O252" s="196">
        <f t="shared" si="37"/>
        <v>137.5</v>
      </c>
      <c r="P252" s="180"/>
      <c r="Q252" s="197">
        <f t="shared" si="38"/>
        <v>0.7142857142857143</v>
      </c>
      <c r="R252" s="198">
        <f t="shared" si="39"/>
        <v>0.49624060150375937</v>
      </c>
    </row>
    <row r="253" spans="1:18">
      <c r="A253" s="129">
        <v>79122</v>
      </c>
      <c r="B253" s="129" t="s">
        <v>509</v>
      </c>
      <c r="C253" s="174">
        <v>103</v>
      </c>
      <c r="D253" s="175">
        <f t="shared" si="30"/>
        <v>0.10425417775843397</v>
      </c>
      <c r="E253" s="193">
        <v>106</v>
      </c>
      <c r="F253" s="194">
        <f t="shared" si="31"/>
        <v>9.6375026139452841E-2</v>
      </c>
      <c r="G253" s="195">
        <f t="shared" si="32"/>
        <v>3</v>
      </c>
      <c r="H253" s="196">
        <f t="shared" si="33"/>
        <v>2.912621359223301</v>
      </c>
      <c r="I253" s="180"/>
      <c r="J253" s="174">
        <v>160</v>
      </c>
      <c r="K253" s="175">
        <f t="shared" si="34"/>
        <v>6.9100740241679837E-2</v>
      </c>
      <c r="L253" s="193">
        <v>186</v>
      </c>
      <c r="M253" s="194">
        <f t="shared" si="35"/>
        <v>6.7661952156451891E-2</v>
      </c>
      <c r="N253" s="195">
        <f t="shared" si="36"/>
        <v>26</v>
      </c>
      <c r="O253" s="196">
        <f t="shared" si="37"/>
        <v>16.25</v>
      </c>
      <c r="P253" s="180"/>
      <c r="Q253" s="197">
        <f t="shared" si="38"/>
        <v>0.64375000000000004</v>
      </c>
      <c r="R253" s="198">
        <f t="shared" si="39"/>
        <v>0.56989247311827962</v>
      </c>
    </row>
    <row r="254" spans="1:18">
      <c r="A254" s="129">
        <v>79123</v>
      </c>
      <c r="B254" s="129" t="s">
        <v>404</v>
      </c>
      <c r="C254" s="174">
        <v>184</v>
      </c>
      <c r="D254" s="175">
        <f t="shared" si="30"/>
        <v>0.1862404728888529</v>
      </c>
      <c r="E254" s="193">
        <v>218</v>
      </c>
      <c r="F254" s="194">
        <f t="shared" si="31"/>
        <v>0.19820524243774265</v>
      </c>
      <c r="G254" s="195">
        <f t="shared" si="32"/>
        <v>34</v>
      </c>
      <c r="H254" s="196">
        <f t="shared" si="33"/>
        <v>18.478260869565215</v>
      </c>
      <c r="I254" s="180"/>
      <c r="J254" s="174">
        <v>525</v>
      </c>
      <c r="K254" s="175">
        <f t="shared" si="34"/>
        <v>0.22673680391801199</v>
      </c>
      <c r="L254" s="193">
        <v>561</v>
      </c>
      <c r="M254" s="194">
        <f t="shared" si="35"/>
        <v>0.20407717827833072</v>
      </c>
      <c r="N254" s="195">
        <f t="shared" si="36"/>
        <v>36</v>
      </c>
      <c r="O254" s="196">
        <f t="shared" si="37"/>
        <v>6.8571428571428577</v>
      </c>
      <c r="P254" s="180"/>
      <c r="Q254" s="197">
        <f t="shared" si="38"/>
        <v>0.3504761904761905</v>
      </c>
      <c r="R254" s="198">
        <f t="shared" si="39"/>
        <v>0.38859180035650626</v>
      </c>
    </row>
    <row r="255" spans="1:18">
      <c r="A255" s="129">
        <v>79126</v>
      </c>
      <c r="B255" s="129" t="s">
        <v>667</v>
      </c>
      <c r="C255" s="174">
        <v>14</v>
      </c>
      <c r="D255" s="175">
        <f t="shared" si="30"/>
        <v>1.4170470763282284E-2</v>
      </c>
      <c r="E255" s="193">
        <v>17</v>
      </c>
      <c r="F255" s="194">
        <f t="shared" si="31"/>
        <v>1.5456372116704701E-2</v>
      </c>
      <c r="G255" s="195">
        <f t="shared" si="32"/>
        <v>3</v>
      </c>
      <c r="H255" s="196">
        <f t="shared" si="33"/>
        <v>21.428571428571427</v>
      </c>
      <c r="I255" s="180"/>
      <c r="J255" s="174">
        <v>19</v>
      </c>
      <c r="K255" s="175">
        <f t="shared" si="34"/>
        <v>8.2057129036994803E-3</v>
      </c>
      <c r="L255" s="193">
        <v>48</v>
      </c>
      <c r="M255" s="194">
        <f t="shared" si="35"/>
        <v>1.7461148943600489E-2</v>
      </c>
      <c r="N255" s="195">
        <f t="shared" si="36"/>
        <v>29</v>
      </c>
      <c r="O255" s="196">
        <f t="shared" si="37"/>
        <v>152.63157894736844</v>
      </c>
      <c r="P255" s="180"/>
      <c r="Q255" s="197">
        <f t="shared" si="38"/>
        <v>0.73684210526315785</v>
      </c>
      <c r="R255" s="198">
        <f t="shared" si="39"/>
        <v>0.35416666666666669</v>
      </c>
    </row>
    <row r="256" spans="1:18">
      <c r="A256" s="129">
        <v>79127</v>
      </c>
      <c r="B256" s="129" t="s">
        <v>322</v>
      </c>
      <c r="C256" s="174">
        <v>394</v>
      </c>
      <c r="D256" s="175">
        <f t="shared" si="30"/>
        <v>0.39879753433808718</v>
      </c>
      <c r="E256" s="193">
        <v>486</v>
      </c>
      <c r="F256" s="194">
        <f t="shared" si="31"/>
        <v>0.44187040286579327</v>
      </c>
      <c r="G256" s="195">
        <f t="shared" si="32"/>
        <v>92</v>
      </c>
      <c r="H256" s="196">
        <f t="shared" si="33"/>
        <v>23.350253807106601</v>
      </c>
      <c r="I256" s="180"/>
      <c r="J256" s="174">
        <v>775</v>
      </c>
      <c r="K256" s="175">
        <f t="shared" si="34"/>
        <v>0.33470671054563672</v>
      </c>
      <c r="L256" s="193">
        <v>1063</v>
      </c>
      <c r="M256" s="194">
        <f t="shared" si="35"/>
        <v>0.38669169431348582</v>
      </c>
      <c r="N256" s="195">
        <f t="shared" si="36"/>
        <v>288</v>
      </c>
      <c r="O256" s="196">
        <f t="shared" si="37"/>
        <v>37.161290322580648</v>
      </c>
      <c r="P256" s="180"/>
      <c r="Q256" s="197">
        <f t="shared" si="38"/>
        <v>0.50838709677419358</v>
      </c>
      <c r="R256" s="198">
        <f t="shared" si="39"/>
        <v>0.45719661335841955</v>
      </c>
    </row>
    <row r="257" spans="1:18">
      <c r="A257" s="129">
        <v>79131</v>
      </c>
      <c r="B257" s="129" t="s">
        <v>427</v>
      </c>
      <c r="C257" s="174">
        <v>155</v>
      </c>
      <c r="D257" s="175">
        <f t="shared" si="30"/>
        <v>0.15688735487919672</v>
      </c>
      <c r="E257" s="193">
        <v>187</v>
      </c>
      <c r="F257" s="194">
        <f t="shared" si="31"/>
        <v>0.1700200932837517</v>
      </c>
      <c r="G257" s="195">
        <f t="shared" si="32"/>
        <v>32</v>
      </c>
      <c r="H257" s="196">
        <f t="shared" si="33"/>
        <v>20.64516129032258</v>
      </c>
      <c r="I257" s="180"/>
      <c r="J257" s="174">
        <v>580</v>
      </c>
      <c r="K257" s="175">
        <f t="shared" si="34"/>
        <v>0.25049018337608941</v>
      </c>
      <c r="L257" s="193">
        <v>2802</v>
      </c>
      <c r="M257" s="194">
        <f t="shared" si="35"/>
        <v>1.0192945695826785</v>
      </c>
      <c r="N257" s="195">
        <f t="shared" si="36"/>
        <v>2222</v>
      </c>
      <c r="O257" s="196">
        <f t="shared" si="37"/>
        <v>383.10344827586209</v>
      </c>
      <c r="P257" s="180"/>
      <c r="Q257" s="197">
        <f t="shared" si="38"/>
        <v>0.26724137931034481</v>
      </c>
      <c r="R257" s="198">
        <f t="shared" si="39"/>
        <v>6.6738044254104206E-2</v>
      </c>
    </row>
    <row r="258" spans="1:18">
      <c r="A258" s="129">
        <v>79133</v>
      </c>
      <c r="B258" s="129" t="s">
        <v>366</v>
      </c>
      <c r="C258" s="174">
        <v>171</v>
      </c>
      <c r="D258" s="175">
        <f t="shared" si="30"/>
        <v>0.17308217860866221</v>
      </c>
      <c r="E258" s="193">
        <v>211</v>
      </c>
      <c r="F258" s="194">
        <f t="shared" si="31"/>
        <v>0.19184085391909952</v>
      </c>
      <c r="G258" s="195">
        <f t="shared" si="32"/>
        <v>40</v>
      </c>
      <c r="H258" s="196">
        <f t="shared" si="33"/>
        <v>23.391812865497073</v>
      </c>
      <c r="I258" s="180"/>
      <c r="J258" s="174">
        <v>350</v>
      </c>
      <c r="K258" s="175">
        <f t="shared" si="34"/>
        <v>0.15115786927867467</v>
      </c>
      <c r="L258" s="193">
        <v>594</v>
      </c>
      <c r="M258" s="194">
        <f t="shared" si="35"/>
        <v>0.21608171817705607</v>
      </c>
      <c r="N258" s="195">
        <f t="shared" si="36"/>
        <v>244</v>
      </c>
      <c r="O258" s="196">
        <f t="shared" si="37"/>
        <v>69.714285714285722</v>
      </c>
      <c r="P258" s="180"/>
      <c r="Q258" s="197">
        <f t="shared" si="38"/>
        <v>0.48857142857142855</v>
      </c>
      <c r="R258" s="198">
        <f t="shared" si="39"/>
        <v>0.35521885521885521</v>
      </c>
    </row>
    <row r="259" spans="1:18">
      <c r="A259" s="129">
        <v>79134</v>
      </c>
      <c r="B259" s="129" t="s">
        <v>628</v>
      </c>
      <c r="C259" s="174">
        <v>28</v>
      </c>
      <c r="D259" s="175">
        <f t="shared" si="30"/>
        <v>2.8340941526564568E-2</v>
      </c>
      <c r="E259" s="193">
        <v>24</v>
      </c>
      <c r="F259" s="194">
        <f t="shared" si="31"/>
        <v>2.1820760635347814E-2</v>
      </c>
      <c r="G259" s="195">
        <f t="shared" si="32"/>
        <v>-4</v>
      </c>
      <c r="H259" s="196">
        <f t="shared" si="33"/>
        <v>-14.285714285714285</v>
      </c>
      <c r="I259" s="180"/>
      <c r="J259" s="174">
        <v>75</v>
      </c>
      <c r="K259" s="175">
        <f t="shared" si="34"/>
        <v>3.2390971988287422E-2</v>
      </c>
      <c r="L259" s="193">
        <v>56</v>
      </c>
      <c r="M259" s="194">
        <f t="shared" si="35"/>
        <v>2.037134043420057E-2</v>
      </c>
      <c r="N259" s="195">
        <f t="shared" si="36"/>
        <v>-19</v>
      </c>
      <c r="O259" s="196">
        <f t="shared" si="37"/>
        <v>-25.333333333333336</v>
      </c>
      <c r="P259" s="180"/>
      <c r="Q259" s="197">
        <f t="shared" si="38"/>
        <v>0.37333333333333335</v>
      </c>
      <c r="R259" s="198">
        <f t="shared" si="39"/>
        <v>0.42857142857142855</v>
      </c>
    </row>
    <row r="260" spans="1:18">
      <c r="A260" s="129">
        <v>79137</v>
      </c>
      <c r="B260" s="129" t="s">
        <v>310</v>
      </c>
      <c r="C260" s="174">
        <v>730</v>
      </c>
      <c r="D260" s="175">
        <f t="shared" si="30"/>
        <v>0.73888883265686212</v>
      </c>
      <c r="E260" s="193">
        <v>824</v>
      </c>
      <c r="F260" s="194">
        <f t="shared" si="31"/>
        <v>0.74917944848027496</v>
      </c>
      <c r="G260" s="195">
        <f t="shared" si="32"/>
        <v>94</v>
      </c>
      <c r="H260" s="196">
        <f t="shared" si="33"/>
        <v>12.876712328767123</v>
      </c>
      <c r="I260" s="180"/>
      <c r="J260" s="174">
        <v>1541</v>
      </c>
      <c r="K260" s="175">
        <f t="shared" si="34"/>
        <v>0.66552650445267902</v>
      </c>
      <c r="L260" s="193">
        <v>1688</v>
      </c>
      <c r="M260" s="194">
        <f t="shared" si="35"/>
        <v>0.61405040451661719</v>
      </c>
      <c r="N260" s="195">
        <f t="shared" si="36"/>
        <v>147</v>
      </c>
      <c r="O260" s="196">
        <f t="shared" si="37"/>
        <v>9.5392602206359509</v>
      </c>
      <c r="P260" s="180"/>
      <c r="Q260" s="197">
        <f t="shared" si="38"/>
        <v>0.47371836469824791</v>
      </c>
      <c r="R260" s="198">
        <f t="shared" si="39"/>
        <v>0.4881516587677725</v>
      </c>
    </row>
    <row r="261" spans="1:18">
      <c r="A261" s="129">
        <v>79139</v>
      </c>
      <c r="B261" s="129" t="s">
        <v>524</v>
      </c>
      <c r="C261" s="174">
        <v>56</v>
      </c>
      <c r="D261" s="175">
        <f t="shared" ref="D261:D324" si="40">C261/98797*100</f>
        <v>5.6681883053129135E-2</v>
      </c>
      <c r="E261" s="193">
        <v>75</v>
      </c>
      <c r="F261" s="194">
        <f t="shared" ref="F261:F324" si="41">E261/109987*100</f>
        <v>6.8189876985461917E-2</v>
      </c>
      <c r="G261" s="195">
        <f t="shared" ref="G261:G324" si="42">E261-C261</f>
        <v>19</v>
      </c>
      <c r="H261" s="196">
        <f t="shared" ref="H261:H324" si="43">G261/C261*100</f>
        <v>33.928571428571431</v>
      </c>
      <c r="I261" s="180"/>
      <c r="J261" s="174">
        <v>84</v>
      </c>
      <c r="K261" s="175">
        <f t="shared" ref="K261:K324" si="44">J261/231546*100</f>
        <v>3.6277888626881916E-2</v>
      </c>
      <c r="L261" s="193">
        <v>111</v>
      </c>
      <c r="M261" s="194">
        <f t="shared" ref="M261:M324" si="45">L261/274896*100</f>
        <v>4.0378906932076131E-2</v>
      </c>
      <c r="N261" s="195">
        <f t="shared" ref="N261:N324" si="46">L261-J261</f>
        <v>27</v>
      </c>
      <c r="O261" s="196">
        <f t="shared" ref="O261:O324" si="47">N261/J261*100</f>
        <v>32.142857142857146</v>
      </c>
      <c r="P261" s="180"/>
      <c r="Q261" s="197">
        <f t="shared" ref="Q261:Q324" si="48">C261/J261</f>
        <v>0.66666666666666663</v>
      </c>
      <c r="R261" s="198">
        <f t="shared" ref="R261:R324" si="49">E261/L261</f>
        <v>0.67567567567567566</v>
      </c>
    </row>
    <row r="262" spans="1:18">
      <c r="A262" s="129">
        <v>79142</v>
      </c>
      <c r="B262" s="129" t="s">
        <v>401</v>
      </c>
      <c r="C262" s="174">
        <v>140</v>
      </c>
      <c r="D262" s="175">
        <f t="shared" si="40"/>
        <v>0.14170470763282286</v>
      </c>
      <c r="E262" s="193">
        <v>191</v>
      </c>
      <c r="F262" s="194">
        <f t="shared" si="41"/>
        <v>0.17365688672297636</v>
      </c>
      <c r="G262" s="195">
        <f t="shared" si="42"/>
        <v>51</v>
      </c>
      <c r="H262" s="196">
        <f t="shared" si="43"/>
        <v>36.428571428571423</v>
      </c>
      <c r="I262" s="180"/>
      <c r="J262" s="174">
        <v>283</v>
      </c>
      <c r="K262" s="175">
        <f t="shared" si="44"/>
        <v>0.12222193430247122</v>
      </c>
      <c r="L262" s="193">
        <v>348</v>
      </c>
      <c r="M262" s="194">
        <f t="shared" si="45"/>
        <v>0.12659332984110352</v>
      </c>
      <c r="N262" s="195">
        <f t="shared" si="46"/>
        <v>65</v>
      </c>
      <c r="O262" s="196">
        <f t="shared" si="47"/>
        <v>22.968197879858657</v>
      </c>
      <c r="P262" s="180"/>
      <c r="Q262" s="197">
        <f t="shared" si="48"/>
        <v>0.49469964664310956</v>
      </c>
      <c r="R262" s="198">
        <f t="shared" si="49"/>
        <v>0.54885057471264365</v>
      </c>
    </row>
    <row r="263" spans="1:18">
      <c r="A263" s="129">
        <v>79143</v>
      </c>
      <c r="B263" s="129" t="s">
        <v>451</v>
      </c>
      <c r="C263" s="174">
        <v>108</v>
      </c>
      <c r="D263" s="175">
        <f t="shared" si="40"/>
        <v>0.10931506017389191</v>
      </c>
      <c r="E263" s="193">
        <v>125</v>
      </c>
      <c r="F263" s="194">
        <f t="shared" si="41"/>
        <v>0.11364979497576987</v>
      </c>
      <c r="G263" s="195">
        <f t="shared" si="42"/>
        <v>17</v>
      </c>
      <c r="H263" s="196">
        <f t="shared" si="43"/>
        <v>15.74074074074074</v>
      </c>
      <c r="I263" s="180"/>
      <c r="J263" s="174">
        <v>273</v>
      </c>
      <c r="K263" s="175">
        <f t="shared" si="44"/>
        <v>0.11790313803736624</v>
      </c>
      <c r="L263" s="193">
        <v>250</v>
      </c>
      <c r="M263" s="194">
        <f t="shared" si="45"/>
        <v>9.0943484081252551E-2</v>
      </c>
      <c r="N263" s="195">
        <f t="shared" si="46"/>
        <v>-23</v>
      </c>
      <c r="O263" s="196">
        <f t="shared" si="47"/>
        <v>-8.4249084249084252</v>
      </c>
      <c r="P263" s="180"/>
      <c r="Q263" s="197">
        <f t="shared" si="48"/>
        <v>0.39560439560439559</v>
      </c>
      <c r="R263" s="198">
        <f t="shared" si="49"/>
        <v>0.5</v>
      </c>
    </row>
    <row r="264" spans="1:18">
      <c r="A264" s="129">
        <v>79148</v>
      </c>
      <c r="B264" s="129" t="s">
        <v>590</v>
      </c>
      <c r="C264" s="174">
        <v>42</v>
      </c>
      <c r="D264" s="175">
        <f t="shared" si="40"/>
        <v>4.2511412289846853E-2</v>
      </c>
      <c r="E264" s="193">
        <v>55</v>
      </c>
      <c r="F264" s="194">
        <f t="shared" si="41"/>
        <v>5.0005909789338734E-2</v>
      </c>
      <c r="G264" s="195">
        <f t="shared" si="42"/>
        <v>13</v>
      </c>
      <c r="H264" s="196">
        <f t="shared" si="43"/>
        <v>30.952380952380953</v>
      </c>
      <c r="I264" s="180"/>
      <c r="J264" s="174">
        <v>63</v>
      </c>
      <c r="K264" s="175">
        <f t="shared" si="44"/>
        <v>2.7208416470161433E-2</v>
      </c>
      <c r="L264" s="193">
        <v>95</v>
      </c>
      <c r="M264" s="194">
        <f t="shared" si="45"/>
        <v>3.4558523950875969E-2</v>
      </c>
      <c r="N264" s="195">
        <f t="shared" si="46"/>
        <v>32</v>
      </c>
      <c r="O264" s="196">
        <f t="shared" si="47"/>
        <v>50.793650793650791</v>
      </c>
      <c r="P264" s="180"/>
      <c r="Q264" s="197">
        <f t="shared" si="48"/>
        <v>0.66666666666666663</v>
      </c>
      <c r="R264" s="198">
        <f t="shared" si="49"/>
        <v>0.57894736842105265</v>
      </c>
    </row>
    <row r="265" spans="1:18">
      <c r="A265" s="129">
        <v>79151</v>
      </c>
      <c r="B265" s="129" t="s">
        <v>506</v>
      </c>
      <c r="C265" s="174">
        <v>84</v>
      </c>
      <c r="D265" s="175">
        <f t="shared" si="40"/>
        <v>8.5022824579693707E-2</v>
      </c>
      <c r="E265" s="193">
        <v>70</v>
      </c>
      <c r="F265" s="194">
        <f t="shared" si="41"/>
        <v>6.3643885186431118E-2</v>
      </c>
      <c r="G265" s="195">
        <f t="shared" si="42"/>
        <v>-14</v>
      </c>
      <c r="H265" s="196">
        <f t="shared" si="43"/>
        <v>-16.666666666666664</v>
      </c>
      <c r="I265" s="180"/>
      <c r="J265" s="174">
        <v>115</v>
      </c>
      <c r="K265" s="175">
        <f t="shared" si="44"/>
        <v>4.9666157048707381E-2</v>
      </c>
      <c r="L265" s="193">
        <v>92</v>
      </c>
      <c r="M265" s="194">
        <f t="shared" si="45"/>
        <v>3.3467202141900937E-2</v>
      </c>
      <c r="N265" s="195">
        <f t="shared" si="46"/>
        <v>-23</v>
      </c>
      <c r="O265" s="196">
        <f t="shared" si="47"/>
        <v>-20</v>
      </c>
      <c r="P265" s="180"/>
      <c r="Q265" s="197">
        <f t="shared" si="48"/>
        <v>0.73043478260869565</v>
      </c>
      <c r="R265" s="198">
        <f t="shared" si="49"/>
        <v>0.76086956521739135</v>
      </c>
    </row>
    <row r="266" spans="1:18">
      <c r="A266" s="129">
        <v>79160</v>
      </c>
      <c r="B266" s="129" t="s">
        <v>263</v>
      </c>
      <c r="C266" s="174">
        <v>3587</v>
      </c>
      <c r="D266" s="175">
        <f t="shared" si="40"/>
        <v>3.6306770448495405</v>
      </c>
      <c r="E266" s="193">
        <v>4032</v>
      </c>
      <c r="F266" s="194">
        <f t="shared" si="41"/>
        <v>3.6658877867384332</v>
      </c>
      <c r="G266" s="195">
        <f t="shared" si="42"/>
        <v>445</v>
      </c>
      <c r="H266" s="196">
        <f t="shared" si="43"/>
        <v>12.405910231391134</v>
      </c>
      <c r="I266" s="180"/>
      <c r="J266" s="174">
        <v>10142</v>
      </c>
      <c r="K266" s="175">
        <f t="shared" si="44"/>
        <v>4.3801231720694807</v>
      </c>
      <c r="L266" s="193">
        <v>13062</v>
      </c>
      <c r="M266" s="194">
        <f t="shared" si="45"/>
        <v>4.7516151562772828</v>
      </c>
      <c r="N266" s="195">
        <f t="shared" si="46"/>
        <v>2920</v>
      </c>
      <c r="O266" s="196">
        <f t="shared" si="47"/>
        <v>28.791165450601458</v>
      </c>
      <c r="P266" s="180"/>
      <c r="Q266" s="197">
        <f t="shared" si="48"/>
        <v>0.3536777755866693</v>
      </c>
      <c r="R266" s="198">
        <f t="shared" si="49"/>
        <v>0.3086816720257235</v>
      </c>
    </row>
    <row r="267" spans="1:18">
      <c r="A267" s="129">
        <v>80001</v>
      </c>
      <c r="B267" s="129" t="s">
        <v>413</v>
      </c>
      <c r="C267" s="174">
        <v>60</v>
      </c>
      <c r="D267" s="175">
        <f t="shared" si="40"/>
        <v>6.0730588985495507E-2</v>
      </c>
      <c r="E267" s="193">
        <v>57</v>
      </c>
      <c r="F267" s="194">
        <f t="shared" si="41"/>
        <v>5.1824306508951055E-2</v>
      </c>
      <c r="G267" s="195">
        <f t="shared" si="42"/>
        <v>-3</v>
      </c>
      <c r="H267" s="196">
        <f t="shared" si="43"/>
        <v>-5</v>
      </c>
      <c r="I267" s="180"/>
      <c r="J267" s="174">
        <v>88</v>
      </c>
      <c r="K267" s="175">
        <f t="shared" si="44"/>
        <v>3.8005407132923913E-2</v>
      </c>
      <c r="L267" s="193">
        <v>117</v>
      </c>
      <c r="M267" s="194">
        <f t="shared" si="45"/>
        <v>4.2561550550026195E-2</v>
      </c>
      <c r="N267" s="195">
        <f t="shared" si="46"/>
        <v>29</v>
      </c>
      <c r="O267" s="196">
        <f t="shared" si="47"/>
        <v>32.954545454545453</v>
      </c>
      <c r="P267" s="180"/>
      <c r="Q267" s="197">
        <f t="shared" si="48"/>
        <v>0.68181818181818177</v>
      </c>
      <c r="R267" s="198">
        <f t="shared" si="49"/>
        <v>0.48717948717948717</v>
      </c>
    </row>
    <row r="268" spans="1:18">
      <c r="A268" s="129">
        <v>80002</v>
      </c>
      <c r="B268" s="129" t="s">
        <v>654</v>
      </c>
      <c r="C268" s="174">
        <v>25</v>
      </c>
      <c r="D268" s="175">
        <f t="shared" si="40"/>
        <v>2.5304412077289798E-2</v>
      </c>
      <c r="E268" s="193">
        <v>24</v>
      </c>
      <c r="F268" s="194">
        <f t="shared" si="41"/>
        <v>2.1820760635347814E-2</v>
      </c>
      <c r="G268" s="195">
        <f t="shared" si="42"/>
        <v>-1</v>
      </c>
      <c r="H268" s="196">
        <f t="shared" si="43"/>
        <v>-4</v>
      </c>
      <c r="I268" s="180"/>
      <c r="J268" s="174">
        <v>50</v>
      </c>
      <c r="K268" s="175">
        <f t="shared" si="44"/>
        <v>2.1593981325524949E-2</v>
      </c>
      <c r="L268" s="193">
        <v>52</v>
      </c>
      <c r="M268" s="194">
        <f t="shared" si="45"/>
        <v>1.8916244688900533E-2</v>
      </c>
      <c r="N268" s="195">
        <f t="shared" si="46"/>
        <v>2</v>
      </c>
      <c r="O268" s="196">
        <f t="shared" si="47"/>
        <v>4</v>
      </c>
      <c r="P268" s="180"/>
      <c r="Q268" s="197">
        <f t="shared" si="48"/>
        <v>0.5</v>
      </c>
      <c r="R268" s="198">
        <f t="shared" si="49"/>
        <v>0.46153846153846156</v>
      </c>
    </row>
    <row r="269" spans="1:18">
      <c r="A269" s="129">
        <v>80003</v>
      </c>
      <c r="B269" s="129" t="s">
        <v>468</v>
      </c>
      <c r="C269" s="174">
        <v>76</v>
      </c>
      <c r="D269" s="175">
        <f t="shared" si="40"/>
        <v>7.6925412714960978E-2</v>
      </c>
      <c r="E269" s="193">
        <v>88</v>
      </c>
      <c r="F269" s="194">
        <f t="shared" si="41"/>
        <v>8.0009455662941986E-2</v>
      </c>
      <c r="G269" s="195">
        <f t="shared" si="42"/>
        <v>12</v>
      </c>
      <c r="H269" s="196">
        <f t="shared" si="43"/>
        <v>15.789473684210526</v>
      </c>
      <c r="I269" s="180"/>
      <c r="J269" s="174">
        <v>150</v>
      </c>
      <c r="K269" s="175">
        <f t="shared" si="44"/>
        <v>6.4781943976574843E-2</v>
      </c>
      <c r="L269" s="193">
        <v>188</v>
      </c>
      <c r="M269" s="194">
        <f t="shared" si="45"/>
        <v>6.8389500029101921E-2</v>
      </c>
      <c r="N269" s="195">
        <f t="shared" si="46"/>
        <v>38</v>
      </c>
      <c r="O269" s="196">
        <f t="shared" si="47"/>
        <v>25.333333333333336</v>
      </c>
      <c r="P269" s="180"/>
      <c r="Q269" s="197">
        <f t="shared" si="48"/>
        <v>0.50666666666666671</v>
      </c>
      <c r="R269" s="198">
        <f t="shared" si="49"/>
        <v>0.46808510638297873</v>
      </c>
    </row>
    <row r="270" spans="1:18">
      <c r="A270" s="129">
        <v>80004</v>
      </c>
      <c r="B270" s="129" t="s">
        <v>549</v>
      </c>
      <c r="C270" s="174">
        <v>38</v>
      </c>
      <c r="D270" s="175">
        <f t="shared" si="40"/>
        <v>3.8462706357480489E-2</v>
      </c>
      <c r="E270" s="193">
        <v>46</v>
      </c>
      <c r="F270" s="194">
        <f t="shared" si="41"/>
        <v>4.1823124551083307E-2</v>
      </c>
      <c r="G270" s="195">
        <f t="shared" si="42"/>
        <v>8</v>
      </c>
      <c r="H270" s="196">
        <f t="shared" si="43"/>
        <v>21.052631578947366</v>
      </c>
      <c r="I270" s="180"/>
      <c r="J270" s="174">
        <v>85</v>
      </c>
      <c r="K270" s="175">
        <f t="shared" si="44"/>
        <v>3.6709768253392415E-2</v>
      </c>
      <c r="L270" s="193">
        <v>107</v>
      </c>
      <c r="M270" s="194">
        <f t="shared" si="45"/>
        <v>3.892381118677609E-2</v>
      </c>
      <c r="N270" s="195">
        <f t="shared" si="46"/>
        <v>22</v>
      </c>
      <c r="O270" s="196">
        <f t="shared" si="47"/>
        <v>25.882352941176475</v>
      </c>
      <c r="P270" s="180"/>
      <c r="Q270" s="197">
        <f t="shared" si="48"/>
        <v>0.44705882352941179</v>
      </c>
      <c r="R270" s="198">
        <f t="shared" si="49"/>
        <v>0.42990654205607476</v>
      </c>
    </row>
    <row r="271" spans="1:18">
      <c r="A271" s="129">
        <v>80005</v>
      </c>
      <c r="B271" s="129" t="s">
        <v>356</v>
      </c>
      <c r="C271" s="174">
        <v>229</v>
      </c>
      <c r="D271" s="175">
        <f t="shared" si="40"/>
        <v>0.23178841462797453</v>
      </c>
      <c r="E271" s="193">
        <v>260</v>
      </c>
      <c r="F271" s="194">
        <f t="shared" si="41"/>
        <v>0.23639157354960133</v>
      </c>
      <c r="G271" s="195">
        <f t="shared" si="42"/>
        <v>31</v>
      </c>
      <c r="H271" s="196">
        <f t="shared" si="43"/>
        <v>13.537117903930133</v>
      </c>
      <c r="I271" s="180"/>
      <c r="J271" s="174">
        <v>394</v>
      </c>
      <c r="K271" s="175">
        <f t="shared" si="44"/>
        <v>0.17016057284513661</v>
      </c>
      <c r="L271" s="193">
        <v>510</v>
      </c>
      <c r="M271" s="194">
        <f t="shared" si="45"/>
        <v>0.1855247075257552</v>
      </c>
      <c r="N271" s="195">
        <f t="shared" si="46"/>
        <v>116</v>
      </c>
      <c r="O271" s="196">
        <f t="shared" si="47"/>
        <v>29.441624365482234</v>
      </c>
      <c r="P271" s="180"/>
      <c r="Q271" s="197">
        <f t="shared" si="48"/>
        <v>0.58121827411167515</v>
      </c>
      <c r="R271" s="198">
        <f t="shared" si="49"/>
        <v>0.50980392156862742</v>
      </c>
    </row>
    <row r="272" spans="1:18">
      <c r="A272" s="129">
        <v>80007</v>
      </c>
      <c r="B272" s="129" t="s">
        <v>296</v>
      </c>
      <c r="C272" s="174">
        <v>367</v>
      </c>
      <c r="D272" s="175">
        <f t="shared" si="40"/>
        <v>0.3714687692946142</v>
      </c>
      <c r="E272" s="193">
        <v>432</v>
      </c>
      <c r="F272" s="194">
        <f t="shared" si="41"/>
        <v>0.39277369143626067</v>
      </c>
      <c r="G272" s="195">
        <f t="shared" si="42"/>
        <v>65</v>
      </c>
      <c r="H272" s="196">
        <f t="shared" si="43"/>
        <v>17.711171662125341</v>
      </c>
      <c r="I272" s="180"/>
      <c r="J272" s="174">
        <v>771</v>
      </c>
      <c r="K272" s="175">
        <f t="shared" si="44"/>
        <v>0.33297919203959475</v>
      </c>
      <c r="L272" s="193">
        <v>872</v>
      </c>
      <c r="M272" s="194">
        <f t="shared" si="45"/>
        <v>0.31721087247540886</v>
      </c>
      <c r="N272" s="195">
        <f t="shared" si="46"/>
        <v>101</v>
      </c>
      <c r="O272" s="196">
        <f t="shared" si="47"/>
        <v>13.09987029831388</v>
      </c>
      <c r="P272" s="180"/>
      <c r="Q272" s="197">
        <f t="shared" si="48"/>
        <v>0.47600518806744485</v>
      </c>
      <c r="R272" s="198">
        <f t="shared" si="49"/>
        <v>0.49541284403669728</v>
      </c>
    </row>
    <row r="273" spans="1:18">
      <c r="A273" s="129">
        <v>80008</v>
      </c>
      <c r="B273" s="129" t="s">
        <v>452</v>
      </c>
      <c r="C273" s="174">
        <v>61</v>
      </c>
      <c r="D273" s="175">
        <f t="shared" si="40"/>
        <v>6.1742765468587098E-2</v>
      </c>
      <c r="E273" s="193">
        <v>80</v>
      </c>
      <c r="F273" s="194">
        <f t="shared" si="41"/>
        <v>7.2735868784492716E-2</v>
      </c>
      <c r="G273" s="195">
        <f t="shared" si="42"/>
        <v>19</v>
      </c>
      <c r="H273" s="196">
        <f t="shared" si="43"/>
        <v>31.147540983606557</v>
      </c>
      <c r="I273" s="180"/>
      <c r="J273" s="174">
        <v>170</v>
      </c>
      <c r="K273" s="175">
        <f t="shared" si="44"/>
        <v>7.341953650678483E-2</v>
      </c>
      <c r="L273" s="193">
        <v>144</v>
      </c>
      <c r="M273" s="194">
        <f t="shared" si="45"/>
        <v>5.2383446830801469E-2</v>
      </c>
      <c r="N273" s="195">
        <f t="shared" si="46"/>
        <v>-26</v>
      </c>
      <c r="O273" s="196">
        <f t="shared" si="47"/>
        <v>-15.294117647058824</v>
      </c>
      <c r="P273" s="180"/>
      <c r="Q273" s="197">
        <f t="shared" si="48"/>
        <v>0.35882352941176471</v>
      </c>
      <c r="R273" s="198">
        <f t="shared" si="49"/>
        <v>0.55555555555555558</v>
      </c>
    </row>
    <row r="274" spans="1:18">
      <c r="A274" s="129">
        <v>80009</v>
      </c>
      <c r="B274" s="129" t="s">
        <v>377</v>
      </c>
      <c r="C274" s="174">
        <v>260</v>
      </c>
      <c r="D274" s="175">
        <f t="shared" si="40"/>
        <v>0.26316588560381388</v>
      </c>
      <c r="E274" s="193">
        <v>321</v>
      </c>
      <c r="F274" s="194">
        <f t="shared" si="41"/>
        <v>0.29185267349777699</v>
      </c>
      <c r="G274" s="195">
        <f t="shared" si="42"/>
        <v>61</v>
      </c>
      <c r="H274" s="196">
        <f t="shared" si="43"/>
        <v>23.46153846153846</v>
      </c>
      <c r="I274" s="180"/>
      <c r="J274" s="174">
        <v>424</v>
      </c>
      <c r="K274" s="175">
        <f t="shared" si="44"/>
        <v>0.18311696164045158</v>
      </c>
      <c r="L274" s="193">
        <v>570</v>
      </c>
      <c r="M274" s="194">
        <f t="shared" si="45"/>
        <v>0.20735114370525579</v>
      </c>
      <c r="N274" s="195">
        <f t="shared" si="46"/>
        <v>146</v>
      </c>
      <c r="O274" s="196">
        <f t="shared" si="47"/>
        <v>34.433962264150942</v>
      </c>
      <c r="P274" s="180"/>
      <c r="Q274" s="197">
        <f t="shared" si="48"/>
        <v>0.6132075471698113</v>
      </c>
      <c r="R274" s="198">
        <f t="shared" si="49"/>
        <v>0.56315789473684208</v>
      </c>
    </row>
    <row r="275" spans="1:18">
      <c r="A275" s="129">
        <v>80012</v>
      </c>
      <c r="B275" s="129" t="s">
        <v>311</v>
      </c>
      <c r="C275" s="174">
        <v>510</v>
      </c>
      <c r="D275" s="175">
        <f t="shared" si="40"/>
        <v>0.51621000637671188</v>
      </c>
      <c r="E275" s="193">
        <v>627</v>
      </c>
      <c r="F275" s="194">
        <f t="shared" si="41"/>
        <v>0.57006737159846166</v>
      </c>
      <c r="G275" s="195">
        <f t="shared" si="42"/>
        <v>117</v>
      </c>
      <c r="H275" s="196">
        <f t="shared" si="43"/>
        <v>22.941176470588236</v>
      </c>
      <c r="I275" s="180"/>
      <c r="J275" s="174">
        <v>1279</v>
      </c>
      <c r="K275" s="175">
        <f t="shared" si="44"/>
        <v>0.55237404230692821</v>
      </c>
      <c r="L275" s="193">
        <v>1898</v>
      </c>
      <c r="M275" s="194">
        <f t="shared" si="45"/>
        <v>0.69044293114486932</v>
      </c>
      <c r="N275" s="195">
        <f t="shared" si="46"/>
        <v>619</v>
      </c>
      <c r="O275" s="196">
        <f t="shared" si="47"/>
        <v>48.397185301016421</v>
      </c>
      <c r="P275" s="180"/>
      <c r="Q275" s="197">
        <f t="shared" si="48"/>
        <v>0.39874902267396406</v>
      </c>
      <c r="R275" s="198">
        <f t="shared" si="49"/>
        <v>0.33034773445732352</v>
      </c>
    </row>
    <row r="276" spans="1:18">
      <c r="A276" s="129">
        <v>80013</v>
      </c>
      <c r="B276" s="129" t="s">
        <v>376</v>
      </c>
      <c r="C276" s="174">
        <v>235</v>
      </c>
      <c r="D276" s="175">
        <f t="shared" si="40"/>
        <v>0.23786147352652409</v>
      </c>
      <c r="E276" s="193">
        <v>224</v>
      </c>
      <c r="F276" s="194">
        <f t="shared" si="41"/>
        <v>0.20366043259657959</v>
      </c>
      <c r="G276" s="195">
        <f t="shared" si="42"/>
        <v>-11</v>
      </c>
      <c r="H276" s="196">
        <f t="shared" si="43"/>
        <v>-4.6808510638297873</v>
      </c>
      <c r="I276" s="180"/>
      <c r="J276" s="174">
        <v>368</v>
      </c>
      <c r="K276" s="175">
        <f t="shared" si="44"/>
        <v>0.15893170255586364</v>
      </c>
      <c r="L276" s="193">
        <v>456</v>
      </c>
      <c r="M276" s="194">
        <f t="shared" si="45"/>
        <v>0.16588091496420465</v>
      </c>
      <c r="N276" s="195">
        <f t="shared" si="46"/>
        <v>88</v>
      </c>
      <c r="O276" s="196">
        <f t="shared" si="47"/>
        <v>23.913043478260871</v>
      </c>
      <c r="P276" s="180"/>
      <c r="Q276" s="197">
        <f t="shared" si="48"/>
        <v>0.63858695652173914</v>
      </c>
      <c r="R276" s="198">
        <f t="shared" si="49"/>
        <v>0.49122807017543857</v>
      </c>
    </row>
    <row r="277" spans="1:18">
      <c r="A277" s="129">
        <v>80014</v>
      </c>
      <c r="B277" s="129" t="s">
        <v>390</v>
      </c>
      <c r="C277" s="174">
        <v>214</v>
      </c>
      <c r="D277" s="175">
        <f t="shared" si="40"/>
        <v>0.21660576738160067</v>
      </c>
      <c r="E277" s="193">
        <v>225</v>
      </c>
      <c r="F277" s="194">
        <f t="shared" si="41"/>
        <v>0.20456963095638578</v>
      </c>
      <c r="G277" s="195">
        <f t="shared" si="42"/>
        <v>11</v>
      </c>
      <c r="H277" s="196">
        <f t="shared" si="43"/>
        <v>5.1401869158878499</v>
      </c>
      <c r="I277" s="180"/>
      <c r="J277" s="174">
        <v>315</v>
      </c>
      <c r="K277" s="175">
        <f t="shared" si="44"/>
        <v>0.13604208235080717</v>
      </c>
      <c r="L277" s="193">
        <v>362</v>
      </c>
      <c r="M277" s="194">
        <f t="shared" si="45"/>
        <v>0.13168616494965368</v>
      </c>
      <c r="N277" s="195">
        <f t="shared" si="46"/>
        <v>47</v>
      </c>
      <c r="O277" s="196">
        <f t="shared" si="47"/>
        <v>14.920634920634921</v>
      </c>
      <c r="P277" s="180"/>
      <c r="Q277" s="197">
        <f t="shared" si="48"/>
        <v>0.67936507936507939</v>
      </c>
      <c r="R277" s="198">
        <f t="shared" si="49"/>
        <v>0.62154696132596687</v>
      </c>
    </row>
    <row r="278" spans="1:18">
      <c r="A278" s="129">
        <v>80015</v>
      </c>
      <c r="B278" s="129" t="s">
        <v>577</v>
      </c>
      <c r="C278" s="174">
        <v>50</v>
      </c>
      <c r="D278" s="175">
        <f t="shared" si="40"/>
        <v>5.0608824154579596E-2</v>
      </c>
      <c r="E278" s="193">
        <v>41</v>
      </c>
      <c r="F278" s="194">
        <f t="shared" si="41"/>
        <v>3.7277132752052515E-2</v>
      </c>
      <c r="G278" s="195">
        <f t="shared" si="42"/>
        <v>-9</v>
      </c>
      <c r="H278" s="196">
        <f t="shared" si="43"/>
        <v>-18</v>
      </c>
      <c r="I278" s="180"/>
      <c r="J278" s="174">
        <v>60</v>
      </c>
      <c r="K278" s="175">
        <f t="shared" si="44"/>
        <v>2.5912777590629939E-2</v>
      </c>
      <c r="L278" s="193">
        <v>98</v>
      </c>
      <c r="M278" s="194">
        <f t="shared" si="45"/>
        <v>3.5649845759851001E-2</v>
      </c>
      <c r="N278" s="195">
        <f t="shared" si="46"/>
        <v>38</v>
      </c>
      <c r="O278" s="196">
        <f t="shared" si="47"/>
        <v>63.333333333333329</v>
      </c>
      <c r="P278" s="180"/>
      <c r="Q278" s="197">
        <f t="shared" si="48"/>
        <v>0.83333333333333337</v>
      </c>
      <c r="R278" s="198">
        <f t="shared" si="49"/>
        <v>0.41836734693877553</v>
      </c>
    </row>
    <row r="279" spans="1:18">
      <c r="A279" s="129">
        <v>80016</v>
      </c>
      <c r="B279" s="129" t="s">
        <v>608</v>
      </c>
      <c r="C279" s="174">
        <v>32</v>
      </c>
      <c r="D279" s="175">
        <f t="shared" si="40"/>
        <v>3.2389647458930935E-2</v>
      </c>
      <c r="E279" s="193">
        <v>22</v>
      </c>
      <c r="F279" s="194">
        <f t="shared" si="41"/>
        <v>2.0002363915735497E-2</v>
      </c>
      <c r="G279" s="195">
        <f t="shared" si="42"/>
        <v>-10</v>
      </c>
      <c r="H279" s="196">
        <f t="shared" si="43"/>
        <v>-31.25</v>
      </c>
      <c r="I279" s="180"/>
      <c r="J279" s="174">
        <v>56</v>
      </c>
      <c r="K279" s="175">
        <f t="shared" si="44"/>
        <v>2.4185259084587945E-2</v>
      </c>
      <c r="L279" s="193">
        <v>70</v>
      </c>
      <c r="M279" s="194">
        <f t="shared" si="45"/>
        <v>2.5464175542750711E-2</v>
      </c>
      <c r="N279" s="195">
        <f t="shared" si="46"/>
        <v>14</v>
      </c>
      <c r="O279" s="196">
        <f t="shared" si="47"/>
        <v>25</v>
      </c>
      <c r="P279" s="180"/>
      <c r="Q279" s="197">
        <f t="shared" si="48"/>
        <v>0.5714285714285714</v>
      </c>
      <c r="R279" s="198">
        <f t="shared" si="49"/>
        <v>0.31428571428571428</v>
      </c>
    </row>
    <row r="280" spans="1:18">
      <c r="A280" s="129">
        <v>80018</v>
      </c>
      <c r="B280" s="129" t="s">
        <v>370</v>
      </c>
      <c r="C280" s="174">
        <v>140</v>
      </c>
      <c r="D280" s="175">
        <f t="shared" si="40"/>
        <v>0.14170470763282286</v>
      </c>
      <c r="E280" s="193">
        <v>176</v>
      </c>
      <c r="F280" s="194">
        <f t="shared" si="41"/>
        <v>0.16001891132588397</v>
      </c>
      <c r="G280" s="195">
        <f t="shared" si="42"/>
        <v>36</v>
      </c>
      <c r="H280" s="196">
        <f t="shared" si="43"/>
        <v>25.714285714285712</v>
      </c>
      <c r="I280" s="180"/>
      <c r="J280" s="174">
        <v>346</v>
      </c>
      <c r="K280" s="175">
        <f t="shared" si="44"/>
        <v>0.14943035077263264</v>
      </c>
      <c r="L280" s="193">
        <v>1210</v>
      </c>
      <c r="M280" s="194">
        <f t="shared" si="45"/>
        <v>0.44016646295326234</v>
      </c>
      <c r="N280" s="195">
        <f t="shared" si="46"/>
        <v>864</v>
      </c>
      <c r="O280" s="196">
        <f t="shared" si="47"/>
        <v>249.71098265895955</v>
      </c>
      <c r="P280" s="180"/>
      <c r="Q280" s="197">
        <f t="shared" si="48"/>
        <v>0.40462427745664742</v>
      </c>
      <c r="R280" s="198">
        <f t="shared" si="49"/>
        <v>0.14545454545454545</v>
      </c>
    </row>
    <row r="281" spans="1:18">
      <c r="A281" s="129">
        <v>80019</v>
      </c>
      <c r="B281" s="129" t="s">
        <v>673</v>
      </c>
      <c r="C281" s="174">
        <v>16</v>
      </c>
      <c r="D281" s="175">
        <f t="shared" si="40"/>
        <v>1.6194823729465468E-2</v>
      </c>
      <c r="E281" s="193">
        <v>20</v>
      </c>
      <c r="F281" s="194">
        <f t="shared" si="41"/>
        <v>1.8183967196123179E-2</v>
      </c>
      <c r="G281" s="195">
        <f t="shared" si="42"/>
        <v>4</v>
      </c>
      <c r="H281" s="196">
        <f t="shared" si="43"/>
        <v>25</v>
      </c>
      <c r="I281" s="180"/>
      <c r="J281" s="174">
        <v>41</v>
      </c>
      <c r="K281" s="175">
        <f t="shared" si="44"/>
        <v>1.7707064686930458E-2</v>
      </c>
      <c r="L281" s="193">
        <v>67</v>
      </c>
      <c r="M281" s="194">
        <f t="shared" si="45"/>
        <v>2.4372853733775682E-2</v>
      </c>
      <c r="N281" s="195">
        <f t="shared" si="46"/>
        <v>26</v>
      </c>
      <c r="O281" s="196">
        <f t="shared" si="47"/>
        <v>63.414634146341463</v>
      </c>
      <c r="P281" s="180"/>
      <c r="Q281" s="197">
        <f t="shared" si="48"/>
        <v>0.3902439024390244</v>
      </c>
      <c r="R281" s="198">
        <f t="shared" si="49"/>
        <v>0.29850746268656714</v>
      </c>
    </row>
    <row r="282" spans="1:18">
      <c r="A282" s="129">
        <v>80020</v>
      </c>
      <c r="B282" s="129" t="s">
        <v>632</v>
      </c>
      <c r="C282" s="174">
        <v>32</v>
      </c>
      <c r="D282" s="175">
        <f t="shared" si="40"/>
        <v>3.2389647458930935E-2</v>
      </c>
      <c r="E282" s="193">
        <v>42</v>
      </c>
      <c r="F282" s="194">
        <f t="shared" si="41"/>
        <v>3.8186331111858679E-2</v>
      </c>
      <c r="G282" s="195">
        <f t="shared" si="42"/>
        <v>10</v>
      </c>
      <c r="H282" s="196">
        <f t="shared" si="43"/>
        <v>31.25</v>
      </c>
      <c r="I282" s="180"/>
      <c r="J282" s="174">
        <v>56</v>
      </c>
      <c r="K282" s="175">
        <f t="shared" si="44"/>
        <v>2.4185259084587945E-2</v>
      </c>
      <c r="L282" s="193">
        <v>94</v>
      </c>
      <c r="M282" s="194">
        <f t="shared" si="45"/>
        <v>3.4194750014550961E-2</v>
      </c>
      <c r="N282" s="195">
        <f t="shared" si="46"/>
        <v>38</v>
      </c>
      <c r="O282" s="196">
        <f t="shared" si="47"/>
        <v>67.857142857142861</v>
      </c>
      <c r="P282" s="180"/>
      <c r="Q282" s="197">
        <f t="shared" si="48"/>
        <v>0.5714285714285714</v>
      </c>
      <c r="R282" s="198">
        <f t="shared" si="49"/>
        <v>0.44680851063829785</v>
      </c>
    </row>
    <row r="283" spans="1:18">
      <c r="A283" s="129">
        <v>80021</v>
      </c>
      <c r="B283" s="129" t="s">
        <v>662</v>
      </c>
      <c r="C283" s="174">
        <v>20</v>
      </c>
      <c r="D283" s="175">
        <f t="shared" si="40"/>
        <v>2.0243529661831836E-2</v>
      </c>
      <c r="E283" s="193">
        <v>19</v>
      </c>
      <c r="F283" s="194">
        <f t="shared" si="41"/>
        <v>1.7274768836317018E-2</v>
      </c>
      <c r="G283" s="195">
        <f t="shared" si="42"/>
        <v>-1</v>
      </c>
      <c r="H283" s="196">
        <f t="shared" si="43"/>
        <v>-5</v>
      </c>
      <c r="I283" s="180"/>
      <c r="J283" s="174">
        <v>22</v>
      </c>
      <c r="K283" s="175">
        <f t="shared" si="44"/>
        <v>9.5013517832309782E-3</v>
      </c>
      <c r="L283" s="193">
        <v>51</v>
      </c>
      <c r="M283" s="194">
        <f t="shared" si="45"/>
        <v>1.8552470752575521E-2</v>
      </c>
      <c r="N283" s="195">
        <f t="shared" si="46"/>
        <v>29</v>
      </c>
      <c r="O283" s="196">
        <f t="shared" si="47"/>
        <v>131.81818181818181</v>
      </c>
      <c r="P283" s="180"/>
      <c r="Q283" s="197">
        <f t="shared" si="48"/>
        <v>0.90909090909090906</v>
      </c>
      <c r="R283" s="198">
        <f t="shared" si="49"/>
        <v>0.37254901960784315</v>
      </c>
    </row>
    <row r="284" spans="1:18">
      <c r="A284" s="129">
        <v>80023</v>
      </c>
      <c r="B284" s="129" t="s">
        <v>455</v>
      </c>
      <c r="C284" s="174">
        <v>50</v>
      </c>
      <c r="D284" s="175">
        <f t="shared" si="40"/>
        <v>5.0608824154579596E-2</v>
      </c>
      <c r="E284" s="193">
        <v>55</v>
      </c>
      <c r="F284" s="194">
        <f t="shared" si="41"/>
        <v>5.0005909789338734E-2</v>
      </c>
      <c r="G284" s="195">
        <f t="shared" si="42"/>
        <v>5</v>
      </c>
      <c r="H284" s="196">
        <f t="shared" si="43"/>
        <v>10</v>
      </c>
      <c r="I284" s="180"/>
      <c r="J284" s="174">
        <v>60</v>
      </c>
      <c r="K284" s="175">
        <f t="shared" si="44"/>
        <v>2.5912777590629939E-2</v>
      </c>
      <c r="L284" s="193">
        <v>130</v>
      </c>
      <c r="M284" s="194">
        <f t="shared" si="45"/>
        <v>4.7290611722251324E-2</v>
      </c>
      <c r="N284" s="195">
        <f t="shared" si="46"/>
        <v>70</v>
      </c>
      <c r="O284" s="196">
        <f t="shared" si="47"/>
        <v>116.66666666666667</v>
      </c>
      <c r="P284" s="180"/>
      <c r="Q284" s="197">
        <f t="shared" si="48"/>
        <v>0.83333333333333337</v>
      </c>
      <c r="R284" s="198">
        <f t="shared" si="49"/>
        <v>0.42307692307692307</v>
      </c>
    </row>
    <row r="285" spans="1:18">
      <c r="A285" s="129">
        <v>80024</v>
      </c>
      <c r="B285" s="129" t="s">
        <v>637</v>
      </c>
      <c r="C285" s="174">
        <v>29</v>
      </c>
      <c r="D285" s="175">
        <f t="shared" si="40"/>
        <v>2.9353118009656162E-2</v>
      </c>
      <c r="E285" s="193">
        <v>26</v>
      </c>
      <c r="F285" s="194">
        <f t="shared" si="41"/>
        <v>2.3639157354960132E-2</v>
      </c>
      <c r="G285" s="195">
        <f t="shared" si="42"/>
        <v>-3</v>
      </c>
      <c r="H285" s="196">
        <f t="shared" si="43"/>
        <v>-10.344827586206897</v>
      </c>
      <c r="I285" s="180"/>
      <c r="J285" s="174">
        <v>46</v>
      </c>
      <c r="K285" s="175">
        <f t="shared" si="44"/>
        <v>1.9866462819482955E-2</v>
      </c>
      <c r="L285" s="193">
        <v>57</v>
      </c>
      <c r="M285" s="194">
        <f t="shared" si="45"/>
        <v>2.0735114370525581E-2</v>
      </c>
      <c r="N285" s="195">
        <f t="shared" si="46"/>
        <v>11</v>
      </c>
      <c r="O285" s="196">
        <f t="shared" si="47"/>
        <v>23.913043478260871</v>
      </c>
      <c r="P285" s="180"/>
      <c r="Q285" s="197">
        <f t="shared" si="48"/>
        <v>0.63043478260869568</v>
      </c>
      <c r="R285" s="198">
        <f t="shared" si="49"/>
        <v>0.45614035087719296</v>
      </c>
    </row>
    <row r="286" spans="1:18">
      <c r="A286" s="129">
        <v>80025</v>
      </c>
      <c r="B286" s="129" t="s">
        <v>320</v>
      </c>
      <c r="C286" s="174">
        <v>314</v>
      </c>
      <c r="D286" s="175">
        <f t="shared" si="40"/>
        <v>0.31782341569075984</v>
      </c>
      <c r="E286" s="193">
        <v>407</v>
      </c>
      <c r="F286" s="194">
        <f t="shared" si="41"/>
        <v>0.37004373244110667</v>
      </c>
      <c r="G286" s="195">
        <f t="shared" si="42"/>
        <v>93</v>
      </c>
      <c r="H286" s="196">
        <f t="shared" si="43"/>
        <v>29.617834394904456</v>
      </c>
      <c r="I286" s="180"/>
      <c r="J286" s="174">
        <v>592</v>
      </c>
      <c r="K286" s="175">
        <f t="shared" si="44"/>
        <v>0.25567273889421538</v>
      </c>
      <c r="L286" s="193">
        <v>808</v>
      </c>
      <c r="M286" s="194">
        <f t="shared" si="45"/>
        <v>0.29392934055060821</v>
      </c>
      <c r="N286" s="195">
        <f t="shared" si="46"/>
        <v>216</v>
      </c>
      <c r="O286" s="196">
        <f t="shared" si="47"/>
        <v>36.486486486486484</v>
      </c>
      <c r="P286" s="180"/>
      <c r="Q286" s="197">
        <f t="shared" si="48"/>
        <v>0.53040540540540537</v>
      </c>
      <c r="R286" s="198">
        <f t="shared" si="49"/>
        <v>0.50371287128712872</v>
      </c>
    </row>
    <row r="287" spans="1:18">
      <c r="A287" s="129">
        <v>80026</v>
      </c>
      <c r="B287" s="129" t="s">
        <v>652</v>
      </c>
      <c r="C287" s="174">
        <v>19</v>
      </c>
      <c r="D287" s="175">
        <f t="shared" si="40"/>
        <v>1.9231353178740244E-2</v>
      </c>
      <c r="E287" s="193">
        <v>13</v>
      </c>
      <c r="F287" s="194">
        <f t="shared" si="41"/>
        <v>1.1819578677480066E-2</v>
      </c>
      <c r="G287" s="195">
        <f t="shared" si="42"/>
        <v>-6</v>
      </c>
      <c r="H287" s="196">
        <f t="shared" si="43"/>
        <v>-31.578947368421051</v>
      </c>
      <c r="I287" s="180"/>
      <c r="J287" s="174">
        <v>23</v>
      </c>
      <c r="K287" s="175">
        <f t="shared" si="44"/>
        <v>9.9332314097414776E-3</v>
      </c>
      <c r="L287" s="193">
        <v>22</v>
      </c>
      <c r="M287" s="194">
        <f t="shared" si="45"/>
        <v>8.0030265991502241E-3</v>
      </c>
      <c r="N287" s="195">
        <f t="shared" si="46"/>
        <v>-1</v>
      </c>
      <c r="O287" s="196">
        <f t="shared" si="47"/>
        <v>-4.3478260869565215</v>
      </c>
      <c r="P287" s="180"/>
      <c r="Q287" s="197">
        <f t="shared" si="48"/>
        <v>0.82608695652173914</v>
      </c>
      <c r="R287" s="198">
        <f t="shared" si="49"/>
        <v>0.59090909090909094</v>
      </c>
    </row>
    <row r="288" spans="1:18">
      <c r="A288" s="129">
        <v>80027</v>
      </c>
      <c r="B288" s="129" t="s">
        <v>330</v>
      </c>
      <c r="C288" s="174">
        <v>278</v>
      </c>
      <c r="D288" s="175">
        <f t="shared" si="40"/>
        <v>0.28138506229946253</v>
      </c>
      <c r="E288" s="193">
        <v>281</v>
      </c>
      <c r="F288" s="194">
        <f t="shared" si="41"/>
        <v>0.25548473910553066</v>
      </c>
      <c r="G288" s="195">
        <f t="shared" si="42"/>
        <v>3</v>
      </c>
      <c r="H288" s="196">
        <f t="shared" si="43"/>
        <v>1.079136690647482</v>
      </c>
      <c r="I288" s="180"/>
      <c r="J288" s="174">
        <v>525</v>
      </c>
      <c r="K288" s="175">
        <f t="shared" si="44"/>
        <v>0.22673680391801199</v>
      </c>
      <c r="L288" s="193">
        <v>749</v>
      </c>
      <c r="M288" s="194">
        <f t="shared" si="45"/>
        <v>0.27246667830743265</v>
      </c>
      <c r="N288" s="195">
        <f t="shared" si="46"/>
        <v>224</v>
      </c>
      <c r="O288" s="196">
        <f t="shared" si="47"/>
        <v>42.666666666666671</v>
      </c>
      <c r="P288" s="180"/>
      <c r="Q288" s="197">
        <f t="shared" si="48"/>
        <v>0.52952380952380951</v>
      </c>
      <c r="R288" s="198">
        <f t="shared" si="49"/>
        <v>0.37516688918558078</v>
      </c>
    </row>
    <row r="289" spans="1:18">
      <c r="A289" s="129">
        <v>80028</v>
      </c>
      <c r="B289" s="129" t="s">
        <v>297</v>
      </c>
      <c r="C289" s="174">
        <v>506</v>
      </c>
      <c r="D289" s="175">
        <f t="shared" si="40"/>
        <v>0.51216130044434549</v>
      </c>
      <c r="E289" s="193">
        <v>582</v>
      </c>
      <c r="F289" s="194">
        <f t="shared" si="41"/>
        <v>0.52915344540718445</v>
      </c>
      <c r="G289" s="195">
        <f t="shared" si="42"/>
        <v>76</v>
      </c>
      <c r="H289" s="196">
        <f t="shared" si="43"/>
        <v>15.019762845849801</v>
      </c>
      <c r="I289" s="180"/>
      <c r="J289" s="174">
        <v>1084</v>
      </c>
      <c r="K289" s="175">
        <f t="shared" si="44"/>
        <v>0.46815751513738085</v>
      </c>
      <c r="L289" s="193">
        <v>1481</v>
      </c>
      <c r="M289" s="194">
        <f t="shared" si="45"/>
        <v>0.53874919969734014</v>
      </c>
      <c r="N289" s="195">
        <f t="shared" si="46"/>
        <v>397</v>
      </c>
      <c r="O289" s="196">
        <f t="shared" si="47"/>
        <v>36.623616236162363</v>
      </c>
      <c r="P289" s="180"/>
      <c r="Q289" s="197">
        <f t="shared" si="48"/>
        <v>0.46678966789667897</v>
      </c>
      <c r="R289" s="198">
        <f t="shared" si="49"/>
        <v>0.39297771775827145</v>
      </c>
    </row>
    <row r="290" spans="1:18">
      <c r="A290" s="129">
        <v>80029</v>
      </c>
      <c r="B290" s="129" t="s">
        <v>349</v>
      </c>
      <c r="C290" s="174">
        <v>246</v>
      </c>
      <c r="D290" s="175">
        <f t="shared" si="40"/>
        <v>0.24899541484053159</v>
      </c>
      <c r="E290" s="193">
        <v>272</v>
      </c>
      <c r="F290" s="194">
        <f t="shared" si="41"/>
        <v>0.24730195386727521</v>
      </c>
      <c r="G290" s="195">
        <f t="shared" si="42"/>
        <v>26</v>
      </c>
      <c r="H290" s="196">
        <f t="shared" si="43"/>
        <v>10.569105691056912</v>
      </c>
      <c r="I290" s="180"/>
      <c r="J290" s="174">
        <v>401</v>
      </c>
      <c r="K290" s="175">
        <f t="shared" si="44"/>
        <v>0.1731837302307101</v>
      </c>
      <c r="L290" s="193">
        <v>475</v>
      </c>
      <c r="M290" s="194">
        <f t="shared" si="45"/>
        <v>0.17279261975437984</v>
      </c>
      <c r="N290" s="195">
        <f t="shared" si="46"/>
        <v>74</v>
      </c>
      <c r="O290" s="196">
        <f t="shared" si="47"/>
        <v>18.453865336658353</v>
      </c>
      <c r="P290" s="180"/>
      <c r="Q290" s="197">
        <f t="shared" si="48"/>
        <v>0.61346633416458851</v>
      </c>
      <c r="R290" s="198">
        <f t="shared" si="49"/>
        <v>0.57263157894736838</v>
      </c>
    </row>
    <row r="291" spans="1:18">
      <c r="A291" s="129">
        <v>80030</v>
      </c>
      <c r="B291" s="129" t="s">
        <v>616</v>
      </c>
      <c r="C291" s="174">
        <v>36</v>
      </c>
      <c r="D291" s="175">
        <f t="shared" si="40"/>
        <v>3.6438353391297307E-2</v>
      </c>
      <c r="E291" s="193">
        <v>30</v>
      </c>
      <c r="F291" s="194">
        <f t="shared" si="41"/>
        <v>2.7275950794184767E-2</v>
      </c>
      <c r="G291" s="195">
        <f t="shared" si="42"/>
        <v>-6</v>
      </c>
      <c r="H291" s="196">
        <f t="shared" si="43"/>
        <v>-16.666666666666664</v>
      </c>
      <c r="I291" s="180"/>
      <c r="J291" s="174">
        <v>61</v>
      </c>
      <c r="K291" s="175">
        <f t="shared" si="44"/>
        <v>2.6344657217140442E-2</v>
      </c>
      <c r="L291" s="193">
        <v>47</v>
      </c>
      <c r="M291" s="194">
        <f t="shared" si="45"/>
        <v>1.709737500727548E-2</v>
      </c>
      <c r="N291" s="195">
        <f t="shared" si="46"/>
        <v>-14</v>
      </c>
      <c r="O291" s="196">
        <f t="shared" si="47"/>
        <v>-22.950819672131146</v>
      </c>
      <c r="P291" s="180"/>
      <c r="Q291" s="197">
        <f t="shared" si="48"/>
        <v>0.5901639344262295</v>
      </c>
      <c r="R291" s="198">
        <f t="shared" si="49"/>
        <v>0.63829787234042556</v>
      </c>
    </row>
    <row r="292" spans="1:18">
      <c r="A292" s="129">
        <v>80031</v>
      </c>
      <c r="B292" s="129" t="s">
        <v>398</v>
      </c>
      <c r="C292" s="174">
        <v>173</v>
      </c>
      <c r="D292" s="175">
        <f t="shared" si="40"/>
        <v>0.17510653157484538</v>
      </c>
      <c r="E292" s="193">
        <v>165</v>
      </c>
      <c r="F292" s="194">
        <f t="shared" si="41"/>
        <v>0.15001772936801622</v>
      </c>
      <c r="G292" s="195">
        <f t="shared" si="42"/>
        <v>-8</v>
      </c>
      <c r="H292" s="196">
        <f t="shared" si="43"/>
        <v>-4.6242774566473983</v>
      </c>
      <c r="I292" s="180"/>
      <c r="J292" s="174">
        <v>292</v>
      </c>
      <c r="K292" s="175">
        <f t="shared" si="44"/>
        <v>0.12610885094106572</v>
      </c>
      <c r="L292" s="193">
        <v>308</v>
      </c>
      <c r="M292" s="194">
        <f t="shared" si="45"/>
        <v>0.11204237238810315</v>
      </c>
      <c r="N292" s="195">
        <f t="shared" si="46"/>
        <v>16</v>
      </c>
      <c r="O292" s="196">
        <f t="shared" si="47"/>
        <v>5.4794520547945202</v>
      </c>
      <c r="P292" s="180"/>
      <c r="Q292" s="197">
        <f t="shared" si="48"/>
        <v>0.59246575342465757</v>
      </c>
      <c r="R292" s="198">
        <f t="shared" si="49"/>
        <v>0.5357142857142857</v>
      </c>
    </row>
    <row r="293" spans="1:18">
      <c r="A293" s="129">
        <v>80032</v>
      </c>
      <c r="B293" s="129" t="s">
        <v>517</v>
      </c>
      <c r="C293" s="174">
        <v>55</v>
      </c>
      <c r="D293" s="175">
        <f t="shared" si="40"/>
        <v>5.5669706570037544E-2</v>
      </c>
      <c r="E293" s="193">
        <v>71</v>
      </c>
      <c r="F293" s="194">
        <f t="shared" si="41"/>
        <v>6.4553083546237289E-2</v>
      </c>
      <c r="G293" s="195">
        <f t="shared" si="42"/>
        <v>16</v>
      </c>
      <c r="H293" s="196">
        <f t="shared" si="43"/>
        <v>29.09090909090909</v>
      </c>
      <c r="I293" s="180"/>
      <c r="J293" s="174">
        <v>104</v>
      </c>
      <c r="K293" s="175">
        <f t="shared" si="44"/>
        <v>4.4915481157091895E-2</v>
      </c>
      <c r="L293" s="193">
        <v>134</v>
      </c>
      <c r="M293" s="194">
        <f t="shared" si="45"/>
        <v>4.8745707467551365E-2</v>
      </c>
      <c r="N293" s="195">
        <f t="shared" si="46"/>
        <v>30</v>
      </c>
      <c r="O293" s="196">
        <f t="shared" si="47"/>
        <v>28.846153846153843</v>
      </c>
      <c r="P293" s="180"/>
      <c r="Q293" s="197">
        <f t="shared" si="48"/>
        <v>0.52884615384615385</v>
      </c>
      <c r="R293" s="198">
        <f t="shared" si="49"/>
        <v>0.52985074626865669</v>
      </c>
    </row>
    <row r="294" spans="1:18">
      <c r="A294" s="129">
        <v>80033</v>
      </c>
      <c r="B294" s="129" t="s">
        <v>639</v>
      </c>
      <c r="C294" s="174">
        <v>22</v>
      </c>
      <c r="D294" s="175">
        <f t="shared" si="40"/>
        <v>2.2267882628015021E-2</v>
      </c>
      <c r="E294" s="193">
        <v>25</v>
      </c>
      <c r="F294" s="194">
        <f t="shared" si="41"/>
        <v>2.2729958995153971E-2</v>
      </c>
      <c r="G294" s="195">
        <f t="shared" si="42"/>
        <v>3</v>
      </c>
      <c r="H294" s="196">
        <f t="shared" si="43"/>
        <v>13.636363636363635</v>
      </c>
      <c r="I294" s="180"/>
      <c r="J294" s="174">
        <v>44</v>
      </c>
      <c r="K294" s="175">
        <f t="shared" si="44"/>
        <v>1.9002703566461956E-2</v>
      </c>
      <c r="L294" s="193">
        <v>44</v>
      </c>
      <c r="M294" s="194">
        <f t="shared" si="45"/>
        <v>1.6006053198300448E-2</v>
      </c>
      <c r="N294" s="195">
        <f t="shared" si="46"/>
        <v>0</v>
      </c>
      <c r="O294" s="196">
        <f t="shared" si="47"/>
        <v>0</v>
      </c>
      <c r="P294" s="180"/>
      <c r="Q294" s="197">
        <f t="shared" si="48"/>
        <v>0.5</v>
      </c>
      <c r="R294" s="198">
        <f t="shared" si="49"/>
        <v>0.56818181818181823</v>
      </c>
    </row>
    <row r="295" spans="1:18">
      <c r="A295" s="129">
        <v>80034</v>
      </c>
      <c r="B295" s="129" t="s">
        <v>599</v>
      </c>
      <c r="C295" s="174">
        <v>25</v>
      </c>
      <c r="D295" s="175">
        <f t="shared" si="40"/>
        <v>2.5304412077289798E-2</v>
      </c>
      <c r="E295" s="193">
        <v>34</v>
      </c>
      <c r="F295" s="194">
        <f t="shared" si="41"/>
        <v>3.0912744233409402E-2</v>
      </c>
      <c r="G295" s="195">
        <f t="shared" si="42"/>
        <v>9</v>
      </c>
      <c r="H295" s="196">
        <f t="shared" si="43"/>
        <v>36</v>
      </c>
      <c r="I295" s="180"/>
      <c r="J295" s="174">
        <v>30</v>
      </c>
      <c r="K295" s="175">
        <f t="shared" si="44"/>
        <v>1.2956388795314969E-2</v>
      </c>
      <c r="L295" s="193">
        <v>45</v>
      </c>
      <c r="M295" s="194">
        <f t="shared" si="45"/>
        <v>1.636982713462546E-2</v>
      </c>
      <c r="N295" s="195">
        <f t="shared" si="46"/>
        <v>15</v>
      </c>
      <c r="O295" s="196">
        <f t="shared" si="47"/>
        <v>50</v>
      </c>
      <c r="P295" s="180"/>
      <c r="Q295" s="197">
        <f t="shared" si="48"/>
        <v>0.83333333333333337</v>
      </c>
      <c r="R295" s="198">
        <f t="shared" si="49"/>
        <v>0.75555555555555554</v>
      </c>
    </row>
    <row r="296" spans="1:18">
      <c r="A296" s="129">
        <v>80035</v>
      </c>
      <c r="B296" s="129" t="s">
        <v>516</v>
      </c>
      <c r="C296" s="174">
        <v>82</v>
      </c>
      <c r="D296" s="175">
        <f t="shared" si="40"/>
        <v>8.2998471613510524E-2</v>
      </c>
      <c r="E296" s="193">
        <v>78</v>
      </c>
      <c r="F296" s="194">
        <f t="shared" si="41"/>
        <v>7.0917472064880402E-2</v>
      </c>
      <c r="G296" s="195">
        <f t="shared" si="42"/>
        <v>-4</v>
      </c>
      <c r="H296" s="196">
        <f t="shared" si="43"/>
        <v>-4.8780487804878048</v>
      </c>
      <c r="I296" s="180"/>
      <c r="J296" s="174">
        <v>136</v>
      </c>
      <c r="K296" s="175">
        <f t="shared" si="44"/>
        <v>5.873562920542786E-2</v>
      </c>
      <c r="L296" s="193">
        <v>146</v>
      </c>
      <c r="M296" s="194">
        <f t="shared" si="45"/>
        <v>5.3110994703451493E-2</v>
      </c>
      <c r="N296" s="195">
        <f t="shared" si="46"/>
        <v>10</v>
      </c>
      <c r="O296" s="196">
        <f t="shared" si="47"/>
        <v>7.3529411764705888</v>
      </c>
      <c r="P296" s="180"/>
      <c r="Q296" s="197">
        <f t="shared" si="48"/>
        <v>0.6029411764705882</v>
      </c>
      <c r="R296" s="198">
        <f t="shared" si="49"/>
        <v>0.53424657534246578</v>
      </c>
    </row>
    <row r="297" spans="1:18">
      <c r="A297" s="129">
        <v>80036</v>
      </c>
      <c r="B297" s="129" t="s">
        <v>433</v>
      </c>
      <c r="C297" s="174">
        <v>86</v>
      </c>
      <c r="D297" s="175">
        <f t="shared" si="40"/>
        <v>8.7047177545876903E-2</v>
      </c>
      <c r="E297" s="193">
        <v>98</v>
      </c>
      <c r="F297" s="194">
        <f t="shared" si="41"/>
        <v>8.910143926100357E-2</v>
      </c>
      <c r="G297" s="195">
        <f t="shared" si="42"/>
        <v>12</v>
      </c>
      <c r="H297" s="196">
        <f t="shared" si="43"/>
        <v>13.953488372093023</v>
      </c>
      <c r="I297" s="180"/>
      <c r="J297" s="174">
        <v>125</v>
      </c>
      <c r="K297" s="175">
        <f t="shared" si="44"/>
        <v>5.3984953313812374E-2</v>
      </c>
      <c r="L297" s="193">
        <v>160</v>
      </c>
      <c r="M297" s="194">
        <f t="shared" si="45"/>
        <v>5.8203829812001631E-2</v>
      </c>
      <c r="N297" s="195">
        <f t="shared" si="46"/>
        <v>35</v>
      </c>
      <c r="O297" s="196">
        <f t="shared" si="47"/>
        <v>28.000000000000004</v>
      </c>
      <c r="P297" s="180"/>
      <c r="Q297" s="197">
        <f t="shared" si="48"/>
        <v>0.68799999999999994</v>
      </c>
      <c r="R297" s="198">
        <f t="shared" si="49"/>
        <v>0.61250000000000004</v>
      </c>
    </row>
    <row r="298" spans="1:18">
      <c r="A298" s="129">
        <v>80037</v>
      </c>
      <c r="B298" s="129" t="s">
        <v>499</v>
      </c>
      <c r="C298" s="174">
        <v>61</v>
      </c>
      <c r="D298" s="175">
        <f t="shared" si="40"/>
        <v>6.1742765468587098E-2</v>
      </c>
      <c r="E298" s="193">
        <v>54</v>
      </c>
      <c r="F298" s="194">
        <f t="shared" si="41"/>
        <v>4.9096711429532584E-2</v>
      </c>
      <c r="G298" s="195">
        <f t="shared" si="42"/>
        <v>-7</v>
      </c>
      <c r="H298" s="196">
        <f t="shared" si="43"/>
        <v>-11.475409836065573</v>
      </c>
      <c r="I298" s="180"/>
      <c r="J298" s="174">
        <v>100</v>
      </c>
      <c r="K298" s="175">
        <f t="shared" si="44"/>
        <v>4.3187962651049898E-2</v>
      </c>
      <c r="L298" s="193">
        <v>81</v>
      </c>
      <c r="M298" s="194">
        <f t="shared" si="45"/>
        <v>2.9465688842325827E-2</v>
      </c>
      <c r="N298" s="195">
        <f t="shared" si="46"/>
        <v>-19</v>
      </c>
      <c r="O298" s="196">
        <f t="shared" si="47"/>
        <v>-19</v>
      </c>
      <c r="P298" s="180"/>
      <c r="Q298" s="197">
        <f t="shared" si="48"/>
        <v>0.61</v>
      </c>
      <c r="R298" s="198">
        <f t="shared" si="49"/>
        <v>0.66666666666666663</v>
      </c>
    </row>
    <row r="299" spans="1:18">
      <c r="A299" s="129">
        <v>80038</v>
      </c>
      <c r="B299" s="129" t="s">
        <v>278</v>
      </c>
      <c r="C299" s="174">
        <v>1001</v>
      </c>
      <c r="D299" s="175">
        <f t="shared" si="40"/>
        <v>1.0131886595746835</v>
      </c>
      <c r="E299" s="193">
        <v>1116</v>
      </c>
      <c r="F299" s="194">
        <f t="shared" si="41"/>
        <v>1.0146653695436734</v>
      </c>
      <c r="G299" s="195">
        <f t="shared" si="42"/>
        <v>115</v>
      </c>
      <c r="H299" s="196">
        <f t="shared" si="43"/>
        <v>11.488511488511488</v>
      </c>
      <c r="I299" s="180"/>
      <c r="J299" s="174">
        <v>3379</v>
      </c>
      <c r="K299" s="175">
        <f t="shared" si="44"/>
        <v>1.459321257978976</v>
      </c>
      <c r="L299" s="193">
        <v>4374</v>
      </c>
      <c r="M299" s="194">
        <f t="shared" si="45"/>
        <v>1.5911471974855946</v>
      </c>
      <c r="N299" s="195">
        <f t="shared" si="46"/>
        <v>995</v>
      </c>
      <c r="O299" s="196">
        <f t="shared" si="47"/>
        <v>29.446581828943476</v>
      </c>
      <c r="P299" s="180"/>
      <c r="Q299" s="197">
        <f t="shared" si="48"/>
        <v>0.29624149156555196</v>
      </c>
      <c r="R299" s="198">
        <f t="shared" si="49"/>
        <v>0.2551440329218107</v>
      </c>
    </row>
    <row r="300" spans="1:18">
      <c r="A300" s="129">
        <v>80039</v>
      </c>
      <c r="B300" s="129" t="s">
        <v>321</v>
      </c>
      <c r="C300" s="174">
        <v>433</v>
      </c>
      <c r="D300" s="175">
        <f t="shared" si="40"/>
        <v>0.43827241717865928</v>
      </c>
      <c r="E300" s="193">
        <v>474</v>
      </c>
      <c r="F300" s="194">
        <f t="shared" si="41"/>
        <v>0.43096002254811927</v>
      </c>
      <c r="G300" s="195">
        <f t="shared" si="42"/>
        <v>41</v>
      </c>
      <c r="H300" s="196">
        <f t="shared" si="43"/>
        <v>9.4688221709006921</v>
      </c>
      <c r="I300" s="180"/>
      <c r="J300" s="174">
        <v>789</v>
      </c>
      <c r="K300" s="175">
        <f t="shared" si="44"/>
        <v>0.3407530253167837</v>
      </c>
      <c r="L300" s="193">
        <v>1001</v>
      </c>
      <c r="M300" s="194">
        <f t="shared" si="45"/>
        <v>0.36413771026133523</v>
      </c>
      <c r="N300" s="195">
        <f t="shared" si="46"/>
        <v>212</v>
      </c>
      <c r="O300" s="196">
        <f t="shared" si="47"/>
        <v>26.869455006337134</v>
      </c>
      <c r="P300" s="180"/>
      <c r="Q300" s="197">
        <f t="shared" si="48"/>
        <v>0.54879594423320655</v>
      </c>
      <c r="R300" s="198">
        <f t="shared" si="49"/>
        <v>0.47352647352647353</v>
      </c>
    </row>
    <row r="301" spans="1:18">
      <c r="A301" s="129">
        <v>80040</v>
      </c>
      <c r="B301" s="129" t="s">
        <v>406</v>
      </c>
      <c r="C301" s="174">
        <v>163</v>
      </c>
      <c r="D301" s="175">
        <f t="shared" si="40"/>
        <v>0.16498476674392948</v>
      </c>
      <c r="E301" s="193">
        <v>167</v>
      </c>
      <c r="F301" s="194">
        <f t="shared" si="41"/>
        <v>0.15183612608762853</v>
      </c>
      <c r="G301" s="195">
        <f t="shared" si="42"/>
        <v>4</v>
      </c>
      <c r="H301" s="196">
        <f t="shared" si="43"/>
        <v>2.4539877300613497</v>
      </c>
      <c r="I301" s="180"/>
      <c r="J301" s="174">
        <v>265</v>
      </c>
      <c r="K301" s="175">
        <f t="shared" si="44"/>
        <v>0.11444810102528225</v>
      </c>
      <c r="L301" s="193">
        <v>302</v>
      </c>
      <c r="M301" s="194">
        <f t="shared" si="45"/>
        <v>0.10985972877015307</v>
      </c>
      <c r="N301" s="195">
        <f t="shared" si="46"/>
        <v>37</v>
      </c>
      <c r="O301" s="196">
        <f t="shared" si="47"/>
        <v>13.962264150943396</v>
      </c>
      <c r="P301" s="180"/>
      <c r="Q301" s="197">
        <f t="shared" si="48"/>
        <v>0.61509433962264148</v>
      </c>
      <c r="R301" s="198">
        <f t="shared" si="49"/>
        <v>0.55298013245033117</v>
      </c>
    </row>
    <row r="302" spans="1:18">
      <c r="A302" s="129">
        <v>80041</v>
      </c>
      <c r="B302" s="129" t="s">
        <v>672</v>
      </c>
      <c r="C302" s="174">
        <v>7</v>
      </c>
      <c r="D302" s="175">
        <f t="shared" si="40"/>
        <v>7.0852353816411419E-3</v>
      </c>
      <c r="E302" s="193">
        <v>7</v>
      </c>
      <c r="F302" s="194">
        <f t="shared" si="41"/>
        <v>6.3643885186431123E-3</v>
      </c>
      <c r="G302" s="195">
        <f t="shared" si="42"/>
        <v>0</v>
      </c>
      <c r="H302" s="196">
        <f t="shared" si="43"/>
        <v>0</v>
      </c>
      <c r="I302" s="180"/>
      <c r="J302" s="174">
        <v>11</v>
      </c>
      <c r="K302" s="175">
        <f t="shared" si="44"/>
        <v>4.7506758916154891E-3</v>
      </c>
      <c r="L302" s="193">
        <v>9</v>
      </c>
      <c r="M302" s="194">
        <f t="shared" si="45"/>
        <v>3.2739654269250918E-3</v>
      </c>
      <c r="N302" s="195">
        <f t="shared" si="46"/>
        <v>-2</v>
      </c>
      <c r="O302" s="196">
        <f t="shared" si="47"/>
        <v>-18.181818181818183</v>
      </c>
      <c r="P302" s="180"/>
      <c r="Q302" s="197">
        <f t="shared" si="48"/>
        <v>0.63636363636363635</v>
      </c>
      <c r="R302" s="198">
        <f t="shared" si="49"/>
        <v>0.77777777777777779</v>
      </c>
    </row>
    <row r="303" spans="1:18">
      <c r="A303" s="129">
        <v>80042</v>
      </c>
      <c r="B303" s="129" t="s">
        <v>346</v>
      </c>
      <c r="C303" s="174">
        <v>226</v>
      </c>
      <c r="D303" s="175">
        <f t="shared" si="40"/>
        <v>0.22875188517869974</v>
      </c>
      <c r="E303" s="193">
        <v>258</v>
      </c>
      <c r="F303" s="194">
        <f t="shared" si="41"/>
        <v>0.23457317682998902</v>
      </c>
      <c r="G303" s="195">
        <f t="shared" si="42"/>
        <v>32</v>
      </c>
      <c r="H303" s="196">
        <f t="shared" si="43"/>
        <v>14.159292035398231</v>
      </c>
      <c r="I303" s="180"/>
      <c r="J303" s="174">
        <v>331</v>
      </c>
      <c r="K303" s="175">
        <f t="shared" si="44"/>
        <v>0.14295215637497519</v>
      </c>
      <c r="L303" s="193">
        <v>462</v>
      </c>
      <c r="M303" s="194">
        <f t="shared" si="45"/>
        <v>0.16806355858215472</v>
      </c>
      <c r="N303" s="195">
        <f t="shared" si="46"/>
        <v>131</v>
      </c>
      <c r="O303" s="196">
        <f t="shared" si="47"/>
        <v>39.577039274924466</v>
      </c>
      <c r="P303" s="180"/>
      <c r="Q303" s="197">
        <f t="shared" si="48"/>
        <v>0.68277945619335345</v>
      </c>
      <c r="R303" s="198">
        <f t="shared" si="49"/>
        <v>0.55844155844155841</v>
      </c>
    </row>
    <row r="304" spans="1:18">
      <c r="A304" s="129">
        <v>80043</v>
      </c>
      <c r="B304" s="129" t="s">
        <v>293</v>
      </c>
      <c r="C304" s="174">
        <v>652</v>
      </c>
      <c r="D304" s="175">
        <f t="shared" si="40"/>
        <v>0.65993906697571791</v>
      </c>
      <c r="E304" s="193">
        <v>819</v>
      </c>
      <c r="F304" s="194">
        <f t="shared" si="41"/>
        <v>0.74463345668124414</v>
      </c>
      <c r="G304" s="195">
        <f t="shared" si="42"/>
        <v>167</v>
      </c>
      <c r="H304" s="196">
        <f t="shared" si="43"/>
        <v>25.613496932515339</v>
      </c>
      <c r="I304" s="180"/>
      <c r="J304" s="174">
        <v>1346</v>
      </c>
      <c r="K304" s="175">
        <f t="shared" si="44"/>
        <v>0.58130997728313172</v>
      </c>
      <c r="L304" s="193">
        <v>1646</v>
      </c>
      <c r="M304" s="194">
        <f t="shared" si="45"/>
        <v>0.59877189919096674</v>
      </c>
      <c r="N304" s="195">
        <f t="shared" si="46"/>
        <v>300</v>
      </c>
      <c r="O304" s="196">
        <f t="shared" si="47"/>
        <v>22.288261515601786</v>
      </c>
      <c r="P304" s="180"/>
      <c r="Q304" s="197">
        <f t="shared" si="48"/>
        <v>0.48439821693907875</v>
      </c>
      <c r="R304" s="198">
        <f t="shared" si="49"/>
        <v>0.49756986634264883</v>
      </c>
    </row>
    <row r="305" spans="1:18">
      <c r="A305" s="129">
        <v>80044</v>
      </c>
      <c r="B305" s="129" t="s">
        <v>425</v>
      </c>
      <c r="C305" s="174">
        <v>91</v>
      </c>
      <c r="D305" s="175">
        <f t="shared" si="40"/>
        <v>9.2108059961334851E-2</v>
      </c>
      <c r="E305" s="193">
        <v>95</v>
      </c>
      <c r="F305" s="194">
        <f t="shared" si="41"/>
        <v>8.6373844181585099E-2</v>
      </c>
      <c r="G305" s="195">
        <f t="shared" si="42"/>
        <v>4</v>
      </c>
      <c r="H305" s="196">
        <f t="shared" si="43"/>
        <v>4.395604395604396</v>
      </c>
      <c r="I305" s="180"/>
      <c r="J305" s="174">
        <v>108</v>
      </c>
      <c r="K305" s="175">
        <f t="shared" si="44"/>
        <v>4.6642999663133893E-2</v>
      </c>
      <c r="L305" s="193">
        <v>155</v>
      </c>
      <c r="M305" s="194">
        <f t="shared" si="45"/>
        <v>5.6384960130376582E-2</v>
      </c>
      <c r="N305" s="195">
        <f t="shared" si="46"/>
        <v>47</v>
      </c>
      <c r="O305" s="196">
        <f t="shared" si="47"/>
        <v>43.518518518518519</v>
      </c>
      <c r="P305" s="180"/>
      <c r="Q305" s="197">
        <f t="shared" si="48"/>
        <v>0.84259259259259256</v>
      </c>
      <c r="R305" s="198">
        <f t="shared" si="49"/>
        <v>0.61290322580645162</v>
      </c>
    </row>
    <row r="306" spans="1:18">
      <c r="A306" s="129">
        <v>80045</v>
      </c>
      <c r="B306" s="129" t="s">
        <v>328</v>
      </c>
      <c r="C306" s="174">
        <v>400</v>
      </c>
      <c r="D306" s="175">
        <f t="shared" si="40"/>
        <v>0.40487059323663677</v>
      </c>
      <c r="E306" s="193">
        <v>488</v>
      </c>
      <c r="F306" s="194">
        <f t="shared" si="41"/>
        <v>0.44368879958540552</v>
      </c>
      <c r="G306" s="195">
        <f t="shared" si="42"/>
        <v>88</v>
      </c>
      <c r="H306" s="196">
        <f t="shared" si="43"/>
        <v>22</v>
      </c>
      <c r="I306" s="180"/>
      <c r="J306" s="174">
        <v>886</v>
      </c>
      <c r="K306" s="175">
        <f t="shared" si="44"/>
        <v>0.38264534908830211</v>
      </c>
      <c r="L306" s="193">
        <v>1042</v>
      </c>
      <c r="M306" s="194">
        <f t="shared" si="45"/>
        <v>0.3790524416506606</v>
      </c>
      <c r="N306" s="195">
        <f t="shared" si="46"/>
        <v>156</v>
      </c>
      <c r="O306" s="196">
        <f t="shared" si="47"/>
        <v>17.607223476297968</v>
      </c>
      <c r="P306" s="180"/>
      <c r="Q306" s="197">
        <f t="shared" si="48"/>
        <v>0.45146726862302483</v>
      </c>
      <c r="R306" s="198">
        <f t="shared" si="49"/>
        <v>0.46833013435700577</v>
      </c>
    </row>
    <row r="307" spans="1:18">
      <c r="A307" s="129">
        <v>80046</v>
      </c>
      <c r="B307" s="129" t="s">
        <v>531</v>
      </c>
      <c r="C307" s="174">
        <v>68</v>
      </c>
      <c r="D307" s="175">
        <f t="shared" si="40"/>
        <v>6.8828000850228235E-2</v>
      </c>
      <c r="E307" s="193">
        <v>67</v>
      </c>
      <c r="F307" s="194">
        <f t="shared" si="41"/>
        <v>6.0916290107012654E-2</v>
      </c>
      <c r="G307" s="195">
        <f t="shared" si="42"/>
        <v>-1</v>
      </c>
      <c r="H307" s="196">
        <f t="shared" si="43"/>
        <v>-1.4705882352941175</v>
      </c>
      <c r="I307" s="180"/>
      <c r="J307" s="174">
        <v>140</v>
      </c>
      <c r="K307" s="175">
        <f t="shared" si="44"/>
        <v>6.0463147711469857E-2</v>
      </c>
      <c r="L307" s="193">
        <v>156</v>
      </c>
      <c r="M307" s="194">
        <f t="shared" si="45"/>
        <v>5.6748734066701584E-2</v>
      </c>
      <c r="N307" s="195">
        <f t="shared" si="46"/>
        <v>16</v>
      </c>
      <c r="O307" s="196">
        <f t="shared" si="47"/>
        <v>11.428571428571429</v>
      </c>
      <c r="P307" s="180"/>
      <c r="Q307" s="197">
        <f t="shared" si="48"/>
        <v>0.48571428571428571</v>
      </c>
      <c r="R307" s="198">
        <f t="shared" si="49"/>
        <v>0.42948717948717946</v>
      </c>
    </row>
    <row r="308" spans="1:18">
      <c r="A308" s="129">
        <v>80047</v>
      </c>
      <c r="B308" s="129" t="s">
        <v>655</v>
      </c>
      <c r="C308" s="174">
        <v>21</v>
      </c>
      <c r="D308" s="175">
        <f t="shared" si="40"/>
        <v>2.1255706144923427E-2</v>
      </c>
      <c r="E308" s="193">
        <v>21</v>
      </c>
      <c r="F308" s="194">
        <f t="shared" si="41"/>
        <v>1.909316555592934E-2</v>
      </c>
      <c r="G308" s="195">
        <f t="shared" si="42"/>
        <v>0</v>
      </c>
      <c r="H308" s="196">
        <f t="shared" si="43"/>
        <v>0</v>
      </c>
      <c r="I308" s="180"/>
      <c r="J308" s="174">
        <v>36</v>
      </c>
      <c r="K308" s="175">
        <f t="shared" si="44"/>
        <v>1.5547666554377964E-2</v>
      </c>
      <c r="L308" s="193">
        <v>30</v>
      </c>
      <c r="M308" s="194">
        <f t="shared" si="45"/>
        <v>1.0913218089750305E-2</v>
      </c>
      <c r="N308" s="195">
        <f t="shared" si="46"/>
        <v>-6</v>
      </c>
      <c r="O308" s="196">
        <f t="shared" si="47"/>
        <v>-16.666666666666664</v>
      </c>
      <c r="P308" s="180"/>
      <c r="Q308" s="197">
        <f t="shared" si="48"/>
        <v>0.58333333333333337</v>
      </c>
      <c r="R308" s="198">
        <f t="shared" si="49"/>
        <v>0.7</v>
      </c>
    </row>
    <row r="309" spans="1:18">
      <c r="A309" s="129">
        <v>80048</v>
      </c>
      <c r="B309" s="129" t="s">
        <v>605</v>
      </c>
      <c r="C309" s="174">
        <v>42</v>
      </c>
      <c r="D309" s="175">
        <f t="shared" si="40"/>
        <v>4.2511412289846853E-2</v>
      </c>
      <c r="E309" s="193">
        <v>33</v>
      </c>
      <c r="F309" s="194">
        <f t="shared" si="41"/>
        <v>3.0003545873603245E-2</v>
      </c>
      <c r="G309" s="195">
        <f t="shared" si="42"/>
        <v>-9</v>
      </c>
      <c r="H309" s="196">
        <f t="shared" si="43"/>
        <v>-21.428571428571427</v>
      </c>
      <c r="I309" s="180"/>
      <c r="J309" s="174">
        <v>56</v>
      </c>
      <c r="K309" s="175">
        <f t="shared" si="44"/>
        <v>2.4185259084587945E-2</v>
      </c>
      <c r="L309" s="193">
        <v>64</v>
      </c>
      <c r="M309" s="194">
        <f t="shared" si="45"/>
        <v>2.328153192480065E-2</v>
      </c>
      <c r="N309" s="195">
        <f t="shared" si="46"/>
        <v>8</v>
      </c>
      <c r="O309" s="196">
        <f t="shared" si="47"/>
        <v>14.285714285714285</v>
      </c>
      <c r="P309" s="180"/>
      <c r="Q309" s="197">
        <f t="shared" si="48"/>
        <v>0.75</v>
      </c>
      <c r="R309" s="198">
        <f t="shared" si="49"/>
        <v>0.515625</v>
      </c>
    </row>
    <row r="310" spans="1:18">
      <c r="A310" s="129">
        <v>80049</v>
      </c>
      <c r="B310" s="129" t="s">
        <v>351</v>
      </c>
      <c r="C310" s="174">
        <v>210</v>
      </c>
      <c r="D310" s="175">
        <f t="shared" si="40"/>
        <v>0.21255706144923431</v>
      </c>
      <c r="E310" s="193">
        <v>265</v>
      </c>
      <c r="F310" s="194">
        <f t="shared" si="41"/>
        <v>0.24093756534863212</v>
      </c>
      <c r="G310" s="195">
        <f t="shared" si="42"/>
        <v>55</v>
      </c>
      <c r="H310" s="196">
        <f t="shared" si="43"/>
        <v>26.190476190476193</v>
      </c>
      <c r="I310" s="180"/>
      <c r="J310" s="174">
        <v>442</v>
      </c>
      <c r="K310" s="175">
        <f t="shared" si="44"/>
        <v>0.19089079491764055</v>
      </c>
      <c r="L310" s="193">
        <v>596</v>
      </c>
      <c r="M310" s="194">
        <f t="shared" si="45"/>
        <v>0.21680926604970607</v>
      </c>
      <c r="N310" s="195">
        <f t="shared" si="46"/>
        <v>154</v>
      </c>
      <c r="O310" s="196">
        <f t="shared" si="47"/>
        <v>34.841628959276015</v>
      </c>
      <c r="P310" s="180"/>
      <c r="Q310" s="197">
        <f t="shared" si="48"/>
        <v>0.47511312217194568</v>
      </c>
      <c r="R310" s="198">
        <f t="shared" si="49"/>
        <v>0.44463087248322147</v>
      </c>
    </row>
    <row r="311" spans="1:18">
      <c r="A311" s="129">
        <v>80050</v>
      </c>
      <c r="B311" s="129" t="s">
        <v>294</v>
      </c>
      <c r="C311" s="174">
        <v>520</v>
      </c>
      <c r="D311" s="175">
        <f t="shared" si="40"/>
        <v>0.52633177120762775</v>
      </c>
      <c r="E311" s="193">
        <v>581</v>
      </c>
      <c r="F311" s="194">
        <f t="shared" si="41"/>
        <v>0.52824424704737827</v>
      </c>
      <c r="G311" s="195">
        <f t="shared" si="42"/>
        <v>61</v>
      </c>
      <c r="H311" s="196">
        <f t="shared" si="43"/>
        <v>11.73076923076923</v>
      </c>
      <c r="I311" s="180"/>
      <c r="J311" s="174">
        <v>989</v>
      </c>
      <c r="K311" s="175">
        <f t="shared" si="44"/>
        <v>0.42712895061888351</v>
      </c>
      <c r="L311" s="193">
        <v>1248</v>
      </c>
      <c r="M311" s="194">
        <f t="shared" si="45"/>
        <v>0.45398987253361267</v>
      </c>
      <c r="N311" s="195">
        <f t="shared" si="46"/>
        <v>259</v>
      </c>
      <c r="O311" s="196">
        <f t="shared" si="47"/>
        <v>26.188068756319517</v>
      </c>
      <c r="P311" s="180"/>
      <c r="Q311" s="197">
        <f t="shared" si="48"/>
        <v>0.52578361981799793</v>
      </c>
      <c r="R311" s="198">
        <f t="shared" si="49"/>
        <v>0.46554487179487181</v>
      </c>
    </row>
    <row r="312" spans="1:18">
      <c r="A312" s="129">
        <v>80051</v>
      </c>
      <c r="B312" s="129" t="s">
        <v>442</v>
      </c>
      <c r="C312" s="174">
        <v>92</v>
      </c>
      <c r="D312" s="175">
        <f t="shared" si="40"/>
        <v>9.3120236444426449E-2</v>
      </c>
      <c r="E312" s="193">
        <v>102</v>
      </c>
      <c r="F312" s="194">
        <f t="shared" si="41"/>
        <v>9.2738232700228213E-2</v>
      </c>
      <c r="G312" s="195">
        <f t="shared" si="42"/>
        <v>10</v>
      </c>
      <c r="H312" s="196">
        <f t="shared" si="43"/>
        <v>10.869565217391305</v>
      </c>
      <c r="I312" s="180"/>
      <c r="J312" s="174">
        <v>123</v>
      </c>
      <c r="K312" s="175">
        <f t="shared" si="44"/>
        <v>5.3121194060791382E-2</v>
      </c>
      <c r="L312" s="193">
        <v>199</v>
      </c>
      <c r="M312" s="194">
        <f t="shared" si="45"/>
        <v>7.2391013328677034E-2</v>
      </c>
      <c r="N312" s="195">
        <f t="shared" si="46"/>
        <v>76</v>
      </c>
      <c r="O312" s="196">
        <f t="shared" si="47"/>
        <v>61.788617886178862</v>
      </c>
      <c r="P312" s="180"/>
      <c r="Q312" s="197">
        <f t="shared" si="48"/>
        <v>0.74796747967479671</v>
      </c>
      <c r="R312" s="198">
        <f t="shared" si="49"/>
        <v>0.51256281407035176</v>
      </c>
    </row>
    <row r="313" spans="1:18">
      <c r="A313" s="129">
        <v>80053</v>
      </c>
      <c r="B313" s="129" t="s">
        <v>334</v>
      </c>
      <c r="C313" s="174">
        <v>223</v>
      </c>
      <c r="D313" s="175">
        <f t="shared" si="40"/>
        <v>0.22571535572942497</v>
      </c>
      <c r="E313" s="193">
        <v>224</v>
      </c>
      <c r="F313" s="194">
        <f t="shared" si="41"/>
        <v>0.20366043259657959</v>
      </c>
      <c r="G313" s="195">
        <f t="shared" si="42"/>
        <v>1</v>
      </c>
      <c r="H313" s="196">
        <f t="shared" si="43"/>
        <v>0.44843049327354262</v>
      </c>
      <c r="I313" s="180"/>
      <c r="J313" s="174">
        <v>469</v>
      </c>
      <c r="K313" s="175">
        <f t="shared" si="44"/>
        <v>0.20255154483342402</v>
      </c>
      <c r="L313" s="193">
        <v>427</v>
      </c>
      <c r="M313" s="194">
        <f t="shared" si="45"/>
        <v>0.15533147081077933</v>
      </c>
      <c r="N313" s="195">
        <f t="shared" si="46"/>
        <v>-42</v>
      </c>
      <c r="O313" s="196">
        <f t="shared" si="47"/>
        <v>-8.9552238805970141</v>
      </c>
      <c r="P313" s="180"/>
      <c r="Q313" s="197">
        <f t="shared" si="48"/>
        <v>0.47547974413646055</v>
      </c>
      <c r="R313" s="198">
        <f t="shared" si="49"/>
        <v>0.52459016393442626</v>
      </c>
    </row>
    <row r="314" spans="1:18">
      <c r="A314" s="129">
        <v>80054</v>
      </c>
      <c r="B314" s="129" t="s">
        <v>335</v>
      </c>
      <c r="C314" s="174">
        <v>262</v>
      </c>
      <c r="D314" s="175">
        <f t="shared" si="40"/>
        <v>0.26519023856999707</v>
      </c>
      <c r="E314" s="193">
        <v>266</v>
      </c>
      <c r="F314" s="194">
        <f t="shared" si="41"/>
        <v>0.24184676370843827</v>
      </c>
      <c r="G314" s="195">
        <f t="shared" si="42"/>
        <v>4</v>
      </c>
      <c r="H314" s="196">
        <f t="shared" si="43"/>
        <v>1.5267175572519083</v>
      </c>
      <c r="I314" s="180"/>
      <c r="J314" s="174">
        <v>537</v>
      </c>
      <c r="K314" s="175">
        <f t="shared" si="44"/>
        <v>0.23191935943613798</v>
      </c>
      <c r="L314" s="193">
        <v>576</v>
      </c>
      <c r="M314" s="194">
        <f t="shared" si="45"/>
        <v>0.20953378732320588</v>
      </c>
      <c r="N314" s="195">
        <f t="shared" si="46"/>
        <v>39</v>
      </c>
      <c r="O314" s="196">
        <f t="shared" si="47"/>
        <v>7.2625698324022352</v>
      </c>
      <c r="P314" s="180"/>
      <c r="Q314" s="197">
        <f t="shared" si="48"/>
        <v>0.48789571694599626</v>
      </c>
      <c r="R314" s="198">
        <f t="shared" si="49"/>
        <v>0.46180555555555558</v>
      </c>
    </row>
    <row r="315" spans="1:18">
      <c r="A315" s="129">
        <v>80055</v>
      </c>
      <c r="B315" s="129" t="s">
        <v>345</v>
      </c>
      <c r="C315" s="174">
        <v>233</v>
      </c>
      <c r="D315" s="175">
        <f t="shared" si="40"/>
        <v>0.2358371205603409</v>
      </c>
      <c r="E315" s="193">
        <v>268</v>
      </c>
      <c r="F315" s="194">
        <f t="shared" si="41"/>
        <v>0.24366516042805061</v>
      </c>
      <c r="G315" s="195">
        <f t="shared" si="42"/>
        <v>35</v>
      </c>
      <c r="H315" s="196">
        <f t="shared" si="43"/>
        <v>15.021459227467812</v>
      </c>
      <c r="I315" s="180"/>
      <c r="J315" s="174">
        <v>392</v>
      </c>
      <c r="K315" s="175">
        <f t="shared" si="44"/>
        <v>0.1692968135921156</v>
      </c>
      <c r="L315" s="193">
        <v>458</v>
      </c>
      <c r="M315" s="194">
        <f t="shared" si="45"/>
        <v>0.16660846283685465</v>
      </c>
      <c r="N315" s="195">
        <f t="shared" si="46"/>
        <v>66</v>
      </c>
      <c r="O315" s="196">
        <f t="shared" si="47"/>
        <v>16.836734693877549</v>
      </c>
      <c r="P315" s="180"/>
      <c r="Q315" s="197">
        <f t="shared" si="48"/>
        <v>0.59438775510204078</v>
      </c>
      <c r="R315" s="198">
        <f t="shared" si="49"/>
        <v>0.58515283842794763</v>
      </c>
    </row>
    <row r="316" spans="1:18">
      <c r="A316" s="129">
        <v>80057</v>
      </c>
      <c r="B316" s="129" t="s">
        <v>279</v>
      </c>
      <c r="C316" s="174">
        <v>1013</v>
      </c>
      <c r="D316" s="175">
        <f t="shared" si="40"/>
        <v>1.0253347773717825</v>
      </c>
      <c r="E316" s="193">
        <v>1136</v>
      </c>
      <c r="F316" s="194">
        <f t="shared" si="41"/>
        <v>1.0328493367397966</v>
      </c>
      <c r="G316" s="195">
        <f t="shared" si="42"/>
        <v>123</v>
      </c>
      <c r="H316" s="196">
        <f t="shared" si="43"/>
        <v>12.142152023692004</v>
      </c>
      <c r="I316" s="180"/>
      <c r="J316" s="174">
        <v>1832</v>
      </c>
      <c r="K316" s="175">
        <f t="shared" si="44"/>
        <v>0.79120347576723415</v>
      </c>
      <c r="L316" s="193">
        <v>2417</v>
      </c>
      <c r="M316" s="194">
        <f t="shared" si="45"/>
        <v>0.87924160409754959</v>
      </c>
      <c r="N316" s="195">
        <f t="shared" si="46"/>
        <v>585</v>
      </c>
      <c r="O316" s="196">
        <f t="shared" si="47"/>
        <v>31.932314410480352</v>
      </c>
      <c r="P316" s="180"/>
      <c r="Q316" s="197">
        <f t="shared" si="48"/>
        <v>0.55294759825327511</v>
      </c>
      <c r="R316" s="198">
        <f t="shared" si="49"/>
        <v>0.47000413736036406</v>
      </c>
    </row>
    <row r="317" spans="1:18">
      <c r="A317" s="129">
        <v>80059</v>
      </c>
      <c r="B317" s="129" t="s">
        <v>571</v>
      </c>
      <c r="C317" s="174">
        <v>33</v>
      </c>
      <c r="D317" s="175">
        <f t="shared" si="40"/>
        <v>3.3401823942022527E-2</v>
      </c>
      <c r="E317" s="193">
        <v>34</v>
      </c>
      <c r="F317" s="194">
        <f t="shared" si="41"/>
        <v>3.0912744233409402E-2</v>
      </c>
      <c r="G317" s="195">
        <f t="shared" si="42"/>
        <v>1</v>
      </c>
      <c r="H317" s="196">
        <f t="shared" si="43"/>
        <v>3.0303030303030303</v>
      </c>
      <c r="I317" s="180"/>
      <c r="J317" s="174">
        <v>38</v>
      </c>
      <c r="K317" s="175">
        <f t="shared" si="44"/>
        <v>1.6411425807398961E-2</v>
      </c>
      <c r="L317" s="193">
        <v>51</v>
      </c>
      <c r="M317" s="194">
        <f t="shared" si="45"/>
        <v>1.8552470752575521E-2</v>
      </c>
      <c r="N317" s="195">
        <f t="shared" si="46"/>
        <v>13</v>
      </c>
      <c r="O317" s="196">
        <f t="shared" si="47"/>
        <v>34.210526315789473</v>
      </c>
      <c r="P317" s="180"/>
      <c r="Q317" s="197">
        <f t="shared" si="48"/>
        <v>0.86842105263157898</v>
      </c>
      <c r="R317" s="198">
        <f t="shared" si="49"/>
        <v>0.66666666666666663</v>
      </c>
    </row>
    <row r="318" spans="1:18">
      <c r="A318" s="129">
        <v>80060</v>
      </c>
      <c r="B318" s="129" t="s">
        <v>387</v>
      </c>
      <c r="C318" s="174">
        <v>51</v>
      </c>
      <c r="D318" s="175">
        <f t="shared" si="40"/>
        <v>5.1621000637671187E-2</v>
      </c>
      <c r="E318" s="193">
        <v>78</v>
      </c>
      <c r="F318" s="194">
        <f t="shared" si="41"/>
        <v>7.0917472064880402E-2</v>
      </c>
      <c r="G318" s="195">
        <f t="shared" si="42"/>
        <v>27</v>
      </c>
      <c r="H318" s="196">
        <f t="shared" si="43"/>
        <v>52.941176470588239</v>
      </c>
      <c r="I318" s="180"/>
      <c r="J318" s="174">
        <v>64</v>
      </c>
      <c r="K318" s="175">
        <f t="shared" si="44"/>
        <v>2.7640296096671936E-2</v>
      </c>
      <c r="L318" s="193">
        <v>203</v>
      </c>
      <c r="M318" s="194">
        <f t="shared" si="45"/>
        <v>7.3846109073977068E-2</v>
      </c>
      <c r="N318" s="195">
        <f t="shared" si="46"/>
        <v>139</v>
      </c>
      <c r="O318" s="196">
        <f t="shared" si="47"/>
        <v>217.1875</v>
      </c>
      <c r="P318" s="180"/>
      <c r="Q318" s="197">
        <f t="shared" si="48"/>
        <v>0.796875</v>
      </c>
      <c r="R318" s="198">
        <f t="shared" si="49"/>
        <v>0.38423645320197042</v>
      </c>
    </row>
    <row r="319" spans="1:18">
      <c r="A319" s="129">
        <v>80061</v>
      </c>
      <c r="B319" s="129" t="s">
        <v>295</v>
      </c>
      <c r="C319" s="174">
        <v>578</v>
      </c>
      <c r="D319" s="175">
        <f t="shared" si="40"/>
        <v>0.5850380072269401</v>
      </c>
      <c r="E319" s="193">
        <v>668</v>
      </c>
      <c r="F319" s="194">
        <f t="shared" si="41"/>
        <v>0.60734450435051412</v>
      </c>
      <c r="G319" s="195">
        <f t="shared" si="42"/>
        <v>90</v>
      </c>
      <c r="H319" s="196">
        <f t="shared" si="43"/>
        <v>15.570934256055363</v>
      </c>
      <c r="I319" s="180"/>
      <c r="J319" s="174">
        <v>1309</v>
      </c>
      <c r="K319" s="175">
        <f t="shared" si="44"/>
        <v>0.56533043110224324</v>
      </c>
      <c r="L319" s="193">
        <v>1638</v>
      </c>
      <c r="M319" s="194">
        <f t="shared" si="45"/>
        <v>0.59586170770036673</v>
      </c>
      <c r="N319" s="195">
        <f t="shared" si="46"/>
        <v>329</v>
      </c>
      <c r="O319" s="196">
        <f t="shared" si="47"/>
        <v>25.133689839572192</v>
      </c>
      <c r="P319" s="180"/>
      <c r="Q319" s="197">
        <f t="shared" si="48"/>
        <v>0.44155844155844154</v>
      </c>
      <c r="R319" s="198">
        <f t="shared" si="49"/>
        <v>0.40781440781440781</v>
      </c>
    </row>
    <row r="320" spans="1:18">
      <c r="A320" s="129">
        <v>80062</v>
      </c>
      <c r="B320" s="129" t="s">
        <v>580</v>
      </c>
      <c r="C320" s="174">
        <v>37</v>
      </c>
      <c r="D320" s="175">
        <f t="shared" si="40"/>
        <v>3.7450529874388898E-2</v>
      </c>
      <c r="E320" s="193">
        <v>38</v>
      </c>
      <c r="F320" s="194">
        <f t="shared" si="41"/>
        <v>3.4549537672634037E-2</v>
      </c>
      <c r="G320" s="195">
        <f t="shared" si="42"/>
        <v>1</v>
      </c>
      <c r="H320" s="196">
        <f t="shared" si="43"/>
        <v>2.7027027027027026</v>
      </c>
      <c r="I320" s="180"/>
      <c r="J320" s="174">
        <v>53</v>
      </c>
      <c r="K320" s="175">
        <f t="shared" si="44"/>
        <v>2.2889620205056447E-2</v>
      </c>
      <c r="L320" s="193">
        <v>57</v>
      </c>
      <c r="M320" s="194">
        <f t="shared" si="45"/>
        <v>2.0735114370525581E-2</v>
      </c>
      <c r="N320" s="195">
        <f t="shared" si="46"/>
        <v>4</v>
      </c>
      <c r="O320" s="196">
        <f t="shared" si="47"/>
        <v>7.5471698113207548</v>
      </c>
      <c r="P320" s="180"/>
      <c r="Q320" s="197">
        <f t="shared" si="48"/>
        <v>0.69811320754716977</v>
      </c>
      <c r="R320" s="198">
        <f t="shared" si="49"/>
        <v>0.66666666666666663</v>
      </c>
    </row>
    <row r="321" spans="1:18">
      <c r="A321" s="129">
        <v>80063</v>
      </c>
      <c r="B321" s="129" t="s">
        <v>259</v>
      </c>
      <c r="C321" s="174">
        <v>9088</v>
      </c>
      <c r="D321" s="175">
        <f t="shared" si="40"/>
        <v>9.198659878336386</v>
      </c>
      <c r="E321" s="193">
        <v>9874</v>
      </c>
      <c r="F321" s="194">
        <f t="shared" si="41"/>
        <v>8.9774246047260124</v>
      </c>
      <c r="G321" s="195">
        <f t="shared" si="42"/>
        <v>786</v>
      </c>
      <c r="H321" s="196">
        <f t="shared" si="43"/>
        <v>8.6487676056338039</v>
      </c>
      <c r="I321" s="180"/>
      <c r="J321" s="174">
        <v>21916</v>
      </c>
      <c r="K321" s="175">
        <f t="shared" si="44"/>
        <v>9.465073894604096</v>
      </c>
      <c r="L321" s="193">
        <v>24832</v>
      </c>
      <c r="M321" s="194">
        <f t="shared" si="45"/>
        <v>9.0332343868226523</v>
      </c>
      <c r="N321" s="195">
        <f t="shared" si="46"/>
        <v>2916</v>
      </c>
      <c r="O321" s="196">
        <f t="shared" si="47"/>
        <v>13.305347691184522</v>
      </c>
      <c r="P321" s="180"/>
      <c r="Q321" s="197">
        <f t="shared" si="48"/>
        <v>0.41467421062237636</v>
      </c>
      <c r="R321" s="198">
        <f t="shared" si="49"/>
        <v>0.39763208762886598</v>
      </c>
    </row>
    <row r="322" spans="1:18">
      <c r="A322" s="129">
        <v>80065</v>
      </c>
      <c r="B322" s="129" t="s">
        <v>315</v>
      </c>
      <c r="C322" s="174">
        <v>369</v>
      </c>
      <c r="D322" s="175">
        <f t="shared" si="40"/>
        <v>0.37349312226079739</v>
      </c>
      <c r="E322" s="193">
        <v>421</v>
      </c>
      <c r="F322" s="194">
        <f t="shared" si="41"/>
        <v>0.38277250947839292</v>
      </c>
      <c r="G322" s="195">
        <f t="shared" si="42"/>
        <v>52</v>
      </c>
      <c r="H322" s="196">
        <f t="shared" si="43"/>
        <v>14.092140921409213</v>
      </c>
      <c r="I322" s="180"/>
      <c r="J322" s="174">
        <v>810</v>
      </c>
      <c r="K322" s="175">
        <f t="shared" si="44"/>
        <v>0.34982249747350419</v>
      </c>
      <c r="L322" s="193">
        <v>1150</v>
      </c>
      <c r="M322" s="194">
        <f t="shared" si="45"/>
        <v>0.4183400267737617</v>
      </c>
      <c r="N322" s="195">
        <f t="shared" si="46"/>
        <v>340</v>
      </c>
      <c r="O322" s="196">
        <f t="shared" si="47"/>
        <v>41.975308641975303</v>
      </c>
      <c r="P322" s="180"/>
      <c r="Q322" s="197">
        <f t="shared" si="48"/>
        <v>0.45555555555555555</v>
      </c>
      <c r="R322" s="198">
        <f t="shared" si="49"/>
        <v>0.36608695652173912</v>
      </c>
    </row>
    <row r="323" spans="1:18">
      <c r="A323" s="129">
        <v>80067</v>
      </c>
      <c r="B323" s="129" t="s">
        <v>333</v>
      </c>
      <c r="C323" s="174">
        <v>369</v>
      </c>
      <c r="D323" s="175">
        <f t="shared" si="40"/>
        <v>0.37349312226079739</v>
      </c>
      <c r="E323" s="193">
        <v>409</v>
      </c>
      <c r="F323" s="194">
        <f t="shared" si="41"/>
        <v>0.37186212916071898</v>
      </c>
      <c r="G323" s="195">
        <f t="shared" si="42"/>
        <v>40</v>
      </c>
      <c r="H323" s="196">
        <f t="shared" si="43"/>
        <v>10.840108401084011</v>
      </c>
      <c r="I323" s="180"/>
      <c r="J323" s="174">
        <v>797</v>
      </c>
      <c r="K323" s="175">
        <f t="shared" si="44"/>
        <v>0.34420806232886769</v>
      </c>
      <c r="L323" s="193">
        <v>970</v>
      </c>
      <c r="M323" s="194">
        <f t="shared" si="45"/>
        <v>0.35286071823525988</v>
      </c>
      <c r="N323" s="195">
        <f t="shared" si="46"/>
        <v>173</v>
      </c>
      <c r="O323" s="196">
        <f t="shared" si="47"/>
        <v>21.706398996235883</v>
      </c>
      <c r="P323" s="180"/>
      <c r="Q323" s="197">
        <f t="shared" si="48"/>
        <v>0.46298619824341281</v>
      </c>
      <c r="R323" s="198">
        <f t="shared" si="49"/>
        <v>0.42164948453608248</v>
      </c>
    </row>
    <row r="324" spans="1:18">
      <c r="A324" s="129">
        <v>80069</v>
      </c>
      <c r="B324" s="129" t="s">
        <v>290</v>
      </c>
      <c r="C324" s="174">
        <v>569</v>
      </c>
      <c r="D324" s="175">
        <f t="shared" si="40"/>
        <v>0.57592841887911583</v>
      </c>
      <c r="E324" s="193">
        <v>749</v>
      </c>
      <c r="F324" s="194">
        <f t="shared" si="41"/>
        <v>0.68098957149481298</v>
      </c>
      <c r="G324" s="195">
        <f t="shared" si="42"/>
        <v>180</v>
      </c>
      <c r="H324" s="196">
        <f t="shared" si="43"/>
        <v>31.63444639718805</v>
      </c>
      <c r="I324" s="180"/>
      <c r="J324" s="174">
        <v>1210</v>
      </c>
      <c r="K324" s="175">
        <f t="shared" si="44"/>
        <v>0.52257434807770375</v>
      </c>
      <c r="L324" s="193">
        <v>1644</v>
      </c>
      <c r="M324" s="194">
        <f t="shared" si="45"/>
        <v>0.59804435131831668</v>
      </c>
      <c r="N324" s="195">
        <f t="shared" si="46"/>
        <v>434</v>
      </c>
      <c r="O324" s="196">
        <f t="shared" si="47"/>
        <v>35.867768595041319</v>
      </c>
      <c r="P324" s="180"/>
      <c r="Q324" s="197">
        <f t="shared" si="48"/>
        <v>0.47024793388429753</v>
      </c>
      <c r="R324" s="198">
        <f t="shared" si="49"/>
        <v>0.4555961070559611</v>
      </c>
    </row>
    <row r="325" spans="1:18">
      <c r="A325" s="129">
        <v>80070</v>
      </c>
      <c r="B325" s="129" t="s">
        <v>623</v>
      </c>
      <c r="C325" s="174">
        <v>38</v>
      </c>
      <c r="D325" s="175">
        <f t="shared" ref="D325:D388" si="50">C325/98797*100</f>
        <v>3.8462706357480489E-2</v>
      </c>
      <c r="E325" s="193">
        <v>24</v>
      </c>
      <c r="F325" s="194">
        <f t="shared" ref="F325:F388" si="51">E325/109987*100</f>
        <v>2.1820760635347814E-2</v>
      </c>
      <c r="G325" s="195">
        <f t="shared" ref="G325:G388" si="52">E325-C325</f>
        <v>-14</v>
      </c>
      <c r="H325" s="196">
        <f t="shared" ref="H325:H388" si="53">G325/C325*100</f>
        <v>-36.84210526315789</v>
      </c>
      <c r="I325" s="180"/>
      <c r="J325" s="174">
        <v>53</v>
      </c>
      <c r="K325" s="175">
        <f t="shared" ref="K325:K388" si="54">J325/231546*100</f>
        <v>2.2889620205056447E-2</v>
      </c>
      <c r="L325" s="193">
        <v>33</v>
      </c>
      <c r="M325" s="194">
        <f t="shared" ref="M325:M388" si="55">L325/274896*100</f>
        <v>1.2004539898725335E-2</v>
      </c>
      <c r="N325" s="195">
        <f t="shared" ref="N325:N388" si="56">L325-J325</f>
        <v>-20</v>
      </c>
      <c r="O325" s="196">
        <f t="shared" ref="O325:O388" si="57">N325/J325*100</f>
        <v>-37.735849056603776</v>
      </c>
      <c r="P325" s="180"/>
      <c r="Q325" s="197">
        <f t="shared" ref="Q325:Q388" si="58">C325/J325</f>
        <v>0.71698113207547165</v>
      </c>
      <c r="R325" s="198">
        <f t="shared" ref="R325:R388" si="59">E325/L325</f>
        <v>0.72727272727272729</v>
      </c>
    </row>
    <row r="326" spans="1:18">
      <c r="A326" s="129">
        <v>80071</v>
      </c>
      <c r="B326" s="129" t="s">
        <v>415</v>
      </c>
      <c r="C326" s="174">
        <v>99</v>
      </c>
      <c r="D326" s="175">
        <f t="shared" si="50"/>
        <v>0.10020547182606761</v>
      </c>
      <c r="E326" s="193">
        <v>123</v>
      </c>
      <c r="F326" s="194">
        <f t="shared" si="51"/>
        <v>0.11183139825615754</v>
      </c>
      <c r="G326" s="195">
        <f t="shared" si="52"/>
        <v>24</v>
      </c>
      <c r="H326" s="196">
        <f t="shared" si="53"/>
        <v>24.242424242424242</v>
      </c>
      <c r="I326" s="180"/>
      <c r="J326" s="174">
        <v>156</v>
      </c>
      <c r="K326" s="175">
        <f t="shared" si="54"/>
        <v>6.7373221735637853E-2</v>
      </c>
      <c r="L326" s="193">
        <v>254</v>
      </c>
      <c r="M326" s="194">
        <f t="shared" si="55"/>
        <v>9.2398579826552585E-2</v>
      </c>
      <c r="N326" s="195">
        <f t="shared" si="56"/>
        <v>98</v>
      </c>
      <c r="O326" s="196">
        <f t="shared" si="57"/>
        <v>62.820512820512818</v>
      </c>
      <c r="P326" s="180"/>
      <c r="Q326" s="197">
        <f t="shared" si="58"/>
        <v>0.63461538461538458</v>
      </c>
      <c r="R326" s="198">
        <f t="shared" si="59"/>
        <v>0.48425196850393698</v>
      </c>
    </row>
    <row r="327" spans="1:18">
      <c r="A327" s="129">
        <v>80072</v>
      </c>
      <c r="B327" s="129" t="s">
        <v>660</v>
      </c>
      <c r="C327" s="174">
        <v>11</v>
      </c>
      <c r="D327" s="175">
        <f t="shared" si="50"/>
        <v>1.1133941314007511E-2</v>
      </c>
      <c r="E327" s="193">
        <v>13</v>
      </c>
      <c r="F327" s="194">
        <f t="shared" si="51"/>
        <v>1.1819578677480066E-2</v>
      </c>
      <c r="G327" s="195">
        <f t="shared" si="52"/>
        <v>2</v>
      </c>
      <c r="H327" s="196">
        <f t="shared" si="53"/>
        <v>18.181818181818183</v>
      </c>
      <c r="I327" s="180"/>
      <c r="J327" s="174">
        <v>20</v>
      </c>
      <c r="K327" s="175">
        <f t="shared" si="54"/>
        <v>8.6375925302099796E-3</v>
      </c>
      <c r="L327" s="193">
        <v>17</v>
      </c>
      <c r="M327" s="194">
        <f t="shared" si="55"/>
        <v>6.1841569175251736E-3</v>
      </c>
      <c r="N327" s="195">
        <f t="shared" si="56"/>
        <v>-3</v>
      </c>
      <c r="O327" s="196">
        <f t="shared" si="57"/>
        <v>-15</v>
      </c>
      <c r="P327" s="180"/>
      <c r="Q327" s="197">
        <f t="shared" si="58"/>
        <v>0.55000000000000004</v>
      </c>
      <c r="R327" s="198">
        <f t="shared" si="59"/>
        <v>0.76470588235294112</v>
      </c>
    </row>
    <row r="328" spans="1:18">
      <c r="A328" s="129">
        <v>80074</v>
      </c>
      <c r="B328" s="129" t="s">
        <v>380</v>
      </c>
      <c r="C328" s="174">
        <v>63</v>
      </c>
      <c r="D328" s="175">
        <f t="shared" si="50"/>
        <v>6.3767118434770287E-2</v>
      </c>
      <c r="E328" s="193">
        <v>67</v>
      </c>
      <c r="F328" s="194">
        <f t="shared" si="51"/>
        <v>6.0916290107012654E-2</v>
      </c>
      <c r="G328" s="195">
        <f t="shared" si="52"/>
        <v>4</v>
      </c>
      <c r="H328" s="196">
        <f t="shared" si="53"/>
        <v>6.3492063492063489</v>
      </c>
      <c r="I328" s="180"/>
      <c r="J328" s="174">
        <v>102</v>
      </c>
      <c r="K328" s="175">
        <f t="shared" si="54"/>
        <v>4.4051721904070897E-2</v>
      </c>
      <c r="L328" s="193">
        <v>129</v>
      </c>
      <c r="M328" s="194">
        <f t="shared" si="55"/>
        <v>4.6926837785926316E-2</v>
      </c>
      <c r="N328" s="195">
        <f t="shared" si="56"/>
        <v>27</v>
      </c>
      <c r="O328" s="196">
        <f t="shared" si="57"/>
        <v>26.47058823529412</v>
      </c>
      <c r="P328" s="180"/>
      <c r="Q328" s="197">
        <f t="shared" si="58"/>
        <v>0.61764705882352944</v>
      </c>
      <c r="R328" s="198">
        <f t="shared" si="59"/>
        <v>0.51937984496124034</v>
      </c>
    </row>
    <row r="329" spans="1:18">
      <c r="A329" s="129">
        <v>80075</v>
      </c>
      <c r="B329" s="129" t="s">
        <v>570</v>
      </c>
      <c r="C329" s="174">
        <v>55</v>
      </c>
      <c r="D329" s="175">
        <f t="shared" si="50"/>
        <v>5.5669706570037544E-2</v>
      </c>
      <c r="E329" s="193">
        <v>39</v>
      </c>
      <c r="F329" s="194">
        <f t="shared" si="51"/>
        <v>3.5458736032440201E-2</v>
      </c>
      <c r="G329" s="195">
        <f t="shared" si="52"/>
        <v>-16</v>
      </c>
      <c r="H329" s="196">
        <f t="shared" si="53"/>
        <v>-29.09090909090909</v>
      </c>
      <c r="I329" s="180"/>
      <c r="J329" s="174">
        <v>105</v>
      </c>
      <c r="K329" s="175">
        <f t="shared" si="54"/>
        <v>4.5347360783602395E-2</v>
      </c>
      <c r="L329" s="193">
        <v>62</v>
      </c>
      <c r="M329" s="194">
        <f t="shared" si="55"/>
        <v>2.255398405215063E-2</v>
      </c>
      <c r="N329" s="195">
        <f t="shared" si="56"/>
        <v>-43</v>
      </c>
      <c r="O329" s="196">
        <f t="shared" si="57"/>
        <v>-40.952380952380949</v>
      </c>
      <c r="P329" s="180"/>
      <c r="Q329" s="197">
        <f t="shared" si="58"/>
        <v>0.52380952380952384</v>
      </c>
      <c r="R329" s="198">
        <f t="shared" si="59"/>
        <v>0.62903225806451613</v>
      </c>
    </row>
    <row r="330" spans="1:18">
      <c r="A330" s="129">
        <v>80076</v>
      </c>
      <c r="B330" s="129" t="s">
        <v>659</v>
      </c>
      <c r="C330" s="174">
        <v>22</v>
      </c>
      <c r="D330" s="175">
        <f t="shared" si="50"/>
        <v>2.2267882628015021E-2</v>
      </c>
      <c r="E330" s="193">
        <v>16</v>
      </c>
      <c r="F330" s="194">
        <f t="shared" si="51"/>
        <v>1.4547173756898542E-2</v>
      </c>
      <c r="G330" s="195">
        <f t="shared" si="52"/>
        <v>-6</v>
      </c>
      <c r="H330" s="196">
        <f t="shared" si="53"/>
        <v>-27.27272727272727</v>
      </c>
      <c r="I330" s="180"/>
      <c r="J330" s="174">
        <v>42</v>
      </c>
      <c r="K330" s="175">
        <f t="shared" si="54"/>
        <v>1.8138944313440958E-2</v>
      </c>
      <c r="L330" s="193">
        <v>33</v>
      </c>
      <c r="M330" s="194">
        <f t="shared" si="55"/>
        <v>1.2004539898725335E-2</v>
      </c>
      <c r="N330" s="195">
        <f t="shared" si="56"/>
        <v>-9</v>
      </c>
      <c r="O330" s="196">
        <f t="shared" si="57"/>
        <v>-21.428571428571427</v>
      </c>
      <c r="P330" s="180"/>
      <c r="Q330" s="197">
        <f t="shared" si="58"/>
        <v>0.52380952380952384</v>
      </c>
      <c r="R330" s="198">
        <f t="shared" si="59"/>
        <v>0.48484848484848486</v>
      </c>
    </row>
    <row r="331" spans="1:18">
      <c r="A331" s="129">
        <v>80077</v>
      </c>
      <c r="B331" s="129" t="s">
        <v>508</v>
      </c>
      <c r="C331" s="174">
        <v>58</v>
      </c>
      <c r="D331" s="175">
        <f t="shared" si="50"/>
        <v>5.8706236019312324E-2</v>
      </c>
      <c r="E331" s="193">
        <v>50</v>
      </c>
      <c r="F331" s="194">
        <f t="shared" si="51"/>
        <v>4.5459917990307942E-2</v>
      </c>
      <c r="G331" s="195">
        <f t="shared" si="52"/>
        <v>-8</v>
      </c>
      <c r="H331" s="196">
        <f t="shared" si="53"/>
        <v>-13.793103448275861</v>
      </c>
      <c r="I331" s="180"/>
      <c r="J331" s="174">
        <v>88</v>
      </c>
      <c r="K331" s="175">
        <f t="shared" si="54"/>
        <v>3.8005407132923913E-2</v>
      </c>
      <c r="L331" s="193">
        <v>91</v>
      </c>
      <c r="M331" s="194">
        <f t="shared" si="55"/>
        <v>3.3103428205575922E-2</v>
      </c>
      <c r="N331" s="195">
        <f t="shared" si="56"/>
        <v>3</v>
      </c>
      <c r="O331" s="196">
        <f t="shared" si="57"/>
        <v>3.4090909090909087</v>
      </c>
      <c r="P331" s="180"/>
      <c r="Q331" s="197">
        <f t="shared" si="58"/>
        <v>0.65909090909090906</v>
      </c>
      <c r="R331" s="198">
        <f t="shared" si="59"/>
        <v>0.5494505494505495</v>
      </c>
    </row>
    <row r="332" spans="1:18">
      <c r="A332" s="129">
        <v>80078</v>
      </c>
      <c r="B332" s="129" t="s">
        <v>601</v>
      </c>
      <c r="C332" s="174">
        <v>39</v>
      </c>
      <c r="D332" s="175">
        <f t="shared" si="50"/>
        <v>3.947488284057208E-2</v>
      </c>
      <c r="E332" s="193">
        <v>38</v>
      </c>
      <c r="F332" s="194">
        <f t="shared" si="51"/>
        <v>3.4549537672634037E-2</v>
      </c>
      <c r="G332" s="195">
        <f t="shared" si="52"/>
        <v>-1</v>
      </c>
      <c r="H332" s="196">
        <f t="shared" si="53"/>
        <v>-2.5641025641025639</v>
      </c>
      <c r="I332" s="180"/>
      <c r="J332" s="174">
        <v>126</v>
      </c>
      <c r="K332" s="175">
        <f t="shared" si="54"/>
        <v>5.4416832940322866E-2</v>
      </c>
      <c r="L332" s="193">
        <v>59</v>
      </c>
      <c r="M332" s="194">
        <f t="shared" si="55"/>
        <v>2.1462662243175602E-2</v>
      </c>
      <c r="N332" s="195">
        <f t="shared" si="56"/>
        <v>-67</v>
      </c>
      <c r="O332" s="196">
        <f t="shared" si="57"/>
        <v>-53.174603174603178</v>
      </c>
      <c r="P332" s="180"/>
      <c r="Q332" s="197">
        <f t="shared" si="58"/>
        <v>0.30952380952380953</v>
      </c>
      <c r="R332" s="198">
        <f t="shared" si="59"/>
        <v>0.64406779661016944</v>
      </c>
    </row>
    <row r="333" spans="1:18">
      <c r="A333" s="129">
        <v>80079</v>
      </c>
      <c r="B333" s="129" t="s">
        <v>645</v>
      </c>
      <c r="C333" s="174">
        <v>21</v>
      </c>
      <c r="D333" s="175">
        <f t="shared" si="50"/>
        <v>2.1255706144923427E-2</v>
      </c>
      <c r="E333" s="193">
        <v>34</v>
      </c>
      <c r="F333" s="194">
        <f t="shared" si="51"/>
        <v>3.0912744233409402E-2</v>
      </c>
      <c r="G333" s="195">
        <f t="shared" si="52"/>
        <v>13</v>
      </c>
      <c r="H333" s="196">
        <f t="shared" si="53"/>
        <v>61.904761904761905</v>
      </c>
      <c r="I333" s="180"/>
      <c r="J333" s="174">
        <v>39</v>
      </c>
      <c r="K333" s="175">
        <f t="shared" si="54"/>
        <v>1.6843305433909463E-2</v>
      </c>
      <c r="L333" s="193">
        <v>89</v>
      </c>
      <c r="M333" s="194">
        <f t="shared" si="55"/>
        <v>3.2375880332925905E-2</v>
      </c>
      <c r="N333" s="195">
        <f t="shared" si="56"/>
        <v>50</v>
      </c>
      <c r="O333" s="196">
        <f t="shared" si="57"/>
        <v>128.2051282051282</v>
      </c>
      <c r="P333" s="180"/>
      <c r="Q333" s="197">
        <f t="shared" si="58"/>
        <v>0.53846153846153844</v>
      </c>
      <c r="R333" s="198">
        <f t="shared" si="59"/>
        <v>0.38202247191011235</v>
      </c>
    </row>
    <row r="334" spans="1:18">
      <c r="A334" s="129">
        <v>80080</v>
      </c>
      <c r="B334" s="129" t="s">
        <v>676</v>
      </c>
      <c r="C334" s="174">
        <v>12</v>
      </c>
      <c r="D334" s="175">
        <f t="shared" si="50"/>
        <v>1.2146117797099102E-2</v>
      </c>
      <c r="E334" s="193">
        <v>8</v>
      </c>
      <c r="F334" s="194">
        <f t="shared" si="51"/>
        <v>7.2735868784492711E-3</v>
      </c>
      <c r="G334" s="195">
        <f t="shared" si="52"/>
        <v>-4</v>
      </c>
      <c r="H334" s="196">
        <f t="shared" si="53"/>
        <v>-33.333333333333329</v>
      </c>
      <c r="I334" s="180"/>
      <c r="J334" s="174">
        <v>17</v>
      </c>
      <c r="K334" s="175">
        <f t="shared" si="54"/>
        <v>7.3419536506784825E-3</v>
      </c>
      <c r="L334" s="193">
        <v>9</v>
      </c>
      <c r="M334" s="194">
        <f t="shared" si="55"/>
        <v>3.2739654269250918E-3</v>
      </c>
      <c r="N334" s="195">
        <f t="shared" si="56"/>
        <v>-8</v>
      </c>
      <c r="O334" s="196">
        <f t="shared" si="57"/>
        <v>-47.058823529411761</v>
      </c>
      <c r="P334" s="180"/>
      <c r="Q334" s="197">
        <f t="shared" si="58"/>
        <v>0.70588235294117652</v>
      </c>
      <c r="R334" s="198">
        <f t="shared" si="59"/>
        <v>0.88888888888888884</v>
      </c>
    </row>
    <row r="335" spans="1:18">
      <c r="A335" s="129">
        <v>80081</v>
      </c>
      <c r="B335" s="129" t="s">
        <v>379</v>
      </c>
      <c r="C335" s="174">
        <v>221</v>
      </c>
      <c r="D335" s="175">
        <f t="shared" si="50"/>
        <v>0.2236910027632418</v>
      </c>
      <c r="E335" s="193">
        <v>263</v>
      </c>
      <c r="F335" s="194">
        <f t="shared" si="51"/>
        <v>0.23911916862901977</v>
      </c>
      <c r="G335" s="195">
        <f t="shared" si="52"/>
        <v>42</v>
      </c>
      <c r="H335" s="196">
        <f t="shared" si="53"/>
        <v>19.004524886877828</v>
      </c>
      <c r="I335" s="180"/>
      <c r="J335" s="174">
        <v>459</v>
      </c>
      <c r="K335" s="175">
        <f t="shared" si="54"/>
        <v>0.19823274856831907</v>
      </c>
      <c r="L335" s="193">
        <v>446</v>
      </c>
      <c r="M335" s="194">
        <f t="shared" si="55"/>
        <v>0.16224317560095455</v>
      </c>
      <c r="N335" s="195">
        <f t="shared" si="56"/>
        <v>-13</v>
      </c>
      <c r="O335" s="196">
        <f t="shared" si="57"/>
        <v>-2.8322440087145968</v>
      </c>
      <c r="P335" s="180"/>
      <c r="Q335" s="197">
        <f t="shared" si="58"/>
        <v>0.48148148148148145</v>
      </c>
      <c r="R335" s="198">
        <f t="shared" si="59"/>
        <v>0.58968609865470856</v>
      </c>
    </row>
    <row r="336" spans="1:18">
      <c r="A336" s="129">
        <v>80082</v>
      </c>
      <c r="B336" s="129" t="s">
        <v>554</v>
      </c>
      <c r="C336" s="174">
        <v>57</v>
      </c>
      <c r="D336" s="175">
        <f t="shared" si="50"/>
        <v>5.7694059536220733E-2</v>
      </c>
      <c r="E336" s="193">
        <v>48</v>
      </c>
      <c r="F336" s="194">
        <f t="shared" si="51"/>
        <v>4.3641521270695628E-2</v>
      </c>
      <c r="G336" s="195">
        <f t="shared" si="52"/>
        <v>-9</v>
      </c>
      <c r="H336" s="196">
        <f t="shared" si="53"/>
        <v>-15.789473684210526</v>
      </c>
      <c r="I336" s="180"/>
      <c r="J336" s="174">
        <v>102</v>
      </c>
      <c r="K336" s="175">
        <f t="shared" si="54"/>
        <v>4.4051721904070897E-2</v>
      </c>
      <c r="L336" s="193">
        <v>95</v>
      </c>
      <c r="M336" s="194">
        <f t="shared" si="55"/>
        <v>3.4558523950875969E-2</v>
      </c>
      <c r="N336" s="195">
        <f t="shared" si="56"/>
        <v>-7</v>
      </c>
      <c r="O336" s="196">
        <f t="shared" si="57"/>
        <v>-6.8627450980392162</v>
      </c>
      <c r="P336" s="180"/>
      <c r="Q336" s="197">
        <f t="shared" si="58"/>
        <v>0.55882352941176472</v>
      </c>
      <c r="R336" s="198">
        <f t="shared" si="59"/>
        <v>0.50526315789473686</v>
      </c>
    </row>
    <row r="337" spans="1:18">
      <c r="A337" s="129">
        <v>80083</v>
      </c>
      <c r="B337" s="129" t="s">
        <v>572</v>
      </c>
      <c r="C337" s="174">
        <v>73</v>
      </c>
      <c r="D337" s="175">
        <f t="shared" si="50"/>
        <v>7.3888883265686198E-2</v>
      </c>
      <c r="E337" s="193">
        <v>71</v>
      </c>
      <c r="F337" s="194">
        <f t="shared" si="51"/>
        <v>6.4553083546237289E-2</v>
      </c>
      <c r="G337" s="195">
        <f t="shared" si="52"/>
        <v>-2</v>
      </c>
      <c r="H337" s="196">
        <f t="shared" si="53"/>
        <v>-2.7397260273972601</v>
      </c>
      <c r="I337" s="180"/>
      <c r="J337" s="174">
        <v>119</v>
      </c>
      <c r="K337" s="175">
        <f t="shared" si="54"/>
        <v>5.1393675554749378E-2</v>
      </c>
      <c r="L337" s="193">
        <v>137</v>
      </c>
      <c r="M337" s="194">
        <f t="shared" si="55"/>
        <v>4.9837029276526404E-2</v>
      </c>
      <c r="N337" s="195">
        <f t="shared" si="56"/>
        <v>18</v>
      </c>
      <c r="O337" s="196">
        <f t="shared" si="57"/>
        <v>15.126050420168067</v>
      </c>
      <c r="P337" s="180"/>
      <c r="Q337" s="197">
        <f t="shared" si="58"/>
        <v>0.61344537815126055</v>
      </c>
      <c r="R337" s="198">
        <f t="shared" si="59"/>
        <v>0.51824817518248179</v>
      </c>
    </row>
    <row r="338" spans="1:18">
      <c r="A338" s="129">
        <v>80084</v>
      </c>
      <c r="B338" s="129" t="s">
        <v>609</v>
      </c>
      <c r="C338" s="174">
        <v>38</v>
      </c>
      <c r="D338" s="175">
        <f t="shared" si="50"/>
        <v>3.8462706357480489E-2</v>
      </c>
      <c r="E338" s="193">
        <v>35</v>
      </c>
      <c r="F338" s="194">
        <f t="shared" si="51"/>
        <v>3.1821942593215559E-2</v>
      </c>
      <c r="G338" s="195">
        <f t="shared" si="52"/>
        <v>-3</v>
      </c>
      <c r="H338" s="196">
        <f t="shared" si="53"/>
        <v>-7.8947368421052628</v>
      </c>
      <c r="I338" s="180"/>
      <c r="J338" s="174">
        <v>48</v>
      </c>
      <c r="K338" s="175">
        <f t="shared" si="54"/>
        <v>2.073022207250395E-2</v>
      </c>
      <c r="L338" s="193">
        <v>56</v>
      </c>
      <c r="M338" s="194">
        <f t="shared" si="55"/>
        <v>2.037134043420057E-2</v>
      </c>
      <c r="N338" s="195">
        <f t="shared" si="56"/>
        <v>8</v>
      </c>
      <c r="O338" s="196">
        <f t="shared" si="57"/>
        <v>16.666666666666664</v>
      </c>
      <c r="P338" s="180"/>
      <c r="Q338" s="197">
        <f t="shared" si="58"/>
        <v>0.79166666666666663</v>
      </c>
      <c r="R338" s="198">
        <f t="shared" si="59"/>
        <v>0.625</v>
      </c>
    </row>
    <row r="339" spans="1:18">
      <c r="A339" s="129">
        <v>80085</v>
      </c>
      <c r="B339" s="129" t="s">
        <v>348</v>
      </c>
      <c r="C339" s="174">
        <v>187</v>
      </c>
      <c r="D339" s="175">
        <f t="shared" si="50"/>
        <v>0.18927700233812766</v>
      </c>
      <c r="E339" s="193">
        <v>233</v>
      </c>
      <c r="F339" s="194">
        <f t="shared" si="51"/>
        <v>0.21184321783483503</v>
      </c>
      <c r="G339" s="195">
        <f t="shared" si="52"/>
        <v>46</v>
      </c>
      <c r="H339" s="196">
        <f t="shared" si="53"/>
        <v>24.598930481283425</v>
      </c>
      <c r="I339" s="180"/>
      <c r="J339" s="174">
        <v>385</v>
      </c>
      <c r="K339" s="175">
        <f t="shared" si="54"/>
        <v>0.16627365620654211</v>
      </c>
      <c r="L339" s="193">
        <v>460</v>
      </c>
      <c r="M339" s="194">
        <f t="shared" si="55"/>
        <v>0.16733601070950468</v>
      </c>
      <c r="N339" s="195">
        <f t="shared" si="56"/>
        <v>75</v>
      </c>
      <c r="O339" s="196">
        <f t="shared" si="57"/>
        <v>19.480519480519483</v>
      </c>
      <c r="P339" s="180"/>
      <c r="Q339" s="197">
        <f t="shared" si="58"/>
        <v>0.48571428571428571</v>
      </c>
      <c r="R339" s="198">
        <f t="shared" si="59"/>
        <v>0.50652173913043474</v>
      </c>
    </row>
    <row r="340" spans="1:18">
      <c r="A340" s="129">
        <v>80086</v>
      </c>
      <c r="B340" s="129" t="s">
        <v>432</v>
      </c>
      <c r="C340" s="174">
        <v>133</v>
      </c>
      <c r="D340" s="175">
        <f t="shared" si="50"/>
        <v>0.1346194722511817</v>
      </c>
      <c r="E340" s="193">
        <v>129</v>
      </c>
      <c r="F340" s="194">
        <f t="shared" si="51"/>
        <v>0.11728658841499451</v>
      </c>
      <c r="G340" s="195">
        <f t="shared" si="52"/>
        <v>-4</v>
      </c>
      <c r="H340" s="196">
        <f t="shared" si="53"/>
        <v>-3.007518796992481</v>
      </c>
      <c r="I340" s="180"/>
      <c r="J340" s="174">
        <v>179</v>
      </c>
      <c r="K340" s="175">
        <f t="shared" si="54"/>
        <v>7.7306453145379317E-2</v>
      </c>
      <c r="L340" s="193">
        <v>308</v>
      </c>
      <c r="M340" s="194">
        <f t="shared" si="55"/>
        <v>0.11204237238810315</v>
      </c>
      <c r="N340" s="195">
        <f t="shared" si="56"/>
        <v>129</v>
      </c>
      <c r="O340" s="196">
        <f t="shared" si="57"/>
        <v>72.067039106145245</v>
      </c>
      <c r="P340" s="180"/>
      <c r="Q340" s="197">
        <f t="shared" si="58"/>
        <v>0.74301675977653636</v>
      </c>
      <c r="R340" s="198">
        <f t="shared" si="59"/>
        <v>0.41883116883116883</v>
      </c>
    </row>
    <row r="341" spans="1:18">
      <c r="A341" s="129">
        <v>80087</v>
      </c>
      <c r="B341" s="129" t="s">
        <v>617</v>
      </c>
      <c r="C341" s="174">
        <v>42</v>
      </c>
      <c r="D341" s="175">
        <f t="shared" si="50"/>
        <v>4.2511412289846853E-2</v>
      </c>
      <c r="E341" s="193">
        <v>43</v>
      </c>
      <c r="F341" s="194">
        <f t="shared" si="51"/>
        <v>3.9095529471664836E-2</v>
      </c>
      <c r="G341" s="195">
        <f t="shared" si="52"/>
        <v>1</v>
      </c>
      <c r="H341" s="196">
        <f t="shared" si="53"/>
        <v>2.3809523809523809</v>
      </c>
      <c r="I341" s="180"/>
      <c r="J341" s="174">
        <v>51</v>
      </c>
      <c r="K341" s="175">
        <f t="shared" si="54"/>
        <v>2.2025860952035448E-2</v>
      </c>
      <c r="L341" s="193">
        <v>47</v>
      </c>
      <c r="M341" s="194">
        <f t="shared" si="55"/>
        <v>1.709737500727548E-2</v>
      </c>
      <c r="N341" s="195">
        <f t="shared" si="56"/>
        <v>-4</v>
      </c>
      <c r="O341" s="196">
        <f t="shared" si="57"/>
        <v>-7.8431372549019605</v>
      </c>
      <c r="P341" s="180"/>
      <c r="Q341" s="197">
        <f t="shared" si="58"/>
        <v>0.82352941176470584</v>
      </c>
      <c r="R341" s="198">
        <f t="shared" si="59"/>
        <v>0.91489361702127658</v>
      </c>
    </row>
    <row r="342" spans="1:18">
      <c r="A342" s="129">
        <v>80088</v>
      </c>
      <c r="B342" s="129" t="s">
        <v>284</v>
      </c>
      <c r="C342" s="174">
        <v>1076</v>
      </c>
      <c r="D342" s="175">
        <f t="shared" si="50"/>
        <v>1.0891018958065528</v>
      </c>
      <c r="E342" s="193">
        <v>1263</v>
      </c>
      <c r="F342" s="194">
        <f t="shared" si="51"/>
        <v>1.1483175284351788</v>
      </c>
      <c r="G342" s="195">
        <f t="shared" si="52"/>
        <v>187</v>
      </c>
      <c r="H342" s="196">
        <f t="shared" si="53"/>
        <v>17.37918215613383</v>
      </c>
      <c r="I342" s="180"/>
      <c r="J342" s="174">
        <v>2219</v>
      </c>
      <c r="K342" s="175">
        <f t="shared" si="54"/>
        <v>0.95834089122679733</v>
      </c>
      <c r="L342" s="193">
        <v>3199</v>
      </c>
      <c r="M342" s="194">
        <f t="shared" si="55"/>
        <v>1.1637128223037074</v>
      </c>
      <c r="N342" s="195">
        <f t="shared" si="56"/>
        <v>980</v>
      </c>
      <c r="O342" s="196">
        <f t="shared" si="57"/>
        <v>44.164037854889585</v>
      </c>
      <c r="P342" s="180"/>
      <c r="Q342" s="197">
        <f t="shared" si="58"/>
        <v>0.48490310950878773</v>
      </c>
      <c r="R342" s="198">
        <f t="shared" si="59"/>
        <v>0.39481087839949985</v>
      </c>
    </row>
    <row r="343" spans="1:18">
      <c r="A343" s="129">
        <v>80089</v>
      </c>
      <c r="B343" s="129" t="s">
        <v>481</v>
      </c>
      <c r="C343" s="174">
        <v>69</v>
      </c>
      <c r="D343" s="175">
        <f t="shared" si="50"/>
        <v>6.9840177333319833E-2</v>
      </c>
      <c r="E343" s="193">
        <v>70</v>
      </c>
      <c r="F343" s="194">
        <f t="shared" si="51"/>
        <v>6.3643885186431118E-2</v>
      </c>
      <c r="G343" s="195">
        <f t="shared" si="52"/>
        <v>1</v>
      </c>
      <c r="H343" s="196">
        <f t="shared" si="53"/>
        <v>1.4492753623188406</v>
      </c>
      <c r="I343" s="180"/>
      <c r="J343" s="174">
        <v>89</v>
      </c>
      <c r="K343" s="175">
        <f t="shared" si="54"/>
        <v>3.8437286759434412E-2</v>
      </c>
      <c r="L343" s="193">
        <v>116</v>
      </c>
      <c r="M343" s="194">
        <f t="shared" si="55"/>
        <v>4.2197776613701179E-2</v>
      </c>
      <c r="N343" s="195">
        <f t="shared" si="56"/>
        <v>27</v>
      </c>
      <c r="O343" s="196">
        <f t="shared" si="57"/>
        <v>30.337078651685395</v>
      </c>
      <c r="P343" s="180"/>
      <c r="Q343" s="197">
        <f t="shared" si="58"/>
        <v>0.7752808988764045</v>
      </c>
      <c r="R343" s="198">
        <f t="shared" si="59"/>
        <v>0.60344827586206895</v>
      </c>
    </row>
    <row r="344" spans="1:18">
      <c r="A344" s="129">
        <v>80093</v>
      </c>
      <c r="B344" s="129" t="s">
        <v>288</v>
      </c>
      <c r="C344" s="174">
        <v>724</v>
      </c>
      <c r="D344" s="175">
        <f t="shared" si="50"/>
        <v>0.73281577375831253</v>
      </c>
      <c r="E344" s="193">
        <v>888</v>
      </c>
      <c r="F344" s="194">
        <f t="shared" si="51"/>
        <v>0.80736814350786912</v>
      </c>
      <c r="G344" s="195">
        <f t="shared" si="52"/>
        <v>164</v>
      </c>
      <c r="H344" s="196">
        <f t="shared" si="53"/>
        <v>22.651933701657459</v>
      </c>
      <c r="I344" s="180"/>
      <c r="J344" s="174">
        <v>1335</v>
      </c>
      <c r="K344" s="175">
        <f t="shared" si="54"/>
        <v>0.57655930139151623</v>
      </c>
      <c r="L344" s="193">
        <v>1926</v>
      </c>
      <c r="M344" s="194">
        <f t="shared" si="55"/>
        <v>0.70062860136196958</v>
      </c>
      <c r="N344" s="195">
        <f t="shared" si="56"/>
        <v>591</v>
      </c>
      <c r="O344" s="196">
        <f t="shared" si="57"/>
        <v>44.269662921348313</v>
      </c>
      <c r="P344" s="180"/>
      <c r="Q344" s="197">
        <f t="shared" si="58"/>
        <v>0.54232209737827719</v>
      </c>
      <c r="R344" s="198">
        <f t="shared" si="59"/>
        <v>0.46105919003115264</v>
      </c>
    </row>
    <row r="345" spans="1:18">
      <c r="A345" s="129">
        <v>80094</v>
      </c>
      <c r="B345" s="129" t="s">
        <v>658</v>
      </c>
      <c r="C345" s="174">
        <v>18</v>
      </c>
      <c r="D345" s="175">
        <f t="shared" si="50"/>
        <v>1.8219176695648653E-2</v>
      </c>
      <c r="E345" s="193">
        <v>23</v>
      </c>
      <c r="F345" s="194">
        <f t="shared" si="51"/>
        <v>2.0911562275541654E-2</v>
      </c>
      <c r="G345" s="195">
        <f t="shared" si="52"/>
        <v>5</v>
      </c>
      <c r="H345" s="196">
        <f t="shared" si="53"/>
        <v>27.777777777777779</v>
      </c>
      <c r="I345" s="180"/>
      <c r="J345" s="174">
        <v>29</v>
      </c>
      <c r="K345" s="175">
        <f t="shared" si="54"/>
        <v>1.252450916880447E-2</v>
      </c>
      <c r="L345" s="193">
        <v>58</v>
      </c>
      <c r="M345" s="194">
        <f t="shared" si="55"/>
        <v>2.109888830685059E-2</v>
      </c>
      <c r="N345" s="195">
        <f t="shared" si="56"/>
        <v>29</v>
      </c>
      <c r="O345" s="196">
        <f t="shared" si="57"/>
        <v>100</v>
      </c>
      <c r="P345" s="180"/>
      <c r="Q345" s="197">
        <f t="shared" si="58"/>
        <v>0.62068965517241381</v>
      </c>
      <c r="R345" s="198">
        <f t="shared" si="59"/>
        <v>0.39655172413793105</v>
      </c>
    </row>
    <row r="346" spans="1:18">
      <c r="A346" s="129">
        <v>80095</v>
      </c>
      <c r="B346" s="129" t="s">
        <v>472</v>
      </c>
      <c r="C346" s="174">
        <v>81</v>
      </c>
      <c r="D346" s="175">
        <f t="shared" si="50"/>
        <v>8.198629513041894E-2</v>
      </c>
      <c r="E346" s="193">
        <v>107</v>
      </c>
      <c r="F346" s="194">
        <f t="shared" si="51"/>
        <v>9.7284224499258998E-2</v>
      </c>
      <c r="G346" s="195">
        <f t="shared" si="52"/>
        <v>26</v>
      </c>
      <c r="H346" s="196">
        <f t="shared" si="53"/>
        <v>32.098765432098766</v>
      </c>
      <c r="I346" s="180"/>
      <c r="J346" s="174">
        <v>121</v>
      </c>
      <c r="K346" s="175">
        <f t="shared" si="54"/>
        <v>5.2257434807770377E-2</v>
      </c>
      <c r="L346" s="193">
        <v>225</v>
      </c>
      <c r="M346" s="194">
        <f t="shared" si="55"/>
        <v>8.1849135673127293E-2</v>
      </c>
      <c r="N346" s="195">
        <f t="shared" si="56"/>
        <v>104</v>
      </c>
      <c r="O346" s="196">
        <f t="shared" si="57"/>
        <v>85.950413223140501</v>
      </c>
      <c r="P346" s="180"/>
      <c r="Q346" s="197">
        <f t="shared" si="58"/>
        <v>0.66942148760330578</v>
      </c>
      <c r="R346" s="198">
        <f t="shared" si="59"/>
        <v>0.47555555555555556</v>
      </c>
    </row>
    <row r="347" spans="1:18">
      <c r="A347" s="129">
        <v>80096</v>
      </c>
      <c r="B347" s="129" t="s">
        <v>292</v>
      </c>
      <c r="C347" s="174">
        <v>604</v>
      </c>
      <c r="D347" s="175">
        <f t="shared" si="50"/>
        <v>0.61135459578732143</v>
      </c>
      <c r="E347" s="193">
        <v>664</v>
      </c>
      <c r="F347" s="194">
        <f t="shared" si="51"/>
        <v>0.6037077109112895</v>
      </c>
      <c r="G347" s="195">
        <f t="shared" si="52"/>
        <v>60</v>
      </c>
      <c r="H347" s="196">
        <f t="shared" si="53"/>
        <v>9.9337748344370862</v>
      </c>
      <c r="I347" s="180"/>
      <c r="J347" s="174">
        <v>1680</v>
      </c>
      <c r="K347" s="175">
        <f t="shared" si="54"/>
        <v>0.72555777253763831</v>
      </c>
      <c r="L347" s="193">
        <v>2510</v>
      </c>
      <c r="M347" s="194">
        <f t="shared" si="55"/>
        <v>0.91307258017577553</v>
      </c>
      <c r="N347" s="195">
        <f t="shared" si="56"/>
        <v>830</v>
      </c>
      <c r="O347" s="196">
        <f t="shared" si="57"/>
        <v>49.404761904761905</v>
      </c>
      <c r="P347" s="180"/>
      <c r="Q347" s="197">
        <f t="shared" si="58"/>
        <v>0.35952380952380952</v>
      </c>
      <c r="R347" s="198">
        <f t="shared" si="59"/>
        <v>0.26454183266932269</v>
      </c>
    </row>
    <row r="348" spans="1:18">
      <c r="A348" s="129">
        <v>80097</v>
      </c>
      <c r="B348" s="129" t="s">
        <v>374</v>
      </c>
      <c r="C348" s="174">
        <v>188</v>
      </c>
      <c r="D348" s="175">
        <f t="shared" si="50"/>
        <v>0.19028917882121926</v>
      </c>
      <c r="E348" s="193">
        <v>242</v>
      </c>
      <c r="F348" s="194">
        <f t="shared" si="51"/>
        <v>0.22002600307309048</v>
      </c>
      <c r="G348" s="195">
        <f t="shared" si="52"/>
        <v>54</v>
      </c>
      <c r="H348" s="196">
        <f t="shared" si="53"/>
        <v>28.723404255319153</v>
      </c>
      <c r="I348" s="180"/>
      <c r="J348" s="174">
        <v>581</v>
      </c>
      <c r="K348" s="175">
        <f t="shared" si="54"/>
        <v>0.25092206300259989</v>
      </c>
      <c r="L348" s="193">
        <v>926</v>
      </c>
      <c r="M348" s="194">
        <f t="shared" si="55"/>
        <v>0.33685466503695943</v>
      </c>
      <c r="N348" s="195">
        <f t="shared" si="56"/>
        <v>345</v>
      </c>
      <c r="O348" s="196">
        <f t="shared" si="57"/>
        <v>59.380378657487086</v>
      </c>
      <c r="P348" s="180"/>
      <c r="Q348" s="197">
        <f t="shared" si="58"/>
        <v>0.32358003442340794</v>
      </c>
      <c r="R348" s="198">
        <f t="shared" si="59"/>
        <v>0.26133909287257018</v>
      </c>
    </row>
    <row r="349" spans="1:18">
      <c r="A349" s="129">
        <v>101001</v>
      </c>
      <c r="B349" s="129" t="s">
        <v>461</v>
      </c>
      <c r="C349" s="174">
        <v>117</v>
      </c>
      <c r="D349" s="175">
        <f t="shared" si="50"/>
        <v>0.11842464852171623</v>
      </c>
      <c r="E349" s="193">
        <v>132</v>
      </c>
      <c r="F349" s="194">
        <f t="shared" si="51"/>
        <v>0.12001418349441298</v>
      </c>
      <c r="G349" s="195">
        <f t="shared" si="52"/>
        <v>15</v>
      </c>
      <c r="H349" s="196">
        <f t="shared" si="53"/>
        <v>12.820512820512819</v>
      </c>
      <c r="I349" s="180"/>
      <c r="J349" s="174">
        <v>192</v>
      </c>
      <c r="K349" s="175">
        <f t="shared" si="54"/>
        <v>8.2920888290015801E-2</v>
      </c>
      <c r="L349" s="193">
        <v>238</v>
      </c>
      <c r="M349" s="194">
        <f t="shared" si="55"/>
        <v>8.6578196845352423E-2</v>
      </c>
      <c r="N349" s="195">
        <f t="shared" si="56"/>
        <v>46</v>
      </c>
      <c r="O349" s="196">
        <f t="shared" si="57"/>
        <v>23.958333333333336</v>
      </c>
      <c r="P349" s="180"/>
      <c r="Q349" s="197">
        <f t="shared" si="58"/>
        <v>0.609375</v>
      </c>
      <c r="R349" s="198">
        <f t="shared" si="59"/>
        <v>0.55462184873949583</v>
      </c>
    </row>
    <row r="350" spans="1:18">
      <c r="A350" s="129">
        <v>101002</v>
      </c>
      <c r="B350" s="129" t="s">
        <v>521</v>
      </c>
      <c r="C350" s="174">
        <v>76</v>
      </c>
      <c r="D350" s="175">
        <f t="shared" si="50"/>
        <v>7.6925412714960978E-2</v>
      </c>
      <c r="E350" s="193">
        <v>77</v>
      </c>
      <c r="F350" s="194">
        <f t="shared" si="51"/>
        <v>7.0008273705074231E-2</v>
      </c>
      <c r="G350" s="195">
        <f t="shared" si="52"/>
        <v>1</v>
      </c>
      <c r="H350" s="196">
        <f t="shared" si="53"/>
        <v>1.3157894736842104</v>
      </c>
      <c r="I350" s="180"/>
      <c r="J350" s="174">
        <v>114</v>
      </c>
      <c r="K350" s="175">
        <f t="shared" si="54"/>
        <v>4.9234277422196888E-2</v>
      </c>
      <c r="L350" s="193">
        <v>115</v>
      </c>
      <c r="M350" s="194">
        <f t="shared" si="55"/>
        <v>4.1834002677376171E-2</v>
      </c>
      <c r="N350" s="195">
        <f t="shared" si="56"/>
        <v>1</v>
      </c>
      <c r="O350" s="196">
        <f t="shared" si="57"/>
        <v>0.8771929824561403</v>
      </c>
      <c r="P350" s="180"/>
      <c r="Q350" s="197">
        <f t="shared" si="58"/>
        <v>0.66666666666666663</v>
      </c>
      <c r="R350" s="198">
        <f t="shared" si="59"/>
        <v>0.66956521739130437</v>
      </c>
    </row>
    <row r="351" spans="1:18">
      <c r="A351" s="129">
        <v>101004</v>
      </c>
      <c r="B351" s="129" t="s">
        <v>431</v>
      </c>
      <c r="C351" s="174">
        <v>137</v>
      </c>
      <c r="D351" s="175">
        <f t="shared" si="50"/>
        <v>0.13866817818354807</v>
      </c>
      <c r="E351" s="193">
        <v>135</v>
      </c>
      <c r="F351" s="194">
        <f t="shared" si="51"/>
        <v>0.12274177857383145</v>
      </c>
      <c r="G351" s="195">
        <f t="shared" si="52"/>
        <v>-2</v>
      </c>
      <c r="H351" s="196">
        <f t="shared" si="53"/>
        <v>-1.4598540145985401</v>
      </c>
      <c r="I351" s="180"/>
      <c r="J351" s="174">
        <v>226</v>
      </c>
      <c r="K351" s="175">
        <f t="shared" si="54"/>
        <v>9.7604795591372764E-2</v>
      </c>
      <c r="L351" s="193">
        <v>281</v>
      </c>
      <c r="M351" s="194">
        <f t="shared" si="55"/>
        <v>0.10222047610732787</v>
      </c>
      <c r="N351" s="195">
        <f t="shared" si="56"/>
        <v>55</v>
      </c>
      <c r="O351" s="196">
        <f t="shared" si="57"/>
        <v>24.336283185840706</v>
      </c>
      <c r="P351" s="180"/>
      <c r="Q351" s="197">
        <f t="shared" si="58"/>
        <v>0.60619469026548678</v>
      </c>
      <c r="R351" s="198">
        <f t="shared" si="59"/>
        <v>0.4804270462633452</v>
      </c>
    </row>
    <row r="352" spans="1:18">
      <c r="A352" s="129">
        <v>101007</v>
      </c>
      <c r="B352" s="129" t="s">
        <v>418</v>
      </c>
      <c r="C352" s="174">
        <v>118</v>
      </c>
      <c r="D352" s="175">
        <f t="shared" si="50"/>
        <v>0.11943682500480783</v>
      </c>
      <c r="E352" s="193">
        <v>97</v>
      </c>
      <c r="F352" s="194">
        <f t="shared" si="51"/>
        <v>8.8192240901197413E-2</v>
      </c>
      <c r="G352" s="195">
        <f t="shared" si="52"/>
        <v>-21</v>
      </c>
      <c r="H352" s="196">
        <f t="shared" si="53"/>
        <v>-17.796610169491526</v>
      </c>
      <c r="I352" s="180"/>
      <c r="J352" s="174">
        <v>171</v>
      </c>
      <c r="K352" s="175">
        <f t="shared" si="54"/>
        <v>7.3851416133295336E-2</v>
      </c>
      <c r="L352" s="193">
        <v>129</v>
      </c>
      <c r="M352" s="194">
        <f t="shared" si="55"/>
        <v>4.6926837785926316E-2</v>
      </c>
      <c r="N352" s="195">
        <f t="shared" si="56"/>
        <v>-42</v>
      </c>
      <c r="O352" s="196">
        <f t="shared" si="57"/>
        <v>-24.561403508771928</v>
      </c>
      <c r="P352" s="180"/>
      <c r="Q352" s="197">
        <f t="shared" si="58"/>
        <v>0.6900584795321637</v>
      </c>
      <c r="R352" s="198">
        <f t="shared" si="59"/>
        <v>0.75193798449612403</v>
      </c>
    </row>
    <row r="353" spans="1:18">
      <c r="A353" s="129">
        <v>101008</v>
      </c>
      <c r="B353" s="129" t="s">
        <v>289</v>
      </c>
      <c r="C353" s="174">
        <v>690</v>
      </c>
      <c r="D353" s="175">
        <f t="shared" si="50"/>
        <v>0.69840177333319842</v>
      </c>
      <c r="E353" s="193">
        <v>848</v>
      </c>
      <c r="F353" s="194">
        <f t="shared" si="51"/>
        <v>0.77100020911562273</v>
      </c>
      <c r="G353" s="195">
        <f t="shared" si="52"/>
        <v>158</v>
      </c>
      <c r="H353" s="196">
        <f t="shared" si="53"/>
        <v>22.89855072463768</v>
      </c>
      <c r="I353" s="180"/>
      <c r="J353" s="174">
        <v>1481</v>
      </c>
      <c r="K353" s="175">
        <f t="shared" si="54"/>
        <v>0.63961372686204898</v>
      </c>
      <c r="L353" s="193">
        <v>1898</v>
      </c>
      <c r="M353" s="194">
        <f t="shared" si="55"/>
        <v>0.69044293114486932</v>
      </c>
      <c r="N353" s="195">
        <f t="shared" si="56"/>
        <v>417</v>
      </c>
      <c r="O353" s="196">
        <f t="shared" si="57"/>
        <v>28.156650911546254</v>
      </c>
      <c r="P353" s="180"/>
      <c r="Q353" s="197">
        <f t="shared" si="58"/>
        <v>0.46590141796083728</v>
      </c>
      <c r="R353" s="198">
        <f t="shared" si="59"/>
        <v>0.44678609062170704</v>
      </c>
    </row>
    <row r="354" spans="1:18">
      <c r="A354" s="129">
        <v>101010</v>
      </c>
      <c r="B354" s="129" t="s">
        <v>267</v>
      </c>
      <c r="C354" s="174">
        <v>3203</v>
      </c>
      <c r="D354" s="175">
        <f t="shared" si="50"/>
        <v>3.242001275342369</v>
      </c>
      <c r="E354" s="193">
        <v>3475</v>
      </c>
      <c r="F354" s="194">
        <f t="shared" si="51"/>
        <v>3.1594643003264018</v>
      </c>
      <c r="G354" s="195">
        <f t="shared" si="52"/>
        <v>272</v>
      </c>
      <c r="H354" s="196">
        <f t="shared" si="53"/>
        <v>8.4920387137059006</v>
      </c>
      <c r="I354" s="180"/>
      <c r="J354" s="174">
        <v>10763</v>
      </c>
      <c r="K354" s="175">
        <f t="shared" si="54"/>
        <v>4.6483204201325004</v>
      </c>
      <c r="L354" s="193">
        <v>11920</v>
      </c>
      <c r="M354" s="194">
        <f t="shared" si="55"/>
        <v>4.3361853209941215</v>
      </c>
      <c r="N354" s="195">
        <f t="shared" si="56"/>
        <v>1157</v>
      </c>
      <c r="O354" s="196">
        <f t="shared" si="57"/>
        <v>10.749790950478491</v>
      </c>
      <c r="P354" s="180"/>
      <c r="Q354" s="197">
        <f t="shared" si="58"/>
        <v>0.29759360773018673</v>
      </c>
      <c r="R354" s="198">
        <f t="shared" si="59"/>
        <v>0.29152684563758391</v>
      </c>
    </row>
    <row r="355" spans="1:18">
      <c r="A355" s="129">
        <v>101011</v>
      </c>
      <c r="B355" s="129" t="s">
        <v>411</v>
      </c>
      <c r="C355" s="174">
        <v>149</v>
      </c>
      <c r="D355" s="175">
        <f t="shared" si="50"/>
        <v>0.15081429598064719</v>
      </c>
      <c r="E355" s="193">
        <v>179</v>
      </c>
      <c r="F355" s="194">
        <f t="shared" si="51"/>
        <v>0.16274650640530244</v>
      </c>
      <c r="G355" s="195">
        <f t="shared" si="52"/>
        <v>30</v>
      </c>
      <c r="H355" s="196">
        <f t="shared" si="53"/>
        <v>20.134228187919462</v>
      </c>
      <c r="I355" s="180"/>
      <c r="J355" s="174">
        <v>304</v>
      </c>
      <c r="K355" s="175">
        <f t="shared" si="54"/>
        <v>0.13129140645919168</v>
      </c>
      <c r="L355" s="193">
        <v>396</v>
      </c>
      <c r="M355" s="194">
        <f t="shared" si="55"/>
        <v>0.14405447878470404</v>
      </c>
      <c r="N355" s="195">
        <f t="shared" si="56"/>
        <v>92</v>
      </c>
      <c r="O355" s="196">
        <f t="shared" si="57"/>
        <v>30.263157894736842</v>
      </c>
      <c r="P355" s="180"/>
      <c r="Q355" s="197">
        <f t="shared" si="58"/>
        <v>0.49013157894736842</v>
      </c>
      <c r="R355" s="198">
        <f t="shared" si="59"/>
        <v>0.45202020202020204</v>
      </c>
    </row>
    <row r="356" spans="1:18">
      <c r="A356" s="129">
        <v>101012</v>
      </c>
      <c r="B356" s="129" t="s">
        <v>302</v>
      </c>
      <c r="C356" s="174">
        <v>551</v>
      </c>
      <c r="D356" s="175">
        <f t="shared" si="50"/>
        <v>0.55770924218346707</v>
      </c>
      <c r="E356" s="193">
        <v>603</v>
      </c>
      <c r="F356" s="194">
        <f t="shared" si="51"/>
        <v>0.54824661096311389</v>
      </c>
      <c r="G356" s="195">
        <f t="shared" si="52"/>
        <v>52</v>
      </c>
      <c r="H356" s="196">
        <f t="shared" si="53"/>
        <v>9.4373865698729595</v>
      </c>
      <c r="I356" s="180"/>
      <c r="J356" s="174">
        <v>957</v>
      </c>
      <c r="K356" s="175">
        <f t="shared" si="54"/>
        <v>0.41330880257054753</v>
      </c>
      <c r="L356" s="193">
        <v>1388</v>
      </c>
      <c r="M356" s="194">
        <f t="shared" si="55"/>
        <v>0.50491822361911409</v>
      </c>
      <c r="N356" s="195">
        <f t="shared" si="56"/>
        <v>431</v>
      </c>
      <c r="O356" s="196">
        <f t="shared" si="57"/>
        <v>45.036572622779516</v>
      </c>
      <c r="P356" s="180"/>
      <c r="Q356" s="197">
        <f t="shared" si="58"/>
        <v>0.5757575757575758</v>
      </c>
      <c r="R356" s="198">
        <f t="shared" si="59"/>
        <v>0.43443804034582134</v>
      </c>
    </row>
    <row r="357" spans="1:18">
      <c r="A357" s="129">
        <v>101013</v>
      </c>
      <c r="B357" s="129" t="s">
        <v>287</v>
      </c>
      <c r="C357" s="174">
        <v>596</v>
      </c>
      <c r="D357" s="175">
        <f t="shared" si="50"/>
        <v>0.60325718392258876</v>
      </c>
      <c r="E357" s="193">
        <v>750</v>
      </c>
      <c r="F357" s="194">
        <f t="shared" si="51"/>
        <v>0.68189876985461917</v>
      </c>
      <c r="G357" s="195">
        <f t="shared" si="52"/>
        <v>154</v>
      </c>
      <c r="H357" s="196">
        <f t="shared" si="53"/>
        <v>25.838926174496645</v>
      </c>
      <c r="I357" s="180"/>
      <c r="J357" s="174">
        <v>1383</v>
      </c>
      <c r="K357" s="175">
        <f t="shared" si="54"/>
        <v>0.59728952346402009</v>
      </c>
      <c r="L357" s="193">
        <v>1929</v>
      </c>
      <c r="M357" s="194">
        <f t="shared" si="55"/>
        <v>0.70171992317094467</v>
      </c>
      <c r="N357" s="195">
        <f t="shared" si="56"/>
        <v>546</v>
      </c>
      <c r="O357" s="196">
        <f t="shared" si="57"/>
        <v>39.479392624728845</v>
      </c>
      <c r="P357" s="180"/>
      <c r="Q357" s="197">
        <f t="shared" si="58"/>
        <v>0.43094721619667392</v>
      </c>
      <c r="R357" s="198">
        <f t="shared" si="59"/>
        <v>0.38880248833592534</v>
      </c>
    </row>
    <row r="358" spans="1:18">
      <c r="A358" s="129">
        <v>101014</v>
      </c>
      <c r="B358" s="129" t="s">
        <v>391</v>
      </c>
      <c r="C358" s="174">
        <v>147</v>
      </c>
      <c r="D358" s="175">
        <f t="shared" si="50"/>
        <v>0.14878994301446399</v>
      </c>
      <c r="E358" s="193">
        <v>185</v>
      </c>
      <c r="F358" s="194">
        <f t="shared" si="51"/>
        <v>0.16820169656413941</v>
      </c>
      <c r="G358" s="195">
        <f t="shared" si="52"/>
        <v>38</v>
      </c>
      <c r="H358" s="196">
        <f t="shared" si="53"/>
        <v>25.850340136054424</v>
      </c>
      <c r="I358" s="180"/>
      <c r="J358" s="174">
        <v>308</v>
      </c>
      <c r="K358" s="175">
        <f t="shared" si="54"/>
        <v>0.13301892496523368</v>
      </c>
      <c r="L358" s="193">
        <v>468</v>
      </c>
      <c r="M358" s="194">
        <f t="shared" si="55"/>
        <v>0.17024620220010478</v>
      </c>
      <c r="N358" s="195">
        <f t="shared" si="56"/>
        <v>160</v>
      </c>
      <c r="O358" s="196">
        <f t="shared" si="57"/>
        <v>51.94805194805194</v>
      </c>
      <c r="P358" s="180"/>
      <c r="Q358" s="197">
        <f t="shared" si="58"/>
        <v>0.47727272727272729</v>
      </c>
      <c r="R358" s="198">
        <f t="shared" si="59"/>
        <v>0.39529914529914528</v>
      </c>
    </row>
    <row r="359" spans="1:18">
      <c r="A359" s="129">
        <v>101015</v>
      </c>
      <c r="B359" s="129" t="s">
        <v>325</v>
      </c>
      <c r="C359" s="174">
        <v>260</v>
      </c>
      <c r="D359" s="175">
        <f t="shared" si="50"/>
        <v>0.26316588560381388</v>
      </c>
      <c r="E359" s="193">
        <v>277</v>
      </c>
      <c r="F359" s="194">
        <f t="shared" si="51"/>
        <v>0.25184794566630603</v>
      </c>
      <c r="G359" s="195">
        <f t="shared" si="52"/>
        <v>17</v>
      </c>
      <c r="H359" s="196">
        <f t="shared" si="53"/>
        <v>6.5384615384615392</v>
      </c>
      <c r="I359" s="180"/>
      <c r="J359" s="174">
        <v>311</v>
      </c>
      <c r="K359" s="175">
        <f t="shared" si="54"/>
        <v>0.1343145638447652</v>
      </c>
      <c r="L359" s="193">
        <v>557</v>
      </c>
      <c r="M359" s="194">
        <f t="shared" si="55"/>
        <v>0.20262208253303068</v>
      </c>
      <c r="N359" s="195">
        <f t="shared" si="56"/>
        <v>246</v>
      </c>
      <c r="O359" s="196">
        <f t="shared" si="57"/>
        <v>79.099678456591633</v>
      </c>
      <c r="P359" s="180"/>
      <c r="Q359" s="197">
        <f t="shared" si="58"/>
        <v>0.83601286173633438</v>
      </c>
      <c r="R359" s="198">
        <f t="shared" si="59"/>
        <v>0.49730700179533216</v>
      </c>
    </row>
    <row r="360" spans="1:18">
      <c r="A360" s="129">
        <v>101017</v>
      </c>
      <c r="B360" s="129" t="s">
        <v>306</v>
      </c>
      <c r="C360" s="174">
        <v>379</v>
      </c>
      <c r="D360" s="175">
        <f t="shared" si="50"/>
        <v>0.38361488709171332</v>
      </c>
      <c r="E360" s="193">
        <v>458</v>
      </c>
      <c r="F360" s="194">
        <f t="shared" si="51"/>
        <v>0.41641284879122076</v>
      </c>
      <c r="G360" s="195">
        <f t="shared" si="52"/>
        <v>79</v>
      </c>
      <c r="H360" s="196">
        <f t="shared" si="53"/>
        <v>20.844327176781004</v>
      </c>
      <c r="I360" s="180"/>
      <c r="J360" s="174">
        <v>622</v>
      </c>
      <c r="K360" s="175">
        <f t="shared" si="54"/>
        <v>0.2686291276895304</v>
      </c>
      <c r="L360" s="193">
        <v>951</v>
      </c>
      <c r="M360" s="194">
        <f t="shared" si="55"/>
        <v>0.34594901344508466</v>
      </c>
      <c r="N360" s="195">
        <f t="shared" si="56"/>
        <v>329</v>
      </c>
      <c r="O360" s="196">
        <f t="shared" si="57"/>
        <v>52.89389067524116</v>
      </c>
      <c r="P360" s="180"/>
      <c r="Q360" s="197">
        <f t="shared" si="58"/>
        <v>0.60932475884244375</v>
      </c>
      <c r="R360" s="198">
        <f t="shared" si="59"/>
        <v>0.48159831756046267</v>
      </c>
    </row>
    <row r="361" spans="1:18">
      <c r="A361" s="129">
        <v>101019</v>
      </c>
      <c r="B361" s="129" t="s">
        <v>342</v>
      </c>
      <c r="C361" s="174">
        <v>232</v>
      </c>
      <c r="D361" s="175">
        <f t="shared" si="50"/>
        <v>0.2348249440772493</v>
      </c>
      <c r="E361" s="193">
        <v>301</v>
      </c>
      <c r="F361" s="194">
        <f t="shared" si="51"/>
        <v>0.27366870630165385</v>
      </c>
      <c r="G361" s="195">
        <f t="shared" si="52"/>
        <v>69</v>
      </c>
      <c r="H361" s="196">
        <f t="shared" si="53"/>
        <v>29.741379310344829</v>
      </c>
      <c r="I361" s="180"/>
      <c r="J361" s="174">
        <v>649</v>
      </c>
      <c r="K361" s="175">
        <f t="shared" si="54"/>
        <v>0.28028987760531382</v>
      </c>
      <c r="L361" s="193">
        <v>763</v>
      </c>
      <c r="M361" s="194">
        <f t="shared" si="55"/>
        <v>0.27755951341598278</v>
      </c>
      <c r="N361" s="195">
        <f t="shared" si="56"/>
        <v>114</v>
      </c>
      <c r="O361" s="196">
        <f t="shared" si="57"/>
        <v>17.565485362095533</v>
      </c>
      <c r="P361" s="180"/>
      <c r="Q361" s="197">
        <f t="shared" si="58"/>
        <v>0.35747303543913711</v>
      </c>
      <c r="R361" s="198">
        <f t="shared" si="59"/>
        <v>0.39449541284403672</v>
      </c>
    </row>
    <row r="362" spans="1:18">
      <c r="A362" s="129">
        <v>101020</v>
      </c>
      <c r="B362" s="129" t="s">
        <v>477</v>
      </c>
      <c r="C362" s="174">
        <v>86</v>
      </c>
      <c r="D362" s="175">
        <f t="shared" si="50"/>
        <v>8.7047177545876903E-2</v>
      </c>
      <c r="E362" s="193">
        <v>87</v>
      </c>
      <c r="F362" s="194">
        <f t="shared" si="51"/>
        <v>7.9100257303135815E-2</v>
      </c>
      <c r="G362" s="195">
        <f t="shared" si="52"/>
        <v>1</v>
      </c>
      <c r="H362" s="196">
        <f t="shared" si="53"/>
        <v>1.1627906976744187</v>
      </c>
      <c r="I362" s="180"/>
      <c r="J362" s="174">
        <v>134</v>
      </c>
      <c r="K362" s="175">
        <f t="shared" si="54"/>
        <v>5.7871869952406868E-2</v>
      </c>
      <c r="L362" s="193">
        <v>133</v>
      </c>
      <c r="M362" s="194">
        <f t="shared" si="55"/>
        <v>4.8381933531226357E-2</v>
      </c>
      <c r="N362" s="195">
        <f t="shared" si="56"/>
        <v>-1</v>
      </c>
      <c r="O362" s="196">
        <f t="shared" si="57"/>
        <v>-0.74626865671641784</v>
      </c>
      <c r="P362" s="180"/>
      <c r="Q362" s="197">
        <f t="shared" si="58"/>
        <v>0.64179104477611937</v>
      </c>
      <c r="R362" s="198">
        <f t="shared" si="59"/>
        <v>0.65413533834586468</v>
      </c>
    </row>
    <row r="363" spans="1:18">
      <c r="A363" s="129">
        <v>101021</v>
      </c>
      <c r="B363" s="129" t="s">
        <v>618</v>
      </c>
      <c r="C363" s="174">
        <v>43</v>
      </c>
      <c r="D363" s="175">
        <f t="shared" si="50"/>
        <v>4.3523588772938451E-2</v>
      </c>
      <c r="E363" s="193">
        <v>31</v>
      </c>
      <c r="F363" s="194">
        <f t="shared" si="51"/>
        <v>2.8185149153990927E-2</v>
      </c>
      <c r="G363" s="195">
        <f t="shared" si="52"/>
        <v>-12</v>
      </c>
      <c r="H363" s="196">
        <f t="shared" si="53"/>
        <v>-27.906976744186046</v>
      </c>
      <c r="I363" s="180"/>
      <c r="J363" s="174">
        <v>48</v>
      </c>
      <c r="K363" s="175">
        <f t="shared" si="54"/>
        <v>2.073022207250395E-2</v>
      </c>
      <c r="L363" s="193">
        <v>41</v>
      </c>
      <c r="M363" s="194">
        <f t="shared" si="55"/>
        <v>1.4914731389325416E-2</v>
      </c>
      <c r="N363" s="195">
        <f t="shared" si="56"/>
        <v>-7</v>
      </c>
      <c r="O363" s="196">
        <f t="shared" si="57"/>
        <v>-14.583333333333334</v>
      </c>
      <c r="P363" s="180"/>
      <c r="Q363" s="197">
        <f t="shared" si="58"/>
        <v>0.89583333333333337</v>
      </c>
      <c r="R363" s="198">
        <f t="shared" si="59"/>
        <v>0.75609756097560976</v>
      </c>
    </row>
    <row r="364" spans="1:18">
      <c r="A364" s="129">
        <v>101024</v>
      </c>
      <c r="B364" s="129" t="s">
        <v>403</v>
      </c>
      <c r="C364" s="174">
        <v>106</v>
      </c>
      <c r="D364" s="175">
        <f t="shared" si="50"/>
        <v>0.10729070720770875</v>
      </c>
      <c r="E364" s="193">
        <v>126</v>
      </c>
      <c r="F364" s="194">
        <f t="shared" si="51"/>
        <v>0.11455899333557604</v>
      </c>
      <c r="G364" s="195">
        <f t="shared" si="52"/>
        <v>20</v>
      </c>
      <c r="H364" s="196">
        <f t="shared" si="53"/>
        <v>18.867924528301888</v>
      </c>
      <c r="I364" s="180"/>
      <c r="J364" s="174">
        <v>156</v>
      </c>
      <c r="K364" s="175">
        <f t="shared" si="54"/>
        <v>6.7373221735637853E-2</v>
      </c>
      <c r="L364" s="193">
        <v>211</v>
      </c>
      <c r="M364" s="194">
        <f t="shared" si="55"/>
        <v>7.6756300564577148E-2</v>
      </c>
      <c r="N364" s="195">
        <f t="shared" si="56"/>
        <v>55</v>
      </c>
      <c r="O364" s="196">
        <f t="shared" si="57"/>
        <v>35.256410256410255</v>
      </c>
      <c r="P364" s="180"/>
      <c r="Q364" s="197">
        <f t="shared" si="58"/>
        <v>0.67948717948717952</v>
      </c>
      <c r="R364" s="198">
        <f t="shared" si="59"/>
        <v>0.59715639810426535</v>
      </c>
    </row>
    <row r="365" spans="1:18">
      <c r="A365" s="129">
        <v>101025</v>
      </c>
      <c r="B365" s="129" t="s">
        <v>332</v>
      </c>
      <c r="C365" s="174">
        <v>289</v>
      </c>
      <c r="D365" s="175">
        <f t="shared" si="50"/>
        <v>0.29251900361347005</v>
      </c>
      <c r="E365" s="193">
        <v>349</v>
      </c>
      <c r="F365" s="194">
        <f t="shared" si="51"/>
        <v>0.31731022757234945</v>
      </c>
      <c r="G365" s="195">
        <f t="shared" si="52"/>
        <v>60</v>
      </c>
      <c r="H365" s="196">
        <f t="shared" si="53"/>
        <v>20.761245674740483</v>
      </c>
      <c r="I365" s="180"/>
      <c r="J365" s="174">
        <v>587</v>
      </c>
      <c r="K365" s="175">
        <f t="shared" si="54"/>
        <v>0.25351334076166288</v>
      </c>
      <c r="L365" s="193">
        <v>763</v>
      </c>
      <c r="M365" s="194">
        <f t="shared" si="55"/>
        <v>0.27755951341598278</v>
      </c>
      <c r="N365" s="195">
        <f t="shared" si="56"/>
        <v>176</v>
      </c>
      <c r="O365" s="196">
        <f t="shared" si="57"/>
        <v>29.982964224872234</v>
      </c>
      <c r="P365" s="180"/>
      <c r="Q365" s="197">
        <f t="shared" si="58"/>
        <v>0.49233390119250425</v>
      </c>
      <c r="R365" s="198">
        <f t="shared" si="59"/>
        <v>0.45740498034076016</v>
      </c>
    </row>
    <row r="366" spans="1:18">
      <c r="A366" s="129">
        <v>102001</v>
      </c>
      <c r="B366" s="129" t="s">
        <v>450</v>
      </c>
      <c r="C366" s="174">
        <v>91</v>
      </c>
      <c r="D366" s="175">
        <f t="shared" si="50"/>
        <v>9.2108059961334851E-2</v>
      </c>
      <c r="E366" s="193">
        <v>78</v>
      </c>
      <c r="F366" s="194">
        <f t="shared" si="51"/>
        <v>7.0917472064880402E-2</v>
      </c>
      <c r="G366" s="195">
        <f t="shared" si="52"/>
        <v>-13</v>
      </c>
      <c r="H366" s="196">
        <f t="shared" si="53"/>
        <v>-14.285714285714285</v>
      </c>
      <c r="I366" s="180"/>
      <c r="J366" s="174">
        <v>124</v>
      </c>
      <c r="K366" s="175">
        <f t="shared" si="54"/>
        <v>5.3553073687301875E-2</v>
      </c>
      <c r="L366" s="193">
        <v>108</v>
      </c>
      <c r="M366" s="194">
        <f t="shared" si="55"/>
        <v>3.9287585123101099E-2</v>
      </c>
      <c r="N366" s="195">
        <f t="shared" si="56"/>
        <v>-16</v>
      </c>
      <c r="O366" s="196">
        <f t="shared" si="57"/>
        <v>-12.903225806451612</v>
      </c>
      <c r="P366" s="180"/>
      <c r="Q366" s="197">
        <f t="shared" si="58"/>
        <v>0.7338709677419355</v>
      </c>
      <c r="R366" s="198">
        <f t="shared" si="59"/>
        <v>0.72222222222222221</v>
      </c>
    </row>
    <row r="367" spans="1:18">
      <c r="A367" s="129">
        <v>102002</v>
      </c>
      <c r="B367" s="129" t="s">
        <v>533</v>
      </c>
      <c r="C367" s="174">
        <v>54</v>
      </c>
      <c r="D367" s="175">
        <f t="shared" si="50"/>
        <v>5.4657530086945953E-2</v>
      </c>
      <c r="E367" s="193">
        <v>55</v>
      </c>
      <c r="F367" s="194">
        <f t="shared" si="51"/>
        <v>5.0005909789338734E-2</v>
      </c>
      <c r="G367" s="195">
        <f t="shared" si="52"/>
        <v>1</v>
      </c>
      <c r="H367" s="196">
        <f t="shared" si="53"/>
        <v>1.8518518518518516</v>
      </c>
      <c r="I367" s="180"/>
      <c r="J367" s="174">
        <v>68</v>
      </c>
      <c r="K367" s="175">
        <f t="shared" si="54"/>
        <v>2.936781460271393E-2</v>
      </c>
      <c r="L367" s="193">
        <v>93</v>
      </c>
      <c r="M367" s="194">
        <f t="shared" si="55"/>
        <v>3.3830976078225945E-2</v>
      </c>
      <c r="N367" s="195">
        <f t="shared" si="56"/>
        <v>25</v>
      </c>
      <c r="O367" s="196">
        <f t="shared" si="57"/>
        <v>36.764705882352942</v>
      </c>
      <c r="P367" s="180"/>
      <c r="Q367" s="197">
        <f t="shared" si="58"/>
        <v>0.79411764705882348</v>
      </c>
      <c r="R367" s="198">
        <f t="shared" si="59"/>
        <v>0.59139784946236562</v>
      </c>
    </row>
    <row r="368" spans="1:18">
      <c r="A368" s="129">
        <v>102003</v>
      </c>
      <c r="B368" s="129" t="s">
        <v>381</v>
      </c>
      <c r="C368" s="174">
        <v>174</v>
      </c>
      <c r="D368" s="175">
        <f t="shared" si="50"/>
        <v>0.17611870805793697</v>
      </c>
      <c r="E368" s="193">
        <v>187</v>
      </c>
      <c r="F368" s="194">
        <f t="shared" si="51"/>
        <v>0.1700200932837517</v>
      </c>
      <c r="G368" s="195">
        <f t="shared" si="52"/>
        <v>13</v>
      </c>
      <c r="H368" s="196">
        <f t="shared" si="53"/>
        <v>7.4712643678160928</v>
      </c>
      <c r="I368" s="180"/>
      <c r="J368" s="174">
        <v>355</v>
      </c>
      <c r="K368" s="175">
        <f t="shared" si="54"/>
        <v>0.15331726741122714</v>
      </c>
      <c r="L368" s="193">
        <v>323</v>
      </c>
      <c r="M368" s="194">
        <f t="shared" si="55"/>
        <v>0.11749898143297828</v>
      </c>
      <c r="N368" s="195">
        <f t="shared" si="56"/>
        <v>-32</v>
      </c>
      <c r="O368" s="196">
        <f t="shared" si="57"/>
        <v>-9.0140845070422539</v>
      </c>
      <c r="P368" s="180"/>
      <c r="Q368" s="197">
        <f t="shared" si="58"/>
        <v>0.49014084507042255</v>
      </c>
      <c r="R368" s="198">
        <f t="shared" si="59"/>
        <v>0.57894736842105265</v>
      </c>
    </row>
    <row r="369" spans="1:18">
      <c r="A369" s="129">
        <v>102004</v>
      </c>
      <c r="B369" s="129" t="s">
        <v>646</v>
      </c>
      <c r="C369" s="174">
        <v>21</v>
      </c>
      <c r="D369" s="175">
        <f t="shared" si="50"/>
        <v>2.1255706144923427E-2</v>
      </c>
      <c r="E369" s="193">
        <v>18</v>
      </c>
      <c r="F369" s="194">
        <f t="shared" si="51"/>
        <v>1.6365570476510858E-2</v>
      </c>
      <c r="G369" s="195">
        <f t="shared" si="52"/>
        <v>-3</v>
      </c>
      <c r="H369" s="196">
        <f t="shared" si="53"/>
        <v>-14.285714285714285</v>
      </c>
      <c r="I369" s="180"/>
      <c r="J369" s="174">
        <v>24</v>
      </c>
      <c r="K369" s="175">
        <f t="shared" si="54"/>
        <v>1.0365111036251975E-2</v>
      </c>
      <c r="L369" s="193">
        <v>25</v>
      </c>
      <c r="M369" s="194">
        <f t="shared" si="55"/>
        <v>9.0943484081252544E-3</v>
      </c>
      <c r="N369" s="195">
        <f t="shared" si="56"/>
        <v>1</v>
      </c>
      <c r="O369" s="196">
        <f t="shared" si="57"/>
        <v>4.1666666666666661</v>
      </c>
      <c r="P369" s="180"/>
      <c r="Q369" s="197">
        <f t="shared" si="58"/>
        <v>0.875</v>
      </c>
      <c r="R369" s="198">
        <f t="shared" si="59"/>
        <v>0.72</v>
      </c>
    </row>
    <row r="370" spans="1:18">
      <c r="A370" s="129">
        <v>102005</v>
      </c>
      <c r="B370" s="129" t="s">
        <v>594</v>
      </c>
      <c r="C370" s="174">
        <v>40</v>
      </c>
      <c r="D370" s="175">
        <f t="shared" si="50"/>
        <v>4.0487059323663671E-2</v>
      </c>
      <c r="E370" s="193">
        <v>44</v>
      </c>
      <c r="F370" s="194">
        <f t="shared" si="51"/>
        <v>4.0004727831470993E-2</v>
      </c>
      <c r="G370" s="195">
        <f t="shared" si="52"/>
        <v>4</v>
      </c>
      <c r="H370" s="196">
        <f t="shared" si="53"/>
        <v>10</v>
      </c>
      <c r="I370" s="180"/>
      <c r="J370" s="174">
        <v>47</v>
      </c>
      <c r="K370" s="175">
        <f t="shared" si="54"/>
        <v>2.0298342445993451E-2</v>
      </c>
      <c r="L370" s="193">
        <v>52</v>
      </c>
      <c r="M370" s="194">
        <f t="shared" si="55"/>
        <v>1.8916244688900533E-2</v>
      </c>
      <c r="N370" s="195">
        <f t="shared" si="56"/>
        <v>5</v>
      </c>
      <c r="O370" s="196">
        <f t="shared" si="57"/>
        <v>10.638297872340425</v>
      </c>
      <c r="P370" s="180"/>
      <c r="Q370" s="197">
        <f t="shared" si="58"/>
        <v>0.85106382978723405</v>
      </c>
      <c r="R370" s="198">
        <f t="shared" si="59"/>
        <v>0.84615384615384615</v>
      </c>
    </row>
    <row r="371" spans="1:18">
      <c r="A371" s="129">
        <v>102006</v>
      </c>
      <c r="B371" s="129" t="s">
        <v>400</v>
      </c>
      <c r="C371" s="174">
        <v>88</v>
      </c>
      <c r="D371" s="175">
        <f t="shared" si="50"/>
        <v>8.9071530512060085E-2</v>
      </c>
      <c r="E371" s="193">
        <v>129</v>
      </c>
      <c r="F371" s="194">
        <f t="shared" si="51"/>
        <v>0.11728658841499451</v>
      </c>
      <c r="G371" s="195">
        <f t="shared" si="52"/>
        <v>41</v>
      </c>
      <c r="H371" s="196">
        <f t="shared" si="53"/>
        <v>46.590909090909086</v>
      </c>
      <c r="I371" s="180"/>
      <c r="J371" s="174">
        <v>138</v>
      </c>
      <c r="K371" s="175">
        <f t="shared" si="54"/>
        <v>5.9599388458448865E-2</v>
      </c>
      <c r="L371" s="193">
        <v>262</v>
      </c>
      <c r="M371" s="194">
        <f t="shared" si="55"/>
        <v>9.5308771317152666E-2</v>
      </c>
      <c r="N371" s="195">
        <f t="shared" si="56"/>
        <v>124</v>
      </c>
      <c r="O371" s="196">
        <f t="shared" si="57"/>
        <v>89.85507246376811</v>
      </c>
      <c r="P371" s="180"/>
      <c r="Q371" s="197">
        <f t="shared" si="58"/>
        <v>0.6376811594202898</v>
      </c>
      <c r="R371" s="198">
        <f t="shared" si="59"/>
        <v>0.49236641221374045</v>
      </c>
    </row>
    <row r="372" spans="1:18">
      <c r="A372" s="129">
        <v>102007</v>
      </c>
      <c r="B372" s="129" t="s">
        <v>568</v>
      </c>
      <c r="C372" s="174">
        <v>78</v>
      </c>
      <c r="D372" s="175">
        <f t="shared" si="50"/>
        <v>7.894976568114416E-2</v>
      </c>
      <c r="E372" s="193">
        <v>68</v>
      </c>
      <c r="F372" s="194">
        <f t="shared" si="51"/>
        <v>6.1825488466818804E-2</v>
      </c>
      <c r="G372" s="195">
        <f t="shared" si="52"/>
        <v>-10</v>
      </c>
      <c r="H372" s="196">
        <f t="shared" si="53"/>
        <v>-12.820512820512819</v>
      </c>
      <c r="I372" s="180"/>
      <c r="J372" s="174">
        <v>156</v>
      </c>
      <c r="K372" s="175">
        <f t="shared" si="54"/>
        <v>6.7373221735637853E-2</v>
      </c>
      <c r="L372" s="193">
        <v>95</v>
      </c>
      <c r="M372" s="194">
        <f t="shared" si="55"/>
        <v>3.4558523950875969E-2</v>
      </c>
      <c r="N372" s="195">
        <f t="shared" si="56"/>
        <v>-61</v>
      </c>
      <c r="O372" s="196">
        <f t="shared" si="57"/>
        <v>-39.102564102564102</v>
      </c>
      <c r="P372" s="180"/>
      <c r="Q372" s="197">
        <f t="shared" si="58"/>
        <v>0.5</v>
      </c>
      <c r="R372" s="198">
        <f t="shared" si="59"/>
        <v>0.71578947368421053</v>
      </c>
    </row>
    <row r="373" spans="1:18">
      <c r="A373" s="129">
        <v>102008</v>
      </c>
      <c r="B373" s="129" t="s">
        <v>453</v>
      </c>
      <c r="C373" s="174">
        <v>103</v>
      </c>
      <c r="D373" s="175">
        <f t="shared" si="50"/>
        <v>0.10425417775843397</v>
      </c>
      <c r="E373" s="193">
        <v>84</v>
      </c>
      <c r="F373" s="194">
        <f t="shared" si="51"/>
        <v>7.6372662223717358E-2</v>
      </c>
      <c r="G373" s="195">
        <f t="shared" si="52"/>
        <v>-19</v>
      </c>
      <c r="H373" s="196">
        <f t="shared" si="53"/>
        <v>-18.446601941747574</v>
      </c>
      <c r="I373" s="180"/>
      <c r="J373" s="174">
        <v>145</v>
      </c>
      <c r="K373" s="175">
        <f t="shared" si="54"/>
        <v>6.2622545844022354E-2</v>
      </c>
      <c r="L373" s="193">
        <v>120</v>
      </c>
      <c r="M373" s="194">
        <f t="shared" si="55"/>
        <v>4.365287235900122E-2</v>
      </c>
      <c r="N373" s="195">
        <f t="shared" si="56"/>
        <v>-25</v>
      </c>
      <c r="O373" s="196">
        <f t="shared" si="57"/>
        <v>-17.241379310344829</v>
      </c>
      <c r="P373" s="180"/>
      <c r="Q373" s="197">
        <f t="shared" si="58"/>
        <v>0.71034482758620687</v>
      </c>
      <c r="R373" s="198">
        <f t="shared" si="59"/>
        <v>0.7</v>
      </c>
    </row>
    <row r="374" spans="1:18">
      <c r="A374" s="129">
        <v>102009</v>
      </c>
      <c r="B374" s="129" t="s">
        <v>484</v>
      </c>
      <c r="C374" s="174">
        <v>81</v>
      </c>
      <c r="D374" s="175">
        <f t="shared" si="50"/>
        <v>8.198629513041894E-2</v>
      </c>
      <c r="E374" s="193">
        <v>81</v>
      </c>
      <c r="F374" s="194">
        <f t="shared" si="51"/>
        <v>7.3645067144298873E-2</v>
      </c>
      <c r="G374" s="195">
        <f t="shared" si="52"/>
        <v>0</v>
      </c>
      <c r="H374" s="196">
        <f t="shared" si="53"/>
        <v>0</v>
      </c>
      <c r="I374" s="180"/>
      <c r="J374" s="174">
        <v>126</v>
      </c>
      <c r="K374" s="175">
        <f t="shared" si="54"/>
        <v>5.4416832940322866E-2</v>
      </c>
      <c r="L374" s="193">
        <v>123</v>
      </c>
      <c r="M374" s="194">
        <f t="shared" si="55"/>
        <v>4.4744194167976252E-2</v>
      </c>
      <c r="N374" s="195">
        <f t="shared" si="56"/>
        <v>-3</v>
      </c>
      <c r="O374" s="196">
        <f t="shared" si="57"/>
        <v>-2.3809523809523809</v>
      </c>
      <c r="P374" s="180"/>
      <c r="Q374" s="197">
        <f t="shared" si="58"/>
        <v>0.6428571428571429</v>
      </c>
      <c r="R374" s="198">
        <f t="shared" si="59"/>
        <v>0.65853658536585369</v>
      </c>
    </row>
    <row r="375" spans="1:18">
      <c r="A375" s="129">
        <v>102010</v>
      </c>
      <c r="B375" s="129" t="s">
        <v>458</v>
      </c>
      <c r="C375" s="174">
        <v>135</v>
      </c>
      <c r="D375" s="175">
        <f t="shared" si="50"/>
        <v>0.1366438252173649</v>
      </c>
      <c r="E375" s="193">
        <v>124</v>
      </c>
      <c r="F375" s="194">
        <f t="shared" si="51"/>
        <v>0.11274059661596371</v>
      </c>
      <c r="G375" s="195">
        <f t="shared" si="52"/>
        <v>-11</v>
      </c>
      <c r="H375" s="196">
        <f t="shared" si="53"/>
        <v>-8.1481481481481488</v>
      </c>
      <c r="I375" s="180"/>
      <c r="J375" s="174">
        <v>202</v>
      </c>
      <c r="K375" s="175">
        <f t="shared" si="54"/>
        <v>8.7239684555120794E-2</v>
      </c>
      <c r="L375" s="193">
        <v>165</v>
      </c>
      <c r="M375" s="194">
        <f t="shared" si="55"/>
        <v>6.002269949362668E-2</v>
      </c>
      <c r="N375" s="195">
        <f t="shared" si="56"/>
        <v>-37</v>
      </c>
      <c r="O375" s="196">
        <f t="shared" si="57"/>
        <v>-18.316831683168317</v>
      </c>
      <c r="P375" s="180"/>
      <c r="Q375" s="197">
        <f t="shared" si="58"/>
        <v>0.66831683168316836</v>
      </c>
      <c r="R375" s="198">
        <f t="shared" si="59"/>
        <v>0.75151515151515147</v>
      </c>
    </row>
    <row r="376" spans="1:18">
      <c r="A376" s="129">
        <v>102011</v>
      </c>
      <c r="B376" s="129" t="s">
        <v>341</v>
      </c>
      <c r="C376" s="174">
        <v>256</v>
      </c>
      <c r="D376" s="175">
        <f t="shared" si="50"/>
        <v>0.25911717967144748</v>
      </c>
      <c r="E376" s="193">
        <v>282</v>
      </c>
      <c r="F376" s="194">
        <f t="shared" si="51"/>
        <v>0.25639393746533679</v>
      </c>
      <c r="G376" s="195">
        <f t="shared" si="52"/>
        <v>26</v>
      </c>
      <c r="H376" s="196">
        <f t="shared" si="53"/>
        <v>10.15625</v>
      </c>
      <c r="I376" s="180"/>
      <c r="J376" s="174">
        <v>441</v>
      </c>
      <c r="K376" s="175">
        <f t="shared" si="54"/>
        <v>0.19045891529113004</v>
      </c>
      <c r="L376" s="193">
        <v>602</v>
      </c>
      <c r="M376" s="194">
        <f t="shared" si="55"/>
        <v>0.21899190966765616</v>
      </c>
      <c r="N376" s="195">
        <f t="shared" si="56"/>
        <v>161</v>
      </c>
      <c r="O376" s="196">
        <f t="shared" si="57"/>
        <v>36.507936507936506</v>
      </c>
      <c r="P376" s="180"/>
      <c r="Q376" s="197">
        <f t="shared" si="58"/>
        <v>0.58049886621315194</v>
      </c>
      <c r="R376" s="198">
        <f t="shared" si="59"/>
        <v>0.46843853820598008</v>
      </c>
    </row>
    <row r="377" spans="1:18">
      <c r="A377" s="129">
        <v>102012</v>
      </c>
      <c r="B377" s="129" t="s">
        <v>507</v>
      </c>
      <c r="C377" s="174">
        <v>85</v>
      </c>
      <c r="D377" s="175">
        <f t="shared" si="50"/>
        <v>8.6035001062785305E-2</v>
      </c>
      <c r="E377" s="193">
        <v>103</v>
      </c>
      <c r="F377" s="194">
        <f t="shared" si="51"/>
        <v>9.364743106003437E-2</v>
      </c>
      <c r="G377" s="195">
        <f t="shared" si="52"/>
        <v>18</v>
      </c>
      <c r="H377" s="196">
        <f t="shared" si="53"/>
        <v>21.176470588235293</v>
      </c>
      <c r="I377" s="180"/>
      <c r="J377" s="174">
        <v>242</v>
      </c>
      <c r="K377" s="175">
        <f t="shared" si="54"/>
        <v>0.10451486961554075</v>
      </c>
      <c r="L377" s="193">
        <v>257</v>
      </c>
      <c r="M377" s="194">
        <f t="shared" si="55"/>
        <v>9.3489901635527617E-2</v>
      </c>
      <c r="N377" s="195">
        <f t="shared" si="56"/>
        <v>15</v>
      </c>
      <c r="O377" s="196">
        <f t="shared" si="57"/>
        <v>6.1983471074380168</v>
      </c>
      <c r="P377" s="180"/>
      <c r="Q377" s="197">
        <f t="shared" si="58"/>
        <v>0.3512396694214876</v>
      </c>
      <c r="R377" s="198">
        <f t="shared" si="59"/>
        <v>0.40077821011673154</v>
      </c>
    </row>
    <row r="378" spans="1:18">
      <c r="A378" s="129">
        <v>102013</v>
      </c>
      <c r="B378" s="129" t="s">
        <v>538</v>
      </c>
      <c r="C378" s="174">
        <v>67</v>
      </c>
      <c r="D378" s="175">
        <f t="shared" si="50"/>
        <v>6.7815824367136651E-2</v>
      </c>
      <c r="E378" s="193">
        <v>58</v>
      </c>
      <c r="F378" s="194">
        <f t="shared" si="51"/>
        <v>5.2733504868757219E-2</v>
      </c>
      <c r="G378" s="195">
        <f t="shared" si="52"/>
        <v>-9</v>
      </c>
      <c r="H378" s="196">
        <f t="shared" si="53"/>
        <v>-13.432835820895523</v>
      </c>
      <c r="I378" s="180"/>
      <c r="J378" s="174">
        <v>133</v>
      </c>
      <c r="K378" s="175">
        <f t="shared" si="54"/>
        <v>5.7439990325896369E-2</v>
      </c>
      <c r="L378" s="193">
        <v>102</v>
      </c>
      <c r="M378" s="194">
        <f t="shared" si="55"/>
        <v>3.7104941505151041E-2</v>
      </c>
      <c r="N378" s="195">
        <f t="shared" si="56"/>
        <v>-31</v>
      </c>
      <c r="O378" s="196">
        <f t="shared" si="57"/>
        <v>-23.308270676691727</v>
      </c>
      <c r="P378" s="180"/>
      <c r="Q378" s="197">
        <f t="shared" si="58"/>
        <v>0.50375939849624063</v>
      </c>
      <c r="R378" s="198">
        <f t="shared" si="59"/>
        <v>0.56862745098039214</v>
      </c>
    </row>
    <row r="379" spans="1:18">
      <c r="A379" s="129">
        <v>102014</v>
      </c>
      <c r="B379" s="129" t="s">
        <v>496</v>
      </c>
      <c r="C379" s="174">
        <v>60</v>
      </c>
      <c r="D379" s="175">
        <f t="shared" si="50"/>
        <v>6.0730588985495507E-2</v>
      </c>
      <c r="E379" s="193">
        <v>68</v>
      </c>
      <c r="F379" s="194">
        <f t="shared" si="51"/>
        <v>6.1825488466818804E-2</v>
      </c>
      <c r="G379" s="195">
        <f t="shared" si="52"/>
        <v>8</v>
      </c>
      <c r="H379" s="196">
        <f t="shared" si="53"/>
        <v>13.333333333333334</v>
      </c>
      <c r="I379" s="180"/>
      <c r="J379" s="174">
        <v>144</v>
      </c>
      <c r="K379" s="175">
        <f t="shared" si="54"/>
        <v>6.2190666217511854E-2</v>
      </c>
      <c r="L379" s="193">
        <v>130</v>
      </c>
      <c r="M379" s="194">
        <f t="shared" si="55"/>
        <v>4.7290611722251324E-2</v>
      </c>
      <c r="N379" s="195">
        <f t="shared" si="56"/>
        <v>-14</v>
      </c>
      <c r="O379" s="196">
        <f t="shared" si="57"/>
        <v>-9.7222222222222232</v>
      </c>
      <c r="P379" s="180"/>
      <c r="Q379" s="197">
        <f t="shared" si="58"/>
        <v>0.41666666666666669</v>
      </c>
      <c r="R379" s="198">
        <f t="shared" si="59"/>
        <v>0.52307692307692311</v>
      </c>
    </row>
    <row r="380" spans="1:18">
      <c r="A380" s="129">
        <v>102015</v>
      </c>
      <c r="B380" s="129" t="s">
        <v>522</v>
      </c>
      <c r="C380" s="174">
        <v>59</v>
      </c>
      <c r="D380" s="175">
        <f t="shared" si="50"/>
        <v>5.9718412502403916E-2</v>
      </c>
      <c r="E380" s="193">
        <v>63</v>
      </c>
      <c r="F380" s="194">
        <f t="shared" si="51"/>
        <v>5.7279496667788019E-2</v>
      </c>
      <c r="G380" s="195">
        <f t="shared" si="52"/>
        <v>4</v>
      </c>
      <c r="H380" s="196">
        <f t="shared" si="53"/>
        <v>6.7796610169491522</v>
      </c>
      <c r="I380" s="180"/>
      <c r="J380" s="174">
        <v>152</v>
      </c>
      <c r="K380" s="175">
        <f t="shared" si="54"/>
        <v>6.5645703229595842E-2</v>
      </c>
      <c r="L380" s="193">
        <v>114</v>
      </c>
      <c r="M380" s="194">
        <f t="shared" si="55"/>
        <v>4.1470228741051163E-2</v>
      </c>
      <c r="N380" s="195">
        <f t="shared" si="56"/>
        <v>-38</v>
      </c>
      <c r="O380" s="196">
        <f t="shared" si="57"/>
        <v>-25</v>
      </c>
      <c r="P380" s="180"/>
      <c r="Q380" s="197">
        <f t="shared" si="58"/>
        <v>0.38815789473684209</v>
      </c>
      <c r="R380" s="198">
        <f t="shared" si="59"/>
        <v>0.55263157894736847</v>
      </c>
    </row>
    <row r="381" spans="1:18">
      <c r="A381" s="129">
        <v>102016</v>
      </c>
      <c r="B381" s="129" t="s">
        <v>457</v>
      </c>
      <c r="C381" s="174">
        <v>87</v>
      </c>
      <c r="D381" s="175">
        <f t="shared" si="50"/>
        <v>8.8059354028968487E-2</v>
      </c>
      <c r="E381" s="193">
        <v>100</v>
      </c>
      <c r="F381" s="194">
        <f t="shared" si="51"/>
        <v>9.0919835980615885E-2</v>
      </c>
      <c r="G381" s="195">
        <f t="shared" si="52"/>
        <v>13</v>
      </c>
      <c r="H381" s="196">
        <f t="shared" si="53"/>
        <v>14.942528735632186</v>
      </c>
      <c r="I381" s="180"/>
      <c r="J381" s="174">
        <v>131</v>
      </c>
      <c r="K381" s="175">
        <f t="shared" si="54"/>
        <v>5.6576231072875363E-2</v>
      </c>
      <c r="L381" s="193">
        <v>247</v>
      </c>
      <c r="M381" s="194">
        <f t="shared" si="55"/>
        <v>8.9852162272277519E-2</v>
      </c>
      <c r="N381" s="195">
        <f t="shared" si="56"/>
        <v>116</v>
      </c>
      <c r="O381" s="196">
        <f t="shared" si="57"/>
        <v>88.549618320610691</v>
      </c>
      <c r="P381" s="180"/>
      <c r="Q381" s="197">
        <f t="shared" si="58"/>
        <v>0.66412213740458015</v>
      </c>
      <c r="R381" s="198">
        <f t="shared" si="59"/>
        <v>0.40485829959514169</v>
      </c>
    </row>
    <row r="382" spans="1:18">
      <c r="A382" s="129">
        <v>102017</v>
      </c>
      <c r="B382" s="129" t="s">
        <v>385</v>
      </c>
      <c r="C382" s="174">
        <v>190</v>
      </c>
      <c r="D382" s="175">
        <f t="shared" si="50"/>
        <v>0.19231353178740246</v>
      </c>
      <c r="E382" s="193">
        <v>239</v>
      </c>
      <c r="F382" s="194">
        <f t="shared" si="51"/>
        <v>0.21729840799367198</v>
      </c>
      <c r="G382" s="195">
        <f t="shared" si="52"/>
        <v>49</v>
      </c>
      <c r="H382" s="196">
        <f t="shared" si="53"/>
        <v>25.789473684210527</v>
      </c>
      <c r="I382" s="180"/>
      <c r="J382" s="174">
        <v>600</v>
      </c>
      <c r="K382" s="175">
        <f t="shared" si="54"/>
        <v>0.25912777590629937</v>
      </c>
      <c r="L382" s="193">
        <v>749</v>
      </c>
      <c r="M382" s="194">
        <f t="shared" si="55"/>
        <v>0.27246667830743265</v>
      </c>
      <c r="N382" s="195">
        <f t="shared" si="56"/>
        <v>149</v>
      </c>
      <c r="O382" s="196">
        <f t="shared" si="57"/>
        <v>24.833333333333332</v>
      </c>
      <c r="P382" s="180"/>
      <c r="Q382" s="197">
        <f t="shared" si="58"/>
        <v>0.31666666666666665</v>
      </c>
      <c r="R382" s="198">
        <f t="shared" si="59"/>
        <v>0.31909212283044058</v>
      </c>
    </row>
    <row r="383" spans="1:18">
      <c r="A383" s="129">
        <v>102018</v>
      </c>
      <c r="B383" s="129" t="s">
        <v>485</v>
      </c>
      <c r="C383" s="174">
        <v>62</v>
      </c>
      <c r="D383" s="175">
        <f t="shared" si="50"/>
        <v>6.2754941951678689E-2</v>
      </c>
      <c r="E383" s="193">
        <v>75</v>
      </c>
      <c r="F383" s="194">
        <f t="shared" si="51"/>
        <v>6.8189876985461917E-2</v>
      </c>
      <c r="G383" s="195">
        <f t="shared" si="52"/>
        <v>13</v>
      </c>
      <c r="H383" s="196">
        <f t="shared" si="53"/>
        <v>20.967741935483872</v>
      </c>
      <c r="I383" s="180"/>
      <c r="J383" s="174">
        <v>103</v>
      </c>
      <c r="K383" s="175">
        <f t="shared" si="54"/>
        <v>4.4483601530581396E-2</v>
      </c>
      <c r="L383" s="193">
        <v>123</v>
      </c>
      <c r="M383" s="194">
        <f t="shared" si="55"/>
        <v>4.4744194167976252E-2</v>
      </c>
      <c r="N383" s="195">
        <f t="shared" si="56"/>
        <v>20</v>
      </c>
      <c r="O383" s="196">
        <f t="shared" si="57"/>
        <v>19.417475728155338</v>
      </c>
      <c r="P383" s="180"/>
      <c r="Q383" s="197">
        <f t="shared" si="58"/>
        <v>0.60194174757281549</v>
      </c>
      <c r="R383" s="198">
        <f t="shared" si="59"/>
        <v>0.6097560975609756</v>
      </c>
    </row>
    <row r="384" spans="1:18">
      <c r="A384" s="129">
        <v>102019</v>
      </c>
      <c r="B384" s="129" t="s">
        <v>392</v>
      </c>
      <c r="C384" s="174">
        <v>134</v>
      </c>
      <c r="D384" s="175">
        <f t="shared" si="50"/>
        <v>0.1356316487342733</v>
      </c>
      <c r="E384" s="193">
        <v>144</v>
      </c>
      <c r="F384" s="194">
        <f t="shared" si="51"/>
        <v>0.13092456381208686</v>
      </c>
      <c r="G384" s="195">
        <f t="shared" si="52"/>
        <v>10</v>
      </c>
      <c r="H384" s="196">
        <f t="shared" si="53"/>
        <v>7.4626865671641784</v>
      </c>
      <c r="I384" s="180"/>
      <c r="J384" s="174">
        <v>251</v>
      </c>
      <c r="K384" s="175">
        <f t="shared" si="54"/>
        <v>0.10840178625413524</v>
      </c>
      <c r="L384" s="193">
        <v>267</v>
      </c>
      <c r="M384" s="194">
        <f t="shared" si="55"/>
        <v>9.7127640998777715E-2</v>
      </c>
      <c r="N384" s="195">
        <f t="shared" si="56"/>
        <v>16</v>
      </c>
      <c r="O384" s="196">
        <f t="shared" si="57"/>
        <v>6.3745019920318722</v>
      </c>
      <c r="P384" s="180"/>
      <c r="Q384" s="197">
        <f t="shared" si="58"/>
        <v>0.53386454183266929</v>
      </c>
      <c r="R384" s="198">
        <f t="shared" si="59"/>
        <v>0.5393258426966292</v>
      </c>
    </row>
    <row r="385" spans="1:18">
      <c r="A385" s="129">
        <v>102020</v>
      </c>
      <c r="B385" s="129" t="s">
        <v>476</v>
      </c>
      <c r="C385" s="174">
        <v>104</v>
      </c>
      <c r="D385" s="175">
        <f t="shared" si="50"/>
        <v>0.10526635424152556</v>
      </c>
      <c r="E385" s="193">
        <v>123</v>
      </c>
      <c r="F385" s="194">
        <f t="shared" si="51"/>
        <v>0.11183139825615754</v>
      </c>
      <c r="G385" s="195">
        <f t="shared" si="52"/>
        <v>19</v>
      </c>
      <c r="H385" s="196">
        <f t="shared" si="53"/>
        <v>18.269230769230766</v>
      </c>
      <c r="I385" s="180"/>
      <c r="J385" s="174">
        <v>561</v>
      </c>
      <c r="K385" s="175">
        <f t="shared" si="54"/>
        <v>0.24228447047238993</v>
      </c>
      <c r="L385" s="193">
        <v>757</v>
      </c>
      <c r="M385" s="194">
        <f t="shared" si="55"/>
        <v>0.27537686979803272</v>
      </c>
      <c r="N385" s="195">
        <f t="shared" si="56"/>
        <v>196</v>
      </c>
      <c r="O385" s="196">
        <f t="shared" si="57"/>
        <v>34.937611408199643</v>
      </c>
      <c r="P385" s="180"/>
      <c r="Q385" s="197">
        <f t="shared" si="58"/>
        <v>0.18538324420677363</v>
      </c>
      <c r="R385" s="198">
        <f t="shared" si="59"/>
        <v>0.16248348745046234</v>
      </c>
    </row>
    <row r="386" spans="1:18">
      <c r="A386" s="129">
        <v>102021</v>
      </c>
      <c r="B386" s="129" t="s">
        <v>323</v>
      </c>
      <c r="C386" s="174">
        <v>330</v>
      </c>
      <c r="D386" s="175">
        <f t="shared" si="50"/>
        <v>0.33401823942022529</v>
      </c>
      <c r="E386" s="193">
        <v>311</v>
      </c>
      <c r="F386" s="194">
        <f t="shared" si="51"/>
        <v>0.28276068989971542</v>
      </c>
      <c r="G386" s="195">
        <f t="shared" si="52"/>
        <v>-19</v>
      </c>
      <c r="H386" s="196">
        <f t="shared" si="53"/>
        <v>-5.7575757575757578</v>
      </c>
      <c r="I386" s="180"/>
      <c r="J386" s="174">
        <v>558</v>
      </c>
      <c r="K386" s="175">
        <f t="shared" si="54"/>
        <v>0.24098883159285844</v>
      </c>
      <c r="L386" s="193">
        <v>571</v>
      </c>
      <c r="M386" s="194">
        <f t="shared" si="55"/>
        <v>0.20771491764158082</v>
      </c>
      <c r="N386" s="195">
        <f t="shared" si="56"/>
        <v>13</v>
      </c>
      <c r="O386" s="196">
        <f t="shared" si="57"/>
        <v>2.3297491039426523</v>
      </c>
      <c r="P386" s="180"/>
      <c r="Q386" s="197">
        <f t="shared" si="58"/>
        <v>0.59139784946236562</v>
      </c>
      <c r="R386" s="198">
        <f t="shared" si="59"/>
        <v>0.54465849387040277</v>
      </c>
    </row>
    <row r="387" spans="1:18">
      <c r="A387" s="129">
        <v>102023</v>
      </c>
      <c r="B387" s="129" t="s">
        <v>513</v>
      </c>
      <c r="C387" s="174">
        <v>93</v>
      </c>
      <c r="D387" s="175">
        <f t="shared" si="50"/>
        <v>9.4132412927518047E-2</v>
      </c>
      <c r="E387" s="193">
        <v>99</v>
      </c>
      <c r="F387" s="194">
        <f t="shared" si="51"/>
        <v>9.0010637620809741E-2</v>
      </c>
      <c r="G387" s="195">
        <f t="shared" si="52"/>
        <v>6</v>
      </c>
      <c r="H387" s="196">
        <f t="shared" si="53"/>
        <v>6.4516129032258061</v>
      </c>
      <c r="I387" s="180"/>
      <c r="J387" s="174">
        <v>135</v>
      </c>
      <c r="K387" s="175">
        <f t="shared" si="54"/>
        <v>5.830374957891736E-2</v>
      </c>
      <c r="L387" s="193">
        <v>176</v>
      </c>
      <c r="M387" s="194">
        <f t="shared" si="55"/>
        <v>6.4024212793201793E-2</v>
      </c>
      <c r="N387" s="195">
        <f t="shared" si="56"/>
        <v>41</v>
      </c>
      <c r="O387" s="196">
        <f t="shared" si="57"/>
        <v>30.37037037037037</v>
      </c>
      <c r="P387" s="180"/>
      <c r="Q387" s="197">
        <f t="shared" si="58"/>
        <v>0.68888888888888888</v>
      </c>
      <c r="R387" s="198">
        <f t="shared" si="59"/>
        <v>0.5625</v>
      </c>
    </row>
    <row r="388" spans="1:18">
      <c r="A388" s="129">
        <v>102024</v>
      </c>
      <c r="B388" s="129" t="s">
        <v>545</v>
      </c>
      <c r="C388" s="174">
        <v>27</v>
      </c>
      <c r="D388" s="175">
        <f t="shared" si="50"/>
        <v>2.7328765043472977E-2</v>
      </c>
      <c r="E388" s="193">
        <v>33</v>
      </c>
      <c r="F388" s="194">
        <f t="shared" si="51"/>
        <v>3.0003545873603245E-2</v>
      </c>
      <c r="G388" s="195">
        <f t="shared" si="52"/>
        <v>6</v>
      </c>
      <c r="H388" s="196">
        <f t="shared" si="53"/>
        <v>22.222222222222221</v>
      </c>
      <c r="I388" s="180"/>
      <c r="J388" s="174">
        <v>38</v>
      </c>
      <c r="K388" s="175">
        <f t="shared" si="54"/>
        <v>1.6411425807398961E-2</v>
      </c>
      <c r="L388" s="193">
        <v>45</v>
      </c>
      <c r="M388" s="194">
        <f t="shared" si="55"/>
        <v>1.636982713462546E-2</v>
      </c>
      <c r="N388" s="195">
        <f t="shared" si="56"/>
        <v>7</v>
      </c>
      <c r="O388" s="196">
        <f t="shared" si="57"/>
        <v>18.421052631578945</v>
      </c>
      <c r="P388" s="180"/>
      <c r="Q388" s="197">
        <f t="shared" si="58"/>
        <v>0.71052631578947367</v>
      </c>
      <c r="R388" s="198">
        <f t="shared" si="59"/>
        <v>0.73333333333333328</v>
      </c>
    </row>
    <row r="389" spans="1:18">
      <c r="A389" s="129">
        <v>102025</v>
      </c>
      <c r="B389" s="129" t="s">
        <v>331</v>
      </c>
      <c r="C389" s="174">
        <v>328</v>
      </c>
      <c r="D389" s="175">
        <f t="shared" ref="D389:D413" si="60">C389/98797*100</f>
        <v>0.3319938864540421</v>
      </c>
      <c r="E389" s="193">
        <v>311</v>
      </c>
      <c r="F389" s="194">
        <f t="shared" ref="F389:F413" si="61">E389/109987*100</f>
        <v>0.28276068989971542</v>
      </c>
      <c r="G389" s="195">
        <f t="shared" ref="G389:G413" si="62">E389-C389</f>
        <v>-17</v>
      </c>
      <c r="H389" s="196">
        <f t="shared" ref="H389:H413" si="63">G389/C389*100</f>
        <v>-5.1829268292682924</v>
      </c>
      <c r="I389" s="180"/>
      <c r="J389" s="174">
        <v>548</v>
      </c>
      <c r="K389" s="175">
        <f t="shared" ref="K389:K413" si="64">J389/231546*100</f>
        <v>0.23667003532775346</v>
      </c>
      <c r="L389" s="193">
        <v>548</v>
      </c>
      <c r="M389" s="194">
        <f t="shared" ref="M389:M413" si="65">L389/274896*100</f>
        <v>0.19934811710610562</v>
      </c>
      <c r="N389" s="195">
        <f t="shared" ref="N389:N413" si="66">L389-J389</f>
        <v>0</v>
      </c>
      <c r="O389" s="196">
        <f t="shared" ref="O389:O413" si="67">N389/J389*100</f>
        <v>0</v>
      </c>
      <c r="P389" s="180"/>
      <c r="Q389" s="197">
        <f t="shared" ref="Q389:Q413" si="68">C389/J389</f>
        <v>0.59854014598540151</v>
      </c>
      <c r="R389" s="198">
        <f t="shared" ref="R389:R413" si="69">E389/L389</f>
        <v>0.56751824817518248</v>
      </c>
    </row>
    <row r="390" spans="1:18">
      <c r="A390" s="129">
        <v>102026</v>
      </c>
      <c r="B390" s="129" t="s">
        <v>561</v>
      </c>
      <c r="C390" s="174">
        <v>67</v>
      </c>
      <c r="D390" s="175">
        <f t="shared" si="60"/>
        <v>6.7815824367136651E-2</v>
      </c>
      <c r="E390" s="193">
        <v>80</v>
      </c>
      <c r="F390" s="194">
        <f t="shared" si="61"/>
        <v>7.2735868784492716E-2</v>
      </c>
      <c r="G390" s="195">
        <f t="shared" si="62"/>
        <v>13</v>
      </c>
      <c r="H390" s="196">
        <f t="shared" si="63"/>
        <v>19.402985074626866</v>
      </c>
      <c r="I390" s="180"/>
      <c r="J390" s="174">
        <v>111</v>
      </c>
      <c r="K390" s="175">
        <f t="shared" si="64"/>
        <v>4.7938638542665384E-2</v>
      </c>
      <c r="L390" s="193">
        <v>127</v>
      </c>
      <c r="M390" s="194">
        <f t="shared" si="65"/>
        <v>4.6199289913276292E-2</v>
      </c>
      <c r="N390" s="195">
        <f t="shared" si="66"/>
        <v>16</v>
      </c>
      <c r="O390" s="196">
        <f t="shared" si="67"/>
        <v>14.414414414414415</v>
      </c>
      <c r="P390" s="180"/>
      <c r="Q390" s="197">
        <f t="shared" si="68"/>
        <v>0.60360360360360366</v>
      </c>
      <c r="R390" s="198">
        <f t="shared" si="69"/>
        <v>0.62992125984251968</v>
      </c>
    </row>
    <row r="391" spans="1:18">
      <c r="A391" s="129">
        <v>102027</v>
      </c>
      <c r="B391" s="129" t="s">
        <v>309</v>
      </c>
      <c r="C391" s="174">
        <v>466</v>
      </c>
      <c r="D391" s="175">
        <f t="shared" si="60"/>
        <v>0.47167424112068179</v>
      </c>
      <c r="E391" s="193">
        <v>513</v>
      </c>
      <c r="F391" s="194">
        <f t="shared" si="61"/>
        <v>0.46641875858055953</v>
      </c>
      <c r="G391" s="195">
        <f t="shared" si="62"/>
        <v>47</v>
      </c>
      <c r="H391" s="196">
        <f t="shared" si="63"/>
        <v>10.085836909871244</v>
      </c>
      <c r="I391" s="180"/>
      <c r="J391" s="174">
        <v>1255</v>
      </c>
      <c r="K391" s="175">
        <f t="shared" si="64"/>
        <v>0.54200893127067629</v>
      </c>
      <c r="L391" s="193">
        <v>3092</v>
      </c>
      <c r="M391" s="194">
        <f t="shared" si="65"/>
        <v>1.1247890111169314</v>
      </c>
      <c r="N391" s="195">
        <f t="shared" si="66"/>
        <v>1837</v>
      </c>
      <c r="O391" s="196">
        <f t="shared" si="67"/>
        <v>146.37450199203187</v>
      </c>
      <c r="P391" s="180"/>
      <c r="Q391" s="197">
        <f t="shared" si="68"/>
        <v>0.3713147410358566</v>
      </c>
      <c r="R391" s="198">
        <f t="shared" si="69"/>
        <v>0.16591203104786545</v>
      </c>
    </row>
    <row r="392" spans="1:18">
      <c r="A392" s="129">
        <v>102028</v>
      </c>
      <c r="B392" s="129" t="s">
        <v>574</v>
      </c>
      <c r="C392" s="174">
        <v>31</v>
      </c>
      <c r="D392" s="175">
        <f t="shared" si="60"/>
        <v>3.1377470975839344E-2</v>
      </c>
      <c r="E392" s="193">
        <v>38</v>
      </c>
      <c r="F392" s="194">
        <f t="shared" si="61"/>
        <v>3.4549537672634037E-2</v>
      </c>
      <c r="G392" s="195">
        <f t="shared" si="62"/>
        <v>7</v>
      </c>
      <c r="H392" s="196">
        <f t="shared" si="63"/>
        <v>22.58064516129032</v>
      </c>
      <c r="I392" s="180"/>
      <c r="J392" s="174">
        <v>41</v>
      </c>
      <c r="K392" s="175">
        <f t="shared" si="64"/>
        <v>1.7707064686930458E-2</v>
      </c>
      <c r="L392" s="193">
        <v>52</v>
      </c>
      <c r="M392" s="194">
        <f t="shared" si="65"/>
        <v>1.8916244688900533E-2</v>
      </c>
      <c r="N392" s="195">
        <f t="shared" si="66"/>
        <v>11</v>
      </c>
      <c r="O392" s="196">
        <f t="shared" si="67"/>
        <v>26.829268292682929</v>
      </c>
      <c r="P392" s="180"/>
      <c r="Q392" s="197">
        <f t="shared" si="68"/>
        <v>0.75609756097560976</v>
      </c>
      <c r="R392" s="198">
        <f t="shared" si="69"/>
        <v>0.73076923076923073</v>
      </c>
    </row>
    <row r="393" spans="1:18">
      <c r="A393" s="129">
        <v>102029</v>
      </c>
      <c r="B393" s="129" t="s">
        <v>597</v>
      </c>
      <c r="C393" s="174">
        <v>32</v>
      </c>
      <c r="D393" s="175">
        <f t="shared" si="60"/>
        <v>3.2389647458930935E-2</v>
      </c>
      <c r="E393" s="193">
        <v>32</v>
      </c>
      <c r="F393" s="194">
        <f t="shared" si="61"/>
        <v>2.9094347513797084E-2</v>
      </c>
      <c r="G393" s="195">
        <f t="shared" si="62"/>
        <v>0</v>
      </c>
      <c r="H393" s="196">
        <f t="shared" si="63"/>
        <v>0</v>
      </c>
      <c r="I393" s="180"/>
      <c r="J393" s="174">
        <v>45</v>
      </c>
      <c r="K393" s="175">
        <f t="shared" si="64"/>
        <v>1.9434583192972456E-2</v>
      </c>
      <c r="L393" s="193">
        <v>59</v>
      </c>
      <c r="M393" s="194">
        <f t="shared" si="65"/>
        <v>2.1462662243175602E-2</v>
      </c>
      <c r="N393" s="195">
        <f t="shared" si="66"/>
        <v>14</v>
      </c>
      <c r="O393" s="196">
        <f t="shared" si="67"/>
        <v>31.111111111111111</v>
      </c>
      <c r="P393" s="180"/>
      <c r="Q393" s="197">
        <f t="shared" si="68"/>
        <v>0.71111111111111114</v>
      </c>
      <c r="R393" s="198">
        <f t="shared" si="69"/>
        <v>0.5423728813559322</v>
      </c>
    </row>
    <row r="394" spans="1:18">
      <c r="A394" s="129">
        <v>102030</v>
      </c>
      <c r="B394" s="129" t="s">
        <v>358</v>
      </c>
      <c r="C394" s="174">
        <v>318</v>
      </c>
      <c r="D394" s="175">
        <f t="shared" si="60"/>
        <v>0.32187212162312617</v>
      </c>
      <c r="E394" s="193">
        <v>356</v>
      </c>
      <c r="F394" s="194">
        <f t="shared" si="61"/>
        <v>0.32367461609099257</v>
      </c>
      <c r="G394" s="195">
        <f t="shared" si="62"/>
        <v>38</v>
      </c>
      <c r="H394" s="196">
        <f t="shared" si="63"/>
        <v>11.949685534591195</v>
      </c>
      <c r="I394" s="180"/>
      <c r="J394" s="174">
        <v>699</v>
      </c>
      <c r="K394" s="175">
        <f t="shared" si="64"/>
        <v>0.3018838589308388</v>
      </c>
      <c r="L394" s="193">
        <v>820</v>
      </c>
      <c r="M394" s="194">
        <f t="shared" si="65"/>
        <v>0.29829462778650834</v>
      </c>
      <c r="N394" s="195">
        <f t="shared" si="66"/>
        <v>121</v>
      </c>
      <c r="O394" s="196">
        <f t="shared" si="67"/>
        <v>17.310443490701001</v>
      </c>
      <c r="P394" s="180"/>
      <c r="Q394" s="197">
        <f t="shared" si="68"/>
        <v>0.45493562231759654</v>
      </c>
      <c r="R394" s="198">
        <f t="shared" si="69"/>
        <v>0.43414634146341463</v>
      </c>
    </row>
    <row r="395" spans="1:18">
      <c r="A395" s="129">
        <v>102031</v>
      </c>
      <c r="B395" s="129" t="s">
        <v>361</v>
      </c>
      <c r="C395" s="174">
        <v>173</v>
      </c>
      <c r="D395" s="175">
        <f t="shared" si="60"/>
        <v>0.17510653157484538</v>
      </c>
      <c r="E395" s="193">
        <v>180</v>
      </c>
      <c r="F395" s="194">
        <f t="shared" si="61"/>
        <v>0.1636557047651086</v>
      </c>
      <c r="G395" s="195">
        <f t="shared" si="62"/>
        <v>7</v>
      </c>
      <c r="H395" s="196">
        <f t="shared" si="63"/>
        <v>4.0462427745664744</v>
      </c>
      <c r="I395" s="180"/>
      <c r="J395" s="174">
        <v>391</v>
      </c>
      <c r="K395" s="175">
        <f t="shared" si="64"/>
        <v>0.16886493396560512</v>
      </c>
      <c r="L395" s="193">
        <v>445</v>
      </c>
      <c r="M395" s="194">
        <f t="shared" si="65"/>
        <v>0.16187940166462952</v>
      </c>
      <c r="N395" s="195">
        <f t="shared" si="66"/>
        <v>54</v>
      </c>
      <c r="O395" s="196">
        <f t="shared" si="67"/>
        <v>13.810741687979538</v>
      </c>
      <c r="P395" s="180"/>
      <c r="Q395" s="197">
        <f t="shared" si="68"/>
        <v>0.44245524296675193</v>
      </c>
      <c r="R395" s="198">
        <f t="shared" si="69"/>
        <v>0.4044943820224719</v>
      </c>
    </row>
    <row r="396" spans="1:18">
      <c r="A396" s="129">
        <v>102032</v>
      </c>
      <c r="B396" s="129" t="s">
        <v>367</v>
      </c>
      <c r="C396" s="174">
        <v>203</v>
      </c>
      <c r="D396" s="175">
        <f t="shared" si="60"/>
        <v>0.20547182606759315</v>
      </c>
      <c r="E396" s="193">
        <v>229</v>
      </c>
      <c r="F396" s="194">
        <f t="shared" si="61"/>
        <v>0.20820642439561038</v>
      </c>
      <c r="G396" s="195">
        <f t="shared" si="62"/>
        <v>26</v>
      </c>
      <c r="H396" s="196">
        <f t="shared" si="63"/>
        <v>12.807881773399016</v>
      </c>
      <c r="I396" s="180"/>
      <c r="J396" s="174">
        <v>388</v>
      </c>
      <c r="K396" s="175">
        <f t="shared" si="64"/>
        <v>0.16756929508607363</v>
      </c>
      <c r="L396" s="193">
        <v>444</v>
      </c>
      <c r="M396" s="194">
        <f t="shared" si="65"/>
        <v>0.16151562772830452</v>
      </c>
      <c r="N396" s="195">
        <f t="shared" si="66"/>
        <v>56</v>
      </c>
      <c r="O396" s="196">
        <f t="shared" si="67"/>
        <v>14.432989690721648</v>
      </c>
      <c r="P396" s="180"/>
      <c r="Q396" s="197">
        <f t="shared" si="68"/>
        <v>0.52319587628865982</v>
      </c>
      <c r="R396" s="198">
        <f t="shared" si="69"/>
        <v>0.51576576576576572</v>
      </c>
    </row>
    <row r="397" spans="1:18">
      <c r="A397" s="129">
        <v>102033</v>
      </c>
      <c r="B397" s="129" t="s">
        <v>470</v>
      </c>
      <c r="C397" s="174">
        <v>93</v>
      </c>
      <c r="D397" s="175">
        <f t="shared" si="60"/>
        <v>9.4132412927518047E-2</v>
      </c>
      <c r="E397" s="193">
        <v>89</v>
      </c>
      <c r="F397" s="194">
        <f t="shared" si="61"/>
        <v>8.0918654022748143E-2</v>
      </c>
      <c r="G397" s="195">
        <f t="shared" si="62"/>
        <v>-4</v>
      </c>
      <c r="H397" s="196">
        <f t="shared" si="63"/>
        <v>-4.3010752688172049</v>
      </c>
      <c r="I397" s="180"/>
      <c r="J397" s="174">
        <v>188</v>
      </c>
      <c r="K397" s="175">
        <f t="shared" si="64"/>
        <v>8.1193369783973804E-2</v>
      </c>
      <c r="L397" s="193">
        <v>166</v>
      </c>
      <c r="M397" s="194">
        <f t="shared" si="65"/>
        <v>6.0386473429951688E-2</v>
      </c>
      <c r="N397" s="195">
        <f t="shared" si="66"/>
        <v>-22</v>
      </c>
      <c r="O397" s="196">
        <f t="shared" si="67"/>
        <v>-11.702127659574469</v>
      </c>
      <c r="P397" s="180"/>
      <c r="Q397" s="197">
        <f t="shared" si="68"/>
        <v>0.49468085106382981</v>
      </c>
      <c r="R397" s="198">
        <f t="shared" si="69"/>
        <v>0.53614457831325302</v>
      </c>
    </row>
    <row r="398" spans="1:18">
      <c r="A398" s="129">
        <v>102034</v>
      </c>
      <c r="B398" s="129" t="s">
        <v>454</v>
      </c>
      <c r="C398" s="174">
        <v>64</v>
      </c>
      <c r="D398" s="175">
        <f t="shared" si="60"/>
        <v>6.4779294917861871E-2</v>
      </c>
      <c r="E398" s="193">
        <v>76</v>
      </c>
      <c r="F398" s="194">
        <f t="shared" si="61"/>
        <v>6.9099075345268074E-2</v>
      </c>
      <c r="G398" s="195">
        <f t="shared" si="62"/>
        <v>12</v>
      </c>
      <c r="H398" s="196">
        <f t="shared" si="63"/>
        <v>18.75</v>
      </c>
      <c r="I398" s="180"/>
      <c r="J398" s="174">
        <v>179</v>
      </c>
      <c r="K398" s="175">
        <f t="shared" si="64"/>
        <v>7.7306453145379317E-2</v>
      </c>
      <c r="L398" s="193">
        <v>172</v>
      </c>
      <c r="M398" s="194">
        <f t="shared" si="65"/>
        <v>6.2569117047901759E-2</v>
      </c>
      <c r="N398" s="195">
        <f t="shared" si="66"/>
        <v>-7</v>
      </c>
      <c r="O398" s="196">
        <f t="shared" si="67"/>
        <v>-3.9106145251396649</v>
      </c>
      <c r="P398" s="180"/>
      <c r="Q398" s="197">
        <f t="shared" si="68"/>
        <v>0.35754189944134079</v>
      </c>
      <c r="R398" s="198">
        <f t="shared" si="69"/>
        <v>0.44186046511627908</v>
      </c>
    </row>
    <row r="399" spans="1:18">
      <c r="A399" s="129">
        <v>102035</v>
      </c>
      <c r="B399" s="129" t="s">
        <v>540</v>
      </c>
      <c r="C399" s="174">
        <v>64</v>
      </c>
      <c r="D399" s="175">
        <f t="shared" si="60"/>
        <v>6.4779294917861871E-2</v>
      </c>
      <c r="E399" s="193">
        <v>55</v>
      </c>
      <c r="F399" s="194">
        <f t="shared" si="61"/>
        <v>5.0005909789338734E-2</v>
      </c>
      <c r="G399" s="195">
        <f t="shared" si="62"/>
        <v>-9</v>
      </c>
      <c r="H399" s="196">
        <f t="shared" si="63"/>
        <v>-14.0625</v>
      </c>
      <c r="I399" s="180"/>
      <c r="J399" s="174">
        <v>96</v>
      </c>
      <c r="K399" s="175">
        <f t="shared" si="64"/>
        <v>4.1460444145007901E-2</v>
      </c>
      <c r="L399" s="193">
        <v>112</v>
      </c>
      <c r="M399" s="194">
        <f t="shared" si="65"/>
        <v>4.0742680868401139E-2</v>
      </c>
      <c r="N399" s="195">
        <f t="shared" si="66"/>
        <v>16</v>
      </c>
      <c r="O399" s="196">
        <f t="shared" si="67"/>
        <v>16.666666666666664</v>
      </c>
      <c r="P399" s="180"/>
      <c r="Q399" s="197">
        <f t="shared" si="68"/>
        <v>0.66666666666666663</v>
      </c>
      <c r="R399" s="198">
        <f t="shared" si="69"/>
        <v>0.49107142857142855</v>
      </c>
    </row>
    <row r="400" spans="1:18">
      <c r="A400" s="129">
        <v>102036</v>
      </c>
      <c r="B400" s="129" t="s">
        <v>416</v>
      </c>
      <c r="C400" s="174">
        <v>115</v>
      </c>
      <c r="D400" s="175">
        <f t="shared" si="60"/>
        <v>0.11640029555553305</v>
      </c>
      <c r="E400" s="193">
        <v>155</v>
      </c>
      <c r="F400" s="194">
        <f t="shared" si="61"/>
        <v>0.14092574576995465</v>
      </c>
      <c r="G400" s="195">
        <f t="shared" si="62"/>
        <v>40</v>
      </c>
      <c r="H400" s="196">
        <f t="shared" si="63"/>
        <v>34.782608695652172</v>
      </c>
      <c r="I400" s="180"/>
      <c r="J400" s="174">
        <v>232</v>
      </c>
      <c r="K400" s="175">
        <f t="shared" si="64"/>
        <v>0.10019607335043576</v>
      </c>
      <c r="L400" s="193">
        <v>281</v>
      </c>
      <c r="M400" s="194">
        <f t="shared" si="65"/>
        <v>0.10222047610732787</v>
      </c>
      <c r="N400" s="195">
        <f t="shared" si="66"/>
        <v>49</v>
      </c>
      <c r="O400" s="196">
        <f t="shared" si="67"/>
        <v>21.120689655172413</v>
      </c>
      <c r="P400" s="180"/>
      <c r="Q400" s="197">
        <f t="shared" si="68"/>
        <v>0.49568965517241381</v>
      </c>
      <c r="R400" s="198">
        <f t="shared" si="69"/>
        <v>0.55160142348754448</v>
      </c>
    </row>
    <row r="401" spans="1:18">
      <c r="A401" s="129">
        <v>102038</v>
      </c>
      <c r="B401" s="129" t="s">
        <v>612</v>
      </c>
      <c r="C401" s="174">
        <v>46</v>
      </c>
      <c r="D401" s="175">
        <f t="shared" si="60"/>
        <v>4.6560118222213225E-2</v>
      </c>
      <c r="E401" s="193">
        <v>52</v>
      </c>
      <c r="F401" s="194">
        <f t="shared" si="61"/>
        <v>4.7278314709920263E-2</v>
      </c>
      <c r="G401" s="195">
        <f t="shared" si="62"/>
        <v>6</v>
      </c>
      <c r="H401" s="196">
        <f t="shared" si="63"/>
        <v>13.043478260869565</v>
      </c>
      <c r="I401" s="180"/>
      <c r="J401" s="174">
        <v>57</v>
      </c>
      <c r="K401" s="175">
        <f t="shared" si="64"/>
        <v>2.4617138711098444E-2</v>
      </c>
      <c r="L401" s="193">
        <v>94</v>
      </c>
      <c r="M401" s="194">
        <f t="shared" si="65"/>
        <v>3.4194750014550961E-2</v>
      </c>
      <c r="N401" s="195">
        <f t="shared" si="66"/>
        <v>37</v>
      </c>
      <c r="O401" s="196">
        <f t="shared" si="67"/>
        <v>64.912280701754383</v>
      </c>
      <c r="P401" s="180"/>
      <c r="Q401" s="197">
        <f t="shared" si="68"/>
        <v>0.80701754385964908</v>
      </c>
      <c r="R401" s="198">
        <f t="shared" si="69"/>
        <v>0.55319148936170215</v>
      </c>
    </row>
    <row r="402" spans="1:18">
      <c r="A402" s="129">
        <v>102039</v>
      </c>
      <c r="B402" s="129" t="s">
        <v>578</v>
      </c>
      <c r="C402" s="174">
        <v>66</v>
      </c>
      <c r="D402" s="175">
        <f t="shared" si="60"/>
        <v>6.6803647884045053E-2</v>
      </c>
      <c r="E402" s="193">
        <v>56</v>
      </c>
      <c r="F402" s="194">
        <f t="shared" si="61"/>
        <v>5.0915108149144898E-2</v>
      </c>
      <c r="G402" s="195">
        <f t="shared" si="62"/>
        <v>-10</v>
      </c>
      <c r="H402" s="196">
        <f t="shared" si="63"/>
        <v>-15.151515151515152</v>
      </c>
      <c r="I402" s="180"/>
      <c r="J402" s="174">
        <v>89</v>
      </c>
      <c r="K402" s="175">
        <f t="shared" si="64"/>
        <v>3.8437286759434412E-2</v>
      </c>
      <c r="L402" s="193">
        <v>84</v>
      </c>
      <c r="M402" s="194">
        <f t="shared" si="65"/>
        <v>3.0557010651300856E-2</v>
      </c>
      <c r="N402" s="195">
        <f t="shared" si="66"/>
        <v>-5</v>
      </c>
      <c r="O402" s="196">
        <f t="shared" si="67"/>
        <v>-5.6179775280898872</v>
      </c>
      <c r="P402" s="180"/>
      <c r="Q402" s="197">
        <f t="shared" si="68"/>
        <v>0.7415730337078652</v>
      </c>
      <c r="R402" s="198">
        <f t="shared" si="69"/>
        <v>0.66666666666666663</v>
      </c>
    </row>
    <row r="403" spans="1:18">
      <c r="A403" s="129">
        <v>102040</v>
      </c>
      <c r="B403" s="129" t="s">
        <v>447</v>
      </c>
      <c r="C403" s="174">
        <v>227</v>
      </c>
      <c r="D403" s="175">
        <f t="shared" si="60"/>
        <v>0.22976406166179136</v>
      </c>
      <c r="E403" s="193">
        <v>192</v>
      </c>
      <c r="F403" s="194">
        <f t="shared" si="61"/>
        <v>0.17456608508278251</v>
      </c>
      <c r="G403" s="195">
        <f t="shared" si="62"/>
        <v>-35</v>
      </c>
      <c r="H403" s="196">
        <f t="shared" si="63"/>
        <v>-15.418502202643172</v>
      </c>
      <c r="I403" s="180"/>
      <c r="J403" s="174">
        <v>419</v>
      </c>
      <c r="K403" s="175">
        <f t="shared" si="64"/>
        <v>0.18095756350789907</v>
      </c>
      <c r="L403" s="193">
        <v>367</v>
      </c>
      <c r="M403" s="194">
        <f t="shared" si="65"/>
        <v>0.13350503463127875</v>
      </c>
      <c r="N403" s="195">
        <f t="shared" si="66"/>
        <v>-52</v>
      </c>
      <c r="O403" s="196">
        <f t="shared" si="67"/>
        <v>-12.410501193317423</v>
      </c>
      <c r="P403" s="180"/>
      <c r="Q403" s="197">
        <f t="shared" si="68"/>
        <v>0.5417661097852029</v>
      </c>
      <c r="R403" s="198">
        <f t="shared" si="69"/>
        <v>0.52316076294277924</v>
      </c>
    </row>
    <row r="404" spans="1:18">
      <c r="A404" s="129">
        <v>102041</v>
      </c>
      <c r="B404" s="129" t="s">
        <v>624</v>
      </c>
      <c r="C404" s="174">
        <v>67</v>
      </c>
      <c r="D404" s="175">
        <f t="shared" si="60"/>
        <v>6.7815824367136651E-2</v>
      </c>
      <c r="E404" s="193">
        <v>61</v>
      </c>
      <c r="F404" s="194">
        <f t="shared" si="61"/>
        <v>5.5461099948175691E-2</v>
      </c>
      <c r="G404" s="195">
        <f t="shared" si="62"/>
        <v>-6</v>
      </c>
      <c r="H404" s="196">
        <f t="shared" si="63"/>
        <v>-8.9552238805970141</v>
      </c>
      <c r="I404" s="180"/>
      <c r="J404" s="174">
        <v>102</v>
      </c>
      <c r="K404" s="175">
        <f t="shared" si="64"/>
        <v>4.4051721904070897E-2</v>
      </c>
      <c r="L404" s="193">
        <v>99</v>
      </c>
      <c r="M404" s="194">
        <f t="shared" si="65"/>
        <v>3.6013619696176009E-2</v>
      </c>
      <c r="N404" s="195">
        <f t="shared" si="66"/>
        <v>-3</v>
      </c>
      <c r="O404" s="196">
        <f t="shared" si="67"/>
        <v>-2.9411764705882351</v>
      </c>
      <c r="P404" s="180"/>
      <c r="Q404" s="197">
        <f t="shared" si="68"/>
        <v>0.65686274509803921</v>
      </c>
      <c r="R404" s="198">
        <f t="shared" si="69"/>
        <v>0.61616161616161613</v>
      </c>
    </row>
    <row r="405" spans="1:18">
      <c r="A405" s="129">
        <v>102042</v>
      </c>
      <c r="B405" s="129" t="s">
        <v>536</v>
      </c>
      <c r="C405" s="174">
        <v>59</v>
      </c>
      <c r="D405" s="175">
        <f t="shared" si="60"/>
        <v>5.9718412502403916E-2</v>
      </c>
      <c r="E405" s="193">
        <v>70</v>
      </c>
      <c r="F405" s="194">
        <f t="shared" si="61"/>
        <v>6.3643885186431118E-2</v>
      </c>
      <c r="G405" s="195">
        <f t="shared" si="62"/>
        <v>11</v>
      </c>
      <c r="H405" s="196">
        <f t="shared" si="63"/>
        <v>18.64406779661017</v>
      </c>
      <c r="I405" s="180"/>
      <c r="J405" s="174">
        <v>135</v>
      </c>
      <c r="K405" s="175">
        <f t="shared" si="64"/>
        <v>5.830374957891736E-2</v>
      </c>
      <c r="L405" s="193">
        <v>125</v>
      </c>
      <c r="M405" s="194">
        <f t="shared" si="65"/>
        <v>4.5471742040626276E-2</v>
      </c>
      <c r="N405" s="195">
        <f t="shared" si="66"/>
        <v>-10</v>
      </c>
      <c r="O405" s="196">
        <f t="shared" si="67"/>
        <v>-7.4074074074074066</v>
      </c>
      <c r="P405" s="180"/>
      <c r="Q405" s="197">
        <f t="shared" si="68"/>
        <v>0.43703703703703706</v>
      </c>
      <c r="R405" s="198">
        <f t="shared" si="69"/>
        <v>0.56000000000000005</v>
      </c>
    </row>
    <row r="406" spans="1:18">
      <c r="A406" s="129">
        <v>102043</v>
      </c>
      <c r="B406" s="129" t="s">
        <v>445</v>
      </c>
      <c r="C406" s="174">
        <v>77</v>
      </c>
      <c r="D406" s="175">
        <f t="shared" si="60"/>
        <v>7.7937589198052576E-2</v>
      </c>
      <c r="E406" s="193">
        <v>94</v>
      </c>
      <c r="F406" s="194">
        <f t="shared" si="61"/>
        <v>8.5464645821778942E-2</v>
      </c>
      <c r="G406" s="195">
        <f t="shared" si="62"/>
        <v>17</v>
      </c>
      <c r="H406" s="196">
        <f t="shared" si="63"/>
        <v>22.077922077922079</v>
      </c>
      <c r="I406" s="180"/>
      <c r="J406" s="174">
        <v>201</v>
      </c>
      <c r="K406" s="175">
        <f t="shared" si="64"/>
        <v>8.6807804928610302E-2</v>
      </c>
      <c r="L406" s="193">
        <v>187</v>
      </c>
      <c r="M406" s="194">
        <f t="shared" si="65"/>
        <v>6.8025726092776906E-2</v>
      </c>
      <c r="N406" s="195">
        <f t="shared" si="66"/>
        <v>-14</v>
      </c>
      <c r="O406" s="196">
        <f t="shared" si="67"/>
        <v>-6.9651741293532341</v>
      </c>
      <c r="P406" s="180"/>
      <c r="Q406" s="197">
        <f t="shared" si="68"/>
        <v>0.38308457711442784</v>
      </c>
      <c r="R406" s="198">
        <f t="shared" si="69"/>
        <v>0.50267379679144386</v>
      </c>
    </row>
    <row r="407" spans="1:18">
      <c r="A407" s="129">
        <v>102044</v>
      </c>
      <c r="B407" s="129" t="s">
        <v>327</v>
      </c>
      <c r="C407" s="174">
        <v>464</v>
      </c>
      <c r="D407" s="175">
        <f t="shared" si="60"/>
        <v>0.4696498881544986</v>
      </c>
      <c r="E407" s="193">
        <v>550</v>
      </c>
      <c r="F407" s="194">
        <f t="shared" si="61"/>
        <v>0.50005909789338743</v>
      </c>
      <c r="G407" s="195">
        <f t="shared" si="62"/>
        <v>86</v>
      </c>
      <c r="H407" s="196">
        <f t="shared" si="63"/>
        <v>18.53448275862069</v>
      </c>
      <c r="I407" s="180"/>
      <c r="J407" s="174">
        <v>874</v>
      </c>
      <c r="K407" s="175">
        <f t="shared" si="64"/>
        <v>0.37746279357017615</v>
      </c>
      <c r="L407" s="193">
        <v>874</v>
      </c>
      <c r="M407" s="194">
        <f t="shared" si="65"/>
        <v>0.31793842034805891</v>
      </c>
      <c r="N407" s="195">
        <f t="shared" si="66"/>
        <v>0</v>
      </c>
      <c r="O407" s="196">
        <f t="shared" si="67"/>
        <v>0</v>
      </c>
      <c r="P407" s="180"/>
      <c r="Q407" s="197">
        <f t="shared" si="68"/>
        <v>0.53089244851258577</v>
      </c>
      <c r="R407" s="198">
        <f t="shared" si="69"/>
        <v>0.62929061784897022</v>
      </c>
    </row>
    <row r="408" spans="1:18">
      <c r="A408" s="129">
        <v>102045</v>
      </c>
      <c r="B408" s="129" t="s">
        <v>644</v>
      </c>
      <c r="C408" s="174">
        <v>24</v>
      </c>
      <c r="D408" s="175">
        <f t="shared" si="60"/>
        <v>2.4292235594198203E-2</v>
      </c>
      <c r="E408" s="193">
        <v>25</v>
      </c>
      <c r="F408" s="194">
        <f t="shared" si="61"/>
        <v>2.2729958995153971E-2</v>
      </c>
      <c r="G408" s="195">
        <f t="shared" si="62"/>
        <v>1</v>
      </c>
      <c r="H408" s="196">
        <f t="shared" si="63"/>
        <v>4.1666666666666661</v>
      </c>
      <c r="I408" s="180"/>
      <c r="J408" s="174">
        <v>26</v>
      </c>
      <c r="K408" s="175">
        <f t="shared" si="64"/>
        <v>1.1228870289272974E-2</v>
      </c>
      <c r="L408" s="193">
        <v>36</v>
      </c>
      <c r="M408" s="194">
        <f t="shared" si="65"/>
        <v>1.3095861707700367E-2</v>
      </c>
      <c r="N408" s="195">
        <f t="shared" si="66"/>
        <v>10</v>
      </c>
      <c r="O408" s="196">
        <f t="shared" si="67"/>
        <v>38.461538461538467</v>
      </c>
      <c r="P408" s="180"/>
      <c r="Q408" s="197">
        <f t="shared" si="68"/>
        <v>0.92307692307692313</v>
      </c>
      <c r="R408" s="198">
        <f t="shared" si="69"/>
        <v>0.69444444444444442</v>
      </c>
    </row>
    <row r="409" spans="1:18">
      <c r="A409" s="129">
        <v>102046</v>
      </c>
      <c r="B409" s="129" t="s">
        <v>591</v>
      </c>
      <c r="C409" s="174">
        <v>44</v>
      </c>
      <c r="D409" s="175">
        <f t="shared" si="60"/>
        <v>4.4535765256030042E-2</v>
      </c>
      <c r="E409" s="193">
        <v>45</v>
      </c>
      <c r="F409" s="194">
        <f t="shared" si="61"/>
        <v>4.091392619127715E-2</v>
      </c>
      <c r="G409" s="195">
        <f t="shared" si="62"/>
        <v>1</v>
      </c>
      <c r="H409" s="196">
        <f t="shared" si="63"/>
        <v>2.2727272727272729</v>
      </c>
      <c r="I409" s="180"/>
      <c r="J409" s="174">
        <v>85</v>
      </c>
      <c r="K409" s="175">
        <f t="shared" si="64"/>
        <v>3.6709768253392415E-2</v>
      </c>
      <c r="L409" s="193">
        <v>67</v>
      </c>
      <c r="M409" s="194">
        <f t="shared" si="65"/>
        <v>2.4372853733775682E-2</v>
      </c>
      <c r="N409" s="195">
        <f t="shared" si="66"/>
        <v>-18</v>
      </c>
      <c r="O409" s="196">
        <f t="shared" si="67"/>
        <v>-21.176470588235293</v>
      </c>
      <c r="P409" s="180"/>
      <c r="Q409" s="197">
        <f t="shared" si="68"/>
        <v>0.51764705882352946</v>
      </c>
      <c r="R409" s="198">
        <f t="shared" si="69"/>
        <v>0.67164179104477617</v>
      </c>
    </row>
    <row r="410" spans="1:18">
      <c r="A410" s="129">
        <v>102047</v>
      </c>
      <c r="B410" s="129" t="s">
        <v>274</v>
      </c>
      <c r="C410" s="174">
        <v>1993</v>
      </c>
      <c r="D410" s="175">
        <f t="shared" si="60"/>
        <v>2.0172677308015428</v>
      </c>
      <c r="E410" s="193">
        <v>2516</v>
      </c>
      <c r="F410" s="194">
        <f t="shared" si="61"/>
        <v>2.2875430732722957</v>
      </c>
      <c r="G410" s="195">
        <f t="shared" si="62"/>
        <v>523</v>
      </c>
      <c r="H410" s="196">
        <f t="shared" si="63"/>
        <v>26.241846462619169</v>
      </c>
      <c r="I410" s="180"/>
      <c r="J410" s="174">
        <v>5705</v>
      </c>
      <c r="K410" s="175">
        <f t="shared" si="64"/>
        <v>2.4638732692423968</v>
      </c>
      <c r="L410" s="193">
        <v>6556</v>
      </c>
      <c r="M410" s="194">
        <f t="shared" si="65"/>
        <v>2.3849019265467666</v>
      </c>
      <c r="N410" s="195">
        <f t="shared" si="66"/>
        <v>851</v>
      </c>
      <c r="O410" s="196">
        <f t="shared" si="67"/>
        <v>14.916739702015775</v>
      </c>
      <c r="P410" s="180"/>
      <c r="Q410" s="197">
        <f t="shared" si="68"/>
        <v>0.34934268185801925</v>
      </c>
      <c r="R410" s="198">
        <f t="shared" si="69"/>
        <v>0.38377059182428308</v>
      </c>
    </row>
    <row r="411" spans="1:18">
      <c r="A411" s="129">
        <v>102048</v>
      </c>
      <c r="B411" s="129" t="s">
        <v>631</v>
      </c>
      <c r="C411" s="174">
        <v>23</v>
      </c>
      <c r="D411" s="175">
        <f t="shared" si="60"/>
        <v>2.3280059111106612E-2</v>
      </c>
      <c r="E411" s="193">
        <v>23</v>
      </c>
      <c r="F411" s="194">
        <f t="shared" si="61"/>
        <v>2.0911562275541654E-2</v>
      </c>
      <c r="G411" s="195">
        <f t="shared" si="62"/>
        <v>0</v>
      </c>
      <c r="H411" s="196">
        <f t="shared" si="63"/>
        <v>0</v>
      </c>
      <c r="I411" s="180"/>
      <c r="J411" s="174">
        <v>27</v>
      </c>
      <c r="K411" s="175">
        <f t="shared" si="64"/>
        <v>1.1660749915783473E-2</v>
      </c>
      <c r="L411" s="193">
        <v>51</v>
      </c>
      <c r="M411" s="194">
        <f t="shared" si="65"/>
        <v>1.8552470752575521E-2</v>
      </c>
      <c r="N411" s="195">
        <f t="shared" si="66"/>
        <v>24</v>
      </c>
      <c r="O411" s="196">
        <f t="shared" si="67"/>
        <v>88.888888888888886</v>
      </c>
      <c r="P411" s="180"/>
      <c r="Q411" s="197">
        <f t="shared" si="68"/>
        <v>0.85185185185185186</v>
      </c>
      <c r="R411" s="198">
        <f t="shared" si="69"/>
        <v>0.45098039215686275</v>
      </c>
    </row>
    <row r="412" spans="1:18">
      <c r="A412" s="129">
        <v>102049</v>
      </c>
      <c r="B412" s="129" t="s">
        <v>512</v>
      </c>
      <c r="C412" s="174">
        <v>99</v>
      </c>
      <c r="D412" s="175">
        <f t="shared" si="60"/>
        <v>0.10020547182606761</v>
      </c>
      <c r="E412" s="193">
        <v>100</v>
      </c>
      <c r="F412" s="194">
        <f t="shared" si="61"/>
        <v>9.0919835980615885E-2</v>
      </c>
      <c r="G412" s="195">
        <f t="shared" si="62"/>
        <v>1</v>
      </c>
      <c r="H412" s="196">
        <f t="shared" si="63"/>
        <v>1.0101010101010102</v>
      </c>
      <c r="I412" s="180"/>
      <c r="J412" s="174">
        <v>206</v>
      </c>
      <c r="K412" s="175">
        <f t="shared" si="64"/>
        <v>8.8967203061162792E-2</v>
      </c>
      <c r="L412" s="193">
        <v>198</v>
      </c>
      <c r="M412" s="194">
        <f t="shared" si="65"/>
        <v>7.2027239392352019E-2</v>
      </c>
      <c r="N412" s="195">
        <f t="shared" si="66"/>
        <v>-8</v>
      </c>
      <c r="O412" s="196">
        <f t="shared" si="67"/>
        <v>-3.8834951456310676</v>
      </c>
      <c r="P412" s="180"/>
      <c r="Q412" s="197">
        <f t="shared" si="68"/>
        <v>0.48058252427184467</v>
      </c>
      <c r="R412" s="198">
        <f t="shared" si="69"/>
        <v>0.50505050505050508</v>
      </c>
    </row>
    <row r="413" spans="1:18">
      <c r="A413" s="129">
        <v>102050</v>
      </c>
      <c r="B413" s="129" t="s">
        <v>494</v>
      </c>
      <c r="C413" s="174">
        <v>92</v>
      </c>
      <c r="D413" s="175">
        <f t="shared" si="60"/>
        <v>9.3120236444426449E-2</v>
      </c>
      <c r="E413" s="193">
        <v>88</v>
      </c>
      <c r="F413" s="194">
        <f t="shared" si="61"/>
        <v>8.0009455662941986E-2</v>
      </c>
      <c r="G413" s="195">
        <f t="shared" si="62"/>
        <v>-4</v>
      </c>
      <c r="H413" s="196">
        <f t="shared" si="63"/>
        <v>-4.3478260869565215</v>
      </c>
      <c r="I413" s="180"/>
      <c r="J413" s="174">
        <v>249</v>
      </c>
      <c r="K413" s="175">
        <f t="shared" si="64"/>
        <v>0.10753802700111424</v>
      </c>
      <c r="L413" s="193">
        <v>205</v>
      </c>
      <c r="M413" s="194">
        <f t="shared" si="65"/>
        <v>7.4573656946627084E-2</v>
      </c>
      <c r="N413" s="195">
        <f t="shared" si="66"/>
        <v>-44</v>
      </c>
      <c r="O413" s="196">
        <f t="shared" si="67"/>
        <v>-17.670682730923694</v>
      </c>
      <c r="P413" s="180"/>
      <c r="Q413" s="197">
        <f t="shared" si="68"/>
        <v>0.36947791164658633</v>
      </c>
      <c r="R413" s="198">
        <f t="shared" si="69"/>
        <v>0.42926829268292682</v>
      </c>
    </row>
    <row r="414" spans="1:18">
      <c r="B414" s="17"/>
    </row>
  </sheetData>
  <mergeCells count="3">
    <mergeCell ref="C3:H3"/>
    <mergeCell ref="J3:O3"/>
    <mergeCell ref="Q3:R3"/>
  </mergeCells>
  <pageMargins left="0.74803149606299213" right="0.74803149606299213" top="0.98425196850393704" bottom="0.98425196850393704" header="0.51181102362204722" footer="0.5118110236220472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M414"/>
  <sheetViews>
    <sheetView workbookViewId="0">
      <selection activeCell="B4" sqref="B4"/>
    </sheetView>
  </sheetViews>
  <sheetFormatPr defaultColWidth="10.28515625" defaultRowHeight="12.75"/>
  <cols>
    <col min="1" max="1" width="10.28515625" style="16"/>
    <col min="2" max="2" width="15.85546875" style="16" customWidth="1"/>
    <col min="3" max="13" width="7.42578125" style="326" customWidth="1"/>
    <col min="14" max="16384" width="10.28515625" style="16"/>
  </cols>
  <sheetData>
    <row r="1" spans="1:13">
      <c r="B1" s="17"/>
      <c r="C1" s="325"/>
      <c r="D1" s="325"/>
      <c r="E1" s="325"/>
      <c r="F1" s="325"/>
      <c r="G1" s="325"/>
      <c r="H1" s="325"/>
      <c r="I1" s="325"/>
      <c r="J1" s="325"/>
      <c r="K1" s="325"/>
    </row>
    <row r="2" spans="1:13">
      <c r="B2" s="17"/>
      <c r="C2" s="325"/>
      <c r="D2" s="325"/>
      <c r="E2" s="325"/>
      <c r="F2" s="325"/>
      <c r="G2" s="325"/>
      <c r="H2" s="325"/>
      <c r="I2" s="325"/>
      <c r="J2" s="325"/>
      <c r="K2" s="325"/>
    </row>
    <row r="3" spans="1:13">
      <c r="B3" s="18" t="s">
        <v>1351</v>
      </c>
      <c r="C3" s="325"/>
      <c r="D3" s="325"/>
      <c r="E3" s="325"/>
      <c r="F3" s="325"/>
      <c r="G3" s="325"/>
      <c r="H3" s="325"/>
      <c r="I3" s="325"/>
      <c r="J3" s="325"/>
      <c r="K3" s="325"/>
    </row>
    <row r="4" spans="1:13">
      <c r="A4" s="17" t="s">
        <v>680</v>
      </c>
      <c r="B4" s="205"/>
      <c r="C4" s="327">
        <v>0</v>
      </c>
      <c r="D4" s="327">
        <v>1</v>
      </c>
      <c r="E4" s="327" t="s">
        <v>742</v>
      </c>
      <c r="F4" s="327" t="s">
        <v>743</v>
      </c>
      <c r="G4" s="327" t="s">
        <v>744</v>
      </c>
      <c r="H4" s="327" t="s">
        <v>745</v>
      </c>
      <c r="I4" s="327" t="s">
        <v>746</v>
      </c>
      <c r="J4" s="327" t="s">
        <v>747</v>
      </c>
      <c r="K4" s="327" t="s">
        <v>748</v>
      </c>
      <c r="L4" s="327" t="s">
        <v>749</v>
      </c>
      <c r="M4" s="327" t="s">
        <v>750</v>
      </c>
    </row>
    <row r="5" spans="1:13">
      <c r="A5" s="17">
        <v>78018</v>
      </c>
      <c r="B5" s="17" t="s">
        <v>535</v>
      </c>
      <c r="C5" s="325">
        <v>2</v>
      </c>
      <c r="D5" s="325">
        <v>48</v>
      </c>
      <c r="E5" s="325">
        <v>11</v>
      </c>
      <c r="F5" s="325">
        <v>0</v>
      </c>
      <c r="G5" s="325">
        <v>0</v>
      </c>
      <c r="H5" s="325">
        <v>0</v>
      </c>
      <c r="I5" s="325">
        <v>0</v>
      </c>
      <c r="J5" s="325">
        <v>0</v>
      </c>
      <c r="K5" s="325">
        <v>0</v>
      </c>
      <c r="L5" s="325">
        <v>0</v>
      </c>
      <c r="M5" s="325">
        <v>61</v>
      </c>
    </row>
    <row r="6" spans="1:13">
      <c r="A6" s="17">
        <v>78023</v>
      </c>
      <c r="B6" s="17" t="s">
        <v>497</v>
      </c>
      <c r="C6" s="325">
        <v>3</v>
      </c>
      <c r="D6" s="325">
        <v>62</v>
      </c>
      <c r="E6" s="325">
        <v>11</v>
      </c>
      <c r="F6" s="325">
        <v>2</v>
      </c>
      <c r="G6" s="325">
        <v>2</v>
      </c>
      <c r="H6" s="325">
        <v>1</v>
      </c>
      <c r="I6" s="325">
        <v>0</v>
      </c>
      <c r="J6" s="325">
        <v>0</v>
      </c>
      <c r="K6" s="325">
        <v>0</v>
      </c>
      <c r="L6" s="325">
        <v>0</v>
      </c>
      <c r="M6" s="325">
        <v>81</v>
      </c>
    </row>
    <row r="7" spans="1:13">
      <c r="A7" s="17">
        <v>78068</v>
      </c>
      <c r="B7" s="17" t="s">
        <v>393</v>
      </c>
      <c r="C7" s="325">
        <v>2</v>
      </c>
      <c r="D7" s="325">
        <v>77</v>
      </c>
      <c r="E7" s="325">
        <v>31</v>
      </c>
      <c r="F7" s="325">
        <v>1</v>
      </c>
      <c r="G7" s="325">
        <v>1</v>
      </c>
      <c r="H7" s="325">
        <v>1</v>
      </c>
      <c r="I7" s="325">
        <v>0</v>
      </c>
      <c r="J7" s="325">
        <v>0</v>
      </c>
      <c r="K7" s="325">
        <v>0</v>
      </c>
      <c r="L7" s="325">
        <v>0</v>
      </c>
      <c r="M7" s="325">
        <v>113</v>
      </c>
    </row>
    <row r="8" spans="1:13">
      <c r="A8" s="17">
        <v>101003</v>
      </c>
      <c r="B8" s="17" t="s">
        <v>640</v>
      </c>
      <c r="C8" s="325">
        <v>0</v>
      </c>
      <c r="D8" s="325">
        <v>26</v>
      </c>
      <c r="E8" s="325">
        <v>6</v>
      </c>
      <c r="F8" s="325">
        <v>0</v>
      </c>
      <c r="G8" s="325">
        <v>0</v>
      </c>
      <c r="H8" s="325">
        <v>2</v>
      </c>
      <c r="I8" s="325">
        <v>0</v>
      </c>
      <c r="J8" s="325">
        <v>0</v>
      </c>
      <c r="K8" s="325">
        <v>0</v>
      </c>
      <c r="L8" s="325">
        <v>0</v>
      </c>
      <c r="M8" s="325">
        <v>34</v>
      </c>
    </row>
    <row r="9" spans="1:13">
      <c r="A9" s="17">
        <v>101005</v>
      </c>
      <c r="B9" s="17" t="s">
        <v>598</v>
      </c>
      <c r="C9" s="325">
        <v>1</v>
      </c>
      <c r="D9" s="325">
        <v>35</v>
      </c>
      <c r="E9" s="325">
        <v>5</v>
      </c>
      <c r="F9" s="325">
        <v>0</v>
      </c>
      <c r="G9" s="325">
        <v>0</v>
      </c>
      <c r="H9" s="325">
        <v>0</v>
      </c>
      <c r="I9" s="325">
        <v>0</v>
      </c>
      <c r="J9" s="325">
        <v>0</v>
      </c>
      <c r="K9" s="325">
        <v>0</v>
      </c>
      <c r="L9" s="325">
        <v>0</v>
      </c>
      <c r="M9" s="325">
        <v>41</v>
      </c>
    </row>
    <row r="10" spans="1:13">
      <c r="A10" s="17">
        <v>101006</v>
      </c>
      <c r="B10" s="17" t="s">
        <v>576</v>
      </c>
      <c r="C10" s="325">
        <v>0</v>
      </c>
      <c r="D10" s="325">
        <v>32</v>
      </c>
      <c r="E10" s="325">
        <v>13</v>
      </c>
      <c r="F10" s="325">
        <v>1</v>
      </c>
      <c r="G10" s="325">
        <v>1</v>
      </c>
      <c r="H10" s="325">
        <v>1</v>
      </c>
      <c r="I10" s="325">
        <v>0</v>
      </c>
      <c r="J10" s="325">
        <v>0</v>
      </c>
      <c r="K10" s="325">
        <v>0</v>
      </c>
      <c r="L10" s="325">
        <v>0</v>
      </c>
      <c r="M10" s="325">
        <v>48</v>
      </c>
    </row>
    <row r="11" spans="1:13">
      <c r="A11" s="17">
        <v>101009</v>
      </c>
      <c r="B11" s="17" t="s">
        <v>343</v>
      </c>
      <c r="C11" s="325">
        <v>5</v>
      </c>
      <c r="D11" s="325">
        <v>208</v>
      </c>
      <c r="E11" s="325">
        <v>78</v>
      </c>
      <c r="F11" s="325">
        <v>15</v>
      </c>
      <c r="G11" s="325">
        <v>6</v>
      </c>
      <c r="H11" s="325">
        <v>7</v>
      </c>
      <c r="I11" s="325">
        <v>4</v>
      </c>
      <c r="J11" s="325">
        <v>0</v>
      </c>
      <c r="K11" s="325">
        <v>0</v>
      </c>
      <c r="L11" s="325">
        <v>0</v>
      </c>
      <c r="M11" s="325">
        <v>323</v>
      </c>
    </row>
    <row r="12" spans="1:13">
      <c r="A12" s="17">
        <v>101016</v>
      </c>
      <c r="B12" s="17" t="s">
        <v>553</v>
      </c>
      <c r="C12" s="325">
        <v>0</v>
      </c>
      <c r="D12" s="325">
        <v>54</v>
      </c>
      <c r="E12" s="325">
        <v>10</v>
      </c>
      <c r="F12" s="325">
        <v>2</v>
      </c>
      <c r="G12" s="325">
        <v>0</v>
      </c>
      <c r="H12" s="325">
        <v>0</v>
      </c>
      <c r="I12" s="325">
        <v>0</v>
      </c>
      <c r="J12" s="325">
        <v>0</v>
      </c>
      <c r="K12" s="325">
        <v>0</v>
      </c>
      <c r="L12" s="325">
        <v>0</v>
      </c>
      <c r="M12" s="325">
        <v>66</v>
      </c>
    </row>
    <row r="13" spans="1:13">
      <c r="A13" s="17">
        <v>101018</v>
      </c>
      <c r="B13" s="17" t="s">
        <v>395</v>
      </c>
      <c r="C13" s="325">
        <v>4</v>
      </c>
      <c r="D13" s="325">
        <v>132</v>
      </c>
      <c r="E13" s="325">
        <v>41</v>
      </c>
      <c r="F13" s="325">
        <v>2</v>
      </c>
      <c r="G13" s="325">
        <v>0</v>
      </c>
      <c r="H13" s="325">
        <v>0</v>
      </c>
      <c r="I13" s="325">
        <v>0</v>
      </c>
      <c r="J13" s="325">
        <v>0</v>
      </c>
      <c r="K13" s="325">
        <v>0</v>
      </c>
      <c r="L13" s="325">
        <v>0</v>
      </c>
      <c r="M13" s="325">
        <v>179</v>
      </c>
    </row>
    <row r="14" spans="1:13">
      <c r="A14" s="17">
        <v>101022</v>
      </c>
      <c r="B14" s="17" t="s">
        <v>464</v>
      </c>
      <c r="C14" s="325">
        <v>0</v>
      </c>
      <c r="D14" s="325">
        <v>43</v>
      </c>
      <c r="E14" s="325">
        <v>25</v>
      </c>
      <c r="F14" s="325">
        <v>2</v>
      </c>
      <c r="G14" s="325">
        <v>1</v>
      </c>
      <c r="H14" s="325">
        <v>0</v>
      </c>
      <c r="I14" s="325">
        <v>0</v>
      </c>
      <c r="J14" s="325">
        <v>0</v>
      </c>
      <c r="K14" s="325">
        <v>0</v>
      </c>
      <c r="L14" s="325">
        <v>0</v>
      </c>
      <c r="M14" s="325">
        <v>71</v>
      </c>
    </row>
    <row r="15" spans="1:13">
      <c r="A15" s="17">
        <v>101023</v>
      </c>
      <c r="B15" s="17" t="s">
        <v>556</v>
      </c>
      <c r="C15" s="325">
        <v>1</v>
      </c>
      <c r="D15" s="325">
        <v>38</v>
      </c>
      <c r="E15" s="325">
        <v>8</v>
      </c>
      <c r="F15" s="325">
        <v>1</v>
      </c>
      <c r="G15" s="325">
        <v>0</v>
      </c>
      <c r="H15" s="325">
        <v>0</v>
      </c>
      <c r="I15" s="325">
        <v>1</v>
      </c>
      <c r="J15" s="325">
        <v>0</v>
      </c>
      <c r="K15" s="325">
        <v>0</v>
      </c>
      <c r="L15" s="325">
        <v>0</v>
      </c>
      <c r="M15" s="325">
        <v>49</v>
      </c>
    </row>
    <row r="16" spans="1:13">
      <c r="A16" s="17">
        <v>101026</v>
      </c>
      <c r="B16" s="17" t="s">
        <v>615</v>
      </c>
      <c r="C16" s="325">
        <v>0</v>
      </c>
      <c r="D16" s="325">
        <v>19</v>
      </c>
      <c r="E16" s="325">
        <v>3</v>
      </c>
      <c r="F16" s="325">
        <v>0</v>
      </c>
      <c r="G16" s="325">
        <v>0</v>
      </c>
      <c r="H16" s="325">
        <v>0</v>
      </c>
      <c r="I16" s="325">
        <v>0</v>
      </c>
      <c r="J16" s="325">
        <v>0</v>
      </c>
      <c r="K16" s="325">
        <v>0</v>
      </c>
      <c r="L16" s="325">
        <v>0</v>
      </c>
      <c r="M16" s="325">
        <v>22</v>
      </c>
    </row>
    <row r="17" spans="1:13">
      <c r="A17" s="17">
        <v>101027</v>
      </c>
      <c r="B17" s="17" t="s">
        <v>495</v>
      </c>
      <c r="C17" s="325">
        <v>3</v>
      </c>
      <c r="D17" s="325">
        <v>73</v>
      </c>
      <c r="E17" s="325">
        <v>20</v>
      </c>
      <c r="F17" s="325">
        <v>2</v>
      </c>
      <c r="G17" s="325">
        <v>0</v>
      </c>
      <c r="H17" s="325">
        <v>0</v>
      </c>
      <c r="I17" s="325">
        <v>0</v>
      </c>
      <c r="J17" s="325">
        <v>0</v>
      </c>
      <c r="K17" s="325">
        <v>0</v>
      </c>
      <c r="L17" s="325">
        <v>0</v>
      </c>
      <c r="M17" s="325">
        <v>98</v>
      </c>
    </row>
    <row r="18" spans="1:13">
      <c r="A18" s="17">
        <v>80006</v>
      </c>
      <c r="B18" s="17" t="s">
        <v>595</v>
      </c>
      <c r="C18" s="325">
        <v>1</v>
      </c>
      <c r="D18" s="325">
        <v>26</v>
      </c>
      <c r="E18" s="325">
        <v>12</v>
      </c>
      <c r="F18" s="325">
        <v>0</v>
      </c>
      <c r="G18" s="325">
        <v>1</v>
      </c>
      <c r="H18" s="325">
        <v>0</v>
      </c>
      <c r="I18" s="325">
        <v>0</v>
      </c>
      <c r="J18" s="325">
        <v>0</v>
      </c>
      <c r="K18" s="325">
        <v>0</v>
      </c>
      <c r="L18" s="325">
        <v>0</v>
      </c>
      <c r="M18" s="325">
        <v>40</v>
      </c>
    </row>
    <row r="19" spans="1:13">
      <c r="A19" s="17">
        <v>80011</v>
      </c>
      <c r="B19" s="17" t="s">
        <v>668</v>
      </c>
      <c r="C19" s="325">
        <v>1</v>
      </c>
      <c r="D19" s="325">
        <v>9</v>
      </c>
      <c r="E19" s="325">
        <v>4</v>
      </c>
      <c r="F19" s="325">
        <v>0</v>
      </c>
      <c r="G19" s="325">
        <v>0</v>
      </c>
      <c r="H19" s="325">
        <v>1</v>
      </c>
      <c r="I19" s="325">
        <v>0</v>
      </c>
      <c r="J19" s="325">
        <v>0</v>
      </c>
      <c r="K19" s="325">
        <v>0</v>
      </c>
      <c r="L19" s="325">
        <v>0</v>
      </c>
      <c r="M19" s="325">
        <v>15</v>
      </c>
    </row>
    <row r="20" spans="1:13">
      <c r="A20" s="17">
        <v>80022</v>
      </c>
      <c r="B20" s="17" t="s">
        <v>511</v>
      </c>
      <c r="C20" s="325">
        <v>1</v>
      </c>
      <c r="D20" s="325">
        <v>24</v>
      </c>
      <c r="E20" s="325">
        <v>9</v>
      </c>
      <c r="F20" s="325">
        <v>1</v>
      </c>
      <c r="G20" s="325">
        <v>0</v>
      </c>
      <c r="H20" s="325">
        <v>0</v>
      </c>
      <c r="I20" s="325">
        <v>0</v>
      </c>
      <c r="J20" s="325">
        <v>0</v>
      </c>
      <c r="K20" s="325">
        <v>0</v>
      </c>
      <c r="L20" s="325">
        <v>0</v>
      </c>
      <c r="M20" s="325">
        <v>35</v>
      </c>
    </row>
    <row r="21" spans="1:13">
      <c r="A21" s="17">
        <v>80056</v>
      </c>
      <c r="B21" s="17" t="s">
        <v>463</v>
      </c>
      <c r="C21" s="325">
        <v>0</v>
      </c>
      <c r="D21" s="325">
        <v>88</v>
      </c>
      <c r="E21" s="325">
        <v>24</v>
      </c>
      <c r="F21" s="325">
        <v>4</v>
      </c>
      <c r="G21" s="325">
        <v>0</v>
      </c>
      <c r="H21" s="325">
        <v>0</v>
      </c>
      <c r="I21" s="325">
        <v>0</v>
      </c>
      <c r="J21" s="325">
        <v>0</v>
      </c>
      <c r="K21" s="325">
        <v>0</v>
      </c>
      <c r="L21" s="325">
        <v>0</v>
      </c>
      <c r="M21" s="325">
        <v>116</v>
      </c>
    </row>
    <row r="22" spans="1:13">
      <c r="A22" s="17">
        <v>80066</v>
      </c>
      <c r="B22" s="17" t="s">
        <v>656</v>
      </c>
      <c r="C22" s="325">
        <v>0</v>
      </c>
      <c r="D22" s="325">
        <v>8</v>
      </c>
      <c r="E22" s="325">
        <v>4</v>
      </c>
      <c r="F22" s="325">
        <v>0</v>
      </c>
      <c r="G22" s="325">
        <v>0</v>
      </c>
      <c r="H22" s="325">
        <v>0</v>
      </c>
      <c r="I22" s="325">
        <v>0</v>
      </c>
      <c r="J22" s="325">
        <v>0</v>
      </c>
      <c r="K22" s="325">
        <v>0</v>
      </c>
      <c r="L22" s="325">
        <v>0</v>
      </c>
      <c r="M22" s="325">
        <v>12</v>
      </c>
    </row>
    <row r="23" spans="1:13">
      <c r="A23" s="17">
        <v>80068</v>
      </c>
      <c r="B23" s="17" t="s">
        <v>584</v>
      </c>
      <c r="C23" s="325">
        <v>0</v>
      </c>
      <c r="D23" s="325">
        <v>8</v>
      </c>
      <c r="E23" s="325">
        <v>3</v>
      </c>
      <c r="F23" s="325">
        <v>0</v>
      </c>
      <c r="G23" s="325">
        <v>1</v>
      </c>
      <c r="H23" s="325">
        <v>0</v>
      </c>
      <c r="I23" s="325">
        <v>0</v>
      </c>
      <c r="J23" s="325">
        <v>0</v>
      </c>
      <c r="K23" s="325">
        <v>0</v>
      </c>
      <c r="L23" s="325">
        <v>0</v>
      </c>
      <c r="M23" s="325">
        <v>12</v>
      </c>
    </row>
    <row r="24" spans="1:13">
      <c r="A24" s="17">
        <v>80073</v>
      </c>
      <c r="B24" s="17" t="s">
        <v>441</v>
      </c>
      <c r="C24" s="325">
        <v>0</v>
      </c>
      <c r="D24" s="325">
        <v>78</v>
      </c>
      <c r="E24" s="325">
        <v>24</v>
      </c>
      <c r="F24" s="325">
        <v>1</v>
      </c>
      <c r="G24" s="325">
        <v>1</v>
      </c>
      <c r="H24" s="325">
        <v>1</v>
      </c>
      <c r="I24" s="325">
        <v>1</v>
      </c>
      <c r="J24" s="325">
        <v>0</v>
      </c>
      <c r="K24" s="325">
        <v>0</v>
      </c>
      <c r="L24" s="325">
        <v>0</v>
      </c>
      <c r="M24" s="325">
        <v>106</v>
      </c>
    </row>
    <row r="25" spans="1:13">
      <c r="A25" s="17">
        <v>80090</v>
      </c>
      <c r="B25" s="17" t="s">
        <v>678</v>
      </c>
      <c r="C25" s="325">
        <v>0</v>
      </c>
      <c r="D25" s="325">
        <v>13</v>
      </c>
      <c r="E25" s="325">
        <v>2</v>
      </c>
      <c r="F25" s="325">
        <v>0</v>
      </c>
      <c r="G25" s="325">
        <v>0</v>
      </c>
      <c r="H25" s="325">
        <v>0</v>
      </c>
      <c r="I25" s="325">
        <v>0</v>
      </c>
      <c r="J25" s="325">
        <v>0</v>
      </c>
      <c r="K25" s="325">
        <v>0</v>
      </c>
      <c r="L25" s="325">
        <v>0</v>
      </c>
      <c r="M25" s="325">
        <v>15</v>
      </c>
    </row>
    <row r="26" spans="1:13">
      <c r="A26" s="17">
        <v>79020</v>
      </c>
      <c r="B26" s="17" t="s">
        <v>527</v>
      </c>
      <c r="C26" s="325">
        <v>1</v>
      </c>
      <c r="D26" s="325">
        <v>67</v>
      </c>
      <c r="E26" s="325">
        <v>29</v>
      </c>
      <c r="F26" s="325">
        <v>2</v>
      </c>
      <c r="G26" s="325">
        <v>0</v>
      </c>
      <c r="H26" s="325">
        <v>0</v>
      </c>
      <c r="I26" s="325">
        <v>0</v>
      </c>
      <c r="J26" s="325">
        <v>0</v>
      </c>
      <c r="K26" s="325">
        <v>0</v>
      </c>
      <c r="L26" s="325">
        <v>0</v>
      </c>
      <c r="M26" s="325">
        <v>99</v>
      </c>
    </row>
    <row r="27" spans="1:13">
      <c r="A27" s="17">
        <v>79030</v>
      </c>
      <c r="B27" s="17" t="s">
        <v>603</v>
      </c>
      <c r="C27" s="325">
        <v>1</v>
      </c>
      <c r="D27" s="325">
        <v>34</v>
      </c>
      <c r="E27" s="325">
        <v>11</v>
      </c>
      <c r="F27" s="325">
        <v>3</v>
      </c>
      <c r="G27" s="325">
        <v>0</v>
      </c>
      <c r="H27" s="325">
        <v>0</v>
      </c>
      <c r="I27" s="325">
        <v>0</v>
      </c>
      <c r="J27" s="325">
        <v>0</v>
      </c>
      <c r="K27" s="325">
        <v>0</v>
      </c>
      <c r="L27" s="325">
        <v>0</v>
      </c>
      <c r="M27" s="325">
        <v>49</v>
      </c>
    </row>
    <row r="28" spans="1:13">
      <c r="A28" s="17">
        <v>79043</v>
      </c>
      <c r="B28" s="17" t="s">
        <v>409</v>
      </c>
      <c r="C28" s="325">
        <v>3</v>
      </c>
      <c r="D28" s="325">
        <v>120</v>
      </c>
      <c r="E28" s="325">
        <v>45</v>
      </c>
      <c r="F28" s="325">
        <v>10</v>
      </c>
      <c r="G28" s="325">
        <v>3</v>
      </c>
      <c r="H28" s="325">
        <v>3</v>
      </c>
      <c r="I28" s="325">
        <v>0</v>
      </c>
      <c r="J28" s="325">
        <v>0</v>
      </c>
      <c r="K28" s="325">
        <v>0</v>
      </c>
      <c r="L28" s="325">
        <v>0</v>
      </c>
      <c r="M28" s="325">
        <v>184</v>
      </c>
    </row>
    <row r="29" spans="1:13">
      <c r="A29" s="17">
        <v>79115</v>
      </c>
      <c r="B29" s="17" t="s">
        <v>515</v>
      </c>
      <c r="C29" s="325">
        <v>0</v>
      </c>
      <c r="D29" s="325">
        <v>73</v>
      </c>
      <c r="E29" s="325">
        <v>19</v>
      </c>
      <c r="F29" s="325">
        <v>3</v>
      </c>
      <c r="G29" s="325">
        <v>1</v>
      </c>
      <c r="H29" s="325">
        <v>0</v>
      </c>
      <c r="I29" s="325">
        <v>0</v>
      </c>
      <c r="J29" s="325">
        <v>0</v>
      </c>
      <c r="K29" s="325">
        <v>0</v>
      </c>
      <c r="L29" s="325">
        <v>0</v>
      </c>
      <c r="M29" s="325">
        <v>96</v>
      </c>
    </row>
    <row r="30" spans="1:13">
      <c r="A30" s="17">
        <v>79129</v>
      </c>
      <c r="B30" s="17" t="s">
        <v>410</v>
      </c>
      <c r="C30" s="325">
        <v>4</v>
      </c>
      <c r="D30" s="325">
        <v>123</v>
      </c>
      <c r="E30" s="325">
        <v>45</v>
      </c>
      <c r="F30" s="325">
        <v>6</v>
      </c>
      <c r="G30" s="325">
        <v>3</v>
      </c>
      <c r="H30" s="325">
        <v>0</v>
      </c>
      <c r="I30" s="325">
        <v>0</v>
      </c>
      <c r="J30" s="325">
        <v>0</v>
      </c>
      <c r="K30" s="325">
        <v>0</v>
      </c>
      <c r="L30" s="325">
        <v>0</v>
      </c>
      <c r="M30" s="325">
        <v>181</v>
      </c>
    </row>
    <row r="31" spans="1:13">
      <c r="A31" s="17">
        <v>79138</v>
      </c>
      <c r="B31" s="17" t="s">
        <v>417</v>
      </c>
      <c r="C31" s="325">
        <v>5</v>
      </c>
      <c r="D31" s="325">
        <v>135</v>
      </c>
      <c r="E31" s="325">
        <v>71</v>
      </c>
      <c r="F31" s="325">
        <v>8</v>
      </c>
      <c r="G31" s="325">
        <v>3</v>
      </c>
      <c r="H31" s="325">
        <v>2</v>
      </c>
      <c r="I31" s="325">
        <v>1</v>
      </c>
      <c r="J31" s="325">
        <v>0</v>
      </c>
      <c r="K31" s="325">
        <v>0</v>
      </c>
      <c r="L31" s="325">
        <v>0</v>
      </c>
      <c r="M31" s="325">
        <v>225</v>
      </c>
    </row>
    <row r="32" spans="1:13">
      <c r="A32" s="17">
        <v>79147</v>
      </c>
      <c r="B32" s="17" t="s">
        <v>384</v>
      </c>
      <c r="C32" s="325">
        <v>4</v>
      </c>
      <c r="D32" s="325">
        <v>151</v>
      </c>
      <c r="E32" s="325">
        <v>69</v>
      </c>
      <c r="F32" s="325">
        <v>6</v>
      </c>
      <c r="G32" s="325">
        <v>0</v>
      </c>
      <c r="H32" s="325">
        <v>0</v>
      </c>
      <c r="I32" s="325">
        <v>1</v>
      </c>
      <c r="J32" s="325">
        <v>1</v>
      </c>
      <c r="K32" s="325">
        <v>0</v>
      </c>
      <c r="L32" s="325">
        <v>0</v>
      </c>
      <c r="M32" s="325">
        <v>232</v>
      </c>
    </row>
    <row r="33" spans="1:13">
      <c r="A33" s="17">
        <v>78001</v>
      </c>
      <c r="B33" s="17" t="s">
        <v>587</v>
      </c>
      <c r="C33" s="325">
        <v>0</v>
      </c>
      <c r="D33" s="325">
        <v>31</v>
      </c>
      <c r="E33" s="325">
        <v>6</v>
      </c>
      <c r="F33" s="325">
        <v>1</v>
      </c>
      <c r="G33" s="325">
        <v>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38</v>
      </c>
    </row>
    <row r="34" spans="1:13">
      <c r="A34" s="17">
        <v>78005</v>
      </c>
      <c r="B34" s="17" t="s">
        <v>625</v>
      </c>
      <c r="C34" s="325">
        <v>0</v>
      </c>
      <c r="D34" s="325">
        <v>20</v>
      </c>
      <c r="E34" s="325">
        <v>9</v>
      </c>
      <c r="F34" s="325">
        <v>0</v>
      </c>
      <c r="G34" s="325">
        <v>0</v>
      </c>
      <c r="H34" s="325">
        <v>0</v>
      </c>
      <c r="I34" s="325">
        <v>0</v>
      </c>
      <c r="J34" s="325">
        <v>0</v>
      </c>
      <c r="K34" s="325">
        <v>0</v>
      </c>
      <c r="L34" s="325">
        <v>0</v>
      </c>
      <c r="M34" s="325">
        <v>29</v>
      </c>
    </row>
    <row r="35" spans="1:13">
      <c r="A35" s="17">
        <v>78063</v>
      </c>
      <c r="B35" s="17" t="s">
        <v>489</v>
      </c>
      <c r="C35" s="325">
        <v>2</v>
      </c>
      <c r="D35" s="325">
        <v>100</v>
      </c>
      <c r="E35" s="325">
        <v>40</v>
      </c>
      <c r="F35" s="325">
        <v>3</v>
      </c>
      <c r="G35" s="325">
        <v>1</v>
      </c>
      <c r="H35" s="325">
        <v>0</v>
      </c>
      <c r="I35" s="325">
        <v>0</v>
      </c>
      <c r="J35" s="325">
        <v>0</v>
      </c>
      <c r="K35" s="325">
        <v>0</v>
      </c>
      <c r="L35" s="325">
        <v>0</v>
      </c>
      <c r="M35" s="325">
        <v>146</v>
      </c>
    </row>
    <row r="36" spans="1:13">
      <c r="A36" s="17">
        <v>78064</v>
      </c>
      <c r="B36" s="17" t="s">
        <v>620</v>
      </c>
      <c r="C36" s="325">
        <v>0</v>
      </c>
      <c r="D36" s="325">
        <v>19</v>
      </c>
      <c r="E36" s="325">
        <v>7</v>
      </c>
      <c r="F36" s="325">
        <v>0</v>
      </c>
      <c r="G36" s="325">
        <v>1</v>
      </c>
      <c r="H36" s="325">
        <v>0</v>
      </c>
      <c r="I36" s="325">
        <v>0</v>
      </c>
      <c r="J36" s="325">
        <v>0</v>
      </c>
      <c r="K36" s="325">
        <v>0</v>
      </c>
      <c r="L36" s="325">
        <v>0</v>
      </c>
      <c r="M36" s="325">
        <v>27</v>
      </c>
    </row>
    <row r="37" spans="1:13">
      <c r="A37" s="17">
        <v>78088</v>
      </c>
      <c r="B37" s="17" t="s">
        <v>551</v>
      </c>
      <c r="C37" s="325">
        <v>2</v>
      </c>
      <c r="D37" s="325">
        <v>32</v>
      </c>
      <c r="E37" s="325">
        <v>6</v>
      </c>
      <c r="F37" s="325">
        <v>1</v>
      </c>
      <c r="G37" s="325">
        <v>2</v>
      </c>
      <c r="H37" s="325">
        <v>0</v>
      </c>
      <c r="I37" s="325">
        <v>0</v>
      </c>
      <c r="J37" s="325">
        <v>0</v>
      </c>
      <c r="K37" s="325">
        <v>0</v>
      </c>
      <c r="L37" s="325">
        <v>0</v>
      </c>
      <c r="M37" s="325">
        <v>43</v>
      </c>
    </row>
    <row r="38" spans="1:13">
      <c r="A38" s="17">
        <v>78092</v>
      </c>
      <c r="B38" s="17" t="s">
        <v>630</v>
      </c>
      <c r="C38" s="325">
        <v>0</v>
      </c>
      <c r="D38" s="325">
        <v>25</v>
      </c>
      <c r="E38" s="325">
        <v>12</v>
      </c>
      <c r="F38" s="325">
        <v>1</v>
      </c>
      <c r="G38" s="325">
        <v>0</v>
      </c>
      <c r="H38" s="325">
        <v>0</v>
      </c>
      <c r="I38" s="325">
        <v>0</v>
      </c>
      <c r="J38" s="325">
        <v>0</v>
      </c>
      <c r="K38" s="325">
        <v>0</v>
      </c>
      <c r="L38" s="325">
        <v>0</v>
      </c>
      <c r="M38" s="325">
        <v>38</v>
      </c>
    </row>
    <row r="39" spans="1:13">
      <c r="A39" s="17">
        <v>78115</v>
      </c>
      <c r="B39" s="17" t="s">
        <v>534</v>
      </c>
      <c r="C39" s="325">
        <v>2</v>
      </c>
      <c r="D39" s="325">
        <v>48</v>
      </c>
      <c r="E39" s="325">
        <v>12</v>
      </c>
      <c r="F39" s="325">
        <v>1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63</v>
      </c>
    </row>
    <row r="40" spans="1:13">
      <c r="A40" s="17">
        <v>78130</v>
      </c>
      <c r="B40" s="17" t="s">
        <v>566</v>
      </c>
      <c r="C40" s="325">
        <v>4</v>
      </c>
      <c r="D40" s="325">
        <v>40</v>
      </c>
      <c r="E40" s="325">
        <v>21</v>
      </c>
      <c r="F40" s="325">
        <v>2</v>
      </c>
      <c r="G40" s="325">
        <v>4</v>
      </c>
      <c r="H40" s="325">
        <v>0</v>
      </c>
      <c r="I40" s="325">
        <v>1</v>
      </c>
      <c r="J40" s="325">
        <v>0</v>
      </c>
      <c r="K40" s="325">
        <v>0</v>
      </c>
      <c r="L40" s="325">
        <v>0</v>
      </c>
      <c r="M40" s="325">
        <v>72</v>
      </c>
    </row>
    <row r="41" spans="1:13">
      <c r="A41" s="17">
        <v>78153</v>
      </c>
      <c r="B41" s="17" t="s">
        <v>412</v>
      </c>
      <c r="C41" s="325">
        <v>2</v>
      </c>
      <c r="D41" s="325">
        <v>93</v>
      </c>
      <c r="E41" s="325">
        <v>31</v>
      </c>
      <c r="F41" s="325">
        <v>1</v>
      </c>
      <c r="G41" s="325">
        <v>1</v>
      </c>
      <c r="H41" s="325">
        <v>0</v>
      </c>
      <c r="I41" s="325">
        <v>0</v>
      </c>
      <c r="J41" s="325">
        <v>0</v>
      </c>
      <c r="K41" s="325">
        <v>0</v>
      </c>
      <c r="L41" s="325">
        <v>0</v>
      </c>
      <c r="M41" s="325">
        <v>128</v>
      </c>
    </row>
    <row r="42" spans="1:13">
      <c r="A42" s="17">
        <v>78007</v>
      </c>
      <c r="B42" s="17" t="s">
        <v>663</v>
      </c>
      <c r="C42" s="325">
        <v>0</v>
      </c>
      <c r="D42" s="325">
        <v>13</v>
      </c>
      <c r="E42" s="325">
        <v>2</v>
      </c>
      <c r="F42" s="325">
        <v>1</v>
      </c>
      <c r="G42" s="325">
        <v>0</v>
      </c>
      <c r="H42" s="325">
        <v>0</v>
      </c>
      <c r="I42" s="325">
        <v>0</v>
      </c>
      <c r="J42" s="325">
        <v>0</v>
      </c>
      <c r="K42" s="325">
        <v>0</v>
      </c>
      <c r="L42" s="325">
        <v>0</v>
      </c>
      <c r="M42" s="325">
        <v>16</v>
      </c>
    </row>
    <row r="43" spans="1:13">
      <c r="A43" s="17">
        <v>78024</v>
      </c>
      <c r="B43" s="17" t="s">
        <v>636</v>
      </c>
      <c r="C43" s="325">
        <v>1</v>
      </c>
      <c r="D43" s="325">
        <v>20</v>
      </c>
      <c r="E43" s="325">
        <v>1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0</v>
      </c>
      <c r="M43" s="325">
        <v>22</v>
      </c>
    </row>
    <row r="44" spans="1:13">
      <c r="A44" s="17">
        <v>78032</v>
      </c>
      <c r="B44" s="17" t="s">
        <v>674</v>
      </c>
      <c r="C44" s="325">
        <v>0</v>
      </c>
      <c r="D44" s="325">
        <v>10</v>
      </c>
      <c r="E44" s="325">
        <v>2</v>
      </c>
      <c r="F44" s="325">
        <v>0</v>
      </c>
      <c r="G44" s="325">
        <v>0</v>
      </c>
      <c r="H44" s="325">
        <v>0</v>
      </c>
      <c r="I44" s="325">
        <v>0</v>
      </c>
      <c r="J44" s="325">
        <v>0</v>
      </c>
      <c r="K44" s="325">
        <v>0</v>
      </c>
      <c r="L44" s="325">
        <v>0</v>
      </c>
      <c r="M44" s="325">
        <v>12</v>
      </c>
    </row>
    <row r="45" spans="1:13">
      <c r="A45" s="17">
        <v>78036</v>
      </c>
      <c r="B45" s="17" t="s">
        <v>449</v>
      </c>
      <c r="C45" s="325">
        <v>2</v>
      </c>
      <c r="D45" s="325">
        <v>84</v>
      </c>
      <c r="E45" s="325">
        <v>35</v>
      </c>
      <c r="F45" s="325">
        <v>3</v>
      </c>
      <c r="G45" s="325">
        <v>1</v>
      </c>
      <c r="H45" s="325">
        <v>0</v>
      </c>
      <c r="I45" s="325">
        <v>0</v>
      </c>
      <c r="J45" s="325">
        <v>0</v>
      </c>
      <c r="K45" s="325">
        <v>0</v>
      </c>
      <c r="L45" s="325">
        <v>0</v>
      </c>
      <c r="M45" s="325">
        <v>125</v>
      </c>
    </row>
    <row r="46" spans="1:13">
      <c r="A46" s="17">
        <v>78041</v>
      </c>
      <c r="B46" s="17" t="s">
        <v>611</v>
      </c>
      <c r="C46" s="325">
        <v>0</v>
      </c>
      <c r="D46" s="325">
        <v>27</v>
      </c>
      <c r="E46" s="325">
        <v>7</v>
      </c>
      <c r="F46" s="325">
        <v>0</v>
      </c>
      <c r="G46" s="325">
        <v>1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35</v>
      </c>
    </row>
    <row r="47" spans="1:13">
      <c r="A47" s="17">
        <v>78086</v>
      </c>
      <c r="B47" s="17" t="s">
        <v>670</v>
      </c>
      <c r="C47" s="325">
        <v>1</v>
      </c>
      <c r="D47" s="325">
        <v>11</v>
      </c>
      <c r="E47" s="325">
        <v>2</v>
      </c>
      <c r="F47" s="325">
        <v>0</v>
      </c>
      <c r="G47" s="325">
        <v>0</v>
      </c>
      <c r="H47" s="325">
        <v>0</v>
      </c>
      <c r="I47" s="325">
        <v>0</v>
      </c>
      <c r="J47" s="325">
        <v>0</v>
      </c>
      <c r="K47" s="325">
        <v>0</v>
      </c>
      <c r="L47" s="325">
        <v>0</v>
      </c>
      <c r="M47" s="325">
        <v>14</v>
      </c>
    </row>
    <row r="48" spans="1:13">
      <c r="A48" s="17">
        <v>78087</v>
      </c>
      <c r="B48" s="17" t="s">
        <v>456</v>
      </c>
      <c r="C48" s="325">
        <v>1</v>
      </c>
      <c r="D48" s="325">
        <v>69</v>
      </c>
      <c r="E48" s="325">
        <v>30</v>
      </c>
      <c r="F48" s="325">
        <v>2</v>
      </c>
      <c r="G48" s="325">
        <v>0</v>
      </c>
      <c r="H48" s="325">
        <v>1</v>
      </c>
      <c r="I48" s="325">
        <v>0</v>
      </c>
      <c r="J48" s="325">
        <v>0</v>
      </c>
      <c r="K48" s="325">
        <v>0</v>
      </c>
      <c r="L48" s="325">
        <v>0</v>
      </c>
      <c r="M48" s="325">
        <v>103</v>
      </c>
    </row>
    <row r="49" spans="1:13">
      <c r="A49" s="17">
        <v>78120</v>
      </c>
      <c r="B49" s="17" t="s">
        <v>638</v>
      </c>
      <c r="C49" s="325">
        <v>0</v>
      </c>
      <c r="D49" s="325">
        <v>17</v>
      </c>
      <c r="E49" s="325">
        <v>5</v>
      </c>
      <c r="F49" s="325">
        <v>0</v>
      </c>
      <c r="G49" s="325">
        <v>0</v>
      </c>
      <c r="H49" s="325">
        <v>0</v>
      </c>
      <c r="I49" s="325">
        <v>0</v>
      </c>
      <c r="J49" s="325">
        <v>0</v>
      </c>
      <c r="K49" s="325">
        <v>0</v>
      </c>
      <c r="L49" s="325">
        <v>0</v>
      </c>
      <c r="M49" s="325">
        <v>22</v>
      </c>
    </row>
    <row r="50" spans="1:13">
      <c r="A50" s="17">
        <v>79002</v>
      </c>
      <c r="B50" s="17" t="s">
        <v>602</v>
      </c>
      <c r="C50" s="325">
        <v>0</v>
      </c>
      <c r="D50" s="325">
        <v>46</v>
      </c>
      <c r="E50" s="325">
        <v>6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52</v>
      </c>
    </row>
    <row r="51" spans="1:13">
      <c r="A51" s="17">
        <v>79005</v>
      </c>
      <c r="B51" s="17" t="s">
        <v>635</v>
      </c>
      <c r="C51" s="325">
        <v>1</v>
      </c>
      <c r="D51" s="325">
        <v>30</v>
      </c>
      <c r="E51" s="325">
        <v>8</v>
      </c>
      <c r="F51" s="325">
        <v>0</v>
      </c>
      <c r="G51" s="325">
        <v>0</v>
      </c>
      <c r="H51" s="325">
        <v>0</v>
      </c>
      <c r="I51" s="325">
        <v>0</v>
      </c>
      <c r="J51" s="325">
        <v>0</v>
      </c>
      <c r="K51" s="325">
        <v>0</v>
      </c>
      <c r="L51" s="325">
        <v>0</v>
      </c>
      <c r="M51" s="325">
        <v>39</v>
      </c>
    </row>
    <row r="52" spans="1:13">
      <c r="A52" s="17">
        <v>79009</v>
      </c>
      <c r="B52" s="17" t="s">
        <v>543</v>
      </c>
      <c r="C52" s="325">
        <v>1</v>
      </c>
      <c r="D52" s="325">
        <v>51</v>
      </c>
      <c r="E52" s="325">
        <v>17</v>
      </c>
      <c r="F52" s="325">
        <v>3</v>
      </c>
      <c r="G52" s="325">
        <v>0</v>
      </c>
      <c r="H52" s="325">
        <v>0</v>
      </c>
      <c r="I52" s="325">
        <v>0</v>
      </c>
      <c r="J52" s="325">
        <v>0</v>
      </c>
      <c r="K52" s="325">
        <v>0</v>
      </c>
      <c r="L52" s="325">
        <v>0</v>
      </c>
      <c r="M52" s="325">
        <v>72</v>
      </c>
    </row>
    <row r="53" spans="1:13">
      <c r="A53" s="17">
        <v>79027</v>
      </c>
      <c r="B53" s="17" t="s">
        <v>569</v>
      </c>
      <c r="C53" s="325">
        <v>1</v>
      </c>
      <c r="D53" s="325">
        <v>44</v>
      </c>
      <c r="E53" s="325">
        <v>15</v>
      </c>
      <c r="F53" s="325">
        <v>1</v>
      </c>
      <c r="G53" s="325">
        <v>1</v>
      </c>
      <c r="H53" s="325">
        <v>0</v>
      </c>
      <c r="I53" s="325">
        <v>0</v>
      </c>
      <c r="J53" s="325">
        <v>0</v>
      </c>
      <c r="K53" s="325">
        <v>0</v>
      </c>
      <c r="L53" s="325">
        <v>0</v>
      </c>
      <c r="M53" s="325">
        <v>62</v>
      </c>
    </row>
    <row r="54" spans="1:13">
      <c r="A54" s="17">
        <v>79036</v>
      </c>
      <c r="B54" s="17" t="s">
        <v>373</v>
      </c>
      <c r="C54" s="325">
        <v>10</v>
      </c>
      <c r="D54" s="325">
        <v>184</v>
      </c>
      <c r="E54" s="325">
        <v>77</v>
      </c>
      <c r="F54" s="325">
        <v>8</v>
      </c>
      <c r="G54" s="325">
        <v>4</v>
      </c>
      <c r="H54" s="325">
        <v>0</v>
      </c>
      <c r="I54" s="325">
        <v>0</v>
      </c>
      <c r="J54" s="325">
        <v>0</v>
      </c>
      <c r="K54" s="325">
        <v>0</v>
      </c>
      <c r="L54" s="325">
        <v>0</v>
      </c>
      <c r="M54" s="325">
        <v>283</v>
      </c>
    </row>
    <row r="55" spans="1:13">
      <c r="A55" s="17">
        <v>79068</v>
      </c>
      <c r="B55" s="17" t="s">
        <v>567</v>
      </c>
      <c r="C55" s="325">
        <v>1</v>
      </c>
      <c r="D55" s="325">
        <v>43</v>
      </c>
      <c r="E55" s="325">
        <v>15</v>
      </c>
      <c r="F55" s="325">
        <v>0</v>
      </c>
      <c r="G55" s="325">
        <v>0</v>
      </c>
      <c r="H55" s="325">
        <v>0</v>
      </c>
      <c r="I55" s="325">
        <v>0</v>
      </c>
      <c r="J55" s="325">
        <v>0</v>
      </c>
      <c r="K55" s="325">
        <v>0</v>
      </c>
      <c r="L55" s="325">
        <v>0</v>
      </c>
      <c r="M55" s="325">
        <v>59</v>
      </c>
    </row>
    <row r="56" spans="1:13">
      <c r="A56" s="17">
        <v>79071</v>
      </c>
      <c r="B56" s="17" t="s">
        <v>669</v>
      </c>
      <c r="C56" s="325">
        <v>0</v>
      </c>
      <c r="D56" s="325">
        <v>14</v>
      </c>
      <c r="E56" s="325">
        <v>1</v>
      </c>
      <c r="F56" s="325">
        <v>0</v>
      </c>
      <c r="G56" s="325">
        <v>0</v>
      </c>
      <c r="H56" s="325">
        <v>0</v>
      </c>
      <c r="I56" s="325">
        <v>0</v>
      </c>
      <c r="J56" s="325">
        <v>0</v>
      </c>
      <c r="K56" s="325">
        <v>0</v>
      </c>
      <c r="L56" s="325">
        <v>0</v>
      </c>
      <c r="M56" s="325">
        <v>15</v>
      </c>
    </row>
    <row r="57" spans="1:13">
      <c r="A57" s="17">
        <v>79095</v>
      </c>
      <c r="B57" s="17" t="s">
        <v>440</v>
      </c>
      <c r="C57" s="325">
        <v>1</v>
      </c>
      <c r="D57" s="325">
        <v>89</v>
      </c>
      <c r="E57" s="325">
        <v>42</v>
      </c>
      <c r="F57" s="325">
        <v>1</v>
      </c>
      <c r="G57" s="325">
        <v>2</v>
      </c>
      <c r="H57" s="325">
        <v>0</v>
      </c>
      <c r="I57" s="325">
        <v>0</v>
      </c>
      <c r="J57" s="325">
        <v>0</v>
      </c>
      <c r="K57" s="325">
        <v>0</v>
      </c>
      <c r="L57" s="325">
        <v>0</v>
      </c>
      <c r="M57" s="325">
        <v>135</v>
      </c>
    </row>
    <row r="58" spans="1:13">
      <c r="A58" s="17">
        <v>79130</v>
      </c>
      <c r="B58" s="17" t="s">
        <v>355</v>
      </c>
      <c r="C58" s="325">
        <v>4</v>
      </c>
      <c r="D58" s="325">
        <v>179</v>
      </c>
      <c r="E58" s="325">
        <v>88</v>
      </c>
      <c r="F58" s="325">
        <v>5</v>
      </c>
      <c r="G58" s="325">
        <v>2</v>
      </c>
      <c r="H58" s="325">
        <v>1</v>
      </c>
      <c r="I58" s="325">
        <v>0</v>
      </c>
      <c r="J58" s="325">
        <v>0</v>
      </c>
      <c r="K58" s="325">
        <v>0</v>
      </c>
      <c r="L58" s="325">
        <v>0</v>
      </c>
      <c r="M58" s="325">
        <v>279</v>
      </c>
    </row>
    <row r="59" spans="1:13">
      <c r="A59" s="17">
        <v>79146</v>
      </c>
      <c r="B59" s="17" t="s">
        <v>437</v>
      </c>
      <c r="C59" s="325">
        <v>0</v>
      </c>
      <c r="D59" s="325">
        <v>103</v>
      </c>
      <c r="E59" s="325">
        <v>46</v>
      </c>
      <c r="F59" s="325">
        <v>3</v>
      </c>
      <c r="G59" s="325">
        <v>1</v>
      </c>
      <c r="H59" s="325">
        <v>1</v>
      </c>
      <c r="I59" s="325">
        <v>0</v>
      </c>
      <c r="J59" s="325">
        <v>0</v>
      </c>
      <c r="K59" s="325">
        <v>0</v>
      </c>
      <c r="L59" s="325">
        <v>0</v>
      </c>
      <c r="M59" s="325">
        <v>154</v>
      </c>
    </row>
    <row r="60" spans="1:13">
      <c r="A60" s="17">
        <v>79157</v>
      </c>
      <c r="B60" s="17" t="s">
        <v>520</v>
      </c>
      <c r="C60" s="325">
        <v>2</v>
      </c>
      <c r="D60" s="325">
        <v>36</v>
      </c>
      <c r="E60" s="325">
        <v>13</v>
      </c>
      <c r="F60" s="325">
        <v>0</v>
      </c>
      <c r="G60" s="325">
        <v>0</v>
      </c>
      <c r="H60" s="325">
        <v>0</v>
      </c>
      <c r="I60" s="325">
        <v>0</v>
      </c>
      <c r="J60" s="325">
        <v>0</v>
      </c>
      <c r="K60" s="325">
        <v>0</v>
      </c>
      <c r="L60" s="325">
        <v>0</v>
      </c>
      <c r="M60" s="325">
        <v>51</v>
      </c>
    </row>
    <row r="61" spans="1:13">
      <c r="A61" s="17">
        <v>79008</v>
      </c>
      <c r="B61" s="17" t="s">
        <v>414</v>
      </c>
      <c r="C61" s="325">
        <v>10</v>
      </c>
      <c r="D61" s="325">
        <v>122</v>
      </c>
      <c r="E61" s="325">
        <v>64</v>
      </c>
      <c r="F61" s="325">
        <v>5</v>
      </c>
      <c r="G61" s="325">
        <v>3</v>
      </c>
      <c r="H61" s="325">
        <v>0</v>
      </c>
      <c r="I61" s="325">
        <v>0</v>
      </c>
      <c r="J61" s="325">
        <v>0</v>
      </c>
      <c r="K61" s="325">
        <v>0</v>
      </c>
      <c r="L61" s="325">
        <v>0</v>
      </c>
      <c r="M61" s="325">
        <v>204</v>
      </c>
    </row>
    <row r="62" spans="1:13">
      <c r="A62" s="17">
        <v>79061</v>
      </c>
      <c r="B62" s="17" t="s">
        <v>357</v>
      </c>
      <c r="C62" s="325">
        <v>1</v>
      </c>
      <c r="D62" s="325">
        <v>198</v>
      </c>
      <c r="E62" s="325">
        <v>82</v>
      </c>
      <c r="F62" s="325">
        <v>6</v>
      </c>
      <c r="G62" s="325">
        <v>0</v>
      </c>
      <c r="H62" s="325">
        <v>1</v>
      </c>
      <c r="I62" s="325">
        <v>0</v>
      </c>
      <c r="J62" s="325">
        <v>0</v>
      </c>
      <c r="K62" s="325">
        <v>0</v>
      </c>
      <c r="L62" s="325">
        <v>0</v>
      </c>
      <c r="M62" s="325">
        <v>288</v>
      </c>
    </row>
    <row r="63" spans="1:13">
      <c r="A63" s="17">
        <v>79063</v>
      </c>
      <c r="B63" s="17" t="s">
        <v>528</v>
      </c>
      <c r="C63" s="325">
        <v>6</v>
      </c>
      <c r="D63" s="325">
        <v>79</v>
      </c>
      <c r="E63" s="325">
        <v>18</v>
      </c>
      <c r="F63" s="325">
        <v>3</v>
      </c>
      <c r="G63" s="325">
        <v>4</v>
      </c>
      <c r="H63" s="325">
        <v>0</v>
      </c>
      <c r="I63" s="325">
        <v>0</v>
      </c>
      <c r="J63" s="325">
        <v>0</v>
      </c>
      <c r="K63" s="325">
        <v>0</v>
      </c>
      <c r="L63" s="325">
        <v>0</v>
      </c>
      <c r="M63" s="325">
        <v>110</v>
      </c>
    </row>
    <row r="64" spans="1:13">
      <c r="A64" s="17">
        <v>79117</v>
      </c>
      <c r="B64" s="17" t="s">
        <v>482</v>
      </c>
      <c r="C64" s="325">
        <v>1</v>
      </c>
      <c r="D64" s="325">
        <v>80</v>
      </c>
      <c r="E64" s="325">
        <v>30</v>
      </c>
      <c r="F64" s="325">
        <v>2</v>
      </c>
      <c r="G64" s="325">
        <v>1</v>
      </c>
      <c r="H64" s="325">
        <v>0</v>
      </c>
      <c r="I64" s="325">
        <v>0</v>
      </c>
      <c r="J64" s="325">
        <v>0</v>
      </c>
      <c r="K64" s="325">
        <v>0</v>
      </c>
      <c r="L64" s="325">
        <v>0</v>
      </c>
      <c r="M64" s="325">
        <v>114</v>
      </c>
    </row>
    <row r="65" spans="1:13">
      <c r="A65" s="17">
        <v>79118</v>
      </c>
      <c r="B65" s="17" t="s">
        <v>488</v>
      </c>
      <c r="C65" s="325">
        <v>4</v>
      </c>
      <c r="D65" s="325">
        <v>92</v>
      </c>
      <c r="E65" s="325">
        <v>36</v>
      </c>
      <c r="F65" s="325">
        <v>0</v>
      </c>
      <c r="G65" s="325">
        <v>0</v>
      </c>
      <c r="H65" s="325">
        <v>1</v>
      </c>
      <c r="I65" s="325">
        <v>0</v>
      </c>
      <c r="J65" s="325">
        <v>0</v>
      </c>
      <c r="K65" s="325">
        <v>0</v>
      </c>
      <c r="L65" s="325">
        <v>0</v>
      </c>
      <c r="M65" s="325">
        <v>133</v>
      </c>
    </row>
    <row r="66" spans="1:13">
      <c r="A66" s="17">
        <v>80010</v>
      </c>
      <c r="B66" s="17" t="s">
        <v>544</v>
      </c>
      <c r="C66" s="325">
        <v>0</v>
      </c>
      <c r="D66" s="325">
        <v>47</v>
      </c>
      <c r="E66" s="325">
        <v>19</v>
      </c>
      <c r="F66" s="325">
        <v>1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67</v>
      </c>
    </row>
    <row r="67" spans="1:13">
      <c r="A67" s="17">
        <v>80017</v>
      </c>
      <c r="B67" s="17" t="s">
        <v>642</v>
      </c>
      <c r="C67" s="325">
        <v>0</v>
      </c>
      <c r="D67" s="325">
        <v>21</v>
      </c>
      <c r="E67" s="325">
        <v>5</v>
      </c>
      <c r="F67" s="325">
        <v>1</v>
      </c>
      <c r="G67" s="325">
        <v>0</v>
      </c>
      <c r="H67" s="325">
        <v>0</v>
      </c>
      <c r="I67" s="325">
        <v>0</v>
      </c>
      <c r="J67" s="325">
        <v>0</v>
      </c>
      <c r="K67" s="325">
        <v>0</v>
      </c>
      <c r="L67" s="325">
        <v>0</v>
      </c>
      <c r="M67" s="325">
        <v>27</v>
      </c>
    </row>
    <row r="68" spans="1:13">
      <c r="A68" s="17">
        <v>80052</v>
      </c>
      <c r="B68" s="17" t="s">
        <v>402</v>
      </c>
      <c r="C68" s="325">
        <v>2</v>
      </c>
      <c r="D68" s="325">
        <v>155</v>
      </c>
      <c r="E68" s="325">
        <v>66</v>
      </c>
      <c r="F68" s="325">
        <v>11</v>
      </c>
      <c r="G68" s="325">
        <v>0</v>
      </c>
      <c r="H68" s="325">
        <v>0</v>
      </c>
      <c r="I68" s="325">
        <v>0</v>
      </c>
      <c r="J68" s="325">
        <v>0</v>
      </c>
      <c r="K68" s="325">
        <v>0</v>
      </c>
      <c r="L68" s="325">
        <v>0</v>
      </c>
      <c r="M68" s="325">
        <v>234</v>
      </c>
    </row>
    <row r="69" spans="1:13">
      <c r="A69" s="17">
        <v>80058</v>
      </c>
      <c r="B69" s="17" t="s">
        <v>647</v>
      </c>
      <c r="C69" s="325">
        <v>0</v>
      </c>
      <c r="D69" s="325">
        <v>24</v>
      </c>
      <c r="E69" s="325">
        <v>6</v>
      </c>
      <c r="F69" s="325">
        <v>0</v>
      </c>
      <c r="G69" s="325">
        <v>0</v>
      </c>
      <c r="H69" s="325">
        <v>0</v>
      </c>
      <c r="I69" s="325">
        <v>0</v>
      </c>
      <c r="J69" s="325">
        <v>0</v>
      </c>
      <c r="K69" s="325">
        <v>0</v>
      </c>
      <c r="L69" s="325">
        <v>0</v>
      </c>
      <c r="M69" s="325">
        <v>30</v>
      </c>
    </row>
    <row r="70" spans="1:13">
      <c r="A70" s="17">
        <v>80064</v>
      </c>
      <c r="B70" s="17" t="s">
        <v>514</v>
      </c>
      <c r="C70" s="325">
        <v>3</v>
      </c>
      <c r="D70" s="325">
        <v>65</v>
      </c>
      <c r="E70" s="325">
        <v>26</v>
      </c>
      <c r="F70" s="325">
        <v>2</v>
      </c>
      <c r="G70" s="325">
        <v>2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98</v>
      </c>
    </row>
    <row r="71" spans="1:13">
      <c r="A71" s="17">
        <v>80091</v>
      </c>
      <c r="B71" s="17" t="s">
        <v>550</v>
      </c>
      <c r="C71" s="325">
        <v>1</v>
      </c>
      <c r="D71" s="325">
        <v>46</v>
      </c>
      <c r="E71" s="325">
        <v>22</v>
      </c>
      <c r="F71" s="325">
        <v>2</v>
      </c>
      <c r="G71" s="325">
        <v>1</v>
      </c>
      <c r="H71" s="325">
        <v>0</v>
      </c>
      <c r="I71" s="325">
        <v>0</v>
      </c>
      <c r="J71" s="325">
        <v>0</v>
      </c>
      <c r="K71" s="325">
        <v>0</v>
      </c>
      <c r="L71" s="325">
        <v>0</v>
      </c>
      <c r="M71" s="325">
        <v>72</v>
      </c>
    </row>
    <row r="72" spans="1:13">
      <c r="A72" s="17">
        <v>80092</v>
      </c>
      <c r="B72" s="17" t="s">
        <v>439</v>
      </c>
      <c r="C72" s="325">
        <v>0</v>
      </c>
      <c r="D72" s="325">
        <v>74</v>
      </c>
      <c r="E72" s="325">
        <v>36</v>
      </c>
      <c r="F72" s="325">
        <v>6</v>
      </c>
      <c r="G72" s="325">
        <v>1</v>
      </c>
      <c r="H72" s="325">
        <v>3</v>
      </c>
      <c r="I72" s="325">
        <v>1</v>
      </c>
      <c r="J72" s="325">
        <v>0</v>
      </c>
      <c r="K72" s="325">
        <v>0</v>
      </c>
      <c r="L72" s="325">
        <v>0</v>
      </c>
      <c r="M72" s="325">
        <v>121</v>
      </c>
    </row>
    <row r="73" spans="1:13">
      <c r="A73" s="17">
        <v>102022</v>
      </c>
      <c r="B73" s="17" t="s">
        <v>634</v>
      </c>
      <c r="C73" s="325">
        <v>0</v>
      </c>
      <c r="D73" s="325">
        <v>31</v>
      </c>
      <c r="E73" s="325">
        <v>9</v>
      </c>
      <c r="F73" s="325">
        <v>0</v>
      </c>
      <c r="G73" s="325">
        <v>0</v>
      </c>
      <c r="H73" s="325">
        <v>0</v>
      </c>
      <c r="I73" s="325">
        <v>0</v>
      </c>
      <c r="J73" s="325">
        <v>0</v>
      </c>
      <c r="K73" s="325">
        <v>0</v>
      </c>
      <c r="L73" s="325">
        <v>0</v>
      </c>
      <c r="M73" s="325">
        <v>40</v>
      </c>
    </row>
    <row r="74" spans="1:13">
      <c r="A74" s="17">
        <v>102037</v>
      </c>
      <c r="B74" s="17" t="s">
        <v>324</v>
      </c>
      <c r="C74" s="325">
        <v>7</v>
      </c>
      <c r="D74" s="325">
        <v>220</v>
      </c>
      <c r="E74" s="325">
        <v>127</v>
      </c>
      <c r="F74" s="325">
        <v>16</v>
      </c>
      <c r="G74" s="325">
        <v>4</v>
      </c>
      <c r="H74" s="325">
        <v>1</v>
      </c>
      <c r="I74" s="325">
        <v>0</v>
      </c>
      <c r="J74" s="325">
        <v>0</v>
      </c>
      <c r="K74" s="325">
        <v>0</v>
      </c>
      <c r="L74" s="325">
        <v>0</v>
      </c>
      <c r="M74" s="325">
        <v>375</v>
      </c>
    </row>
    <row r="75" spans="1:13">
      <c r="A75" s="17">
        <v>78002</v>
      </c>
      <c r="B75" s="17" t="s">
        <v>500</v>
      </c>
      <c r="C75" s="325">
        <v>6</v>
      </c>
      <c r="D75" s="325">
        <v>64</v>
      </c>
      <c r="E75" s="325">
        <v>26</v>
      </c>
      <c r="F75" s="325">
        <v>4</v>
      </c>
      <c r="G75" s="325">
        <v>2</v>
      </c>
      <c r="H75" s="325">
        <v>2</v>
      </c>
      <c r="I75" s="325">
        <v>0</v>
      </c>
      <c r="J75" s="325">
        <v>0</v>
      </c>
      <c r="K75" s="325">
        <v>0</v>
      </c>
      <c r="L75" s="325">
        <v>0</v>
      </c>
      <c r="M75" s="325">
        <v>104</v>
      </c>
    </row>
    <row r="76" spans="1:13">
      <c r="A76" s="17">
        <v>78003</v>
      </c>
      <c r="B76" s="17" t="s">
        <v>276</v>
      </c>
      <c r="C76" s="325">
        <v>26</v>
      </c>
      <c r="D76" s="325">
        <v>838</v>
      </c>
      <c r="E76" s="325">
        <v>328</v>
      </c>
      <c r="F76" s="325">
        <v>31</v>
      </c>
      <c r="G76" s="325">
        <v>17</v>
      </c>
      <c r="H76" s="325">
        <v>8</v>
      </c>
      <c r="I76" s="325">
        <v>0</v>
      </c>
      <c r="J76" s="325">
        <v>0</v>
      </c>
      <c r="K76" s="325">
        <v>0</v>
      </c>
      <c r="L76" s="325">
        <v>0</v>
      </c>
      <c r="M76" s="325">
        <v>1248</v>
      </c>
    </row>
    <row r="77" spans="1:13">
      <c r="A77" s="17">
        <v>78004</v>
      </c>
      <c r="B77" s="17" t="s">
        <v>501</v>
      </c>
      <c r="C77" s="325">
        <v>0</v>
      </c>
      <c r="D77" s="325">
        <v>37</v>
      </c>
      <c r="E77" s="325">
        <v>18</v>
      </c>
      <c r="F77" s="325">
        <v>1</v>
      </c>
      <c r="G77" s="325">
        <v>0</v>
      </c>
      <c r="H77" s="325">
        <v>0</v>
      </c>
      <c r="I77" s="325">
        <v>0</v>
      </c>
      <c r="J77" s="325">
        <v>0</v>
      </c>
      <c r="K77" s="325">
        <v>0</v>
      </c>
      <c r="L77" s="325">
        <v>0</v>
      </c>
      <c r="M77" s="325">
        <v>56</v>
      </c>
    </row>
    <row r="78" spans="1:13">
      <c r="A78" s="17">
        <v>78006</v>
      </c>
      <c r="B78" s="17" t="s">
        <v>537</v>
      </c>
      <c r="C78" s="325">
        <v>0</v>
      </c>
      <c r="D78" s="325">
        <v>45</v>
      </c>
      <c r="E78" s="325">
        <v>9</v>
      </c>
      <c r="F78" s="325">
        <v>0</v>
      </c>
      <c r="G78" s="325">
        <v>1</v>
      </c>
      <c r="H78" s="325">
        <v>0</v>
      </c>
      <c r="I78" s="325">
        <v>0</v>
      </c>
      <c r="J78" s="325">
        <v>0</v>
      </c>
      <c r="K78" s="325">
        <v>0</v>
      </c>
      <c r="L78" s="325">
        <v>0</v>
      </c>
      <c r="M78" s="325">
        <v>55</v>
      </c>
    </row>
    <row r="79" spans="1:13">
      <c r="A79" s="17">
        <v>78008</v>
      </c>
      <c r="B79" s="17" t="s">
        <v>641</v>
      </c>
      <c r="C79" s="325">
        <v>0</v>
      </c>
      <c r="D79" s="325">
        <v>22</v>
      </c>
      <c r="E79" s="325">
        <v>11</v>
      </c>
      <c r="F79" s="325">
        <v>0</v>
      </c>
      <c r="G79" s="325">
        <v>1</v>
      </c>
      <c r="H79" s="325">
        <v>0</v>
      </c>
      <c r="I79" s="325">
        <v>0</v>
      </c>
      <c r="J79" s="325">
        <v>0</v>
      </c>
      <c r="K79" s="325">
        <v>0</v>
      </c>
      <c r="L79" s="325">
        <v>0</v>
      </c>
      <c r="M79" s="325">
        <v>34</v>
      </c>
    </row>
    <row r="80" spans="1:13">
      <c r="A80" s="17">
        <v>78009</v>
      </c>
      <c r="B80" s="17" t="s">
        <v>371</v>
      </c>
      <c r="C80" s="325">
        <v>4</v>
      </c>
      <c r="D80" s="325">
        <v>124</v>
      </c>
      <c r="E80" s="325">
        <v>70</v>
      </c>
      <c r="F80" s="325">
        <v>5</v>
      </c>
      <c r="G80" s="325">
        <v>2</v>
      </c>
      <c r="H80" s="325">
        <v>2</v>
      </c>
      <c r="I80" s="325">
        <v>0</v>
      </c>
      <c r="J80" s="325">
        <v>0</v>
      </c>
      <c r="K80" s="325">
        <v>0</v>
      </c>
      <c r="L80" s="325">
        <v>0</v>
      </c>
      <c r="M80" s="325">
        <v>207</v>
      </c>
    </row>
    <row r="81" spans="1:13">
      <c r="A81" s="17">
        <v>78010</v>
      </c>
      <c r="B81" s="17" t="s">
        <v>291</v>
      </c>
      <c r="C81" s="325">
        <v>44</v>
      </c>
      <c r="D81" s="325">
        <v>636</v>
      </c>
      <c r="E81" s="325">
        <v>366</v>
      </c>
      <c r="F81" s="325">
        <v>57</v>
      </c>
      <c r="G81" s="325">
        <v>24</v>
      </c>
      <c r="H81" s="325">
        <v>9</v>
      </c>
      <c r="I81" s="325">
        <v>1</v>
      </c>
      <c r="J81" s="325">
        <v>0</v>
      </c>
      <c r="K81" s="325">
        <v>0</v>
      </c>
      <c r="L81" s="325">
        <v>0</v>
      </c>
      <c r="M81" s="325">
        <v>1137</v>
      </c>
    </row>
    <row r="82" spans="1:13">
      <c r="A82" s="17">
        <v>78011</v>
      </c>
      <c r="B82" s="17" t="s">
        <v>423</v>
      </c>
      <c r="C82" s="325">
        <v>8</v>
      </c>
      <c r="D82" s="325">
        <v>109</v>
      </c>
      <c r="E82" s="325">
        <v>58</v>
      </c>
      <c r="F82" s="325">
        <v>6</v>
      </c>
      <c r="G82" s="325">
        <v>1</v>
      </c>
      <c r="H82" s="325">
        <v>0</v>
      </c>
      <c r="I82" s="325">
        <v>0</v>
      </c>
      <c r="J82" s="325">
        <v>0</v>
      </c>
      <c r="K82" s="325">
        <v>0</v>
      </c>
      <c r="L82" s="325">
        <v>0</v>
      </c>
      <c r="M82" s="325">
        <v>182</v>
      </c>
    </row>
    <row r="83" spans="1:13">
      <c r="A83" s="17">
        <v>78012</v>
      </c>
      <c r="B83" s="17" t="s">
        <v>426</v>
      </c>
      <c r="C83" s="325">
        <v>3</v>
      </c>
      <c r="D83" s="325">
        <v>80</v>
      </c>
      <c r="E83" s="325">
        <v>27</v>
      </c>
      <c r="F83" s="325">
        <v>2</v>
      </c>
      <c r="G83" s="325">
        <v>1</v>
      </c>
      <c r="H83" s="325">
        <v>1</v>
      </c>
      <c r="I83" s="325">
        <v>0</v>
      </c>
      <c r="J83" s="325">
        <v>0</v>
      </c>
      <c r="K83" s="325">
        <v>0</v>
      </c>
      <c r="L83" s="325">
        <v>0</v>
      </c>
      <c r="M83" s="325">
        <v>114</v>
      </c>
    </row>
    <row r="84" spans="1:13">
      <c r="A84" s="17">
        <v>78013</v>
      </c>
      <c r="B84" s="17" t="s">
        <v>490</v>
      </c>
      <c r="C84" s="325">
        <v>5</v>
      </c>
      <c r="D84" s="325">
        <v>65</v>
      </c>
      <c r="E84" s="325">
        <v>35</v>
      </c>
      <c r="F84" s="325">
        <v>5</v>
      </c>
      <c r="G84" s="325">
        <v>3</v>
      </c>
      <c r="H84" s="325">
        <v>1</v>
      </c>
      <c r="I84" s="325">
        <v>0</v>
      </c>
      <c r="J84" s="325">
        <v>0</v>
      </c>
      <c r="K84" s="325">
        <v>0</v>
      </c>
      <c r="L84" s="325">
        <v>0</v>
      </c>
      <c r="M84" s="325">
        <v>114</v>
      </c>
    </row>
    <row r="85" spans="1:13">
      <c r="A85" s="17">
        <v>78014</v>
      </c>
      <c r="B85" s="17" t="s">
        <v>610</v>
      </c>
      <c r="C85" s="325">
        <v>0</v>
      </c>
      <c r="D85" s="325">
        <v>28</v>
      </c>
      <c r="E85" s="325">
        <v>12</v>
      </c>
      <c r="F85" s="325">
        <v>1</v>
      </c>
      <c r="G85" s="325">
        <v>1</v>
      </c>
      <c r="H85" s="325">
        <v>0</v>
      </c>
      <c r="I85" s="325">
        <v>0</v>
      </c>
      <c r="J85" s="325">
        <v>0</v>
      </c>
      <c r="K85" s="325">
        <v>0</v>
      </c>
      <c r="L85" s="325">
        <v>0</v>
      </c>
      <c r="M85" s="325">
        <v>42</v>
      </c>
    </row>
    <row r="86" spans="1:13">
      <c r="A86" s="17">
        <v>78015</v>
      </c>
      <c r="B86" s="17" t="s">
        <v>308</v>
      </c>
      <c r="C86" s="325">
        <v>31</v>
      </c>
      <c r="D86" s="325">
        <v>477</v>
      </c>
      <c r="E86" s="325">
        <v>213</v>
      </c>
      <c r="F86" s="325">
        <v>31</v>
      </c>
      <c r="G86" s="325">
        <v>8</v>
      </c>
      <c r="H86" s="325">
        <v>5</v>
      </c>
      <c r="I86" s="325">
        <v>2</v>
      </c>
      <c r="J86" s="325">
        <v>0</v>
      </c>
      <c r="K86" s="325">
        <v>0</v>
      </c>
      <c r="L86" s="325">
        <v>0</v>
      </c>
      <c r="M86" s="325">
        <v>767</v>
      </c>
    </row>
    <row r="87" spans="1:13">
      <c r="A87" s="17">
        <v>78016</v>
      </c>
      <c r="B87" s="17" t="s">
        <v>547</v>
      </c>
      <c r="C87" s="325">
        <v>0</v>
      </c>
      <c r="D87" s="325">
        <v>38</v>
      </c>
      <c r="E87" s="325">
        <v>22</v>
      </c>
      <c r="F87" s="325">
        <v>1</v>
      </c>
      <c r="G87" s="325">
        <v>0</v>
      </c>
      <c r="H87" s="325">
        <v>0</v>
      </c>
      <c r="I87" s="325">
        <v>0</v>
      </c>
      <c r="J87" s="325">
        <v>0</v>
      </c>
      <c r="K87" s="325">
        <v>0</v>
      </c>
      <c r="L87" s="325">
        <v>0</v>
      </c>
      <c r="M87" s="325">
        <v>61</v>
      </c>
    </row>
    <row r="88" spans="1:13">
      <c r="A88" s="17">
        <v>78017</v>
      </c>
      <c r="B88" s="17" t="s">
        <v>298</v>
      </c>
      <c r="C88" s="325">
        <v>14</v>
      </c>
      <c r="D88" s="325">
        <v>345</v>
      </c>
      <c r="E88" s="325">
        <v>144</v>
      </c>
      <c r="F88" s="325">
        <v>22</v>
      </c>
      <c r="G88" s="325">
        <v>12</v>
      </c>
      <c r="H88" s="325">
        <v>5</v>
      </c>
      <c r="I88" s="325">
        <v>0</v>
      </c>
      <c r="J88" s="325">
        <v>0</v>
      </c>
      <c r="K88" s="325">
        <v>0</v>
      </c>
      <c r="L88" s="325">
        <v>0</v>
      </c>
      <c r="M88" s="325">
        <v>542</v>
      </c>
    </row>
    <row r="89" spans="1:13">
      <c r="A89" s="17">
        <v>78019</v>
      </c>
      <c r="B89" s="17" t="s">
        <v>428</v>
      </c>
      <c r="C89" s="325">
        <v>5</v>
      </c>
      <c r="D89" s="325">
        <v>115</v>
      </c>
      <c r="E89" s="325">
        <v>36</v>
      </c>
      <c r="F89" s="325">
        <v>4</v>
      </c>
      <c r="G89" s="325">
        <v>1</v>
      </c>
      <c r="H89" s="325">
        <v>0</v>
      </c>
      <c r="I89" s="325">
        <v>0</v>
      </c>
      <c r="J89" s="325">
        <v>0</v>
      </c>
      <c r="K89" s="325">
        <v>0</v>
      </c>
      <c r="L89" s="325">
        <v>0</v>
      </c>
      <c r="M89" s="325">
        <v>161</v>
      </c>
    </row>
    <row r="90" spans="1:13">
      <c r="A90" s="17">
        <v>78020</v>
      </c>
      <c r="B90" s="17" t="s">
        <v>459</v>
      </c>
      <c r="C90" s="325">
        <v>6</v>
      </c>
      <c r="D90" s="325">
        <v>58</v>
      </c>
      <c r="E90" s="325">
        <v>30</v>
      </c>
      <c r="F90" s="325">
        <v>2</v>
      </c>
      <c r="G90" s="325">
        <v>2</v>
      </c>
      <c r="H90" s="325">
        <v>0</v>
      </c>
      <c r="I90" s="325">
        <v>0</v>
      </c>
      <c r="J90" s="325">
        <v>0</v>
      </c>
      <c r="K90" s="325">
        <v>0</v>
      </c>
      <c r="L90" s="325">
        <v>0</v>
      </c>
      <c r="M90" s="325">
        <v>98</v>
      </c>
    </row>
    <row r="91" spans="1:13">
      <c r="A91" s="17">
        <v>78021</v>
      </c>
      <c r="B91" s="17" t="s">
        <v>562</v>
      </c>
      <c r="C91" s="325">
        <v>2</v>
      </c>
      <c r="D91" s="325">
        <v>46</v>
      </c>
      <c r="E91" s="325">
        <v>25</v>
      </c>
      <c r="F91" s="325">
        <v>2</v>
      </c>
      <c r="G91" s="325">
        <v>0</v>
      </c>
      <c r="H91" s="325">
        <v>0</v>
      </c>
      <c r="I91" s="325">
        <v>0</v>
      </c>
      <c r="J91" s="325">
        <v>0</v>
      </c>
      <c r="K91" s="325">
        <v>0</v>
      </c>
      <c r="L91" s="325">
        <v>0</v>
      </c>
      <c r="M91" s="325">
        <v>75</v>
      </c>
    </row>
    <row r="92" spans="1:13">
      <c r="A92" s="17">
        <v>78022</v>
      </c>
      <c r="B92" s="17" t="s">
        <v>563</v>
      </c>
      <c r="C92" s="325">
        <v>2</v>
      </c>
      <c r="D92" s="325">
        <v>29</v>
      </c>
      <c r="E92" s="325">
        <v>14</v>
      </c>
      <c r="F92" s="325">
        <v>1</v>
      </c>
      <c r="G92" s="325">
        <v>0</v>
      </c>
      <c r="H92" s="325">
        <v>0</v>
      </c>
      <c r="I92" s="325">
        <v>0</v>
      </c>
      <c r="J92" s="325">
        <v>0</v>
      </c>
      <c r="K92" s="325">
        <v>0</v>
      </c>
      <c r="L92" s="325">
        <v>0</v>
      </c>
      <c r="M92" s="325">
        <v>46</v>
      </c>
    </row>
    <row r="93" spans="1:13">
      <c r="A93" s="17">
        <v>78025</v>
      </c>
      <c r="B93" s="17" t="s">
        <v>313</v>
      </c>
      <c r="C93" s="325">
        <v>8</v>
      </c>
      <c r="D93" s="325">
        <v>362</v>
      </c>
      <c r="E93" s="325">
        <v>140</v>
      </c>
      <c r="F93" s="325">
        <v>9</v>
      </c>
      <c r="G93" s="325">
        <v>11</v>
      </c>
      <c r="H93" s="325">
        <v>3</v>
      </c>
      <c r="I93" s="325">
        <v>0</v>
      </c>
      <c r="J93" s="325">
        <v>0</v>
      </c>
      <c r="K93" s="325">
        <v>0</v>
      </c>
      <c r="L93" s="325">
        <v>0</v>
      </c>
      <c r="M93" s="325">
        <v>533</v>
      </c>
    </row>
    <row r="94" spans="1:13">
      <c r="A94" s="17">
        <v>78026</v>
      </c>
      <c r="B94" s="17" t="s">
        <v>397</v>
      </c>
      <c r="C94" s="325">
        <v>3</v>
      </c>
      <c r="D94" s="325">
        <v>106</v>
      </c>
      <c r="E94" s="325">
        <v>33</v>
      </c>
      <c r="F94" s="325">
        <v>2</v>
      </c>
      <c r="G94" s="325">
        <v>0</v>
      </c>
      <c r="H94" s="325">
        <v>0</v>
      </c>
      <c r="I94" s="325">
        <v>0</v>
      </c>
      <c r="J94" s="325">
        <v>0</v>
      </c>
      <c r="K94" s="325">
        <v>0</v>
      </c>
      <c r="L94" s="325">
        <v>0</v>
      </c>
      <c r="M94" s="325">
        <v>144</v>
      </c>
    </row>
    <row r="95" spans="1:13">
      <c r="A95" s="17">
        <v>78027</v>
      </c>
      <c r="B95" s="17" t="s">
        <v>677</v>
      </c>
      <c r="C95" s="325">
        <v>0</v>
      </c>
      <c r="D95" s="325">
        <v>9</v>
      </c>
      <c r="E95" s="325">
        <v>1</v>
      </c>
      <c r="F95" s="325">
        <v>0</v>
      </c>
      <c r="G95" s="325">
        <v>0</v>
      </c>
      <c r="H95" s="325">
        <v>0</v>
      </c>
      <c r="I95" s="325">
        <v>0</v>
      </c>
      <c r="J95" s="325">
        <v>0</v>
      </c>
      <c r="K95" s="325">
        <v>0</v>
      </c>
      <c r="L95" s="325">
        <v>0</v>
      </c>
      <c r="M95" s="325">
        <v>10</v>
      </c>
    </row>
    <row r="96" spans="1:13">
      <c r="A96" s="17">
        <v>78028</v>
      </c>
      <c r="B96" s="17" t="s">
        <v>443</v>
      </c>
      <c r="C96" s="325">
        <v>0</v>
      </c>
      <c r="D96" s="325">
        <v>90</v>
      </c>
      <c r="E96" s="325">
        <v>46</v>
      </c>
      <c r="F96" s="325">
        <v>5</v>
      </c>
      <c r="G96" s="325">
        <v>2</v>
      </c>
      <c r="H96" s="325">
        <v>0</v>
      </c>
      <c r="I96" s="325">
        <v>0</v>
      </c>
      <c r="J96" s="325">
        <v>0</v>
      </c>
      <c r="K96" s="325">
        <v>0</v>
      </c>
      <c r="L96" s="325">
        <v>0</v>
      </c>
      <c r="M96" s="325">
        <v>143</v>
      </c>
    </row>
    <row r="97" spans="1:13">
      <c r="A97" s="17">
        <v>78029</v>
      </c>
      <c r="B97" s="17" t="s">
        <v>283</v>
      </c>
      <c r="C97" s="325">
        <v>25</v>
      </c>
      <c r="D97" s="325">
        <v>588</v>
      </c>
      <c r="E97" s="325">
        <v>216</v>
      </c>
      <c r="F97" s="325">
        <v>28</v>
      </c>
      <c r="G97" s="325">
        <v>22</v>
      </c>
      <c r="H97" s="325">
        <v>7</v>
      </c>
      <c r="I97" s="325">
        <v>2</v>
      </c>
      <c r="J97" s="325">
        <v>0</v>
      </c>
      <c r="K97" s="325">
        <v>0</v>
      </c>
      <c r="L97" s="325">
        <v>0</v>
      </c>
      <c r="M97" s="325">
        <v>888</v>
      </c>
    </row>
    <row r="98" spans="1:13">
      <c r="A98" s="17">
        <v>78030</v>
      </c>
      <c r="B98" s="17" t="s">
        <v>424</v>
      </c>
      <c r="C98" s="325">
        <v>4</v>
      </c>
      <c r="D98" s="325">
        <v>99</v>
      </c>
      <c r="E98" s="325">
        <v>48</v>
      </c>
      <c r="F98" s="325">
        <v>5</v>
      </c>
      <c r="G98" s="325">
        <v>4</v>
      </c>
      <c r="H98" s="325">
        <v>1</v>
      </c>
      <c r="I98" s="325">
        <v>2</v>
      </c>
      <c r="J98" s="325">
        <v>0</v>
      </c>
      <c r="K98" s="325">
        <v>0</v>
      </c>
      <c r="L98" s="325">
        <v>0</v>
      </c>
      <c r="M98" s="325">
        <v>163</v>
      </c>
    </row>
    <row r="99" spans="1:13">
      <c r="A99" s="17">
        <v>78031</v>
      </c>
      <c r="B99" s="17" t="s">
        <v>303</v>
      </c>
      <c r="C99" s="325">
        <v>28</v>
      </c>
      <c r="D99" s="325">
        <v>379</v>
      </c>
      <c r="E99" s="325">
        <v>143</v>
      </c>
      <c r="F99" s="325">
        <v>24</v>
      </c>
      <c r="G99" s="325">
        <v>16</v>
      </c>
      <c r="H99" s="325">
        <v>3</v>
      </c>
      <c r="I99" s="325">
        <v>0</v>
      </c>
      <c r="J99" s="325">
        <v>0</v>
      </c>
      <c r="K99" s="325">
        <v>0</v>
      </c>
      <c r="L99" s="325">
        <v>0</v>
      </c>
      <c r="M99" s="325">
        <v>593</v>
      </c>
    </row>
    <row r="100" spans="1:13">
      <c r="A100" s="17">
        <v>78033</v>
      </c>
      <c r="B100" s="17" t="s">
        <v>275</v>
      </c>
      <c r="C100" s="325">
        <v>80</v>
      </c>
      <c r="D100" s="325">
        <v>1060</v>
      </c>
      <c r="E100" s="325">
        <v>509</v>
      </c>
      <c r="F100" s="325">
        <v>63</v>
      </c>
      <c r="G100" s="325">
        <v>27</v>
      </c>
      <c r="H100" s="325">
        <v>8</v>
      </c>
      <c r="I100" s="325">
        <v>6</v>
      </c>
      <c r="J100" s="325">
        <v>0</v>
      </c>
      <c r="K100" s="325">
        <v>0</v>
      </c>
      <c r="L100" s="325">
        <v>0</v>
      </c>
      <c r="M100" s="325">
        <v>1753</v>
      </c>
    </row>
    <row r="101" spans="1:13">
      <c r="A101" s="17">
        <v>78034</v>
      </c>
      <c r="B101" s="17" t="s">
        <v>430</v>
      </c>
      <c r="C101" s="325">
        <v>1</v>
      </c>
      <c r="D101" s="325">
        <v>65</v>
      </c>
      <c r="E101" s="325">
        <v>35</v>
      </c>
      <c r="F101" s="325">
        <v>1</v>
      </c>
      <c r="G101" s="325">
        <v>3</v>
      </c>
      <c r="H101" s="325">
        <v>0</v>
      </c>
      <c r="I101" s="325">
        <v>0</v>
      </c>
      <c r="J101" s="325">
        <v>1</v>
      </c>
      <c r="K101" s="325">
        <v>0</v>
      </c>
      <c r="L101" s="325">
        <v>0</v>
      </c>
      <c r="M101" s="325">
        <v>106</v>
      </c>
    </row>
    <row r="102" spans="1:13">
      <c r="A102" s="17">
        <v>78035</v>
      </c>
      <c r="B102" s="17" t="s">
        <v>666</v>
      </c>
      <c r="C102" s="325">
        <v>1</v>
      </c>
      <c r="D102" s="325">
        <v>20</v>
      </c>
      <c r="E102" s="325">
        <v>2</v>
      </c>
      <c r="F102" s="325">
        <v>0</v>
      </c>
      <c r="G102" s="325">
        <v>0</v>
      </c>
      <c r="H102" s="325">
        <v>0</v>
      </c>
      <c r="I102" s="325">
        <v>0</v>
      </c>
      <c r="J102" s="325">
        <v>0</v>
      </c>
      <c r="K102" s="325">
        <v>0</v>
      </c>
      <c r="L102" s="325">
        <v>0</v>
      </c>
      <c r="M102" s="325">
        <v>23</v>
      </c>
    </row>
    <row r="103" spans="1:13">
      <c r="A103" s="17">
        <v>78037</v>
      </c>
      <c r="B103" s="17" t="s">
        <v>407</v>
      </c>
      <c r="C103" s="325">
        <v>2</v>
      </c>
      <c r="D103" s="325">
        <v>96</v>
      </c>
      <c r="E103" s="325">
        <v>45</v>
      </c>
      <c r="F103" s="325">
        <v>3</v>
      </c>
      <c r="G103" s="325">
        <v>0</v>
      </c>
      <c r="H103" s="325">
        <v>0</v>
      </c>
      <c r="I103" s="325">
        <v>0</v>
      </c>
      <c r="J103" s="325">
        <v>0</v>
      </c>
      <c r="K103" s="325">
        <v>0</v>
      </c>
      <c r="L103" s="325">
        <v>0</v>
      </c>
      <c r="M103" s="325">
        <v>146</v>
      </c>
    </row>
    <row r="104" spans="1:13">
      <c r="A104" s="17">
        <v>78038</v>
      </c>
      <c r="B104" s="17" t="s">
        <v>619</v>
      </c>
      <c r="C104" s="325">
        <v>0</v>
      </c>
      <c r="D104" s="325">
        <v>15</v>
      </c>
      <c r="E104" s="325">
        <v>6</v>
      </c>
      <c r="F104" s="325">
        <v>0</v>
      </c>
      <c r="G104" s="325">
        <v>0</v>
      </c>
      <c r="H104" s="325">
        <v>0</v>
      </c>
      <c r="I104" s="325">
        <v>0</v>
      </c>
      <c r="J104" s="325">
        <v>0</v>
      </c>
      <c r="K104" s="325">
        <v>0</v>
      </c>
      <c r="L104" s="325">
        <v>0</v>
      </c>
      <c r="M104" s="325">
        <v>21</v>
      </c>
    </row>
    <row r="105" spans="1:13">
      <c r="A105" s="17">
        <v>78039</v>
      </c>
      <c r="B105" s="17" t="s">
        <v>555</v>
      </c>
      <c r="C105" s="325">
        <v>0</v>
      </c>
      <c r="D105" s="325">
        <v>30</v>
      </c>
      <c r="E105" s="325">
        <v>17</v>
      </c>
      <c r="F105" s="325">
        <v>1</v>
      </c>
      <c r="G105" s="325">
        <v>0</v>
      </c>
      <c r="H105" s="325">
        <v>0</v>
      </c>
      <c r="I105" s="325">
        <v>0</v>
      </c>
      <c r="J105" s="325">
        <v>0</v>
      </c>
      <c r="K105" s="325">
        <v>0</v>
      </c>
      <c r="L105" s="325">
        <v>0</v>
      </c>
      <c r="M105" s="325">
        <v>48</v>
      </c>
    </row>
    <row r="106" spans="1:13">
      <c r="A106" s="17">
        <v>78040</v>
      </c>
      <c r="B106" s="17" t="s">
        <v>299</v>
      </c>
      <c r="C106" s="325">
        <v>8</v>
      </c>
      <c r="D106" s="325">
        <v>305</v>
      </c>
      <c r="E106" s="325">
        <v>140</v>
      </c>
      <c r="F106" s="325">
        <v>22</v>
      </c>
      <c r="G106" s="325">
        <v>8</v>
      </c>
      <c r="H106" s="325">
        <v>0</v>
      </c>
      <c r="I106" s="325">
        <v>0</v>
      </c>
      <c r="J106" s="325">
        <v>0</v>
      </c>
      <c r="K106" s="325">
        <v>0</v>
      </c>
      <c r="L106" s="325">
        <v>0</v>
      </c>
      <c r="M106" s="325">
        <v>483</v>
      </c>
    </row>
    <row r="107" spans="1:13">
      <c r="A107" s="17">
        <v>78042</v>
      </c>
      <c r="B107" s="17" t="s">
        <v>557</v>
      </c>
      <c r="C107" s="325">
        <v>0</v>
      </c>
      <c r="D107" s="325">
        <v>35</v>
      </c>
      <c r="E107" s="325">
        <v>11</v>
      </c>
      <c r="F107" s="325">
        <v>0</v>
      </c>
      <c r="G107" s="325">
        <v>0</v>
      </c>
      <c r="H107" s="325">
        <v>0</v>
      </c>
      <c r="I107" s="325">
        <v>0</v>
      </c>
      <c r="J107" s="325">
        <v>0</v>
      </c>
      <c r="K107" s="325">
        <v>0</v>
      </c>
      <c r="L107" s="325">
        <v>0</v>
      </c>
      <c r="M107" s="325">
        <v>46</v>
      </c>
    </row>
    <row r="108" spans="1:13">
      <c r="A108" s="17">
        <v>78043</v>
      </c>
      <c r="B108" s="17" t="s">
        <v>558</v>
      </c>
      <c r="C108" s="325">
        <v>0</v>
      </c>
      <c r="D108" s="325">
        <v>55</v>
      </c>
      <c r="E108" s="325">
        <v>21</v>
      </c>
      <c r="F108" s="325">
        <v>1</v>
      </c>
      <c r="G108" s="325">
        <v>0</v>
      </c>
      <c r="H108" s="325">
        <v>0</v>
      </c>
      <c r="I108" s="325">
        <v>0</v>
      </c>
      <c r="J108" s="325">
        <v>0</v>
      </c>
      <c r="K108" s="325">
        <v>0</v>
      </c>
      <c r="L108" s="325">
        <v>0</v>
      </c>
      <c r="M108" s="325">
        <v>77</v>
      </c>
    </row>
    <row r="109" spans="1:13">
      <c r="A109" s="17">
        <v>78044</v>
      </c>
      <c r="B109" s="17" t="s">
        <v>268</v>
      </c>
      <c r="C109" s="325">
        <v>103</v>
      </c>
      <c r="D109" s="325">
        <v>1211</v>
      </c>
      <c r="E109" s="325">
        <v>747</v>
      </c>
      <c r="F109" s="325">
        <v>111</v>
      </c>
      <c r="G109" s="325">
        <v>88</v>
      </c>
      <c r="H109" s="325">
        <v>71</v>
      </c>
      <c r="I109" s="325">
        <v>26</v>
      </c>
      <c r="J109" s="325">
        <v>0</v>
      </c>
      <c r="K109" s="325">
        <v>0</v>
      </c>
      <c r="L109" s="325">
        <v>0</v>
      </c>
      <c r="M109" s="325">
        <v>2357</v>
      </c>
    </row>
    <row r="110" spans="1:13">
      <c r="A110" s="17">
        <v>78045</v>
      </c>
      <c r="B110" s="17" t="s">
        <v>265</v>
      </c>
      <c r="C110" s="325">
        <v>352</v>
      </c>
      <c r="D110" s="325">
        <v>3951</v>
      </c>
      <c r="E110" s="325">
        <v>1645</v>
      </c>
      <c r="F110" s="325">
        <v>244</v>
      </c>
      <c r="G110" s="325">
        <v>146</v>
      </c>
      <c r="H110" s="325">
        <v>52</v>
      </c>
      <c r="I110" s="325">
        <v>30</v>
      </c>
      <c r="J110" s="325">
        <v>1</v>
      </c>
      <c r="K110" s="325">
        <v>1</v>
      </c>
      <c r="L110" s="325">
        <v>0</v>
      </c>
      <c r="M110" s="325">
        <v>6422</v>
      </c>
    </row>
    <row r="111" spans="1:13">
      <c r="A111" s="17">
        <v>78046</v>
      </c>
      <c r="B111" s="17" t="s">
        <v>592</v>
      </c>
      <c r="C111" s="325">
        <v>0</v>
      </c>
      <c r="D111" s="325">
        <v>27</v>
      </c>
      <c r="E111" s="325">
        <v>11</v>
      </c>
      <c r="F111" s="325">
        <v>2</v>
      </c>
      <c r="G111" s="325">
        <v>1</v>
      </c>
      <c r="H111" s="325">
        <v>0</v>
      </c>
      <c r="I111" s="325">
        <v>1</v>
      </c>
      <c r="J111" s="325">
        <v>0</v>
      </c>
      <c r="K111" s="325">
        <v>0</v>
      </c>
      <c r="L111" s="325">
        <v>0</v>
      </c>
      <c r="M111" s="325">
        <v>42</v>
      </c>
    </row>
    <row r="112" spans="1:13">
      <c r="A112" s="17">
        <v>78047</v>
      </c>
      <c r="B112" s="17" t="s">
        <v>305</v>
      </c>
      <c r="C112" s="325">
        <v>6</v>
      </c>
      <c r="D112" s="325">
        <v>325</v>
      </c>
      <c r="E112" s="325">
        <v>175</v>
      </c>
      <c r="F112" s="325">
        <v>14</v>
      </c>
      <c r="G112" s="325">
        <v>9</v>
      </c>
      <c r="H112" s="325">
        <v>6</v>
      </c>
      <c r="I112" s="325">
        <v>0</v>
      </c>
      <c r="J112" s="325">
        <v>0</v>
      </c>
      <c r="K112" s="325">
        <v>0</v>
      </c>
      <c r="L112" s="325">
        <v>0</v>
      </c>
      <c r="M112" s="325">
        <v>535</v>
      </c>
    </row>
    <row r="113" spans="1:13">
      <c r="A113" s="17">
        <v>78048</v>
      </c>
      <c r="B113" s="17" t="s">
        <v>350</v>
      </c>
      <c r="C113" s="325">
        <v>27</v>
      </c>
      <c r="D113" s="325">
        <v>321</v>
      </c>
      <c r="E113" s="325">
        <v>140</v>
      </c>
      <c r="F113" s="325">
        <v>9</v>
      </c>
      <c r="G113" s="325">
        <v>7</v>
      </c>
      <c r="H113" s="325">
        <v>1</v>
      </c>
      <c r="I113" s="325">
        <v>1</v>
      </c>
      <c r="J113" s="325">
        <v>0</v>
      </c>
      <c r="K113" s="325">
        <v>0</v>
      </c>
      <c r="L113" s="325">
        <v>0</v>
      </c>
      <c r="M113" s="325">
        <v>506</v>
      </c>
    </row>
    <row r="114" spans="1:13">
      <c r="A114" s="17">
        <v>78049</v>
      </c>
      <c r="B114" s="17" t="s">
        <v>369</v>
      </c>
      <c r="C114" s="325">
        <v>4</v>
      </c>
      <c r="D114" s="325">
        <v>135</v>
      </c>
      <c r="E114" s="325">
        <v>48</v>
      </c>
      <c r="F114" s="325">
        <v>10</v>
      </c>
      <c r="G114" s="325">
        <v>1</v>
      </c>
      <c r="H114" s="325">
        <v>0</v>
      </c>
      <c r="I114" s="325">
        <v>2</v>
      </c>
      <c r="J114" s="325">
        <v>0</v>
      </c>
      <c r="K114" s="325">
        <v>0</v>
      </c>
      <c r="L114" s="325">
        <v>0</v>
      </c>
      <c r="M114" s="325">
        <v>200</v>
      </c>
    </row>
    <row r="115" spans="1:13">
      <c r="A115" s="17">
        <v>78050</v>
      </c>
      <c r="B115" s="17" t="s">
        <v>613</v>
      </c>
      <c r="C115" s="325">
        <v>2</v>
      </c>
      <c r="D115" s="325">
        <v>20</v>
      </c>
      <c r="E115" s="325">
        <v>4</v>
      </c>
      <c r="F115" s="325">
        <v>0</v>
      </c>
      <c r="G115" s="325">
        <v>0</v>
      </c>
      <c r="H115" s="325">
        <v>0</v>
      </c>
      <c r="I115" s="325">
        <v>0</v>
      </c>
      <c r="J115" s="325">
        <v>0</v>
      </c>
      <c r="K115" s="325">
        <v>0</v>
      </c>
      <c r="L115" s="325">
        <v>0</v>
      </c>
      <c r="M115" s="325">
        <v>26</v>
      </c>
    </row>
    <row r="116" spans="1:13">
      <c r="A116" s="17">
        <v>78051</v>
      </c>
      <c r="B116" s="17" t="s">
        <v>383</v>
      </c>
      <c r="C116" s="325">
        <v>1</v>
      </c>
      <c r="D116" s="325">
        <v>169</v>
      </c>
      <c r="E116" s="325">
        <v>39</v>
      </c>
      <c r="F116" s="325">
        <v>5</v>
      </c>
      <c r="G116" s="325">
        <v>0</v>
      </c>
      <c r="H116" s="325">
        <v>1</v>
      </c>
      <c r="I116" s="325">
        <v>0</v>
      </c>
      <c r="J116" s="325">
        <v>0</v>
      </c>
      <c r="K116" s="325">
        <v>0</v>
      </c>
      <c r="L116" s="325">
        <v>0</v>
      </c>
      <c r="M116" s="325">
        <v>215</v>
      </c>
    </row>
    <row r="117" spans="1:13">
      <c r="A117" s="17">
        <v>78052</v>
      </c>
      <c r="B117" s="17" t="s">
        <v>542</v>
      </c>
      <c r="C117" s="325">
        <v>2</v>
      </c>
      <c r="D117" s="325">
        <v>54</v>
      </c>
      <c r="E117" s="325">
        <v>17</v>
      </c>
      <c r="F117" s="325">
        <v>0</v>
      </c>
      <c r="G117" s="325">
        <v>2</v>
      </c>
      <c r="H117" s="325">
        <v>0</v>
      </c>
      <c r="I117" s="325">
        <v>0</v>
      </c>
      <c r="J117" s="325">
        <v>0</v>
      </c>
      <c r="K117" s="325">
        <v>0</v>
      </c>
      <c r="L117" s="325">
        <v>0</v>
      </c>
      <c r="M117" s="325">
        <v>75</v>
      </c>
    </row>
    <row r="118" spans="1:13">
      <c r="A118" s="17">
        <v>78053</v>
      </c>
      <c r="B118" s="17" t="s">
        <v>593</v>
      </c>
      <c r="C118" s="325">
        <v>7</v>
      </c>
      <c r="D118" s="325">
        <v>41</v>
      </c>
      <c r="E118" s="325">
        <v>28</v>
      </c>
      <c r="F118" s="325">
        <v>7</v>
      </c>
      <c r="G118" s="325">
        <v>4</v>
      </c>
      <c r="H118" s="325">
        <v>4</v>
      </c>
      <c r="I118" s="325">
        <v>1</v>
      </c>
      <c r="J118" s="325">
        <v>0</v>
      </c>
      <c r="K118" s="325">
        <v>0</v>
      </c>
      <c r="L118" s="325">
        <v>0</v>
      </c>
      <c r="M118" s="325">
        <v>92</v>
      </c>
    </row>
    <row r="119" spans="1:13">
      <c r="A119" s="17">
        <v>78054</v>
      </c>
      <c r="B119" s="17" t="s">
        <v>478</v>
      </c>
      <c r="C119" s="325">
        <v>0</v>
      </c>
      <c r="D119" s="325">
        <v>65</v>
      </c>
      <c r="E119" s="325">
        <v>25</v>
      </c>
      <c r="F119" s="325">
        <v>1</v>
      </c>
      <c r="G119" s="325">
        <v>0</v>
      </c>
      <c r="H119" s="325">
        <v>0</v>
      </c>
      <c r="I119" s="325">
        <v>0</v>
      </c>
      <c r="J119" s="325">
        <v>0</v>
      </c>
      <c r="K119" s="325">
        <v>0</v>
      </c>
      <c r="L119" s="325">
        <v>0</v>
      </c>
      <c r="M119" s="325">
        <v>91</v>
      </c>
    </row>
    <row r="120" spans="1:13">
      <c r="A120" s="17">
        <v>78055</v>
      </c>
      <c r="B120" s="17" t="s">
        <v>420</v>
      </c>
      <c r="C120" s="325">
        <v>1</v>
      </c>
      <c r="D120" s="325">
        <v>122</v>
      </c>
      <c r="E120" s="325">
        <v>42</v>
      </c>
      <c r="F120" s="325">
        <v>7</v>
      </c>
      <c r="G120" s="325">
        <v>1</v>
      </c>
      <c r="H120" s="325">
        <v>0</v>
      </c>
      <c r="I120" s="325">
        <v>0</v>
      </c>
      <c r="J120" s="325">
        <v>0</v>
      </c>
      <c r="K120" s="325">
        <v>0</v>
      </c>
      <c r="L120" s="325">
        <v>0</v>
      </c>
      <c r="M120" s="325">
        <v>173</v>
      </c>
    </row>
    <row r="121" spans="1:13">
      <c r="A121" s="17">
        <v>78056</v>
      </c>
      <c r="B121" s="17" t="s">
        <v>422</v>
      </c>
      <c r="C121" s="325">
        <v>0</v>
      </c>
      <c r="D121" s="325">
        <v>93</v>
      </c>
      <c r="E121" s="325">
        <v>42</v>
      </c>
      <c r="F121" s="325">
        <v>6</v>
      </c>
      <c r="G121" s="325">
        <v>0</v>
      </c>
      <c r="H121" s="325">
        <v>0</v>
      </c>
      <c r="I121" s="325">
        <v>0</v>
      </c>
      <c r="J121" s="325">
        <v>0</v>
      </c>
      <c r="K121" s="325">
        <v>0</v>
      </c>
      <c r="L121" s="325">
        <v>0</v>
      </c>
      <c r="M121" s="325">
        <v>141</v>
      </c>
    </row>
    <row r="122" spans="1:13">
      <c r="A122" s="17">
        <v>78057</v>
      </c>
      <c r="B122" s="17" t="s">
        <v>469</v>
      </c>
      <c r="C122" s="325">
        <v>2</v>
      </c>
      <c r="D122" s="325">
        <v>71</v>
      </c>
      <c r="E122" s="325">
        <v>29</v>
      </c>
      <c r="F122" s="325">
        <v>1</v>
      </c>
      <c r="G122" s="325">
        <v>3</v>
      </c>
      <c r="H122" s="325">
        <v>1</v>
      </c>
      <c r="I122" s="325">
        <v>0</v>
      </c>
      <c r="J122" s="325">
        <v>0</v>
      </c>
      <c r="K122" s="325">
        <v>0</v>
      </c>
      <c r="L122" s="325">
        <v>0</v>
      </c>
      <c r="M122" s="325">
        <v>107</v>
      </c>
    </row>
    <row r="123" spans="1:13">
      <c r="A123" s="17">
        <v>78058</v>
      </c>
      <c r="B123" s="17" t="s">
        <v>314</v>
      </c>
      <c r="C123" s="325">
        <v>7</v>
      </c>
      <c r="D123" s="325">
        <v>196</v>
      </c>
      <c r="E123" s="325">
        <v>83</v>
      </c>
      <c r="F123" s="325">
        <v>13</v>
      </c>
      <c r="G123" s="325">
        <v>3</v>
      </c>
      <c r="H123" s="325">
        <v>2</v>
      </c>
      <c r="I123" s="325">
        <v>0</v>
      </c>
      <c r="J123" s="325">
        <v>0</v>
      </c>
      <c r="K123" s="325">
        <v>0</v>
      </c>
      <c r="L123" s="325">
        <v>0</v>
      </c>
      <c r="M123" s="325">
        <v>304</v>
      </c>
    </row>
    <row r="124" spans="1:13">
      <c r="A124" s="17">
        <v>78059</v>
      </c>
      <c r="B124" s="17" t="s">
        <v>519</v>
      </c>
      <c r="C124" s="325">
        <v>1</v>
      </c>
      <c r="D124" s="325">
        <v>65</v>
      </c>
      <c r="E124" s="325">
        <v>21</v>
      </c>
      <c r="F124" s="325">
        <v>1</v>
      </c>
      <c r="G124" s="325">
        <v>1</v>
      </c>
      <c r="H124" s="325">
        <v>0</v>
      </c>
      <c r="I124" s="325">
        <v>0</v>
      </c>
      <c r="J124" s="325">
        <v>0</v>
      </c>
      <c r="K124" s="325">
        <v>0</v>
      </c>
      <c r="L124" s="325">
        <v>0</v>
      </c>
      <c r="M124" s="325">
        <v>89</v>
      </c>
    </row>
    <row r="125" spans="1:13">
      <c r="A125" s="17">
        <v>78060</v>
      </c>
      <c r="B125" s="17" t="s">
        <v>462</v>
      </c>
      <c r="C125" s="325">
        <v>4</v>
      </c>
      <c r="D125" s="325">
        <v>113</v>
      </c>
      <c r="E125" s="325">
        <v>40</v>
      </c>
      <c r="F125" s="325">
        <v>3</v>
      </c>
      <c r="G125" s="325">
        <v>3</v>
      </c>
      <c r="H125" s="325">
        <v>1</v>
      </c>
      <c r="I125" s="325">
        <v>0</v>
      </c>
      <c r="J125" s="325">
        <v>0</v>
      </c>
      <c r="K125" s="325">
        <v>0</v>
      </c>
      <c r="L125" s="325">
        <v>0</v>
      </c>
      <c r="M125" s="325">
        <v>164</v>
      </c>
    </row>
    <row r="126" spans="1:13">
      <c r="A126" s="17">
        <v>78061</v>
      </c>
      <c r="B126" s="17" t="s">
        <v>502</v>
      </c>
      <c r="C126" s="325">
        <v>2</v>
      </c>
      <c r="D126" s="325">
        <v>71</v>
      </c>
      <c r="E126" s="325">
        <v>36</v>
      </c>
      <c r="F126" s="325">
        <v>3</v>
      </c>
      <c r="G126" s="325">
        <v>1</v>
      </c>
      <c r="H126" s="325">
        <v>1</v>
      </c>
      <c r="I126" s="325">
        <v>0</v>
      </c>
      <c r="J126" s="325">
        <v>0</v>
      </c>
      <c r="K126" s="325">
        <v>0</v>
      </c>
      <c r="L126" s="325">
        <v>0</v>
      </c>
      <c r="M126" s="325">
        <v>114</v>
      </c>
    </row>
    <row r="127" spans="1:13">
      <c r="A127" s="17">
        <v>78062</v>
      </c>
      <c r="B127" s="17" t="s">
        <v>438</v>
      </c>
      <c r="C127" s="325">
        <v>0</v>
      </c>
      <c r="D127" s="325">
        <v>68</v>
      </c>
      <c r="E127" s="325">
        <v>26</v>
      </c>
      <c r="F127" s="325">
        <v>2</v>
      </c>
      <c r="G127" s="325">
        <v>3</v>
      </c>
      <c r="H127" s="325">
        <v>0</v>
      </c>
      <c r="I127" s="325">
        <v>0</v>
      </c>
      <c r="J127" s="325">
        <v>0</v>
      </c>
      <c r="K127" s="325">
        <v>0</v>
      </c>
      <c r="L127" s="325">
        <v>0</v>
      </c>
      <c r="M127" s="325">
        <v>99</v>
      </c>
    </row>
    <row r="128" spans="1:13">
      <c r="A128" s="17">
        <v>78065</v>
      </c>
      <c r="B128" s="17" t="s">
        <v>607</v>
      </c>
      <c r="C128" s="325">
        <v>0</v>
      </c>
      <c r="D128" s="325">
        <v>20</v>
      </c>
      <c r="E128" s="325">
        <v>7</v>
      </c>
      <c r="F128" s="325">
        <v>1</v>
      </c>
      <c r="G128" s="325">
        <v>0</v>
      </c>
      <c r="H128" s="325">
        <v>0</v>
      </c>
      <c r="I128" s="325">
        <v>0</v>
      </c>
      <c r="J128" s="325">
        <v>0</v>
      </c>
      <c r="K128" s="325">
        <v>0</v>
      </c>
      <c r="L128" s="325">
        <v>0</v>
      </c>
      <c r="M128" s="325">
        <v>28</v>
      </c>
    </row>
    <row r="129" spans="1:13">
      <c r="A129" s="17">
        <v>78066</v>
      </c>
      <c r="B129" s="17" t="s">
        <v>378</v>
      </c>
      <c r="C129" s="325">
        <v>1</v>
      </c>
      <c r="D129" s="325">
        <v>107</v>
      </c>
      <c r="E129" s="325">
        <v>41</v>
      </c>
      <c r="F129" s="325">
        <v>6</v>
      </c>
      <c r="G129" s="325">
        <v>1</v>
      </c>
      <c r="H129" s="325">
        <v>1</v>
      </c>
      <c r="I129" s="325">
        <v>0</v>
      </c>
      <c r="J129" s="325">
        <v>0</v>
      </c>
      <c r="K129" s="325">
        <v>0</v>
      </c>
      <c r="L129" s="325">
        <v>0</v>
      </c>
      <c r="M129" s="325">
        <v>157</v>
      </c>
    </row>
    <row r="130" spans="1:13">
      <c r="A130" s="17">
        <v>78067</v>
      </c>
      <c r="B130" s="17" t="s">
        <v>465</v>
      </c>
      <c r="C130" s="325">
        <v>4</v>
      </c>
      <c r="D130" s="325">
        <v>59</v>
      </c>
      <c r="E130" s="325">
        <v>31</v>
      </c>
      <c r="F130" s="325">
        <v>6</v>
      </c>
      <c r="G130" s="325">
        <v>3</v>
      </c>
      <c r="H130" s="325">
        <v>0</v>
      </c>
      <c r="I130" s="325">
        <v>0</v>
      </c>
      <c r="J130" s="325">
        <v>0</v>
      </c>
      <c r="K130" s="325">
        <v>0</v>
      </c>
      <c r="L130" s="325">
        <v>0</v>
      </c>
      <c r="M130" s="325">
        <v>103</v>
      </c>
    </row>
    <row r="131" spans="1:13">
      <c r="A131" s="17">
        <v>78069</v>
      </c>
      <c r="B131" s="17" t="s">
        <v>446</v>
      </c>
      <c r="C131" s="325">
        <v>2</v>
      </c>
      <c r="D131" s="325">
        <v>74</v>
      </c>
      <c r="E131" s="325">
        <v>25</v>
      </c>
      <c r="F131" s="325">
        <v>3</v>
      </c>
      <c r="G131" s="325">
        <v>2</v>
      </c>
      <c r="H131" s="325">
        <v>1</v>
      </c>
      <c r="I131" s="325">
        <v>0</v>
      </c>
      <c r="J131" s="325">
        <v>0</v>
      </c>
      <c r="K131" s="325">
        <v>0</v>
      </c>
      <c r="L131" s="325">
        <v>0</v>
      </c>
      <c r="M131" s="325">
        <v>107</v>
      </c>
    </row>
    <row r="132" spans="1:13">
      <c r="A132" s="17">
        <v>78070</v>
      </c>
      <c r="B132" s="17" t="s">
        <v>304</v>
      </c>
      <c r="C132" s="325">
        <v>14</v>
      </c>
      <c r="D132" s="325">
        <v>245</v>
      </c>
      <c r="E132" s="325">
        <v>135</v>
      </c>
      <c r="F132" s="325">
        <v>23</v>
      </c>
      <c r="G132" s="325">
        <v>3</v>
      </c>
      <c r="H132" s="325">
        <v>1</v>
      </c>
      <c r="I132" s="325">
        <v>2</v>
      </c>
      <c r="J132" s="325">
        <v>0</v>
      </c>
      <c r="K132" s="325">
        <v>0</v>
      </c>
      <c r="L132" s="325">
        <v>0</v>
      </c>
      <c r="M132" s="325">
        <v>423</v>
      </c>
    </row>
    <row r="133" spans="1:13">
      <c r="A133" s="17">
        <v>78071</v>
      </c>
      <c r="B133" s="17" t="s">
        <v>575</v>
      </c>
      <c r="C133" s="325">
        <v>0</v>
      </c>
      <c r="D133" s="325">
        <v>20</v>
      </c>
      <c r="E133" s="325">
        <v>11</v>
      </c>
      <c r="F133" s="325">
        <v>0</v>
      </c>
      <c r="G133" s="325">
        <v>0</v>
      </c>
      <c r="H133" s="325">
        <v>0</v>
      </c>
      <c r="I133" s="325">
        <v>0</v>
      </c>
      <c r="J133" s="325">
        <v>0</v>
      </c>
      <c r="K133" s="325">
        <v>0</v>
      </c>
      <c r="L133" s="325">
        <v>0</v>
      </c>
      <c r="M133" s="325">
        <v>31</v>
      </c>
    </row>
    <row r="134" spans="1:13">
      <c r="A134" s="17">
        <v>78072</v>
      </c>
      <c r="B134" s="17" t="s">
        <v>629</v>
      </c>
      <c r="C134" s="325">
        <v>0</v>
      </c>
      <c r="D134" s="325">
        <v>17</v>
      </c>
      <c r="E134" s="325">
        <v>6</v>
      </c>
      <c r="F134" s="325">
        <v>1</v>
      </c>
      <c r="G134" s="325">
        <v>0</v>
      </c>
      <c r="H134" s="325">
        <v>0</v>
      </c>
      <c r="I134" s="325">
        <v>0</v>
      </c>
      <c r="J134" s="325">
        <v>0</v>
      </c>
      <c r="K134" s="325">
        <v>0</v>
      </c>
      <c r="L134" s="325">
        <v>0</v>
      </c>
      <c r="M134" s="325">
        <v>24</v>
      </c>
    </row>
    <row r="135" spans="1:13">
      <c r="A135" s="17">
        <v>78073</v>
      </c>
      <c r="B135" s="17" t="s">
        <v>505</v>
      </c>
      <c r="C135" s="325">
        <v>1</v>
      </c>
      <c r="D135" s="325">
        <v>74</v>
      </c>
      <c r="E135" s="325">
        <v>22</v>
      </c>
      <c r="F135" s="325">
        <v>2</v>
      </c>
      <c r="G135" s="325">
        <v>0</v>
      </c>
      <c r="H135" s="325">
        <v>0</v>
      </c>
      <c r="I135" s="325">
        <v>0</v>
      </c>
      <c r="J135" s="325">
        <v>0</v>
      </c>
      <c r="K135" s="325">
        <v>0</v>
      </c>
      <c r="L135" s="325">
        <v>0</v>
      </c>
      <c r="M135" s="325">
        <v>99</v>
      </c>
    </row>
    <row r="136" spans="1:13">
      <c r="A136" s="17">
        <v>78074</v>
      </c>
      <c r="B136" s="17" t="s">
        <v>429</v>
      </c>
      <c r="C136" s="325">
        <v>5</v>
      </c>
      <c r="D136" s="325">
        <v>162</v>
      </c>
      <c r="E136" s="325">
        <v>48</v>
      </c>
      <c r="F136" s="325">
        <v>5</v>
      </c>
      <c r="G136" s="325">
        <v>0</v>
      </c>
      <c r="H136" s="325">
        <v>1</v>
      </c>
      <c r="I136" s="325">
        <v>0</v>
      </c>
      <c r="J136" s="325">
        <v>0</v>
      </c>
      <c r="K136" s="325">
        <v>0</v>
      </c>
      <c r="L136" s="325">
        <v>0</v>
      </c>
      <c r="M136" s="325">
        <v>221</v>
      </c>
    </row>
    <row r="137" spans="1:13">
      <c r="A137" s="17">
        <v>78075</v>
      </c>
      <c r="B137" s="17" t="s">
        <v>510</v>
      </c>
      <c r="C137" s="325">
        <v>8</v>
      </c>
      <c r="D137" s="325">
        <v>83</v>
      </c>
      <c r="E137" s="325">
        <v>62</v>
      </c>
      <c r="F137" s="325">
        <v>12</v>
      </c>
      <c r="G137" s="325">
        <v>8</v>
      </c>
      <c r="H137" s="325">
        <v>4</v>
      </c>
      <c r="I137" s="325">
        <v>2</v>
      </c>
      <c r="J137" s="325">
        <v>0</v>
      </c>
      <c r="K137" s="325">
        <v>0</v>
      </c>
      <c r="L137" s="325">
        <v>0</v>
      </c>
      <c r="M137" s="325">
        <v>179</v>
      </c>
    </row>
    <row r="138" spans="1:13">
      <c r="A138" s="17">
        <v>78076</v>
      </c>
      <c r="B138" s="17" t="s">
        <v>394</v>
      </c>
      <c r="C138" s="325">
        <v>3</v>
      </c>
      <c r="D138" s="325">
        <v>113</v>
      </c>
      <c r="E138" s="325">
        <v>40</v>
      </c>
      <c r="F138" s="325">
        <v>4</v>
      </c>
      <c r="G138" s="325">
        <v>0</v>
      </c>
      <c r="H138" s="325">
        <v>0</v>
      </c>
      <c r="I138" s="325">
        <v>0</v>
      </c>
      <c r="J138" s="325">
        <v>0</v>
      </c>
      <c r="K138" s="325">
        <v>0</v>
      </c>
      <c r="L138" s="325">
        <v>0</v>
      </c>
      <c r="M138" s="325">
        <v>160</v>
      </c>
    </row>
    <row r="139" spans="1:13">
      <c r="A139" s="17">
        <v>78077</v>
      </c>
      <c r="B139" s="17" t="s">
        <v>419</v>
      </c>
      <c r="C139" s="325">
        <v>3</v>
      </c>
      <c r="D139" s="325">
        <v>78</v>
      </c>
      <c r="E139" s="325">
        <v>32</v>
      </c>
      <c r="F139" s="325">
        <v>2</v>
      </c>
      <c r="G139" s="325">
        <v>1</v>
      </c>
      <c r="H139" s="325">
        <v>0</v>
      </c>
      <c r="I139" s="325">
        <v>0</v>
      </c>
      <c r="J139" s="325">
        <v>0</v>
      </c>
      <c r="K139" s="325">
        <v>0</v>
      </c>
      <c r="L139" s="325">
        <v>0</v>
      </c>
      <c r="M139" s="325">
        <v>116</v>
      </c>
    </row>
    <row r="140" spans="1:13">
      <c r="A140" s="17">
        <v>78078</v>
      </c>
      <c r="B140" s="17" t="s">
        <v>606</v>
      </c>
      <c r="C140" s="325">
        <v>0</v>
      </c>
      <c r="D140" s="325">
        <v>21</v>
      </c>
      <c r="E140" s="325">
        <v>6</v>
      </c>
      <c r="F140" s="325">
        <v>0</v>
      </c>
      <c r="G140" s="325">
        <v>2</v>
      </c>
      <c r="H140" s="325">
        <v>0</v>
      </c>
      <c r="I140" s="325">
        <v>0</v>
      </c>
      <c r="J140" s="325">
        <v>0</v>
      </c>
      <c r="K140" s="325">
        <v>0</v>
      </c>
      <c r="L140" s="325">
        <v>0</v>
      </c>
      <c r="M140" s="325">
        <v>29</v>
      </c>
    </row>
    <row r="141" spans="1:13">
      <c r="A141" s="17">
        <v>78079</v>
      </c>
      <c r="B141" s="17" t="s">
        <v>307</v>
      </c>
      <c r="C141" s="325">
        <v>9</v>
      </c>
      <c r="D141" s="325">
        <v>264</v>
      </c>
      <c r="E141" s="325">
        <v>74</v>
      </c>
      <c r="F141" s="325">
        <v>9</v>
      </c>
      <c r="G141" s="325">
        <v>2</v>
      </c>
      <c r="H141" s="325">
        <v>1</v>
      </c>
      <c r="I141" s="325">
        <v>2</v>
      </c>
      <c r="J141" s="325">
        <v>0</v>
      </c>
      <c r="K141" s="325">
        <v>0</v>
      </c>
      <c r="L141" s="325">
        <v>0</v>
      </c>
      <c r="M141" s="325">
        <v>361</v>
      </c>
    </row>
    <row r="142" spans="1:13">
      <c r="A142" s="17">
        <v>78080</v>
      </c>
      <c r="B142" s="17" t="s">
        <v>523</v>
      </c>
      <c r="C142" s="325">
        <v>6</v>
      </c>
      <c r="D142" s="325">
        <v>48</v>
      </c>
      <c r="E142" s="325">
        <v>21</v>
      </c>
      <c r="F142" s="325">
        <v>4</v>
      </c>
      <c r="G142" s="325">
        <v>3</v>
      </c>
      <c r="H142" s="325">
        <v>2</v>
      </c>
      <c r="I142" s="325">
        <v>1</v>
      </c>
      <c r="J142" s="325">
        <v>0</v>
      </c>
      <c r="K142" s="325">
        <v>0</v>
      </c>
      <c r="L142" s="325">
        <v>0</v>
      </c>
      <c r="M142" s="325">
        <v>85</v>
      </c>
    </row>
    <row r="143" spans="1:13">
      <c r="A143" s="17">
        <v>78081</v>
      </c>
      <c r="B143" s="17" t="s">
        <v>280</v>
      </c>
      <c r="C143" s="325">
        <v>59</v>
      </c>
      <c r="D143" s="325">
        <v>750</v>
      </c>
      <c r="E143" s="325">
        <v>408</v>
      </c>
      <c r="F143" s="325">
        <v>57</v>
      </c>
      <c r="G143" s="325">
        <v>27</v>
      </c>
      <c r="H143" s="325">
        <v>14</v>
      </c>
      <c r="I143" s="325">
        <v>4</v>
      </c>
      <c r="J143" s="325">
        <v>0</v>
      </c>
      <c r="K143" s="325">
        <v>2</v>
      </c>
      <c r="L143" s="325">
        <v>0</v>
      </c>
      <c r="M143" s="325">
        <v>1321</v>
      </c>
    </row>
    <row r="144" spans="1:13">
      <c r="A144" s="17">
        <v>78082</v>
      </c>
      <c r="B144" s="17" t="s">
        <v>493</v>
      </c>
      <c r="C144" s="325">
        <v>1</v>
      </c>
      <c r="D144" s="325">
        <v>69</v>
      </c>
      <c r="E144" s="325">
        <v>33</v>
      </c>
      <c r="F144" s="325">
        <v>0</v>
      </c>
      <c r="G144" s="325">
        <v>1</v>
      </c>
      <c r="H144" s="325">
        <v>0</v>
      </c>
      <c r="I144" s="325">
        <v>0</v>
      </c>
      <c r="J144" s="325">
        <v>0</v>
      </c>
      <c r="K144" s="325">
        <v>0</v>
      </c>
      <c r="L144" s="325">
        <v>0</v>
      </c>
      <c r="M144" s="325">
        <v>104</v>
      </c>
    </row>
    <row r="145" spans="1:13">
      <c r="A145" s="17">
        <v>78083</v>
      </c>
      <c r="B145" s="17" t="s">
        <v>362</v>
      </c>
      <c r="C145" s="325">
        <v>10</v>
      </c>
      <c r="D145" s="325">
        <v>118</v>
      </c>
      <c r="E145" s="325">
        <v>59</v>
      </c>
      <c r="F145" s="325">
        <v>13</v>
      </c>
      <c r="G145" s="325">
        <v>3</v>
      </c>
      <c r="H145" s="325">
        <v>0</v>
      </c>
      <c r="I145" s="325">
        <v>0</v>
      </c>
      <c r="J145" s="325">
        <v>0</v>
      </c>
      <c r="K145" s="325">
        <v>0</v>
      </c>
      <c r="L145" s="325">
        <v>0</v>
      </c>
      <c r="M145" s="325">
        <v>203</v>
      </c>
    </row>
    <row r="146" spans="1:13">
      <c r="A146" s="17">
        <v>78084</v>
      </c>
      <c r="B146" s="17" t="s">
        <v>408</v>
      </c>
      <c r="C146" s="325">
        <v>2</v>
      </c>
      <c r="D146" s="325">
        <v>144</v>
      </c>
      <c r="E146" s="325">
        <v>44</v>
      </c>
      <c r="F146" s="325">
        <v>10</v>
      </c>
      <c r="G146" s="325">
        <v>0</v>
      </c>
      <c r="H146" s="325">
        <v>1</v>
      </c>
      <c r="I146" s="325">
        <v>0</v>
      </c>
      <c r="J146" s="325">
        <v>0</v>
      </c>
      <c r="K146" s="325">
        <v>0</v>
      </c>
      <c r="L146" s="325">
        <v>0</v>
      </c>
      <c r="M146" s="325">
        <v>201</v>
      </c>
    </row>
    <row r="147" spans="1:13">
      <c r="A147" s="17">
        <v>78085</v>
      </c>
      <c r="B147" s="17" t="s">
        <v>565</v>
      </c>
      <c r="C147" s="325">
        <v>1</v>
      </c>
      <c r="D147" s="325">
        <v>35</v>
      </c>
      <c r="E147" s="325">
        <v>10</v>
      </c>
      <c r="F147" s="325">
        <v>0</v>
      </c>
      <c r="G147" s="325">
        <v>0</v>
      </c>
      <c r="H147" s="325">
        <v>0</v>
      </c>
      <c r="I147" s="325">
        <v>0</v>
      </c>
      <c r="J147" s="325">
        <v>0</v>
      </c>
      <c r="K147" s="325">
        <v>0</v>
      </c>
      <c r="L147" s="325">
        <v>0</v>
      </c>
      <c r="M147" s="325">
        <v>46</v>
      </c>
    </row>
    <row r="148" spans="1:13">
      <c r="A148" s="17">
        <v>78089</v>
      </c>
      <c r="B148" s="17" t="s">
        <v>589</v>
      </c>
      <c r="C148" s="325">
        <v>0</v>
      </c>
      <c r="D148" s="325">
        <v>35</v>
      </c>
      <c r="E148" s="325">
        <v>6</v>
      </c>
      <c r="F148" s="325">
        <v>0</v>
      </c>
      <c r="G148" s="325">
        <v>0</v>
      </c>
      <c r="H148" s="325">
        <v>0</v>
      </c>
      <c r="I148" s="325">
        <v>0</v>
      </c>
      <c r="J148" s="325">
        <v>0</v>
      </c>
      <c r="K148" s="325">
        <v>0</v>
      </c>
      <c r="L148" s="325">
        <v>0</v>
      </c>
      <c r="M148" s="325">
        <v>41</v>
      </c>
    </row>
    <row r="149" spans="1:13">
      <c r="A149" s="17">
        <v>78090</v>
      </c>
      <c r="B149" s="17" t="s">
        <v>675</v>
      </c>
      <c r="C149" s="325">
        <v>0</v>
      </c>
      <c r="D149" s="325">
        <v>15</v>
      </c>
      <c r="E149" s="325">
        <v>1</v>
      </c>
      <c r="F149" s="325">
        <v>0</v>
      </c>
      <c r="G149" s="325">
        <v>0</v>
      </c>
      <c r="H149" s="325">
        <v>0</v>
      </c>
      <c r="I149" s="325">
        <v>0</v>
      </c>
      <c r="J149" s="325">
        <v>0</v>
      </c>
      <c r="K149" s="325">
        <v>0</v>
      </c>
      <c r="L149" s="325">
        <v>0</v>
      </c>
      <c r="M149" s="325">
        <v>16</v>
      </c>
    </row>
    <row r="150" spans="1:13">
      <c r="A150" s="17">
        <v>78091</v>
      </c>
      <c r="B150" s="17" t="s">
        <v>285</v>
      </c>
      <c r="C150" s="325">
        <v>38</v>
      </c>
      <c r="D150" s="325">
        <v>570</v>
      </c>
      <c r="E150" s="325">
        <v>271</v>
      </c>
      <c r="F150" s="325">
        <v>30</v>
      </c>
      <c r="G150" s="325">
        <v>19</v>
      </c>
      <c r="H150" s="325">
        <v>9</v>
      </c>
      <c r="I150" s="325">
        <v>3</v>
      </c>
      <c r="J150" s="325">
        <v>0</v>
      </c>
      <c r="K150" s="325">
        <v>0</v>
      </c>
      <c r="L150" s="325">
        <v>0</v>
      </c>
      <c r="M150" s="325">
        <v>940</v>
      </c>
    </row>
    <row r="151" spans="1:13">
      <c r="A151" s="17">
        <v>78093</v>
      </c>
      <c r="B151" s="17" t="s">
        <v>467</v>
      </c>
      <c r="C151" s="325">
        <v>3</v>
      </c>
      <c r="D151" s="325">
        <v>70</v>
      </c>
      <c r="E151" s="325">
        <v>41</v>
      </c>
      <c r="F151" s="325">
        <v>1</v>
      </c>
      <c r="G151" s="325">
        <v>2</v>
      </c>
      <c r="H151" s="325">
        <v>0</v>
      </c>
      <c r="I151" s="325">
        <v>0</v>
      </c>
      <c r="J151" s="325">
        <v>0</v>
      </c>
      <c r="K151" s="325">
        <v>0</v>
      </c>
      <c r="L151" s="325">
        <v>0</v>
      </c>
      <c r="M151" s="325">
        <v>117</v>
      </c>
    </row>
    <row r="152" spans="1:13">
      <c r="A152" s="17">
        <v>78094</v>
      </c>
      <c r="B152" s="17" t="s">
        <v>548</v>
      </c>
      <c r="C152" s="325">
        <v>1</v>
      </c>
      <c r="D152" s="325">
        <v>45</v>
      </c>
      <c r="E152" s="325">
        <v>15</v>
      </c>
      <c r="F152" s="325">
        <v>0</v>
      </c>
      <c r="G152" s="325">
        <v>0</v>
      </c>
      <c r="H152" s="325">
        <v>0</v>
      </c>
      <c r="I152" s="325">
        <v>1</v>
      </c>
      <c r="J152" s="325">
        <v>0</v>
      </c>
      <c r="K152" s="325">
        <v>0</v>
      </c>
      <c r="L152" s="325">
        <v>0</v>
      </c>
      <c r="M152" s="325">
        <v>62</v>
      </c>
    </row>
    <row r="153" spans="1:13">
      <c r="A153" s="17">
        <v>78095</v>
      </c>
      <c r="B153" s="17" t="s">
        <v>491</v>
      </c>
      <c r="C153" s="325">
        <v>1</v>
      </c>
      <c r="D153" s="325">
        <v>54</v>
      </c>
      <c r="E153" s="325">
        <v>13</v>
      </c>
      <c r="F153" s="325">
        <v>2</v>
      </c>
      <c r="G153" s="325">
        <v>0</v>
      </c>
      <c r="H153" s="325">
        <v>0</v>
      </c>
      <c r="I153" s="325">
        <v>0</v>
      </c>
      <c r="J153" s="325">
        <v>0</v>
      </c>
      <c r="K153" s="325">
        <v>0</v>
      </c>
      <c r="L153" s="325">
        <v>0</v>
      </c>
      <c r="M153" s="325">
        <v>70</v>
      </c>
    </row>
    <row r="154" spans="1:13">
      <c r="A154" s="17">
        <v>78096</v>
      </c>
      <c r="B154" s="17" t="s">
        <v>621</v>
      </c>
      <c r="C154" s="325">
        <v>1</v>
      </c>
      <c r="D154" s="325">
        <v>18</v>
      </c>
      <c r="E154" s="325">
        <v>5</v>
      </c>
      <c r="F154" s="325">
        <v>0</v>
      </c>
      <c r="G154" s="325">
        <v>0</v>
      </c>
      <c r="H154" s="325">
        <v>0</v>
      </c>
      <c r="I154" s="325">
        <v>0</v>
      </c>
      <c r="J154" s="325">
        <v>0</v>
      </c>
      <c r="K154" s="325">
        <v>0</v>
      </c>
      <c r="L154" s="325">
        <v>0</v>
      </c>
      <c r="M154" s="325">
        <v>24</v>
      </c>
    </row>
    <row r="155" spans="1:13">
      <c r="A155" s="17">
        <v>78097</v>
      </c>
      <c r="B155" s="17" t="s">
        <v>541</v>
      </c>
      <c r="C155" s="325">
        <v>1</v>
      </c>
      <c r="D155" s="325">
        <v>48</v>
      </c>
      <c r="E155" s="325">
        <v>8</v>
      </c>
      <c r="F155" s="325">
        <v>2</v>
      </c>
      <c r="G155" s="325">
        <v>1</v>
      </c>
      <c r="H155" s="325">
        <v>0</v>
      </c>
      <c r="I155" s="325">
        <v>0</v>
      </c>
      <c r="J155" s="325">
        <v>0</v>
      </c>
      <c r="K155" s="325">
        <v>0</v>
      </c>
      <c r="L155" s="325">
        <v>0</v>
      </c>
      <c r="M155" s="325">
        <v>60</v>
      </c>
    </row>
    <row r="156" spans="1:13">
      <c r="A156" s="17">
        <v>78098</v>
      </c>
      <c r="B156" s="17" t="s">
        <v>546</v>
      </c>
      <c r="C156" s="325">
        <v>0</v>
      </c>
      <c r="D156" s="325">
        <v>61</v>
      </c>
      <c r="E156" s="325">
        <v>18</v>
      </c>
      <c r="F156" s="325">
        <v>0</v>
      </c>
      <c r="G156" s="325">
        <v>0</v>
      </c>
      <c r="H156" s="325">
        <v>0</v>
      </c>
      <c r="I156" s="325">
        <v>0</v>
      </c>
      <c r="J156" s="325">
        <v>0</v>
      </c>
      <c r="K156" s="325">
        <v>0</v>
      </c>
      <c r="L156" s="325">
        <v>0</v>
      </c>
      <c r="M156" s="325">
        <v>79</v>
      </c>
    </row>
    <row r="157" spans="1:13">
      <c r="A157" s="17">
        <v>78099</v>
      </c>
      <c r="B157" s="17" t="s">
        <v>583</v>
      </c>
      <c r="C157" s="325">
        <v>0</v>
      </c>
      <c r="D157" s="325">
        <v>41</v>
      </c>
      <c r="E157" s="325">
        <v>20</v>
      </c>
      <c r="F157" s="325">
        <v>3</v>
      </c>
      <c r="G157" s="325">
        <v>1</v>
      </c>
      <c r="H157" s="325">
        <v>1</v>
      </c>
      <c r="I157" s="325">
        <v>0</v>
      </c>
      <c r="J157" s="325">
        <v>0</v>
      </c>
      <c r="K157" s="325">
        <v>0</v>
      </c>
      <c r="L157" s="325">
        <v>0</v>
      </c>
      <c r="M157" s="325">
        <v>66</v>
      </c>
    </row>
    <row r="158" spans="1:13">
      <c r="A158" s="17">
        <v>78100</v>
      </c>
      <c r="B158" s="17" t="s">
        <v>627</v>
      </c>
      <c r="C158" s="325">
        <v>1</v>
      </c>
      <c r="D158" s="325">
        <v>30</v>
      </c>
      <c r="E158" s="325">
        <v>5</v>
      </c>
      <c r="F158" s="325">
        <v>0</v>
      </c>
      <c r="G158" s="325">
        <v>0</v>
      </c>
      <c r="H158" s="325">
        <v>1</v>
      </c>
      <c r="I158" s="325">
        <v>0</v>
      </c>
      <c r="J158" s="325">
        <v>0</v>
      </c>
      <c r="K158" s="325">
        <v>0</v>
      </c>
      <c r="L158" s="325">
        <v>0</v>
      </c>
      <c r="M158" s="325">
        <v>37</v>
      </c>
    </row>
    <row r="159" spans="1:13">
      <c r="A159" s="17">
        <v>78101</v>
      </c>
      <c r="B159" s="17" t="s">
        <v>329</v>
      </c>
      <c r="C159" s="325">
        <v>26</v>
      </c>
      <c r="D159" s="325">
        <v>345</v>
      </c>
      <c r="E159" s="325">
        <v>165</v>
      </c>
      <c r="F159" s="325">
        <v>25</v>
      </c>
      <c r="G159" s="325">
        <v>10</v>
      </c>
      <c r="H159" s="325">
        <v>4</v>
      </c>
      <c r="I159" s="325">
        <v>0</v>
      </c>
      <c r="J159" s="325">
        <v>0</v>
      </c>
      <c r="K159" s="325">
        <v>0</v>
      </c>
      <c r="L159" s="325">
        <v>0</v>
      </c>
      <c r="M159" s="325">
        <v>575</v>
      </c>
    </row>
    <row r="160" spans="1:13">
      <c r="A160" s="17">
        <v>78102</v>
      </c>
      <c r="B160" s="17" t="s">
        <v>272</v>
      </c>
      <c r="C160" s="325">
        <v>201</v>
      </c>
      <c r="D160" s="325">
        <v>1761</v>
      </c>
      <c r="E160" s="325">
        <v>904</v>
      </c>
      <c r="F160" s="325">
        <v>197</v>
      </c>
      <c r="G160" s="325">
        <v>129</v>
      </c>
      <c r="H160" s="325">
        <v>49</v>
      </c>
      <c r="I160" s="325">
        <v>24</v>
      </c>
      <c r="J160" s="325">
        <v>2</v>
      </c>
      <c r="K160" s="325">
        <v>0</v>
      </c>
      <c r="L160" s="325">
        <v>0</v>
      </c>
      <c r="M160" s="325">
        <v>3267</v>
      </c>
    </row>
    <row r="161" spans="1:13">
      <c r="A161" s="17">
        <v>78103</v>
      </c>
      <c r="B161" s="17" t="s">
        <v>405</v>
      </c>
      <c r="C161" s="325">
        <v>5</v>
      </c>
      <c r="D161" s="325">
        <v>120</v>
      </c>
      <c r="E161" s="325">
        <v>71</v>
      </c>
      <c r="F161" s="325">
        <v>8</v>
      </c>
      <c r="G161" s="325">
        <v>1</v>
      </c>
      <c r="H161" s="325">
        <v>0</v>
      </c>
      <c r="I161" s="325">
        <v>0</v>
      </c>
      <c r="J161" s="325">
        <v>0</v>
      </c>
      <c r="K161" s="325">
        <v>0</v>
      </c>
      <c r="L161" s="325">
        <v>0</v>
      </c>
      <c r="M161" s="325">
        <v>205</v>
      </c>
    </row>
    <row r="162" spans="1:13">
      <c r="A162" s="17">
        <v>78104</v>
      </c>
      <c r="B162" s="17" t="s">
        <v>318</v>
      </c>
      <c r="C162" s="325">
        <v>2</v>
      </c>
      <c r="D162" s="325">
        <v>206</v>
      </c>
      <c r="E162" s="325">
        <v>79</v>
      </c>
      <c r="F162" s="325">
        <v>7</v>
      </c>
      <c r="G162" s="325">
        <v>3</v>
      </c>
      <c r="H162" s="325">
        <v>0</v>
      </c>
      <c r="I162" s="325">
        <v>0</v>
      </c>
      <c r="J162" s="325">
        <v>0</v>
      </c>
      <c r="K162" s="325">
        <v>0</v>
      </c>
      <c r="L162" s="325">
        <v>0</v>
      </c>
      <c r="M162" s="325">
        <v>297</v>
      </c>
    </row>
    <row r="163" spans="1:13">
      <c r="A163" s="17">
        <v>78105</v>
      </c>
      <c r="B163" s="17" t="s">
        <v>340</v>
      </c>
      <c r="C163" s="325">
        <v>4</v>
      </c>
      <c r="D163" s="325">
        <v>210</v>
      </c>
      <c r="E163" s="325">
        <v>80</v>
      </c>
      <c r="F163" s="325">
        <v>9</v>
      </c>
      <c r="G163" s="325">
        <v>4</v>
      </c>
      <c r="H163" s="325">
        <v>1</v>
      </c>
      <c r="I163" s="325">
        <v>0</v>
      </c>
      <c r="J163" s="325">
        <v>0</v>
      </c>
      <c r="K163" s="325">
        <v>0</v>
      </c>
      <c r="L163" s="325">
        <v>0</v>
      </c>
      <c r="M163" s="325">
        <v>308</v>
      </c>
    </row>
    <row r="164" spans="1:13">
      <c r="A164" s="17">
        <v>78106</v>
      </c>
      <c r="B164" s="17" t="s">
        <v>372</v>
      </c>
      <c r="C164" s="325">
        <v>4</v>
      </c>
      <c r="D164" s="325">
        <v>125</v>
      </c>
      <c r="E164" s="325">
        <v>72</v>
      </c>
      <c r="F164" s="325">
        <v>4</v>
      </c>
      <c r="G164" s="325">
        <v>4</v>
      </c>
      <c r="H164" s="325">
        <v>0</v>
      </c>
      <c r="I164" s="325">
        <v>0</v>
      </c>
      <c r="J164" s="325">
        <v>0</v>
      </c>
      <c r="K164" s="325">
        <v>0</v>
      </c>
      <c r="L164" s="325">
        <v>0</v>
      </c>
      <c r="M164" s="325">
        <v>209</v>
      </c>
    </row>
    <row r="165" spans="1:13">
      <c r="A165" s="17">
        <v>78107</v>
      </c>
      <c r="B165" s="17" t="s">
        <v>504</v>
      </c>
      <c r="C165" s="325">
        <v>6</v>
      </c>
      <c r="D165" s="325">
        <v>76</v>
      </c>
      <c r="E165" s="325">
        <v>36</v>
      </c>
      <c r="F165" s="325">
        <v>1</v>
      </c>
      <c r="G165" s="325">
        <v>0</v>
      </c>
      <c r="H165" s="325">
        <v>1</v>
      </c>
      <c r="I165" s="325">
        <v>1</v>
      </c>
      <c r="J165" s="325">
        <v>0</v>
      </c>
      <c r="K165" s="325">
        <v>0</v>
      </c>
      <c r="L165" s="325">
        <v>0</v>
      </c>
      <c r="M165" s="325">
        <v>121</v>
      </c>
    </row>
    <row r="166" spans="1:13">
      <c r="A166" s="17">
        <v>78108</v>
      </c>
      <c r="B166" s="17" t="s">
        <v>270</v>
      </c>
      <c r="C166" s="325">
        <v>78</v>
      </c>
      <c r="D166" s="325">
        <v>1252</v>
      </c>
      <c r="E166" s="325">
        <v>598</v>
      </c>
      <c r="F166" s="325">
        <v>82</v>
      </c>
      <c r="G166" s="325">
        <v>52</v>
      </c>
      <c r="H166" s="325">
        <v>24</v>
      </c>
      <c r="I166" s="325">
        <v>20</v>
      </c>
      <c r="J166" s="325">
        <v>0</v>
      </c>
      <c r="K166" s="325">
        <v>0</v>
      </c>
      <c r="L166" s="325">
        <v>0</v>
      </c>
      <c r="M166" s="325">
        <v>2106</v>
      </c>
    </row>
    <row r="167" spans="1:13">
      <c r="A167" s="17">
        <v>78109</v>
      </c>
      <c r="B167" s="17" t="s">
        <v>582</v>
      </c>
      <c r="C167" s="325">
        <v>0</v>
      </c>
      <c r="D167" s="325">
        <v>25</v>
      </c>
      <c r="E167" s="325">
        <v>5</v>
      </c>
      <c r="F167" s="325">
        <v>0</v>
      </c>
      <c r="G167" s="325">
        <v>0</v>
      </c>
      <c r="H167" s="325">
        <v>0</v>
      </c>
      <c r="I167" s="325">
        <v>0</v>
      </c>
      <c r="J167" s="325">
        <v>0</v>
      </c>
      <c r="K167" s="325">
        <v>0</v>
      </c>
      <c r="L167" s="325">
        <v>0</v>
      </c>
      <c r="M167" s="325">
        <v>30</v>
      </c>
    </row>
    <row r="168" spans="1:13">
      <c r="A168" s="17">
        <v>78110</v>
      </c>
      <c r="B168" s="17" t="s">
        <v>421</v>
      </c>
      <c r="C168" s="325">
        <v>5</v>
      </c>
      <c r="D168" s="325">
        <v>87</v>
      </c>
      <c r="E168" s="325">
        <v>25</v>
      </c>
      <c r="F168" s="325">
        <v>6</v>
      </c>
      <c r="G168" s="325">
        <v>1</v>
      </c>
      <c r="H168" s="325">
        <v>0</v>
      </c>
      <c r="I168" s="325">
        <v>1</v>
      </c>
      <c r="J168" s="325">
        <v>0</v>
      </c>
      <c r="K168" s="325">
        <v>0</v>
      </c>
      <c r="L168" s="325">
        <v>0</v>
      </c>
      <c r="M168" s="325">
        <v>125</v>
      </c>
    </row>
    <row r="169" spans="1:13">
      <c r="A169" s="17">
        <v>78111</v>
      </c>
      <c r="B169" s="17" t="s">
        <v>596</v>
      </c>
      <c r="C169" s="325">
        <v>0</v>
      </c>
      <c r="D169" s="325">
        <v>24</v>
      </c>
      <c r="E169" s="325">
        <v>10</v>
      </c>
      <c r="F169" s="325">
        <v>0</v>
      </c>
      <c r="G169" s="325">
        <v>0</v>
      </c>
      <c r="H169" s="325">
        <v>0</v>
      </c>
      <c r="I169" s="325">
        <v>0</v>
      </c>
      <c r="J169" s="325">
        <v>0</v>
      </c>
      <c r="K169" s="325">
        <v>0</v>
      </c>
      <c r="L169" s="325">
        <v>0</v>
      </c>
      <c r="M169" s="325">
        <v>34</v>
      </c>
    </row>
    <row r="170" spans="1:13">
      <c r="A170" s="17">
        <v>78112</v>
      </c>
      <c r="B170" s="17" t="s">
        <v>529</v>
      </c>
      <c r="C170" s="325">
        <v>0</v>
      </c>
      <c r="D170" s="325">
        <v>38</v>
      </c>
      <c r="E170" s="325">
        <v>19</v>
      </c>
      <c r="F170" s="325">
        <v>0</v>
      </c>
      <c r="G170" s="325">
        <v>0</v>
      </c>
      <c r="H170" s="325">
        <v>0</v>
      </c>
      <c r="I170" s="325">
        <v>0</v>
      </c>
      <c r="J170" s="325">
        <v>0</v>
      </c>
      <c r="K170" s="325">
        <v>0</v>
      </c>
      <c r="L170" s="325">
        <v>0</v>
      </c>
      <c r="M170" s="325">
        <v>57</v>
      </c>
    </row>
    <row r="171" spans="1:13">
      <c r="A171" s="17">
        <v>78113</v>
      </c>
      <c r="B171" s="17" t="s">
        <v>648</v>
      </c>
      <c r="C171" s="325">
        <v>3</v>
      </c>
      <c r="D171" s="325">
        <v>15</v>
      </c>
      <c r="E171" s="325">
        <v>7</v>
      </c>
      <c r="F171" s="325">
        <v>1</v>
      </c>
      <c r="G171" s="325">
        <v>0</v>
      </c>
      <c r="H171" s="325">
        <v>0</v>
      </c>
      <c r="I171" s="325">
        <v>0</v>
      </c>
      <c r="J171" s="325">
        <v>0</v>
      </c>
      <c r="K171" s="325">
        <v>0</v>
      </c>
      <c r="L171" s="325">
        <v>0</v>
      </c>
      <c r="M171" s="325">
        <v>26</v>
      </c>
    </row>
    <row r="172" spans="1:13">
      <c r="A172" s="17">
        <v>78114</v>
      </c>
      <c r="B172" s="17" t="s">
        <v>388</v>
      </c>
      <c r="C172" s="325">
        <v>3</v>
      </c>
      <c r="D172" s="325">
        <v>129</v>
      </c>
      <c r="E172" s="325">
        <v>57</v>
      </c>
      <c r="F172" s="325">
        <v>3</v>
      </c>
      <c r="G172" s="325">
        <v>1</v>
      </c>
      <c r="H172" s="325">
        <v>4</v>
      </c>
      <c r="I172" s="325">
        <v>0</v>
      </c>
      <c r="J172" s="325">
        <v>0</v>
      </c>
      <c r="K172" s="325">
        <v>0</v>
      </c>
      <c r="L172" s="325">
        <v>0</v>
      </c>
      <c r="M172" s="325">
        <v>197</v>
      </c>
    </row>
    <row r="173" spans="1:13">
      <c r="A173" s="17">
        <v>78116</v>
      </c>
      <c r="B173" s="17" t="s">
        <v>436</v>
      </c>
      <c r="C173" s="325">
        <v>0</v>
      </c>
      <c r="D173" s="325">
        <v>77</v>
      </c>
      <c r="E173" s="325">
        <v>29</v>
      </c>
      <c r="F173" s="325">
        <v>1</v>
      </c>
      <c r="G173" s="325">
        <v>2</v>
      </c>
      <c r="H173" s="325">
        <v>0</v>
      </c>
      <c r="I173" s="325">
        <v>1</v>
      </c>
      <c r="J173" s="325">
        <v>0</v>
      </c>
      <c r="K173" s="325">
        <v>0</v>
      </c>
      <c r="L173" s="325">
        <v>0</v>
      </c>
      <c r="M173" s="325">
        <v>110</v>
      </c>
    </row>
    <row r="174" spans="1:13">
      <c r="A174" s="17">
        <v>78117</v>
      </c>
      <c r="B174" s="17" t="s">
        <v>552</v>
      </c>
      <c r="C174" s="325">
        <v>4</v>
      </c>
      <c r="D174" s="325">
        <v>66</v>
      </c>
      <c r="E174" s="325">
        <v>17</v>
      </c>
      <c r="F174" s="325">
        <v>1</v>
      </c>
      <c r="G174" s="325">
        <v>1</v>
      </c>
      <c r="H174" s="325">
        <v>1</v>
      </c>
      <c r="I174" s="325">
        <v>1</v>
      </c>
      <c r="J174" s="325">
        <v>0</v>
      </c>
      <c r="K174" s="325">
        <v>0</v>
      </c>
      <c r="L174" s="325">
        <v>0</v>
      </c>
      <c r="M174" s="325">
        <v>91</v>
      </c>
    </row>
    <row r="175" spans="1:13">
      <c r="A175" s="17">
        <v>78118</v>
      </c>
      <c r="B175" s="17" t="s">
        <v>532</v>
      </c>
      <c r="C175" s="325">
        <v>2</v>
      </c>
      <c r="D175" s="325">
        <v>46</v>
      </c>
      <c r="E175" s="325">
        <v>15</v>
      </c>
      <c r="F175" s="325">
        <v>1</v>
      </c>
      <c r="G175" s="325">
        <v>2</v>
      </c>
      <c r="H175" s="325">
        <v>0</v>
      </c>
      <c r="I175" s="325">
        <v>1</v>
      </c>
      <c r="J175" s="325">
        <v>0</v>
      </c>
      <c r="K175" s="325">
        <v>0</v>
      </c>
      <c r="L175" s="325">
        <v>0</v>
      </c>
      <c r="M175" s="325">
        <v>67</v>
      </c>
    </row>
    <row r="176" spans="1:13">
      <c r="A176" s="17">
        <v>78119</v>
      </c>
      <c r="B176" s="17" t="s">
        <v>281</v>
      </c>
      <c r="C176" s="325">
        <v>10</v>
      </c>
      <c r="D176" s="325">
        <v>632</v>
      </c>
      <c r="E176" s="325">
        <v>233</v>
      </c>
      <c r="F176" s="325">
        <v>22</v>
      </c>
      <c r="G176" s="325">
        <v>13</v>
      </c>
      <c r="H176" s="325">
        <v>7</v>
      </c>
      <c r="I176" s="325">
        <v>0</v>
      </c>
      <c r="J176" s="325">
        <v>0</v>
      </c>
      <c r="K176" s="325">
        <v>0</v>
      </c>
      <c r="L176" s="325">
        <v>0</v>
      </c>
      <c r="M176" s="325">
        <v>917</v>
      </c>
    </row>
    <row r="177" spans="1:13">
      <c r="A177" s="17">
        <v>78121</v>
      </c>
      <c r="B177" s="17" t="s">
        <v>396</v>
      </c>
      <c r="C177" s="325">
        <v>7</v>
      </c>
      <c r="D177" s="325">
        <v>96</v>
      </c>
      <c r="E177" s="325">
        <v>41</v>
      </c>
      <c r="F177" s="325">
        <v>5</v>
      </c>
      <c r="G177" s="325">
        <v>3</v>
      </c>
      <c r="H177" s="325">
        <v>4</v>
      </c>
      <c r="I177" s="325">
        <v>0</v>
      </c>
      <c r="J177" s="325">
        <v>0</v>
      </c>
      <c r="K177" s="325">
        <v>0</v>
      </c>
      <c r="L177" s="325">
        <v>0</v>
      </c>
      <c r="M177" s="325">
        <v>156</v>
      </c>
    </row>
    <row r="178" spans="1:13">
      <c r="A178" s="17">
        <v>78122</v>
      </c>
      <c r="B178" s="17" t="s">
        <v>338</v>
      </c>
      <c r="C178" s="325">
        <v>12</v>
      </c>
      <c r="D178" s="325">
        <v>220</v>
      </c>
      <c r="E178" s="325">
        <v>121</v>
      </c>
      <c r="F178" s="325">
        <v>11</v>
      </c>
      <c r="G178" s="325">
        <v>7</v>
      </c>
      <c r="H178" s="325">
        <v>1</v>
      </c>
      <c r="I178" s="325">
        <v>0</v>
      </c>
      <c r="J178" s="325">
        <v>0</v>
      </c>
      <c r="K178" s="325">
        <v>0</v>
      </c>
      <c r="L178" s="325">
        <v>0</v>
      </c>
      <c r="M178" s="325">
        <v>372</v>
      </c>
    </row>
    <row r="179" spans="1:13">
      <c r="A179" s="17">
        <v>78123</v>
      </c>
      <c r="B179" s="17" t="s">
        <v>317</v>
      </c>
      <c r="C179" s="325">
        <v>23</v>
      </c>
      <c r="D179" s="325">
        <v>284</v>
      </c>
      <c r="E179" s="325">
        <v>142</v>
      </c>
      <c r="F179" s="325">
        <v>30</v>
      </c>
      <c r="G179" s="325">
        <v>17</v>
      </c>
      <c r="H179" s="325">
        <v>10</v>
      </c>
      <c r="I179" s="325">
        <v>5</v>
      </c>
      <c r="J179" s="325">
        <v>0</v>
      </c>
      <c r="K179" s="325">
        <v>0</v>
      </c>
      <c r="L179" s="325">
        <v>0</v>
      </c>
      <c r="M179" s="325">
        <v>511</v>
      </c>
    </row>
    <row r="180" spans="1:13">
      <c r="A180" s="17">
        <v>78124</v>
      </c>
      <c r="B180" s="17" t="s">
        <v>579</v>
      </c>
      <c r="C180" s="325">
        <v>0</v>
      </c>
      <c r="D180" s="325">
        <v>22</v>
      </c>
      <c r="E180" s="325">
        <v>7</v>
      </c>
      <c r="F180" s="325">
        <v>0</v>
      </c>
      <c r="G180" s="325">
        <v>1</v>
      </c>
      <c r="H180" s="325">
        <v>0</v>
      </c>
      <c r="I180" s="325">
        <v>0</v>
      </c>
      <c r="J180" s="325">
        <v>0</v>
      </c>
      <c r="K180" s="325">
        <v>0</v>
      </c>
      <c r="L180" s="325">
        <v>0</v>
      </c>
      <c r="M180" s="325">
        <v>30</v>
      </c>
    </row>
    <row r="181" spans="1:13">
      <c r="A181" s="17">
        <v>78125</v>
      </c>
      <c r="B181" s="17" t="s">
        <v>518</v>
      </c>
      <c r="C181" s="325">
        <v>12</v>
      </c>
      <c r="D181" s="325">
        <v>121</v>
      </c>
      <c r="E181" s="325">
        <v>35</v>
      </c>
      <c r="F181" s="325">
        <v>2</v>
      </c>
      <c r="G181" s="325">
        <v>3</v>
      </c>
      <c r="H181" s="325">
        <v>0</v>
      </c>
      <c r="I181" s="325">
        <v>0</v>
      </c>
      <c r="J181" s="325">
        <v>0</v>
      </c>
      <c r="K181" s="325">
        <v>0</v>
      </c>
      <c r="L181" s="325">
        <v>0</v>
      </c>
      <c r="M181" s="325">
        <v>173</v>
      </c>
    </row>
    <row r="182" spans="1:13">
      <c r="A182" s="17">
        <v>78126</v>
      </c>
      <c r="B182" s="17" t="s">
        <v>661</v>
      </c>
      <c r="C182" s="325">
        <v>0</v>
      </c>
      <c r="D182" s="325">
        <v>11</v>
      </c>
      <c r="E182" s="325">
        <v>4</v>
      </c>
      <c r="F182" s="325">
        <v>1</v>
      </c>
      <c r="G182" s="325">
        <v>0</v>
      </c>
      <c r="H182" s="325">
        <v>0</v>
      </c>
      <c r="I182" s="325">
        <v>0</v>
      </c>
      <c r="J182" s="325">
        <v>0</v>
      </c>
      <c r="K182" s="325">
        <v>0</v>
      </c>
      <c r="L182" s="325">
        <v>0</v>
      </c>
      <c r="M182" s="325">
        <v>16</v>
      </c>
    </row>
    <row r="183" spans="1:13">
      <c r="A183" s="17">
        <v>78127</v>
      </c>
      <c r="B183" s="17" t="s">
        <v>389</v>
      </c>
      <c r="C183" s="325">
        <v>1</v>
      </c>
      <c r="D183" s="325">
        <v>101</v>
      </c>
      <c r="E183" s="325">
        <v>45</v>
      </c>
      <c r="F183" s="325">
        <v>2</v>
      </c>
      <c r="G183" s="325">
        <v>7</v>
      </c>
      <c r="H183" s="325">
        <v>1</v>
      </c>
      <c r="I183" s="325">
        <v>0</v>
      </c>
      <c r="J183" s="325">
        <v>0</v>
      </c>
      <c r="K183" s="325">
        <v>0</v>
      </c>
      <c r="L183" s="325">
        <v>0</v>
      </c>
      <c r="M183" s="325">
        <v>157</v>
      </c>
    </row>
    <row r="184" spans="1:13">
      <c r="A184" s="17">
        <v>78128</v>
      </c>
      <c r="B184" s="17" t="s">
        <v>475</v>
      </c>
      <c r="C184" s="325">
        <v>2</v>
      </c>
      <c r="D184" s="325">
        <v>101</v>
      </c>
      <c r="E184" s="325">
        <v>20</v>
      </c>
      <c r="F184" s="325">
        <v>2</v>
      </c>
      <c r="G184" s="325">
        <v>1</v>
      </c>
      <c r="H184" s="325">
        <v>2</v>
      </c>
      <c r="I184" s="325">
        <v>0</v>
      </c>
      <c r="J184" s="325">
        <v>0</v>
      </c>
      <c r="K184" s="325">
        <v>0</v>
      </c>
      <c r="L184" s="325">
        <v>0</v>
      </c>
      <c r="M184" s="325">
        <v>128</v>
      </c>
    </row>
    <row r="185" spans="1:13">
      <c r="A185" s="17">
        <v>78129</v>
      </c>
      <c r="B185" s="17" t="s">
        <v>573</v>
      </c>
      <c r="C185" s="325">
        <v>0</v>
      </c>
      <c r="D185" s="325">
        <v>37</v>
      </c>
      <c r="E185" s="325">
        <v>16</v>
      </c>
      <c r="F185" s="325">
        <v>1</v>
      </c>
      <c r="G185" s="325">
        <v>0</v>
      </c>
      <c r="H185" s="325">
        <v>0</v>
      </c>
      <c r="I185" s="325">
        <v>0</v>
      </c>
      <c r="J185" s="325">
        <v>0</v>
      </c>
      <c r="K185" s="325">
        <v>0</v>
      </c>
      <c r="L185" s="325">
        <v>0</v>
      </c>
      <c r="M185" s="325">
        <v>54</v>
      </c>
    </row>
    <row r="186" spans="1:13">
      <c r="A186" s="17">
        <v>78131</v>
      </c>
      <c r="B186" s="17" t="s">
        <v>492</v>
      </c>
      <c r="C186" s="325">
        <v>0</v>
      </c>
      <c r="D186" s="325">
        <v>58</v>
      </c>
      <c r="E186" s="325">
        <v>18</v>
      </c>
      <c r="F186" s="325">
        <v>0</v>
      </c>
      <c r="G186" s="325">
        <v>0</v>
      </c>
      <c r="H186" s="325">
        <v>0</v>
      </c>
      <c r="I186" s="325">
        <v>0</v>
      </c>
      <c r="J186" s="325">
        <v>0</v>
      </c>
      <c r="K186" s="325">
        <v>0</v>
      </c>
      <c r="L186" s="325">
        <v>0</v>
      </c>
      <c r="M186" s="325">
        <v>76</v>
      </c>
    </row>
    <row r="187" spans="1:13">
      <c r="A187" s="17">
        <v>78132</v>
      </c>
      <c r="B187" s="17" t="s">
        <v>354</v>
      </c>
      <c r="C187" s="325">
        <v>12</v>
      </c>
      <c r="D187" s="325">
        <v>264</v>
      </c>
      <c r="E187" s="325">
        <v>103</v>
      </c>
      <c r="F187" s="325">
        <v>7</v>
      </c>
      <c r="G187" s="325">
        <v>4</v>
      </c>
      <c r="H187" s="325">
        <v>0</v>
      </c>
      <c r="I187" s="325">
        <v>0</v>
      </c>
      <c r="J187" s="325">
        <v>0</v>
      </c>
      <c r="K187" s="325">
        <v>0</v>
      </c>
      <c r="L187" s="325">
        <v>0</v>
      </c>
      <c r="M187" s="325">
        <v>390</v>
      </c>
    </row>
    <row r="188" spans="1:13">
      <c r="A188" s="17">
        <v>78133</v>
      </c>
      <c r="B188" s="17" t="s">
        <v>434</v>
      </c>
      <c r="C188" s="325">
        <v>0</v>
      </c>
      <c r="D188" s="325">
        <v>74</v>
      </c>
      <c r="E188" s="325">
        <v>51</v>
      </c>
      <c r="F188" s="325">
        <v>6</v>
      </c>
      <c r="G188" s="325">
        <v>4</v>
      </c>
      <c r="H188" s="325">
        <v>1</v>
      </c>
      <c r="I188" s="325">
        <v>0</v>
      </c>
      <c r="J188" s="325">
        <v>0</v>
      </c>
      <c r="K188" s="325">
        <v>0</v>
      </c>
      <c r="L188" s="325">
        <v>0</v>
      </c>
      <c r="M188" s="325">
        <v>136</v>
      </c>
    </row>
    <row r="189" spans="1:13">
      <c r="A189" s="17">
        <v>78134</v>
      </c>
      <c r="B189" s="17" t="s">
        <v>525</v>
      </c>
      <c r="C189" s="325">
        <v>2</v>
      </c>
      <c r="D189" s="325">
        <v>58</v>
      </c>
      <c r="E189" s="325">
        <v>39</v>
      </c>
      <c r="F189" s="325">
        <v>7</v>
      </c>
      <c r="G189" s="325">
        <v>1</v>
      </c>
      <c r="H189" s="325">
        <v>0</v>
      </c>
      <c r="I189" s="325">
        <v>0</v>
      </c>
      <c r="J189" s="325">
        <v>0</v>
      </c>
      <c r="K189" s="325">
        <v>0</v>
      </c>
      <c r="L189" s="325">
        <v>0</v>
      </c>
      <c r="M189" s="325">
        <v>107</v>
      </c>
    </row>
    <row r="190" spans="1:13">
      <c r="A190" s="17">
        <v>78135</v>
      </c>
      <c r="B190" s="17" t="s">
        <v>480</v>
      </c>
      <c r="C190" s="325">
        <v>1</v>
      </c>
      <c r="D190" s="325">
        <v>58</v>
      </c>
      <c r="E190" s="325">
        <v>24</v>
      </c>
      <c r="F190" s="325">
        <v>4</v>
      </c>
      <c r="G190" s="325">
        <v>1</v>
      </c>
      <c r="H190" s="325">
        <v>1</v>
      </c>
      <c r="I190" s="325">
        <v>0</v>
      </c>
      <c r="J190" s="325">
        <v>0</v>
      </c>
      <c r="K190" s="325">
        <v>0</v>
      </c>
      <c r="L190" s="325">
        <v>0</v>
      </c>
      <c r="M190" s="325">
        <v>89</v>
      </c>
    </row>
    <row r="191" spans="1:13">
      <c r="A191" s="17">
        <v>78136</v>
      </c>
      <c r="B191" s="17" t="s">
        <v>382</v>
      </c>
      <c r="C191" s="325">
        <v>3</v>
      </c>
      <c r="D191" s="325">
        <v>147</v>
      </c>
      <c r="E191" s="325">
        <v>65</v>
      </c>
      <c r="F191" s="325">
        <v>7</v>
      </c>
      <c r="G191" s="325">
        <v>7</v>
      </c>
      <c r="H191" s="325">
        <v>0</v>
      </c>
      <c r="I191" s="325">
        <v>0</v>
      </c>
      <c r="J191" s="325">
        <v>0</v>
      </c>
      <c r="K191" s="325">
        <v>0</v>
      </c>
      <c r="L191" s="325">
        <v>0</v>
      </c>
      <c r="M191" s="325">
        <v>229</v>
      </c>
    </row>
    <row r="192" spans="1:13">
      <c r="A192" s="17">
        <v>78137</v>
      </c>
      <c r="B192" s="17" t="s">
        <v>588</v>
      </c>
      <c r="C192" s="325">
        <v>1</v>
      </c>
      <c r="D192" s="325">
        <v>28</v>
      </c>
      <c r="E192" s="325">
        <v>7</v>
      </c>
      <c r="F192" s="325">
        <v>1</v>
      </c>
      <c r="G192" s="325">
        <v>0</v>
      </c>
      <c r="H192" s="325">
        <v>0</v>
      </c>
      <c r="I192" s="325">
        <v>0</v>
      </c>
      <c r="J192" s="325">
        <v>0</v>
      </c>
      <c r="K192" s="325">
        <v>0</v>
      </c>
      <c r="L192" s="325">
        <v>0</v>
      </c>
      <c r="M192" s="325">
        <v>37</v>
      </c>
    </row>
    <row r="193" spans="1:13">
      <c r="A193" s="17">
        <v>78138</v>
      </c>
      <c r="B193" s="17" t="s">
        <v>300</v>
      </c>
      <c r="C193" s="325">
        <v>59</v>
      </c>
      <c r="D193" s="325">
        <v>549</v>
      </c>
      <c r="E193" s="325">
        <v>311</v>
      </c>
      <c r="F193" s="325">
        <v>30</v>
      </c>
      <c r="G193" s="325">
        <v>19</v>
      </c>
      <c r="H193" s="325">
        <v>6</v>
      </c>
      <c r="I193" s="325">
        <v>0</v>
      </c>
      <c r="J193" s="325">
        <v>0</v>
      </c>
      <c r="K193" s="325">
        <v>0</v>
      </c>
      <c r="L193" s="325">
        <v>0</v>
      </c>
      <c r="M193" s="325">
        <v>974</v>
      </c>
    </row>
    <row r="194" spans="1:13">
      <c r="A194" s="17">
        <v>78139</v>
      </c>
      <c r="B194" s="17" t="s">
        <v>560</v>
      </c>
      <c r="C194" s="325">
        <v>1</v>
      </c>
      <c r="D194" s="325">
        <v>32</v>
      </c>
      <c r="E194" s="325">
        <v>11</v>
      </c>
      <c r="F194" s="325">
        <v>3</v>
      </c>
      <c r="G194" s="325">
        <v>0</v>
      </c>
      <c r="H194" s="325">
        <v>0</v>
      </c>
      <c r="I194" s="325">
        <v>0</v>
      </c>
      <c r="J194" s="325">
        <v>0</v>
      </c>
      <c r="K194" s="325">
        <v>0</v>
      </c>
      <c r="L194" s="325">
        <v>0</v>
      </c>
      <c r="M194" s="325">
        <v>47</v>
      </c>
    </row>
    <row r="195" spans="1:13">
      <c r="A195" s="17">
        <v>78140</v>
      </c>
      <c r="B195" s="17" t="s">
        <v>657</v>
      </c>
      <c r="C195" s="325">
        <v>0</v>
      </c>
      <c r="D195" s="325">
        <v>10</v>
      </c>
      <c r="E195" s="325">
        <v>3</v>
      </c>
      <c r="F195" s="325">
        <v>0</v>
      </c>
      <c r="G195" s="325">
        <v>0</v>
      </c>
      <c r="H195" s="325">
        <v>0</v>
      </c>
      <c r="I195" s="325">
        <v>0</v>
      </c>
      <c r="J195" s="325">
        <v>0</v>
      </c>
      <c r="K195" s="325">
        <v>0</v>
      </c>
      <c r="L195" s="325">
        <v>0</v>
      </c>
      <c r="M195" s="325">
        <v>13</v>
      </c>
    </row>
    <row r="196" spans="1:13">
      <c r="A196" s="17">
        <v>78141</v>
      </c>
      <c r="B196" s="17" t="s">
        <v>604</v>
      </c>
      <c r="C196" s="325">
        <v>0</v>
      </c>
      <c r="D196" s="325">
        <v>31</v>
      </c>
      <c r="E196" s="325">
        <v>8</v>
      </c>
      <c r="F196" s="325">
        <v>0</v>
      </c>
      <c r="G196" s="325">
        <v>0</v>
      </c>
      <c r="H196" s="325">
        <v>0</v>
      </c>
      <c r="I196" s="325">
        <v>0</v>
      </c>
      <c r="J196" s="325">
        <v>0</v>
      </c>
      <c r="K196" s="325">
        <v>0</v>
      </c>
      <c r="L196" s="325">
        <v>0</v>
      </c>
      <c r="M196" s="325">
        <v>39</v>
      </c>
    </row>
    <row r="197" spans="1:13">
      <c r="A197" s="17">
        <v>78142</v>
      </c>
      <c r="B197" s="17" t="s">
        <v>319</v>
      </c>
      <c r="C197" s="325">
        <v>13</v>
      </c>
      <c r="D197" s="325">
        <v>237</v>
      </c>
      <c r="E197" s="325">
        <v>113</v>
      </c>
      <c r="F197" s="325">
        <v>2</v>
      </c>
      <c r="G197" s="325">
        <v>7</v>
      </c>
      <c r="H197" s="325">
        <v>3</v>
      </c>
      <c r="I197" s="325">
        <v>0</v>
      </c>
      <c r="J197" s="325">
        <v>0</v>
      </c>
      <c r="K197" s="325">
        <v>0</v>
      </c>
      <c r="L197" s="325">
        <v>0</v>
      </c>
      <c r="M197" s="325">
        <v>375</v>
      </c>
    </row>
    <row r="198" spans="1:13">
      <c r="A198" s="17">
        <v>78143</v>
      </c>
      <c r="B198" s="17" t="s">
        <v>365</v>
      </c>
      <c r="C198" s="325">
        <v>5</v>
      </c>
      <c r="D198" s="325">
        <v>168</v>
      </c>
      <c r="E198" s="325">
        <v>100</v>
      </c>
      <c r="F198" s="325">
        <v>16</v>
      </c>
      <c r="G198" s="325">
        <v>3</v>
      </c>
      <c r="H198" s="325">
        <v>1</v>
      </c>
      <c r="I198" s="325">
        <v>0</v>
      </c>
      <c r="J198" s="325">
        <v>0</v>
      </c>
      <c r="K198" s="325">
        <v>0</v>
      </c>
      <c r="L198" s="325">
        <v>0</v>
      </c>
      <c r="M198" s="325">
        <v>293</v>
      </c>
    </row>
    <row r="199" spans="1:13">
      <c r="A199" s="17">
        <v>78144</v>
      </c>
      <c r="B199" s="17" t="s">
        <v>487</v>
      </c>
      <c r="C199" s="325">
        <v>4</v>
      </c>
      <c r="D199" s="325">
        <v>68</v>
      </c>
      <c r="E199" s="325">
        <v>29</v>
      </c>
      <c r="F199" s="325">
        <v>2</v>
      </c>
      <c r="G199" s="325">
        <v>0</v>
      </c>
      <c r="H199" s="325">
        <v>1</v>
      </c>
      <c r="I199" s="325">
        <v>0</v>
      </c>
      <c r="J199" s="325">
        <v>0</v>
      </c>
      <c r="K199" s="325">
        <v>0</v>
      </c>
      <c r="L199" s="325">
        <v>0</v>
      </c>
      <c r="M199" s="325">
        <v>104</v>
      </c>
    </row>
    <row r="200" spans="1:13">
      <c r="A200" s="17">
        <v>78145</v>
      </c>
      <c r="B200" s="17" t="s">
        <v>483</v>
      </c>
      <c r="C200" s="325">
        <v>3</v>
      </c>
      <c r="D200" s="325">
        <v>71</v>
      </c>
      <c r="E200" s="325">
        <v>27</v>
      </c>
      <c r="F200" s="325">
        <v>2</v>
      </c>
      <c r="G200" s="325">
        <v>4</v>
      </c>
      <c r="H200" s="325">
        <v>2</v>
      </c>
      <c r="I200" s="325">
        <v>1</v>
      </c>
      <c r="J200" s="325">
        <v>0</v>
      </c>
      <c r="K200" s="325">
        <v>0</v>
      </c>
      <c r="L200" s="325">
        <v>0</v>
      </c>
      <c r="M200" s="325">
        <v>110</v>
      </c>
    </row>
    <row r="201" spans="1:13">
      <c r="A201" s="17">
        <v>78146</v>
      </c>
      <c r="B201" s="17" t="s">
        <v>352</v>
      </c>
      <c r="C201" s="325">
        <v>6</v>
      </c>
      <c r="D201" s="325">
        <v>196</v>
      </c>
      <c r="E201" s="325">
        <v>70</v>
      </c>
      <c r="F201" s="325">
        <v>12</v>
      </c>
      <c r="G201" s="325">
        <v>4</v>
      </c>
      <c r="H201" s="325">
        <v>3</v>
      </c>
      <c r="I201" s="325">
        <v>1</v>
      </c>
      <c r="J201" s="325">
        <v>0</v>
      </c>
      <c r="K201" s="325">
        <v>0</v>
      </c>
      <c r="L201" s="325">
        <v>0</v>
      </c>
      <c r="M201" s="325">
        <v>292</v>
      </c>
    </row>
    <row r="202" spans="1:13">
      <c r="A202" s="17">
        <v>78147</v>
      </c>
      <c r="B202" s="17" t="s">
        <v>600</v>
      </c>
      <c r="C202" s="325">
        <v>0</v>
      </c>
      <c r="D202" s="325">
        <v>11</v>
      </c>
      <c r="E202" s="325">
        <v>5</v>
      </c>
      <c r="F202" s="325">
        <v>2</v>
      </c>
      <c r="G202" s="325">
        <v>0</v>
      </c>
      <c r="H202" s="325">
        <v>0</v>
      </c>
      <c r="I202" s="325">
        <v>0</v>
      </c>
      <c r="J202" s="325">
        <v>0</v>
      </c>
      <c r="K202" s="325">
        <v>0</v>
      </c>
      <c r="L202" s="325">
        <v>0</v>
      </c>
      <c r="M202" s="325">
        <v>18</v>
      </c>
    </row>
    <row r="203" spans="1:13">
      <c r="A203" s="17">
        <v>78148</v>
      </c>
      <c r="B203" s="17" t="s">
        <v>363</v>
      </c>
      <c r="C203" s="325">
        <v>8</v>
      </c>
      <c r="D203" s="325">
        <v>172</v>
      </c>
      <c r="E203" s="325">
        <v>67</v>
      </c>
      <c r="F203" s="325">
        <v>14</v>
      </c>
      <c r="G203" s="325">
        <v>4</v>
      </c>
      <c r="H203" s="325">
        <v>0</v>
      </c>
      <c r="I203" s="325">
        <v>1</v>
      </c>
      <c r="J203" s="325">
        <v>0</v>
      </c>
      <c r="K203" s="325">
        <v>0</v>
      </c>
      <c r="L203" s="325">
        <v>0</v>
      </c>
      <c r="M203" s="325">
        <v>266</v>
      </c>
    </row>
    <row r="204" spans="1:13">
      <c r="A204" s="17">
        <v>78149</v>
      </c>
      <c r="B204" s="17" t="s">
        <v>337</v>
      </c>
      <c r="C204" s="325">
        <v>12</v>
      </c>
      <c r="D204" s="325">
        <v>226</v>
      </c>
      <c r="E204" s="325">
        <v>105</v>
      </c>
      <c r="F204" s="325">
        <v>14</v>
      </c>
      <c r="G204" s="325">
        <v>3</v>
      </c>
      <c r="H204" s="325">
        <v>1</v>
      </c>
      <c r="I204" s="325">
        <v>0</v>
      </c>
      <c r="J204" s="325">
        <v>0</v>
      </c>
      <c r="K204" s="325">
        <v>0</v>
      </c>
      <c r="L204" s="325">
        <v>0</v>
      </c>
      <c r="M204" s="325">
        <v>361</v>
      </c>
    </row>
    <row r="205" spans="1:13">
      <c r="A205" s="17">
        <v>78150</v>
      </c>
      <c r="B205" s="17" t="s">
        <v>312</v>
      </c>
      <c r="C205" s="325">
        <v>13</v>
      </c>
      <c r="D205" s="325">
        <v>362</v>
      </c>
      <c r="E205" s="325">
        <v>183</v>
      </c>
      <c r="F205" s="325">
        <v>20</v>
      </c>
      <c r="G205" s="325">
        <v>8</v>
      </c>
      <c r="H205" s="325">
        <v>3</v>
      </c>
      <c r="I205" s="325">
        <v>0</v>
      </c>
      <c r="J205" s="325">
        <v>0</v>
      </c>
      <c r="K205" s="325">
        <v>0</v>
      </c>
      <c r="L205" s="325">
        <v>0</v>
      </c>
      <c r="M205" s="325">
        <v>589</v>
      </c>
    </row>
    <row r="206" spans="1:13">
      <c r="A206" s="17">
        <v>78151</v>
      </c>
      <c r="B206" s="17" t="s">
        <v>435</v>
      </c>
      <c r="C206" s="325">
        <v>0</v>
      </c>
      <c r="D206" s="325">
        <v>63</v>
      </c>
      <c r="E206" s="325">
        <v>24</v>
      </c>
      <c r="F206" s="325">
        <v>2</v>
      </c>
      <c r="G206" s="325">
        <v>0</v>
      </c>
      <c r="H206" s="325">
        <v>1</v>
      </c>
      <c r="I206" s="325">
        <v>0</v>
      </c>
      <c r="J206" s="325">
        <v>0</v>
      </c>
      <c r="K206" s="325">
        <v>0</v>
      </c>
      <c r="L206" s="325">
        <v>0</v>
      </c>
      <c r="M206" s="325">
        <v>90</v>
      </c>
    </row>
    <row r="207" spans="1:13">
      <c r="A207" s="17">
        <v>78152</v>
      </c>
      <c r="B207" s="17" t="s">
        <v>581</v>
      </c>
      <c r="C207" s="325">
        <v>1</v>
      </c>
      <c r="D207" s="325">
        <v>31</v>
      </c>
      <c r="E207" s="325">
        <v>14</v>
      </c>
      <c r="F207" s="325">
        <v>1</v>
      </c>
      <c r="G207" s="325">
        <v>0</v>
      </c>
      <c r="H207" s="325">
        <v>0</v>
      </c>
      <c r="I207" s="325">
        <v>0</v>
      </c>
      <c r="J207" s="325">
        <v>0</v>
      </c>
      <c r="K207" s="325">
        <v>0</v>
      </c>
      <c r="L207" s="325">
        <v>0</v>
      </c>
      <c r="M207" s="325">
        <v>47</v>
      </c>
    </row>
    <row r="208" spans="1:13">
      <c r="A208" s="17">
        <v>78154</v>
      </c>
      <c r="B208" s="17" t="s">
        <v>347</v>
      </c>
      <c r="C208" s="325">
        <v>7</v>
      </c>
      <c r="D208" s="325">
        <v>223</v>
      </c>
      <c r="E208" s="325">
        <v>117</v>
      </c>
      <c r="F208" s="325">
        <v>11</v>
      </c>
      <c r="G208" s="325">
        <v>8</v>
      </c>
      <c r="H208" s="325">
        <v>3</v>
      </c>
      <c r="I208" s="325">
        <v>0</v>
      </c>
      <c r="J208" s="325">
        <v>0</v>
      </c>
      <c r="K208" s="325">
        <v>0</v>
      </c>
      <c r="L208" s="325">
        <v>0</v>
      </c>
      <c r="M208" s="325">
        <v>369</v>
      </c>
    </row>
    <row r="209" spans="1:13">
      <c r="A209" s="17">
        <v>78155</v>
      </c>
      <c r="B209" s="17" t="s">
        <v>448</v>
      </c>
      <c r="C209" s="325">
        <v>9</v>
      </c>
      <c r="D209" s="325">
        <v>66</v>
      </c>
      <c r="E209" s="325">
        <v>43</v>
      </c>
      <c r="F209" s="325">
        <v>14</v>
      </c>
      <c r="G209" s="325">
        <v>8</v>
      </c>
      <c r="H209" s="325">
        <v>2</v>
      </c>
      <c r="I209" s="325">
        <v>2</v>
      </c>
      <c r="J209" s="325">
        <v>0</v>
      </c>
      <c r="K209" s="325">
        <v>0</v>
      </c>
      <c r="L209" s="325">
        <v>0</v>
      </c>
      <c r="M209" s="325">
        <v>144</v>
      </c>
    </row>
    <row r="210" spans="1:13">
      <c r="A210" s="17">
        <v>79003</v>
      </c>
      <c r="B210" s="17" t="s">
        <v>503</v>
      </c>
      <c r="C210" s="325">
        <v>0</v>
      </c>
      <c r="D210" s="325">
        <v>35</v>
      </c>
      <c r="E210" s="325">
        <v>20</v>
      </c>
      <c r="F210" s="325">
        <v>2</v>
      </c>
      <c r="G210" s="325">
        <v>1</v>
      </c>
      <c r="H210" s="325">
        <v>0</v>
      </c>
      <c r="I210" s="325">
        <v>0</v>
      </c>
      <c r="J210" s="325">
        <v>0</v>
      </c>
      <c r="K210" s="325">
        <v>0</v>
      </c>
      <c r="L210" s="325">
        <v>0</v>
      </c>
      <c r="M210" s="325">
        <v>58</v>
      </c>
    </row>
    <row r="211" spans="1:13">
      <c r="A211" s="17">
        <v>79004</v>
      </c>
      <c r="B211" s="17" t="s">
        <v>626</v>
      </c>
      <c r="C211" s="325">
        <v>0</v>
      </c>
      <c r="D211" s="325">
        <v>21</v>
      </c>
      <c r="E211" s="325">
        <v>12</v>
      </c>
      <c r="F211" s="325">
        <v>0</v>
      </c>
      <c r="G211" s="325">
        <v>0</v>
      </c>
      <c r="H211" s="325">
        <v>2</v>
      </c>
      <c r="I211" s="325">
        <v>0</v>
      </c>
      <c r="J211" s="325">
        <v>0</v>
      </c>
      <c r="K211" s="325">
        <v>0</v>
      </c>
      <c r="L211" s="325">
        <v>0</v>
      </c>
      <c r="M211" s="325">
        <v>35</v>
      </c>
    </row>
    <row r="212" spans="1:13">
      <c r="A212" s="17">
        <v>79007</v>
      </c>
      <c r="B212" s="17" t="s">
        <v>664</v>
      </c>
      <c r="C212" s="325">
        <v>1</v>
      </c>
      <c r="D212" s="325">
        <v>16</v>
      </c>
      <c r="E212" s="325">
        <v>12</v>
      </c>
      <c r="F212" s="325">
        <v>1</v>
      </c>
      <c r="G212" s="325">
        <v>1</v>
      </c>
      <c r="H212" s="325">
        <v>0</v>
      </c>
      <c r="I212" s="325">
        <v>0</v>
      </c>
      <c r="J212" s="325">
        <v>0</v>
      </c>
      <c r="K212" s="325">
        <v>0</v>
      </c>
      <c r="L212" s="325">
        <v>0</v>
      </c>
      <c r="M212" s="325">
        <v>31</v>
      </c>
    </row>
    <row r="213" spans="1:13">
      <c r="A213" s="17">
        <v>79011</v>
      </c>
      <c r="B213" s="17" t="s">
        <v>316</v>
      </c>
      <c r="C213" s="325">
        <v>10</v>
      </c>
      <c r="D213" s="325">
        <v>243</v>
      </c>
      <c r="E213" s="325">
        <v>93</v>
      </c>
      <c r="F213" s="325">
        <v>11</v>
      </c>
      <c r="G213" s="325">
        <v>4</v>
      </c>
      <c r="H213" s="325">
        <v>1</v>
      </c>
      <c r="I213" s="325">
        <v>3</v>
      </c>
      <c r="J213" s="325">
        <v>0</v>
      </c>
      <c r="K213" s="325">
        <v>0</v>
      </c>
      <c r="L213" s="325">
        <v>0</v>
      </c>
      <c r="M213" s="325">
        <v>365</v>
      </c>
    </row>
    <row r="214" spans="1:13">
      <c r="A214" s="17">
        <v>79012</v>
      </c>
      <c r="B214" s="17" t="s">
        <v>353</v>
      </c>
      <c r="C214" s="325">
        <v>5</v>
      </c>
      <c r="D214" s="325">
        <v>260</v>
      </c>
      <c r="E214" s="325">
        <v>121</v>
      </c>
      <c r="F214" s="325">
        <v>17</v>
      </c>
      <c r="G214" s="325">
        <v>4</v>
      </c>
      <c r="H214" s="325">
        <v>0</v>
      </c>
      <c r="I214" s="325">
        <v>1</v>
      </c>
      <c r="J214" s="325">
        <v>0</v>
      </c>
      <c r="K214" s="325">
        <v>0</v>
      </c>
      <c r="L214" s="325">
        <v>0</v>
      </c>
      <c r="M214" s="325">
        <v>408</v>
      </c>
    </row>
    <row r="215" spans="1:13">
      <c r="A215" s="17">
        <v>79017</v>
      </c>
      <c r="B215" s="17" t="s">
        <v>498</v>
      </c>
      <c r="C215" s="325">
        <v>8</v>
      </c>
      <c r="D215" s="325">
        <v>85</v>
      </c>
      <c r="E215" s="325">
        <v>43</v>
      </c>
      <c r="F215" s="325">
        <v>10</v>
      </c>
      <c r="G215" s="325">
        <v>9</v>
      </c>
      <c r="H215" s="325">
        <v>0</v>
      </c>
      <c r="I215" s="325">
        <v>2</v>
      </c>
      <c r="J215" s="325">
        <v>0</v>
      </c>
      <c r="K215" s="325">
        <v>0</v>
      </c>
      <c r="L215" s="325">
        <v>0</v>
      </c>
      <c r="M215" s="325">
        <v>157</v>
      </c>
    </row>
    <row r="216" spans="1:13">
      <c r="A216" s="17">
        <v>79018</v>
      </c>
      <c r="B216" s="17" t="s">
        <v>460</v>
      </c>
      <c r="C216" s="325">
        <v>1</v>
      </c>
      <c r="D216" s="325">
        <v>61</v>
      </c>
      <c r="E216" s="325">
        <v>28</v>
      </c>
      <c r="F216" s="325">
        <v>3</v>
      </c>
      <c r="G216" s="325">
        <v>0</v>
      </c>
      <c r="H216" s="325">
        <v>0</v>
      </c>
      <c r="I216" s="325">
        <v>0</v>
      </c>
      <c r="J216" s="325">
        <v>0</v>
      </c>
      <c r="K216" s="325">
        <v>0</v>
      </c>
      <c r="L216" s="325">
        <v>0</v>
      </c>
      <c r="M216" s="325">
        <v>93</v>
      </c>
    </row>
    <row r="217" spans="1:13">
      <c r="A217" s="17">
        <v>79023</v>
      </c>
      <c r="B217" s="17" t="s">
        <v>262</v>
      </c>
      <c r="C217" s="325">
        <v>315</v>
      </c>
      <c r="D217" s="325">
        <v>4113</v>
      </c>
      <c r="E217" s="325">
        <v>1840</v>
      </c>
      <c r="F217" s="325">
        <v>270</v>
      </c>
      <c r="G217" s="325">
        <v>148</v>
      </c>
      <c r="H217" s="325">
        <v>64</v>
      </c>
      <c r="I217" s="325">
        <v>37</v>
      </c>
      <c r="J217" s="325">
        <v>4</v>
      </c>
      <c r="K217" s="325">
        <v>2</v>
      </c>
      <c r="L217" s="325">
        <v>0</v>
      </c>
      <c r="M217" s="325">
        <v>6793</v>
      </c>
    </row>
    <row r="218" spans="1:13">
      <c r="A218" s="17">
        <v>79024</v>
      </c>
      <c r="B218" s="17" t="s">
        <v>651</v>
      </c>
      <c r="C218" s="325">
        <v>0</v>
      </c>
      <c r="D218" s="325">
        <v>24</v>
      </c>
      <c r="E218" s="325">
        <v>11</v>
      </c>
      <c r="F218" s="325">
        <v>0</v>
      </c>
      <c r="G218" s="325">
        <v>0</v>
      </c>
      <c r="H218" s="325">
        <v>0</v>
      </c>
      <c r="I218" s="325">
        <v>0</v>
      </c>
      <c r="J218" s="325">
        <v>0</v>
      </c>
      <c r="K218" s="325">
        <v>0</v>
      </c>
      <c r="L218" s="325">
        <v>0</v>
      </c>
      <c r="M218" s="325">
        <v>35</v>
      </c>
    </row>
    <row r="219" spans="1:13">
      <c r="A219" s="17">
        <v>79025</v>
      </c>
      <c r="B219" s="17" t="s">
        <v>671</v>
      </c>
      <c r="C219" s="325">
        <v>0</v>
      </c>
      <c r="D219" s="325">
        <v>12</v>
      </c>
      <c r="E219" s="325">
        <v>8</v>
      </c>
      <c r="F219" s="325">
        <v>0</v>
      </c>
      <c r="G219" s="325">
        <v>0</v>
      </c>
      <c r="H219" s="325">
        <v>0</v>
      </c>
      <c r="I219" s="325">
        <v>0</v>
      </c>
      <c r="J219" s="325">
        <v>0</v>
      </c>
      <c r="K219" s="325">
        <v>0</v>
      </c>
      <c r="L219" s="325">
        <v>0</v>
      </c>
      <c r="M219" s="325">
        <v>20</v>
      </c>
    </row>
    <row r="220" spans="1:13">
      <c r="A220" s="17">
        <v>79029</v>
      </c>
      <c r="B220" s="17" t="s">
        <v>339</v>
      </c>
      <c r="C220" s="325">
        <v>9</v>
      </c>
      <c r="D220" s="325">
        <v>271</v>
      </c>
      <c r="E220" s="325">
        <v>126</v>
      </c>
      <c r="F220" s="325">
        <v>8</v>
      </c>
      <c r="G220" s="325">
        <v>2</v>
      </c>
      <c r="H220" s="325">
        <v>2</v>
      </c>
      <c r="I220" s="325">
        <v>0</v>
      </c>
      <c r="J220" s="325">
        <v>0</v>
      </c>
      <c r="K220" s="325">
        <v>0</v>
      </c>
      <c r="L220" s="325">
        <v>0</v>
      </c>
      <c r="M220" s="325">
        <v>418</v>
      </c>
    </row>
    <row r="221" spans="1:13">
      <c r="A221" s="17">
        <v>79033</v>
      </c>
      <c r="B221" s="17" t="s">
        <v>539</v>
      </c>
      <c r="C221" s="325">
        <v>1</v>
      </c>
      <c r="D221" s="325">
        <v>36</v>
      </c>
      <c r="E221" s="325">
        <v>22</v>
      </c>
      <c r="F221" s="325">
        <v>3</v>
      </c>
      <c r="G221" s="325">
        <v>0</v>
      </c>
      <c r="H221" s="325">
        <v>0</v>
      </c>
      <c r="I221" s="325">
        <v>0</v>
      </c>
      <c r="J221" s="325">
        <v>0</v>
      </c>
      <c r="K221" s="325">
        <v>0</v>
      </c>
      <c r="L221" s="325">
        <v>0</v>
      </c>
      <c r="M221" s="325">
        <v>62</v>
      </c>
    </row>
    <row r="222" spans="1:13">
      <c r="A222" s="17">
        <v>79034</v>
      </c>
      <c r="B222" s="17" t="s">
        <v>473</v>
      </c>
      <c r="C222" s="325">
        <v>2</v>
      </c>
      <c r="D222" s="325">
        <v>80</v>
      </c>
      <c r="E222" s="325">
        <v>36</v>
      </c>
      <c r="F222" s="325">
        <v>0</v>
      </c>
      <c r="G222" s="325">
        <v>0</v>
      </c>
      <c r="H222" s="325">
        <v>0</v>
      </c>
      <c r="I222" s="325">
        <v>0</v>
      </c>
      <c r="J222" s="325">
        <v>0</v>
      </c>
      <c r="K222" s="325">
        <v>0</v>
      </c>
      <c r="L222" s="325">
        <v>0</v>
      </c>
      <c r="M222" s="325">
        <v>118</v>
      </c>
    </row>
    <row r="223" spans="1:13">
      <c r="A223" s="17">
        <v>79039</v>
      </c>
      <c r="B223" s="17" t="s">
        <v>326</v>
      </c>
      <c r="C223" s="325">
        <v>4</v>
      </c>
      <c r="D223" s="325">
        <v>198</v>
      </c>
      <c r="E223" s="325">
        <v>94</v>
      </c>
      <c r="F223" s="325">
        <v>13</v>
      </c>
      <c r="G223" s="325">
        <v>9</v>
      </c>
      <c r="H223" s="325">
        <v>2</v>
      </c>
      <c r="I223" s="325">
        <v>1</v>
      </c>
      <c r="J223" s="325">
        <v>0</v>
      </c>
      <c r="K223" s="325">
        <v>0</v>
      </c>
      <c r="L223" s="325">
        <v>0</v>
      </c>
      <c r="M223" s="325">
        <v>321</v>
      </c>
    </row>
    <row r="224" spans="1:13">
      <c r="A224" s="17">
        <v>79042</v>
      </c>
      <c r="B224" s="17" t="s">
        <v>344</v>
      </c>
      <c r="C224" s="325">
        <v>9</v>
      </c>
      <c r="D224" s="325">
        <v>243</v>
      </c>
      <c r="E224" s="325">
        <v>135</v>
      </c>
      <c r="F224" s="325">
        <v>16</v>
      </c>
      <c r="G224" s="325">
        <v>3</v>
      </c>
      <c r="H224" s="325">
        <v>2</v>
      </c>
      <c r="I224" s="325">
        <v>0</v>
      </c>
      <c r="J224" s="325">
        <v>0</v>
      </c>
      <c r="K224" s="325">
        <v>0</v>
      </c>
      <c r="L224" s="325">
        <v>0</v>
      </c>
      <c r="M224" s="325">
        <v>408</v>
      </c>
    </row>
    <row r="225" spans="1:13">
      <c r="A225" s="17">
        <v>79047</v>
      </c>
      <c r="B225" s="17" t="s">
        <v>386</v>
      </c>
      <c r="C225" s="325">
        <v>4</v>
      </c>
      <c r="D225" s="325">
        <v>147</v>
      </c>
      <c r="E225" s="325">
        <v>81</v>
      </c>
      <c r="F225" s="325">
        <v>6</v>
      </c>
      <c r="G225" s="325">
        <v>5</v>
      </c>
      <c r="H225" s="325">
        <v>1</v>
      </c>
      <c r="I225" s="325">
        <v>0</v>
      </c>
      <c r="J225" s="325">
        <v>0</v>
      </c>
      <c r="K225" s="325">
        <v>0</v>
      </c>
      <c r="L225" s="325">
        <v>0</v>
      </c>
      <c r="M225" s="325">
        <v>244</v>
      </c>
    </row>
    <row r="226" spans="1:13">
      <c r="A226" s="17">
        <v>79048</v>
      </c>
      <c r="B226" s="17" t="s">
        <v>486</v>
      </c>
      <c r="C226" s="325">
        <v>5</v>
      </c>
      <c r="D226" s="325">
        <v>55</v>
      </c>
      <c r="E226" s="325">
        <v>31</v>
      </c>
      <c r="F226" s="325">
        <v>7</v>
      </c>
      <c r="G226" s="325">
        <v>8</v>
      </c>
      <c r="H226" s="325">
        <v>2</v>
      </c>
      <c r="I226" s="325">
        <v>0</v>
      </c>
      <c r="J226" s="325">
        <v>0</v>
      </c>
      <c r="K226" s="325">
        <v>0</v>
      </c>
      <c r="L226" s="325">
        <v>0</v>
      </c>
      <c r="M226" s="325">
        <v>108</v>
      </c>
    </row>
    <row r="227" spans="1:13">
      <c r="A227" s="17">
        <v>79052</v>
      </c>
      <c r="B227" s="17" t="s">
        <v>650</v>
      </c>
      <c r="C227" s="325">
        <v>0</v>
      </c>
      <c r="D227" s="325">
        <v>15</v>
      </c>
      <c r="E227" s="325">
        <v>2</v>
      </c>
      <c r="F227" s="325">
        <v>0</v>
      </c>
      <c r="G227" s="325">
        <v>0</v>
      </c>
      <c r="H227" s="325">
        <v>1</v>
      </c>
      <c r="I227" s="325">
        <v>0</v>
      </c>
      <c r="J227" s="325">
        <v>0</v>
      </c>
      <c r="K227" s="325">
        <v>0</v>
      </c>
      <c r="L227" s="325">
        <v>0</v>
      </c>
      <c r="M227" s="325">
        <v>18</v>
      </c>
    </row>
    <row r="228" spans="1:13">
      <c r="A228" s="17">
        <v>79055</v>
      </c>
      <c r="B228" s="17" t="s">
        <v>665</v>
      </c>
      <c r="C228" s="325">
        <v>0</v>
      </c>
      <c r="D228" s="325">
        <v>17</v>
      </c>
      <c r="E228" s="325">
        <v>5</v>
      </c>
      <c r="F228" s="325">
        <v>0</v>
      </c>
      <c r="G228" s="325">
        <v>0</v>
      </c>
      <c r="H228" s="325">
        <v>0</v>
      </c>
      <c r="I228" s="325">
        <v>0</v>
      </c>
      <c r="J228" s="325">
        <v>0</v>
      </c>
      <c r="K228" s="325">
        <v>0</v>
      </c>
      <c r="L228" s="325">
        <v>0</v>
      </c>
      <c r="M228" s="325">
        <v>22</v>
      </c>
    </row>
    <row r="229" spans="1:13">
      <c r="A229" s="17">
        <v>79056</v>
      </c>
      <c r="B229" s="17" t="s">
        <v>479</v>
      </c>
      <c r="C229" s="325">
        <v>0</v>
      </c>
      <c r="D229" s="325">
        <v>62</v>
      </c>
      <c r="E229" s="325">
        <v>24</v>
      </c>
      <c r="F229" s="325">
        <v>3</v>
      </c>
      <c r="G229" s="325">
        <v>1</v>
      </c>
      <c r="H229" s="325">
        <v>0</v>
      </c>
      <c r="I229" s="325">
        <v>0</v>
      </c>
      <c r="J229" s="325">
        <v>0</v>
      </c>
      <c r="K229" s="325">
        <v>0</v>
      </c>
      <c r="L229" s="325">
        <v>0</v>
      </c>
      <c r="M229" s="325">
        <v>90</v>
      </c>
    </row>
    <row r="230" spans="1:13">
      <c r="A230" s="17">
        <v>79058</v>
      </c>
      <c r="B230" s="17" t="s">
        <v>399</v>
      </c>
      <c r="C230" s="325">
        <v>2</v>
      </c>
      <c r="D230" s="325">
        <v>100</v>
      </c>
      <c r="E230" s="325">
        <v>26</v>
      </c>
      <c r="F230" s="325">
        <v>2</v>
      </c>
      <c r="G230" s="325">
        <v>1</v>
      </c>
      <c r="H230" s="325">
        <v>1</v>
      </c>
      <c r="I230" s="325">
        <v>0</v>
      </c>
      <c r="J230" s="325">
        <v>0</v>
      </c>
      <c r="K230" s="325">
        <v>0</v>
      </c>
      <c r="L230" s="325">
        <v>0</v>
      </c>
      <c r="M230" s="325">
        <v>132</v>
      </c>
    </row>
    <row r="231" spans="1:13">
      <c r="A231" s="17">
        <v>79059</v>
      </c>
      <c r="B231" s="17" t="s">
        <v>336</v>
      </c>
      <c r="C231" s="325">
        <v>4</v>
      </c>
      <c r="D231" s="325">
        <v>189</v>
      </c>
      <c r="E231" s="325">
        <v>74</v>
      </c>
      <c r="F231" s="325">
        <v>6</v>
      </c>
      <c r="G231" s="325">
        <v>2</v>
      </c>
      <c r="H231" s="325">
        <v>2</v>
      </c>
      <c r="I231" s="325">
        <v>0</v>
      </c>
      <c r="J231" s="325">
        <v>0</v>
      </c>
      <c r="K231" s="325">
        <v>0</v>
      </c>
      <c r="L231" s="325">
        <v>0</v>
      </c>
      <c r="M231" s="325">
        <v>277</v>
      </c>
    </row>
    <row r="232" spans="1:13">
      <c r="A232" s="17">
        <v>79060</v>
      </c>
      <c r="B232" s="17" t="s">
        <v>364</v>
      </c>
      <c r="C232" s="325">
        <v>3</v>
      </c>
      <c r="D232" s="325">
        <v>123</v>
      </c>
      <c r="E232" s="325">
        <v>62</v>
      </c>
      <c r="F232" s="325">
        <v>11</v>
      </c>
      <c r="G232" s="325">
        <v>5</v>
      </c>
      <c r="H232" s="325">
        <v>4</v>
      </c>
      <c r="I232" s="325">
        <v>1</v>
      </c>
      <c r="J232" s="325">
        <v>0</v>
      </c>
      <c r="K232" s="325">
        <v>0</v>
      </c>
      <c r="L232" s="325">
        <v>0</v>
      </c>
      <c r="M232" s="325">
        <v>209</v>
      </c>
    </row>
    <row r="233" spans="1:13">
      <c r="A233" s="17">
        <v>79065</v>
      </c>
      <c r="B233" s="17" t="s">
        <v>649</v>
      </c>
      <c r="C233" s="325">
        <v>0</v>
      </c>
      <c r="D233" s="325">
        <v>22</v>
      </c>
      <c r="E233" s="325">
        <v>3</v>
      </c>
      <c r="F233" s="325">
        <v>0</v>
      </c>
      <c r="G233" s="325">
        <v>0</v>
      </c>
      <c r="H233" s="325">
        <v>0</v>
      </c>
      <c r="I233" s="325">
        <v>0</v>
      </c>
      <c r="J233" s="325">
        <v>0</v>
      </c>
      <c r="K233" s="325">
        <v>0</v>
      </c>
      <c r="L233" s="325">
        <v>0</v>
      </c>
      <c r="M233" s="325">
        <v>25</v>
      </c>
    </row>
    <row r="234" spans="1:13">
      <c r="A234" s="17">
        <v>79069</v>
      </c>
      <c r="B234" s="17" t="s">
        <v>368</v>
      </c>
      <c r="C234" s="325">
        <v>3</v>
      </c>
      <c r="D234" s="325">
        <v>175</v>
      </c>
      <c r="E234" s="325">
        <v>111</v>
      </c>
      <c r="F234" s="325">
        <v>33</v>
      </c>
      <c r="G234" s="325">
        <v>13</v>
      </c>
      <c r="H234" s="325">
        <v>6</v>
      </c>
      <c r="I234" s="325">
        <v>2</v>
      </c>
      <c r="J234" s="325">
        <v>0</v>
      </c>
      <c r="K234" s="325">
        <v>0</v>
      </c>
      <c r="L234" s="325">
        <v>0</v>
      </c>
      <c r="M234" s="325">
        <v>343</v>
      </c>
    </row>
    <row r="235" spans="1:13">
      <c r="A235" s="17">
        <v>79072</v>
      </c>
      <c r="B235" s="17" t="s">
        <v>466</v>
      </c>
      <c r="C235" s="325">
        <v>13</v>
      </c>
      <c r="D235" s="325">
        <v>88</v>
      </c>
      <c r="E235" s="325">
        <v>53</v>
      </c>
      <c r="F235" s="325">
        <v>16</v>
      </c>
      <c r="G235" s="325">
        <v>15</v>
      </c>
      <c r="H235" s="325">
        <v>3</v>
      </c>
      <c r="I235" s="325">
        <v>0</v>
      </c>
      <c r="J235" s="325">
        <v>0</v>
      </c>
      <c r="K235" s="325">
        <v>0</v>
      </c>
      <c r="L235" s="325">
        <v>0</v>
      </c>
      <c r="M235" s="325">
        <v>188</v>
      </c>
    </row>
    <row r="236" spans="1:13">
      <c r="A236" s="17">
        <v>79073</v>
      </c>
      <c r="B236" s="17" t="s">
        <v>614</v>
      </c>
      <c r="C236" s="325">
        <v>0</v>
      </c>
      <c r="D236" s="325">
        <v>27</v>
      </c>
      <c r="E236" s="325">
        <v>10</v>
      </c>
      <c r="F236" s="325">
        <v>2</v>
      </c>
      <c r="G236" s="325">
        <v>1</v>
      </c>
      <c r="H236" s="325">
        <v>0</v>
      </c>
      <c r="I236" s="325">
        <v>0</v>
      </c>
      <c r="J236" s="325">
        <v>0</v>
      </c>
      <c r="K236" s="325">
        <v>0</v>
      </c>
      <c r="L236" s="325">
        <v>0</v>
      </c>
      <c r="M236" s="325">
        <v>40</v>
      </c>
    </row>
    <row r="237" spans="1:13">
      <c r="A237" s="17">
        <v>79074</v>
      </c>
      <c r="B237" s="17" t="s">
        <v>585</v>
      </c>
      <c r="C237" s="325">
        <v>1</v>
      </c>
      <c r="D237" s="325">
        <v>29</v>
      </c>
      <c r="E237" s="325">
        <v>7</v>
      </c>
      <c r="F237" s="325">
        <v>0</v>
      </c>
      <c r="G237" s="325">
        <v>1</v>
      </c>
      <c r="H237" s="325">
        <v>1</v>
      </c>
      <c r="I237" s="325">
        <v>1</v>
      </c>
      <c r="J237" s="325">
        <v>0</v>
      </c>
      <c r="K237" s="325">
        <v>0</v>
      </c>
      <c r="L237" s="325">
        <v>0</v>
      </c>
      <c r="M237" s="325">
        <v>40</v>
      </c>
    </row>
    <row r="238" spans="1:13">
      <c r="A238" s="17">
        <v>79077</v>
      </c>
      <c r="B238" s="17" t="s">
        <v>633</v>
      </c>
      <c r="C238" s="325">
        <v>0</v>
      </c>
      <c r="D238" s="325">
        <v>20</v>
      </c>
      <c r="E238" s="325">
        <v>6</v>
      </c>
      <c r="F238" s="325">
        <v>0</v>
      </c>
      <c r="G238" s="325">
        <v>0</v>
      </c>
      <c r="H238" s="325">
        <v>0</v>
      </c>
      <c r="I238" s="325">
        <v>0</v>
      </c>
      <c r="J238" s="325">
        <v>0</v>
      </c>
      <c r="K238" s="325">
        <v>0</v>
      </c>
      <c r="L238" s="325">
        <v>0</v>
      </c>
      <c r="M238" s="325">
        <v>26</v>
      </c>
    </row>
    <row r="239" spans="1:13">
      <c r="A239" s="17">
        <v>79080</v>
      </c>
      <c r="B239" s="17" t="s">
        <v>530</v>
      </c>
      <c r="C239" s="325">
        <v>7</v>
      </c>
      <c r="D239" s="325">
        <v>65</v>
      </c>
      <c r="E239" s="325">
        <v>20</v>
      </c>
      <c r="F239" s="325">
        <v>1</v>
      </c>
      <c r="G239" s="325">
        <v>0</v>
      </c>
      <c r="H239" s="325">
        <v>0</v>
      </c>
      <c r="I239" s="325">
        <v>0</v>
      </c>
      <c r="J239" s="325">
        <v>0</v>
      </c>
      <c r="K239" s="325">
        <v>0</v>
      </c>
      <c r="L239" s="325">
        <v>0</v>
      </c>
      <c r="M239" s="325">
        <v>93</v>
      </c>
    </row>
    <row r="240" spans="1:13">
      <c r="A240" s="17">
        <v>79081</v>
      </c>
      <c r="B240" s="17" t="s">
        <v>360</v>
      </c>
      <c r="C240" s="325">
        <v>9</v>
      </c>
      <c r="D240" s="325">
        <v>195</v>
      </c>
      <c r="E240" s="325">
        <v>81</v>
      </c>
      <c r="F240" s="325">
        <v>6</v>
      </c>
      <c r="G240" s="325">
        <v>1</v>
      </c>
      <c r="H240" s="325">
        <v>4</v>
      </c>
      <c r="I240" s="325">
        <v>1</v>
      </c>
      <c r="J240" s="325">
        <v>0</v>
      </c>
      <c r="K240" s="325">
        <v>0</v>
      </c>
      <c r="L240" s="325">
        <v>0</v>
      </c>
      <c r="M240" s="325">
        <v>297</v>
      </c>
    </row>
    <row r="241" spans="1:13">
      <c r="A241" s="17">
        <v>79083</v>
      </c>
      <c r="B241" s="17" t="s">
        <v>622</v>
      </c>
      <c r="C241" s="325">
        <v>1</v>
      </c>
      <c r="D241" s="325">
        <v>34</v>
      </c>
      <c r="E241" s="325">
        <v>13</v>
      </c>
      <c r="F241" s="325">
        <v>5</v>
      </c>
      <c r="G241" s="325">
        <v>0</v>
      </c>
      <c r="H241" s="325">
        <v>0</v>
      </c>
      <c r="I241" s="325">
        <v>0</v>
      </c>
      <c r="J241" s="325">
        <v>0</v>
      </c>
      <c r="K241" s="325">
        <v>0</v>
      </c>
      <c r="L241" s="325">
        <v>0</v>
      </c>
      <c r="M241" s="325">
        <v>53</v>
      </c>
    </row>
    <row r="242" spans="1:13">
      <c r="A242" s="17">
        <v>79087</v>
      </c>
      <c r="B242" s="17" t="s">
        <v>359</v>
      </c>
      <c r="C242" s="325">
        <v>6</v>
      </c>
      <c r="D242" s="325">
        <v>155</v>
      </c>
      <c r="E242" s="325">
        <v>67</v>
      </c>
      <c r="F242" s="325">
        <v>6</v>
      </c>
      <c r="G242" s="325">
        <v>5</v>
      </c>
      <c r="H242" s="325">
        <v>0</v>
      </c>
      <c r="I242" s="325">
        <v>1</v>
      </c>
      <c r="J242" s="325">
        <v>0</v>
      </c>
      <c r="K242" s="325">
        <v>0</v>
      </c>
      <c r="L242" s="325">
        <v>0</v>
      </c>
      <c r="M242" s="325">
        <v>240</v>
      </c>
    </row>
    <row r="243" spans="1:13">
      <c r="A243" s="17">
        <v>79088</v>
      </c>
      <c r="B243" s="17" t="s">
        <v>653</v>
      </c>
      <c r="C243" s="325">
        <v>0</v>
      </c>
      <c r="D243" s="325">
        <v>30</v>
      </c>
      <c r="E243" s="325">
        <v>8</v>
      </c>
      <c r="F243" s="325">
        <v>0</v>
      </c>
      <c r="G243" s="325">
        <v>0</v>
      </c>
      <c r="H243" s="325">
        <v>0</v>
      </c>
      <c r="I243" s="325">
        <v>0</v>
      </c>
      <c r="J243" s="325">
        <v>0</v>
      </c>
      <c r="K243" s="325">
        <v>0</v>
      </c>
      <c r="L243" s="325">
        <v>0</v>
      </c>
      <c r="M243" s="325">
        <v>38</v>
      </c>
    </row>
    <row r="244" spans="1:13">
      <c r="A244" s="17">
        <v>79089</v>
      </c>
      <c r="B244" s="17" t="s">
        <v>564</v>
      </c>
      <c r="C244" s="325">
        <v>1</v>
      </c>
      <c r="D244" s="325">
        <v>40</v>
      </c>
      <c r="E244" s="325">
        <v>11</v>
      </c>
      <c r="F244" s="325">
        <v>3</v>
      </c>
      <c r="G244" s="325">
        <v>0</v>
      </c>
      <c r="H244" s="325">
        <v>1</v>
      </c>
      <c r="I244" s="325">
        <v>0</v>
      </c>
      <c r="J244" s="325">
        <v>0</v>
      </c>
      <c r="K244" s="325">
        <v>0</v>
      </c>
      <c r="L244" s="325">
        <v>0</v>
      </c>
      <c r="M244" s="325">
        <v>56</v>
      </c>
    </row>
    <row r="245" spans="1:13">
      <c r="A245" s="17">
        <v>79092</v>
      </c>
      <c r="B245" s="17" t="s">
        <v>474</v>
      </c>
      <c r="C245" s="325">
        <v>2</v>
      </c>
      <c r="D245" s="325">
        <v>69</v>
      </c>
      <c r="E245" s="325">
        <v>16</v>
      </c>
      <c r="F245" s="325">
        <v>0</v>
      </c>
      <c r="G245" s="325">
        <v>0</v>
      </c>
      <c r="H245" s="325">
        <v>0</v>
      </c>
      <c r="I245" s="325">
        <v>0</v>
      </c>
      <c r="J245" s="325">
        <v>0</v>
      </c>
      <c r="K245" s="325">
        <v>0</v>
      </c>
      <c r="L245" s="325">
        <v>0</v>
      </c>
      <c r="M245" s="325">
        <v>87</v>
      </c>
    </row>
    <row r="246" spans="1:13">
      <c r="A246" s="17">
        <v>79094</v>
      </c>
      <c r="B246" s="17" t="s">
        <v>586</v>
      </c>
      <c r="C246" s="325">
        <v>1</v>
      </c>
      <c r="D246" s="325">
        <v>55</v>
      </c>
      <c r="E246" s="325">
        <v>15</v>
      </c>
      <c r="F246" s="325">
        <v>1</v>
      </c>
      <c r="G246" s="325">
        <v>1</v>
      </c>
      <c r="H246" s="325">
        <v>0</v>
      </c>
      <c r="I246" s="325">
        <v>0</v>
      </c>
      <c r="J246" s="325">
        <v>0</v>
      </c>
      <c r="K246" s="325">
        <v>0</v>
      </c>
      <c r="L246" s="325">
        <v>0</v>
      </c>
      <c r="M246" s="325">
        <v>73</v>
      </c>
    </row>
    <row r="247" spans="1:13">
      <c r="A247" s="17">
        <v>79096</v>
      </c>
      <c r="B247" s="17" t="s">
        <v>444</v>
      </c>
      <c r="C247" s="325">
        <v>5</v>
      </c>
      <c r="D247" s="325">
        <v>93</v>
      </c>
      <c r="E247" s="325">
        <v>58</v>
      </c>
      <c r="F247" s="325">
        <v>7</v>
      </c>
      <c r="G247" s="325">
        <v>9</v>
      </c>
      <c r="H247" s="325">
        <v>5</v>
      </c>
      <c r="I247" s="325">
        <v>1</v>
      </c>
      <c r="J247" s="325">
        <v>0</v>
      </c>
      <c r="K247" s="325">
        <v>0</v>
      </c>
      <c r="L247" s="325">
        <v>0</v>
      </c>
      <c r="M247" s="325">
        <v>178</v>
      </c>
    </row>
    <row r="248" spans="1:13">
      <c r="A248" s="17">
        <v>79099</v>
      </c>
      <c r="B248" s="17" t="s">
        <v>471</v>
      </c>
      <c r="C248" s="325">
        <v>1</v>
      </c>
      <c r="D248" s="325">
        <v>42</v>
      </c>
      <c r="E248" s="325">
        <v>24</v>
      </c>
      <c r="F248" s="325">
        <v>1</v>
      </c>
      <c r="G248" s="325">
        <v>0</v>
      </c>
      <c r="H248" s="325">
        <v>0</v>
      </c>
      <c r="I248" s="325">
        <v>0</v>
      </c>
      <c r="J248" s="325">
        <v>0</v>
      </c>
      <c r="K248" s="325">
        <v>0</v>
      </c>
      <c r="L248" s="325">
        <v>0</v>
      </c>
      <c r="M248" s="325">
        <v>68</v>
      </c>
    </row>
    <row r="249" spans="1:13">
      <c r="A249" s="17">
        <v>79108</v>
      </c>
      <c r="B249" s="17" t="s">
        <v>643</v>
      </c>
      <c r="C249" s="325">
        <v>1</v>
      </c>
      <c r="D249" s="325">
        <v>22</v>
      </c>
      <c r="E249" s="325">
        <v>9</v>
      </c>
      <c r="F249" s="325">
        <v>2</v>
      </c>
      <c r="G249" s="325">
        <v>0</v>
      </c>
      <c r="H249" s="325">
        <v>0</v>
      </c>
      <c r="I249" s="325">
        <v>0</v>
      </c>
      <c r="J249" s="325">
        <v>0</v>
      </c>
      <c r="K249" s="325">
        <v>0</v>
      </c>
      <c r="L249" s="325">
        <v>0</v>
      </c>
      <c r="M249" s="325">
        <v>34</v>
      </c>
    </row>
    <row r="250" spans="1:13">
      <c r="A250" s="17">
        <v>79110</v>
      </c>
      <c r="B250" s="17" t="s">
        <v>526</v>
      </c>
      <c r="C250" s="325">
        <v>1</v>
      </c>
      <c r="D250" s="325">
        <v>62</v>
      </c>
      <c r="E250" s="325">
        <v>16</v>
      </c>
      <c r="F250" s="325">
        <v>3</v>
      </c>
      <c r="G250" s="325">
        <v>2</v>
      </c>
      <c r="H250" s="325">
        <v>2</v>
      </c>
      <c r="I250" s="325">
        <v>0</v>
      </c>
      <c r="J250" s="325">
        <v>0</v>
      </c>
      <c r="K250" s="325">
        <v>0</v>
      </c>
      <c r="L250" s="325">
        <v>0</v>
      </c>
      <c r="M250" s="325">
        <v>86</v>
      </c>
    </row>
    <row r="251" spans="1:13">
      <c r="A251" s="17">
        <v>79114</v>
      </c>
      <c r="B251" s="17" t="s">
        <v>375</v>
      </c>
      <c r="C251" s="325">
        <v>2</v>
      </c>
      <c r="D251" s="325">
        <v>174</v>
      </c>
      <c r="E251" s="325">
        <v>44</v>
      </c>
      <c r="F251" s="325">
        <v>6</v>
      </c>
      <c r="G251" s="325">
        <v>4</v>
      </c>
      <c r="H251" s="325">
        <v>0</v>
      </c>
      <c r="I251" s="325">
        <v>0</v>
      </c>
      <c r="J251" s="325">
        <v>0</v>
      </c>
      <c r="K251" s="325">
        <v>0</v>
      </c>
      <c r="L251" s="325">
        <v>0</v>
      </c>
      <c r="M251" s="325">
        <v>230</v>
      </c>
    </row>
    <row r="252" spans="1:13">
      <c r="A252" s="17">
        <v>79116</v>
      </c>
      <c r="B252" s="17" t="s">
        <v>559</v>
      </c>
      <c r="C252" s="325">
        <v>1</v>
      </c>
      <c r="D252" s="325">
        <v>51</v>
      </c>
      <c r="E252" s="325">
        <v>15</v>
      </c>
      <c r="F252" s="325">
        <v>3</v>
      </c>
      <c r="G252" s="325">
        <v>3</v>
      </c>
      <c r="H252" s="325">
        <v>1</v>
      </c>
      <c r="I252" s="325">
        <v>0</v>
      </c>
      <c r="J252" s="325">
        <v>0</v>
      </c>
      <c r="K252" s="325">
        <v>0</v>
      </c>
      <c r="L252" s="325">
        <v>0</v>
      </c>
      <c r="M252" s="325">
        <v>74</v>
      </c>
    </row>
    <row r="253" spans="1:13">
      <c r="A253" s="17">
        <v>79122</v>
      </c>
      <c r="B253" s="17" t="s">
        <v>509</v>
      </c>
      <c r="C253" s="325">
        <v>0</v>
      </c>
      <c r="D253" s="325">
        <v>76</v>
      </c>
      <c r="E253" s="325">
        <v>34</v>
      </c>
      <c r="F253" s="325">
        <v>2</v>
      </c>
      <c r="G253" s="325">
        <v>1</v>
      </c>
      <c r="H253" s="325">
        <v>0</v>
      </c>
      <c r="I253" s="325">
        <v>0</v>
      </c>
      <c r="J253" s="325">
        <v>0</v>
      </c>
      <c r="K253" s="325">
        <v>0</v>
      </c>
      <c r="L253" s="325">
        <v>0</v>
      </c>
      <c r="M253" s="325">
        <v>113</v>
      </c>
    </row>
    <row r="254" spans="1:13">
      <c r="A254" s="17">
        <v>79123</v>
      </c>
      <c r="B254" s="17" t="s">
        <v>404</v>
      </c>
      <c r="C254" s="325">
        <v>11</v>
      </c>
      <c r="D254" s="325">
        <v>136</v>
      </c>
      <c r="E254" s="325">
        <v>60</v>
      </c>
      <c r="F254" s="325">
        <v>10</v>
      </c>
      <c r="G254" s="325">
        <v>9</v>
      </c>
      <c r="H254" s="325">
        <v>4</v>
      </c>
      <c r="I254" s="325">
        <v>0</v>
      </c>
      <c r="J254" s="325">
        <v>0</v>
      </c>
      <c r="K254" s="325">
        <v>0</v>
      </c>
      <c r="L254" s="325">
        <v>0</v>
      </c>
      <c r="M254" s="325">
        <v>230</v>
      </c>
    </row>
    <row r="255" spans="1:13">
      <c r="A255" s="17">
        <v>79126</v>
      </c>
      <c r="B255" s="17" t="s">
        <v>667</v>
      </c>
      <c r="C255" s="325">
        <v>1</v>
      </c>
      <c r="D255" s="325">
        <v>14</v>
      </c>
      <c r="E255" s="325">
        <v>2</v>
      </c>
      <c r="F255" s="325">
        <v>1</v>
      </c>
      <c r="G255" s="325">
        <v>0</v>
      </c>
      <c r="H255" s="325">
        <v>0</v>
      </c>
      <c r="I255" s="325">
        <v>0</v>
      </c>
      <c r="J255" s="325">
        <v>0</v>
      </c>
      <c r="K255" s="325">
        <v>0</v>
      </c>
      <c r="L255" s="325">
        <v>0</v>
      </c>
      <c r="M255" s="325">
        <v>18</v>
      </c>
    </row>
    <row r="256" spans="1:13">
      <c r="A256" s="17">
        <v>79127</v>
      </c>
      <c r="B256" s="17" t="s">
        <v>322</v>
      </c>
      <c r="C256" s="325">
        <v>11</v>
      </c>
      <c r="D256" s="325">
        <v>317</v>
      </c>
      <c r="E256" s="325">
        <v>160</v>
      </c>
      <c r="F256" s="325">
        <v>6</v>
      </c>
      <c r="G256" s="325">
        <v>13</v>
      </c>
      <c r="H256" s="325">
        <v>7</v>
      </c>
      <c r="I256" s="325">
        <v>0</v>
      </c>
      <c r="J256" s="325">
        <v>0</v>
      </c>
      <c r="K256" s="325">
        <v>0</v>
      </c>
      <c r="L256" s="325">
        <v>0</v>
      </c>
      <c r="M256" s="325">
        <v>514</v>
      </c>
    </row>
    <row r="257" spans="1:13">
      <c r="A257" s="17">
        <v>79131</v>
      </c>
      <c r="B257" s="17" t="s">
        <v>427</v>
      </c>
      <c r="C257" s="325">
        <v>10</v>
      </c>
      <c r="D257" s="325">
        <v>112</v>
      </c>
      <c r="E257" s="325">
        <v>48</v>
      </c>
      <c r="F257" s="325">
        <v>16</v>
      </c>
      <c r="G257" s="325">
        <v>10</v>
      </c>
      <c r="H257" s="325">
        <v>2</v>
      </c>
      <c r="I257" s="325">
        <v>1</v>
      </c>
      <c r="J257" s="325">
        <v>0</v>
      </c>
      <c r="K257" s="325">
        <v>1</v>
      </c>
      <c r="L257" s="325">
        <v>0</v>
      </c>
      <c r="M257" s="325">
        <v>200</v>
      </c>
    </row>
    <row r="258" spans="1:13">
      <c r="A258" s="17">
        <v>79133</v>
      </c>
      <c r="B258" s="17" t="s">
        <v>366</v>
      </c>
      <c r="C258" s="325">
        <v>10</v>
      </c>
      <c r="D258" s="325">
        <v>135</v>
      </c>
      <c r="E258" s="325">
        <v>61</v>
      </c>
      <c r="F258" s="325">
        <v>14</v>
      </c>
      <c r="G258" s="325">
        <v>6</v>
      </c>
      <c r="H258" s="325">
        <v>4</v>
      </c>
      <c r="I258" s="325">
        <v>1</v>
      </c>
      <c r="J258" s="325">
        <v>0</v>
      </c>
      <c r="K258" s="325">
        <v>0</v>
      </c>
      <c r="L258" s="325">
        <v>0</v>
      </c>
      <c r="M258" s="325">
        <v>231</v>
      </c>
    </row>
    <row r="259" spans="1:13">
      <c r="A259" s="17">
        <v>79134</v>
      </c>
      <c r="B259" s="17" t="s">
        <v>628</v>
      </c>
      <c r="C259" s="325">
        <v>1</v>
      </c>
      <c r="D259" s="325">
        <v>13</v>
      </c>
      <c r="E259" s="325">
        <v>9</v>
      </c>
      <c r="F259" s="325">
        <v>1</v>
      </c>
      <c r="G259" s="325">
        <v>1</v>
      </c>
      <c r="H259" s="325">
        <v>0</v>
      </c>
      <c r="I259" s="325">
        <v>0</v>
      </c>
      <c r="J259" s="325">
        <v>0</v>
      </c>
      <c r="K259" s="325">
        <v>0</v>
      </c>
      <c r="L259" s="325">
        <v>0</v>
      </c>
      <c r="M259" s="325">
        <v>25</v>
      </c>
    </row>
    <row r="260" spans="1:13">
      <c r="A260" s="17">
        <v>79137</v>
      </c>
      <c r="B260" s="17" t="s">
        <v>310</v>
      </c>
      <c r="C260" s="325">
        <v>31</v>
      </c>
      <c r="D260" s="325">
        <v>550</v>
      </c>
      <c r="E260" s="325">
        <v>271</v>
      </c>
      <c r="F260" s="325">
        <v>27</v>
      </c>
      <c r="G260" s="325">
        <v>13</v>
      </c>
      <c r="H260" s="325">
        <v>4</v>
      </c>
      <c r="I260" s="325">
        <v>1</v>
      </c>
      <c r="J260" s="325">
        <v>0</v>
      </c>
      <c r="K260" s="325">
        <v>0</v>
      </c>
      <c r="L260" s="325">
        <v>0</v>
      </c>
      <c r="M260" s="325">
        <v>897</v>
      </c>
    </row>
    <row r="261" spans="1:13">
      <c r="A261" s="17">
        <v>79139</v>
      </c>
      <c r="B261" s="17" t="s">
        <v>524</v>
      </c>
      <c r="C261" s="325">
        <v>0</v>
      </c>
      <c r="D261" s="325">
        <v>58</v>
      </c>
      <c r="E261" s="325">
        <v>19</v>
      </c>
      <c r="F261" s="325">
        <v>0</v>
      </c>
      <c r="G261" s="325">
        <v>0</v>
      </c>
      <c r="H261" s="325">
        <v>0</v>
      </c>
      <c r="I261" s="325">
        <v>0</v>
      </c>
      <c r="J261" s="325">
        <v>0</v>
      </c>
      <c r="K261" s="325">
        <v>0</v>
      </c>
      <c r="L261" s="325">
        <v>0</v>
      </c>
      <c r="M261" s="325">
        <v>77</v>
      </c>
    </row>
    <row r="262" spans="1:13">
      <c r="A262" s="17">
        <v>79142</v>
      </c>
      <c r="B262" s="17" t="s">
        <v>401</v>
      </c>
      <c r="C262" s="325">
        <v>8</v>
      </c>
      <c r="D262" s="325">
        <v>143</v>
      </c>
      <c r="E262" s="325">
        <v>48</v>
      </c>
      <c r="F262" s="325">
        <v>7</v>
      </c>
      <c r="G262" s="325">
        <v>3</v>
      </c>
      <c r="H262" s="325">
        <v>3</v>
      </c>
      <c r="I262" s="325">
        <v>1</v>
      </c>
      <c r="J262" s="325">
        <v>0</v>
      </c>
      <c r="K262" s="325">
        <v>0</v>
      </c>
      <c r="L262" s="325">
        <v>0</v>
      </c>
      <c r="M262" s="325">
        <v>213</v>
      </c>
    </row>
    <row r="263" spans="1:13">
      <c r="A263" s="17">
        <v>79143</v>
      </c>
      <c r="B263" s="17" t="s">
        <v>451</v>
      </c>
      <c r="C263" s="325">
        <v>4</v>
      </c>
      <c r="D263" s="325">
        <v>94</v>
      </c>
      <c r="E263" s="325">
        <v>27</v>
      </c>
      <c r="F263" s="325">
        <v>3</v>
      </c>
      <c r="G263" s="325">
        <v>1</v>
      </c>
      <c r="H263" s="325">
        <v>0</v>
      </c>
      <c r="I263" s="325">
        <v>1</v>
      </c>
      <c r="J263" s="325">
        <v>0</v>
      </c>
      <c r="K263" s="325">
        <v>0</v>
      </c>
      <c r="L263" s="325">
        <v>0</v>
      </c>
      <c r="M263" s="325">
        <v>130</v>
      </c>
    </row>
    <row r="264" spans="1:13">
      <c r="A264" s="17">
        <v>79148</v>
      </c>
      <c r="B264" s="17" t="s">
        <v>590</v>
      </c>
      <c r="C264" s="325">
        <v>0</v>
      </c>
      <c r="D264" s="325">
        <v>39</v>
      </c>
      <c r="E264" s="325">
        <v>15</v>
      </c>
      <c r="F264" s="325">
        <v>2</v>
      </c>
      <c r="G264" s="325">
        <v>0</v>
      </c>
      <c r="H264" s="325">
        <v>0</v>
      </c>
      <c r="I264" s="325">
        <v>0</v>
      </c>
      <c r="J264" s="325">
        <v>0</v>
      </c>
      <c r="K264" s="325">
        <v>0</v>
      </c>
      <c r="L264" s="325">
        <v>0</v>
      </c>
      <c r="M264" s="325">
        <v>56</v>
      </c>
    </row>
    <row r="265" spans="1:13">
      <c r="A265" s="17">
        <v>79151</v>
      </c>
      <c r="B265" s="17" t="s">
        <v>506</v>
      </c>
      <c r="C265" s="325">
        <v>0</v>
      </c>
      <c r="D265" s="325">
        <v>57</v>
      </c>
      <c r="E265" s="325">
        <v>13</v>
      </c>
      <c r="F265" s="325">
        <v>2</v>
      </c>
      <c r="G265" s="325">
        <v>0</v>
      </c>
      <c r="H265" s="325">
        <v>0</v>
      </c>
      <c r="I265" s="325">
        <v>0</v>
      </c>
      <c r="J265" s="325">
        <v>0</v>
      </c>
      <c r="K265" s="325">
        <v>0</v>
      </c>
      <c r="L265" s="325">
        <v>0</v>
      </c>
      <c r="M265" s="325">
        <v>72</v>
      </c>
    </row>
    <row r="266" spans="1:13">
      <c r="A266" s="17">
        <v>79160</v>
      </c>
      <c r="B266" s="17" t="s">
        <v>263</v>
      </c>
      <c r="C266" s="325">
        <v>184</v>
      </c>
      <c r="D266" s="325">
        <v>2454</v>
      </c>
      <c r="E266" s="325">
        <v>1281</v>
      </c>
      <c r="F266" s="325">
        <v>214</v>
      </c>
      <c r="G266" s="325">
        <v>146</v>
      </c>
      <c r="H266" s="325">
        <v>62</v>
      </c>
      <c r="I266" s="325">
        <v>14</v>
      </c>
      <c r="J266" s="325">
        <v>1</v>
      </c>
      <c r="K266" s="325">
        <v>1</v>
      </c>
      <c r="L266" s="325">
        <v>1</v>
      </c>
      <c r="M266" s="325">
        <v>4358</v>
      </c>
    </row>
    <row r="267" spans="1:13">
      <c r="A267" s="17">
        <v>80001</v>
      </c>
      <c r="B267" s="17" t="s">
        <v>413</v>
      </c>
      <c r="C267" s="325">
        <v>1</v>
      </c>
      <c r="D267" s="325">
        <v>40</v>
      </c>
      <c r="E267" s="325">
        <v>16</v>
      </c>
      <c r="F267" s="325">
        <v>1</v>
      </c>
      <c r="G267" s="325">
        <v>2</v>
      </c>
      <c r="H267" s="325">
        <v>0</v>
      </c>
      <c r="I267" s="325">
        <v>0</v>
      </c>
      <c r="J267" s="325">
        <v>0</v>
      </c>
      <c r="K267" s="325">
        <v>0</v>
      </c>
      <c r="L267" s="325">
        <v>0</v>
      </c>
      <c r="M267" s="325">
        <v>60</v>
      </c>
    </row>
    <row r="268" spans="1:13">
      <c r="A268" s="17">
        <v>80002</v>
      </c>
      <c r="B268" s="17" t="s">
        <v>654</v>
      </c>
      <c r="C268" s="325">
        <v>0</v>
      </c>
      <c r="D268" s="325">
        <v>17</v>
      </c>
      <c r="E268" s="325">
        <v>7</v>
      </c>
      <c r="F268" s="325">
        <v>2</v>
      </c>
      <c r="G268" s="325">
        <v>1</v>
      </c>
      <c r="H268" s="325">
        <v>0</v>
      </c>
      <c r="I268" s="325">
        <v>0</v>
      </c>
      <c r="J268" s="325">
        <v>0</v>
      </c>
      <c r="K268" s="325">
        <v>0</v>
      </c>
      <c r="L268" s="325">
        <v>0</v>
      </c>
      <c r="M268" s="325">
        <v>27</v>
      </c>
    </row>
    <row r="269" spans="1:13">
      <c r="A269" s="17">
        <v>80003</v>
      </c>
      <c r="B269" s="17" t="s">
        <v>468</v>
      </c>
      <c r="C269" s="325">
        <v>1</v>
      </c>
      <c r="D269" s="325">
        <v>59</v>
      </c>
      <c r="E269" s="325">
        <v>29</v>
      </c>
      <c r="F269" s="325">
        <v>2</v>
      </c>
      <c r="G269" s="325">
        <v>2</v>
      </c>
      <c r="H269" s="325">
        <v>0</v>
      </c>
      <c r="I269" s="325">
        <v>0</v>
      </c>
      <c r="J269" s="325">
        <v>0</v>
      </c>
      <c r="K269" s="325">
        <v>0</v>
      </c>
      <c r="L269" s="325">
        <v>0</v>
      </c>
      <c r="M269" s="325">
        <v>93</v>
      </c>
    </row>
    <row r="270" spans="1:13">
      <c r="A270" s="17">
        <v>80004</v>
      </c>
      <c r="B270" s="17" t="s">
        <v>549</v>
      </c>
      <c r="C270" s="325">
        <v>0</v>
      </c>
      <c r="D270" s="325">
        <v>36</v>
      </c>
      <c r="E270" s="325">
        <v>11</v>
      </c>
      <c r="F270" s="325">
        <v>2</v>
      </c>
      <c r="G270" s="325">
        <v>0</v>
      </c>
      <c r="H270" s="325">
        <v>1</v>
      </c>
      <c r="I270" s="325">
        <v>0</v>
      </c>
      <c r="J270" s="325">
        <v>0</v>
      </c>
      <c r="K270" s="325">
        <v>0</v>
      </c>
      <c r="L270" s="325">
        <v>0</v>
      </c>
      <c r="M270" s="325">
        <v>50</v>
      </c>
    </row>
    <row r="271" spans="1:13">
      <c r="A271" s="17">
        <v>80005</v>
      </c>
      <c r="B271" s="17" t="s">
        <v>356</v>
      </c>
      <c r="C271" s="325">
        <v>7</v>
      </c>
      <c r="D271" s="325">
        <v>169</v>
      </c>
      <c r="E271" s="325">
        <v>87</v>
      </c>
      <c r="F271" s="325">
        <v>9</v>
      </c>
      <c r="G271" s="325">
        <v>4</v>
      </c>
      <c r="H271" s="325">
        <v>0</v>
      </c>
      <c r="I271" s="325">
        <v>0</v>
      </c>
      <c r="J271" s="325">
        <v>0</v>
      </c>
      <c r="K271" s="325">
        <v>0</v>
      </c>
      <c r="L271" s="325">
        <v>0</v>
      </c>
      <c r="M271" s="325">
        <v>276</v>
      </c>
    </row>
    <row r="272" spans="1:13">
      <c r="A272" s="17">
        <v>80007</v>
      </c>
      <c r="B272" s="17" t="s">
        <v>296</v>
      </c>
      <c r="C272" s="325">
        <v>10</v>
      </c>
      <c r="D272" s="325">
        <v>289</v>
      </c>
      <c r="E272" s="325">
        <v>136</v>
      </c>
      <c r="F272" s="325">
        <v>15</v>
      </c>
      <c r="G272" s="325">
        <v>8</v>
      </c>
      <c r="H272" s="325">
        <v>4</v>
      </c>
      <c r="I272" s="325">
        <v>0</v>
      </c>
      <c r="J272" s="325">
        <v>0</v>
      </c>
      <c r="K272" s="325">
        <v>0</v>
      </c>
      <c r="L272" s="325">
        <v>0</v>
      </c>
      <c r="M272" s="325">
        <v>462</v>
      </c>
    </row>
    <row r="273" spans="1:13">
      <c r="A273" s="17">
        <v>80008</v>
      </c>
      <c r="B273" s="17" t="s">
        <v>452</v>
      </c>
      <c r="C273" s="325">
        <v>1</v>
      </c>
      <c r="D273" s="325">
        <v>47</v>
      </c>
      <c r="E273" s="325">
        <v>33</v>
      </c>
      <c r="F273" s="325">
        <v>1</v>
      </c>
      <c r="G273" s="325">
        <v>1</v>
      </c>
      <c r="H273" s="325">
        <v>0</v>
      </c>
      <c r="I273" s="325">
        <v>0</v>
      </c>
      <c r="J273" s="325">
        <v>0</v>
      </c>
      <c r="K273" s="325">
        <v>0</v>
      </c>
      <c r="L273" s="325">
        <v>0</v>
      </c>
      <c r="M273" s="325">
        <v>83</v>
      </c>
    </row>
    <row r="274" spans="1:13">
      <c r="A274" s="17">
        <v>80009</v>
      </c>
      <c r="B274" s="17" t="s">
        <v>377</v>
      </c>
      <c r="C274" s="325">
        <v>7</v>
      </c>
      <c r="D274" s="325">
        <v>218</v>
      </c>
      <c r="E274" s="325">
        <v>96</v>
      </c>
      <c r="F274" s="325">
        <v>6</v>
      </c>
      <c r="G274" s="325">
        <v>6</v>
      </c>
      <c r="H274" s="325">
        <v>0</v>
      </c>
      <c r="I274" s="325">
        <v>0</v>
      </c>
      <c r="J274" s="325">
        <v>0</v>
      </c>
      <c r="K274" s="325">
        <v>0</v>
      </c>
      <c r="L274" s="325">
        <v>0</v>
      </c>
      <c r="M274" s="325">
        <v>333</v>
      </c>
    </row>
    <row r="275" spans="1:13">
      <c r="A275" s="17">
        <v>80012</v>
      </c>
      <c r="B275" s="17" t="s">
        <v>311</v>
      </c>
      <c r="C275" s="325">
        <v>17</v>
      </c>
      <c r="D275" s="325">
        <v>392</v>
      </c>
      <c r="E275" s="325">
        <v>214</v>
      </c>
      <c r="F275" s="325">
        <v>27</v>
      </c>
      <c r="G275" s="325">
        <v>19</v>
      </c>
      <c r="H275" s="325">
        <v>6</v>
      </c>
      <c r="I275" s="325">
        <v>0</v>
      </c>
      <c r="J275" s="325">
        <v>0</v>
      </c>
      <c r="K275" s="325">
        <v>0</v>
      </c>
      <c r="L275" s="325">
        <v>0</v>
      </c>
      <c r="M275" s="325">
        <v>675</v>
      </c>
    </row>
    <row r="276" spans="1:13">
      <c r="A276" s="17">
        <v>80013</v>
      </c>
      <c r="B276" s="17" t="s">
        <v>376</v>
      </c>
      <c r="C276" s="325">
        <v>3</v>
      </c>
      <c r="D276" s="325">
        <v>146</v>
      </c>
      <c r="E276" s="325">
        <v>73</v>
      </c>
      <c r="F276" s="325">
        <v>10</v>
      </c>
      <c r="G276" s="325">
        <v>1</v>
      </c>
      <c r="H276" s="325">
        <v>0</v>
      </c>
      <c r="I276" s="325">
        <v>0</v>
      </c>
      <c r="J276" s="325">
        <v>0</v>
      </c>
      <c r="K276" s="325">
        <v>0</v>
      </c>
      <c r="L276" s="325">
        <v>0</v>
      </c>
      <c r="M276" s="325">
        <v>233</v>
      </c>
    </row>
    <row r="277" spans="1:13">
      <c r="A277" s="17">
        <v>80014</v>
      </c>
      <c r="B277" s="17" t="s">
        <v>390</v>
      </c>
      <c r="C277" s="325">
        <v>2</v>
      </c>
      <c r="D277" s="325">
        <v>158</v>
      </c>
      <c r="E277" s="325">
        <v>65</v>
      </c>
      <c r="F277" s="325">
        <v>6</v>
      </c>
      <c r="G277" s="325">
        <v>2</v>
      </c>
      <c r="H277" s="325">
        <v>0</v>
      </c>
      <c r="I277" s="325">
        <v>0</v>
      </c>
      <c r="J277" s="325">
        <v>0</v>
      </c>
      <c r="K277" s="325">
        <v>0</v>
      </c>
      <c r="L277" s="325">
        <v>0</v>
      </c>
      <c r="M277" s="325">
        <v>233</v>
      </c>
    </row>
    <row r="278" spans="1:13">
      <c r="A278" s="17">
        <v>80015</v>
      </c>
      <c r="B278" s="17" t="s">
        <v>577</v>
      </c>
      <c r="C278" s="325">
        <v>1</v>
      </c>
      <c r="D278" s="325">
        <v>33</v>
      </c>
      <c r="E278" s="325">
        <v>8</v>
      </c>
      <c r="F278" s="325">
        <v>0</v>
      </c>
      <c r="G278" s="325">
        <v>1</v>
      </c>
      <c r="H278" s="325">
        <v>1</v>
      </c>
      <c r="I278" s="325">
        <v>0</v>
      </c>
      <c r="J278" s="325">
        <v>0</v>
      </c>
      <c r="K278" s="325">
        <v>0</v>
      </c>
      <c r="L278" s="325">
        <v>0</v>
      </c>
      <c r="M278" s="325">
        <v>44</v>
      </c>
    </row>
    <row r="279" spans="1:13">
      <c r="A279" s="17">
        <v>80016</v>
      </c>
      <c r="B279" s="17" t="s">
        <v>608</v>
      </c>
      <c r="C279" s="325">
        <v>0</v>
      </c>
      <c r="D279" s="325">
        <v>18</v>
      </c>
      <c r="E279" s="325">
        <v>6</v>
      </c>
      <c r="F279" s="325">
        <v>0</v>
      </c>
      <c r="G279" s="325">
        <v>0</v>
      </c>
      <c r="H279" s="325">
        <v>0</v>
      </c>
      <c r="I279" s="325">
        <v>0</v>
      </c>
      <c r="J279" s="325">
        <v>0</v>
      </c>
      <c r="K279" s="325">
        <v>0</v>
      </c>
      <c r="L279" s="325">
        <v>0</v>
      </c>
      <c r="M279" s="325">
        <v>24</v>
      </c>
    </row>
    <row r="280" spans="1:13">
      <c r="A280" s="17">
        <v>80018</v>
      </c>
      <c r="B280" s="17" t="s">
        <v>370</v>
      </c>
      <c r="C280" s="325">
        <v>2</v>
      </c>
      <c r="D280" s="325">
        <v>90</v>
      </c>
      <c r="E280" s="325">
        <v>71</v>
      </c>
      <c r="F280" s="325">
        <v>15</v>
      </c>
      <c r="G280" s="325">
        <v>5</v>
      </c>
      <c r="H280" s="325">
        <v>1</v>
      </c>
      <c r="I280" s="325">
        <v>3</v>
      </c>
      <c r="J280" s="325">
        <v>1</v>
      </c>
      <c r="K280" s="325">
        <v>0</v>
      </c>
      <c r="L280" s="325">
        <v>0</v>
      </c>
      <c r="M280" s="325">
        <v>188</v>
      </c>
    </row>
    <row r="281" spans="1:13">
      <c r="A281" s="17">
        <v>80019</v>
      </c>
      <c r="B281" s="17" t="s">
        <v>673</v>
      </c>
      <c r="C281" s="325">
        <v>1</v>
      </c>
      <c r="D281" s="325">
        <v>13</v>
      </c>
      <c r="E281" s="325">
        <v>6</v>
      </c>
      <c r="F281" s="325">
        <v>0</v>
      </c>
      <c r="G281" s="325">
        <v>0</v>
      </c>
      <c r="H281" s="325">
        <v>1</v>
      </c>
      <c r="I281" s="325">
        <v>0</v>
      </c>
      <c r="J281" s="325">
        <v>0</v>
      </c>
      <c r="K281" s="325">
        <v>0</v>
      </c>
      <c r="L281" s="325">
        <v>0</v>
      </c>
      <c r="M281" s="325">
        <v>21</v>
      </c>
    </row>
    <row r="282" spans="1:13">
      <c r="A282" s="17">
        <v>80020</v>
      </c>
      <c r="B282" s="17" t="s">
        <v>632</v>
      </c>
      <c r="C282" s="325">
        <v>0</v>
      </c>
      <c r="D282" s="325">
        <v>25</v>
      </c>
      <c r="E282" s="325">
        <v>19</v>
      </c>
      <c r="F282" s="325">
        <v>0</v>
      </c>
      <c r="G282" s="325">
        <v>2</v>
      </c>
      <c r="H282" s="325">
        <v>0</v>
      </c>
      <c r="I282" s="325">
        <v>0</v>
      </c>
      <c r="J282" s="325">
        <v>0</v>
      </c>
      <c r="K282" s="325">
        <v>0</v>
      </c>
      <c r="L282" s="325">
        <v>0</v>
      </c>
      <c r="M282" s="325">
        <v>46</v>
      </c>
    </row>
    <row r="283" spans="1:13">
      <c r="A283" s="17">
        <v>80021</v>
      </c>
      <c r="B283" s="17" t="s">
        <v>662</v>
      </c>
      <c r="C283" s="325">
        <v>0</v>
      </c>
      <c r="D283" s="325">
        <v>13</v>
      </c>
      <c r="E283" s="325">
        <v>4</v>
      </c>
      <c r="F283" s="325">
        <v>0</v>
      </c>
      <c r="G283" s="325">
        <v>2</v>
      </c>
      <c r="H283" s="325">
        <v>0</v>
      </c>
      <c r="I283" s="325">
        <v>0</v>
      </c>
      <c r="J283" s="325">
        <v>0</v>
      </c>
      <c r="K283" s="325">
        <v>0</v>
      </c>
      <c r="L283" s="325">
        <v>0</v>
      </c>
      <c r="M283" s="325">
        <v>19</v>
      </c>
    </row>
    <row r="284" spans="1:13">
      <c r="A284" s="17">
        <v>80023</v>
      </c>
      <c r="B284" s="17" t="s">
        <v>455</v>
      </c>
      <c r="C284" s="325">
        <v>0</v>
      </c>
      <c r="D284" s="325">
        <v>29</v>
      </c>
      <c r="E284" s="325">
        <v>25</v>
      </c>
      <c r="F284" s="325">
        <v>3</v>
      </c>
      <c r="G284" s="325">
        <v>1</v>
      </c>
      <c r="H284" s="325">
        <v>0</v>
      </c>
      <c r="I284" s="325">
        <v>0</v>
      </c>
      <c r="J284" s="325">
        <v>0</v>
      </c>
      <c r="K284" s="325">
        <v>0</v>
      </c>
      <c r="L284" s="325">
        <v>0</v>
      </c>
      <c r="M284" s="325">
        <v>58</v>
      </c>
    </row>
    <row r="285" spans="1:13">
      <c r="A285" s="17">
        <v>80024</v>
      </c>
      <c r="B285" s="17" t="s">
        <v>637</v>
      </c>
      <c r="C285" s="325">
        <v>1</v>
      </c>
      <c r="D285" s="325">
        <v>19</v>
      </c>
      <c r="E285" s="325">
        <v>5</v>
      </c>
      <c r="F285" s="325">
        <v>1</v>
      </c>
      <c r="G285" s="325">
        <v>1</v>
      </c>
      <c r="H285" s="325">
        <v>0</v>
      </c>
      <c r="I285" s="325">
        <v>0</v>
      </c>
      <c r="J285" s="325">
        <v>0</v>
      </c>
      <c r="K285" s="325">
        <v>0</v>
      </c>
      <c r="L285" s="325">
        <v>0</v>
      </c>
      <c r="M285" s="325">
        <v>27</v>
      </c>
    </row>
    <row r="286" spans="1:13">
      <c r="A286" s="17">
        <v>80025</v>
      </c>
      <c r="B286" s="17" t="s">
        <v>320</v>
      </c>
      <c r="C286" s="325">
        <v>14</v>
      </c>
      <c r="D286" s="325">
        <v>256</v>
      </c>
      <c r="E286" s="325">
        <v>138</v>
      </c>
      <c r="F286" s="325">
        <v>9</v>
      </c>
      <c r="G286" s="325">
        <v>6</v>
      </c>
      <c r="H286" s="325">
        <v>2</v>
      </c>
      <c r="I286" s="325">
        <v>0</v>
      </c>
      <c r="J286" s="325">
        <v>0</v>
      </c>
      <c r="K286" s="325">
        <v>0</v>
      </c>
      <c r="L286" s="325">
        <v>0</v>
      </c>
      <c r="M286" s="325">
        <v>425</v>
      </c>
    </row>
    <row r="287" spans="1:13">
      <c r="A287" s="17">
        <v>80026</v>
      </c>
      <c r="B287" s="17" t="s">
        <v>652</v>
      </c>
      <c r="C287" s="325">
        <v>0</v>
      </c>
      <c r="D287" s="325">
        <v>10</v>
      </c>
      <c r="E287" s="325">
        <v>3</v>
      </c>
      <c r="F287" s="325">
        <v>0</v>
      </c>
      <c r="G287" s="325">
        <v>0</v>
      </c>
      <c r="H287" s="325">
        <v>0</v>
      </c>
      <c r="I287" s="325">
        <v>0</v>
      </c>
      <c r="J287" s="325">
        <v>0</v>
      </c>
      <c r="K287" s="325">
        <v>0</v>
      </c>
      <c r="L287" s="325">
        <v>0</v>
      </c>
      <c r="M287" s="325">
        <v>13</v>
      </c>
    </row>
    <row r="288" spans="1:13">
      <c r="A288" s="17">
        <v>80027</v>
      </c>
      <c r="B288" s="17" t="s">
        <v>330</v>
      </c>
      <c r="C288" s="325">
        <v>6</v>
      </c>
      <c r="D288" s="325">
        <v>172</v>
      </c>
      <c r="E288" s="325">
        <v>98</v>
      </c>
      <c r="F288" s="325">
        <v>13</v>
      </c>
      <c r="G288" s="325">
        <v>6</v>
      </c>
      <c r="H288" s="325">
        <v>4</v>
      </c>
      <c r="I288" s="325">
        <v>1</v>
      </c>
      <c r="J288" s="325">
        <v>0</v>
      </c>
      <c r="K288" s="325">
        <v>0</v>
      </c>
      <c r="L288" s="325">
        <v>0</v>
      </c>
      <c r="M288" s="325">
        <v>300</v>
      </c>
    </row>
    <row r="289" spans="1:13">
      <c r="A289" s="17">
        <v>80028</v>
      </c>
      <c r="B289" s="17" t="s">
        <v>297</v>
      </c>
      <c r="C289" s="325">
        <v>13</v>
      </c>
      <c r="D289" s="325">
        <v>351</v>
      </c>
      <c r="E289" s="325">
        <v>196</v>
      </c>
      <c r="F289" s="325">
        <v>31</v>
      </c>
      <c r="G289" s="325">
        <v>17</v>
      </c>
      <c r="H289" s="325">
        <v>5</v>
      </c>
      <c r="I289" s="325">
        <v>0</v>
      </c>
      <c r="J289" s="325">
        <v>0</v>
      </c>
      <c r="K289" s="325">
        <v>0</v>
      </c>
      <c r="L289" s="325">
        <v>0</v>
      </c>
      <c r="M289" s="325">
        <v>613</v>
      </c>
    </row>
    <row r="290" spans="1:13">
      <c r="A290" s="17">
        <v>80029</v>
      </c>
      <c r="B290" s="17" t="s">
        <v>349</v>
      </c>
      <c r="C290" s="325">
        <v>4</v>
      </c>
      <c r="D290" s="325">
        <v>192</v>
      </c>
      <c r="E290" s="325">
        <v>75</v>
      </c>
      <c r="F290" s="325">
        <v>9</v>
      </c>
      <c r="G290" s="325">
        <v>0</v>
      </c>
      <c r="H290" s="325">
        <v>1</v>
      </c>
      <c r="I290" s="325">
        <v>0</v>
      </c>
      <c r="J290" s="325">
        <v>0</v>
      </c>
      <c r="K290" s="325">
        <v>0</v>
      </c>
      <c r="L290" s="325">
        <v>0</v>
      </c>
      <c r="M290" s="325">
        <v>281</v>
      </c>
    </row>
    <row r="291" spans="1:13">
      <c r="A291" s="17">
        <v>80030</v>
      </c>
      <c r="B291" s="17" t="s">
        <v>616</v>
      </c>
      <c r="C291" s="325">
        <v>0</v>
      </c>
      <c r="D291" s="325">
        <v>24</v>
      </c>
      <c r="E291" s="325">
        <v>8</v>
      </c>
      <c r="F291" s="325">
        <v>1</v>
      </c>
      <c r="G291" s="325">
        <v>0</v>
      </c>
      <c r="H291" s="325">
        <v>0</v>
      </c>
      <c r="I291" s="325">
        <v>0</v>
      </c>
      <c r="J291" s="325">
        <v>0</v>
      </c>
      <c r="K291" s="325">
        <v>0</v>
      </c>
      <c r="L291" s="325">
        <v>0</v>
      </c>
      <c r="M291" s="325">
        <v>33</v>
      </c>
    </row>
    <row r="292" spans="1:13">
      <c r="A292" s="17">
        <v>80031</v>
      </c>
      <c r="B292" s="17" t="s">
        <v>398</v>
      </c>
      <c r="C292" s="325">
        <v>2</v>
      </c>
      <c r="D292" s="325">
        <v>117</v>
      </c>
      <c r="E292" s="325">
        <v>46</v>
      </c>
      <c r="F292" s="325">
        <v>7</v>
      </c>
      <c r="G292" s="325">
        <v>2</v>
      </c>
      <c r="H292" s="325">
        <v>0</v>
      </c>
      <c r="I292" s="325">
        <v>0</v>
      </c>
      <c r="J292" s="325">
        <v>0</v>
      </c>
      <c r="K292" s="325">
        <v>0</v>
      </c>
      <c r="L292" s="325">
        <v>0</v>
      </c>
      <c r="M292" s="325">
        <v>174</v>
      </c>
    </row>
    <row r="293" spans="1:13">
      <c r="A293" s="17">
        <v>80032</v>
      </c>
      <c r="B293" s="17" t="s">
        <v>517</v>
      </c>
      <c r="C293" s="325">
        <v>1</v>
      </c>
      <c r="D293" s="325">
        <v>51</v>
      </c>
      <c r="E293" s="325">
        <v>20</v>
      </c>
      <c r="F293" s="325">
        <v>4</v>
      </c>
      <c r="G293" s="325">
        <v>1</v>
      </c>
      <c r="H293" s="325">
        <v>0</v>
      </c>
      <c r="I293" s="325">
        <v>0</v>
      </c>
      <c r="J293" s="325">
        <v>0</v>
      </c>
      <c r="K293" s="325">
        <v>0</v>
      </c>
      <c r="L293" s="325">
        <v>0</v>
      </c>
      <c r="M293" s="325">
        <v>77</v>
      </c>
    </row>
    <row r="294" spans="1:13">
      <c r="A294" s="17">
        <v>80033</v>
      </c>
      <c r="B294" s="17" t="s">
        <v>639</v>
      </c>
      <c r="C294" s="325">
        <v>0</v>
      </c>
      <c r="D294" s="325">
        <v>15</v>
      </c>
      <c r="E294" s="325">
        <v>10</v>
      </c>
      <c r="F294" s="325">
        <v>1</v>
      </c>
      <c r="G294" s="325">
        <v>0</v>
      </c>
      <c r="H294" s="325">
        <v>0</v>
      </c>
      <c r="I294" s="325">
        <v>0</v>
      </c>
      <c r="J294" s="325">
        <v>0</v>
      </c>
      <c r="K294" s="325">
        <v>0</v>
      </c>
      <c r="L294" s="325">
        <v>0</v>
      </c>
      <c r="M294" s="325">
        <v>26</v>
      </c>
    </row>
    <row r="295" spans="1:13">
      <c r="A295" s="17">
        <v>80034</v>
      </c>
      <c r="B295" s="17" t="s">
        <v>599</v>
      </c>
      <c r="C295" s="325">
        <v>1</v>
      </c>
      <c r="D295" s="325">
        <v>28</v>
      </c>
      <c r="E295" s="325">
        <v>7</v>
      </c>
      <c r="F295" s="325">
        <v>0</v>
      </c>
      <c r="G295" s="325">
        <v>0</v>
      </c>
      <c r="H295" s="325">
        <v>0</v>
      </c>
      <c r="I295" s="325">
        <v>0</v>
      </c>
      <c r="J295" s="325">
        <v>0</v>
      </c>
      <c r="K295" s="325">
        <v>0</v>
      </c>
      <c r="L295" s="325">
        <v>0</v>
      </c>
      <c r="M295" s="325">
        <v>36</v>
      </c>
    </row>
    <row r="296" spans="1:13">
      <c r="A296" s="17">
        <v>80035</v>
      </c>
      <c r="B296" s="17" t="s">
        <v>516</v>
      </c>
      <c r="C296" s="325">
        <v>1</v>
      </c>
      <c r="D296" s="325">
        <v>60</v>
      </c>
      <c r="E296" s="325">
        <v>22</v>
      </c>
      <c r="F296" s="325">
        <v>1</v>
      </c>
      <c r="G296" s="325">
        <v>0</v>
      </c>
      <c r="H296" s="325">
        <v>1</v>
      </c>
      <c r="I296" s="325">
        <v>0</v>
      </c>
      <c r="J296" s="325">
        <v>0</v>
      </c>
      <c r="K296" s="325">
        <v>0</v>
      </c>
      <c r="L296" s="325">
        <v>0</v>
      </c>
      <c r="M296" s="325">
        <v>85</v>
      </c>
    </row>
    <row r="297" spans="1:13">
      <c r="A297" s="17">
        <v>80036</v>
      </c>
      <c r="B297" s="17" t="s">
        <v>433</v>
      </c>
      <c r="C297" s="325">
        <v>2</v>
      </c>
      <c r="D297" s="325">
        <v>67</v>
      </c>
      <c r="E297" s="325">
        <v>33</v>
      </c>
      <c r="F297" s="325">
        <v>2</v>
      </c>
      <c r="G297" s="325">
        <v>0</v>
      </c>
      <c r="H297" s="325">
        <v>0</v>
      </c>
      <c r="I297" s="325">
        <v>0</v>
      </c>
      <c r="J297" s="325">
        <v>0</v>
      </c>
      <c r="K297" s="325">
        <v>0</v>
      </c>
      <c r="L297" s="325">
        <v>0</v>
      </c>
      <c r="M297" s="325">
        <v>104</v>
      </c>
    </row>
    <row r="298" spans="1:13">
      <c r="A298" s="17">
        <v>80037</v>
      </c>
      <c r="B298" s="17" t="s">
        <v>499</v>
      </c>
      <c r="C298" s="325">
        <v>0</v>
      </c>
      <c r="D298" s="325">
        <v>43</v>
      </c>
      <c r="E298" s="325">
        <v>13</v>
      </c>
      <c r="F298" s="325">
        <v>0</v>
      </c>
      <c r="G298" s="325">
        <v>0</v>
      </c>
      <c r="H298" s="325">
        <v>0</v>
      </c>
      <c r="I298" s="325">
        <v>0</v>
      </c>
      <c r="J298" s="325">
        <v>0</v>
      </c>
      <c r="K298" s="325">
        <v>0</v>
      </c>
      <c r="L298" s="325">
        <v>0</v>
      </c>
      <c r="M298" s="325">
        <v>56</v>
      </c>
    </row>
    <row r="299" spans="1:13">
      <c r="A299" s="17">
        <v>80038</v>
      </c>
      <c r="B299" s="17" t="s">
        <v>278</v>
      </c>
      <c r="C299" s="325">
        <v>51</v>
      </c>
      <c r="D299" s="325">
        <v>647</v>
      </c>
      <c r="E299" s="325">
        <v>411</v>
      </c>
      <c r="F299" s="325">
        <v>53</v>
      </c>
      <c r="G299" s="325">
        <v>40</v>
      </c>
      <c r="H299" s="325">
        <v>18</v>
      </c>
      <c r="I299" s="325">
        <v>6</v>
      </c>
      <c r="J299" s="325">
        <v>0</v>
      </c>
      <c r="K299" s="325">
        <v>0</v>
      </c>
      <c r="L299" s="325">
        <v>1</v>
      </c>
      <c r="M299" s="325">
        <v>1227</v>
      </c>
    </row>
    <row r="300" spans="1:13">
      <c r="A300" s="17">
        <v>80039</v>
      </c>
      <c r="B300" s="17" t="s">
        <v>321</v>
      </c>
      <c r="C300" s="325">
        <v>6</v>
      </c>
      <c r="D300" s="325">
        <v>309</v>
      </c>
      <c r="E300" s="325">
        <v>158</v>
      </c>
      <c r="F300" s="325">
        <v>14</v>
      </c>
      <c r="G300" s="325">
        <v>5</v>
      </c>
      <c r="H300" s="325">
        <v>1</v>
      </c>
      <c r="I300" s="325">
        <v>0</v>
      </c>
      <c r="J300" s="325">
        <v>0</v>
      </c>
      <c r="K300" s="325">
        <v>0</v>
      </c>
      <c r="L300" s="325">
        <v>0</v>
      </c>
      <c r="M300" s="325">
        <v>493</v>
      </c>
    </row>
    <row r="301" spans="1:13">
      <c r="A301" s="17">
        <v>80040</v>
      </c>
      <c r="B301" s="17" t="s">
        <v>406</v>
      </c>
      <c r="C301" s="325">
        <v>2</v>
      </c>
      <c r="D301" s="325">
        <v>115</v>
      </c>
      <c r="E301" s="325">
        <v>51</v>
      </c>
      <c r="F301" s="325">
        <v>6</v>
      </c>
      <c r="G301" s="325">
        <v>1</v>
      </c>
      <c r="H301" s="325">
        <v>1</v>
      </c>
      <c r="I301" s="325">
        <v>0</v>
      </c>
      <c r="J301" s="325">
        <v>0</v>
      </c>
      <c r="K301" s="325">
        <v>0</v>
      </c>
      <c r="L301" s="325">
        <v>0</v>
      </c>
      <c r="M301" s="325">
        <v>176</v>
      </c>
    </row>
    <row r="302" spans="1:13">
      <c r="A302" s="17">
        <v>80041</v>
      </c>
      <c r="B302" s="17" t="s">
        <v>672</v>
      </c>
      <c r="C302" s="325">
        <v>0</v>
      </c>
      <c r="D302" s="325">
        <v>6</v>
      </c>
      <c r="E302" s="325">
        <v>2</v>
      </c>
      <c r="F302" s="325">
        <v>0</v>
      </c>
      <c r="G302" s="325">
        <v>0</v>
      </c>
      <c r="H302" s="325">
        <v>0</v>
      </c>
      <c r="I302" s="325">
        <v>0</v>
      </c>
      <c r="J302" s="325">
        <v>0</v>
      </c>
      <c r="K302" s="325">
        <v>0</v>
      </c>
      <c r="L302" s="325">
        <v>0</v>
      </c>
      <c r="M302" s="325">
        <v>8</v>
      </c>
    </row>
    <row r="303" spans="1:13">
      <c r="A303" s="17">
        <v>80042</v>
      </c>
      <c r="B303" s="17" t="s">
        <v>346</v>
      </c>
      <c r="C303" s="325">
        <v>4</v>
      </c>
      <c r="D303" s="325">
        <v>178</v>
      </c>
      <c r="E303" s="325">
        <v>78</v>
      </c>
      <c r="F303" s="325">
        <v>4</v>
      </c>
      <c r="G303" s="325">
        <v>2</v>
      </c>
      <c r="H303" s="325">
        <v>1</v>
      </c>
      <c r="I303" s="325">
        <v>0</v>
      </c>
      <c r="J303" s="325">
        <v>0</v>
      </c>
      <c r="K303" s="325">
        <v>0</v>
      </c>
      <c r="L303" s="325">
        <v>0</v>
      </c>
      <c r="M303" s="325">
        <v>267</v>
      </c>
    </row>
    <row r="304" spans="1:13">
      <c r="A304" s="17">
        <v>80043</v>
      </c>
      <c r="B304" s="17" t="s">
        <v>293</v>
      </c>
      <c r="C304" s="325">
        <v>17</v>
      </c>
      <c r="D304" s="325">
        <v>563</v>
      </c>
      <c r="E304" s="325">
        <v>229</v>
      </c>
      <c r="F304" s="325">
        <v>29</v>
      </c>
      <c r="G304" s="325">
        <v>17</v>
      </c>
      <c r="H304" s="325">
        <v>6</v>
      </c>
      <c r="I304" s="325">
        <v>3</v>
      </c>
      <c r="J304" s="325">
        <v>1</v>
      </c>
      <c r="K304" s="325">
        <v>0</v>
      </c>
      <c r="L304" s="325">
        <v>0</v>
      </c>
      <c r="M304" s="325">
        <v>865</v>
      </c>
    </row>
    <row r="305" spans="1:13">
      <c r="A305" s="17">
        <v>80044</v>
      </c>
      <c r="B305" s="17" t="s">
        <v>425</v>
      </c>
      <c r="C305" s="325">
        <v>0</v>
      </c>
      <c r="D305" s="325">
        <v>68</v>
      </c>
      <c r="E305" s="325">
        <v>26</v>
      </c>
      <c r="F305" s="325">
        <v>3</v>
      </c>
      <c r="G305" s="325">
        <v>0</v>
      </c>
      <c r="H305" s="325">
        <v>0</v>
      </c>
      <c r="I305" s="325">
        <v>0</v>
      </c>
      <c r="J305" s="325">
        <v>0</v>
      </c>
      <c r="K305" s="325">
        <v>0</v>
      </c>
      <c r="L305" s="325">
        <v>0</v>
      </c>
      <c r="M305" s="325">
        <v>97</v>
      </c>
    </row>
    <row r="306" spans="1:13">
      <c r="A306" s="17">
        <v>80045</v>
      </c>
      <c r="B306" s="17" t="s">
        <v>328</v>
      </c>
      <c r="C306" s="325">
        <v>10</v>
      </c>
      <c r="D306" s="325">
        <v>304</v>
      </c>
      <c r="E306" s="325">
        <v>166</v>
      </c>
      <c r="F306" s="325">
        <v>26</v>
      </c>
      <c r="G306" s="325">
        <v>6</v>
      </c>
      <c r="H306" s="325">
        <v>1</v>
      </c>
      <c r="I306" s="325">
        <v>0</v>
      </c>
      <c r="J306" s="325">
        <v>0</v>
      </c>
      <c r="K306" s="325">
        <v>0</v>
      </c>
      <c r="L306" s="325">
        <v>0</v>
      </c>
      <c r="M306" s="325">
        <v>513</v>
      </c>
    </row>
    <row r="307" spans="1:13">
      <c r="A307" s="17">
        <v>80046</v>
      </c>
      <c r="B307" s="17" t="s">
        <v>531</v>
      </c>
      <c r="C307" s="325">
        <v>2</v>
      </c>
      <c r="D307" s="325">
        <v>42</v>
      </c>
      <c r="E307" s="325">
        <v>18</v>
      </c>
      <c r="F307" s="325">
        <v>7</v>
      </c>
      <c r="G307" s="325">
        <v>2</v>
      </c>
      <c r="H307" s="325">
        <v>0</v>
      </c>
      <c r="I307" s="325">
        <v>0</v>
      </c>
      <c r="J307" s="325">
        <v>0</v>
      </c>
      <c r="K307" s="325">
        <v>0</v>
      </c>
      <c r="L307" s="325">
        <v>0</v>
      </c>
      <c r="M307" s="325">
        <v>71</v>
      </c>
    </row>
    <row r="308" spans="1:13">
      <c r="A308" s="17">
        <v>80047</v>
      </c>
      <c r="B308" s="17" t="s">
        <v>655</v>
      </c>
      <c r="C308" s="325">
        <v>0</v>
      </c>
      <c r="D308" s="325">
        <v>18</v>
      </c>
      <c r="E308" s="325">
        <v>5</v>
      </c>
      <c r="F308" s="325">
        <v>0</v>
      </c>
      <c r="G308" s="325">
        <v>0</v>
      </c>
      <c r="H308" s="325">
        <v>0</v>
      </c>
      <c r="I308" s="325">
        <v>0</v>
      </c>
      <c r="J308" s="325">
        <v>0</v>
      </c>
      <c r="K308" s="325">
        <v>0</v>
      </c>
      <c r="L308" s="325">
        <v>0</v>
      </c>
      <c r="M308" s="325">
        <v>23</v>
      </c>
    </row>
    <row r="309" spans="1:13">
      <c r="A309" s="17">
        <v>80048</v>
      </c>
      <c r="B309" s="17" t="s">
        <v>605</v>
      </c>
      <c r="C309" s="325">
        <v>0</v>
      </c>
      <c r="D309" s="325">
        <v>25</v>
      </c>
      <c r="E309" s="325">
        <v>8</v>
      </c>
      <c r="F309" s="325">
        <v>0</v>
      </c>
      <c r="G309" s="325">
        <v>1</v>
      </c>
      <c r="H309" s="325">
        <v>0</v>
      </c>
      <c r="I309" s="325">
        <v>0</v>
      </c>
      <c r="J309" s="325">
        <v>0</v>
      </c>
      <c r="K309" s="325">
        <v>0</v>
      </c>
      <c r="L309" s="325">
        <v>0</v>
      </c>
      <c r="M309" s="325">
        <v>34</v>
      </c>
    </row>
    <row r="310" spans="1:13">
      <c r="A310" s="17">
        <v>80049</v>
      </c>
      <c r="B310" s="17" t="s">
        <v>351</v>
      </c>
      <c r="C310" s="325">
        <v>15</v>
      </c>
      <c r="D310" s="325">
        <v>151</v>
      </c>
      <c r="E310" s="325">
        <v>90</v>
      </c>
      <c r="F310" s="325">
        <v>12</v>
      </c>
      <c r="G310" s="325">
        <v>6</v>
      </c>
      <c r="H310" s="325">
        <v>2</v>
      </c>
      <c r="I310" s="325">
        <v>0</v>
      </c>
      <c r="J310" s="325">
        <v>0</v>
      </c>
      <c r="K310" s="325">
        <v>0</v>
      </c>
      <c r="L310" s="325">
        <v>0</v>
      </c>
      <c r="M310" s="325">
        <v>276</v>
      </c>
    </row>
    <row r="311" spans="1:13">
      <c r="A311" s="17">
        <v>80050</v>
      </c>
      <c r="B311" s="17" t="s">
        <v>294</v>
      </c>
      <c r="C311" s="325">
        <v>7</v>
      </c>
      <c r="D311" s="325">
        <v>374</v>
      </c>
      <c r="E311" s="325">
        <v>202</v>
      </c>
      <c r="F311" s="325">
        <v>28</v>
      </c>
      <c r="G311" s="325">
        <v>10</v>
      </c>
      <c r="H311" s="325">
        <v>4</v>
      </c>
      <c r="I311" s="325">
        <v>0</v>
      </c>
      <c r="J311" s="325">
        <v>0</v>
      </c>
      <c r="K311" s="325">
        <v>0</v>
      </c>
      <c r="L311" s="325">
        <v>0</v>
      </c>
      <c r="M311" s="325">
        <v>625</v>
      </c>
    </row>
    <row r="312" spans="1:13">
      <c r="A312" s="17">
        <v>80051</v>
      </c>
      <c r="B312" s="17" t="s">
        <v>442</v>
      </c>
      <c r="C312" s="325">
        <v>0</v>
      </c>
      <c r="D312" s="325">
        <v>68</v>
      </c>
      <c r="E312" s="325">
        <v>31</v>
      </c>
      <c r="F312" s="325">
        <v>6</v>
      </c>
      <c r="G312" s="325">
        <v>1</v>
      </c>
      <c r="H312" s="325">
        <v>0</v>
      </c>
      <c r="I312" s="325">
        <v>0</v>
      </c>
      <c r="J312" s="325">
        <v>0</v>
      </c>
      <c r="K312" s="325">
        <v>0</v>
      </c>
      <c r="L312" s="325">
        <v>0</v>
      </c>
      <c r="M312" s="325">
        <v>106</v>
      </c>
    </row>
    <row r="313" spans="1:13">
      <c r="A313" s="17">
        <v>80053</v>
      </c>
      <c r="B313" s="17" t="s">
        <v>334</v>
      </c>
      <c r="C313" s="325">
        <v>4</v>
      </c>
      <c r="D313" s="325">
        <v>149</v>
      </c>
      <c r="E313" s="325">
        <v>70</v>
      </c>
      <c r="F313" s="325">
        <v>4</v>
      </c>
      <c r="G313" s="325">
        <v>2</v>
      </c>
      <c r="H313" s="325">
        <v>2</v>
      </c>
      <c r="I313" s="325">
        <v>0</v>
      </c>
      <c r="J313" s="325">
        <v>0</v>
      </c>
      <c r="K313" s="325">
        <v>0</v>
      </c>
      <c r="L313" s="325">
        <v>0</v>
      </c>
      <c r="M313" s="325">
        <v>231</v>
      </c>
    </row>
    <row r="314" spans="1:13">
      <c r="A314" s="17">
        <v>80054</v>
      </c>
      <c r="B314" s="17" t="s">
        <v>335</v>
      </c>
      <c r="C314" s="325">
        <v>8</v>
      </c>
      <c r="D314" s="325">
        <v>181</v>
      </c>
      <c r="E314" s="325">
        <v>74</v>
      </c>
      <c r="F314" s="325">
        <v>8</v>
      </c>
      <c r="G314" s="325">
        <v>7</v>
      </c>
      <c r="H314" s="325">
        <v>2</v>
      </c>
      <c r="I314" s="325">
        <v>0</v>
      </c>
      <c r="J314" s="325">
        <v>0</v>
      </c>
      <c r="K314" s="325">
        <v>0</v>
      </c>
      <c r="L314" s="325">
        <v>0</v>
      </c>
      <c r="M314" s="325">
        <v>280</v>
      </c>
    </row>
    <row r="315" spans="1:13">
      <c r="A315" s="17">
        <v>80055</v>
      </c>
      <c r="B315" s="17" t="s">
        <v>345</v>
      </c>
      <c r="C315" s="325">
        <v>6</v>
      </c>
      <c r="D315" s="325">
        <v>198</v>
      </c>
      <c r="E315" s="325">
        <v>61</v>
      </c>
      <c r="F315" s="325">
        <v>4</v>
      </c>
      <c r="G315" s="325">
        <v>5</v>
      </c>
      <c r="H315" s="325">
        <v>0</v>
      </c>
      <c r="I315" s="325">
        <v>0</v>
      </c>
      <c r="J315" s="325">
        <v>0</v>
      </c>
      <c r="K315" s="325">
        <v>0</v>
      </c>
      <c r="L315" s="325">
        <v>0</v>
      </c>
      <c r="M315" s="325">
        <v>274</v>
      </c>
    </row>
    <row r="316" spans="1:13">
      <c r="A316" s="17">
        <v>80057</v>
      </c>
      <c r="B316" s="17" t="s">
        <v>279</v>
      </c>
      <c r="C316" s="325">
        <v>19</v>
      </c>
      <c r="D316" s="325">
        <v>755</v>
      </c>
      <c r="E316" s="325">
        <v>356</v>
      </c>
      <c r="F316" s="325">
        <v>23</v>
      </c>
      <c r="G316" s="325">
        <v>24</v>
      </c>
      <c r="H316" s="325">
        <v>11</v>
      </c>
      <c r="I316" s="325">
        <v>3</v>
      </c>
      <c r="J316" s="325">
        <v>0</v>
      </c>
      <c r="K316" s="325">
        <v>0</v>
      </c>
      <c r="L316" s="325">
        <v>0</v>
      </c>
      <c r="M316" s="325">
        <v>1191</v>
      </c>
    </row>
    <row r="317" spans="1:13">
      <c r="A317" s="17">
        <v>80059</v>
      </c>
      <c r="B317" s="17" t="s">
        <v>571</v>
      </c>
      <c r="C317" s="325">
        <v>0</v>
      </c>
      <c r="D317" s="325">
        <v>25</v>
      </c>
      <c r="E317" s="325">
        <v>9</v>
      </c>
      <c r="F317" s="325">
        <v>0</v>
      </c>
      <c r="G317" s="325">
        <v>0</v>
      </c>
      <c r="H317" s="325">
        <v>0</v>
      </c>
      <c r="I317" s="325">
        <v>0</v>
      </c>
      <c r="J317" s="325">
        <v>0</v>
      </c>
      <c r="K317" s="325">
        <v>0</v>
      </c>
      <c r="L317" s="325">
        <v>0</v>
      </c>
      <c r="M317" s="325">
        <v>34</v>
      </c>
    </row>
    <row r="318" spans="1:13">
      <c r="A318" s="17">
        <v>80060</v>
      </c>
      <c r="B318" s="17" t="s">
        <v>387</v>
      </c>
      <c r="C318" s="325">
        <v>0</v>
      </c>
      <c r="D318" s="325">
        <v>44</v>
      </c>
      <c r="E318" s="325">
        <v>30</v>
      </c>
      <c r="F318" s="325">
        <v>9</v>
      </c>
      <c r="G318" s="325">
        <v>1</v>
      </c>
      <c r="H318" s="325">
        <v>0</v>
      </c>
      <c r="I318" s="325">
        <v>0</v>
      </c>
      <c r="J318" s="325">
        <v>0</v>
      </c>
      <c r="K318" s="325">
        <v>0</v>
      </c>
      <c r="L318" s="325">
        <v>0</v>
      </c>
      <c r="M318" s="325">
        <v>84</v>
      </c>
    </row>
    <row r="319" spans="1:13">
      <c r="A319" s="17">
        <v>80061</v>
      </c>
      <c r="B319" s="17" t="s">
        <v>295</v>
      </c>
      <c r="C319" s="325">
        <v>6</v>
      </c>
      <c r="D319" s="325">
        <v>406</v>
      </c>
      <c r="E319" s="325">
        <v>231</v>
      </c>
      <c r="F319" s="325">
        <v>40</v>
      </c>
      <c r="G319" s="325">
        <v>15</v>
      </c>
      <c r="H319" s="325">
        <v>4</v>
      </c>
      <c r="I319" s="325">
        <v>0</v>
      </c>
      <c r="J319" s="325">
        <v>0</v>
      </c>
      <c r="K319" s="325">
        <v>0</v>
      </c>
      <c r="L319" s="325">
        <v>0</v>
      </c>
      <c r="M319" s="325">
        <v>702</v>
      </c>
    </row>
    <row r="320" spans="1:13">
      <c r="A320" s="17">
        <v>80062</v>
      </c>
      <c r="B320" s="17" t="s">
        <v>580</v>
      </c>
      <c r="C320" s="325">
        <v>0</v>
      </c>
      <c r="D320" s="325">
        <v>30</v>
      </c>
      <c r="E320" s="325">
        <v>7</v>
      </c>
      <c r="F320" s="325">
        <v>1</v>
      </c>
      <c r="G320" s="325">
        <v>0</v>
      </c>
      <c r="H320" s="325">
        <v>0</v>
      </c>
      <c r="I320" s="325">
        <v>0</v>
      </c>
      <c r="J320" s="325">
        <v>0</v>
      </c>
      <c r="K320" s="325">
        <v>0</v>
      </c>
      <c r="L320" s="325">
        <v>0</v>
      </c>
      <c r="M320" s="325">
        <v>38</v>
      </c>
    </row>
    <row r="321" spans="1:13">
      <c r="A321" s="17">
        <v>80063</v>
      </c>
      <c r="B321" s="17" t="s">
        <v>259</v>
      </c>
      <c r="C321" s="325">
        <v>349</v>
      </c>
      <c r="D321" s="325">
        <v>6374</v>
      </c>
      <c r="E321" s="325">
        <v>2950</v>
      </c>
      <c r="F321" s="325">
        <v>469</v>
      </c>
      <c r="G321" s="325">
        <v>249</v>
      </c>
      <c r="H321" s="325">
        <v>101</v>
      </c>
      <c r="I321" s="325">
        <v>42</v>
      </c>
      <c r="J321" s="325">
        <v>7</v>
      </c>
      <c r="K321" s="325">
        <v>1</v>
      </c>
      <c r="L321" s="325">
        <v>0</v>
      </c>
      <c r="M321" s="325">
        <v>10542</v>
      </c>
    </row>
    <row r="322" spans="1:13">
      <c r="A322" s="17">
        <v>80065</v>
      </c>
      <c r="B322" s="17" t="s">
        <v>315</v>
      </c>
      <c r="C322" s="325">
        <v>16</v>
      </c>
      <c r="D322" s="325">
        <v>248</v>
      </c>
      <c r="E322" s="325">
        <v>153</v>
      </c>
      <c r="F322" s="325">
        <v>27</v>
      </c>
      <c r="G322" s="325">
        <v>16</v>
      </c>
      <c r="H322" s="325">
        <v>6</v>
      </c>
      <c r="I322" s="325">
        <v>1</v>
      </c>
      <c r="J322" s="325">
        <v>0</v>
      </c>
      <c r="K322" s="325">
        <v>0</v>
      </c>
      <c r="L322" s="325">
        <v>0</v>
      </c>
      <c r="M322" s="325">
        <v>467</v>
      </c>
    </row>
    <row r="323" spans="1:13">
      <c r="A323" s="17">
        <v>80067</v>
      </c>
      <c r="B323" s="17" t="s">
        <v>333</v>
      </c>
      <c r="C323" s="325">
        <v>5</v>
      </c>
      <c r="D323" s="325">
        <v>284</v>
      </c>
      <c r="E323" s="325">
        <v>116</v>
      </c>
      <c r="F323" s="325">
        <v>18</v>
      </c>
      <c r="G323" s="325">
        <v>9</v>
      </c>
      <c r="H323" s="325">
        <v>2</v>
      </c>
      <c r="I323" s="325">
        <v>1</v>
      </c>
      <c r="J323" s="325">
        <v>0</v>
      </c>
      <c r="K323" s="325">
        <v>0</v>
      </c>
      <c r="L323" s="325">
        <v>0</v>
      </c>
      <c r="M323" s="325">
        <v>435</v>
      </c>
    </row>
    <row r="324" spans="1:13">
      <c r="A324" s="17">
        <v>80069</v>
      </c>
      <c r="B324" s="17" t="s">
        <v>290</v>
      </c>
      <c r="C324" s="325">
        <v>24</v>
      </c>
      <c r="D324" s="325">
        <v>440</v>
      </c>
      <c r="E324" s="325">
        <v>262</v>
      </c>
      <c r="F324" s="325">
        <v>26</v>
      </c>
      <c r="G324" s="325">
        <v>26</v>
      </c>
      <c r="H324" s="325">
        <v>6</v>
      </c>
      <c r="I324" s="325">
        <v>0</v>
      </c>
      <c r="J324" s="325">
        <v>0</v>
      </c>
      <c r="K324" s="325">
        <v>0</v>
      </c>
      <c r="L324" s="325">
        <v>0</v>
      </c>
      <c r="M324" s="325">
        <v>784</v>
      </c>
    </row>
    <row r="325" spans="1:13">
      <c r="A325" s="17">
        <v>80070</v>
      </c>
      <c r="B325" s="17" t="s">
        <v>623</v>
      </c>
      <c r="C325" s="325">
        <v>0</v>
      </c>
      <c r="D325" s="325">
        <v>22</v>
      </c>
      <c r="E325" s="325">
        <v>2</v>
      </c>
      <c r="F325" s="325">
        <v>1</v>
      </c>
      <c r="G325" s="325">
        <v>0</v>
      </c>
      <c r="H325" s="325">
        <v>0</v>
      </c>
      <c r="I325" s="325">
        <v>0</v>
      </c>
      <c r="J325" s="325">
        <v>0</v>
      </c>
      <c r="K325" s="325">
        <v>0</v>
      </c>
      <c r="L325" s="325">
        <v>0</v>
      </c>
      <c r="M325" s="325">
        <v>25</v>
      </c>
    </row>
    <row r="326" spans="1:13">
      <c r="A326" s="17">
        <v>80071</v>
      </c>
      <c r="B326" s="17" t="s">
        <v>415</v>
      </c>
      <c r="C326" s="325">
        <v>1</v>
      </c>
      <c r="D326" s="325">
        <v>76</v>
      </c>
      <c r="E326" s="325">
        <v>45</v>
      </c>
      <c r="F326" s="325">
        <v>4</v>
      </c>
      <c r="G326" s="325">
        <v>0</v>
      </c>
      <c r="H326" s="325">
        <v>1</v>
      </c>
      <c r="I326" s="325">
        <v>0</v>
      </c>
      <c r="J326" s="325">
        <v>0</v>
      </c>
      <c r="K326" s="325">
        <v>0</v>
      </c>
      <c r="L326" s="325">
        <v>0</v>
      </c>
      <c r="M326" s="325">
        <v>127</v>
      </c>
    </row>
    <row r="327" spans="1:13">
      <c r="A327" s="17">
        <v>80072</v>
      </c>
      <c r="B327" s="17" t="s">
        <v>660</v>
      </c>
      <c r="C327" s="325">
        <v>0</v>
      </c>
      <c r="D327" s="325">
        <v>12</v>
      </c>
      <c r="E327" s="325">
        <v>2</v>
      </c>
      <c r="F327" s="325">
        <v>0</v>
      </c>
      <c r="G327" s="325">
        <v>0</v>
      </c>
      <c r="H327" s="325">
        <v>0</v>
      </c>
      <c r="I327" s="325">
        <v>0</v>
      </c>
      <c r="J327" s="325">
        <v>0</v>
      </c>
      <c r="K327" s="325">
        <v>0</v>
      </c>
      <c r="L327" s="325">
        <v>0</v>
      </c>
      <c r="M327" s="325">
        <v>14</v>
      </c>
    </row>
    <row r="328" spans="1:13">
      <c r="A328" s="17">
        <v>80074</v>
      </c>
      <c r="B328" s="17" t="s">
        <v>380</v>
      </c>
      <c r="C328" s="325">
        <v>2</v>
      </c>
      <c r="D328" s="325">
        <v>36</v>
      </c>
      <c r="E328" s="325">
        <v>31</v>
      </c>
      <c r="F328" s="325">
        <v>0</v>
      </c>
      <c r="G328" s="325">
        <v>0</v>
      </c>
      <c r="H328" s="325">
        <v>0</v>
      </c>
      <c r="I328" s="325">
        <v>0</v>
      </c>
      <c r="J328" s="325">
        <v>0</v>
      </c>
      <c r="K328" s="325">
        <v>0</v>
      </c>
      <c r="L328" s="325">
        <v>0</v>
      </c>
      <c r="M328" s="325">
        <v>69</v>
      </c>
    </row>
    <row r="329" spans="1:13">
      <c r="A329" s="17">
        <v>80075</v>
      </c>
      <c r="B329" s="17" t="s">
        <v>570</v>
      </c>
      <c r="C329" s="325">
        <v>0</v>
      </c>
      <c r="D329" s="325">
        <v>34</v>
      </c>
      <c r="E329" s="325">
        <v>6</v>
      </c>
      <c r="F329" s="325">
        <v>0</v>
      </c>
      <c r="G329" s="325">
        <v>1</v>
      </c>
      <c r="H329" s="325">
        <v>0</v>
      </c>
      <c r="I329" s="325">
        <v>0</v>
      </c>
      <c r="J329" s="325">
        <v>0</v>
      </c>
      <c r="K329" s="325">
        <v>0</v>
      </c>
      <c r="L329" s="325">
        <v>0</v>
      </c>
      <c r="M329" s="325">
        <v>41</v>
      </c>
    </row>
    <row r="330" spans="1:13">
      <c r="A330" s="17">
        <v>80076</v>
      </c>
      <c r="B330" s="17" t="s">
        <v>659</v>
      </c>
      <c r="C330" s="325">
        <v>0</v>
      </c>
      <c r="D330" s="325">
        <v>11</v>
      </c>
      <c r="E330" s="325">
        <v>5</v>
      </c>
      <c r="F330" s="325">
        <v>1</v>
      </c>
      <c r="G330" s="325">
        <v>0</v>
      </c>
      <c r="H330" s="325">
        <v>0</v>
      </c>
      <c r="I330" s="325">
        <v>0</v>
      </c>
      <c r="J330" s="325">
        <v>0</v>
      </c>
      <c r="K330" s="325">
        <v>0</v>
      </c>
      <c r="L330" s="325">
        <v>0</v>
      </c>
      <c r="M330" s="325">
        <v>17</v>
      </c>
    </row>
    <row r="331" spans="1:13">
      <c r="A331" s="17">
        <v>80077</v>
      </c>
      <c r="B331" s="17" t="s">
        <v>508</v>
      </c>
      <c r="C331" s="325">
        <v>1</v>
      </c>
      <c r="D331" s="325">
        <v>35</v>
      </c>
      <c r="E331" s="325">
        <v>16</v>
      </c>
      <c r="F331" s="325">
        <v>1</v>
      </c>
      <c r="G331" s="325">
        <v>0</v>
      </c>
      <c r="H331" s="325">
        <v>0</v>
      </c>
      <c r="I331" s="325">
        <v>0</v>
      </c>
      <c r="J331" s="325">
        <v>0</v>
      </c>
      <c r="K331" s="325">
        <v>0</v>
      </c>
      <c r="L331" s="325">
        <v>0</v>
      </c>
      <c r="M331" s="325">
        <v>53</v>
      </c>
    </row>
    <row r="332" spans="1:13">
      <c r="A332" s="17">
        <v>80078</v>
      </c>
      <c r="B332" s="17" t="s">
        <v>601</v>
      </c>
      <c r="C332" s="325">
        <v>2</v>
      </c>
      <c r="D332" s="325">
        <v>29</v>
      </c>
      <c r="E332" s="325">
        <v>7</v>
      </c>
      <c r="F332" s="325">
        <v>2</v>
      </c>
      <c r="G332" s="325">
        <v>0</v>
      </c>
      <c r="H332" s="325">
        <v>0</v>
      </c>
      <c r="I332" s="325">
        <v>0</v>
      </c>
      <c r="J332" s="325">
        <v>0</v>
      </c>
      <c r="K332" s="325">
        <v>0</v>
      </c>
      <c r="L332" s="325">
        <v>0</v>
      </c>
      <c r="M332" s="325">
        <v>40</v>
      </c>
    </row>
    <row r="333" spans="1:13">
      <c r="A333" s="17">
        <v>80079</v>
      </c>
      <c r="B333" s="17" t="s">
        <v>645</v>
      </c>
      <c r="C333" s="325">
        <v>0</v>
      </c>
      <c r="D333" s="325">
        <v>21</v>
      </c>
      <c r="E333" s="325">
        <v>11</v>
      </c>
      <c r="F333" s="325">
        <v>1</v>
      </c>
      <c r="G333" s="325">
        <v>1</v>
      </c>
      <c r="H333" s="325">
        <v>1</v>
      </c>
      <c r="I333" s="325">
        <v>0</v>
      </c>
      <c r="J333" s="325">
        <v>0</v>
      </c>
      <c r="K333" s="325">
        <v>0</v>
      </c>
      <c r="L333" s="325">
        <v>0</v>
      </c>
      <c r="M333" s="325">
        <v>35</v>
      </c>
    </row>
    <row r="334" spans="1:13">
      <c r="A334" s="17">
        <v>80080</v>
      </c>
      <c r="B334" s="17" t="s">
        <v>676</v>
      </c>
      <c r="C334" s="325">
        <v>0</v>
      </c>
      <c r="D334" s="325">
        <v>7</v>
      </c>
      <c r="E334" s="325">
        <v>2</v>
      </c>
      <c r="F334" s="325">
        <v>0</v>
      </c>
      <c r="G334" s="325">
        <v>0</v>
      </c>
      <c r="H334" s="325">
        <v>0</v>
      </c>
      <c r="I334" s="325">
        <v>0</v>
      </c>
      <c r="J334" s="325">
        <v>0</v>
      </c>
      <c r="K334" s="325">
        <v>0</v>
      </c>
      <c r="L334" s="325">
        <v>0</v>
      </c>
      <c r="M334" s="325">
        <v>9</v>
      </c>
    </row>
    <row r="335" spans="1:13">
      <c r="A335" s="17">
        <v>80081</v>
      </c>
      <c r="B335" s="17" t="s">
        <v>379</v>
      </c>
      <c r="C335" s="325">
        <v>11</v>
      </c>
      <c r="D335" s="325">
        <v>195</v>
      </c>
      <c r="E335" s="325">
        <v>62</v>
      </c>
      <c r="F335" s="325">
        <v>6</v>
      </c>
      <c r="G335" s="325">
        <v>1</v>
      </c>
      <c r="H335" s="325">
        <v>1</v>
      </c>
      <c r="I335" s="325">
        <v>0</v>
      </c>
      <c r="J335" s="325">
        <v>0</v>
      </c>
      <c r="K335" s="325">
        <v>0</v>
      </c>
      <c r="L335" s="325">
        <v>0</v>
      </c>
      <c r="M335" s="325">
        <v>276</v>
      </c>
    </row>
    <row r="336" spans="1:13">
      <c r="A336" s="17">
        <v>80082</v>
      </c>
      <c r="B336" s="17" t="s">
        <v>554</v>
      </c>
      <c r="C336" s="325">
        <v>3</v>
      </c>
      <c r="D336" s="325">
        <v>28</v>
      </c>
      <c r="E336" s="325">
        <v>20</v>
      </c>
      <c r="F336" s="325">
        <v>1</v>
      </c>
      <c r="G336" s="325">
        <v>1</v>
      </c>
      <c r="H336" s="325">
        <v>0</v>
      </c>
      <c r="I336" s="325">
        <v>0</v>
      </c>
      <c r="J336" s="325">
        <v>0</v>
      </c>
      <c r="K336" s="325">
        <v>0</v>
      </c>
      <c r="L336" s="325">
        <v>0</v>
      </c>
      <c r="M336" s="325">
        <v>53</v>
      </c>
    </row>
    <row r="337" spans="1:13">
      <c r="A337" s="17">
        <v>80083</v>
      </c>
      <c r="B337" s="17" t="s">
        <v>572</v>
      </c>
      <c r="C337" s="325">
        <v>1</v>
      </c>
      <c r="D337" s="325">
        <v>47</v>
      </c>
      <c r="E337" s="325">
        <v>22</v>
      </c>
      <c r="F337" s="325">
        <v>5</v>
      </c>
      <c r="G337" s="325">
        <v>0</v>
      </c>
      <c r="H337" s="325">
        <v>0</v>
      </c>
      <c r="I337" s="325">
        <v>0</v>
      </c>
      <c r="J337" s="325">
        <v>0</v>
      </c>
      <c r="K337" s="325">
        <v>0</v>
      </c>
      <c r="L337" s="325">
        <v>0</v>
      </c>
      <c r="M337" s="325">
        <v>75</v>
      </c>
    </row>
    <row r="338" spans="1:13">
      <c r="A338" s="17">
        <v>80084</v>
      </c>
      <c r="B338" s="17" t="s">
        <v>609</v>
      </c>
      <c r="C338" s="325">
        <v>0</v>
      </c>
      <c r="D338" s="325">
        <v>33</v>
      </c>
      <c r="E338" s="325">
        <v>3</v>
      </c>
      <c r="F338" s="325">
        <v>0</v>
      </c>
      <c r="G338" s="325">
        <v>1</v>
      </c>
      <c r="H338" s="325">
        <v>0</v>
      </c>
      <c r="I338" s="325">
        <v>0</v>
      </c>
      <c r="J338" s="325">
        <v>0</v>
      </c>
      <c r="K338" s="325">
        <v>0</v>
      </c>
      <c r="L338" s="325">
        <v>0</v>
      </c>
      <c r="M338" s="325">
        <v>37</v>
      </c>
    </row>
    <row r="339" spans="1:13">
      <c r="A339" s="17">
        <v>80085</v>
      </c>
      <c r="B339" s="17" t="s">
        <v>348</v>
      </c>
      <c r="C339" s="325">
        <v>10</v>
      </c>
      <c r="D339" s="325">
        <v>161</v>
      </c>
      <c r="E339" s="325">
        <v>53</v>
      </c>
      <c r="F339" s="325">
        <v>17</v>
      </c>
      <c r="G339" s="325">
        <v>4</v>
      </c>
      <c r="H339" s="325">
        <v>1</v>
      </c>
      <c r="I339" s="325">
        <v>0</v>
      </c>
      <c r="J339" s="325">
        <v>0</v>
      </c>
      <c r="K339" s="325">
        <v>0</v>
      </c>
      <c r="L339" s="325">
        <v>0</v>
      </c>
      <c r="M339" s="325">
        <v>246</v>
      </c>
    </row>
    <row r="340" spans="1:13">
      <c r="A340" s="17">
        <v>80086</v>
      </c>
      <c r="B340" s="17" t="s">
        <v>432</v>
      </c>
      <c r="C340" s="325">
        <v>1</v>
      </c>
      <c r="D340" s="325">
        <v>86</v>
      </c>
      <c r="E340" s="325">
        <v>34</v>
      </c>
      <c r="F340" s="325">
        <v>7</v>
      </c>
      <c r="G340" s="325">
        <v>4</v>
      </c>
      <c r="H340" s="325">
        <v>2</v>
      </c>
      <c r="I340" s="325">
        <v>0</v>
      </c>
      <c r="J340" s="325">
        <v>0</v>
      </c>
      <c r="K340" s="325">
        <v>0</v>
      </c>
      <c r="L340" s="325">
        <v>0</v>
      </c>
      <c r="M340" s="325">
        <v>134</v>
      </c>
    </row>
    <row r="341" spans="1:13">
      <c r="A341" s="17">
        <v>80087</v>
      </c>
      <c r="B341" s="17" t="s">
        <v>617</v>
      </c>
      <c r="C341" s="325">
        <v>1</v>
      </c>
      <c r="D341" s="325">
        <v>38</v>
      </c>
      <c r="E341" s="325">
        <v>4</v>
      </c>
      <c r="F341" s="325">
        <v>0</v>
      </c>
      <c r="G341" s="325">
        <v>0</v>
      </c>
      <c r="H341" s="325">
        <v>0</v>
      </c>
      <c r="I341" s="325">
        <v>0</v>
      </c>
      <c r="J341" s="325">
        <v>0</v>
      </c>
      <c r="K341" s="325">
        <v>0</v>
      </c>
      <c r="L341" s="325">
        <v>0</v>
      </c>
      <c r="M341" s="325">
        <v>43</v>
      </c>
    </row>
    <row r="342" spans="1:13">
      <c r="A342" s="17">
        <v>80088</v>
      </c>
      <c r="B342" s="17" t="s">
        <v>284</v>
      </c>
      <c r="C342" s="325">
        <v>31</v>
      </c>
      <c r="D342" s="325">
        <v>766</v>
      </c>
      <c r="E342" s="325">
        <v>454</v>
      </c>
      <c r="F342" s="325">
        <v>68</v>
      </c>
      <c r="G342" s="325">
        <v>36</v>
      </c>
      <c r="H342" s="325">
        <v>9</v>
      </c>
      <c r="I342" s="325">
        <v>6</v>
      </c>
      <c r="J342" s="325">
        <v>0</v>
      </c>
      <c r="K342" s="325">
        <v>0</v>
      </c>
      <c r="L342" s="325">
        <v>0</v>
      </c>
      <c r="M342" s="325">
        <v>1370</v>
      </c>
    </row>
    <row r="343" spans="1:13">
      <c r="A343" s="17">
        <v>80089</v>
      </c>
      <c r="B343" s="17" t="s">
        <v>481</v>
      </c>
      <c r="C343" s="325">
        <v>0</v>
      </c>
      <c r="D343" s="325">
        <v>56</v>
      </c>
      <c r="E343" s="325">
        <v>12</v>
      </c>
      <c r="F343" s="325">
        <v>2</v>
      </c>
      <c r="G343" s="325">
        <v>2</v>
      </c>
      <c r="H343" s="325">
        <v>0</v>
      </c>
      <c r="I343" s="325">
        <v>0</v>
      </c>
      <c r="J343" s="325">
        <v>0</v>
      </c>
      <c r="K343" s="325">
        <v>0</v>
      </c>
      <c r="L343" s="325">
        <v>0</v>
      </c>
      <c r="M343" s="325">
        <v>72</v>
      </c>
    </row>
    <row r="344" spans="1:13">
      <c r="A344" s="17">
        <v>80093</v>
      </c>
      <c r="B344" s="17" t="s">
        <v>288</v>
      </c>
      <c r="C344" s="325">
        <v>14</v>
      </c>
      <c r="D344" s="325">
        <v>580</v>
      </c>
      <c r="E344" s="325">
        <v>279</v>
      </c>
      <c r="F344" s="325">
        <v>35</v>
      </c>
      <c r="G344" s="325">
        <v>14</v>
      </c>
      <c r="H344" s="325">
        <v>7</v>
      </c>
      <c r="I344" s="325">
        <v>1</v>
      </c>
      <c r="J344" s="325">
        <v>0</v>
      </c>
      <c r="K344" s="325">
        <v>0</v>
      </c>
      <c r="L344" s="325">
        <v>0</v>
      </c>
      <c r="M344" s="325">
        <v>930</v>
      </c>
    </row>
    <row r="345" spans="1:13">
      <c r="A345" s="17">
        <v>80094</v>
      </c>
      <c r="B345" s="17" t="s">
        <v>658</v>
      </c>
      <c r="C345" s="325">
        <v>2</v>
      </c>
      <c r="D345" s="325">
        <v>15</v>
      </c>
      <c r="E345" s="325">
        <v>7</v>
      </c>
      <c r="F345" s="325">
        <v>2</v>
      </c>
      <c r="G345" s="325">
        <v>1</v>
      </c>
      <c r="H345" s="325">
        <v>0</v>
      </c>
      <c r="I345" s="325">
        <v>0</v>
      </c>
      <c r="J345" s="325">
        <v>0</v>
      </c>
      <c r="K345" s="325">
        <v>0</v>
      </c>
      <c r="L345" s="325">
        <v>0</v>
      </c>
      <c r="M345" s="325">
        <v>27</v>
      </c>
    </row>
    <row r="346" spans="1:13">
      <c r="A346" s="17">
        <v>80095</v>
      </c>
      <c r="B346" s="17" t="s">
        <v>472</v>
      </c>
      <c r="C346" s="325">
        <v>2</v>
      </c>
      <c r="D346" s="325">
        <v>79</v>
      </c>
      <c r="E346" s="325">
        <v>30</v>
      </c>
      <c r="F346" s="325">
        <v>2</v>
      </c>
      <c r="G346" s="325">
        <v>4</v>
      </c>
      <c r="H346" s="325">
        <v>0</v>
      </c>
      <c r="I346" s="325">
        <v>0</v>
      </c>
      <c r="J346" s="325">
        <v>0</v>
      </c>
      <c r="K346" s="325">
        <v>0</v>
      </c>
      <c r="L346" s="325">
        <v>0</v>
      </c>
      <c r="M346" s="325">
        <v>117</v>
      </c>
    </row>
    <row r="347" spans="1:13">
      <c r="A347" s="17">
        <v>80096</v>
      </c>
      <c r="B347" s="17" t="s">
        <v>292</v>
      </c>
      <c r="C347" s="325">
        <v>30</v>
      </c>
      <c r="D347" s="325">
        <v>411</v>
      </c>
      <c r="E347" s="325">
        <v>196</v>
      </c>
      <c r="F347" s="325">
        <v>45</v>
      </c>
      <c r="G347" s="325">
        <v>23</v>
      </c>
      <c r="H347" s="325">
        <v>17</v>
      </c>
      <c r="I347" s="325">
        <v>4</v>
      </c>
      <c r="J347" s="325">
        <v>1</v>
      </c>
      <c r="K347" s="325">
        <v>0</v>
      </c>
      <c r="L347" s="325">
        <v>0</v>
      </c>
      <c r="M347" s="325">
        <v>727</v>
      </c>
    </row>
    <row r="348" spans="1:13">
      <c r="A348" s="17">
        <v>80097</v>
      </c>
      <c r="B348" s="17" t="s">
        <v>374</v>
      </c>
      <c r="C348" s="325">
        <v>11</v>
      </c>
      <c r="D348" s="325">
        <v>156</v>
      </c>
      <c r="E348" s="325">
        <v>74</v>
      </c>
      <c r="F348" s="325">
        <v>9</v>
      </c>
      <c r="G348" s="325">
        <v>17</v>
      </c>
      <c r="H348" s="325">
        <v>8</v>
      </c>
      <c r="I348" s="325">
        <v>2</v>
      </c>
      <c r="J348" s="325">
        <v>0</v>
      </c>
      <c r="K348" s="325">
        <v>0</v>
      </c>
      <c r="L348" s="325">
        <v>0</v>
      </c>
      <c r="M348" s="325">
        <v>277</v>
      </c>
    </row>
    <row r="349" spans="1:13">
      <c r="A349" s="17">
        <v>101001</v>
      </c>
      <c r="B349" s="17" t="s">
        <v>461</v>
      </c>
      <c r="C349" s="325">
        <v>0</v>
      </c>
      <c r="D349" s="325">
        <v>98</v>
      </c>
      <c r="E349" s="325">
        <v>32</v>
      </c>
      <c r="F349" s="325">
        <v>5</v>
      </c>
      <c r="G349" s="325">
        <v>1</v>
      </c>
      <c r="H349" s="325">
        <v>1</v>
      </c>
      <c r="I349" s="325">
        <v>0</v>
      </c>
      <c r="J349" s="325">
        <v>0</v>
      </c>
      <c r="K349" s="325">
        <v>0</v>
      </c>
      <c r="L349" s="325">
        <v>0</v>
      </c>
      <c r="M349" s="325">
        <v>137</v>
      </c>
    </row>
    <row r="350" spans="1:13">
      <c r="A350" s="17">
        <v>101002</v>
      </c>
      <c r="B350" s="17" t="s">
        <v>521</v>
      </c>
      <c r="C350" s="325">
        <v>1</v>
      </c>
      <c r="D350" s="325">
        <v>56</v>
      </c>
      <c r="E350" s="325">
        <v>23</v>
      </c>
      <c r="F350" s="325">
        <v>1</v>
      </c>
      <c r="G350" s="325">
        <v>1</v>
      </c>
      <c r="H350" s="325">
        <v>0</v>
      </c>
      <c r="I350" s="325">
        <v>0</v>
      </c>
      <c r="J350" s="325">
        <v>0</v>
      </c>
      <c r="K350" s="325">
        <v>0</v>
      </c>
      <c r="L350" s="325">
        <v>0</v>
      </c>
      <c r="M350" s="325">
        <v>82</v>
      </c>
    </row>
    <row r="351" spans="1:13">
      <c r="A351" s="17">
        <v>101004</v>
      </c>
      <c r="B351" s="17" t="s">
        <v>431</v>
      </c>
      <c r="C351" s="325">
        <v>2</v>
      </c>
      <c r="D351" s="325">
        <v>98</v>
      </c>
      <c r="E351" s="325">
        <v>31</v>
      </c>
      <c r="F351" s="325">
        <v>6</v>
      </c>
      <c r="G351" s="325">
        <v>1</v>
      </c>
      <c r="H351" s="325">
        <v>0</v>
      </c>
      <c r="I351" s="325">
        <v>1</v>
      </c>
      <c r="J351" s="325">
        <v>0</v>
      </c>
      <c r="K351" s="325">
        <v>0</v>
      </c>
      <c r="L351" s="325">
        <v>0</v>
      </c>
      <c r="M351" s="325">
        <v>139</v>
      </c>
    </row>
    <row r="352" spans="1:13">
      <c r="A352" s="17">
        <v>101007</v>
      </c>
      <c r="B352" s="17" t="s">
        <v>418</v>
      </c>
      <c r="C352" s="325">
        <v>2</v>
      </c>
      <c r="D352" s="325">
        <v>80</v>
      </c>
      <c r="E352" s="325">
        <v>14</v>
      </c>
      <c r="F352" s="325">
        <v>2</v>
      </c>
      <c r="G352" s="325">
        <v>0</v>
      </c>
      <c r="H352" s="325">
        <v>0</v>
      </c>
      <c r="I352" s="325">
        <v>0</v>
      </c>
      <c r="J352" s="325">
        <v>0</v>
      </c>
      <c r="K352" s="325">
        <v>0</v>
      </c>
      <c r="L352" s="325">
        <v>0</v>
      </c>
      <c r="M352" s="325">
        <v>98</v>
      </c>
    </row>
    <row r="353" spans="1:13">
      <c r="A353" s="17">
        <v>101008</v>
      </c>
      <c r="B353" s="17" t="s">
        <v>289</v>
      </c>
      <c r="C353" s="325">
        <v>13</v>
      </c>
      <c r="D353" s="325">
        <v>569</v>
      </c>
      <c r="E353" s="325">
        <v>267</v>
      </c>
      <c r="F353" s="325">
        <v>13</v>
      </c>
      <c r="G353" s="325">
        <v>15</v>
      </c>
      <c r="H353" s="325">
        <v>9</v>
      </c>
      <c r="I353" s="325">
        <v>1</v>
      </c>
      <c r="J353" s="325">
        <v>0</v>
      </c>
      <c r="K353" s="325">
        <v>0</v>
      </c>
      <c r="L353" s="325">
        <v>0</v>
      </c>
      <c r="M353" s="325">
        <v>887</v>
      </c>
    </row>
    <row r="354" spans="1:13">
      <c r="A354" s="17">
        <v>101010</v>
      </c>
      <c r="B354" s="17" t="s">
        <v>267</v>
      </c>
      <c r="C354" s="325">
        <v>150</v>
      </c>
      <c r="D354" s="325">
        <v>2063</v>
      </c>
      <c r="E354" s="325">
        <v>1176</v>
      </c>
      <c r="F354" s="325">
        <v>184</v>
      </c>
      <c r="G354" s="325">
        <v>103</v>
      </c>
      <c r="H354" s="325">
        <v>49</v>
      </c>
      <c r="I354" s="325">
        <v>20</v>
      </c>
      <c r="J354" s="325">
        <v>1</v>
      </c>
      <c r="K354" s="325">
        <v>0</v>
      </c>
      <c r="L354" s="325">
        <v>1</v>
      </c>
      <c r="M354" s="325">
        <v>3747</v>
      </c>
    </row>
    <row r="355" spans="1:13">
      <c r="A355" s="17">
        <v>101011</v>
      </c>
      <c r="B355" s="17" t="s">
        <v>411</v>
      </c>
      <c r="C355" s="325">
        <v>7</v>
      </c>
      <c r="D355" s="325">
        <v>126</v>
      </c>
      <c r="E355" s="325">
        <v>48</v>
      </c>
      <c r="F355" s="325">
        <v>3</v>
      </c>
      <c r="G355" s="325">
        <v>3</v>
      </c>
      <c r="H355" s="325">
        <v>2</v>
      </c>
      <c r="I355" s="325">
        <v>0</v>
      </c>
      <c r="J355" s="325">
        <v>0</v>
      </c>
      <c r="K355" s="325">
        <v>0</v>
      </c>
      <c r="L355" s="325">
        <v>0</v>
      </c>
      <c r="M355" s="325">
        <v>189</v>
      </c>
    </row>
    <row r="356" spans="1:13">
      <c r="A356" s="17">
        <v>101012</v>
      </c>
      <c r="B356" s="17" t="s">
        <v>302</v>
      </c>
      <c r="C356" s="325">
        <v>22</v>
      </c>
      <c r="D356" s="325">
        <v>427</v>
      </c>
      <c r="E356" s="325">
        <v>136</v>
      </c>
      <c r="F356" s="325">
        <v>25</v>
      </c>
      <c r="G356" s="325">
        <v>9</v>
      </c>
      <c r="H356" s="325">
        <v>7</v>
      </c>
      <c r="I356" s="325">
        <v>1</v>
      </c>
      <c r="J356" s="325">
        <v>0</v>
      </c>
      <c r="K356" s="325">
        <v>0</v>
      </c>
      <c r="L356" s="325">
        <v>0</v>
      </c>
      <c r="M356" s="325">
        <v>627</v>
      </c>
    </row>
    <row r="357" spans="1:13">
      <c r="A357" s="17">
        <v>101013</v>
      </c>
      <c r="B357" s="17" t="s">
        <v>287</v>
      </c>
      <c r="C357" s="325">
        <v>26</v>
      </c>
      <c r="D357" s="325">
        <v>470</v>
      </c>
      <c r="E357" s="325">
        <v>230</v>
      </c>
      <c r="F357" s="325">
        <v>31</v>
      </c>
      <c r="G357" s="325">
        <v>15</v>
      </c>
      <c r="H357" s="325">
        <v>12</v>
      </c>
      <c r="I357" s="325">
        <v>2</v>
      </c>
      <c r="J357" s="325">
        <v>0</v>
      </c>
      <c r="K357" s="325">
        <v>0</v>
      </c>
      <c r="L357" s="325">
        <v>0</v>
      </c>
      <c r="M357" s="325">
        <v>786</v>
      </c>
    </row>
    <row r="358" spans="1:13">
      <c r="A358" s="17">
        <v>101014</v>
      </c>
      <c r="B358" s="17" t="s">
        <v>391</v>
      </c>
      <c r="C358" s="325">
        <v>4</v>
      </c>
      <c r="D358" s="325">
        <v>110</v>
      </c>
      <c r="E358" s="325">
        <v>58</v>
      </c>
      <c r="F358" s="325">
        <v>16</v>
      </c>
      <c r="G358" s="325">
        <v>4</v>
      </c>
      <c r="H358" s="325">
        <v>2</v>
      </c>
      <c r="I358" s="325">
        <v>0</v>
      </c>
      <c r="J358" s="325">
        <v>0</v>
      </c>
      <c r="K358" s="325">
        <v>0</v>
      </c>
      <c r="L358" s="325">
        <v>0</v>
      </c>
      <c r="M358" s="325">
        <v>194</v>
      </c>
    </row>
    <row r="359" spans="1:13">
      <c r="A359" s="17">
        <v>101015</v>
      </c>
      <c r="B359" s="17" t="s">
        <v>325</v>
      </c>
      <c r="C359" s="325">
        <v>1</v>
      </c>
      <c r="D359" s="325">
        <v>197</v>
      </c>
      <c r="E359" s="325">
        <v>82</v>
      </c>
      <c r="F359" s="325">
        <v>11</v>
      </c>
      <c r="G359" s="325">
        <v>2</v>
      </c>
      <c r="H359" s="325">
        <v>0</v>
      </c>
      <c r="I359" s="325">
        <v>1</v>
      </c>
      <c r="J359" s="325">
        <v>0</v>
      </c>
      <c r="K359" s="325">
        <v>0</v>
      </c>
      <c r="L359" s="325">
        <v>0</v>
      </c>
      <c r="M359" s="325">
        <v>294</v>
      </c>
    </row>
    <row r="360" spans="1:13">
      <c r="A360" s="17">
        <v>101017</v>
      </c>
      <c r="B360" s="17" t="s">
        <v>306</v>
      </c>
      <c r="C360" s="325">
        <v>11</v>
      </c>
      <c r="D360" s="325">
        <v>326</v>
      </c>
      <c r="E360" s="325">
        <v>115</v>
      </c>
      <c r="F360" s="325">
        <v>15</v>
      </c>
      <c r="G360" s="325">
        <v>10</v>
      </c>
      <c r="H360" s="325">
        <v>5</v>
      </c>
      <c r="I360" s="325">
        <v>0</v>
      </c>
      <c r="J360" s="325">
        <v>0</v>
      </c>
      <c r="K360" s="325">
        <v>0</v>
      </c>
      <c r="L360" s="325">
        <v>0</v>
      </c>
      <c r="M360" s="325">
        <v>482</v>
      </c>
    </row>
    <row r="361" spans="1:13">
      <c r="A361" s="17">
        <v>101019</v>
      </c>
      <c r="B361" s="17" t="s">
        <v>342</v>
      </c>
      <c r="C361" s="325">
        <v>10</v>
      </c>
      <c r="D361" s="325">
        <v>202</v>
      </c>
      <c r="E361" s="325">
        <v>83</v>
      </c>
      <c r="F361" s="325">
        <v>11</v>
      </c>
      <c r="G361" s="325">
        <v>10</v>
      </c>
      <c r="H361" s="325">
        <v>2</v>
      </c>
      <c r="I361" s="325">
        <v>1</v>
      </c>
      <c r="J361" s="325">
        <v>0</v>
      </c>
      <c r="K361" s="325">
        <v>0</v>
      </c>
      <c r="L361" s="325">
        <v>0</v>
      </c>
      <c r="M361" s="325">
        <v>319</v>
      </c>
    </row>
    <row r="362" spans="1:13">
      <c r="A362" s="17">
        <v>101020</v>
      </c>
      <c r="B362" s="17" t="s">
        <v>477</v>
      </c>
      <c r="C362" s="325">
        <v>1</v>
      </c>
      <c r="D362" s="325">
        <v>72</v>
      </c>
      <c r="E362" s="325">
        <v>16</v>
      </c>
      <c r="F362" s="325">
        <v>0</v>
      </c>
      <c r="G362" s="325">
        <v>0</v>
      </c>
      <c r="H362" s="325">
        <v>1</v>
      </c>
      <c r="I362" s="325">
        <v>0</v>
      </c>
      <c r="J362" s="325">
        <v>0</v>
      </c>
      <c r="K362" s="325">
        <v>0</v>
      </c>
      <c r="L362" s="325">
        <v>0</v>
      </c>
      <c r="M362" s="325">
        <v>90</v>
      </c>
    </row>
    <row r="363" spans="1:13">
      <c r="A363" s="17">
        <v>101021</v>
      </c>
      <c r="B363" s="17" t="s">
        <v>618</v>
      </c>
      <c r="C363" s="325">
        <v>0</v>
      </c>
      <c r="D363" s="325">
        <v>27</v>
      </c>
      <c r="E363" s="325">
        <v>5</v>
      </c>
      <c r="F363" s="325">
        <v>0</v>
      </c>
      <c r="G363" s="325">
        <v>0</v>
      </c>
      <c r="H363" s="325">
        <v>0</v>
      </c>
      <c r="I363" s="325">
        <v>0</v>
      </c>
      <c r="J363" s="325">
        <v>0</v>
      </c>
      <c r="K363" s="325">
        <v>0</v>
      </c>
      <c r="L363" s="325">
        <v>0</v>
      </c>
      <c r="M363" s="325">
        <v>32</v>
      </c>
    </row>
    <row r="364" spans="1:13">
      <c r="A364" s="17">
        <v>101024</v>
      </c>
      <c r="B364" s="17" t="s">
        <v>403</v>
      </c>
      <c r="C364" s="325">
        <v>2</v>
      </c>
      <c r="D364" s="325">
        <v>95</v>
      </c>
      <c r="E364" s="325">
        <v>33</v>
      </c>
      <c r="F364" s="325">
        <v>2</v>
      </c>
      <c r="G364" s="325">
        <v>2</v>
      </c>
      <c r="H364" s="325">
        <v>1</v>
      </c>
      <c r="I364" s="325">
        <v>0</v>
      </c>
      <c r="J364" s="325">
        <v>0</v>
      </c>
      <c r="K364" s="325">
        <v>0</v>
      </c>
      <c r="L364" s="325">
        <v>0</v>
      </c>
      <c r="M364" s="325">
        <v>135</v>
      </c>
    </row>
    <row r="365" spans="1:13">
      <c r="A365" s="17">
        <v>101025</v>
      </c>
      <c r="B365" s="17" t="s">
        <v>332</v>
      </c>
      <c r="C365" s="325">
        <v>10</v>
      </c>
      <c r="D365" s="325">
        <v>230</v>
      </c>
      <c r="E365" s="325">
        <v>96</v>
      </c>
      <c r="F365" s="325">
        <v>18</v>
      </c>
      <c r="G365" s="325">
        <v>3</v>
      </c>
      <c r="H365" s="325">
        <v>2</v>
      </c>
      <c r="I365" s="325">
        <v>1</v>
      </c>
      <c r="J365" s="325">
        <v>0</v>
      </c>
      <c r="K365" s="325">
        <v>0</v>
      </c>
      <c r="L365" s="325">
        <v>0</v>
      </c>
      <c r="M365" s="325">
        <v>360</v>
      </c>
    </row>
    <row r="366" spans="1:13">
      <c r="A366" s="17">
        <v>102001</v>
      </c>
      <c r="B366" s="17" t="s">
        <v>450</v>
      </c>
      <c r="C366" s="325">
        <v>1</v>
      </c>
      <c r="D366" s="325">
        <v>61</v>
      </c>
      <c r="E366" s="325">
        <v>17</v>
      </c>
      <c r="F366" s="325">
        <v>1</v>
      </c>
      <c r="G366" s="325">
        <v>1</v>
      </c>
      <c r="H366" s="325">
        <v>0</v>
      </c>
      <c r="I366" s="325">
        <v>0</v>
      </c>
      <c r="J366" s="325">
        <v>0</v>
      </c>
      <c r="K366" s="325">
        <v>0</v>
      </c>
      <c r="L366" s="325">
        <v>0</v>
      </c>
      <c r="M366" s="325">
        <v>81</v>
      </c>
    </row>
    <row r="367" spans="1:13">
      <c r="A367" s="17">
        <v>102002</v>
      </c>
      <c r="B367" s="17" t="s">
        <v>533</v>
      </c>
      <c r="C367" s="325">
        <v>0</v>
      </c>
      <c r="D367" s="325">
        <v>42</v>
      </c>
      <c r="E367" s="325">
        <v>15</v>
      </c>
      <c r="F367" s="325">
        <v>0</v>
      </c>
      <c r="G367" s="325">
        <v>1</v>
      </c>
      <c r="H367" s="325">
        <v>0</v>
      </c>
      <c r="I367" s="325">
        <v>0</v>
      </c>
      <c r="J367" s="325">
        <v>0</v>
      </c>
      <c r="K367" s="325">
        <v>0</v>
      </c>
      <c r="L367" s="325">
        <v>0</v>
      </c>
      <c r="M367" s="325">
        <v>58</v>
      </c>
    </row>
    <row r="368" spans="1:13">
      <c r="A368" s="17">
        <v>102003</v>
      </c>
      <c r="B368" s="17" t="s">
        <v>381</v>
      </c>
      <c r="C368" s="325">
        <v>7</v>
      </c>
      <c r="D368" s="325">
        <v>119</v>
      </c>
      <c r="E368" s="325">
        <v>58</v>
      </c>
      <c r="F368" s="325">
        <v>4</v>
      </c>
      <c r="G368" s="325">
        <v>3</v>
      </c>
      <c r="H368" s="325">
        <v>0</v>
      </c>
      <c r="I368" s="325">
        <v>0</v>
      </c>
      <c r="J368" s="325">
        <v>0</v>
      </c>
      <c r="K368" s="325">
        <v>0</v>
      </c>
      <c r="L368" s="325">
        <v>0</v>
      </c>
      <c r="M368" s="325">
        <v>191</v>
      </c>
    </row>
    <row r="369" spans="1:13">
      <c r="A369" s="17">
        <v>102004</v>
      </c>
      <c r="B369" s="17" t="s">
        <v>646</v>
      </c>
      <c r="C369" s="325">
        <v>0</v>
      </c>
      <c r="D369" s="325">
        <v>15</v>
      </c>
      <c r="E369" s="325">
        <v>4</v>
      </c>
      <c r="F369" s="325">
        <v>0</v>
      </c>
      <c r="G369" s="325">
        <v>0</v>
      </c>
      <c r="H369" s="325">
        <v>1</v>
      </c>
      <c r="I369" s="325">
        <v>0</v>
      </c>
      <c r="J369" s="325">
        <v>0</v>
      </c>
      <c r="K369" s="325">
        <v>0</v>
      </c>
      <c r="L369" s="325">
        <v>0</v>
      </c>
      <c r="M369" s="325">
        <v>20</v>
      </c>
    </row>
    <row r="370" spans="1:13">
      <c r="A370" s="17">
        <v>102005</v>
      </c>
      <c r="B370" s="17" t="s">
        <v>594</v>
      </c>
      <c r="C370" s="325">
        <v>0</v>
      </c>
      <c r="D370" s="325">
        <v>38</v>
      </c>
      <c r="E370" s="325">
        <v>7</v>
      </c>
      <c r="F370" s="325">
        <v>0</v>
      </c>
      <c r="G370" s="325">
        <v>0</v>
      </c>
      <c r="H370" s="325">
        <v>0</v>
      </c>
      <c r="I370" s="325">
        <v>0</v>
      </c>
      <c r="J370" s="325">
        <v>0</v>
      </c>
      <c r="K370" s="325">
        <v>0</v>
      </c>
      <c r="L370" s="325">
        <v>0</v>
      </c>
      <c r="M370" s="325">
        <v>45</v>
      </c>
    </row>
    <row r="371" spans="1:13">
      <c r="A371" s="17">
        <v>102006</v>
      </c>
      <c r="B371" s="17" t="s">
        <v>400</v>
      </c>
      <c r="C371" s="325">
        <v>4</v>
      </c>
      <c r="D371" s="325">
        <v>85</v>
      </c>
      <c r="E371" s="325">
        <v>38</v>
      </c>
      <c r="F371" s="325">
        <v>3</v>
      </c>
      <c r="G371" s="325">
        <v>0</v>
      </c>
      <c r="H371" s="325">
        <v>1</v>
      </c>
      <c r="I371" s="325">
        <v>0</v>
      </c>
      <c r="J371" s="325">
        <v>0</v>
      </c>
      <c r="K371" s="325">
        <v>0</v>
      </c>
      <c r="L371" s="325">
        <v>0</v>
      </c>
      <c r="M371" s="325">
        <v>131</v>
      </c>
    </row>
    <row r="372" spans="1:13">
      <c r="A372" s="17">
        <v>102007</v>
      </c>
      <c r="B372" s="17" t="s">
        <v>568</v>
      </c>
      <c r="C372" s="325">
        <v>0</v>
      </c>
      <c r="D372" s="325">
        <v>54</v>
      </c>
      <c r="E372" s="325">
        <v>16</v>
      </c>
      <c r="F372" s="325">
        <v>1</v>
      </c>
      <c r="G372" s="325">
        <v>0</v>
      </c>
      <c r="H372" s="325">
        <v>0</v>
      </c>
      <c r="I372" s="325">
        <v>0</v>
      </c>
      <c r="J372" s="325">
        <v>0</v>
      </c>
      <c r="K372" s="325">
        <v>0</v>
      </c>
      <c r="L372" s="325">
        <v>0</v>
      </c>
      <c r="M372" s="325">
        <v>71</v>
      </c>
    </row>
    <row r="373" spans="1:13">
      <c r="A373" s="17">
        <v>102008</v>
      </c>
      <c r="B373" s="17" t="s">
        <v>453</v>
      </c>
      <c r="C373" s="325">
        <v>0</v>
      </c>
      <c r="D373" s="325">
        <v>69</v>
      </c>
      <c r="E373" s="325">
        <v>20</v>
      </c>
      <c r="F373" s="325">
        <v>1</v>
      </c>
      <c r="G373" s="325">
        <v>0</v>
      </c>
      <c r="H373" s="325">
        <v>0</v>
      </c>
      <c r="I373" s="325">
        <v>0</v>
      </c>
      <c r="J373" s="325">
        <v>0</v>
      </c>
      <c r="K373" s="325">
        <v>0</v>
      </c>
      <c r="L373" s="325">
        <v>0</v>
      </c>
      <c r="M373" s="325">
        <v>90</v>
      </c>
    </row>
    <row r="374" spans="1:13">
      <c r="A374" s="17">
        <v>102009</v>
      </c>
      <c r="B374" s="17" t="s">
        <v>484</v>
      </c>
      <c r="C374" s="325">
        <v>0</v>
      </c>
      <c r="D374" s="325">
        <v>55</v>
      </c>
      <c r="E374" s="325">
        <v>27</v>
      </c>
      <c r="F374" s="325">
        <v>1</v>
      </c>
      <c r="G374" s="325">
        <v>0</v>
      </c>
      <c r="H374" s="325">
        <v>0</v>
      </c>
      <c r="I374" s="325">
        <v>0</v>
      </c>
      <c r="J374" s="325">
        <v>0</v>
      </c>
      <c r="K374" s="325">
        <v>0</v>
      </c>
      <c r="L374" s="325">
        <v>0</v>
      </c>
      <c r="M374" s="325">
        <v>83</v>
      </c>
    </row>
    <row r="375" spans="1:13">
      <c r="A375" s="17">
        <v>102010</v>
      </c>
      <c r="B375" s="17" t="s">
        <v>458</v>
      </c>
      <c r="C375" s="325">
        <v>3</v>
      </c>
      <c r="D375" s="325">
        <v>99</v>
      </c>
      <c r="E375" s="325">
        <v>25</v>
      </c>
      <c r="F375" s="325">
        <v>0</v>
      </c>
      <c r="G375" s="325">
        <v>1</v>
      </c>
      <c r="H375" s="325">
        <v>0</v>
      </c>
      <c r="I375" s="325">
        <v>0</v>
      </c>
      <c r="J375" s="325">
        <v>0</v>
      </c>
      <c r="K375" s="325">
        <v>0</v>
      </c>
      <c r="L375" s="325">
        <v>0</v>
      </c>
      <c r="M375" s="325">
        <v>128</v>
      </c>
    </row>
    <row r="376" spans="1:13">
      <c r="A376" s="17">
        <v>102011</v>
      </c>
      <c r="B376" s="17" t="s">
        <v>341</v>
      </c>
      <c r="C376" s="325">
        <v>3</v>
      </c>
      <c r="D376" s="325">
        <v>173</v>
      </c>
      <c r="E376" s="325">
        <v>110</v>
      </c>
      <c r="F376" s="325">
        <v>8</v>
      </c>
      <c r="G376" s="325">
        <v>2</v>
      </c>
      <c r="H376" s="325">
        <v>2</v>
      </c>
      <c r="I376" s="325">
        <v>0</v>
      </c>
      <c r="J376" s="325">
        <v>0</v>
      </c>
      <c r="K376" s="325">
        <v>0</v>
      </c>
      <c r="L376" s="325">
        <v>0</v>
      </c>
      <c r="M376" s="325">
        <v>298</v>
      </c>
    </row>
    <row r="377" spans="1:13">
      <c r="A377" s="17">
        <v>102012</v>
      </c>
      <c r="B377" s="17" t="s">
        <v>507</v>
      </c>
      <c r="C377" s="325">
        <v>1</v>
      </c>
      <c r="D377" s="325">
        <v>65</v>
      </c>
      <c r="E377" s="325">
        <v>38</v>
      </c>
      <c r="F377" s="325">
        <v>4</v>
      </c>
      <c r="G377" s="325">
        <v>1</v>
      </c>
      <c r="H377" s="325">
        <v>1</v>
      </c>
      <c r="I377" s="325">
        <v>0</v>
      </c>
      <c r="J377" s="325">
        <v>0</v>
      </c>
      <c r="K377" s="325">
        <v>0</v>
      </c>
      <c r="L377" s="325">
        <v>0</v>
      </c>
      <c r="M377" s="325">
        <v>110</v>
      </c>
    </row>
    <row r="378" spans="1:13">
      <c r="A378" s="17">
        <v>102013</v>
      </c>
      <c r="B378" s="17" t="s">
        <v>538</v>
      </c>
      <c r="C378" s="325">
        <v>4</v>
      </c>
      <c r="D378" s="325">
        <v>40</v>
      </c>
      <c r="E378" s="325">
        <v>12</v>
      </c>
      <c r="F378" s="325">
        <v>2</v>
      </c>
      <c r="G378" s="325">
        <v>1</v>
      </c>
      <c r="H378" s="325">
        <v>0</v>
      </c>
      <c r="I378" s="325">
        <v>0</v>
      </c>
      <c r="J378" s="325">
        <v>0</v>
      </c>
      <c r="K378" s="325">
        <v>0</v>
      </c>
      <c r="L378" s="325">
        <v>0</v>
      </c>
      <c r="M378" s="325">
        <v>59</v>
      </c>
    </row>
    <row r="379" spans="1:13">
      <c r="A379" s="17">
        <v>102014</v>
      </c>
      <c r="B379" s="17" t="s">
        <v>496</v>
      </c>
      <c r="C379" s="325">
        <v>1</v>
      </c>
      <c r="D379" s="325">
        <v>51</v>
      </c>
      <c r="E379" s="325">
        <v>13</v>
      </c>
      <c r="F379" s="325">
        <v>3</v>
      </c>
      <c r="G379" s="325">
        <v>1</v>
      </c>
      <c r="H379" s="325">
        <v>0</v>
      </c>
      <c r="I379" s="325">
        <v>0</v>
      </c>
      <c r="J379" s="325">
        <v>0</v>
      </c>
      <c r="K379" s="325">
        <v>0</v>
      </c>
      <c r="L379" s="325">
        <v>0</v>
      </c>
      <c r="M379" s="325">
        <v>69</v>
      </c>
    </row>
    <row r="380" spans="1:13">
      <c r="A380" s="17">
        <v>102015</v>
      </c>
      <c r="B380" s="17" t="s">
        <v>522</v>
      </c>
      <c r="C380" s="325">
        <v>0</v>
      </c>
      <c r="D380" s="325">
        <v>38</v>
      </c>
      <c r="E380" s="325">
        <v>26</v>
      </c>
      <c r="F380" s="325">
        <v>2</v>
      </c>
      <c r="G380" s="325">
        <v>0</v>
      </c>
      <c r="H380" s="325">
        <v>0</v>
      </c>
      <c r="I380" s="325">
        <v>0</v>
      </c>
      <c r="J380" s="325">
        <v>0</v>
      </c>
      <c r="K380" s="325">
        <v>0</v>
      </c>
      <c r="L380" s="325">
        <v>0</v>
      </c>
      <c r="M380" s="325">
        <v>66</v>
      </c>
    </row>
    <row r="381" spans="1:13">
      <c r="A381" s="17">
        <v>102016</v>
      </c>
      <c r="B381" s="17" t="s">
        <v>457</v>
      </c>
      <c r="C381" s="325">
        <v>1</v>
      </c>
      <c r="D381" s="325">
        <v>69</v>
      </c>
      <c r="E381" s="325">
        <v>27</v>
      </c>
      <c r="F381" s="325">
        <v>1</v>
      </c>
      <c r="G381" s="325">
        <v>3</v>
      </c>
      <c r="H381" s="325">
        <v>2</v>
      </c>
      <c r="I381" s="325">
        <v>0</v>
      </c>
      <c r="J381" s="325">
        <v>0</v>
      </c>
      <c r="K381" s="325">
        <v>0</v>
      </c>
      <c r="L381" s="325">
        <v>0</v>
      </c>
      <c r="M381" s="325">
        <v>103</v>
      </c>
    </row>
    <row r="382" spans="1:13">
      <c r="A382" s="17">
        <v>102017</v>
      </c>
      <c r="B382" s="17" t="s">
        <v>385</v>
      </c>
      <c r="C382" s="325">
        <v>7</v>
      </c>
      <c r="D382" s="325">
        <v>142</v>
      </c>
      <c r="E382" s="325">
        <v>95</v>
      </c>
      <c r="F382" s="325">
        <v>9</v>
      </c>
      <c r="G382" s="325">
        <v>5</v>
      </c>
      <c r="H382" s="325">
        <v>6</v>
      </c>
      <c r="I382" s="325">
        <v>0</v>
      </c>
      <c r="J382" s="325">
        <v>0</v>
      </c>
      <c r="K382" s="325">
        <v>0</v>
      </c>
      <c r="L382" s="325">
        <v>0</v>
      </c>
      <c r="M382" s="325">
        <v>264</v>
      </c>
    </row>
    <row r="383" spans="1:13">
      <c r="A383" s="17">
        <v>102018</v>
      </c>
      <c r="B383" s="17" t="s">
        <v>485</v>
      </c>
      <c r="C383" s="325">
        <v>1</v>
      </c>
      <c r="D383" s="325">
        <v>57</v>
      </c>
      <c r="E383" s="325">
        <v>20</v>
      </c>
      <c r="F383" s="325">
        <v>1</v>
      </c>
      <c r="G383" s="325">
        <v>0</v>
      </c>
      <c r="H383" s="325">
        <v>0</v>
      </c>
      <c r="I383" s="325">
        <v>0</v>
      </c>
      <c r="J383" s="325">
        <v>0</v>
      </c>
      <c r="K383" s="325">
        <v>0</v>
      </c>
      <c r="L383" s="325">
        <v>0</v>
      </c>
      <c r="M383" s="325">
        <v>79</v>
      </c>
    </row>
    <row r="384" spans="1:13">
      <c r="A384" s="17">
        <v>102019</v>
      </c>
      <c r="B384" s="17" t="s">
        <v>392</v>
      </c>
      <c r="C384" s="325">
        <v>6</v>
      </c>
      <c r="D384" s="325">
        <v>95</v>
      </c>
      <c r="E384" s="325">
        <v>41</v>
      </c>
      <c r="F384" s="325">
        <v>6</v>
      </c>
      <c r="G384" s="325">
        <v>2</v>
      </c>
      <c r="H384" s="325">
        <v>0</v>
      </c>
      <c r="I384" s="325">
        <v>0</v>
      </c>
      <c r="J384" s="325">
        <v>0</v>
      </c>
      <c r="K384" s="325">
        <v>0</v>
      </c>
      <c r="L384" s="325">
        <v>0</v>
      </c>
      <c r="M384" s="325">
        <v>150</v>
      </c>
    </row>
    <row r="385" spans="1:13">
      <c r="A385" s="17">
        <v>102020</v>
      </c>
      <c r="B385" s="17" t="s">
        <v>476</v>
      </c>
      <c r="C385" s="325">
        <v>8</v>
      </c>
      <c r="D385" s="325">
        <v>75</v>
      </c>
      <c r="E385" s="325">
        <v>39</v>
      </c>
      <c r="F385" s="325">
        <v>5</v>
      </c>
      <c r="G385" s="325">
        <v>6</v>
      </c>
      <c r="H385" s="325">
        <v>8</v>
      </c>
      <c r="I385" s="325">
        <v>4</v>
      </c>
      <c r="J385" s="325">
        <v>0</v>
      </c>
      <c r="K385" s="325">
        <v>0</v>
      </c>
      <c r="L385" s="325">
        <v>0</v>
      </c>
      <c r="M385" s="325">
        <v>145</v>
      </c>
    </row>
    <row r="386" spans="1:13">
      <c r="A386" s="17">
        <v>102021</v>
      </c>
      <c r="B386" s="17" t="s">
        <v>323</v>
      </c>
      <c r="C386" s="325">
        <v>9</v>
      </c>
      <c r="D386" s="325">
        <v>203</v>
      </c>
      <c r="E386" s="325">
        <v>100</v>
      </c>
      <c r="F386" s="325">
        <v>13</v>
      </c>
      <c r="G386" s="325">
        <v>2</v>
      </c>
      <c r="H386" s="325">
        <v>0</v>
      </c>
      <c r="I386" s="325">
        <v>0</v>
      </c>
      <c r="J386" s="325">
        <v>0</v>
      </c>
      <c r="K386" s="325">
        <v>0</v>
      </c>
      <c r="L386" s="325">
        <v>0</v>
      </c>
      <c r="M386" s="325">
        <v>327</v>
      </c>
    </row>
    <row r="387" spans="1:13">
      <c r="A387" s="17">
        <v>102023</v>
      </c>
      <c r="B387" s="17" t="s">
        <v>513</v>
      </c>
      <c r="C387" s="325">
        <v>0</v>
      </c>
      <c r="D387" s="325">
        <v>79</v>
      </c>
      <c r="E387" s="325">
        <v>24</v>
      </c>
      <c r="F387" s="325">
        <v>1</v>
      </c>
      <c r="G387" s="325">
        <v>0</v>
      </c>
      <c r="H387" s="325">
        <v>1</v>
      </c>
      <c r="I387" s="325">
        <v>0</v>
      </c>
      <c r="J387" s="325">
        <v>0</v>
      </c>
      <c r="K387" s="325">
        <v>0</v>
      </c>
      <c r="L387" s="325">
        <v>0</v>
      </c>
      <c r="M387" s="325">
        <v>105</v>
      </c>
    </row>
    <row r="388" spans="1:13">
      <c r="A388" s="17">
        <v>102024</v>
      </c>
      <c r="B388" s="17" t="s">
        <v>545</v>
      </c>
      <c r="C388" s="325">
        <v>1</v>
      </c>
      <c r="D388" s="325">
        <v>28</v>
      </c>
      <c r="E388" s="325">
        <v>4</v>
      </c>
      <c r="F388" s="325">
        <v>1</v>
      </c>
      <c r="G388" s="325">
        <v>0</v>
      </c>
      <c r="H388" s="325">
        <v>0</v>
      </c>
      <c r="I388" s="325">
        <v>0</v>
      </c>
      <c r="J388" s="325">
        <v>0</v>
      </c>
      <c r="K388" s="325">
        <v>0</v>
      </c>
      <c r="L388" s="325">
        <v>0</v>
      </c>
      <c r="M388" s="325">
        <v>34</v>
      </c>
    </row>
    <row r="389" spans="1:13">
      <c r="A389" s="17">
        <v>102025</v>
      </c>
      <c r="B389" s="17" t="s">
        <v>331</v>
      </c>
      <c r="C389" s="325">
        <v>12</v>
      </c>
      <c r="D389" s="325">
        <v>212</v>
      </c>
      <c r="E389" s="325">
        <v>97</v>
      </c>
      <c r="F389" s="325">
        <v>7</v>
      </c>
      <c r="G389" s="325">
        <v>4</v>
      </c>
      <c r="H389" s="325">
        <v>0</v>
      </c>
      <c r="I389" s="325">
        <v>0</v>
      </c>
      <c r="J389" s="325">
        <v>0</v>
      </c>
      <c r="K389" s="325">
        <v>0</v>
      </c>
      <c r="L389" s="325">
        <v>0</v>
      </c>
      <c r="M389" s="325">
        <v>332</v>
      </c>
    </row>
    <row r="390" spans="1:13">
      <c r="A390" s="17">
        <v>102026</v>
      </c>
      <c r="B390" s="17" t="s">
        <v>561</v>
      </c>
      <c r="C390" s="325">
        <v>4</v>
      </c>
      <c r="D390" s="325">
        <v>62</v>
      </c>
      <c r="E390" s="325">
        <v>16</v>
      </c>
      <c r="F390" s="325">
        <v>1</v>
      </c>
      <c r="G390" s="325">
        <v>1</v>
      </c>
      <c r="H390" s="325">
        <v>0</v>
      </c>
      <c r="I390" s="325">
        <v>0</v>
      </c>
      <c r="J390" s="325">
        <v>0</v>
      </c>
      <c r="K390" s="325">
        <v>0</v>
      </c>
      <c r="L390" s="325">
        <v>0</v>
      </c>
      <c r="M390" s="325">
        <v>84</v>
      </c>
    </row>
    <row r="391" spans="1:13">
      <c r="A391" s="17">
        <v>102027</v>
      </c>
      <c r="B391" s="17" t="s">
        <v>309</v>
      </c>
      <c r="C391" s="325">
        <v>12</v>
      </c>
      <c r="D391" s="325">
        <v>345</v>
      </c>
      <c r="E391" s="325">
        <v>158</v>
      </c>
      <c r="F391" s="325">
        <v>18</v>
      </c>
      <c r="G391" s="325">
        <v>4</v>
      </c>
      <c r="H391" s="325">
        <v>3</v>
      </c>
      <c r="I391" s="325">
        <v>3</v>
      </c>
      <c r="J391" s="325">
        <v>0</v>
      </c>
      <c r="K391" s="325">
        <v>0</v>
      </c>
      <c r="L391" s="325">
        <v>0</v>
      </c>
      <c r="M391" s="325">
        <v>543</v>
      </c>
    </row>
    <row r="392" spans="1:13">
      <c r="A392" s="17">
        <v>102028</v>
      </c>
      <c r="B392" s="17" t="s">
        <v>574</v>
      </c>
      <c r="C392" s="325">
        <v>0</v>
      </c>
      <c r="D392" s="325">
        <v>34</v>
      </c>
      <c r="E392" s="325">
        <v>5</v>
      </c>
      <c r="F392" s="325">
        <v>1</v>
      </c>
      <c r="G392" s="325">
        <v>0</v>
      </c>
      <c r="H392" s="325">
        <v>0</v>
      </c>
      <c r="I392" s="325">
        <v>0</v>
      </c>
      <c r="J392" s="325">
        <v>0</v>
      </c>
      <c r="K392" s="325">
        <v>0</v>
      </c>
      <c r="L392" s="325">
        <v>0</v>
      </c>
      <c r="M392" s="325">
        <v>40</v>
      </c>
    </row>
    <row r="393" spans="1:13">
      <c r="A393" s="17">
        <v>102029</v>
      </c>
      <c r="B393" s="17" t="s">
        <v>597</v>
      </c>
      <c r="C393" s="325">
        <v>1</v>
      </c>
      <c r="D393" s="325">
        <v>24</v>
      </c>
      <c r="E393" s="325">
        <v>8</v>
      </c>
      <c r="F393" s="325">
        <v>2</v>
      </c>
      <c r="G393" s="325">
        <v>1</v>
      </c>
      <c r="H393" s="325">
        <v>1</v>
      </c>
      <c r="I393" s="325">
        <v>0</v>
      </c>
      <c r="J393" s="325">
        <v>0</v>
      </c>
      <c r="K393" s="325">
        <v>0</v>
      </c>
      <c r="L393" s="325">
        <v>0</v>
      </c>
      <c r="M393" s="325">
        <v>37</v>
      </c>
    </row>
    <row r="394" spans="1:13">
      <c r="A394" s="17">
        <v>102030</v>
      </c>
      <c r="B394" s="17" t="s">
        <v>358</v>
      </c>
      <c r="C394" s="325">
        <v>2</v>
      </c>
      <c r="D394" s="325">
        <v>216</v>
      </c>
      <c r="E394" s="325">
        <v>135</v>
      </c>
      <c r="F394" s="325">
        <v>14</v>
      </c>
      <c r="G394" s="325">
        <v>3</v>
      </c>
      <c r="H394" s="325">
        <v>1</v>
      </c>
      <c r="I394" s="325">
        <v>1</v>
      </c>
      <c r="J394" s="325">
        <v>0</v>
      </c>
      <c r="K394" s="325">
        <v>0</v>
      </c>
      <c r="L394" s="325">
        <v>0</v>
      </c>
      <c r="M394" s="325">
        <v>372</v>
      </c>
    </row>
    <row r="395" spans="1:13">
      <c r="A395" s="17">
        <v>102031</v>
      </c>
      <c r="B395" s="17" t="s">
        <v>361</v>
      </c>
      <c r="C395" s="325">
        <v>0</v>
      </c>
      <c r="D395" s="325">
        <v>129</v>
      </c>
      <c r="E395" s="325">
        <v>55</v>
      </c>
      <c r="F395" s="325">
        <v>0</v>
      </c>
      <c r="G395" s="325">
        <v>3</v>
      </c>
      <c r="H395" s="325">
        <v>0</v>
      </c>
      <c r="I395" s="325">
        <v>1</v>
      </c>
      <c r="J395" s="325">
        <v>0</v>
      </c>
      <c r="K395" s="325">
        <v>0</v>
      </c>
      <c r="L395" s="325">
        <v>0</v>
      </c>
      <c r="M395" s="325">
        <v>188</v>
      </c>
    </row>
    <row r="396" spans="1:13">
      <c r="A396" s="17">
        <v>102032</v>
      </c>
      <c r="B396" s="17" t="s">
        <v>367</v>
      </c>
      <c r="C396" s="325">
        <v>5</v>
      </c>
      <c r="D396" s="325">
        <v>158</v>
      </c>
      <c r="E396" s="325">
        <v>69</v>
      </c>
      <c r="F396" s="325">
        <v>3</v>
      </c>
      <c r="G396" s="325">
        <v>2</v>
      </c>
      <c r="H396" s="325">
        <v>2</v>
      </c>
      <c r="I396" s="325">
        <v>0</v>
      </c>
      <c r="J396" s="325">
        <v>0</v>
      </c>
      <c r="K396" s="325">
        <v>0</v>
      </c>
      <c r="L396" s="325">
        <v>0</v>
      </c>
      <c r="M396" s="325">
        <v>239</v>
      </c>
    </row>
    <row r="397" spans="1:13">
      <c r="A397" s="17">
        <v>102033</v>
      </c>
      <c r="B397" s="17" t="s">
        <v>470</v>
      </c>
      <c r="C397" s="325">
        <v>2</v>
      </c>
      <c r="D397" s="325">
        <v>59</v>
      </c>
      <c r="E397" s="325">
        <v>26</v>
      </c>
      <c r="F397" s="325">
        <v>4</v>
      </c>
      <c r="G397" s="325">
        <v>1</v>
      </c>
      <c r="H397" s="325">
        <v>0</v>
      </c>
      <c r="I397" s="325">
        <v>0</v>
      </c>
      <c r="J397" s="325">
        <v>0</v>
      </c>
      <c r="K397" s="325">
        <v>0</v>
      </c>
      <c r="L397" s="325">
        <v>0</v>
      </c>
      <c r="M397" s="325">
        <v>92</v>
      </c>
    </row>
    <row r="398" spans="1:13">
      <c r="A398" s="17">
        <v>102034</v>
      </c>
      <c r="B398" s="17" t="s">
        <v>454</v>
      </c>
      <c r="C398" s="325">
        <v>4</v>
      </c>
      <c r="D398" s="325">
        <v>42</v>
      </c>
      <c r="E398" s="325">
        <v>25</v>
      </c>
      <c r="F398" s="325">
        <v>4</v>
      </c>
      <c r="G398" s="325">
        <v>2</v>
      </c>
      <c r="H398" s="325">
        <v>0</v>
      </c>
      <c r="I398" s="325">
        <v>0</v>
      </c>
      <c r="J398" s="325">
        <v>0</v>
      </c>
      <c r="K398" s="325">
        <v>0</v>
      </c>
      <c r="L398" s="325">
        <v>0</v>
      </c>
      <c r="M398" s="325">
        <v>77</v>
      </c>
    </row>
    <row r="399" spans="1:13">
      <c r="A399" s="17">
        <v>102035</v>
      </c>
      <c r="B399" s="17" t="s">
        <v>540</v>
      </c>
      <c r="C399" s="325">
        <v>0</v>
      </c>
      <c r="D399" s="325">
        <v>45</v>
      </c>
      <c r="E399" s="325">
        <v>10</v>
      </c>
      <c r="F399" s="325">
        <v>0</v>
      </c>
      <c r="G399" s="325">
        <v>2</v>
      </c>
      <c r="H399" s="325">
        <v>1</v>
      </c>
      <c r="I399" s="325">
        <v>0</v>
      </c>
      <c r="J399" s="325">
        <v>0</v>
      </c>
      <c r="K399" s="325">
        <v>0</v>
      </c>
      <c r="L399" s="325">
        <v>0</v>
      </c>
      <c r="M399" s="325">
        <v>58</v>
      </c>
    </row>
    <row r="400" spans="1:13">
      <c r="A400" s="17">
        <v>102036</v>
      </c>
      <c r="B400" s="17" t="s">
        <v>416</v>
      </c>
      <c r="C400" s="325">
        <v>4</v>
      </c>
      <c r="D400" s="325">
        <v>109</v>
      </c>
      <c r="E400" s="325">
        <v>43</v>
      </c>
      <c r="F400" s="325">
        <v>5</v>
      </c>
      <c r="G400" s="325">
        <v>0</v>
      </c>
      <c r="H400" s="325">
        <v>0</v>
      </c>
      <c r="I400" s="325">
        <v>0</v>
      </c>
      <c r="J400" s="325">
        <v>0</v>
      </c>
      <c r="K400" s="325">
        <v>0</v>
      </c>
      <c r="L400" s="325">
        <v>0</v>
      </c>
      <c r="M400" s="325">
        <v>161</v>
      </c>
    </row>
    <row r="401" spans="1:13">
      <c r="A401" s="17">
        <v>102038</v>
      </c>
      <c r="B401" s="17" t="s">
        <v>612</v>
      </c>
      <c r="C401" s="325">
        <v>0</v>
      </c>
      <c r="D401" s="325">
        <v>39</v>
      </c>
      <c r="E401" s="325">
        <v>12</v>
      </c>
      <c r="F401" s="325">
        <v>1</v>
      </c>
      <c r="G401" s="325">
        <v>1</v>
      </c>
      <c r="H401" s="325">
        <v>0</v>
      </c>
      <c r="I401" s="325">
        <v>0</v>
      </c>
      <c r="J401" s="325">
        <v>0</v>
      </c>
      <c r="K401" s="325">
        <v>0</v>
      </c>
      <c r="L401" s="325">
        <v>0</v>
      </c>
      <c r="M401" s="325">
        <v>53</v>
      </c>
    </row>
    <row r="402" spans="1:13">
      <c r="A402" s="17">
        <v>102039</v>
      </c>
      <c r="B402" s="17" t="s">
        <v>578</v>
      </c>
      <c r="C402" s="325">
        <v>0</v>
      </c>
      <c r="D402" s="325">
        <v>42</v>
      </c>
      <c r="E402" s="325">
        <v>15</v>
      </c>
      <c r="F402" s="325">
        <v>2</v>
      </c>
      <c r="G402" s="325">
        <v>0</v>
      </c>
      <c r="H402" s="325">
        <v>0</v>
      </c>
      <c r="I402" s="325">
        <v>0</v>
      </c>
      <c r="J402" s="325">
        <v>0</v>
      </c>
      <c r="K402" s="325">
        <v>0</v>
      </c>
      <c r="L402" s="325">
        <v>0</v>
      </c>
      <c r="M402" s="325">
        <v>59</v>
      </c>
    </row>
    <row r="403" spans="1:13">
      <c r="A403" s="17">
        <v>102040</v>
      </c>
      <c r="B403" s="17" t="s">
        <v>447</v>
      </c>
      <c r="C403" s="325">
        <v>2</v>
      </c>
      <c r="D403" s="325">
        <v>135</v>
      </c>
      <c r="E403" s="325">
        <v>53</v>
      </c>
      <c r="F403" s="325">
        <v>5</v>
      </c>
      <c r="G403" s="325">
        <v>3</v>
      </c>
      <c r="H403" s="325">
        <v>1</v>
      </c>
      <c r="I403" s="325">
        <v>0</v>
      </c>
      <c r="J403" s="325">
        <v>0</v>
      </c>
      <c r="K403" s="325">
        <v>0</v>
      </c>
      <c r="L403" s="325">
        <v>0</v>
      </c>
      <c r="M403" s="325">
        <v>199</v>
      </c>
    </row>
    <row r="404" spans="1:13">
      <c r="A404" s="17">
        <v>102041</v>
      </c>
      <c r="B404" s="17" t="s">
        <v>624</v>
      </c>
      <c r="C404" s="325">
        <v>0</v>
      </c>
      <c r="D404" s="325">
        <v>41</v>
      </c>
      <c r="E404" s="325">
        <v>22</v>
      </c>
      <c r="F404" s="325">
        <v>0</v>
      </c>
      <c r="G404" s="325">
        <v>0</v>
      </c>
      <c r="H404" s="325">
        <v>0</v>
      </c>
      <c r="I404" s="325">
        <v>0</v>
      </c>
      <c r="J404" s="325">
        <v>0</v>
      </c>
      <c r="K404" s="325">
        <v>0</v>
      </c>
      <c r="L404" s="325">
        <v>0</v>
      </c>
      <c r="M404" s="325">
        <v>63</v>
      </c>
    </row>
    <row r="405" spans="1:13">
      <c r="A405" s="17">
        <v>102042</v>
      </c>
      <c r="B405" s="17" t="s">
        <v>536</v>
      </c>
      <c r="C405" s="325">
        <v>8</v>
      </c>
      <c r="D405" s="325">
        <v>40</v>
      </c>
      <c r="E405" s="325">
        <v>21</v>
      </c>
      <c r="F405" s="325">
        <v>3</v>
      </c>
      <c r="G405" s="325">
        <v>1</v>
      </c>
      <c r="H405" s="325">
        <v>1</v>
      </c>
      <c r="I405" s="325">
        <v>0</v>
      </c>
      <c r="J405" s="325">
        <v>0</v>
      </c>
      <c r="K405" s="325">
        <v>0</v>
      </c>
      <c r="L405" s="325">
        <v>0</v>
      </c>
      <c r="M405" s="325">
        <v>74</v>
      </c>
    </row>
    <row r="406" spans="1:13">
      <c r="A406" s="17">
        <v>102043</v>
      </c>
      <c r="B406" s="17" t="s">
        <v>445</v>
      </c>
      <c r="C406" s="325">
        <v>0</v>
      </c>
      <c r="D406" s="325">
        <v>67</v>
      </c>
      <c r="E406" s="325">
        <v>29</v>
      </c>
      <c r="F406" s="325">
        <v>1</v>
      </c>
      <c r="G406" s="325">
        <v>2</v>
      </c>
      <c r="H406" s="325">
        <v>0</v>
      </c>
      <c r="I406" s="325">
        <v>0</v>
      </c>
      <c r="J406" s="325">
        <v>0</v>
      </c>
      <c r="K406" s="325">
        <v>0</v>
      </c>
      <c r="L406" s="325">
        <v>0</v>
      </c>
      <c r="M406" s="325">
        <v>99</v>
      </c>
    </row>
    <row r="407" spans="1:13">
      <c r="A407" s="17">
        <v>102044</v>
      </c>
      <c r="B407" s="17" t="s">
        <v>327</v>
      </c>
      <c r="C407" s="325">
        <v>8</v>
      </c>
      <c r="D407" s="325">
        <v>394</v>
      </c>
      <c r="E407" s="325">
        <v>164</v>
      </c>
      <c r="F407" s="325">
        <v>9</v>
      </c>
      <c r="G407" s="325">
        <v>2</v>
      </c>
      <c r="H407" s="325">
        <v>2</v>
      </c>
      <c r="I407" s="325">
        <v>0</v>
      </c>
      <c r="J407" s="325">
        <v>0</v>
      </c>
      <c r="K407" s="325">
        <v>0</v>
      </c>
      <c r="L407" s="325">
        <v>0</v>
      </c>
      <c r="M407" s="325">
        <v>579</v>
      </c>
    </row>
    <row r="408" spans="1:13">
      <c r="A408" s="17">
        <v>102045</v>
      </c>
      <c r="B408" s="17" t="s">
        <v>644</v>
      </c>
      <c r="C408" s="325">
        <v>0</v>
      </c>
      <c r="D408" s="325">
        <v>19</v>
      </c>
      <c r="E408" s="325">
        <v>6</v>
      </c>
      <c r="F408" s="325">
        <v>1</v>
      </c>
      <c r="G408" s="325">
        <v>0</v>
      </c>
      <c r="H408" s="325">
        <v>0</v>
      </c>
      <c r="I408" s="325">
        <v>0</v>
      </c>
      <c r="J408" s="325">
        <v>0</v>
      </c>
      <c r="K408" s="325">
        <v>0</v>
      </c>
      <c r="L408" s="325">
        <v>0</v>
      </c>
      <c r="M408" s="325">
        <v>26</v>
      </c>
    </row>
    <row r="409" spans="1:13">
      <c r="A409" s="17">
        <v>102046</v>
      </c>
      <c r="B409" s="17" t="s">
        <v>591</v>
      </c>
      <c r="C409" s="325">
        <v>1</v>
      </c>
      <c r="D409" s="325">
        <v>35</v>
      </c>
      <c r="E409" s="325">
        <v>9</v>
      </c>
      <c r="F409" s="325">
        <v>0</v>
      </c>
      <c r="G409" s="325">
        <v>2</v>
      </c>
      <c r="H409" s="325">
        <v>0</v>
      </c>
      <c r="I409" s="325">
        <v>0</v>
      </c>
      <c r="J409" s="325">
        <v>0</v>
      </c>
      <c r="K409" s="325">
        <v>0</v>
      </c>
      <c r="L409" s="325">
        <v>0</v>
      </c>
      <c r="M409" s="325">
        <v>47</v>
      </c>
    </row>
    <row r="410" spans="1:13">
      <c r="A410" s="17">
        <v>102047</v>
      </c>
      <c r="B410" s="17" t="s">
        <v>274</v>
      </c>
      <c r="C410" s="325">
        <v>133</v>
      </c>
      <c r="D410" s="325">
        <v>1498</v>
      </c>
      <c r="E410" s="325">
        <v>845</v>
      </c>
      <c r="F410" s="325">
        <v>123</v>
      </c>
      <c r="G410" s="325">
        <v>94</v>
      </c>
      <c r="H410" s="325">
        <v>34</v>
      </c>
      <c r="I410" s="325">
        <v>11</v>
      </c>
      <c r="J410" s="325">
        <v>0</v>
      </c>
      <c r="K410" s="325">
        <v>0</v>
      </c>
      <c r="L410" s="325">
        <v>0</v>
      </c>
      <c r="M410" s="325">
        <v>2738</v>
      </c>
    </row>
    <row r="411" spans="1:13">
      <c r="A411" s="17">
        <v>102048</v>
      </c>
      <c r="B411" s="17" t="s">
        <v>631</v>
      </c>
      <c r="C411" s="325">
        <v>1</v>
      </c>
      <c r="D411" s="325">
        <v>17</v>
      </c>
      <c r="E411" s="325">
        <v>4</v>
      </c>
      <c r="F411" s="325">
        <v>1</v>
      </c>
      <c r="G411" s="325">
        <v>1</v>
      </c>
      <c r="H411" s="325">
        <v>0</v>
      </c>
      <c r="I411" s="325">
        <v>0</v>
      </c>
      <c r="J411" s="325">
        <v>0</v>
      </c>
      <c r="K411" s="325">
        <v>0</v>
      </c>
      <c r="L411" s="325">
        <v>0</v>
      </c>
      <c r="M411" s="325">
        <v>24</v>
      </c>
    </row>
    <row r="412" spans="1:13">
      <c r="A412" s="17">
        <v>102049</v>
      </c>
      <c r="B412" s="17" t="s">
        <v>512</v>
      </c>
      <c r="C412" s="325">
        <v>0</v>
      </c>
      <c r="D412" s="325">
        <v>59</v>
      </c>
      <c r="E412" s="325">
        <v>41</v>
      </c>
      <c r="F412" s="325">
        <v>5</v>
      </c>
      <c r="G412" s="325">
        <v>0</v>
      </c>
      <c r="H412" s="325">
        <v>0</v>
      </c>
      <c r="I412" s="325">
        <v>0</v>
      </c>
      <c r="J412" s="325">
        <v>0</v>
      </c>
      <c r="K412" s="325">
        <v>0</v>
      </c>
      <c r="L412" s="325">
        <v>0</v>
      </c>
      <c r="M412" s="325">
        <v>105</v>
      </c>
    </row>
    <row r="413" spans="1:13">
      <c r="A413" s="17">
        <v>102050</v>
      </c>
      <c r="B413" s="17" t="s">
        <v>494</v>
      </c>
      <c r="C413" s="325">
        <v>1</v>
      </c>
      <c r="D413" s="325">
        <v>61</v>
      </c>
      <c r="E413" s="325">
        <v>22</v>
      </c>
      <c r="F413" s="325">
        <v>3</v>
      </c>
      <c r="G413" s="325">
        <v>1</v>
      </c>
      <c r="H413" s="325">
        <v>0</v>
      </c>
      <c r="I413" s="325">
        <v>1</v>
      </c>
      <c r="J413" s="325">
        <v>0</v>
      </c>
      <c r="K413" s="325">
        <v>0</v>
      </c>
      <c r="L413" s="325">
        <v>0</v>
      </c>
      <c r="M413" s="325">
        <v>89</v>
      </c>
    </row>
    <row r="414" spans="1:13">
      <c r="B414" s="1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M414"/>
  <sheetViews>
    <sheetView workbookViewId="0">
      <selection activeCell="C4" sqref="C4"/>
    </sheetView>
  </sheetViews>
  <sheetFormatPr defaultColWidth="10.28515625" defaultRowHeight="12.75"/>
  <cols>
    <col min="1" max="1" width="10.28515625" style="16"/>
    <col min="2" max="2" width="15.85546875" style="16" customWidth="1"/>
    <col min="3" max="3" width="6.42578125" style="203" customWidth="1"/>
    <col min="4" max="4" width="5.42578125" style="203" bestFit="1" customWidth="1"/>
    <col min="5" max="5" width="12.42578125" style="203" bestFit="1" customWidth="1"/>
    <col min="6" max="6" width="4.42578125" style="203" bestFit="1" customWidth="1"/>
    <col min="7" max="13" width="8.42578125" style="203" bestFit="1" customWidth="1"/>
    <col min="14" max="16384" width="10.28515625" style="16"/>
  </cols>
  <sheetData>
    <row r="1" spans="1:13">
      <c r="B1" s="17"/>
    </row>
    <row r="2" spans="1:13">
      <c r="B2" s="17"/>
    </row>
    <row r="3" spans="1:13">
      <c r="B3" s="18"/>
      <c r="C3" s="204" t="s">
        <v>1352</v>
      </c>
    </row>
    <row r="4" spans="1:13">
      <c r="A4" s="17" t="s">
        <v>680</v>
      </c>
      <c r="B4" s="205"/>
      <c r="C4" s="207">
        <v>0</v>
      </c>
      <c r="D4" s="207">
        <v>1</v>
      </c>
      <c r="E4" s="207" t="s">
        <v>742</v>
      </c>
      <c r="F4" s="207" t="s">
        <v>743</v>
      </c>
      <c r="G4" s="207" t="s">
        <v>744</v>
      </c>
      <c r="H4" s="207" t="s">
        <v>745</v>
      </c>
      <c r="I4" s="207" t="s">
        <v>746</v>
      </c>
      <c r="J4" s="207" t="s">
        <v>747</v>
      </c>
      <c r="K4" s="207" t="s">
        <v>748</v>
      </c>
      <c r="L4" s="207" t="s">
        <v>749</v>
      </c>
      <c r="M4" s="207" t="s">
        <v>750</v>
      </c>
    </row>
    <row r="5" spans="1:13">
      <c r="A5" s="17">
        <v>78018</v>
      </c>
      <c r="B5" s="17" t="s">
        <v>535</v>
      </c>
      <c r="C5" s="203">
        <v>3.278688524590164</v>
      </c>
      <c r="D5" s="203">
        <v>78.688524590163937</v>
      </c>
      <c r="E5" s="203">
        <v>18.032786885245901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100</v>
      </c>
    </row>
    <row r="6" spans="1:13">
      <c r="A6" s="17">
        <v>78023</v>
      </c>
      <c r="B6" s="17" t="s">
        <v>497</v>
      </c>
      <c r="C6" s="203">
        <v>3.7037037037037033</v>
      </c>
      <c r="D6" s="203">
        <v>76.543209876543202</v>
      </c>
      <c r="E6" s="203">
        <v>13.580246913580247</v>
      </c>
      <c r="F6" s="203">
        <v>2.4691358024691357</v>
      </c>
      <c r="G6" s="203">
        <v>2.4691358024691357</v>
      </c>
      <c r="H6" s="203">
        <v>1.2345679012345678</v>
      </c>
      <c r="I6" s="203">
        <v>0</v>
      </c>
      <c r="J6" s="203">
        <v>0</v>
      </c>
      <c r="K6" s="203">
        <v>0</v>
      </c>
      <c r="L6" s="203">
        <v>0</v>
      </c>
      <c r="M6" s="203">
        <v>100</v>
      </c>
    </row>
    <row r="7" spans="1:13">
      <c r="A7" s="17">
        <v>78068</v>
      </c>
      <c r="B7" s="17" t="s">
        <v>393</v>
      </c>
      <c r="C7" s="203">
        <v>1.7699115044247788</v>
      </c>
      <c r="D7" s="203">
        <v>68.141592920353972</v>
      </c>
      <c r="E7" s="203">
        <v>27.43362831858407</v>
      </c>
      <c r="F7" s="203">
        <v>0.88495575221238942</v>
      </c>
      <c r="G7" s="203">
        <v>0.88495575221238942</v>
      </c>
      <c r="H7" s="203">
        <v>0.88495575221238942</v>
      </c>
      <c r="I7" s="203">
        <v>0</v>
      </c>
      <c r="J7" s="203">
        <v>0</v>
      </c>
      <c r="K7" s="203">
        <v>0</v>
      </c>
      <c r="L7" s="203">
        <v>0</v>
      </c>
      <c r="M7" s="203">
        <v>100</v>
      </c>
    </row>
    <row r="8" spans="1:13">
      <c r="A8" s="17">
        <v>101003</v>
      </c>
      <c r="B8" s="17" t="s">
        <v>640</v>
      </c>
      <c r="C8" s="203">
        <v>0</v>
      </c>
      <c r="D8" s="203">
        <v>76.470588235294116</v>
      </c>
      <c r="E8" s="203">
        <v>17.647058823529413</v>
      </c>
      <c r="F8" s="203">
        <v>0</v>
      </c>
      <c r="G8" s="203">
        <v>0</v>
      </c>
      <c r="H8" s="203">
        <v>5.8823529411764701</v>
      </c>
      <c r="I8" s="203">
        <v>0</v>
      </c>
      <c r="J8" s="203">
        <v>0</v>
      </c>
      <c r="K8" s="203">
        <v>0</v>
      </c>
      <c r="L8" s="203">
        <v>0</v>
      </c>
      <c r="M8" s="203">
        <v>100</v>
      </c>
    </row>
    <row r="9" spans="1:13">
      <c r="A9" s="17">
        <v>101005</v>
      </c>
      <c r="B9" s="17" t="s">
        <v>598</v>
      </c>
      <c r="C9" s="203">
        <v>2.4390243902439024</v>
      </c>
      <c r="D9" s="203">
        <v>85.365853658536579</v>
      </c>
      <c r="E9" s="203">
        <v>12.195121951219512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100</v>
      </c>
    </row>
    <row r="10" spans="1:13">
      <c r="A10" s="17">
        <v>101006</v>
      </c>
      <c r="B10" s="17" t="s">
        <v>576</v>
      </c>
      <c r="C10" s="203">
        <v>0</v>
      </c>
      <c r="D10" s="203">
        <v>66.666666666666657</v>
      </c>
      <c r="E10" s="203">
        <v>27.083333333333332</v>
      </c>
      <c r="F10" s="203">
        <v>2.083333333333333</v>
      </c>
      <c r="G10" s="203">
        <v>2.083333333333333</v>
      </c>
      <c r="H10" s="203">
        <v>2.083333333333333</v>
      </c>
      <c r="I10" s="203">
        <v>0</v>
      </c>
      <c r="J10" s="203">
        <v>0</v>
      </c>
      <c r="K10" s="203">
        <v>0</v>
      </c>
      <c r="L10" s="203">
        <v>0</v>
      </c>
      <c r="M10" s="203">
        <v>100</v>
      </c>
    </row>
    <row r="11" spans="1:13">
      <c r="A11" s="17">
        <v>101009</v>
      </c>
      <c r="B11" s="17" t="s">
        <v>343</v>
      </c>
      <c r="C11" s="203">
        <v>1.5479876160990713</v>
      </c>
      <c r="D11" s="203">
        <v>64.396284829721367</v>
      </c>
      <c r="E11" s="203">
        <v>24.148606811145513</v>
      </c>
      <c r="F11" s="203">
        <v>4.643962848297214</v>
      </c>
      <c r="G11" s="203">
        <v>1.8575851393188854</v>
      </c>
      <c r="H11" s="203">
        <v>2.1671826625386998</v>
      </c>
      <c r="I11" s="203">
        <v>1.2383900928792571</v>
      </c>
      <c r="J11" s="203">
        <v>0</v>
      </c>
      <c r="K11" s="203">
        <v>0</v>
      </c>
      <c r="L11" s="203">
        <v>0</v>
      </c>
      <c r="M11" s="203">
        <v>100</v>
      </c>
    </row>
    <row r="12" spans="1:13">
      <c r="A12" s="17">
        <v>101016</v>
      </c>
      <c r="B12" s="17" t="s">
        <v>553</v>
      </c>
      <c r="C12" s="203">
        <v>0</v>
      </c>
      <c r="D12" s="203">
        <v>81.818181818181827</v>
      </c>
      <c r="E12" s="203">
        <v>15.151515151515152</v>
      </c>
      <c r="F12" s="203">
        <v>3.0303030303030303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100</v>
      </c>
    </row>
    <row r="13" spans="1:13">
      <c r="A13" s="17">
        <v>101018</v>
      </c>
      <c r="B13" s="17" t="s">
        <v>395</v>
      </c>
      <c r="C13" s="203">
        <v>2.2346368715083798</v>
      </c>
      <c r="D13" s="203">
        <v>73.743016759776538</v>
      </c>
      <c r="E13" s="203">
        <v>22.905027932960895</v>
      </c>
      <c r="F13" s="203">
        <v>1.1173184357541899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100</v>
      </c>
    </row>
    <row r="14" spans="1:13">
      <c r="A14" s="17">
        <v>101022</v>
      </c>
      <c r="B14" s="17" t="s">
        <v>464</v>
      </c>
      <c r="C14" s="203">
        <v>0</v>
      </c>
      <c r="D14" s="203">
        <v>60.563380281690137</v>
      </c>
      <c r="E14" s="203">
        <v>35.2112676056338</v>
      </c>
      <c r="F14" s="203">
        <v>2.8169014084507045</v>
      </c>
      <c r="G14" s="203">
        <v>1.4084507042253522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100</v>
      </c>
    </row>
    <row r="15" spans="1:13">
      <c r="A15" s="17">
        <v>101023</v>
      </c>
      <c r="B15" s="17" t="s">
        <v>556</v>
      </c>
      <c r="C15" s="203">
        <v>2.0408163265306123</v>
      </c>
      <c r="D15" s="203">
        <v>77.551020408163268</v>
      </c>
      <c r="E15" s="203">
        <v>16.326530612244898</v>
      </c>
      <c r="F15" s="203">
        <v>2.0408163265306123</v>
      </c>
      <c r="G15" s="203">
        <v>0</v>
      </c>
      <c r="H15" s="203">
        <v>0</v>
      </c>
      <c r="I15" s="203">
        <v>2.0408163265306123</v>
      </c>
      <c r="J15" s="203">
        <v>0</v>
      </c>
      <c r="K15" s="203">
        <v>0</v>
      </c>
      <c r="L15" s="203">
        <v>0</v>
      </c>
      <c r="M15" s="203">
        <v>100</v>
      </c>
    </row>
    <row r="16" spans="1:13">
      <c r="A16" s="17">
        <v>101026</v>
      </c>
      <c r="B16" s="17" t="s">
        <v>615</v>
      </c>
      <c r="C16" s="203">
        <v>0</v>
      </c>
      <c r="D16" s="203">
        <v>86.36363636363636</v>
      </c>
      <c r="E16" s="203">
        <v>13.636363636363635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100</v>
      </c>
    </row>
    <row r="17" spans="1:13">
      <c r="A17" s="17">
        <v>101027</v>
      </c>
      <c r="B17" s="17" t="s">
        <v>495</v>
      </c>
      <c r="C17" s="203">
        <v>3.0612244897959182</v>
      </c>
      <c r="D17" s="203">
        <v>74.489795918367349</v>
      </c>
      <c r="E17" s="203">
        <v>20.408163265306122</v>
      </c>
      <c r="F17" s="203">
        <v>2.0408163265306123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100</v>
      </c>
    </row>
    <row r="18" spans="1:13">
      <c r="A18" s="17">
        <v>80006</v>
      </c>
      <c r="B18" s="17" t="s">
        <v>595</v>
      </c>
      <c r="C18" s="203">
        <v>2.5</v>
      </c>
      <c r="D18" s="203">
        <v>65</v>
      </c>
      <c r="E18" s="203">
        <v>30</v>
      </c>
      <c r="F18" s="203">
        <v>0</v>
      </c>
      <c r="G18" s="203">
        <v>2.5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100</v>
      </c>
    </row>
    <row r="19" spans="1:13">
      <c r="A19" s="17">
        <v>80011</v>
      </c>
      <c r="B19" s="17" t="s">
        <v>668</v>
      </c>
      <c r="C19" s="203">
        <v>6.666666666666667</v>
      </c>
      <c r="D19" s="203">
        <v>60</v>
      </c>
      <c r="E19" s="203">
        <v>26.666666666666668</v>
      </c>
      <c r="F19" s="203">
        <v>0</v>
      </c>
      <c r="G19" s="203">
        <v>0</v>
      </c>
      <c r="H19" s="203">
        <v>6.666666666666667</v>
      </c>
      <c r="I19" s="203">
        <v>0</v>
      </c>
      <c r="J19" s="203">
        <v>0</v>
      </c>
      <c r="K19" s="203">
        <v>0</v>
      </c>
      <c r="L19" s="203">
        <v>0</v>
      </c>
      <c r="M19" s="203">
        <v>100</v>
      </c>
    </row>
    <row r="20" spans="1:13">
      <c r="A20" s="17">
        <v>80022</v>
      </c>
      <c r="B20" s="17" t="s">
        <v>511</v>
      </c>
      <c r="C20" s="203">
        <v>2.8571428571428572</v>
      </c>
      <c r="D20" s="203">
        <v>68.571428571428569</v>
      </c>
      <c r="E20" s="203">
        <v>25.714285714285712</v>
      </c>
      <c r="F20" s="203">
        <v>2.8571428571428572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100</v>
      </c>
    </row>
    <row r="21" spans="1:13">
      <c r="A21" s="17">
        <v>80056</v>
      </c>
      <c r="B21" s="17" t="s">
        <v>463</v>
      </c>
      <c r="C21" s="203">
        <v>0</v>
      </c>
      <c r="D21" s="203">
        <v>75.862068965517238</v>
      </c>
      <c r="E21" s="203">
        <v>20.689655172413794</v>
      </c>
      <c r="F21" s="203">
        <v>3.4482758620689653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100</v>
      </c>
    </row>
    <row r="22" spans="1:13">
      <c r="A22" s="17">
        <v>80066</v>
      </c>
      <c r="B22" s="17" t="s">
        <v>656</v>
      </c>
      <c r="C22" s="203">
        <v>0</v>
      </c>
      <c r="D22" s="203">
        <v>66.666666666666657</v>
      </c>
      <c r="E22" s="203">
        <v>33.333333333333329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100</v>
      </c>
    </row>
    <row r="23" spans="1:13">
      <c r="A23" s="17">
        <v>80068</v>
      </c>
      <c r="B23" s="17" t="s">
        <v>584</v>
      </c>
      <c r="C23" s="203">
        <v>0</v>
      </c>
      <c r="D23" s="203">
        <v>66.666666666666657</v>
      </c>
      <c r="E23" s="203">
        <v>25</v>
      </c>
      <c r="F23" s="203">
        <v>0</v>
      </c>
      <c r="G23" s="203">
        <v>8.3333333333333321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100</v>
      </c>
    </row>
    <row r="24" spans="1:13">
      <c r="A24" s="17">
        <v>80073</v>
      </c>
      <c r="B24" s="17" t="s">
        <v>441</v>
      </c>
      <c r="C24" s="203">
        <v>0</v>
      </c>
      <c r="D24" s="203">
        <v>73.584905660377359</v>
      </c>
      <c r="E24" s="203">
        <v>22.641509433962266</v>
      </c>
      <c r="F24" s="203">
        <v>0.94339622641509435</v>
      </c>
      <c r="G24" s="203">
        <v>0.94339622641509435</v>
      </c>
      <c r="H24" s="203">
        <v>0.94339622641509435</v>
      </c>
      <c r="I24" s="203">
        <v>0.94339622641509435</v>
      </c>
      <c r="J24" s="203">
        <v>0</v>
      </c>
      <c r="K24" s="203">
        <v>0</v>
      </c>
      <c r="L24" s="203">
        <v>0</v>
      </c>
      <c r="M24" s="203">
        <v>100</v>
      </c>
    </row>
    <row r="25" spans="1:13">
      <c r="A25" s="17">
        <v>80090</v>
      </c>
      <c r="B25" s="17" t="s">
        <v>678</v>
      </c>
      <c r="C25" s="203">
        <v>0</v>
      </c>
      <c r="D25" s="203">
        <v>86.666666666666671</v>
      </c>
      <c r="E25" s="203">
        <v>13.333333333333334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100</v>
      </c>
    </row>
    <row r="26" spans="1:13">
      <c r="A26" s="17">
        <v>79020</v>
      </c>
      <c r="B26" s="17" t="s">
        <v>527</v>
      </c>
      <c r="C26" s="203">
        <v>1.0101010101010102</v>
      </c>
      <c r="D26" s="203">
        <v>67.676767676767682</v>
      </c>
      <c r="E26" s="203">
        <v>29.292929292929294</v>
      </c>
      <c r="F26" s="203">
        <v>2.0202020202020203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100</v>
      </c>
    </row>
    <row r="27" spans="1:13">
      <c r="A27" s="17">
        <v>79030</v>
      </c>
      <c r="B27" s="17" t="s">
        <v>603</v>
      </c>
      <c r="C27" s="203">
        <v>2.0408163265306123</v>
      </c>
      <c r="D27" s="203">
        <v>69.387755102040813</v>
      </c>
      <c r="E27" s="203">
        <v>22.448979591836736</v>
      </c>
      <c r="F27" s="203">
        <v>6.1224489795918364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100</v>
      </c>
    </row>
    <row r="28" spans="1:13">
      <c r="A28" s="17">
        <v>79043</v>
      </c>
      <c r="B28" s="17" t="s">
        <v>409</v>
      </c>
      <c r="C28" s="203">
        <v>1.6304347826086956</v>
      </c>
      <c r="D28" s="203">
        <v>65.217391304347828</v>
      </c>
      <c r="E28" s="203">
        <v>24.456521739130434</v>
      </c>
      <c r="F28" s="203">
        <v>5.4347826086956523</v>
      </c>
      <c r="G28" s="203">
        <v>1.6304347826086956</v>
      </c>
      <c r="H28" s="203">
        <v>1.6304347826086956</v>
      </c>
      <c r="I28" s="203">
        <v>0</v>
      </c>
      <c r="J28" s="203">
        <v>0</v>
      </c>
      <c r="K28" s="203">
        <v>0</v>
      </c>
      <c r="L28" s="203">
        <v>0</v>
      </c>
      <c r="M28" s="203">
        <v>100</v>
      </c>
    </row>
    <row r="29" spans="1:13">
      <c r="A29" s="17">
        <v>79115</v>
      </c>
      <c r="B29" s="17" t="s">
        <v>515</v>
      </c>
      <c r="C29" s="203">
        <v>0</v>
      </c>
      <c r="D29" s="203">
        <v>76.041666666666657</v>
      </c>
      <c r="E29" s="203">
        <v>19.791666666666664</v>
      </c>
      <c r="F29" s="203">
        <v>3.125</v>
      </c>
      <c r="G29" s="203">
        <v>1.0416666666666665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100</v>
      </c>
    </row>
    <row r="30" spans="1:13">
      <c r="A30" s="17">
        <v>79129</v>
      </c>
      <c r="B30" s="17" t="s">
        <v>410</v>
      </c>
      <c r="C30" s="203">
        <v>2.2099447513812152</v>
      </c>
      <c r="D30" s="203">
        <v>67.95580110497238</v>
      </c>
      <c r="E30" s="203">
        <v>24.861878453038674</v>
      </c>
      <c r="F30" s="203">
        <v>3.3149171270718232</v>
      </c>
      <c r="G30" s="203">
        <v>1.6574585635359116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100</v>
      </c>
    </row>
    <row r="31" spans="1:13">
      <c r="A31" s="17">
        <v>79138</v>
      </c>
      <c r="B31" s="17" t="s">
        <v>417</v>
      </c>
      <c r="C31" s="203">
        <v>2.2222222222222223</v>
      </c>
      <c r="D31" s="203">
        <v>60</v>
      </c>
      <c r="E31" s="203">
        <v>31.555555555555554</v>
      </c>
      <c r="F31" s="203">
        <v>3.5555555555555554</v>
      </c>
      <c r="G31" s="203">
        <v>1.3333333333333335</v>
      </c>
      <c r="H31" s="203">
        <v>0.88888888888888884</v>
      </c>
      <c r="I31" s="203">
        <v>0.44444444444444442</v>
      </c>
      <c r="J31" s="203">
        <v>0</v>
      </c>
      <c r="K31" s="203">
        <v>0</v>
      </c>
      <c r="L31" s="203">
        <v>0</v>
      </c>
      <c r="M31" s="203">
        <v>100</v>
      </c>
    </row>
    <row r="32" spans="1:13">
      <c r="A32" s="17">
        <v>79147</v>
      </c>
      <c r="B32" s="17" t="s">
        <v>384</v>
      </c>
      <c r="C32" s="203">
        <v>1.7241379310344827</v>
      </c>
      <c r="D32" s="203">
        <v>65.08620689655173</v>
      </c>
      <c r="E32" s="203">
        <v>29.741379310344829</v>
      </c>
      <c r="F32" s="203">
        <v>2.5862068965517242</v>
      </c>
      <c r="G32" s="203">
        <v>0</v>
      </c>
      <c r="H32" s="203">
        <v>0</v>
      </c>
      <c r="I32" s="203">
        <v>0.43103448275862066</v>
      </c>
      <c r="J32" s="203">
        <v>0.43103448275862066</v>
      </c>
      <c r="K32" s="203">
        <v>0</v>
      </c>
      <c r="L32" s="203">
        <v>0</v>
      </c>
      <c r="M32" s="203">
        <v>100</v>
      </c>
    </row>
    <row r="33" spans="1:13">
      <c r="A33" s="17">
        <v>78001</v>
      </c>
      <c r="B33" s="17" t="s">
        <v>587</v>
      </c>
      <c r="C33" s="203">
        <v>0</v>
      </c>
      <c r="D33" s="203">
        <v>81.578947368421055</v>
      </c>
      <c r="E33" s="203">
        <v>15.789473684210526</v>
      </c>
      <c r="F33" s="203">
        <v>2.6315789473684208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100</v>
      </c>
    </row>
    <row r="34" spans="1:13">
      <c r="A34" s="17">
        <v>78005</v>
      </c>
      <c r="B34" s="17" t="s">
        <v>625</v>
      </c>
      <c r="C34" s="203">
        <v>0</v>
      </c>
      <c r="D34" s="203">
        <v>68.965517241379317</v>
      </c>
      <c r="E34" s="203">
        <v>31.03448275862069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100</v>
      </c>
    </row>
    <row r="35" spans="1:13">
      <c r="A35" s="17">
        <v>78063</v>
      </c>
      <c r="B35" s="17" t="s">
        <v>489</v>
      </c>
      <c r="C35" s="203">
        <v>1.3698630136986301</v>
      </c>
      <c r="D35" s="203">
        <v>68.493150684931507</v>
      </c>
      <c r="E35" s="203">
        <v>27.397260273972602</v>
      </c>
      <c r="F35" s="203">
        <v>2.054794520547945</v>
      </c>
      <c r="G35" s="203">
        <v>0.68493150684931503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100</v>
      </c>
    </row>
    <row r="36" spans="1:13">
      <c r="A36" s="17">
        <v>78064</v>
      </c>
      <c r="B36" s="17" t="s">
        <v>620</v>
      </c>
      <c r="C36" s="203">
        <v>0</v>
      </c>
      <c r="D36" s="203">
        <v>70.370370370370367</v>
      </c>
      <c r="E36" s="203">
        <v>25.925925925925924</v>
      </c>
      <c r="F36" s="203">
        <v>0</v>
      </c>
      <c r="G36" s="203">
        <v>3.7037037037037033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100</v>
      </c>
    </row>
    <row r="37" spans="1:13">
      <c r="A37" s="17">
        <v>78088</v>
      </c>
      <c r="B37" s="17" t="s">
        <v>551</v>
      </c>
      <c r="C37" s="203">
        <v>4.6511627906976747</v>
      </c>
      <c r="D37" s="203">
        <v>74.418604651162795</v>
      </c>
      <c r="E37" s="203">
        <v>13.953488372093023</v>
      </c>
      <c r="F37" s="203">
        <v>2.3255813953488373</v>
      </c>
      <c r="G37" s="203">
        <v>4.6511627906976747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100</v>
      </c>
    </row>
    <row r="38" spans="1:13">
      <c r="A38" s="17">
        <v>78092</v>
      </c>
      <c r="B38" s="17" t="s">
        <v>630</v>
      </c>
      <c r="C38" s="203">
        <v>0</v>
      </c>
      <c r="D38" s="203">
        <v>65.789473684210535</v>
      </c>
      <c r="E38" s="203">
        <v>31.578947368421051</v>
      </c>
      <c r="F38" s="203">
        <v>2.6315789473684208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100</v>
      </c>
    </row>
    <row r="39" spans="1:13">
      <c r="A39" s="17">
        <v>78115</v>
      </c>
      <c r="B39" s="17" t="s">
        <v>534</v>
      </c>
      <c r="C39" s="203">
        <v>3.1746031746031744</v>
      </c>
      <c r="D39" s="203">
        <v>76.19047619047619</v>
      </c>
      <c r="E39" s="203">
        <v>19.047619047619047</v>
      </c>
      <c r="F39" s="203">
        <v>1.5873015873015872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100</v>
      </c>
    </row>
    <row r="40" spans="1:13">
      <c r="A40" s="17">
        <v>78130</v>
      </c>
      <c r="B40" s="17" t="s">
        <v>566</v>
      </c>
      <c r="C40" s="203">
        <v>5.5555555555555554</v>
      </c>
      <c r="D40" s="203">
        <v>55.555555555555557</v>
      </c>
      <c r="E40" s="203">
        <v>29.166666666666668</v>
      </c>
      <c r="F40" s="203">
        <v>2.7777777777777777</v>
      </c>
      <c r="G40" s="203">
        <v>5.5555555555555554</v>
      </c>
      <c r="H40" s="203">
        <v>0</v>
      </c>
      <c r="I40" s="203">
        <v>1.3888888888888888</v>
      </c>
      <c r="J40" s="203">
        <v>0</v>
      </c>
      <c r="K40" s="203">
        <v>0</v>
      </c>
      <c r="L40" s="203">
        <v>0</v>
      </c>
      <c r="M40" s="203">
        <v>100</v>
      </c>
    </row>
    <row r="41" spans="1:13">
      <c r="A41" s="17">
        <v>78153</v>
      </c>
      <c r="B41" s="17" t="s">
        <v>412</v>
      </c>
      <c r="C41" s="203">
        <v>1.5625</v>
      </c>
      <c r="D41" s="203">
        <v>72.65625</v>
      </c>
      <c r="E41" s="203">
        <v>24.21875</v>
      </c>
      <c r="F41" s="203">
        <v>0.78125</v>
      </c>
      <c r="G41" s="203">
        <v>0.78125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100</v>
      </c>
    </row>
    <row r="42" spans="1:13">
      <c r="A42" s="17">
        <v>78007</v>
      </c>
      <c r="B42" s="17" t="s">
        <v>663</v>
      </c>
      <c r="C42" s="203">
        <v>0</v>
      </c>
      <c r="D42" s="203">
        <v>81.25</v>
      </c>
      <c r="E42" s="203">
        <v>12.5</v>
      </c>
      <c r="F42" s="203">
        <v>6.25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100</v>
      </c>
    </row>
    <row r="43" spans="1:13">
      <c r="A43" s="17">
        <v>78024</v>
      </c>
      <c r="B43" s="17" t="s">
        <v>636</v>
      </c>
      <c r="C43" s="203">
        <v>4.5454545454545459</v>
      </c>
      <c r="D43" s="203">
        <v>90.909090909090907</v>
      </c>
      <c r="E43" s="203">
        <v>4.5454545454545459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100</v>
      </c>
    </row>
    <row r="44" spans="1:13">
      <c r="A44" s="17">
        <v>78032</v>
      </c>
      <c r="B44" s="17" t="s">
        <v>674</v>
      </c>
      <c r="C44" s="203">
        <v>0</v>
      </c>
      <c r="D44" s="203">
        <v>83.333333333333343</v>
      </c>
      <c r="E44" s="203">
        <v>16.666666666666664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100</v>
      </c>
    </row>
    <row r="45" spans="1:13">
      <c r="A45" s="17">
        <v>78036</v>
      </c>
      <c r="B45" s="17" t="s">
        <v>449</v>
      </c>
      <c r="C45" s="203">
        <v>1.6</v>
      </c>
      <c r="D45" s="203">
        <v>67.2</v>
      </c>
      <c r="E45" s="203">
        <v>28.000000000000004</v>
      </c>
      <c r="F45" s="203">
        <v>2.4</v>
      </c>
      <c r="G45" s="203">
        <v>0.8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100</v>
      </c>
    </row>
    <row r="46" spans="1:13">
      <c r="A46" s="17">
        <v>78041</v>
      </c>
      <c r="B46" s="17" t="s">
        <v>611</v>
      </c>
      <c r="C46" s="203">
        <v>0</v>
      </c>
      <c r="D46" s="203">
        <v>77.142857142857153</v>
      </c>
      <c r="E46" s="203">
        <v>20</v>
      </c>
      <c r="F46" s="203">
        <v>0</v>
      </c>
      <c r="G46" s="203">
        <v>2.8571428571428572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100</v>
      </c>
    </row>
    <row r="47" spans="1:13">
      <c r="A47" s="17">
        <v>78086</v>
      </c>
      <c r="B47" s="17" t="s">
        <v>670</v>
      </c>
      <c r="C47" s="203">
        <v>7.1428571428571423</v>
      </c>
      <c r="D47" s="203">
        <v>78.571428571428569</v>
      </c>
      <c r="E47" s="203">
        <v>14.285714285714285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100</v>
      </c>
    </row>
    <row r="48" spans="1:13">
      <c r="A48" s="17">
        <v>78087</v>
      </c>
      <c r="B48" s="17" t="s">
        <v>456</v>
      </c>
      <c r="C48" s="203">
        <v>0.97087378640776689</v>
      </c>
      <c r="D48" s="203">
        <v>66.990291262135926</v>
      </c>
      <c r="E48" s="203">
        <v>29.126213592233007</v>
      </c>
      <c r="F48" s="203">
        <v>1.9417475728155338</v>
      </c>
      <c r="G48" s="203">
        <v>0</v>
      </c>
      <c r="H48" s="203">
        <v>0.97087378640776689</v>
      </c>
      <c r="I48" s="203">
        <v>0</v>
      </c>
      <c r="J48" s="203">
        <v>0</v>
      </c>
      <c r="K48" s="203">
        <v>0</v>
      </c>
      <c r="L48" s="203">
        <v>0</v>
      </c>
      <c r="M48" s="203">
        <v>100</v>
      </c>
    </row>
    <row r="49" spans="1:13">
      <c r="A49" s="17">
        <v>78120</v>
      </c>
      <c r="B49" s="17" t="s">
        <v>638</v>
      </c>
      <c r="C49" s="203">
        <v>0</v>
      </c>
      <c r="D49" s="203">
        <v>77.272727272727266</v>
      </c>
      <c r="E49" s="203">
        <v>22.727272727272727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100</v>
      </c>
    </row>
    <row r="50" spans="1:13">
      <c r="A50" s="17">
        <v>79002</v>
      </c>
      <c r="B50" s="17" t="s">
        <v>602</v>
      </c>
      <c r="C50" s="203">
        <v>0</v>
      </c>
      <c r="D50" s="203">
        <v>88.461538461538453</v>
      </c>
      <c r="E50" s="203">
        <v>11.538461538461538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100</v>
      </c>
    </row>
    <row r="51" spans="1:13">
      <c r="A51" s="17">
        <v>79005</v>
      </c>
      <c r="B51" s="17" t="s">
        <v>635</v>
      </c>
      <c r="C51" s="203">
        <v>2.5641025641025639</v>
      </c>
      <c r="D51" s="203">
        <v>76.923076923076934</v>
      </c>
      <c r="E51" s="203">
        <v>20.512820512820511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100</v>
      </c>
    </row>
    <row r="52" spans="1:13">
      <c r="A52" s="17">
        <v>79009</v>
      </c>
      <c r="B52" s="17" t="s">
        <v>543</v>
      </c>
      <c r="C52" s="203">
        <v>1.3888888888888888</v>
      </c>
      <c r="D52" s="203">
        <v>70.833333333333343</v>
      </c>
      <c r="E52" s="203">
        <v>23.611111111111111</v>
      </c>
      <c r="F52" s="203">
        <v>4.1666666666666661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100</v>
      </c>
    </row>
    <row r="53" spans="1:13">
      <c r="A53" s="17">
        <v>79027</v>
      </c>
      <c r="B53" s="17" t="s">
        <v>569</v>
      </c>
      <c r="C53" s="203">
        <v>1.6129032258064515</v>
      </c>
      <c r="D53" s="203">
        <v>70.967741935483872</v>
      </c>
      <c r="E53" s="203">
        <v>24.193548387096776</v>
      </c>
      <c r="F53" s="203">
        <v>1.6129032258064515</v>
      </c>
      <c r="G53" s="203">
        <v>1.6129032258064515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100</v>
      </c>
    </row>
    <row r="54" spans="1:13">
      <c r="A54" s="17">
        <v>79036</v>
      </c>
      <c r="B54" s="17" t="s">
        <v>373</v>
      </c>
      <c r="C54" s="203">
        <v>3.5335689045936398</v>
      </c>
      <c r="D54" s="203">
        <v>65.017667844522961</v>
      </c>
      <c r="E54" s="203">
        <v>27.208480565371023</v>
      </c>
      <c r="F54" s="203">
        <v>2.8268551236749118</v>
      </c>
      <c r="G54" s="203">
        <v>1.4134275618374559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100</v>
      </c>
    </row>
    <row r="55" spans="1:13">
      <c r="A55" s="17">
        <v>79068</v>
      </c>
      <c r="B55" s="17" t="s">
        <v>567</v>
      </c>
      <c r="C55" s="203">
        <v>1.6949152542372881</v>
      </c>
      <c r="D55" s="203">
        <v>72.881355932203391</v>
      </c>
      <c r="E55" s="203">
        <v>25.423728813559322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100</v>
      </c>
    </row>
    <row r="56" spans="1:13">
      <c r="A56" s="17">
        <v>79071</v>
      </c>
      <c r="B56" s="17" t="s">
        <v>669</v>
      </c>
      <c r="C56" s="203">
        <v>0</v>
      </c>
      <c r="D56" s="203">
        <v>93.333333333333329</v>
      </c>
      <c r="E56" s="203">
        <v>6.666666666666667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100</v>
      </c>
    </row>
    <row r="57" spans="1:13">
      <c r="A57" s="17">
        <v>79095</v>
      </c>
      <c r="B57" s="17" t="s">
        <v>440</v>
      </c>
      <c r="C57" s="203">
        <v>0.74074074074074081</v>
      </c>
      <c r="D57" s="203">
        <v>65.925925925925924</v>
      </c>
      <c r="E57" s="203">
        <v>31.111111111111111</v>
      </c>
      <c r="F57" s="203">
        <v>0.74074074074074081</v>
      </c>
      <c r="G57" s="203">
        <v>1.4814814814814816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100</v>
      </c>
    </row>
    <row r="58" spans="1:13">
      <c r="A58" s="17">
        <v>79130</v>
      </c>
      <c r="B58" s="17" t="s">
        <v>355</v>
      </c>
      <c r="C58" s="203">
        <v>1.4336917562724014</v>
      </c>
      <c r="D58" s="203">
        <v>64.157706093189958</v>
      </c>
      <c r="E58" s="203">
        <v>31.541218637992831</v>
      </c>
      <c r="F58" s="203">
        <v>1.7921146953405016</v>
      </c>
      <c r="G58" s="203">
        <v>0.71684587813620071</v>
      </c>
      <c r="H58" s="203">
        <v>0.35842293906810035</v>
      </c>
      <c r="I58" s="203">
        <v>0</v>
      </c>
      <c r="J58" s="203">
        <v>0</v>
      </c>
      <c r="K58" s="203">
        <v>0</v>
      </c>
      <c r="L58" s="203">
        <v>0</v>
      </c>
      <c r="M58" s="203">
        <v>100</v>
      </c>
    </row>
    <row r="59" spans="1:13">
      <c r="A59" s="17">
        <v>79146</v>
      </c>
      <c r="B59" s="17" t="s">
        <v>437</v>
      </c>
      <c r="C59" s="203">
        <v>0</v>
      </c>
      <c r="D59" s="203">
        <v>66.883116883116884</v>
      </c>
      <c r="E59" s="203">
        <v>29.870129870129869</v>
      </c>
      <c r="F59" s="203">
        <v>1.948051948051948</v>
      </c>
      <c r="G59" s="203">
        <v>0.64935064935064934</v>
      </c>
      <c r="H59" s="203">
        <v>0.64935064935064934</v>
      </c>
      <c r="I59" s="203">
        <v>0</v>
      </c>
      <c r="J59" s="203">
        <v>0</v>
      </c>
      <c r="K59" s="203">
        <v>0</v>
      </c>
      <c r="L59" s="203">
        <v>0</v>
      </c>
      <c r="M59" s="203">
        <v>100</v>
      </c>
    </row>
    <row r="60" spans="1:13">
      <c r="A60" s="17">
        <v>79157</v>
      </c>
      <c r="B60" s="17" t="s">
        <v>520</v>
      </c>
      <c r="C60" s="203">
        <v>3.9215686274509802</v>
      </c>
      <c r="D60" s="203">
        <v>70.588235294117652</v>
      </c>
      <c r="E60" s="203">
        <v>25.490196078431371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100</v>
      </c>
    </row>
    <row r="61" spans="1:13">
      <c r="A61" s="17">
        <v>79008</v>
      </c>
      <c r="B61" s="17" t="s">
        <v>414</v>
      </c>
      <c r="C61" s="203">
        <v>4.9019607843137258</v>
      </c>
      <c r="D61" s="203">
        <v>59.803921568627452</v>
      </c>
      <c r="E61" s="203">
        <v>31.372549019607842</v>
      </c>
      <c r="F61" s="203">
        <v>2.4509803921568629</v>
      </c>
      <c r="G61" s="203">
        <v>1.4705882352941175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100</v>
      </c>
    </row>
    <row r="62" spans="1:13">
      <c r="A62" s="17">
        <v>79061</v>
      </c>
      <c r="B62" s="17" t="s">
        <v>357</v>
      </c>
      <c r="C62" s="203">
        <v>0.34722222222222221</v>
      </c>
      <c r="D62" s="203">
        <v>68.75</v>
      </c>
      <c r="E62" s="203">
        <v>28.472222222222221</v>
      </c>
      <c r="F62" s="203">
        <v>2.083333333333333</v>
      </c>
      <c r="G62" s="203">
        <v>0</v>
      </c>
      <c r="H62" s="203">
        <v>0.34722222222222221</v>
      </c>
      <c r="I62" s="203">
        <v>0</v>
      </c>
      <c r="J62" s="203">
        <v>0</v>
      </c>
      <c r="K62" s="203">
        <v>0</v>
      </c>
      <c r="L62" s="203">
        <v>0</v>
      </c>
      <c r="M62" s="203">
        <v>100</v>
      </c>
    </row>
    <row r="63" spans="1:13">
      <c r="A63" s="17">
        <v>79063</v>
      </c>
      <c r="B63" s="17" t="s">
        <v>528</v>
      </c>
      <c r="C63" s="203">
        <v>5.4545454545454541</v>
      </c>
      <c r="D63" s="203">
        <v>71.818181818181813</v>
      </c>
      <c r="E63" s="203">
        <v>16.363636363636363</v>
      </c>
      <c r="F63" s="203">
        <v>2.7272727272727271</v>
      </c>
      <c r="G63" s="203">
        <v>3.6363636363636362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100</v>
      </c>
    </row>
    <row r="64" spans="1:13">
      <c r="A64" s="17">
        <v>79117</v>
      </c>
      <c r="B64" s="17" t="s">
        <v>482</v>
      </c>
      <c r="C64" s="203">
        <v>0.8771929824561403</v>
      </c>
      <c r="D64" s="203">
        <v>70.175438596491219</v>
      </c>
      <c r="E64" s="203">
        <v>26.315789473684209</v>
      </c>
      <c r="F64" s="203">
        <v>1.7543859649122806</v>
      </c>
      <c r="G64" s="203">
        <v>0.8771929824561403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100</v>
      </c>
    </row>
    <row r="65" spans="1:13">
      <c r="A65" s="17">
        <v>79118</v>
      </c>
      <c r="B65" s="17" t="s">
        <v>488</v>
      </c>
      <c r="C65" s="203">
        <v>3.007518796992481</v>
      </c>
      <c r="D65" s="203">
        <v>69.172932330827066</v>
      </c>
      <c r="E65" s="203">
        <v>27.06766917293233</v>
      </c>
      <c r="F65" s="203">
        <v>0</v>
      </c>
      <c r="G65" s="203">
        <v>0</v>
      </c>
      <c r="H65" s="203">
        <v>0.75187969924812026</v>
      </c>
      <c r="I65" s="203">
        <v>0</v>
      </c>
      <c r="J65" s="203">
        <v>0</v>
      </c>
      <c r="K65" s="203">
        <v>0</v>
      </c>
      <c r="L65" s="203">
        <v>0</v>
      </c>
      <c r="M65" s="203">
        <v>100</v>
      </c>
    </row>
    <row r="66" spans="1:13">
      <c r="A66" s="17">
        <v>80010</v>
      </c>
      <c r="B66" s="17" t="s">
        <v>544</v>
      </c>
      <c r="C66" s="203">
        <v>0</v>
      </c>
      <c r="D66" s="203">
        <v>70.149253731343293</v>
      </c>
      <c r="E66" s="203">
        <v>28.35820895522388</v>
      </c>
      <c r="F66" s="203">
        <v>1.4925373134328357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100</v>
      </c>
    </row>
    <row r="67" spans="1:13">
      <c r="A67" s="17">
        <v>80017</v>
      </c>
      <c r="B67" s="17" t="s">
        <v>642</v>
      </c>
      <c r="C67" s="203">
        <v>0</v>
      </c>
      <c r="D67" s="203">
        <v>77.777777777777786</v>
      </c>
      <c r="E67" s="203">
        <v>18.518518518518519</v>
      </c>
      <c r="F67" s="203">
        <v>3.7037037037037033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100</v>
      </c>
    </row>
    <row r="68" spans="1:13">
      <c r="A68" s="17">
        <v>80052</v>
      </c>
      <c r="B68" s="17" t="s">
        <v>402</v>
      </c>
      <c r="C68" s="203">
        <v>0.85470085470085477</v>
      </c>
      <c r="D68" s="203">
        <v>66.239316239316238</v>
      </c>
      <c r="E68" s="203">
        <v>28.205128205128204</v>
      </c>
      <c r="F68" s="203">
        <v>4.700854700854701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100</v>
      </c>
    </row>
    <row r="69" spans="1:13">
      <c r="A69" s="17">
        <v>80058</v>
      </c>
      <c r="B69" s="17" t="s">
        <v>647</v>
      </c>
      <c r="C69" s="203">
        <v>0</v>
      </c>
      <c r="D69" s="203">
        <v>80</v>
      </c>
      <c r="E69" s="203">
        <v>20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100</v>
      </c>
    </row>
    <row r="70" spans="1:13">
      <c r="A70" s="17">
        <v>80064</v>
      </c>
      <c r="B70" s="17" t="s">
        <v>514</v>
      </c>
      <c r="C70" s="203">
        <v>3.0612244897959182</v>
      </c>
      <c r="D70" s="203">
        <v>66.326530612244895</v>
      </c>
      <c r="E70" s="203">
        <v>26.530612244897959</v>
      </c>
      <c r="F70" s="203">
        <v>2.0408163265306123</v>
      </c>
      <c r="G70" s="203">
        <v>2.0408163265306123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100</v>
      </c>
    </row>
    <row r="71" spans="1:13">
      <c r="A71" s="17">
        <v>80091</v>
      </c>
      <c r="B71" s="17" t="s">
        <v>550</v>
      </c>
      <c r="C71" s="203">
        <v>1.3888888888888888</v>
      </c>
      <c r="D71" s="203">
        <v>63.888888888888886</v>
      </c>
      <c r="E71" s="203">
        <v>30.555555555555557</v>
      </c>
      <c r="F71" s="203">
        <v>2.7777777777777777</v>
      </c>
      <c r="G71" s="203">
        <v>1.3888888888888888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100</v>
      </c>
    </row>
    <row r="72" spans="1:13">
      <c r="A72" s="17">
        <v>80092</v>
      </c>
      <c r="B72" s="17" t="s">
        <v>439</v>
      </c>
      <c r="C72" s="203">
        <v>0</v>
      </c>
      <c r="D72" s="203">
        <v>61.157024793388423</v>
      </c>
      <c r="E72" s="203">
        <v>29.75206611570248</v>
      </c>
      <c r="F72" s="203">
        <v>4.9586776859504136</v>
      </c>
      <c r="G72" s="203">
        <v>0.82644628099173556</v>
      </c>
      <c r="H72" s="203">
        <v>2.4793388429752068</v>
      </c>
      <c r="I72" s="203">
        <v>0.82644628099173556</v>
      </c>
      <c r="J72" s="203">
        <v>0</v>
      </c>
      <c r="K72" s="203">
        <v>0</v>
      </c>
      <c r="L72" s="203">
        <v>0</v>
      </c>
      <c r="M72" s="203">
        <v>100</v>
      </c>
    </row>
    <row r="73" spans="1:13">
      <c r="A73" s="17">
        <v>102022</v>
      </c>
      <c r="B73" s="17" t="s">
        <v>634</v>
      </c>
      <c r="C73" s="203">
        <v>0</v>
      </c>
      <c r="D73" s="203">
        <v>77.5</v>
      </c>
      <c r="E73" s="203">
        <v>22.5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100</v>
      </c>
    </row>
    <row r="74" spans="1:13">
      <c r="A74" s="17">
        <v>102037</v>
      </c>
      <c r="B74" s="17" t="s">
        <v>324</v>
      </c>
      <c r="C74" s="203">
        <v>1.8666666666666669</v>
      </c>
      <c r="D74" s="203">
        <v>58.666666666666664</v>
      </c>
      <c r="E74" s="203">
        <v>33.866666666666667</v>
      </c>
      <c r="F74" s="203">
        <v>4.2666666666666666</v>
      </c>
      <c r="G74" s="203">
        <v>1.0666666666666667</v>
      </c>
      <c r="H74" s="203">
        <v>0.26666666666666666</v>
      </c>
      <c r="I74" s="203">
        <v>0</v>
      </c>
      <c r="J74" s="203">
        <v>0</v>
      </c>
      <c r="K74" s="203">
        <v>0</v>
      </c>
      <c r="L74" s="203">
        <v>0</v>
      </c>
      <c r="M74" s="203">
        <v>100</v>
      </c>
    </row>
    <row r="75" spans="1:13">
      <c r="A75" s="17">
        <v>78002</v>
      </c>
      <c r="B75" s="17" t="s">
        <v>500</v>
      </c>
      <c r="C75" s="203">
        <v>5.7692307692307692</v>
      </c>
      <c r="D75" s="203">
        <v>61.53846153846154</v>
      </c>
      <c r="E75" s="203">
        <v>25</v>
      </c>
      <c r="F75" s="203">
        <v>3.8461538461538463</v>
      </c>
      <c r="G75" s="203">
        <v>1.9230769230769231</v>
      </c>
      <c r="H75" s="203">
        <v>1.9230769230769231</v>
      </c>
      <c r="I75" s="203">
        <v>0</v>
      </c>
      <c r="J75" s="203">
        <v>0</v>
      </c>
      <c r="K75" s="203">
        <v>0</v>
      </c>
      <c r="L75" s="203">
        <v>0</v>
      </c>
      <c r="M75" s="203">
        <v>100</v>
      </c>
    </row>
    <row r="76" spans="1:13">
      <c r="A76" s="17">
        <v>78003</v>
      </c>
      <c r="B76" s="17" t="s">
        <v>276</v>
      </c>
      <c r="C76" s="203">
        <v>2.083333333333333</v>
      </c>
      <c r="D76" s="203">
        <v>67.147435897435898</v>
      </c>
      <c r="E76" s="203">
        <v>26.282051282051285</v>
      </c>
      <c r="F76" s="203">
        <v>2.483974358974359</v>
      </c>
      <c r="G76" s="203">
        <v>1.3621794871794872</v>
      </c>
      <c r="H76" s="203">
        <v>0.64102564102564097</v>
      </c>
      <c r="I76" s="203">
        <v>0</v>
      </c>
      <c r="J76" s="203">
        <v>0</v>
      </c>
      <c r="K76" s="203">
        <v>0</v>
      </c>
      <c r="L76" s="203">
        <v>0</v>
      </c>
      <c r="M76" s="203">
        <v>100</v>
      </c>
    </row>
    <row r="77" spans="1:13">
      <c r="A77" s="17">
        <v>78004</v>
      </c>
      <c r="B77" s="17" t="s">
        <v>501</v>
      </c>
      <c r="C77" s="203">
        <v>0</v>
      </c>
      <c r="D77" s="203">
        <v>66.071428571428569</v>
      </c>
      <c r="E77" s="203">
        <v>32.142857142857146</v>
      </c>
      <c r="F77" s="203">
        <v>1.7857142857142856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100</v>
      </c>
    </row>
    <row r="78" spans="1:13">
      <c r="A78" s="17">
        <v>78006</v>
      </c>
      <c r="B78" s="17" t="s">
        <v>537</v>
      </c>
      <c r="C78" s="203">
        <v>0</v>
      </c>
      <c r="D78" s="203">
        <v>81.818181818181827</v>
      </c>
      <c r="E78" s="203">
        <v>16.363636363636363</v>
      </c>
      <c r="F78" s="203">
        <v>0</v>
      </c>
      <c r="G78" s="203">
        <v>1.8181818181818181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100</v>
      </c>
    </row>
    <row r="79" spans="1:13">
      <c r="A79" s="17">
        <v>78008</v>
      </c>
      <c r="B79" s="17" t="s">
        <v>641</v>
      </c>
      <c r="C79" s="203">
        <v>0</v>
      </c>
      <c r="D79" s="203">
        <v>64.705882352941174</v>
      </c>
      <c r="E79" s="203">
        <v>32.352941176470587</v>
      </c>
      <c r="F79" s="203">
        <v>0</v>
      </c>
      <c r="G79" s="203">
        <v>2.9411764705882351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100</v>
      </c>
    </row>
    <row r="80" spans="1:13">
      <c r="A80" s="17">
        <v>78009</v>
      </c>
      <c r="B80" s="17" t="s">
        <v>371</v>
      </c>
      <c r="C80" s="203">
        <v>1.932367149758454</v>
      </c>
      <c r="D80" s="203">
        <v>59.903381642512073</v>
      </c>
      <c r="E80" s="203">
        <v>33.816425120772948</v>
      </c>
      <c r="F80" s="203">
        <v>2.4154589371980677</v>
      </c>
      <c r="G80" s="203">
        <v>0.96618357487922701</v>
      </c>
      <c r="H80" s="203">
        <v>0.96618357487922701</v>
      </c>
      <c r="I80" s="203">
        <v>0</v>
      </c>
      <c r="J80" s="203">
        <v>0</v>
      </c>
      <c r="K80" s="203">
        <v>0</v>
      </c>
      <c r="L80" s="203">
        <v>0</v>
      </c>
      <c r="M80" s="203">
        <v>100</v>
      </c>
    </row>
    <row r="81" spans="1:13">
      <c r="A81" s="17">
        <v>78010</v>
      </c>
      <c r="B81" s="17" t="s">
        <v>291</v>
      </c>
      <c r="C81" s="203">
        <v>3.8698328935795954</v>
      </c>
      <c r="D81" s="203">
        <v>55.936675461741423</v>
      </c>
      <c r="E81" s="203">
        <v>32.189973614775724</v>
      </c>
      <c r="F81" s="203">
        <v>5.0131926121372032</v>
      </c>
      <c r="G81" s="203">
        <v>2.1108179419525066</v>
      </c>
      <c r="H81" s="203">
        <v>0.79155672823219003</v>
      </c>
      <c r="I81" s="203">
        <v>8.7950747581354446E-2</v>
      </c>
      <c r="J81" s="203">
        <v>0</v>
      </c>
      <c r="K81" s="203">
        <v>0</v>
      </c>
      <c r="L81" s="203">
        <v>0</v>
      </c>
      <c r="M81" s="203">
        <v>100</v>
      </c>
    </row>
    <row r="82" spans="1:13">
      <c r="A82" s="17">
        <v>78011</v>
      </c>
      <c r="B82" s="17" t="s">
        <v>423</v>
      </c>
      <c r="C82" s="203">
        <v>4.395604395604396</v>
      </c>
      <c r="D82" s="203">
        <v>59.890109890109891</v>
      </c>
      <c r="E82" s="203">
        <v>31.868131868131865</v>
      </c>
      <c r="F82" s="203">
        <v>3.296703296703297</v>
      </c>
      <c r="G82" s="203">
        <v>0.5494505494505495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100</v>
      </c>
    </row>
    <row r="83" spans="1:13">
      <c r="A83" s="17">
        <v>78012</v>
      </c>
      <c r="B83" s="17" t="s">
        <v>426</v>
      </c>
      <c r="C83" s="203">
        <v>2.6315789473684208</v>
      </c>
      <c r="D83" s="203">
        <v>70.175438596491219</v>
      </c>
      <c r="E83" s="203">
        <v>23.684210526315788</v>
      </c>
      <c r="F83" s="203">
        <v>1.7543859649122806</v>
      </c>
      <c r="G83" s="203">
        <v>0.8771929824561403</v>
      </c>
      <c r="H83" s="203">
        <v>0.8771929824561403</v>
      </c>
      <c r="I83" s="203">
        <v>0</v>
      </c>
      <c r="J83" s="203">
        <v>0</v>
      </c>
      <c r="K83" s="203">
        <v>0</v>
      </c>
      <c r="L83" s="203">
        <v>0</v>
      </c>
      <c r="M83" s="203">
        <v>100</v>
      </c>
    </row>
    <row r="84" spans="1:13">
      <c r="A84" s="17">
        <v>78013</v>
      </c>
      <c r="B84" s="17" t="s">
        <v>490</v>
      </c>
      <c r="C84" s="203">
        <v>4.3859649122807012</v>
      </c>
      <c r="D84" s="203">
        <v>57.017543859649123</v>
      </c>
      <c r="E84" s="203">
        <v>30.701754385964914</v>
      </c>
      <c r="F84" s="203">
        <v>4.3859649122807012</v>
      </c>
      <c r="G84" s="203">
        <v>2.6315789473684208</v>
      </c>
      <c r="H84" s="203">
        <v>0.8771929824561403</v>
      </c>
      <c r="I84" s="203">
        <v>0</v>
      </c>
      <c r="J84" s="203">
        <v>0</v>
      </c>
      <c r="K84" s="203">
        <v>0</v>
      </c>
      <c r="L84" s="203">
        <v>0</v>
      </c>
      <c r="M84" s="203">
        <v>100</v>
      </c>
    </row>
    <row r="85" spans="1:13">
      <c r="A85" s="17">
        <v>78014</v>
      </c>
      <c r="B85" s="17" t="s">
        <v>610</v>
      </c>
      <c r="C85" s="203">
        <v>0</v>
      </c>
      <c r="D85" s="203">
        <v>66.666666666666657</v>
      </c>
      <c r="E85" s="203">
        <v>28.571428571428569</v>
      </c>
      <c r="F85" s="203">
        <v>2.3809523809523809</v>
      </c>
      <c r="G85" s="203">
        <v>2.3809523809523809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100</v>
      </c>
    </row>
    <row r="86" spans="1:13">
      <c r="A86" s="17">
        <v>78015</v>
      </c>
      <c r="B86" s="17" t="s">
        <v>308</v>
      </c>
      <c r="C86" s="203">
        <v>4.0417209908735332</v>
      </c>
      <c r="D86" s="203">
        <v>62.190352020860495</v>
      </c>
      <c r="E86" s="203">
        <v>27.77053455019557</v>
      </c>
      <c r="F86" s="203">
        <v>4.0417209908735332</v>
      </c>
      <c r="G86" s="203">
        <v>1.0430247718383312</v>
      </c>
      <c r="H86" s="203">
        <v>0.65189048239895697</v>
      </c>
      <c r="I86" s="203">
        <v>0.2607561929595828</v>
      </c>
      <c r="J86" s="203">
        <v>0</v>
      </c>
      <c r="K86" s="203">
        <v>0</v>
      </c>
      <c r="L86" s="203">
        <v>0</v>
      </c>
      <c r="M86" s="203">
        <v>100</v>
      </c>
    </row>
    <row r="87" spans="1:13">
      <c r="A87" s="17">
        <v>78016</v>
      </c>
      <c r="B87" s="17" t="s">
        <v>547</v>
      </c>
      <c r="C87" s="203">
        <v>0</v>
      </c>
      <c r="D87" s="203">
        <v>62.295081967213115</v>
      </c>
      <c r="E87" s="203">
        <v>36.065573770491802</v>
      </c>
      <c r="F87" s="203">
        <v>1.639344262295082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100</v>
      </c>
    </row>
    <row r="88" spans="1:13">
      <c r="A88" s="17">
        <v>78017</v>
      </c>
      <c r="B88" s="17" t="s">
        <v>298</v>
      </c>
      <c r="C88" s="203">
        <v>2.5830258302583027</v>
      </c>
      <c r="D88" s="203">
        <v>63.65313653136532</v>
      </c>
      <c r="E88" s="203">
        <v>26.568265682656829</v>
      </c>
      <c r="F88" s="203">
        <v>4.0590405904059041</v>
      </c>
      <c r="G88" s="203">
        <v>2.214022140221402</v>
      </c>
      <c r="H88" s="203">
        <v>0.92250922509225086</v>
      </c>
      <c r="I88" s="203">
        <v>0</v>
      </c>
      <c r="J88" s="203">
        <v>0</v>
      </c>
      <c r="K88" s="203">
        <v>0</v>
      </c>
      <c r="L88" s="203">
        <v>0</v>
      </c>
      <c r="M88" s="203">
        <v>100</v>
      </c>
    </row>
    <row r="89" spans="1:13">
      <c r="A89" s="17">
        <v>78019</v>
      </c>
      <c r="B89" s="17" t="s">
        <v>428</v>
      </c>
      <c r="C89" s="203">
        <v>3.1055900621118013</v>
      </c>
      <c r="D89" s="203">
        <v>71.428571428571431</v>
      </c>
      <c r="E89" s="203">
        <v>22.36024844720497</v>
      </c>
      <c r="F89" s="203">
        <v>2.4844720496894408</v>
      </c>
      <c r="G89" s="203">
        <v>0.6211180124223602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100</v>
      </c>
    </row>
    <row r="90" spans="1:13">
      <c r="A90" s="17">
        <v>78020</v>
      </c>
      <c r="B90" s="17" t="s">
        <v>459</v>
      </c>
      <c r="C90" s="203">
        <v>6.1224489795918364</v>
      </c>
      <c r="D90" s="203">
        <v>59.183673469387756</v>
      </c>
      <c r="E90" s="203">
        <v>30.612244897959183</v>
      </c>
      <c r="F90" s="203">
        <v>2.0408163265306123</v>
      </c>
      <c r="G90" s="203">
        <v>2.0408163265306123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100</v>
      </c>
    </row>
    <row r="91" spans="1:13">
      <c r="A91" s="17">
        <v>78021</v>
      </c>
      <c r="B91" s="17" t="s">
        <v>562</v>
      </c>
      <c r="C91" s="203">
        <v>2.666666666666667</v>
      </c>
      <c r="D91" s="203">
        <v>61.333333333333329</v>
      </c>
      <c r="E91" s="203">
        <v>33.333333333333329</v>
      </c>
      <c r="F91" s="203">
        <v>2.666666666666667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100</v>
      </c>
    </row>
    <row r="92" spans="1:13">
      <c r="A92" s="17">
        <v>78022</v>
      </c>
      <c r="B92" s="17" t="s">
        <v>563</v>
      </c>
      <c r="C92" s="203">
        <v>4.3478260869565215</v>
      </c>
      <c r="D92" s="203">
        <v>63.04347826086957</v>
      </c>
      <c r="E92" s="203">
        <v>30.434782608695656</v>
      </c>
      <c r="F92" s="203">
        <v>2.1739130434782608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100</v>
      </c>
    </row>
    <row r="93" spans="1:13">
      <c r="A93" s="17">
        <v>78025</v>
      </c>
      <c r="B93" s="17" t="s">
        <v>313</v>
      </c>
      <c r="C93" s="203">
        <v>1.5009380863039399</v>
      </c>
      <c r="D93" s="203">
        <v>67.917448405253282</v>
      </c>
      <c r="E93" s="203">
        <v>26.266416510318951</v>
      </c>
      <c r="F93" s="203">
        <v>1.6885553470919326</v>
      </c>
      <c r="G93" s="203">
        <v>2.0637898686679175</v>
      </c>
      <c r="H93" s="203">
        <v>0.56285178236397748</v>
      </c>
      <c r="I93" s="203">
        <v>0</v>
      </c>
      <c r="J93" s="203">
        <v>0</v>
      </c>
      <c r="K93" s="203">
        <v>0</v>
      </c>
      <c r="L93" s="203">
        <v>0</v>
      </c>
      <c r="M93" s="203">
        <v>100</v>
      </c>
    </row>
    <row r="94" spans="1:13">
      <c r="A94" s="17">
        <v>78026</v>
      </c>
      <c r="B94" s="17" t="s">
        <v>397</v>
      </c>
      <c r="C94" s="203">
        <v>2.083333333333333</v>
      </c>
      <c r="D94" s="203">
        <v>73.611111111111114</v>
      </c>
      <c r="E94" s="203">
        <v>22.916666666666664</v>
      </c>
      <c r="F94" s="203">
        <v>1.3888888888888888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100</v>
      </c>
    </row>
    <row r="95" spans="1:13">
      <c r="A95" s="17">
        <v>78027</v>
      </c>
      <c r="B95" s="17" t="s">
        <v>677</v>
      </c>
      <c r="C95" s="203">
        <v>0</v>
      </c>
      <c r="D95" s="203">
        <v>90</v>
      </c>
      <c r="E95" s="203">
        <v>10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100</v>
      </c>
    </row>
    <row r="96" spans="1:13">
      <c r="A96" s="17">
        <v>78028</v>
      </c>
      <c r="B96" s="17" t="s">
        <v>443</v>
      </c>
      <c r="C96" s="203">
        <v>0</v>
      </c>
      <c r="D96" s="203">
        <v>62.93706293706294</v>
      </c>
      <c r="E96" s="203">
        <v>32.167832167832167</v>
      </c>
      <c r="F96" s="203">
        <v>3.4965034965034967</v>
      </c>
      <c r="G96" s="203">
        <v>1.3986013986013985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100</v>
      </c>
    </row>
    <row r="97" spans="1:13">
      <c r="A97" s="17">
        <v>78029</v>
      </c>
      <c r="B97" s="17" t="s">
        <v>283</v>
      </c>
      <c r="C97" s="203">
        <v>2.8153153153153152</v>
      </c>
      <c r="D97" s="203">
        <v>66.21621621621621</v>
      </c>
      <c r="E97" s="203">
        <v>24.324324324324326</v>
      </c>
      <c r="F97" s="203">
        <v>3.1531531531531529</v>
      </c>
      <c r="G97" s="203">
        <v>2.4774774774774775</v>
      </c>
      <c r="H97" s="203">
        <v>0.78828828828828823</v>
      </c>
      <c r="I97" s="203">
        <v>0.22522522522522523</v>
      </c>
      <c r="J97" s="203">
        <v>0</v>
      </c>
      <c r="K97" s="203">
        <v>0</v>
      </c>
      <c r="L97" s="203">
        <v>0</v>
      </c>
      <c r="M97" s="203">
        <v>100</v>
      </c>
    </row>
    <row r="98" spans="1:13">
      <c r="A98" s="17">
        <v>78030</v>
      </c>
      <c r="B98" s="17" t="s">
        <v>424</v>
      </c>
      <c r="C98" s="203">
        <v>2.4539877300613497</v>
      </c>
      <c r="D98" s="203">
        <v>60.736196319018411</v>
      </c>
      <c r="E98" s="203">
        <v>29.447852760736197</v>
      </c>
      <c r="F98" s="203">
        <v>3.0674846625766872</v>
      </c>
      <c r="G98" s="203">
        <v>2.4539877300613497</v>
      </c>
      <c r="H98" s="203">
        <v>0.61349693251533743</v>
      </c>
      <c r="I98" s="203">
        <v>1.2269938650306749</v>
      </c>
      <c r="J98" s="203">
        <v>0</v>
      </c>
      <c r="K98" s="203">
        <v>0</v>
      </c>
      <c r="L98" s="203">
        <v>0</v>
      </c>
      <c r="M98" s="203">
        <v>100</v>
      </c>
    </row>
    <row r="99" spans="1:13">
      <c r="A99" s="17">
        <v>78031</v>
      </c>
      <c r="B99" s="17" t="s">
        <v>303</v>
      </c>
      <c r="C99" s="203">
        <v>4.7217537942664416</v>
      </c>
      <c r="D99" s="203">
        <v>63.912310286677908</v>
      </c>
      <c r="E99" s="203">
        <v>24.114671163575039</v>
      </c>
      <c r="F99" s="203">
        <v>4.0472175379426645</v>
      </c>
      <c r="G99" s="203">
        <v>2.6981450252951094</v>
      </c>
      <c r="H99" s="203">
        <v>0.50590219224283306</v>
      </c>
      <c r="I99" s="203">
        <v>0</v>
      </c>
      <c r="J99" s="203">
        <v>0</v>
      </c>
      <c r="K99" s="203">
        <v>0</v>
      </c>
      <c r="L99" s="203">
        <v>0</v>
      </c>
      <c r="M99" s="203">
        <v>100</v>
      </c>
    </row>
    <row r="100" spans="1:13">
      <c r="A100" s="17">
        <v>78033</v>
      </c>
      <c r="B100" s="17" t="s">
        <v>275</v>
      </c>
      <c r="C100" s="203">
        <v>4.5636052481460352</v>
      </c>
      <c r="D100" s="203">
        <v>60.46776953793497</v>
      </c>
      <c r="E100" s="203">
        <v>29.035938391329154</v>
      </c>
      <c r="F100" s="203">
        <v>3.5938391329150026</v>
      </c>
      <c r="G100" s="203">
        <v>1.5402167712492869</v>
      </c>
      <c r="H100" s="203">
        <v>0.45636052481460349</v>
      </c>
      <c r="I100" s="203">
        <v>0.34227039361095268</v>
      </c>
      <c r="J100" s="203">
        <v>0</v>
      </c>
      <c r="K100" s="203">
        <v>0</v>
      </c>
      <c r="L100" s="203">
        <v>0</v>
      </c>
      <c r="M100" s="203">
        <v>100</v>
      </c>
    </row>
    <row r="101" spans="1:13">
      <c r="A101" s="17">
        <v>78034</v>
      </c>
      <c r="B101" s="17" t="s">
        <v>430</v>
      </c>
      <c r="C101" s="203">
        <v>0.94339622641509435</v>
      </c>
      <c r="D101" s="203">
        <v>61.320754716981128</v>
      </c>
      <c r="E101" s="203">
        <v>33.018867924528301</v>
      </c>
      <c r="F101" s="203">
        <v>0.94339622641509435</v>
      </c>
      <c r="G101" s="203">
        <v>2.8301886792452833</v>
      </c>
      <c r="H101" s="203">
        <v>0</v>
      </c>
      <c r="I101" s="203">
        <v>0</v>
      </c>
      <c r="J101" s="203">
        <v>0.94339622641509435</v>
      </c>
      <c r="K101" s="203">
        <v>0</v>
      </c>
      <c r="L101" s="203">
        <v>0</v>
      </c>
      <c r="M101" s="203">
        <v>100</v>
      </c>
    </row>
    <row r="102" spans="1:13">
      <c r="A102" s="17">
        <v>78035</v>
      </c>
      <c r="B102" s="17" t="s">
        <v>666</v>
      </c>
      <c r="C102" s="203">
        <v>4.3478260869565215</v>
      </c>
      <c r="D102" s="203">
        <v>86.956521739130437</v>
      </c>
      <c r="E102" s="203">
        <v>8.695652173913043</v>
      </c>
      <c r="F102" s="203">
        <v>0</v>
      </c>
      <c r="G102" s="203">
        <v>0</v>
      </c>
      <c r="H102" s="203">
        <v>0</v>
      </c>
      <c r="I102" s="203">
        <v>0</v>
      </c>
      <c r="J102" s="203">
        <v>0</v>
      </c>
      <c r="K102" s="203">
        <v>0</v>
      </c>
      <c r="L102" s="203">
        <v>0</v>
      </c>
      <c r="M102" s="203">
        <v>100</v>
      </c>
    </row>
    <row r="103" spans="1:13">
      <c r="A103" s="17">
        <v>78037</v>
      </c>
      <c r="B103" s="17" t="s">
        <v>407</v>
      </c>
      <c r="C103" s="203">
        <v>1.3698630136986301</v>
      </c>
      <c r="D103" s="203">
        <v>65.753424657534239</v>
      </c>
      <c r="E103" s="203">
        <v>30.82191780821918</v>
      </c>
      <c r="F103" s="203">
        <v>2.054794520547945</v>
      </c>
      <c r="G103" s="203">
        <v>0</v>
      </c>
      <c r="H103" s="203">
        <v>0</v>
      </c>
      <c r="I103" s="203">
        <v>0</v>
      </c>
      <c r="J103" s="203">
        <v>0</v>
      </c>
      <c r="K103" s="203">
        <v>0</v>
      </c>
      <c r="L103" s="203">
        <v>0</v>
      </c>
      <c r="M103" s="203">
        <v>100</v>
      </c>
    </row>
    <row r="104" spans="1:13">
      <c r="A104" s="17">
        <v>78038</v>
      </c>
      <c r="B104" s="17" t="s">
        <v>619</v>
      </c>
      <c r="C104" s="203">
        <v>0</v>
      </c>
      <c r="D104" s="203">
        <v>71.428571428571431</v>
      </c>
      <c r="E104" s="203">
        <v>28.571428571428569</v>
      </c>
      <c r="F104" s="203">
        <v>0</v>
      </c>
      <c r="G104" s="203">
        <v>0</v>
      </c>
      <c r="H104" s="203">
        <v>0</v>
      </c>
      <c r="I104" s="203">
        <v>0</v>
      </c>
      <c r="J104" s="203">
        <v>0</v>
      </c>
      <c r="K104" s="203">
        <v>0</v>
      </c>
      <c r="L104" s="203">
        <v>0</v>
      </c>
      <c r="M104" s="203">
        <v>100</v>
      </c>
    </row>
    <row r="105" spans="1:13">
      <c r="A105" s="17">
        <v>78039</v>
      </c>
      <c r="B105" s="17" t="s">
        <v>555</v>
      </c>
      <c r="C105" s="203">
        <v>0</v>
      </c>
      <c r="D105" s="203">
        <v>62.5</v>
      </c>
      <c r="E105" s="203">
        <v>35.416666666666671</v>
      </c>
      <c r="F105" s="203">
        <v>2.083333333333333</v>
      </c>
      <c r="G105" s="203">
        <v>0</v>
      </c>
      <c r="H105" s="203">
        <v>0</v>
      </c>
      <c r="I105" s="203">
        <v>0</v>
      </c>
      <c r="J105" s="203">
        <v>0</v>
      </c>
      <c r="K105" s="203">
        <v>0</v>
      </c>
      <c r="L105" s="203">
        <v>0</v>
      </c>
      <c r="M105" s="203">
        <v>100</v>
      </c>
    </row>
    <row r="106" spans="1:13">
      <c r="A106" s="17">
        <v>78040</v>
      </c>
      <c r="B106" s="17" t="s">
        <v>299</v>
      </c>
      <c r="C106" s="203">
        <v>1.6563146997929608</v>
      </c>
      <c r="D106" s="203">
        <v>63.146997929606627</v>
      </c>
      <c r="E106" s="203">
        <v>28.985507246376812</v>
      </c>
      <c r="F106" s="203">
        <v>4.5548654244306412</v>
      </c>
      <c r="G106" s="203">
        <v>1.6563146997929608</v>
      </c>
      <c r="H106" s="203">
        <v>0</v>
      </c>
      <c r="I106" s="203">
        <v>0</v>
      </c>
      <c r="J106" s="203">
        <v>0</v>
      </c>
      <c r="K106" s="203">
        <v>0</v>
      </c>
      <c r="L106" s="203">
        <v>0</v>
      </c>
      <c r="M106" s="203">
        <v>100</v>
      </c>
    </row>
    <row r="107" spans="1:13">
      <c r="A107" s="17">
        <v>78042</v>
      </c>
      <c r="B107" s="17" t="s">
        <v>557</v>
      </c>
      <c r="C107" s="203">
        <v>0</v>
      </c>
      <c r="D107" s="203">
        <v>76.08695652173914</v>
      </c>
      <c r="E107" s="203">
        <v>23.913043478260871</v>
      </c>
      <c r="F107" s="203">
        <v>0</v>
      </c>
      <c r="G107" s="203">
        <v>0</v>
      </c>
      <c r="H107" s="203">
        <v>0</v>
      </c>
      <c r="I107" s="203">
        <v>0</v>
      </c>
      <c r="J107" s="203">
        <v>0</v>
      </c>
      <c r="K107" s="203">
        <v>0</v>
      </c>
      <c r="L107" s="203">
        <v>0</v>
      </c>
      <c r="M107" s="203">
        <v>100</v>
      </c>
    </row>
    <row r="108" spans="1:13">
      <c r="A108" s="17">
        <v>78043</v>
      </c>
      <c r="B108" s="17" t="s">
        <v>558</v>
      </c>
      <c r="C108" s="203">
        <v>0</v>
      </c>
      <c r="D108" s="203">
        <v>71.428571428571431</v>
      </c>
      <c r="E108" s="203">
        <v>27.27272727272727</v>
      </c>
      <c r="F108" s="203">
        <v>1.2987012987012987</v>
      </c>
      <c r="G108" s="203">
        <v>0</v>
      </c>
      <c r="H108" s="203">
        <v>0</v>
      </c>
      <c r="I108" s="203">
        <v>0</v>
      </c>
      <c r="J108" s="203">
        <v>0</v>
      </c>
      <c r="K108" s="203">
        <v>0</v>
      </c>
      <c r="L108" s="203">
        <v>0</v>
      </c>
      <c r="M108" s="203">
        <v>100</v>
      </c>
    </row>
    <row r="109" spans="1:13">
      <c r="A109" s="17">
        <v>78044</v>
      </c>
      <c r="B109" s="17" t="s">
        <v>268</v>
      </c>
      <c r="C109" s="203">
        <v>4.3699618158676286</v>
      </c>
      <c r="D109" s="203">
        <v>51.378871446754346</v>
      </c>
      <c r="E109" s="203">
        <v>31.692829868476878</v>
      </c>
      <c r="F109" s="203">
        <v>4.7093763258379298</v>
      </c>
      <c r="G109" s="203">
        <v>3.7335596096733132</v>
      </c>
      <c r="H109" s="203">
        <v>3.0123037759864237</v>
      </c>
      <c r="I109" s="203">
        <v>1.1030971574034791</v>
      </c>
      <c r="J109" s="203">
        <v>0</v>
      </c>
      <c r="K109" s="203">
        <v>0</v>
      </c>
      <c r="L109" s="203">
        <v>0</v>
      </c>
      <c r="M109" s="203">
        <v>100</v>
      </c>
    </row>
    <row r="110" spans="1:13">
      <c r="A110" s="17">
        <v>78045</v>
      </c>
      <c r="B110" s="17" t="s">
        <v>265</v>
      </c>
      <c r="C110" s="203">
        <v>5.4811585175957651</v>
      </c>
      <c r="D110" s="203">
        <v>61.522890065400183</v>
      </c>
      <c r="E110" s="203">
        <v>25.615073185923386</v>
      </c>
      <c r="F110" s="203">
        <v>3.7994394269697911</v>
      </c>
      <c r="G110" s="203">
        <v>2.273435066957334</v>
      </c>
      <c r="H110" s="203">
        <v>0.80971659919028338</v>
      </c>
      <c r="I110" s="203">
        <v>0.46714419184054812</v>
      </c>
      <c r="J110" s="203">
        <v>1.5571473061351605E-2</v>
      </c>
      <c r="K110" s="203">
        <v>1.5571473061351605E-2</v>
      </c>
      <c r="L110" s="203">
        <v>0</v>
      </c>
      <c r="M110" s="203">
        <v>100</v>
      </c>
    </row>
    <row r="111" spans="1:13">
      <c r="A111" s="17">
        <v>78046</v>
      </c>
      <c r="B111" s="17" t="s">
        <v>592</v>
      </c>
      <c r="C111" s="203">
        <v>0</v>
      </c>
      <c r="D111" s="203">
        <v>64.285714285714292</v>
      </c>
      <c r="E111" s="203">
        <v>26.190476190476193</v>
      </c>
      <c r="F111" s="203">
        <v>4.7619047619047619</v>
      </c>
      <c r="G111" s="203">
        <v>2.3809523809523809</v>
      </c>
      <c r="H111" s="203">
        <v>0</v>
      </c>
      <c r="I111" s="203">
        <v>2.3809523809523809</v>
      </c>
      <c r="J111" s="203">
        <v>0</v>
      </c>
      <c r="K111" s="203">
        <v>0</v>
      </c>
      <c r="L111" s="203">
        <v>0</v>
      </c>
      <c r="M111" s="203">
        <v>100</v>
      </c>
    </row>
    <row r="112" spans="1:13">
      <c r="A112" s="17">
        <v>78047</v>
      </c>
      <c r="B112" s="17" t="s">
        <v>305</v>
      </c>
      <c r="C112" s="203">
        <v>1.1214953271028036</v>
      </c>
      <c r="D112" s="203">
        <v>60.747663551401864</v>
      </c>
      <c r="E112" s="203">
        <v>32.710280373831772</v>
      </c>
      <c r="F112" s="203">
        <v>2.6168224299065423</v>
      </c>
      <c r="G112" s="203">
        <v>1.6822429906542056</v>
      </c>
      <c r="H112" s="203">
        <v>1.1214953271028036</v>
      </c>
      <c r="I112" s="203">
        <v>0</v>
      </c>
      <c r="J112" s="203">
        <v>0</v>
      </c>
      <c r="K112" s="203">
        <v>0</v>
      </c>
      <c r="L112" s="203">
        <v>0</v>
      </c>
      <c r="M112" s="203">
        <v>100</v>
      </c>
    </row>
    <row r="113" spans="1:13">
      <c r="A113" s="17">
        <v>78048</v>
      </c>
      <c r="B113" s="17" t="s">
        <v>350</v>
      </c>
      <c r="C113" s="203">
        <v>5.3359683794466397</v>
      </c>
      <c r="D113" s="203">
        <v>63.43873517786561</v>
      </c>
      <c r="E113" s="203">
        <v>27.66798418972332</v>
      </c>
      <c r="F113" s="203">
        <v>1.7786561264822136</v>
      </c>
      <c r="G113" s="203">
        <v>1.383399209486166</v>
      </c>
      <c r="H113" s="203">
        <v>0.19762845849802371</v>
      </c>
      <c r="I113" s="203">
        <v>0.19762845849802371</v>
      </c>
      <c r="J113" s="203">
        <v>0</v>
      </c>
      <c r="K113" s="203">
        <v>0</v>
      </c>
      <c r="L113" s="203">
        <v>0</v>
      </c>
      <c r="M113" s="203">
        <v>100</v>
      </c>
    </row>
    <row r="114" spans="1:13">
      <c r="A114" s="17">
        <v>78049</v>
      </c>
      <c r="B114" s="17" t="s">
        <v>369</v>
      </c>
      <c r="C114" s="203">
        <v>2</v>
      </c>
      <c r="D114" s="203">
        <v>67.5</v>
      </c>
      <c r="E114" s="203">
        <v>24</v>
      </c>
      <c r="F114" s="203">
        <v>5</v>
      </c>
      <c r="G114" s="203">
        <v>0.5</v>
      </c>
      <c r="H114" s="203">
        <v>0</v>
      </c>
      <c r="I114" s="203">
        <v>1</v>
      </c>
      <c r="J114" s="203">
        <v>0</v>
      </c>
      <c r="K114" s="203">
        <v>0</v>
      </c>
      <c r="L114" s="203">
        <v>0</v>
      </c>
      <c r="M114" s="203">
        <v>100</v>
      </c>
    </row>
    <row r="115" spans="1:13">
      <c r="A115" s="17">
        <v>78050</v>
      </c>
      <c r="B115" s="17" t="s">
        <v>613</v>
      </c>
      <c r="C115" s="203">
        <v>7.6923076923076925</v>
      </c>
      <c r="D115" s="203">
        <v>76.923076923076934</v>
      </c>
      <c r="E115" s="203">
        <v>15.384615384615385</v>
      </c>
      <c r="F115" s="203">
        <v>0</v>
      </c>
      <c r="G115" s="203">
        <v>0</v>
      </c>
      <c r="H115" s="203">
        <v>0</v>
      </c>
      <c r="I115" s="203">
        <v>0</v>
      </c>
      <c r="J115" s="203">
        <v>0</v>
      </c>
      <c r="K115" s="203">
        <v>0</v>
      </c>
      <c r="L115" s="203">
        <v>0</v>
      </c>
      <c r="M115" s="203">
        <v>100</v>
      </c>
    </row>
    <row r="116" spans="1:13">
      <c r="A116" s="17">
        <v>78051</v>
      </c>
      <c r="B116" s="17" t="s">
        <v>383</v>
      </c>
      <c r="C116" s="203">
        <v>0.46511627906976744</v>
      </c>
      <c r="D116" s="203">
        <v>78.604651162790702</v>
      </c>
      <c r="E116" s="203">
        <v>18.13953488372093</v>
      </c>
      <c r="F116" s="203">
        <v>2.3255813953488373</v>
      </c>
      <c r="G116" s="203">
        <v>0</v>
      </c>
      <c r="H116" s="203">
        <v>0.46511627906976744</v>
      </c>
      <c r="I116" s="203">
        <v>0</v>
      </c>
      <c r="J116" s="203">
        <v>0</v>
      </c>
      <c r="K116" s="203">
        <v>0</v>
      </c>
      <c r="L116" s="203">
        <v>0</v>
      </c>
      <c r="M116" s="203">
        <v>100</v>
      </c>
    </row>
    <row r="117" spans="1:13">
      <c r="A117" s="17">
        <v>78052</v>
      </c>
      <c r="B117" s="17" t="s">
        <v>542</v>
      </c>
      <c r="C117" s="203">
        <v>2.666666666666667</v>
      </c>
      <c r="D117" s="203">
        <v>72</v>
      </c>
      <c r="E117" s="203">
        <v>22.666666666666664</v>
      </c>
      <c r="F117" s="203">
        <v>0</v>
      </c>
      <c r="G117" s="203">
        <v>2.666666666666667</v>
      </c>
      <c r="H117" s="203">
        <v>0</v>
      </c>
      <c r="I117" s="203">
        <v>0</v>
      </c>
      <c r="J117" s="203">
        <v>0</v>
      </c>
      <c r="K117" s="203">
        <v>0</v>
      </c>
      <c r="L117" s="203">
        <v>0</v>
      </c>
      <c r="M117" s="203">
        <v>100</v>
      </c>
    </row>
    <row r="118" spans="1:13">
      <c r="A118" s="17">
        <v>78053</v>
      </c>
      <c r="B118" s="17" t="s">
        <v>593</v>
      </c>
      <c r="C118" s="203">
        <v>7.608695652173914</v>
      </c>
      <c r="D118" s="203">
        <v>44.565217391304344</v>
      </c>
      <c r="E118" s="203">
        <v>30.434782608695656</v>
      </c>
      <c r="F118" s="203">
        <v>7.608695652173914</v>
      </c>
      <c r="G118" s="203">
        <v>4.3478260869565215</v>
      </c>
      <c r="H118" s="203">
        <v>4.3478260869565215</v>
      </c>
      <c r="I118" s="203">
        <v>1.0869565217391304</v>
      </c>
      <c r="J118" s="203">
        <v>0</v>
      </c>
      <c r="K118" s="203">
        <v>0</v>
      </c>
      <c r="L118" s="203">
        <v>0</v>
      </c>
      <c r="M118" s="203">
        <v>100</v>
      </c>
    </row>
    <row r="119" spans="1:13">
      <c r="A119" s="17">
        <v>78054</v>
      </c>
      <c r="B119" s="17" t="s">
        <v>478</v>
      </c>
      <c r="C119" s="203">
        <v>0</v>
      </c>
      <c r="D119" s="203">
        <v>71.428571428571431</v>
      </c>
      <c r="E119" s="203">
        <v>27.472527472527474</v>
      </c>
      <c r="F119" s="203">
        <v>1.098901098901099</v>
      </c>
      <c r="G119" s="203">
        <v>0</v>
      </c>
      <c r="H119" s="203">
        <v>0</v>
      </c>
      <c r="I119" s="203">
        <v>0</v>
      </c>
      <c r="J119" s="203">
        <v>0</v>
      </c>
      <c r="K119" s="203">
        <v>0</v>
      </c>
      <c r="L119" s="203">
        <v>0</v>
      </c>
      <c r="M119" s="203">
        <v>100</v>
      </c>
    </row>
    <row r="120" spans="1:13">
      <c r="A120" s="17">
        <v>78055</v>
      </c>
      <c r="B120" s="17" t="s">
        <v>420</v>
      </c>
      <c r="C120" s="203">
        <v>0.57803468208092479</v>
      </c>
      <c r="D120" s="203">
        <v>70.520231213872833</v>
      </c>
      <c r="E120" s="203">
        <v>24.277456647398843</v>
      </c>
      <c r="F120" s="203">
        <v>4.0462427745664744</v>
      </c>
      <c r="G120" s="203">
        <v>0.57803468208092479</v>
      </c>
      <c r="H120" s="203">
        <v>0</v>
      </c>
      <c r="I120" s="203">
        <v>0</v>
      </c>
      <c r="J120" s="203">
        <v>0</v>
      </c>
      <c r="K120" s="203">
        <v>0</v>
      </c>
      <c r="L120" s="203">
        <v>0</v>
      </c>
      <c r="M120" s="203">
        <v>100</v>
      </c>
    </row>
    <row r="121" spans="1:13">
      <c r="A121" s="17">
        <v>78056</v>
      </c>
      <c r="B121" s="17" t="s">
        <v>422</v>
      </c>
      <c r="C121" s="203">
        <v>0</v>
      </c>
      <c r="D121" s="203">
        <v>65.957446808510639</v>
      </c>
      <c r="E121" s="203">
        <v>29.787234042553191</v>
      </c>
      <c r="F121" s="203">
        <v>4.2553191489361701</v>
      </c>
      <c r="G121" s="203">
        <v>0</v>
      </c>
      <c r="H121" s="203">
        <v>0</v>
      </c>
      <c r="I121" s="203">
        <v>0</v>
      </c>
      <c r="J121" s="203">
        <v>0</v>
      </c>
      <c r="K121" s="203">
        <v>0</v>
      </c>
      <c r="L121" s="203">
        <v>0</v>
      </c>
      <c r="M121" s="203">
        <v>100</v>
      </c>
    </row>
    <row r="122" spans="1:13">
      <c r="A122" s="17">
        <v>78057</v>
      </c>
      <c r="B122" s="17" t="s">
        <v>469</v>
      </c>
      <c r="C122" s="203">
        <v>1.8691588785046727</v>
      </c>
      <c r="D122" s="203">
        <v>66.355140186915889</v>
      </c>
      <c r="E122" s="203">
        <v>27.102803738317753</v>
      </c>
      <c r="F122" s="203">
        <v>0.93457943925233633</v>
      </c>
      <c r="G122" s="203">
        <v>2.8037383177570092</v>
      </c>
      <c r="H122" s="203">
        <v>0.93457943925233633</v>
      </c>
      <c r="I122" s="203">
        <v>0</v>
      </c>
      <c r="J122" s="203">
        <v>0</v>
      </c>
      <c r="K122" s="203">
        <v>0</v>
      </c>
      <c r="L122" s="203">
        <v>0</v>
      </c>
      <c r="M122" s="203">
        <v>100</v>
      </c>
    </row>
    <row r="123" spans="1:13">
      <c r="A123" s="17">
        <v>78058</v>
      </c>
      <c r="B123" s="17" t="s">
        <v>314</v>
      </c>
      <c r="C123" s="203">
        <v>2.3026315789473681</v>
      </c>
      <c r="D123" s="203">
        <v>64.473684210526315</v>
      </c>
      <c r="E123" s="203">
        <v>27.302631578947366</v>
      </c>
      <c r="F123" s="203">
        <v>4.2763157894736841</v>
      </c>
      <c r="G123" s="203">
        <v>0.98684210526315785</v>
      </c>
      <c r="H123" s="203">
        <v>0.6578947368421052</v>
      </c>
      <c r="I123" s="203">
        <v>0</v>
      </c>
      <c r="J123" s="203">
        <v>0</v>
      </c>
      <c r="K123" s="203">
        <v>0</v>
      </c>
      <c r="L123" s="203">
        <v>0</v>
      </c>
      <c r="M123" s="203">
        <v>100</v>
      </c>
    </row>
    <row r="124" spans="1:13">
      <c r="A124" s="17">
        <v>78059</v>
      </c>
      <c r="B124" s="17" t="s">
        <v>519</v>
      </c>
      <c r="C124" s="203">
        <v>1.1235955056179776</v>
      </c>
      <c r="D124" s="203">
        <v>73.033707865168537</v>
      </c>
      <c r="E124" s="203">
        <v>23.595505617977526</v>
      </c>
      <c r="F124" s="203">
        <v>1.1235955056179776</v>
      </c>
      <c r="G124" s="203">
        <v>1.1235955056179776</v>
      </c>
      <c r="H124" s="203">
        <v>0</v>
      </c>
      <c r="I124" s="203">
        <v>0</v>
      </c>
      <c r="J124" s="203">
        <v>0</v>
      </c>
      <c r="K124" s="203">
        <v>0</v>
      </c>
      <c r="L124" s="203">
        <v>0</v>
      </c>
      <c r="M124" s="203">
        <v>100</v>
      </c>
    </row>
    <row r="125" spans="1:13">
      <c r="A125" s="17">
        <v>78060</v>
      </c>
      <c r="B125" s="17" t="s">
        <v>462</v>
      </c>
      <c r="C125" s="203">
        <v>2.4390243902439024</v>
      </c>
      <c r="D125" s="203">
        <v>68.902439024390233</v>
      </c>
      <c r="E125" s="203">
        <v>24.390243902439025</v>
      </c>
      <c r="F125" s="203">
        <v>1.8292682926829267</v>
      </c>
      <c r="G125" s="203">
        <v>1.8292682926829267</v>
      </c>
      <c r="H125" s="203">
        <v>0.6097560975609756</v>
      </c>
      <c r="I125" s="203">
        <v>0</v>
      </c>
      <c r="J125" s="203">
        <v>0</v>
      </c>
      <c r="K125" s="203">
        <v>0</v>
      </c>
      <c r="L125" s="203">
        <v>0</v>
      </c>
      <c r="M125" s="203">
        <v>100</v>
      </c>
    </row>
    <row r="126" spans="1:13">
      <c r="A126" s="17">
        <v>78061</v>
      </c>
      <c r="B126" s="17" t="s">
        <v>502</v>
      </c>
      <c r="C126" s="203">
        <v>1.7543859649122806</v>
      </c>
      <c r="D126" s="203">
        <v>62.280701754385973</v>
      </c>
      <c r="E126" s="203">
        <v>31.578947368421051</v>
      </c>
      <c r="F126" s="203">
        <v>2.6315789473684208</v>
      </c>
      <c r="G126" s="203">
        <v>0.8771929824561403</v>
      </c>
      <c r="H126" s="203">
        <v>0.8771929824561403</v>
      </c>
      <c r="I126" s="203">
        <v>0</v>
      </c>
      <c r="J126" s="203">
        <v>0</v>
      </c>
      <c r="K126" s="203">
        <v>0</v>
      </c>
      <c r="L126" s="203">
        <v>0</v>
      </c>
      <c r="M126" s="203">
        <v>100</v>
      </c>
    </row>
    <row r="127" spans="1:13">
      <c r="A127" s="17">
        <v>78062</v>
      </c>
      <c r="B127" s="17" t="s">
        <v>438</v>
      </c>
      <c r="C127" s="203">
        <v>0</v>
      </c>
      <c r="D127" s="203">
        <v>68.686868686868678</v>
      </c>
      <c r="E127" s="203">
        <v>26.262626262626267</v>
      </c>
      <c r="F127" s="203">
        <v>2.0202020202020203</v>
      </c>
      <c r="G127" s="203">
        <v>3.0303030303030303</v>
      </c>
      <c r="H127" s="203">
        <v>0</v>
      </c>
      <c r="I127" s="203">
        <v>0</v>
      </c>
      <c r="J127" s="203">
        <v>0</v>
      </c>
      <c r="K127" s="203">
        <v>0</v>
      </c>
      <c r="L127" s="203">
        <v>0</v>
      </c>
      <c r="M127" s="203">
        <v>100</v>
      </c>
    </row>
    <row r="128" spans="1:13">
      <c r="A128" s="17">
        <v>78065</v>
      </c>
      <c r="B128" s="17" t="s">
        <v>607</v>
      </c>
      <c r="C128" s="203">
        <v>0</v>
      </c>
      <c r="D128" s="203">
        <v>71.428571428571431</v>
      </c>
      <c r="E128" s="203">
        <v>25</v>
      </c>
      <c r="F128" s="203">
        <v>3.5714285714285712</v>
      </c>
      <c r="G128" s="203">
        <v>0</v>
      </c>
      <c r="H128" s="203">
        <v>0</v>
      </c>
      <c r="I128" s="203">
        <v>0</v>
      </c>
      <c r="J128" s="203">
        <v>0</v>
      </c>
      <c r="K128" s="203">
        <v>0</v>
      </c>
      <c r="L128" s="203">
        <v>0</v>
      </c>
      <c r="M128" s="203">
        <v>100</v>
      </c>
    </row>
    <row r="129" spans="1:13">
      <c r="A129" s="17">
        <v>78066</v>
      </c>
      <c r="B129" s="17" t="s">
        <v>378</v>
      </c>
      <c r="C129" s="203">
        <v>0.63694267515923575</v>
      </c>
      <c r="D129" s="203">
        <v>68.152866242038215</v>
      </c>
      <c r="E129" s="203">
        <v>26.114649681528661</v>
      </c>
      <c r="F129" s="203">
        <v>3.8216560509554141</v>
      </c>
      <c r="G129" s="203">
        <v>0.63694267515923575</v>
      </c>
      <c r="H129" s="203">
        <v>0.63694267515923575</v>
      </c>
      <c r="I129" s="203">
        <v>0</v>
      </c>
      <c r="J129" s="203">
        <v>0</v>
      </c>
      <c r="K129" s="203">
        <v>0</v>
      </c>
      <c r="L129" s="203">
        <v>0</v>
      </c>
      <c r="M129" s="203">
        <v>100</v>
      </c>
    </row>
    <row r="130" spans="1:13">
      <c r="A130" s="17">
        <v>78067</v>
      </c>
      <c r="B130" s="17" t="s">
        <v>465</v>
      </c>
      <c r="C130" s="203">
        <v>3.8834951456310676</v>
      </c>
      <c r="D130" s="203">
        <v>57.28155339805825</v>
      </c>
      <c r="E130" s="203">
        <v>30.097087378640776</v>
      </c>
      <c r="F130" s="203">
        <v>5.825242718446602</v>
      </c>
      <c r="G130" s="203">
        <v>2.912621359223301</v>
      </c>
      <c r="H130" s="203">
        <v>0</v>
      </c>
      <c r="I130" s="203">
        <v>0</v>
      </c>
      <c r="J130" s="203">
        <v>0</v>
      </c>
      <c r="K130" s="203">
        <v>0</v>
      </c>
      <c r="L130" s="203">
        <v>0</v>
      </c>
      <c r="M130" s="203">
        <v>100</v>
      </c>
    </row>
    <row r="131" spans="1:13">
      <c r="A131" s="17">
        <v>78069</v>
      </c>
      <c r="B131" s="17" t="s">
        <v>446</v>
      </c>
      <c r="C131" s="203">
        <v>1.8691588785046727</v>
      </c>
      <c r="D131" s="203">
        <v>69.158878504672899</v>
      </c>
      <c r="E131" s="203">
        <v>23.364485981308412</v>
      </c>
      <c r="F131" s="203">
        <v>2.8037383177570092</v>
      </c>
      <c r="G131" s="203">
        <v>1.8691588785046727</v>
      </c>
      <c r="H131" s="203">
        <v>0.93457943925233633</v>
      </c>
      <c r="I131" s="203">
        <v>0</v>
      </c>
      <c r="J131" s="203">
        <v>0</v>
      </c>
      <c r="K131" s="203">
        <v>0</v>
      </c>
      <c r="L131" s="203">
        <v>0</v>
      </c>
      <c r="M131" s="203">
        <v>100</v>
      </c>
    </row>
    <row r="132" spans="1:13">
      <c r="A132" s="17">
        <v>78070</v>
      </c>
      <c r="B132" s="17" t="s">
        <v>304</v>
      </c>
      <c r="C132" s="203">
        <v>3.3096926713947989</v>
      </c>
      <c r="D132" s="203">
        <v>57.919621749408975</v>
      </c>
      <c r="E132" s="203">
        <v>31.914893617021278</v>
      </c>
      <c r="F132" s="203">
        <v>5.4373522458628845</v>
      </c>
      <c r="G132" s="203">
        <v>0.70921985815602839</v>
      </c>
      <c r="H132" s="203">
        <v>0.2364066193853428</v>
      </c>
      <c r="I132" s="203">
        <v>0.4728132387706856</v>
      </c>
      <c r="J132" s="203">
        <v>0</v>
      </c>
      <c r="K132" s="203">
        <v>0</v>
      </c>
      <c r="L132" s="203">
        <v>0</v>
      </c>
      <c r="M132" s="203">
        <v>100</v>
      </c>
    </row>
    <row r="133" spans="1:13">
      <c r="A133" s="17">
        <v>78071</v>
      </c>
      <c r="B133" s="17" t="s">
        <v>575</v>
      </c>
      <c r="C133" s="203">
        <v>0</v>
      </c>
      <c r="D133" s="203">
        <v>64.516129032258064</v>
      </c>
      <c r="E133" s="203">
        <v>35.483870967741936</v>
      </c>
      <c r="F133" s="203">
        <v>0</v>
      </c>
      <c r="G133" s="203">
        <v>0</v>
      </c>
      <c r="H133" s="203">
        <v>0</v>
      </c>
      <c r="I133" s="203">
        <v>0</v>
      </c>
      <c r="J133" s="203">
        <v>0</v>
      </c>
      <c r="K133" s="203">
        <v>0</v>
      </c>
      <c r="L133" s="203">
        <v>0</v>
      </c>
      <c r="M133" s="203">
        <v>100</v>
      </c>
    </row>
    <row r="134" spans="1:13">
      <c r="A134" s="17">
        <v>78072</v>
      </c>
      <c r="B134" s="17" t="s">
        <v>629</v>
      </c>
      <c r="C134" s="203">
        <v>0</v>
      </c>
      <c r="D134" s="203">
        <v>70.833333333333343</v>
      </c>
      <c r="E134" s="203">
        <v>25</v>
      </c>
      <c r="F134" s="203">
        <v>4.1666666666666661</v>
      </c>
      <c r="G134" s="203">
        <v>0</v>
      </c>
      <c r="H134" s="203">
        <v>0</v>
      </c>
      <c r="I134" s="203">
        <v>0</v>
      </c>
      <c r="J134" s="203">
        <v>0</v>
      </c>
      <c r="K134" s="203">
        <v>0</v>
      </c>
      <c r="L134" s="203">
        <v>0</v>
      </c>
      <c r="M134" s="203">
        <v>100</v>
      </c>
    </row>
    <row r="135" spans="1:13">
      <c r="A135" s="17">
        <v>78073</v>
      </c>
      <c r="B135" s="17" t="s">
        <v>505</v>
      </c>
      <c r="C135" s="203">
        <v>1.0101010101010102</v>
      </c>
      <c r="D135" s="203">
        <v>74.747474747474755</v>
      </c>
      <c r="E135" s="203">
        <v>22.222222222222221</v>
      </c>
      <c r="F135" s="203">
        <v>2.0202020202020203</v>
      </c>
      <c r="G135" s="203">
        <v>0</v>
      </c>
      <c r="H135" s="203">
        <v>0</v>
      </c>
      <c r="I135" s="203">
        <v>0</v>
      </c>
      <c r="J135" s="203">
        <v>0</v>
      </c>
      <c r="K135" s="203">
        <v>0</v>
      </c>
      <c r="L135" s="203">
        <v>0</v>
      </c>
      <c r="M135" s="203">
        <v>100</v>
      </c>
    </row>
    <row r="136" spans="1:13">
      <c r="A136" s="17">
        <v>78074</v>
      </c>
      <c r="B136" s="17" t="s">
        <v>429</v>
      </c>
      <c r="C136" s="203">
        <v>2.2624434389140271</v>
      </c>
      <c r="D136" s="203">
        <v>73.303167420814475</v>
      </c>
      <c r="E136" s="203">
        <v>21.719457013574662</v>
      </c>
      <c r="F136" s="203">
        <v>2.2624434389140271</v>
      </c>
      <c r="G136" s="203">
        <v>0</v>
      </c>
      <c r="H136" s="203">
        <v>0.45248868778280549</v>
      </c>
      <c r="I136" s="203">
        <v>0</v>
      </c>
      <c r="J136" s="203">
        <v>0</v>
      </c>
      <c r="K136" s="203">
        <v>0</v>
      </c>
      <c r="L136" s="203">
        <v>0</v>
      </c>
      <c r="M136" s="203">
        <v>100</v>
      </c>
    </row>
    <row r="137" spans="1:13">
      <c r="A137" s="17">
        <v>78075</v>
      </c>
      <c r="B137" s="17" t="s">
        <v>510</v>
      </c>
      <c r="C137" s="203">
        <v>4.4692737430167595</v>
      </c>
      <c r="D137" s="203">
        <v>46.368715083798882</v>
      </c>
      <c r="E137" s="203">
        <v>34.63687150837989</v>
      </c>
      <c r="F137" s="203">
        <v>6.7039106145251397</v>
      </c>
      <c r="G137" s="203">
        <v>4.4692737430167595</v>
      </c>
      <c r="H137" s="203">
        <v>2.2346368715083798</v>
      </c>
      <c r="I137" s="203">
        <v>1.1173184357541899</v>
      </c>
      <c r="J137" s="203">
        <v>0</v>
      </c>
      <c r="K137" s="203">
        <v>0</v>
      </c>
      <c r="L137" s="203">
        <v>0</v>
      </c>
      <c r="M137" s="203">
        <v>100</v>
      </c>
    </row>
    <row r="138" spans="1:13">
      <c r="A138" s="17">
        <v>78076</v>
      </c>
      <c r="B138" s="17" t="s">
        <v>394</v>
      </c>
      <c r="C138" s="203">
        <v>1.875</v>
      </c>
      <c r="D138" s="203">
        <v>70.625</v>
      </c>
      <c r="E138" s="203">
        <v>25</v>
      </c>
      <c r="F138" s="203">
        <v>2.5</v>
      </c>
      <c r="G138" s="203">
        <v>0</v>
      </c>
      <c r="H138" s="203">
        <v>0</v>
      </c>
      <c r="I138" s="203">
        <v>0</v>
      </c>
      <c r="J138" s="203">
        <v>0</v>
      </c>
      <c r="K138" s="203">
        <v>0</v>
      </c>
      <c r="L138" s="203">
        <v>0</v>
      </c>
      <c r="M138" s="203">
        <v>100</v>
      </c>
    </row>
    <row r="139" spans="1:13">
      <c r="A139" s="17">
        <v>78077</v>
      </c>
      <c r="B139" s="17" t="s">
        <v>419</v>
      </c>
      <c r="C139" s="203">
        <v>2.5862068965517242</v>
      </c>
      <c r="D139" s="203">
        <v>67.241379310344826</v>
      </c>
      <c r="E139" s="203">
        <v>27.586206896551722</v>
      </c>
      <c r="F139" s="203">
        <v>1.7241379310344827</v>
      </c>
      <c r="G139" s="203">
        <v>0.86206896551724133</v>
      </c>
      <c r="H139" s="203">
        <v>0</v>
      </c>
      <c r="I139" s="203">
        <v>0</v>
      </c>
      <c r="J139" s="203">
        <v>0</v>
      </c>
      <c r="K139" s="203">
        <v>0</v>
      </c>
      <c r="L139" s="203">
        <v>0</v>
      </c>
      <c r="M139" s="203">
        <v>100</v>
      </c>
    </row>
    <row r="140" spans="1:13">
      <c r="A140" s="17">
        <v>78078</v>
      </c>
      <c r="B140" s="17" t="s">
        <v>606</v>
      </c>
      <c r="C140" s="203">
        <v>0</v>
      </c>
      <c r="D140" s="203">
        <v>72.41379310344827</v>
      </c>
      <c r="E140" s="203">
        <v>20.689655172413794</v>
      </c>
      <c r="F140" s="203">
        <v>0</v>
      </c>
      <c r="G140" s="203">
        <v>6.8965517241379306</v>
      </c>
      <c r="H140" s="203">
        <v>0</v>
      </c>
      <c r="I140" s="203">
        <v>0</v>
      </c>
      <c r="J140" s="203">
        <v>0</v>
      </c>
      <c r="K140" s="203">
        <v>0</v>
      </c>
      <c r="L140" s="203">
        <v>0</v>
      </c>
      <c r="M140" s="203">
        <v>100</v>
      </c>
    </row>
    <row r="141" spans="1:13">
      <c r="A141" s="17">
        <v>78079</v>
      </c>
      <c r="B141" s="17" t="s">
        <v>307</v>
      </c>
      <c r="C141" s="203">
        <v>2.4930747922437675</v>
      </c>
      <c r="D141" s="203">
        <v>73.13019390581718</v>
      </c>
      <c r="E141" s="203">
        <v>20.498614958448755</v>
      </c>
      <c r="F141" s="203">
        <v>2.4930747922437675</v>
      </c>
      <c r="G141" s="203">
        <v>0.554016620498615</v>
      </c>
      <c r="H141" s="203">
        <v>0.2770083102493075</v>
      </c>
      <c r="I141" s="203">
        <v>0.554016620498615</v>
      </c>
      <c r="J141" s="203">
        <v>0</v>
      </c>
      <c r="K141" s="203">
        <v>0</v>
      </c>
      <c r="L141" s="203">
        <v>0</v>
      </c>
      <c r="M141" s="203">
        <v>100</v>
      </c>
    </row>
    <row r="142" spans="1:13">
      <c r="A142" s="17">
        <v>78080</v>
      </c>
      <c r="B142" s="17" t="s">
        <v>523</v>
      </c>
      <c r="C142" s="203">
        <v>7.0588235294117645</v>
      </c>
      <c r="D142" s="203">
        <v>56.470588235294116</v>
      </c>
      <c r="E142" s="203">
        <v>24.705882352941178</v>
      </c>
      <c r="F142" s="203">
        <v>4.7058823529411766</v>
      </c>
      <c r="G142" s="203">
        <v>3.5294117647058822</v>
      </c>
      <c r="H142" s="203">
        <v>2.3529411764705883</v>
      </c>
      <c r="I142" s="203">
        <v>1.1764705882352942</v>
      </c>
      <c r="J142" s="203">
        <v>0</v>
      </c>
      <c r="K142" s="203">
        <v>0</v>
      </c>
      <c r="L142" s="203">
        <v>0</v>
      </c>
      <c r="M142" s="203">
        <v>100</v>
      </c>
    </row>
    <row r="143" spans="1:13">
      <c r="A143" s="17">
        <v>78081</v>
      </c>
      <c r="B143" s="17" t="s">
        <v>280</v>
      </c>
      <c r="C143" s="203">
        <v>4.4663133989401969</v>
      </c>
      <c r="D143" s="203">
        <v>56.775170325510985</v>
      </c>
      <c r="E143" s="203">
        <v>30.885692657077975</v>
      </c>
      <c r="F143" s="203">
        <v>4.3149129447388344</v>
      </c>
      <c r="G143" s="203">
        <v>2.0439061317183951</v>
      </c>
      <c r="H143" s="203">
        <v>1.0598031794095382</v>
      </c>
      <c r="I143" s="203">
        <v>0.30280090840272522</v>
      </c>
      <c r="J143" s="203">
        <v>0</v>
      </c>
      <c r="K143" s="203">
        <v>0.15140045420136261</v>
      </c>
      <c r="L143" s="203">
        <v>0</v>
      </c>
      <c r="M143" s="203">
        <v>100</v>
      </c>
    </row>
    <row r="144" spans="1:13">
      <c r="A144" s="17">
        <v>78082</v>
      </c>
      <c r="B144" s="17" t="s">
        <v>493</v>
      </c>
      <c r="C144" s="203">
        <v>0.96153846153846156</v>
      </c>
      <c r="D144" s="203">
        <v>66.34615384615384</v>
      </c>
      <c r="E144" s="203">
        <v>31.73076923076923</v>
      </c>
      <c r="F144" s="203">
        <v>0</v>
      </c>
      <c r="G144" s="203">
        <v>0.96153846153846156</v>
      </c>
      <c r="H144" s="203">
        <v>0</v>
      </c>
      <c r="I144" s="203">
        <v>0</v>
      </c>
      <c r="J144" s="203">
        <v>0</v>
      </c>
      <c r="K144" s="203">
        <v>0</v>
      </c>
      <c r="L144" s="203">
        <v>0</v>
      </c>
      <c r="M144" s="203">
        <v>100</v>
      </c>
    </row>
    <row r="145" spans="1:13">
      <c r="A145" s="17">
        <v>78083</v>
      </c>
      <c r="B145" s="17" t="s">
        <v>362</v>
      </c>
      <c r="C145" s="203">
        <v>4.9261083743842367</v>
      </c>
      <c r="D145" s="203">
        <v>58.128078817733986</v>
      </c>
      <c r="E145" s="203">
        <v>29.064039408866993</v>
      </c>
      <c r="F145" s="203">
        <v>6.403940886699508</v>
      </c>
      <c r="G145" s="203">
        <v>1.4778325123152709</v>
      </c>
      <c r="H145" s="203">
        <v>0</v>
      </c>
      <c r="I145" s="203">
        <v>0</v>
      </c>
      <c r="J145" s="203">
        <v>0</v>
      </c>
      <c r="K145" s="203">
        <v>0</v>
      </c>
      <c r="L145" s="203">
        <v>0</v>
      </c>
      <c r="M145" s="203">
        <v>100</v>
      </c>
    </row>
    <row r="146" spans="1:13">
      <c r="A146" s="17">
        <v>78084</v>
      </c>
      <c r="B146" s="17" t="s">
        <v>408</v>
      </c>
      <c r="C146" s="203">
        <v>0.99502487562189057</v>
      </c>
      <c r="D146" s="203">
        <v>71.641791044776113</v>
      </c>
      <c r="E146" s="203">
        <v>21.890547263681594</v>
      </c>
      <c r="F146" s="203">
        <v>4.9751243781094532</v>
      </c>
      <c r="G146" s="203">
        <v>0</v>
      </c>
      <c r="H146" s="203">
        <v>0.49751243781094528</v>
      </c>
      <c r="I146" s="203">
        <v>0</v>
      </c>
      <c r="J146" s="203">
        <v>0</v>
      </c>
      <c r="K146" s="203">
        <v>0</v>
      </c>
      <c r="L146" s="203">
        <v>0</v>
      </c>
      <c r="M146" s="203">
        <v>100</v>
      </c>
    </row>
    <row r="147" spans="1:13">
      <c r="A147" s="17">
        <v>78085</v>
      </c>
      <c r="B147" s="17" t="s">
        <v>565</v>
      </c>
      <c r="C147" s="203">
        <v>2.1739130434782608</v>
      </c>
      <c r="D147" s="203">
        <v>76.08695652173914</v>
      </c>
      <c r="E147" s="203">
        <v>21.739130434782609</v>
      </c>
      <c r="F147" s="203">
        <v>0</v>
      </c>
      <c r="G147" s="203">
        <v>0</v>
      </c>
      <c r="H147" s="203">
        <v>0</v>
      </c>
      <c r="I147" s="203">
        <v>0</v>
      </c>
      <c r="J147" s="203">
        <v>0</v>
      </c>
      <c r="K147" s="203">
        <v>0</v>
      </c>
      <c r="L147" s="203">
        <v>0</v>
      </c>
      <c r="M147" s="203">
        <v>100</v>
      </c>
    </row>
    <row r="148" spans="1:13">
      <c r="A148" s="17">
        <v>78089</v>
      </c>
      <c r="B148" s="17" t="s">
        <v>589</v>
      </c>
      <c r="C148" s="203">
        <v>0</v>
      </c>
      <c r="D148" s="203">
        <v>85.365853658536579</v>
      </c>
      <c r="E148" s="203">
        <v>14.634146341463413</v>
      </c>
      <c r="F148" s="203">
        <v>0</v>
      </c>
      <c r="G148" s="203">
        <v>0</v>
      </c>
      <c r="H148" s="203">
        <v>0</v>
      </c>
      <c r="I148" s="203">
        <v>0</v>
      </c>
      <c r="J148" s="203">
        <v>0</v>
      </c>
      <c r="K148" s="203">
        <v>0</v>
      </c>
      <c r="L148" s="203">
        <v>0</v>
      </c>
      <c r="M148" s="203">
        <v>100</v>
      </c>
    </row>
    <row r="149" spans="1:13">
      <c r="A149" s="17">
        <v>78090</v>
      </c>
      <c r="B149" s="17" t="s">
        <v>675</v>
      </c>
      <c r="C149" s="203">
        <v>0</v>
      </c>
      <c r="D149" s="203">
        <v>93.75</v>
      </c>
      <c r="E149" s="203">
        <v>6.25</v>
      </c>
      <c r="F149" s="203">
        <v>0</v>
      </c>
      <c r="G149" s="203">
        <v>0</v>
      </c>
      <c r="H149" s="203">
        <v>0</v>
      </c>
      <c r="I149" s="203">
        <v>0</v>
      </c>
      <c r="J149" s="203">
        <v>0</v>
      </c>
      <c r="K149" s="203">
        <v>0</v>
      </c>
      <c r="L149" s="203">
        <v>0</v>
      </c>
      <c r="M149" s="203">
        <v>100</v>
      </c>
    </row>
    <row r="150" spans="1:13">
      <c r="A150" s="17">
        <v>78091</v>
      </c>
      <c r="B150" s="17" t="s">
        <v>285</v>
      </c>
      <c r="C150" s="203">
        <v>4.042553191489362</v>
      </c>
      <c r="D150" s="203">
        <v>60.638297872340431</v>
      </c>
      <c r="E150" s="203">
        <v>28.829787234042552</v>
      </c>
      <c r="F150" s="203">
        <v>3.1914893617021276</v>
      </c>
      <c r="G150" s="203">
        <v>2.021276595744681</v>
      </c>
      <c r="H150" s="203">
        <v>0.95744680851063824</v>
      </c>
      <c r="I150" s="203">
        <v>0.31914893617021273</v>
      </c>
      <c r="J150" s="203">
        <v>0</v>
      </c>
      <c r="K150" s="203">
        <v>0</v>
      </c>
      <c r="L150" s="203">
        <v>0</v>
      </c>
      <c r="M150" s="203">
        <v>100</v>
      </c>
    </row>
    <row r="151" spans="1:13">
      <c r="A151" s="17">
        <v>78093</v>
      </c>
      <c r="B151" s="17" t="s">
        <v>467</v>
      </c>
      <c r="C151" s="203">
        <v>2.5641025641025639</v>
      </c>
      <c r="D151" s="203">
        <v>59.82905982905983</v>
      </c>
      <c r="E151" s="203">
        <v>35.042735042735039</v>
      </c>
      <c r="F151" s="203">
        <v>0.85470085470085477</v>
      </c>
      <c r="G151" s="203">
        <v>1.7094017094017095</v>
      </c>
      <c r="H151" s="203">
        <v>0</v>
      </c>
      <c r="I151" s="203">
        <v>0</v>
      </c>
      <c r="J151" s="203">
        <v>0</v>
      </c>
      <c r="K151" s="203">
        <v>0</v>
      </c>
      <c r="L151" s="203">
        <v>0</v>
      </c>
      <c r="M151" s="203">
        <v>100</v>
      </c>
    </row>
    <row r="152" spans="1:13">
      <c r="A152" s="17">
        <v>78094</v>
      </c>
      <c r="B152" s="17" t="s">
        <v>548</v>
      </c>
      <c r="C152" s="203">
        <v>1.6129032258064515</v>
      </c>
      <c r="D152" s="203">
        <v>72.58064516129032</v>
      </c>
      <c r="E152" s="203">
        <v>24.193548387096776</v>
      </c>
      <c r="F152" s="203">
        <v>0</v>
      </c>
      <c r="G152" s="203">
        <v>0</v>
      </c>
      <c r="H152" s="203">
        <v>0</v>
      </c>
      <c r="I152" s="203">
        <v>1.6129032258064515</v>
      </c>
      <c r="J152" s="203">
        <v>0</v>
      </c>
      <c r="K152" s="203">
        <v>0</v>
      </c>
      <c r="L152" s="203">
        <v>0</v>
      </c>
      <c r="M152" s="203">
        <v>100</v>
      </c>
    </row>
    <row r="153" spans="1:13">
      <c r="A153" s="17">
        <v>78095</v>
      </c>
      <c r="B153" s="17" t="s">
        <v>491</v>
      </c>
      <c r="C153" s="203">
        <v>1.4285714285714286</v>
      </c>
      <c r="D153" s="203">
        <v>77.142857142857153</v>
      </c>
      <c r="E153" s="203">
        <v>18.571428571428573</v>
      </c>
      <c r="F153" s="203">
        <v>2.8571428571428572</v>
      </c>
      <c r="G153" s="203">
        <v>0</v>
      </c>
      <c r="H153" s="203">
        <v>0</v>
      </c>
      <c r="I153" s="203">
        <v>0</v>
      </c>
      <c r="J153" s="203">
        <v>0</v>
      </c>
      <c r="K153" s="203">
        <v>0</v>
      </c>
      <c r="L153" s="203">
        <v>0</v>
      </c>
      <c r="M153" s="203">
        <v>100</v>
      </c>
    </row>
    <row r="154" spans="1:13">
      <c r="A154" s="17">
        <v>78096</v>
      </c>
      <c r="B154" s="17" t="s">
        <v>621</v>
      </c>
      <c r="C154" s="203">
        <v>4.1666666666666661</v>
      </c>
      <c r="D154" s="203">
        <v>75</v>
      </c>
      <c r="E154" s="203">
        <v>20.833333333333336</v>
      </c>
      <c r="F154" s="203">
        <v>0</v>
      </c>
      <c r="G154" s="203">
        <v>0</v>
      </c>
      <c r="H154" s="203">
        <v>0</v>
      </c>
      <c r="I154" s="203">
        <v>0</v>
      </c>
      <c r="J154" s="203">
        <v>0</v>
      </c>
      <c r="K154" s="203">
        <v>0</v>
      </c>
      <c r="L154" s="203">
        <v>0</v>
      </c>
      <c r="M154" s="203">
        <v>100</v>
      </c>
    </row>
    <row r="155" spans="1:13">
      <c r="A155" s="17">
        <v>78097</v>
      </c>
      <c r="B155" s="17" t="s">
        <v>541</v>
      </c>
      <c r="C155" s="203">
        <v>1.6666666666666667</v>
      </c>
      <c r="D155" s="203">
        <v>80</v>
      </c>
      <c r="E155" s="203">
        <v>13.333333333333334</v>
      </c>
      <c r="F155" s="203">
        <v>3.3333333333333335</v>
      </c>
      <c r="G155" s="203">
        <v>1.6666666666666667</v>
      </c>
      <c r="H155" s="203">
        <v>0</v>
      </c>
      <c r="I155" s="203">
        <v>0</v>
      </c>
      <c r="J155" s="203">
        <v>0</v>
      </c>
      <c r="K155" s="203">
        <v>0</v>
      </c>
      <c r="L155" s="203">
        <v>0</v>
      </c>
      <c r="M155" s="203">
        <v>100</v>
      </c>
    </row>
    <row r="156" spans="1:13">
      <c r="A156" s="17">
        <v>78098</v>
      </c>
      <c r="B156" s="17" t="s">
        <v>546</v>
      </c>
      <c r="C156" s="203">
        <v>0</v>
      </c>
      <c r="D156" s="203">
        <v>77.215189873417728</v>
      </c>
      <c r="E156" s="203">
        <v>22.784810126582279</v>
      </c>
      <c r="F156" s="203">
        <v>0</v>
      </c>
      <c r="G156" s="203">
        <v>0</v>
      </c>
      <c r="H156" s="203">
        <v>0</v>
      </c>
      <c r="I156" s="203">
        <v>0</v>
      </c>
      <c r="J156" s="203">
        <v>0</v>
      </c>
      <c r="K156" s="203">
        <v>0</v>
      </c>
      <c r="L156" s="203">
        <v>0</v>
      </c>
      <c r="M156" s="203">
        <v>100</v>
      </c>
    </row>
    <row r="157" spans="1:13">
      <c r="A157" s="17">
        <v>78099</v>
      </c>
      <c r="B157" s="17" t="s">
        <v>583</v>
      </c>
      <c r="C157" s="203">
        <v>0</v>
      </c>
      <c r="D157" s="203">
        <v>62.121212121212125</v>
      </c>
      <c r="E157" s="203">
        <v>30.303030303030305</v>
      </c>
      <c r="F157" s="203">
        <v>4.5454545454545459</v>
      </c>
      <c r="G157" s="203">
        <v>1.5151515151515151</v>
      </c>
      <c r="H157" s="203">
        <v>1.5151515151515151</v>
      </c>
      <c r="I157" s="203">
        <v>0</v>
      </c>
      <c r="J157" s="203">
        <v>0</v>
      </c>
      <c r="K157" s="203">
        <v>0</v>
      </c>
      <c r="L157" s="203">
        <v>0</v>
      </c>
      <c r="M157" s="203">
        <v>100</v>
      </c>
    </row>
    <row r="158" spans="1:13">
      <c r="A158" s="17">
        <v>78100</v>
      </c>
      <c r="B158" s="17" t="s">
        <v>627</v>
      </c>
      <c r="C158" s="203">
        <v>2.7027027027027026</v>
      </c>
      <c r="D158" s="203">
        <v>81.081081081081081</v>
      </c>
      <c r="E158" s="203">
        <v>13.513513513513514</v>
      </c>
      <c r="F158" s="203">
        <v>0</v>
      </c>
      <c r="G158" s="203">
        <v>0</v>
      </c>
      <c r="H158" s="203">
        <v>2.7027027027027026</v>
      </c>
      <c r="I158" s="203">
        <v>0</v>
      </c>
      <c r="J158" s="203">
        <v>0</v>
      </c>
      <c r="K158" s="203">
        <v>0</v>
      </c>
      <c r="L158" s="203">
        <v>0</v>
      </c>
      <c r="M158" s="203">
        <v>100</v>
      </c>
    </row>
    <row r="159" spans="1:13">
      <c r="A159" s="17">
        <v>78101</v>
      </c>
      <c r="B159" s="17" t="s">
        <v>329</v>
      </c>
      <c r="C159" s="203">
        <v>4.5217391304347831</v>
      </c>
      <c r="D159" s="203">
        <v>60</v>
      </c>
      <c r="E159" s="203">
        <v>28.695652173913043</v>
      </c>
      <c r="F159" s="203">
        <v>4.3478260869565215</v>
      </c>
      <c r="G159" s="203">
        <v>1.7391304347826086</v>
      </c>
      <c r="H159" s="203">
        <v>0.69565217391304346</v>
      </c>
      <c r="I159" s="203">
        <v>0</v>
      </c>
      <c r="J159" s="203">
        <v>0</v>
      </c>
      <c r="K159" s="203">
        <v>0</v>
      </c>
      <c r="L159" s="203">
        <v>0</v>
      </c>
      <c r="M159" s="203">
        <v>100</v>
      </c>
    </row>
    <row r="160" spans="1:13">
      <c r="A160" s="17">
        <v>78102</v>
      </c>
      <c r="B160" s="17" t="s">
        <v>272</v>
      </c>
      <c r="C160" s="203">
        <v>6.152433425160698</v>
      </c>
      <c r="D160" s="203">
        <v>53.902662993572079</v>
      </c>
      <c r="E160" s="203">
        <v>27.67064585246403</v>
      </c>
      <c r="F160" s="203">
        <v>6.0299969390878481</v>
      </c>
      <c r="G160" s="203">
        <v>3.9485766758494032</v>
      </c>
      <c r="H160" s="203">
        <v>1.4998469543924091</v>
      </c>
      <c r="I160" s="203">
        <v>0.7346189164370982</v>
      </c>
      <c r="J160" s="203">
        <v>6.1218243036424855E-2</v>
      </c>
      <c r="K160" s="203">
        <v>0</v>
      </c>
      <c r="L160" s="203">
        <v>0</v>
      </c>
      <c r="M160" s="203">
        <v>100</v>
      </c>
    </row>
    <row r="161" spans="1:13">
      <c r="A161" s="17">
        <v>78103</v>
      </c>
      <c r="B161" s="17" t="s">
        <v>405</v>
      </c>
      <c r="C161" s="203">
        <v>2.4390243902439024</v>
      </c>
      <c r="D161" s="203">
        <v>58.536585365853654</v>
      </c>
      <c r="E161" s="203">
        <v>34.634146341463413</v>
      </c>
      <c r="F161" s="203">
        <v>3.9024390243902438</v>
      </c>
      <c r="G161" s="203">
        <v>0.48780487804878048</v>
      </c>
      <c r="H161" s="203">
        <v>0</v>
      </c>
      <c r="I161" s="203">
        <v>0</v>
      </c>
      <c r="J161" s="203">
        <v>0</v>
      </c>
      <c r="K161" s="203">
        <v>0</v>
      </c>
      <c r="L161" s="203">
        <v>0</v>
      </c>
      <c r="M161" s="203">
        <v>100</v>
      </c>
    </row>
    <row r="162" spans="1:13">
      <c r="A162" s="17">
        <v>78104</v>
      </c>
      <c r="B162" s="17" t="s">
        <v>318</v>
      </c>
      <c r="C162" s="203">
        <v>0.67340067340067333</v>
      </c>
      <c r="D162" s="203">
        <v>69.360269360269356</v>
      </c>
      <c r="E162" s="203">
        <v>26.599326599326602</v>
      </c>
      <c r="F162" s="203">
        <v>2.3569023569023568</v>
      </c>
      <c r="G162" s="203">
        <v>1.0101010101010102</v>
      </c>
      <c r="H162" s="203">
        <v>0</v>
      </c>
      <c r="I162" s="203">
        <v>0</v>
      </c>
      <c r="J162" s="203">
        <v>0</v>
      </c>
      <c r="K162" s="203">
        <v>0</v>
      </c>
      <c r="L162" s="203">
        <v>0</v>
      </c>
      <c r="M162" s="203">
        <v>100</v>
      </c>
    </row>
    <row r="163" spans="1:13">
      <c r="A163" s="17">
        <v>78105</v>
      </c>
      <c r="B163" s="17" t="s">
        <v>340</v>
      </c>
      <c r="C163" s="203">
        <v>1.2987012987012987</v>
      </c>
      <c r="D163" s="203">
        <v>68.181818181818173</v>
      </c>
      <c r="E163" s="203">
        <v>25.97402597402597</v>
      </c>
      <c r="F163" s="203">
        <v>2.9220779220779218</v>
      </c>
      <c r="G163" s="203">
        <v>1.2987012987012987</v>
      </c>
      <c r="H163" s="203">
        <v>0.32467532467532467</v>
      </c>
      <c r="I163" s="203">
        <v>0</v>
      </c>
      <c r="J163" s="203">
        <v>0</v>
      </c>
      <c r="K163" s="203">
        <v>0</v>
      </c>
      <c r="L163" s="203">
        <v>0</v>
      </c>
      <c r="M163" s="203">
        <v>100</v>
      </c>
    </row>
    <row r="164" spans="1:13">
      <c r="A164" s="17">
        <v>78106</v>
      </c>
      <c r="B164" s="17" t="s">
        <v>372</v>
      </c>
      <c r="C164" s="203">
        <v>1.9138755980861244</v>
      </c>
      <c r="D164" s="203">
        <v>59.808612440191389</v>
      </c>
      <c r="E164" s="203">
        <v>34.449760765550238</v>
      </c>
      <c r="F164" s="203">
        <v>1.9138755980861244</v>
      </c>
      <c r="G164" s="203">
        <v>1.9138755980861244</v>
      </c>
      <c r="H164" s="203">
        <v>0</v>
      </c>
      <c r="I164" s="203">
        <v>0</v>
      </c>
      <c r="J164" s="203">
        <v>0</v>
      </c>
      <c r="K164" s="203">
        <v>0</v>
      </c>
      <c r="L164" s="203">
        <v>0</v>
      </c>
      <c r="M164" s="203">
        <v>100</v>
      </c>
    </row>
    <row r="165" spans="1:13">
      <c r="A165" s="17">
        <v>78107</v>
      </c>
      <c r="B165" s="17" t="s">
        <v>504</v>
      </c>
      <c r="C165" s="203">
        <v>4.9586776859504136</v>
      </c>
      <c r="D165" s="203">
        <v>62.809917355371901</v>
      </c>
      <c r="E165" s="203">
        <v>29.75206611570248</v>
      </c>
      <c r="F165" s="203">
        <v>0.82644628099173556</v>
      </c>
      <c r="G165" s="203">
        <v>0</v>
      </c>
      <c r="H165" s="203">
        <v>0.82644628099173556</v>
      </c>
      <c r="I165" s="203">
        <v>0.82644628099173556</v>
      </c>
      <c r="J165" s="203">
        <v>0</v>
      </c>
      <c r="K165" s="203">
        <v>0</v>
      </c>
      <c r="L165" s="203">
        <v>0</v>
      </c>
      <c r="M165" s="203">
        <v>100</v>
      </c>
    </row>
    <row r="166" spans="1:13">
      <c r="A166" s="17">
        <v>78108</v>
      </c>
      <c r="B166" s="17" t="s">
        <v>270</v>
      </c>
      <c r="C166" s="203">
        <v>3.7037037037037033</v>
      </c>
      <c r="D166" s="203">
        <v>59.449192782526119</v>
      </c>
      <c r="E166" s="203">
        <v>28.39506172839506</v>
      </c>
      <c r="F166" s="203">
        <v>3.8936372269705601</v>
      </c>
      <c r="G166" s="203">
        <v>2.4691358024691357</v>
      </c>
      <c r="H166" s="203">
        <v>1.1396011396011396</v>
      </c>
      <c r="I166" s="203">
        <v>0.94966761633428298</v>
      </c>
      <c r="J166" s="203">
        <v>0</v>
      </c>
      <c r="K166" s="203">
        <v>0</v>
      </c>
      <c r="L166" s="203">
        <v>0</v>
      </c>
      <c r="M166" s="203">
        <v>100</v>
      </c>
    </row>
    <row r="167" spans="1:13">
      <c r="A167" s="17">
        <v>78109</v>
      </c>
      <c r="B167" s="17" t="s">
        <v>582</v>
      </c>
      <c r="C167" s="203">
        <v>0</v>
      </c>
      <c r="D167" s="203">
        <v>83.333333333333343</v>
      </c>
      <c r="E167" s="203">
        <v>16.666666666666664</v>
      </c>
      <c r="F167" s="203">
        <v>0</v>
      </c>
      <c r="G167" s="203">
        <v>0</v>
      </c>
      <c r="H167" s="203">
        <v>0</v>
      </c>
      <c r="I167" s="203">
        <v>0</v>
      </c>
      <c r="J167" s="203">
        <v>0</v>
      </c>
      <c r="K167" s="203">
        <v>0</v>
      </c>
      <c r="L167" s="203">
        <v>0</v>
      </c>
      <c r="M167" s="203">
        <v>100</v>
      </c>
    </row>
    <row r="168" spans="1:13">
      <c r="A168" s="17">
        <v>78110</v>
      </c>
      <c r="B168" s="17" t="s">
        <v>421</v>
      </c>
      <c r="C168" s="203">
        <v>4</v>
      </c>
      <c r="D168" s="203">
        <v>69.599999999999994</v>
      </c>
      <c r="E168" s="203">
        <v>20</v>
      </c>
      <c r="F168" s="203">
        <v>4.8</v>
      </c>
      <c r="G168" s="203">
        <v>0.8</v>
      </c>
      <c r="H168" s="203">
        <v>0</v>
      </c>
      <c r="I168" s="203">
        <v>0.8</v>
      </c>
      <c r="J168" s="203">
        <v>0</v>
      </c>
      <c r="K168" s="203">
        <v>0</v>
      </c>
      <c r="L168" s="203">
        <v>0</v>
      </c>
      <c r="M168" s="203">
        <v>100</v>
      </c>
    </row>
    <row r="169" spans="1:13">
      <c r="A169" s="17">
        <v>78111</v>
      </c>
      <c r="B169" s="17" t="s">
        <v>596</v>
      </c>
      <c r="C169" s="203">
        <v>0</v>
      </c>
      <c r="D169" s="203">
        <v>70.588235294117652</v>
      </c>
      <c r="E169" s="203">
        <v>29.411764705882355</v>
      </c>
      <c r="F169" s="203">
        <v>0</v>
      </c>
      <c r="G169" s="203">
        <v>0</v>
      </c>
      <c r="H169" s="203">
        <v>0</v>
      </c>
      <c r="I169" s="203">
        <v>0</v>
      </c>
      <c r="J169" s="203">
        <v>0</v>
      </c>
      <c r="K169" s="203">
        <v>0</v>
      </c>
      <c r="L169" s="203">
        <v>0</v>
      </c>
      <c r="M169" s="203">
        <v>100</v>
      </c>
    </row>
    <row r="170" spans="1:13">
      <c r="A170" s="17">
        <v>78112</v>
      </c>
      <c r="B170" s="17" t="s">
        <v>529</v>
      </c>
      <c r="C170" s="203">
        <v>0</v>
      </c>
      <c r="D170" s="203">
        <v>66.666666666666657</v>
      </c>
      <c r="E170" s="203">
        <v>33.333333333333329</v>
      </c>
      <c r="F170" s="203">
        <v>0</v>
      </c>
      <c r="G170" s="203">
        <v>0</v>
      </c>
      <c r="H170" s="203">
        <v>0</v>
      </c>
      <c r="I170" s="203">
        <v>0</v>
      </c>
      <c r="J170" s="203">
        <v>0</v>
      </c>
      <c r="K170" s="203">
        <v>0</v>
      </c>
      <c r="L170" s="203">
        <v>0</v>
      </c>
      <c r="M170" s="203">
        <v>100</v>
      </c>
    </row>
    <row r="171" spans="1:13">
      <c r="A171" s="17">
        <v>78113</v>
      </c>
      <c r="B171" s="17" t="s">
        <v>648</v>
      </c>
      <c r="C171" s="203">
        <v>11.538461538461538</v>
      </c>
      <c r="D171" s="203">
        <v>57.692307692307686</v>
      </c>
      <c r="E171" s="203">
        <v>26.923076923076923</v>
      </c>
      <c r="F171" s="203">
        <v>3.8461538461538463</v>
      </c>
      <c r="G171" s="203">
        <v>0</v>
      </c>
      <c r="H171" s="203">
        <v>0</v>
      </c>
      <c r="I171" s="203">
        <v>0</v>
      </c>
      <c r="J171" s="203">
        <v>0</v>
      </c>
      <c r="K171" s="203">
        <v>0</v>
      </c>
      <c r="L171" s="203">
        <v>0</v>
      </c>
      <c r="M171" s="203">
        <v>100</v>
      </c>
    </row>
    <row r="172" spans="1:13">
      <c r="A172" s="17">
        <v>78114</v>
      </c>
      <c r="B172" s="17" t="s">
        <v>388</v>
      </c>
      <c r="C172" s="203">
        <v>1.5228426395939088</v>
      </c>
      <c r="D172" s="203">
        <v>65.482233502538065</v>
      </c>
      <c r="E172" s="203">
        <v>28.934010152284262</v>
      </c>
      <c r="F172" s="203">
        <v>1.5228426395939088</v>
      </c>
      <c r="G172" s="203">
        <v>0.50761421319796951</v>
      </c>
      <c r="H172" s="203">
        <v>2.030456852791878</v>
      </c>
      <c r="I172" s="203">
        <v>0</v>
      </c>
      <c r="J172" s="203">
        <v>0</v>
      </c>
      <c r="K172" s="203">
        <v>0</v>
      </c>
      <c r="L172" s="203">
        <v>0</v>
      </c>
      <c r="M172" s="203">
        <v>100</v>
      </c>
    </row>
    <row r="173" spans="1:13">
      <c r="A173" s="17">
        <v>78116</v>
      </c>
      <c r="B173" s="17" t="s">
        <v>436</v>
      </c>
      <c r="C173" s="203">
        <v>0</v>
      </c>
      <c r="D173" s="203">
        <v>70</v>
      </c>
      <c r="E173" s="203">
        <v>26.36363636363636</v>
      </c>
      <c r="F173" s="203">
        <v>0.90909090909090906</v>
      </c>
      <c r="G173" s="203">
        <v>1.8181818181818181</v>
      </c>
      <c r="H173" s="203">
        <v>0</v>
      </c>
      <c r="I173" s="203">
        <v>0.90909090909090906</v>
      </c>
      <c r="J173" s="203">
        <v>0</v>
      </c>
      <c r="K173" s="203">
        <v>0</v>
      </c>
      <c r="L173" s="203">
        <v>0</v>
      </c>
      <c r="M173" s="203">
        <v>100</v>
      </c>
    </row>
    <row r="174" spans="1:13">
      <c r="A174" s="17">
        <v>78117</v>
      </c>
      <c r="B174" s="17" t="s">
        <v>552</v>
      </c>
      <c r="C174" s="203">
        <v>4.395604395604396</v>
      </c>
      <c r="D174" s="203">
        <v>72.527472527472526</v>
      </c>
      <c r="E174" s="203">
        <v>18.681318681318682</v>
      </c>
      <c r="F174" s="203">
        <v>1.098901098901099</v>
      </c>
      <c r="G174" s="203">
        <v>1.098901098901099</v>
      </c>
      <c r="H174" s="203">
        <v>1.098901098901099</v>
      </c>
      <c r="I174" s="203">
        <v>1.098901098901099</v>
      </c>
      <c r="J174" s="203">
        <v>0</v>
      </c>
      <c r="K174" s="203">
        <v>0</v>
      </c>
      <c r="L174" s="203">
        <v>0</v>
      </c>
      <c r="M174" s="203">
        <v>100</v>
      </c>
    </row>
    <row r="175" spans="1:13">
      <c r="A175" s="17">
        <v>78118</v>
      </c>
      <c r="B175" s="17" t="s">
        <v>532</v>
      </c>
      <c r="C175" s="203">
        <v>2.9850746268656714</v>
      </c>
      <c r="D175" s="203">
        <v>68.656716417910445</v>
      </c>
      <c r="E175" s="203">
        <v>22.388059701492537</v>
      </c>
      <c r="F175" s="203">
        <v>1.4925373134328357</v>
      </c>
      <c r="G175" s="203">
        <v>2.9850746268656714</v>
      </c>
      <c r="H175" s="203">
        <v>0</v>
      </c>
      <c r="I175" s="203">
        <v>1.4925373134328357</v>
      </c>
      <c r="J175" s="203">
        <v>0</v>
      </c>
      <c r="K175" s="203">
        <v>0</v>
      </c>
      <c r="L175" s="203">
        <v>0</v>
      </c>
      <c r="M175" s="203">
        <v>100</v>
      </c>
    </row>
    <row r="176" spans="1:13">
      <c r="A176" s="17">
        <v>78119</v>
      </c>
      <c r="B176" s="17" t="s">
        <v>281</v>
      </c>
      <c r="C176" s="203">
        <v>1.0905125408942202</v>
      </c>
      <c r="D176" s="203">
        <v>68.92039258451473</v>
      </c>
      <c r="E176" s="203">
        <v>25.408942202835334</v>
      </c>
      <c r="F176" s="203">
        <v>2.3991275899672848</v>
      </c>
      <c r="G176" s="203">
        <v>1.4176663031624863</v>
      </c>
      <c r="H176" s="203">
        <v>0.76335877862595414</v>
      </c>
      <c r="I176" s="203">
        <v>0</v>
      </c>
      <c r="J176" s="203">
        <v>0</v>
      </c>
      <c r="K176" s="203">
        <v>0</v>
      </c>
      <c r="L176" s="203">
        <v>0</v>
      </c>
      <c r="M176" s="203">
        <v>100</v>
      </c>
    </row>
    <row r="177" spans="1:13">
      <c r="A177" s="17">
        <v>78121</v>
      </c>
      <c r="B177" s="17" t="s">
        <v>396</v>
      </c>
      <c r="C177" s="203">
        <v>4.4871794871794872</v>
      </c>
      <c r="D177" s="203">
        <v>61.53846153846154</v>
      </c>
      <c r="E177" s="203">
        <v>26.282051282051285</v>
      </c>
      <c r="F177" s="203">
        <v>3.2051282051282048</v>
      </c>
      <c r="G177" s="203">
        <v>1.9230769230769231</v>
      </c>
      <c r="H177" s="203">
        <v>2.5641025641025639</v>
      </c>
      <c r="I177" s="203">
        <v>0</v>
      </c>
      <c r="J177" s="203">
        <v>0</v>
      </c>
      <c r="K177" s="203">
        <v>0</v>
      </c>
      <c r="L177" s="203">
        <v>0</v>
      </c>
      <c r="M177" s="203">
        <v>100</v>
      </c>
    </row>
    <row r="178" spans="1:13">
      <c r="A178" s="17">
        <v>78122</v>
      </c>
      <c r="B178" s="17" t="s">
        <v>338</v>
      </c>
      <c r="C178" s="203">
        <v>3.225806451612903</v>
      </c>
      <c r="D178" s="203">
        <v>59.13978494623656</v>
      </c>
      <c r="E178" s="203">
        <v>32.526881720430104</v>
      </c>
      <c r="F178" s="203">
        <v>2.956989247311828</v>
      </c>
      <c r="G178" s="203">
        <v>1.881720430107527</v>
      </c>
      <c r="H178" s="203">
        <v>0.26881720430107531</v>
      </c>
      <c r="I178" s="203">
        <v>0</v>
      </c>
      <c r="J178" s="203">
        <v>0</v>
      </c>
      <c r="K178" s="203">
        <v>0</v>
      </c>
      <c r="L178" s="203">
        <v>0</v>
      </c>
      <c r="M178" s="203">
        <v>100</v>
      </c>
    </row>
    <row r="179" spans="1:13">
      <c r="A179" s="17">
        <v>78123</v>
      </c>
      <c r="B179" s="17" t="s">
        <v>317</v>
      </c>
      <c r="C179" s="203">
        <v>4.5009784735812133</v>
      </c>
      <c r="D179" s="203">
        <v>55.577299412915849</v>
      </c>
      <c r="E179" s="203">
        <v>27.788649706457925</v>
      </c>
      <c r="F179" s="203">
        <v>5.8708414872798436</v>
      </c>
      <c r="G179" s="203">
        <v>3.3268101761252442</v>
      </c>
      <c r="H179" s="203">
        <v>1.9569471624266144</v>
      </c>
      <c r="I179" s="203">
        <v>0.97847358121330719</v>
      </c>
      <c r="J179" s="203">
        <v>0</v>
      </c>
      <c r="K179" s="203">
        <v>0</v>
      </c>
      <c r="L179" s="203">
        <v>0</v>
      </c>
      <c r="M179" s="203">
        <v>100</v>
      </c>
    </row>
    <row r="180" spans="1:13">
      <c r="A180" s="17">
        <v>78124</v>
      </c>
      <c r="B180" s="17" t="s">
        <v>579</v>
      </c>
      <c r="C180" s="203">
        <v>0</v>
      </c>
      <c r="D180" s="203">
        <v>73.333333333333329</v>
      </c>
      <c r="E180" s="203">
        <v>23.333333333333332</v>
      </c>
      <c r="F180" s="203">
        <v>0</v>
      </c>
      <c r="G180" s="203">
        <v>3.3333333333333335</v>
      </c>
      <c r="H180" s="203">
        <v>0</v>
      </c>
      <c r="I180" s="203">
        <v>0</v>
      </c>
      <c r="J180" s="203">
        <v>0</v>
      </c>
      <c r="K180" s="203">
        <v>0</v>
      </c>
      <c r="L180" s="203">
        <v>0</v>
      </c>
      <c r="M180" s="203">
        <v>100</v>
      </c>
    </row>
    <row r="181" spans="1:13">
      <c r="A181" s="17">
        <v>78125</v>
      </c>
      <c r="B181" s="17" t="s">
        <v>518</v>
      </c>
      <c r="C181" s="203">
        <v>6.9364161849710975</v>
      </c>
      <c r="D181" s="203">
        <v>69.942196531791907</v>
      </c>
      <c r="E181" s="203">
        <v>20.23121387283237</v>
      </c>
      <c r="F181" s="203">
        <v>1.1560693641618496</v>
      </c>
      <c r="G181" s="203">
        <v>1.7341040462427744</v>
      </c>
      <c r="H181" s="203">
        <v>0</v>
      </c>
      <c r="I181" s="203">
        <v>0</v>
      </c>
      <c r="J181" s="203">
        <v>0</v>
      </c>
      <c r="K181" s="203">
        <v>0</v>
      </c>
      <c r="L181" s="203">
        <v>0</v>
      </c>
      <c r="M181" s="203">
        <v>100</v>
      </c>
    </row>
    <row r="182" spans="1:13">
      <c r="A182" s="17">
        <v>78126</v>
      </c>
      <c r="B182" s="17" t="s">
        <v>661</v>
      </c>
      <c r="C182" s="203">
        <v>0</v>
      </c>
      <c r="D182" s="203">
        <v>68.75</v>
      </c>
      <c r="E182" s="203">
        <v>25</v>
      </c>
      <c r="F182" s="203">
        <v>6.25</v>
      </c>
      <c r="G182" s="203">
        <v>0</v>
      </c>
      <c r="H182" s="203">
        <v>0</v>
      </c>
      <c r="I182" s="203">
        <v>0</v>
      </c>
      <c r="J182" s="203">
        <v>0</v>
      </c>
      <c r="K182" s="203">
        <v>0</v>
      </c>
      <c r="L182" s="203">
        <v>0</v>
      </c>
      <c r="M182" s="203">
        <v>100</v>
      </c>
    </row>
    <row r="183" spans="1:13">
      <c r="A183" s="17">
        <v>78127</v>
      </c>
      <c r="B183" s="17" t="s">
        <v>389</v>
      </c>
      <c r="C183" s="203">
        <v>0.63694267515923575</v>
      </c>
      <c r="D183" s="203">
        <v>64.331210191082803</v>
      </c>
      <c r="E183" s="203">
        <v>28.662420382165603</v>
      </c>
      <c r="F183" s="203">
        <v>1.2738853503184715</v>
      </c>
      <c r="G183" s="203">
        <v>4.4585987261146496</v>
      </c>
      <c r="H183" s="203">
        <v>0.63694267515923575</v>
      </c>
      <c r="I183" s="203">
        <v>0</v>
      </c>
      <c r="J183" s="203">
        <v>0</v>
      </c>
      <c r="K183" s="203">
        <v>0</v>
      </c>
      <c r="L183" s="203">
        <v>0</v>
      </c>
      <c r="M183" s="203">
        <v>100</v>
      </c>
    </row>
    <row r="184" spans="1:13">
      <c r="A184" s="17">
        <v>78128</v>
      </c>
      <c r="B184" s="17" t="s">
        <v>475</v>
      </c>
      <c r="C184" s="203">
        <v>1.5625</v>
      </c>
      <c r="D184" s="203">
        <v>78.90625</v>
      </c>
      <c r="E184" s="203">
        <v>15.625</v>
      </c>
      <c r="F184" s="203">
        <v>1.5625</v>
      </c>
      <c r="G184" s="203">
        <v>0.78125</v>
      </c>
      <c r="H184" s="203">
        <v>1.5625</v>
      </c>
      <c r="I184" s="203">
        <v>0</v>
      </c>
      <c r="J184" s="203">
        <v>0</v>
      </c>
      <c r="K184" s="203">
        <v>0</v>
      </c>
      <c r="L184" s="203">
        <v>0</v>
      </c>
      <c r="M184" s="203">
        <v>100</v>
      </c>
    </row>
    <row r="185" spans="1:13">
      <c r="A185" s="17">
        <v>78129</v>
      </c>
      <c r="B185" s="17" t="s">
        <v>573</v>
      </c>
      <c r="C185" s="203">
        <v>0</v>
      </c>
      <c r="D185" s="203">
        <v>68.518518518518519</v>
      </c>
      <c r="E185" s="203">
        <v>29.629629629629626</v>
      </c>
      <c r="F185" s="203">
        <v>1.8518518518518516</v>
      </c>
      <c r="G185" s="203">
        <v>0</v>
      </c>
      <c r="H185" s="203">
        <v>0</v>
      </c>
      <c r="I185" s="203">
        <v>0</v>
      </c>
      <c r="J185" s="203">
        <v>0</v>
      </c>
      <c r="K185" s="203">
        <v>0</v>
      </c>
      <c r="L185" s="203">
        <v>0</v>
      </c>
      <c r="M185" s="203">
        <v>100</v>
      </c>
    </row>
    <row r="186" spans="1:13">
      <c r="A186" s="17">
        <v>78131</v>
      </c>
      <c r="B186" s="17" t="s">
        <v>492</v>
      </c>
      <c r="C186" s="203">
        <v>0</v>
      </c>
      <c r="D186" s="203">
        <v>76.31578947368422</v>
      </c>
      <c r="E186" s="203">
        <v>23.684210526315788</v>
      </c>
      <c r="F186" s="203">
        <v>0</v>
      </c>
      <c r="G186" s="203">
        <v>0</v>
      </c>
      <c r="H186" s="203">
        <v>0</v>
      </c>
      <c r="I186" s="203">
        <v>0</v>
      </c>
      <c r="J186" s="203">
        <v>0</v>
      </c>
      <c r="K186" s="203">
        <v>0</v>
      </c>
      <c r="L186" s="203">
        <v>0</v>
      </c>
      <c r="M186" s="203">
        <v>100</v>
      </c>
    </row>
    <row r="187" spans="1:13">
      <c r="A187" s="17">
        <v>78132</v>
      </c>
      <c r="B187" s="17" t="s">
        <v>354</v>
      </c>
      <c r="C187" s="203">
        <v>3.0769230769230771</v>
      </c>
      <c r="D187" s="203">
        <v>67.692307692307693</v>
      </c>
      <c r="E187" s="203">
        <v>26.410256410256412</v>
      </c>
      <c r="F187" s="203">
        <v>1.7948717948717947</v>
      </c>
      <c r="G187" s="203">
        <v>1.0256410256410255</v>
      </c>
      <c r="H187" s="203">
        <v>0</v>
      </c>
      <c r="I187" s="203">
        <v>0</v>
      </c>
      <c r="J187" s="203">
        <v>0</v>
      </c>
      <c r="K187" s="203">
        <v>0</v>
      </c>
      <c r="L187" s="203">
        <v>0</v>
      </c>
      <c r="M187" s="203">
        <v>100</v>
      </c>
    </row>
    <row r="188" spans="1:13">
      <c r="A188" s="17">
        <v>78133</v>
      </c>
      <c r="B188" s="17" t="s">
        <v>434</v>
      </c>
      <c r="C188" s="203">
        <v>0</v>
      </c>
      <c r="D188" s="203">
        <v>54.411764705882348</v>
      </c>
      <c r="E188" s="203">
        <v>37.5</v>
      </c>
      <c r="F188" s="203">
        <v>4.4117647058823533</v>
      </c>
      <c r="G188" s="203">
        <v>2.9411764705882351</v>
      </c>
      <c r="H188" s="203">
        <v>0.73529411764705876</v>
      </c>
      <c r="I188" s="203">
        <v>0</v>
      </c>
      <c r="J188" s="203">
        <v>0</v>
      </c>
      <c r="K188" s="203">
        <v>0</v>
      </c>
      <c r="L188" s="203">
        <v>0</v>
      </c>
      <c r="M188" s="203">
        <v>100</v>
      </c>
    </row>
    <row r="189" spans="1:13">
      <c r="A189" s="17">
        <v>78134</v>
      </c>
      <c r="B189" s="17" t="s">
        <v>525</v>
      </c>
      <c r="C189" s="203">
        <v>1.8691588785046727</v>
      </c>
      <c r="D189" s="203">
        <v>54.205607476635507</v>
      </c>
      <c r="E189" s="203">
        <v>36.44859813084112</v>
      </c>
      <c r="F189" s="203">
        <v>6.5420560747663545</v>
      </c>
      <c r="G189" s="203">
        <v>0.93457943925233633</v>
      </c>
      <c r="H189" s="203">
        <v>0</v>
      </c>
      <c r="I189" s="203">
        <v>0</v>
      </c>
      <c r="J189" s="203">
        <v>0</v>
      </c>
      <c r="K189" s="203">
        <v>0</v>
      </c>
      <c r="L189" s="203">
        <v>0</v>
      </c>
      <c r="M189" s="203">
        <v>100</v>
      </c>
    </row>
    <row r="190" spans="1:13">
      <c r="A190" s="17">
        <v>78135</v>
      </c>
      <c r="B190" s="17" t="s">
        <v>480</v>
      </c>
      <c r="C190" s="203">
        <v>1.1235955056179776</v>
      </c>
      <c r="D190" s="203">
        <v>65.168539325842701</v>
      </c>
      <c r="E190" s="203">
        <v>26.966292134831459</v>
      </c>
      <c r="F190" s="203">
        <v>4.4943820224719104</v>
      </c>
      <c r="G190" s="203">
        <v>1.1235955056179776</v>
      </c>
      <c r="H190" s="203">
        <v>1.1235955056179776</v>
      </c>
      <c r="I190" s="203">
        <v>0</v>
      </c>
      <c r="J190" s="203">
        <v>0</v>
      </c>
      <c r="K190" s="203">
        <v>0</v>
      </c>
      <c r="L190" s="203">
        <v>0</v>
      </c>
      <c r="M190" s="203">
        <v>100</v>
      </c>
    </row>
    <row r="191" spans="1:13">
      <c r="A191" s="17">
        <v>78136</v>
      </c>
      <c r="B191" s="17" t="s">
        <v>382</v>
      </c>
      <c r="C191" s="203">
        <v>1.3100436681222707</v>
      </c>
      <c r="D191" s="203">
        <v>64.192139737991269</v>
      </c>
      <c r="E191" s="203">
        <v>28.384279475982531</v>
      </c>
      <c r="F191" s="203">
        <v>3.0567685589519651</v>
      </c>
      <c r="G191" s="203">
        <v>3.0567685589519651</v>
      </c>
      <c r="H191" s="203">
        <v>0</v>
      </c>
      <c r="I191" s="203">
        <v>0</v>
      </c>
      <c r="J191" s="203">
        <v>0</v>
      </c>
      <c r="K191" s="203">
        <v>0</v>
      </c>
      <c r="L191" s="203">
        <v>0</v>
      </c>
      <c r="M191" s="203">
        <v>100</v>
      </c>
    </row>
    <row r="192" spans="1:13">
      <c r="A192" s="17">
        <v>78137</v>
      </c>
      <c r="B192" s="17" t="s">
        <v>588</v>
      </c>
      <c r="C192" s="203">
        <v>2.7027027027027026</v>
      </c>
      <c r="D192" s="203">
        <v>75.675675675675677</v>
      </c>
      <c r="E192" s="203">
        <v>18.918918918918919</v>
      </c>
      <c r="F192" s="203">
        <v>2.7027027027027026</v>
      </c>
      <c r="G192" s="203">
        <v>0</v>
      </c>
      <c r="H192" s="203">
        <v>0</v>
      </c>
      <c r="I192" s="203">
        <v>0</v>
      </c>
      <c r="J192" s="203">
        <v>0</v>
      </c>
      <c r="K192" s="203">
        <v>0</v>
      </c>
      <c r="L192" s="203">
        <v>0</v>
      </c>
      <c r="M192" s="203">
        <v>100</v>
      </c>
    </row>
    <row r="193" spans="1:13">
      <c r="A193" s="17">
        <v>78138</v>
      </c>
      <c r="B193" s="17" t="s">
        <v>300</v>
      </c>
      <c r="C193" s="203">
        <v>6.0574948665297743</v>
      </c>
      <c r="D193" s="203">
        <v>56.365503080082135</v>
      </c>
      <c r="E193" s="203">
        <v>31.930184804928132</v>
      </c>
      <c r="F193" s="203">
        <v>3.0800821355236137</v>
      </c>
      <c r="G193" s="203">
        <v>1.9507186858316223</v>
      </c>
      <c r="H193" s="203">
        <v>0.61601642710472282</v>
      </c>
      <c r="I193" s="203">
        <v>0</v>
      </c>
      <c r="J193" s="203">
        <v>0</v>
      </c>
      <c r="K193" s="203">
        <v>0</v>
      </c>
      <c r="L193" s="203">
        <v>0</v>
      </c>
      <c r="M193" s="203">
        <v>100</v>
      </c>
    </row>
    <row r="194" spans="1:13">
      <c r="A194" s="17">
        <v>78139</v>
      </c>
      <c r="B194" s="17" t="s">
        <v>560</v>
      </c>
      <c r="C194" s="203">
        <v>2.1276595744680851</v>
      </c>
      <c r="D194" s="203">
        <v>68.085106382978722</v>
      </c>
      <c r="E194" s="203">
        <v>23.404255319148938</v>
      </c>
      <c r="F194" s="203">
        <v>6.3829787234042552</v>
      </c>
      <c r="G194" s="203">
        <v>0</v>
      </c>
      <c r="H194" s="203">
        <v>0</v>
      </c>
      <c r="I194" s="203">
        <v>0</v>
      </c>
      <c r="J194" s="203">
        <v>0</v>
      </c>
      <c r="K194" s="203">
        <v>0</v>
      </c>
      <c r="L194" s="203">
        <v>0</v>
      </c>
      <c r="M194" s="203">
        <v>100</v>
      </c>
    </row>
    <row r="195" spans="1:13">
      <c r="A195" s="17">
        <v>78140</v>
      </c>
      <c r="B195" s="17" t="s">
        <v>657</v>
      </c>
      <c r="C195" s="203">
        <v>0</v>
      </c>
      <c r="D195" s="203">
        <v>76.923076923076934</v>
      </c>
      <c r="E195" s="203">
        <v>23.076923076923077</v>
      </c>
      <c r="F195" s="203">
        <v>0</v>
      </c>
      <c r="G195" s="203">
        <v>0</v>
      </c>
      <c r="H195" s="203">
        <v>0</v>
      </c>
      <c r="I195" s="203">
        <v>0</v>
      </c>
      <c r="J195" s="203">
        <v>0</v>
      </c>
      <c r="K195" s="203">
        <v>0</v>
      </c>
      <c r="L195" s="203">
        <v>0</v>
      </c>
      <c r="M195" s="203">
        <v>100</v>
      </c>
    </row>
    <row r="196" spans="1:13">
      <c r="A196" s="17">
        <v>78141</v>
      </c>
      <c r="B196" s="17" t="s">
        <v>604</v>
      </c>
      <c r="C196" s="203">
        <v>0</v>
      </c>
      <c r="D196" s="203">
        <v>79.487179487179489</v>
      </c>
      <c r="E196" s="203">
        <v>20.512820512820511</v>
      </c>
      <c r="F196" s="203">
        <v>0</v>
      </c>
      <c r="G196" s="203">
        <v>0</v>
      </c>
      <c r="H196" s="203">
        <v>0</v>
      </c>
      <c r="I196" s="203">
        <v>0</v>
      </c>
      <c r="J196" s="203">
        <v>0</v>
      </c>
      <c r="K196" s="203">
        <v>0</v>
      </c>
      <c r="L196" s="203">
        <v>0</v>
      </c>
      <c r="M196" s="203">
        <v>100</v>
      </c>
    </row>
    <row r="197" spans="1:13">
      <c r="A197" s="17">
        <v>78142</v>
      </c>
      <c r="B197" s="17" t="s">
        <v>319</v>
      </c>
      <c r="C197" s="203">
        <v>3.4666666666666663</v>
      </c>
      <c r="D197" s="203">
        <v>63.2</v>
      </c>
      <c r="E197" s="203">
        <v>30.133333333333333</v>
      </c>
      <c r="F197" s="203">
        <v>0.53333333333333333</v>
      </c>
      <c r="G197" s="203">
        <v>1.8666666666666669</v>
      </c>
      <c r="H197" s="203">
        <v>0.8</v>
      </c>
      <c r="I197" s="203">
        <v>0</v>
      </c>
      <c r="J197" s="203">
        <v>0</v>
      </c>
      <c r="K197" s="203">
        <v>0</v>
      </c>
      <c r="L197" s="203">
        <v>0</v>
      </c>
      <c r="M197" s="203">
        <v>100</v>
      </c>
    </row>
    <row r="198" spans="1:13">
      <c r="A198" s="17">
        <v>78143</v>
      </c>
      <c r="B198" s="17" t="s">
        <v>365</v>
      </c>
      <c r="C198" s="203">
        <v>1.7064846416382253</v>
      </c>
      <c r="D198" s="203">
        <v>57.337883959044369</v>
      </c>
      <c r="E198" s="203">
        <v>34.129692832764505</v>
      </c>
      <c r="F198" s="203">
        <v>5.4607508532423212</v>
      </c>
      <c r="G198" s="203">
        <v>1.0238907849829351</v>
      </c>
      <c r="H198" s="203">
        <v>0.34129692832764508</v>
      </c>
      <c r="I198" s="203">
        <v>0</v>
      </c>
      <c r="J198" s="203">
        <v>0</v>
      </c>
      <c r="K198" s="203">
        <v>0</v>
      </c>
      <c r="L198" s="203">
        <v>0</v>
      </c>
      <c r="M198" s="203">
        <v>100</v>
      </c>
    </row>
    <row r="199" spans="1:13">
      <c r="A199" s="17">
        <v>78144</v>
      </c>
      <c r="B199" s="17" t="s">
        <v>487</v>
      </c>
      <c r="C199" s="203">
        <v>3.8461538461538463</v>
      </c>
      <c r="D199" s="203">
        <v>65.384615384615387</v>
      </c>
      <c r="E199" s="203">
        <v>27.884615384615387</v>
      </c>
      <c r="F199" s="203">
        <v>1.9230769230769231</v>
      </c>
      <c r="G199" s="203">
        <v>0</v>
      </c>
      <c r="H199" s="203">
        <v>0.96153846153846156</v>
      </c>
      <c r="I199" s="203">
        <v>0</v>
      </c>
      <c r="J199" s="203">
        <v>0</v>
      </c>
      <c r="K199" s="203">
        <v>0</v>
      </c>
      <c r="L199" s="203">
        <v>0</v>
      </c>
      <c r="M199" s="203">
        <v>100</v>
      </c>
    </row>
    <row r="200" spans="1:13">
      <c r="A200" s="17">
        <v>78145</v>
      </c>
      <c r="B200" s="17" t="s">
        <v>483</v>
      </c>
      <c r="C200" s="203">
        <v>2.7272727272727271</v>
      </c>
      <c r="D200" s="203">
        <v>64.545454545454547</v>
      </c>
      <c r="E200" s="203">
        <v>24.545454545454547</v>
      </c>
      <c r="F200" s="203">
        <v>1.8181818181818181</v>
      </c>
      <c r="G200" s="203">
        <v>3.6363636363636362</v>
      </c>
      <c r="H200" s="203">
        <v>1.8181818181818181</v>
      </c>
      <c r="I200" s="203">
        <v>0.90909090909090906</v>
      </c>
      <c r="J200" s="203">
        <v>0</v>
      </c>
      <c r="K200" s="203">
        <v>0</v>
      </c>
      <c r="L200" s="203">
        <v>0</v>
      </c>
      <c r="M200" s="203">
        <v>100</v>
      </c>
    </row>
    <row r="201" spans="1:13">
      <c r="A201" s="17">
        <v>78146</v>
      </c>
      <c r="B201" s="17" t="s">
        <v>352</v>
      </c>
      <c r="C201" s="203">
        <v>2.054794520547945</v>
      </c>
      <c r="D201" s="203">
        <v>67.123287671232873</v>
      </c>
      <c r="E201" s="203">
        <v>23.972602739726025</v>
      </c>
      <c r="F201" s="203">
        <v>4.10958904109589</v>
      </c>
      <c r="G201" s="203">
        <v>1.3698630136986301</v>
      </c>
      <c r="H201" s="203">
        <v>1.0273972602739725</v>
      </c>
      <c r="I201" s="203">
        <v>0.34246575342465752</v>
      </c>
      <c r="J201" s="203">
        <v>0</v>
      </c>
      <c r="K201" s="203">
        <v>0</v>
      </c>
      <c r="L201" s="203">
        <v>0</v>
      </c>
      <c r="M201" s="203">
        <v>100</v>
      </c>
    </row>
    <row r="202" spans="1:13">
      <c r="A202" s="17">
        <v>78147</v>
      </c>
      <c r="B202" s="17" t="s">
        <v>600</v>
      </c>
      <c r="C202" s="203">
        <v>0</v>
      </c>
      <c r="D202" s="203">
        <v>61.111111111111114</v>
      </c>
      <c r="E202" s="203">
        <v>27.777777777777779</v>
      </c>
      <c r="F202" s="203">
        <v>11.111111111111111</v>
      </c>
      <c r="G202" s="203">
        <v>0</v>
      </c>
      <c r="H202" s="203">
        <v>0</v>
      </c>
      <c r="I202" s="203">
        <v>0</v>
      </c>
      <c r="J202" s="203">
        <v>0</v>
      </c>
      <c r="K202" s="203">
        <v>0</v>
      </c>
      <c r="L202" s="203">
        <v>0</v>
      </c>
      <c r="M202" s="203">
        <v>100</v>
      </c>
    </row>
    <row r="203" spans="1:13">
      <c r="A203" s="17">
        <v>78148</v>
      </c>
      <c r="B203" s="17" t="s">
        <v>363</v>
      </c>
      <c r="C203" s="203">
        <v>3.007518796992481</v>
      </c>
      <c r="D203" s="203">
        <v>64.661654135338338</v>
      </c>
      <c r="E203" s="203">
        <v>25.18796992481203</v>
      </c>
      <c r="F203" s="203">
        <v>5.2631578947368416</v>
      </c>
      <c r="G203" s="203">
        <v>1.5037593984962405</v>
      </c>
      <c r="H203" s="203">
        <v>0</v>
      </c>
      <c r="I203" s="203">
        <v>0.37593984962406013</v>
      </c>
      <c r="J203" s="203">
        <v>0</v>
      </c>
      <c r="K203" s="203">
        <v>0</v>
      </c>
      <c r="L203" s="203">
        <v>0</v>
      </c>
      <c r="M203" s="203">
        <v>100</v>
      </c>
    </row>
    <row r="204" spans="1:13">
      <c r="A204" s="17">
        <v>78149</v>
      </c>
      <c r="B204" s="17" t="s">
        <v>337</v>
      </c>
      <c r="C204" s="203">
        <v>3.32409972299169</v>
      </c>
      <c r="D204" s="203">
        <v>62.603878116343495</v>
      </c>
      <c r="E204" s="203">
        <v>29.085872576177284</v>
      </c>
      <c r="F204" s="203">
        <v>3.8781163434903045</v>
      </c>
      <c r="G204" s="203">
        <v>0.8310249307479225</v>
      </c>
      <c r="H204" s="203">
        <v>0.2770083102493075</v>
      </c>
      <c r="I204" s="203">
        <v>0</v>
      </c>
      <c r="J204" s="203">
        <v>0</v>
      </c>
      <c r="K204" s="203">
        <v>0</v>
      </c>
      <c r="L204" s="203">
        <v>0</v>
      </c>
      <c r="M204" s="203">
        <v>100</v>
      </c>
    </row>
    <row r="205" spans="1:13">
      <c r="A205" s="17">
        <v>78150</v>
      </c>
      <c r="B205" s="17" t="s">
        <v>312</v>
      </c>
      <c r="C205" s="203">
        <v>2.2071307300509337</v>
      </c>
      <c r="D205" s="203">
        <v>61.460101867572156</v>
      </c>
      <c r="E205" s="203">
        <v>31.069609507640067</v>
      </c>
      <c r="F205" s="203">
        <v>3.3955857385398982</v>
      </c>
      <c r="G205" s="203">
        <v>1.3582342954159592</v>
      </c>
      <c r="H205" s="203">
        <v>0.50933786078098475</v>
      </c>
      <c r="I205" s="203">
        <v>0</v>
      </c>
      <c r="J205" s="203">
        <v>0</v>
      </c>
      <c r="K205" s="203">
        <v>0</v>
      </c>
      <c r="L205" s="203">
        <v>0</v>
      </c>
      <c r="M205" s="203">
        <v>100</v>
      </c>
    </row>
    <row r="206" spans="1:13">
      <c r="A206" s="17">
        <v>78151</v>
      </c>
      <c r="B206" s="17" t="s">
        <v>435</v>
      </c>
      <c r="C206" s="203">
        <v>0</v>
      </c>
      <c r="D206" s="203">
        <v>70</v>
      </c>
      <c r="E206" s="203">
        <v>26.666666666666668</v>
      </c>
      <c r="F206" s="203">
        <v>2.2222222222222223</v>
      </c>
      <c r="G206" s="203">
        <v>0</v>
      </c>
      <c r="H206" s="203">
        <v>1.1111111111111112</v>
      </c>
      <c r="I206" s="203">
        <v>0</v>
      </c>
      <c r="J206" s="203">
        <v>0</v>
      </c>
      <c r="K206" s="203">
        <v>0</v>
      </c>
      <c r="L206" s="203">
        <v>0</v>
      </c>
      <c r="M206" s="203">
        <v>100</v>
      </c>
    </row>
    <row r="207" spans="1:13">
      <c r="A207" s="17">
        <v>78152</v>
      </c>
      <c r="B207" s="17" t="s">
        <v>581</v>
      </c>
      <c r="C207" s="203">
        <v>2.1276595744680851</v>
      </c>
      <c r="D207" s="203">
        <v>65.957446808510639</v>
      </c>
      <c r="E207" s="203">
        <v>29.787234042553191</v>
      </c>
      <c r="F207" s="203">
        <v>2.1276595744680851</v>
      </c>
      <c r="G207" s="203">
        <v>0</v>
      </c>
      <c r="H207" s="203">
        <v>0</v>
      </c>
      <c r="I207" s="203">
        <v>0</v>
      </c>
      <c r="J207" s="203">
        <v>0</v>
      </c>
      <c r="K207" s="203">
        <v>0</v>
      </c>
      <c r="L207" s="203">
        <v>0</v>
      </c>
      <c r="M207" s="203">
        <v>100</v>
      </c>
    </row>
    <row r="208" spans="1:13">
      <c r="A208" s="17">
        <v>78154</v>
      </c>
      <c r="B208" s="17" t="s">
        <v>347</v>
      </c>
      <c r="C208" s="203">
        <v>1.8970189701897018</v>
      </c>
      <c r="D208" s="203">
        <v>60.433604336043359</v>
      </c>
      <c r="E208" s="203">
        <v>31.707317073170731</v>
      </c>
      <c r="F208" s="203">
        <v>2.9810298102981028</v>
      </c>
      <c r="G208" s="203">
        <v>2.168021680216802</v>
      </c>
      <c r="H208" s="203">
        <v>0.81300813008130091</v>
      </c>
      <c r="I208" s="203">
        <v>0</v>
      </c>
      <c r="J208" s="203">
        <v>0</v>
      </c>
      <c r="K208" s="203">
        <v>0</v>
      </c>
      <c r="L208" s="203">
        <v>0</v>
      </c>
      <c r="M208" s="203">
        <v>100</v>
      </c>
    </row>
    <row r="209" spans="1:13">
      <c r="A209" s="17">
        <v>78155</v>
      </c>
      <c r="B209" s="17" t="s">
        <v>448</v>
      </c>
      <c r="C209" s="203">
        <v>6.25</v>
      </c>
      <c r="D209" s="203">
        <v>45.833333333333329</v>
      </c>
      <c r="E209" s="203">
        <v>29.861111111111111</v>
      </c>
      <c r="F209" s="203">
        <v>9.7222222222222232</v>
      </c>
      <c r="G209" s="203">
        <v>5.5555555555555554</v>
      </c>
      <c r="H209" s="203">
        <v>1.3888888888888888</v>
      </c>
      <c r="I209" s="203">
        <v>1.3888888888888888</v>
      </c>
      <c r="J209" s="203">
        <v>0</v>
      </c>
      <c r="K209" s="203">
        <v>0</v>
      </c>
      <c r="L209" s="203">
        <v>0</v>
      </c>
      <c r="M209" s="203">
        <v>100</v>
      </c>
    </row>
    <row r="210" spans="1:13">
      <c r="A210" s="17">
        <v>79003</v>
      </c>
      <c r="B210" s="17" t="s">
        <v>503</v>
      </c>
      <c r="C210" s="203">
        <v>0</v>
      </c>
      <c r="D210" s="203">
        <v>60.344827586206897</v>
      </c>
      <c r="E210" s="203">
        <v>34.482758620689658</v>
      </c>
      <c r="F210" s="203">
        <v>3.4482758620689653</v>
      </c>
      <c r="G210" s="203">
        <v>1.7241379310344827</v>
      </c>
      <c r="H210" s="203">
        <v>0</v>
      </c>
      <c r="I210" s="203">
        <v>0</v>
      </c>
      <c r="J210" s="203">
        <v>0</v>
      </c>
      <c r="K210" s="203">
        <v>0</v>
      </c>
      <c r="L210" s="203">
        <v>0</v>
      </c>
      <c r="M210" s="203">
        <v>100</v>
      </c>
    </row>
    <row r="211" spans="1:13">
      <c r="A211" s="17">
        <v>79004</v>
      </c>
      <c r="B211" s="17" t="s">
        <v>626</v>
      </c>
      <c r="C211" s="203">
        <v>0</v>
      </c>
      <c r="D211" s="203">
        <v>60</v>
      </c>
      <c r="E211" s="203">
        <v>34.285714285714285</v>
      </c>
      <c r="F211" s="203">
        <v>0</v>
      </c>
      <c r="G211" s="203">
        <v>0</v>
      </c>
      <c r="H211" s="203">
        <v>5.7142857142857144</v>
      </c>
      <c r="I211" s="203">
        <v>0</v>
      </c>
      <c r="J211" s="203">
        <v>0</v>
      </c>
      <c r="K211" s="203">
        <v>0</v>
      </c>
      <c r="L211" s="203">
        <v>0</v>
      </c>
      <c r="M211" s="203">
        <v>100</v>
      </c>
    </row>
    <row r="212" spans="1:13">
      <c r="A212" s="17">
        <v>79007</v>
      </c>
      <c r="B212" s="17" t="s">
        <v>664</v>
      </c>
      <c r="C212" s="203">
        <v>3.225806451612903</v>
      </c>
      <c r="D212" s="203">
        <v>51.612903225806448</v>
      </c>
      <c r="E212" s="203">
        <v>38.70967741935484</v>
      </c>
      <c r="F212" s="203">
        <v>3.225806451612903</v>
      </c>
      <c r="G212" s="203">
        <v>3.225806451612903</v>
      </c>
      <c r="H212" s="203">
        <v>0</v>
      </c>
      <c r="I212" s="203">
        <v>0</v>
      </c>
      <c r="J212" s="203">
        <v>0</v>
      </c>
      <c r="K212" s="203">
        <v>0</v>
      </c>
      <c r="L212" s="203">
        <v>0</v>
      </c>
      <c r="M212" s="203">
        <v>100</v>
      </c>
    </row>
    <row r="213" spans="1:13">
      <c r="A213" s="17">
        <v>79011</v>
      </c>
      <c r="B213" s="17" t="s">
        <v>316</v>
      </c>
      <c r="C213" s="203">
        <v>2.7397260273972601</v>
      </c>
      <c r="D213" s="203">
        <v>66.575342465753423</v>
      </c>
      <c r="E213" s="203">
        <v>25.479452054794521</v>
      </c>
      <c r="F213" s="203">
        <v>3.0136986301369864</v>
      </c>
      <c r="G213" s="203">
        <v>1.095890410958904</v>
      </c>
      <c r="H213" s="203">
        <v>0.27397260273972601</v>
      </c>
      <c r="I213" s="203">
        <v>0.82191780821917804</v>
      </c>
      <c r="J213" s="203">
        <v>0</v>
      </c>
      <c r="K213" s="203">
        <v>0</v>
      </c>
      <c r="L213" s="203">
        <v>0</v>
      </c>
      <c r="M213" s="203">
        <v>100</v>
      </c>
    </row>
    <row r="214" spans="1:13">
      <c r="A214" s="17">
        <v>79012</v>
      </c>
      <c r="B214" s="17" t="s">
        <v>353</v>
      </c>
      <c r="C214" s="203">
        <v>1.2254901960784315</v>
      </c>
      <c r="D214" s="203">
        <v>63.725490196078425</v>
      </c>
      <c r="E214" s="203">
        <v>29.656862745098039</v>
      </c>
      <c r="F214" s="203">
        <v>4.1666666666666661</v>
      </c>
      <c r="G214" s="203">
        <v>0.98039215686274506</v>
      </c>
      <c r="H214" s="203">
        <v>0</v>
      </c>
      <c r="I214" s="203">
        <v>0.24509803921568626</v>
      </c>
      <c r="J214" s="203">
        <v>0</v>
      </c>
      <c r="K214" s="203">
        <v>0</v>
      </c>
      <c r="L214" s="203">
        <v>0</v>
      </c>
      <c r="M214" s="203">
        <v>100</v>
      </c>
    </row>
    <row r="215" spans="1:13">
      <c r="A215" s="17">
        <v>79017</v>
      </c>
      <c r="B215" s="17" t="s">
        <v>498</v>
      </c>
      <c r="C215" s="203">
        <v>5.095541401273886</v>
      </c>
      <c r="D215" s="203">
        <v>54.140127388535028</v>
      </c>
      <c r="E215" s="203">
        <v>27.388535031847134</v>
      </c>
      <c r="F215" s="203">
        <v>6.369426751592357</v>
      </c>
      <c r="G215" s="203">
        <v>5.7324840764331215</v>
      </c>
      <c r="H215" s="203">
        <v>0</v>
      </c>
      <c r="I215" s="203">
        <v>1.2738853503184715</v>
      </c>
      <c r="J215" s="203">
        <v>0</v>
      </c>
      <c r="K215" s="203">
        <v>0</v>
      </c>
      <c r="L215" s="203">
        <v>0</v>
      </c>
      <c r="M215" s="203">
        <v>100</v>
      </c>
    </row>
    <row r="216" spans="1:13">
      <c r="A216" s="17">
        <v>79018</v>
      </c>
      <c r="B216" s="17" t="s">
        <v>460</v>
      </c>
      <c r="C216" s="203">
        <v>1.0752688172043012</v>
      </c>
      <c r="D216" s="203">
        <v>65.591397849462368</v>
      </c>
      <c r="E216" s="203">
        <v>30.107526881720432</v>
      </c>
      <c r="F216" s="203">
        <v>3.225806451612903</v>
      </c>
      <c r="G216" s="203">
        <v>0</v>
      </c>
      <c r="H216" s="203">
        <v>0</v>
      </c>
      <c r="I216" s="203">
        <v>0</v>
      </c>
      <c r="J216" s="203">
        <v>0</v>
      </c>
      <c r="K216" s="203">
        <v>0</v>
      </c>
      <c r="L216" s="203">
        <v>0</v>
      </c>
      <c r="M216" s="203">
        <v>100</v>
      </c>
    </row>
    <row r="217" spans="1:13">
      <c r="A217" s="17">
        <v>79023</v>
      </c>
      <c r="B217" s="17" t="s">
        <v>262</v>
      </c>
      <c r="C217" s="203">
        <v>4.6371264537023409</v>
      </c>
      <c r="D217" s="203">
        <v>60.547622552627701</v>
      </c>
      <c r="E217" s="203">
        <v>27.086706904166054</v>
      </c>
      <c r="F217" s="203">
        <v>3.9746798174591493</v>
      </c>
      <c r="G217" s="203">
        <v>2.1787133814220523</v>
      </c>
      <c r="H217" s="203">
        <v>0.94214632710142798</v>
      </c>
      <c r="I217" s="203">
        <v>0.54467834535551307</v>
      </c>
      <c r="J217" s="203">
        <v>5.8884145443839249E-2</v>
      </c>
      <c r="K217" s="203">
        <v>2.9442072721919624E-2</v>
      </c>
      <c r="L217" s="203">
        <v>0</v>
      </c>
      <c r="M217" s="203">
        <v>100</v>
      </c>
    </row>
    <row r="218" spans="1:13">
      <c r="A218" s="17">
        <v>79024</v>
      </c>
      <c r="B218" s="17" t="s">
        <v>651</v>
      </c>
      <c r="C218" s="203">
        <v>0</v>
      </c>
      <c r="D218" s="203">
        <v>68.571428571428569</v>
      </c>
      <c r="E218" s="203">
        <v>31.428571428571427</v>
      </c>
      <c r="F218" s="203">
        <v>0</v>
      </c>
      <c r="G218" s="203">
        <v>0</v>
      </c>
      <c r="H218" s="203">
        <v>0</v>
      </c>
      <c r="I218" s="203">
        <v>0</v>
      </c>
      <c r="J218" s="203">
        <v>0</v>
      </c>
      <c r="K218" s="203">
        <v>0</v>
      </c>
      <c r="L218" s="203">
        <v>0</v>
      </c>
      <c r="M218" s="203">
        <v>100</v>
      </c>
    </row>
    <row r="219" spans="1:13">
      <c r="A219" s="17">
        <v>79025</v>
      </c>
      <c r="B219" s="17" t="s">
        <v>671</v>
      </c>
      <c r="C219" s="203">
        <v>0</v>
      </c>
      <c r="D219" s="203">
        <v>60</v>
      </c>
      <c r="E219" s="203">
        <v>40</v>
      </c>
      <c r="F219" s="203">
        <v>0</v>
      </c>
      <c r="G219" s="203">
        <v>0</v>
      </c>
      <c r="H219" s="203">
        <v>0</v>
      </c>
      <c r="I219" s="203">
        <v>0</v>
      </c>
      <c r="J219" s="203">
        <v>0</v>
      </c>
      <c r="K219" s="203">
        <v>0</v>
      </c>
      <c r="L219" s="203">
        <v>0</v>
      </c>
      <c r="M219" s="203">
        <v>100</v>
      </c>
    </row>
    <row r="220" spans="1:13">
      <c r="A220" s="17">
        <v>79029</v>
      </c>
      <c r="B220" s="17" t="s">
        <v>339</v>
      </c>
      <c r="C220" s="203">
        <v>2.1531100478468899</v>
      </c>
      <c r="D220" s="203">
        <v>64.832535885167459</v>
      </c>
      <c r="E220" s="203">
        <v>30.14354066985646</v>
      </c>
      <c r="F220" s="203">
        <v>1.9138755980861244</v>
      </c>
      <c r="G220" s="203">
        <v>0.4784688995215311</v>
      </c>
      <c r="H220" s="203">
        <v>0.4784688995215311</v>
      </c>
      <c r="I220" s="203">
        <v>0</v>
      </c>
      <c r="J220" s="203">
        <v>0</v>
      </c>
      <c r="K220" s="203">
        <v>0</v>
      </c>
      <c r="L220" s="203">
        <v>0</v>
      </c>
      <c r="M220" s="203">
        <v>100</v>
      </c>
    </row>
    <row r="221" spans="1:13">
      <c r="A221" s="17">
        <v>79033</v>
      </c>
      <c r="B221" s="17" t="s">
        <v>539</v>
      </c>
      <c r="C221" s="203">
        <v>1.6129032258064515</v>
      </c>
      <c r="D221" s="203">
        <v>58.064516129032263</v>
      </c>
      <c r="E221" s="203">
        <v>35.483870967741936</v>
      </c>
      <c r="F221" s="203">
        <v>4.838709677419355</v>
      </c>
      <c r="G221" s="203">
        <v>0</v>
      </c>
      <c r="H221" s="203">
        <v>0</v>
      </c>
      <c r="I221" s="203">
        <v>0</v>
      </c>
      <c r="J221" s="203">
        <v>0</v>
      </c>
      <c r="K221" s="203">
        <v>0</v>
      </c>
      <c r="L221" s="203">
        <v>0</v>
      </c>
      <c r="M221" s="203">
        <v>100</v>
      </c>
    </row>
    <row r="222" spans="1:13">
      <c r="A222" s="17">
        <v>79034</v>
      </c>
      <c r="B222" s="17" t="s">
        <v>473</v>
      </c>
      <c r="C222" s="203">
        <v>1.6949152542372881</v>
      </c>
      <c r="D222" s="203">
        <v>67.796610169491515</v>
      </c>
      <c r="E222" s="203">
        <v>30.508474576271187</v>
      </c>
      <c r="F222" s="203">
        <v>0</v>
      </c>
      <c r="G222" s="203">
        <v>0</v>
      </c>
      <c r="H222" s="203">
        <v>0</v>
      </c>
      <c r="I222" s="203">
        <v>0</v>
      </c>
      <c r="J222" s="203">
        <v>0</v>
      </c>
      <c r="K222" s="203">
        <v>0</v>
      </c>
      <c r="L222" s="203">
        <v>0</v>
      </c>
      <c r="M222" s="203">
        <v>100</v>
      </c>
    </row>
    <row r="223" spans="1:13">
      <c r="A223" s="17">
        <v>79039</v>
      </c>
      <c r="B223" s="17" t="s">
        <v>326</v>
      </c>
      <c r="C223" s="203">
        <v>1.2461059190031152</v>
      </c>
      <c r="D223" s="203">
        <v>61.682242990654203</v>
      </c>
      <c r="E223" s="203">
        <v>29.283489096573206</v>
      </c>
      <c r="F223" s="203">
        <v>4.0498442367601246</v>
      </c>
      <c r="G223" s="203">
        <v>2.8037383177570092</v>
      </c>
      <c r="H223" s="203">
        <v>0.62305295950155759</v>
      </c>
      <c r="I223" s="203">
        <v>0.3115264797507788</v>
      </c>
      <c r="J223" s="203">
        <v>0</v>
      </c>
      <c r="K223" s="203">
        <v>0</v>
      </c>
      <c r="L223" s="203">
        <v>0</v>
      </c>
      <c r="M223" s="203">
        <v>100</v>
      </c>
    </row>
    <row r="224" spans="1:13">
      <c r="A224" s="17">
        <v>79042</v>
      </c>
      <c r="B224" s="17" t="s">
        <v>344</v>
      </c>
      <c r="C224" s="203">
        <v>2.2058823529411766</v>
      </c>
      <c r="D224" s="203">
        <v>59.558823529411761</v>
      </c>
      <c r="E224" s="203">
        <v>33.088235294117645</v>
      </c>
      <c r="F224" s="203">
        <v>3.9215686274509802</v>
      </c>
      <c r="G224" s="203">
        <v>0.73529411764705876</v>
      </c>
      <c r="H224" s="203">
        <v>0.49019607843137253</v>
      </c>
      <c r="I224" s="203">
        <v>0</v>
      </c>
      <c r="J224" s="203">
        <v>0</v>
      </c>
      <c r="K224" s="203">
        <v>0</v>
      </c>
      <c r="L224" s="203">
        <v>0</v>
      </c>
      <c r="M224" s="203">
        <v>100</v>
      </c>
    </row>
    <row r="225" spans="1:13">
      <c r="A225" s="17">
        <v>79047</v>
      </c>
      <c r="B225" s="17" t="s">
        <v>386</v>
      </c>
      <c r="C225" s="203">
        <v>1.639344262295082</v>
      </c>
      <c r="D225" s="203">
        <v>60.245901639344254</v>
      </c>
      <c r="E225" s="203">
        <v>33.196721311475407</v>
      </c>
      <c r="F225" s="203">
        <v>2.459016393442623</v>
      </c>
      <c r="G225" s="203">
        <v>2.0491803278688523</v>
      </c>
      <c r="H225" s="203">
        <v>0.4098360655737705</v>
      </c>
      <c r="I225" s="203">
        <v>0</v>
      </c>
      <c r="J225" s="203">
        <v>0</v>
      </c>
      <c r="K225" s="203">
        <v>0</v>
      </c>
      <c r="L225" s="203">
        <v>0</v>
      </c>
      <c r="M225" s="203">
        <v>100</v>
      </c>
    </row>
    <row r="226" spans="1:13">
      <c r="A226" s="17">
        <v>79048</v>
      </c>
      <c r="B226" s="17" t="s">
        <v>486</v>
      </c>
      <c r="C226" s="203">
        <v>4.6296296296296298</v>
      </c>
      <c r="D226" s="203">
        <v>50.925925925925931</v>
      </c>
      <c r="E226" s="203">
        <v>28.703703703703702</v>
      </c>
      <c r="F226" s="203">
        <v>6.481481481481481</v>
      </c>
      <c r="G226" s="203">
        <v>7.4074074074074066</v>
      </c>
      <c r="H226" s="203">
        <v>1.8518518518518516</v>
      </c>
      <c r="I226" s="203">
        <v>0</v>
      </c>
      <c r="J226" s="203">
        <v>0</v>
      </c>
      <c r="K226" s="203">
        <v>0</v>
      </c>
      <c r="L226" s="203">
        <v>0</v>
      </c>
      <c r="M226" s="203">
        <v>100</v>
      </c>
    </row>
    <row r="227" spans="1:13">
      <c r="A227" s="17">
        <v>79052</v>
      </c>
      <c r="B227" s="17" t="s">
        <v>650</v>
      </c>
      <c r="C227" s="203">
        <v>0</v>
      </c>
      <c r="D227" s="203">
        <v>83.333333333333343</v>
      </c>
      <c r="E227" s="203">
        <v>11.111111111111111</v>
      </c>
      <c r="F227" s="203">
        <v>0</v>
      </c>
      <c r="G227" s="203">
        <v>0</v>
      </c>
      <c r="H227" s="203">
        <v>5.5555555555555554</v>
      </c>
      <c r="I227" s="203">
        <v>0</v>
      </c>
      <c r="J227" s="203">
        <v>0</v>
      </c>
      <c r="K227" s="203">
        <v>0</v>
      </c>
      <c r="L227" s="203">
        <v>0</v>
      </c>
      <c r="M227" s="203">
        <v>100</v>
      </c>
    </row>
    <row r="228" spans="1:13">
      <c r="A228" s="17">
        <v>79055</v>
      </c>
      <c r="B228" s="17" t="s">
        <v>665</v>
      </c>
      <c r="C228" s="203">
        <v>0</v>
      </c>
      <c r="D228" s="203">
        <v>77.272727272727266</v>
      </c>
      <c r="E228" s="203">
        <v>22.727272727272727</v>
      </c>
      <c r="F228" s="203">
        <v>0</v>
      </c>
      <c r="G228" s="203">
        <v>0</v>
      </c>
      <c r="H228" s="203">
        <v>0</v>
      </c>
      <c r="I228" s="203">
        <v>0</v>
      </c>
      <c r="J228" s="203">
        <v>0</v>
      </c>
      <c r="K228" s="203">
        <v>0</v>
      </c>
      <c r="L228" s="203">
        <v>0</v>
      </c>
      <c r="M228" s="203">
        <v>100</v>
      </c>
    </row>
    <row r="229" spans="1:13">
      <c r="A229" s="17">
        <v>79056</v>
      </c>
      <c r="B229" s="17" t="s">
        <v>479</v>
      </c>
      <c r="C229" s="203">
        <v>0</v>
      </c>
      <c r="D229" s="203">
        <v>68.888888888888886</v>
      </c>
      <c r="E229" s="203">
        <v>26.666666666666668</v>
      </c>
      <c r="F229" s="203">
        <v>3.3333333333333335</v>
      </c>
      <c r="G229" s="203">
        <v>1.1111111111111112</v>
      </c>
      <c r="H229" s="203">
        <v>0</v>
      </c>
      <c r="I229" s="203">
        <v>0</v>
      </c>
      <c r="J229" s="203">
        <v>0</v>
      </c>
      <c r="K229" s="203">
        <v>0</v>
      </c>
      <c r="L229" s="203">
        <v>0</v>
      </c>
      <c r="M229" s="203">
        <v>100</v>
      </c>
    </row>
    <row r="230" spans="1:13">
      <c r="A230" s="17">
        <v>79058</v>
      </c>
      <c r="B230" s="17" t="s">
        <v>399</v>
      </c>
      <c r="C230" s="203">
        <v>1.5151515151515151</v>
      </c>
      <c r="D230" s="203">
        <v>75.757575757575751</v>
      </c>
      <c r="E230" s="203">
        <v>19.696969696969695</v>
      </c>
      <c r="F230" s="203">
        <v>1.5151515151515151</v>
      </c>
      <c r="G230" s="203">
        <v>0.75757575757575757</v>
      </c>
      <c r="H230" s="203">
        <v>0.75757575757575757</v>
      </c>
      <c r="I230" s="203">
        <v>0</v>
      </c>
      <c r="J230" s="203">
        <v>0</v>
      </c>
      <c r="K230" s="203">
        <v>0</v>
      </c>
      <c r="L230" s="203">
        <v>0</v>
      </c>
      <c r="M230" s="203">
        <v>100</v>
      </c>
    </row>
    <row r="231" spans="1:13">
      <c r="A231" s="17">
        <v>79059</v>
      </c>
      <c r="B231" s="17" t="s">
        <v>336</v>
      </c>
      <c r="C231" s="203">
        <v>1.4440433212996391</v>
      </c>
      <c r="D231" s="203">
        <v>68.231046931407946</v>
      </c>
      <c r="E231" s="203">
        <v>26.714801444043324</v>
      </c>
      <c r="F231" s="203">
        <v>2.1660649819494582</v>
      </c>
      <c r="G231" s="203">
        <v>0.72202166064981954</v>
      </c>
      <c r="H231" s="203">
        <v>0.72202166064981954</v>
      </c>
      <c r="I231" s="203">
        <v>0</v>
      </c>
      <c r="J231" s="203">
        <v>0</v>
      </c>
      <c r="K231" s="203">
        <v>0</v>
      </c>
      <c r="L231" s="203">
        <v>0</v>
      </c>
      <c r="M231" s="203">
        <v>100</v>
      </c>
    </row>
    <row r="232" spans="1:13">
      <c r="A232" s="17">
        <v>79060</v>
      </c>
      <c r="B232" s="17" t="s">
        <v>364</v>
      </c>
      <c r="C232" s="203">
        <v>1.4354066985645932</v>
      </c>
      <c r="D232" s="203">
        <v>58.851674641148321</v>
      </c>
      <c r="E232" s="203">
        <v>29.665071770334926</v>
      </c>
      <c r="F232" s="203">
        <v>5.2631578947368416</v>
      </c>
      <c r="G232" s="203">
        <v>2.3923444976076556</v>
      </c>
      <c r="H232" s="203">
        <v>1.9138755980861244</v>
      </c>
      <c r="I232" s="203">
        <v>0.4784688995215311</v>
      </c>
      <c r="J232" s="203">
        <v>0</v>
      </c>
      <c r="K232" s="203">
        <v>0</v>
      </c>
      <c r="L232" s="203">
        <v>0</v>
      </c>
      <c r="M232" s="203">
        <v>100</v>
      </c>
    </row>
    <row r="233" spans="1:13">
      <c r="A233" s="17">
        <v>79065</v>
      </c>
      <c r="B233" s="17" t="s">
        <v>649</v>
      </c>
      <c r="C233" s="203">
        <v>0</v>
      </c>
      <c r="D233" s="203">
        <v>88</v>
      </c>
      <c r="E233" s="203">
        <v>12</v>
      </c>
      <c r="F233" s="203">
        <v>0</v>
      </c>
      <c r="G233" s="203">
        <v>0</v>
      </c>
      <c r="H233" s="203">
        <v>0</v>
      </c>
      <c r="I233" s="203">
        <v>0</v>
      </c>
      <c r="J233" s="203">
        <v>0</v>
      </c>
      <c r="K233" s="203">
        <v>0</v>
      </c>
      <c r="L233" s="203">
        <v>0</v>
      </c>
      <c r="M233" s="203">
        <v>100</v>
      </c>
    </row>
    <row r="234" spans="1:13">
      <c r="A234" s="17">
        <v>79069</v>
      </c>
      <c r="B234" s="17" t="s">
        <v>368</v>
      </c>
      <c r="C234" s="203">
        <v>0.87463556851311952</v>
      </c>
      <c r="D234" s="203">
        <v>51.020408163265309</v>
      </c>
      <c r="E234" s="203">
        <v>32.361516034985421</v>
      </c>
      <c r="F234" s="203">
        <v>9.6209912536443145</v>
      </c>
      <c r="G234" s="203">
        <v>3.7900874635568513</v>
      </c>
      <c r="H234" s="203">
        <v>1.749271137026239</v>
      </c>
      <c r="I234" s="203">
        <v>0.58309037900874638</v>
      </c>
      <c r="J234" s="203">
        <v>0</v>
      </c>
      <c r="K234" s="203">
        <v>0</v>
      </c>
      <c r="L234" s="203">
        <v>0</v>
      </c>
      <c r="M234" s="203">
        <v>100</v>
      </c>
    </row>
    <row r="235" spans="1:13">
      <c r="A235" s="17">
        <v>79072</v>
      </c>
      <c r="B235" s="17" t="s">
        <v>466</v>
      </c>
      <c r="C235" s="203">
        <v>6.9148936170212769</v>
      </c>
      <c r="D235" s="203">
        <v>46.808510638297875</v>
      </c>
      <c r="E235" s="203">
        <v>28.191489361702125</v>
      </c>
      <c r="F235" s="203">
        <v>8.5106382978723403</v>
      </c>
      <c r="G235" s="203">
        <v>7.9787234042553195</v>
      </c>
      <c r="H235" s="203">
        <v>1.5957446808510638</v>
      </c>
      <c r="I235" s="203">
        <v>0</v>
      </c>
      <c r="J235" s="203">
        <v>0</v>
      </c>
      <c r="K235" s="203">
        <v>0</v>
      </c>
      <c r="L235" s="203">
        <v>0</v>
      </c>
      <c r="M235" s="203">
        <v>100</v>
      </c>
    </row>
    <row r="236" spans="1:13">
      <c r="A236" s="17">
        <v>79073</v>
      </c>
      <c r="B236" s="17" t="s">
        <v>614</v>
      </c>
      <c r="C236" s="203">
        <v>0</v>
      </c>
      <c r="D236" s="203">
        <v>67.5</v>
      </c>
      <c r="E236" s="203">
        <v>25</v>
      </c>
      <c r="F236" s="203">
        <v>5</v>
      </c>
      <c r="G236" s="203">
        <v>2.5</v>
      </c>
      <c r="H236" s="203">
        <v>0</v>
      </c>
      <c r="I236" s="203">
        <v>0</v>
      </c>
      <c r="J236" s="203">
        <v>0</v>
      </c>
      <c r="K236" s="203">
        <v>0</v>
      </c>
      <c r="L236" s="203">
        <v>0</v>
      </c>
      <c r="M236" s="203">
        <v>100</v>
      </c>
    </row>
    <row r="237" spans="1:13">
      <c r="A237" s="17">
        <v>79074</v>
      </c>
      <c r="B237" s="17" t="s">
        <v>585</v>
      </c>
      <c r="C237" s="203">
        <v>2.5</v>
      </c>
      <c r="D237" s="203">
        <v>72.5</v>
      </c>
      <c r="E237" s="203">
        <v>17.5</v>
      </c>
      <c r="F237" s="203">
        <v>0</v>
      </c>
      <c r="G237" s="203">
        <v>2.5</v>
      </c>
      <c r="H237" s="203">
        <v>2.5</v>
      </c>
      <c r="I237" s="203">
        <v>2.5</v>
      </c>
      <c r="J237" s="203">
        <v>0</v>
      </c>
      <c r="K237" s="203">
        <v>0</v>
      </c>
      <c r="L237" s="203">
        <v>0</v>
      </c>
      <c r="M237" s="203">
        <v>100</v>
      </c>
    </row>
    <row r="238" spans="1:13">
      <c r="A238" s="17">
        <v>79077</v>
      </c>
      <c r="B238" s="17" t="s">
        <v>633</v>
      </c>
      <c r="C238" s="203">
        <v>0</v>
      </c>
      <c r="D238" s="203">
        <v>76.923076923076934</v>
      </c>
      <c r="E238" s="203">
        <v>23.076923076923077</v>
      </c>
      <c r="F238" s="203">
        <v>0</v>
      </c>
      <c r="G238" s="203">
        <v>0</v>
      </c>
      <c r="H238" s="203">
        <v>0</v>
      </c>
      <c r="I238" s="203">
        <v>0</v>
      </c>
      <c r="J238" s="203">
        <v>0</v>
      </c>
      <c r="K238" s="203">
        <v>0</v>
      </c>
      <c r="L238" s="203">
        <v>0</v>
      </c>
      <c r="M238" s="203">
        <v>100</v>
      </c>
    </row>
    <row r="239" spans="1:13">
      <c r="A239" s="17">
        <v>79080</v>
      </c>
      <c r="B239" s="17" t="s">
        <v>530</v>
      </c>
      <c r="C239" s="203">
        <v>7.5268817204301079</v>
      </c>
      <c r="D239" s="203">
        <v>69.892473118279568</v>
      </c>
      <c r="E239" s="203">
        <v>21.50537634408602</v>
      </c>
      <c r="F239" s="203">
        <v>1.0752688172043012</v>
      </c>
      <c r="G239" s="203">
        <v>0</v>
      </c>
      <c r="H239" s="203">
        <v>0</v>
      </c>
      <c r="I239" s="203">
        <v>0</v>
      </c>
      <c r="J239" s="203">
        <v>0</v>
      </c>
      <c r="K239" s="203">
        <v>0</v>
      </c>
      <c r="L239" s="203">
        <v>0</v>
      </c>
      <c r="M239" s="203">
        <v>100</v>
      </c>
    </row>
    <row r="240" spans="1:13">
      <c r="A240" s="17">
        <v>79081</v>
      </c>
      <c r="B240" s="17" t="s">
        <v>360</v>
      </c>
      <c r="C240" s="203">
        <v>3.0303030303030303</v>
      </c>
      <c r="D240" s="203">
        <v>65.656565656565661</v>
      </c>
      <c r="E240" s="203">
        <v>27.27272727272727</v>
      </c>
      <c r="F240" s="203">
        <v>2.0202020202020203</v>
      </c>
      <c r="G240" s="203">
        <v>0.33670033670033667</v>
      </c>
      <c r="H240" s="203">
        <v>1.3468013468013467</v>
      </c>
      <c r="I240" s="203">
        <v>0.33670033670033667</v>
      </c>
      <c r="J240" s="203">
        <v>0</v>
      </c>
      <c r="K240" s="203">
        <v>0</v>
      </c>
      <c r="L240" s="203">
        <v>0</v>
      </c>
      <c r="M240" s="203">
        <v>100</v>
      </c>
    </row>
    <row r="241" spans="1:13">
      <c r="A241" s="17">
        <v>79083</v>
      </c>
      <c r="B241" s="17" t="s">
        <v>622</v>
      </c>
      <c r="C241" s="203">
        <v>1.8867924528301887</v>
      </c>
      <c r="D241" s="203">
        <v>64.15094339622641</v>
      </c>
      <c r="E241" s="203">
        <v>24.528301886792452</v>
      </c>
      <c r="F241" s="203">
        <v>9.433962264150944</v>
      </c>
      <c r="G241" s="203">
        <v>0</v>
      </c>
      <c r="H241" s="203">
        <v>0</v>
      </c>
      <c r="I241" s="203">
        <v>0</v>
      </c>
      <c r="J241" s="203">
        <v>0</v>
      </c>
      <c r="K241" s="203">
        <v>0</v>
      </c>
      <c r="L241" s="203">
        <v>0</v>
      </c>
      <c r="M241" s="203">
        <v>100</v>
      </c>
    </row>
    <row r="242" spans="1:13">
      <c r="A242" s="17">
        <v>79087</v>
      </c>
      <c r="B242" s="17" t="s">
        <v>359</v>
      </c>
      <c r="C242" s="203">
        <v>2.5</v>
      </c>
      <c r="D242" s="203">
        <v>64.583333333333343</v>
      </c>
      <c r="E242" s="203">
        <v>27.916666666666668</v>
      </c>
      <c r="F242" s="203">
        <v>2.5</v>
      </c>
      <c r="G242" s="203">
        <v>2.083333333333333</v>
      </c>
      <c r="H242" s="203">
        <v>0</v>
      </c>
      <c r="I242" s="203">
        <v>0.41666666666666669</v>
      </c>
      <c r="J242" s="203">
        <v>0</v>
      </c>
      <c r="K242" s="203">
        <v>0</v>
      </c>
      <c r="L242" s="203">
        <v>0</v>
      </c>
      <c r="M242" s="203">
        <v>100</v>
      </c>
    </row>
    <row r="243" spans="1:13">
      <c r="A243" s="17">
        <v>79088</v>
      </c>
      <c r="B243" s="17" t="s">
        <v>653</v>
      </c>
      <c r="C243" s="203">
        <v>0</v>
      </c>
      <c r="D243" s="203">
        <v>78.94736842105263</v>
      </c>
      <c r="E243" s="203">
        <v>21.052631578947366</v>
      </c>
      <c r="F243" s="203">
        <v>0</v>
      </c>
      <c r="G243" s="203">
        <v>0</v>
      </c>
      <c r="H243" s="203">
        <v>0</v>
      </c>
      <c r="I243" s="203">
        <v>0</v>
      </c>
      <c r="J243" s="203">
        <v>0</v>
      </c>
      <c r="K243" s="203">
        <v>0</v>
      </c>
      <c r="L243" s="203">
        <v>0</v>
      </c>
      <c r="M243" s="203">
        <v>100</v>
      </c>
    </row>
    <row r="244" spans="1:13">
      <c r="A244" s="17">
        <v>79089</v>
      </c>
      <c r="B244" s="17" t="s">
        <v>564</v>
      </c>
      <c r="C244" s="203">
        <v>1.7857142857142856</v>
      </c>
      <c r="D244" s="203">
        <v>71.428571428571431</v>
      </c>
      <c r="E244" s="203">
        <v>19.642857142857142</v>
      </c>
      <c r="F244" s="203">
        <v>5.3571428571428568</v>
      </c>
      <c r="G244" s="203">
        <v>0</v>
      </c>
      <c r="H244" s="203">
        <v>1.7857142857142856</v>
      </c>
      <c r="I244" s="203">
        <v>0</v>
      </c>
      <c r="J244" s="203">
        <v>0</v>
      </c>
      <c r="K244" s="203">
        <v>0</v>
      </c>
      <c r="L244" s="203">
        <v>0</v>
      </c>
      <c r="M244" s="203">
        <v>100</v>
      </c>
    </row>
    <row r="245" spans="1:13">
      <c r="A245" s="17">
        <v>79092</v>
      </c>
      <c r="B245" s="17" t="s">
        <v>474</v>
      </c>
      <c r="C245" s="203">
        <v>2.2988505747126435</v>
      </c>
      <c r="D245" s="203">
        <v>79.310344827586206</v>
      </c>
      <c r="E245" s="203">
        <v>18.390804597701148</v>
      </c>
      <c r="F245" s="203">
        <v>0</v>
      </c>
      <c r="G245" s="203">
        <v>0</v>
      </c>
      <c r="H245" s="203">
        <v>0</v>
      </c>
      <c r="I245" s="203">
        <v>0</v>
      </c>
      <c r="J245" s="203">
        <v>0</v>
      </c>
      <c r="K245" s="203">
        <v>0</v>
      </c>
      <c r="L245" s="203">
        <v>0</v>
      </c>
      <c r="M245" s="203">
        <v>100</v>
      </c>
    </row>
    <row r="246" spans="1:13">
      <c r="A246" s="17">
        <v>79094</v>
      </c>
      <c r="B246" s="17" t="s">
        <v>586</v>
      </c>
      <c r="C246" s="203">
        <v>1.3698630136986301</v>
      </c>
      <c r="D246" s="203">
        <v>75.342465753424662</v>
      </c>
      <c r="E246" s="203">
        <v>20.547945205479451</v>
      </c>
      <c r="F246" s="203">
        <v>1.3698630136986301</v>
      </c>
      <c r="G246" s="203">
        <v>1.3698630136986301</v>
      </c>
      <c r="H246" s="203">
        <v>0</v>
      </c>
      <c r="I246" s="203">
        <v>0</v>
      </c>
      <c r="J246" s="203">
        <v>0</v>
      </c>
      <c r="K246" s="203">
        <v>0</v>
      </c>
      <c r="L246" s="203">
        <v>0</v>
      </c>
      <c r="M246" s="203">
        <v>100</v>
      </c>
    </row>
    <row r="247" spans="1:13">
      <c r="A247" s="17">
        <v>79096</v>
      </c>
      <c r="B247" s="17" t="s">
        <v>444</v>
      </c>
      <c r="C247" s="203">
        <v>2.8089887640449436</v>
      </c>
      <c r="D247" s="203">
        <v>52.247191011235962</v>
      </c>
      <c r="E247" s="203">
        <v>32.584269662921351</v>
      </c>
      <c r="F247" s="203">
        <v>3.9325842696629212</v>
      </c>
      <c r="G247" s="203">
        <v>5.0561797752808983</v>
      </c>
      <c r="H247" s="203">
        <v>2.8089887640449436</v>
      </c>
      <c r="I247" s="203">
        <v>0.5617977528089888</v>
      </c>
      <c r="J247" s="203">
        <v>0</v>
      </c>
      <c r="K247" s="203">
        <v>0</v>
      </c>
      <c r="L247" s="203">
        <v>0</v>
      </c>
      <c r="M247" s="203">
        <v>100</v>
      </c>
    </row>
    <row r="248" spans="1:13">
      <c r="A248" s="17">
        <v>79099</v>
      </c>
      <c r="B248" s="17" t="s">
        <v>471</v>
      </c>
      <c r="C248" s="203">
        <v>1.4705882352941175</v>
      </c>
      <c r="D248" s="203">
        <v>61.764705882352942</v>
      </c>
      <c r="E248" s="203">
        <v>35.294117647058826</v>
      </c>
      <c r="F248" s="203">
        <v>1.4705882352941175</v>
      </c>
      <c r="G248" s="203">
        <v>0</v>
      </c>
      <c r="H248" s="203">
        <v>0</v>
      </c>
      <c r="I248" s="203">
        <v>0</v>
      </c>
      <c r="J248" s="203">
        <v>0</v>
      </c>
      <c r="K248" s="203">
        <v>0</v>
      </c>
      <c r="L248" s="203">
        <v>0</v>
      </c>
      <c r="M248" s="203">
        <v>100</v>
      </c>
    </row>
    <row r="249" spans="1:13">
      <c r="A249" s="17">
        <v>79108</v>
      </c>
      <c r="B249" s="17" t="s">
        <v>643</v>
      </c>
      <c r="C249" s="203">
        <v>2.9411764705882351</v>
      </c>
      <c r="D249" s="203">
        <v>64.705882352941174</v>
      </c>
      <c r="E249" s="203">
        <v>26.47058823529412</v>
      </c>
      <c r="F249" s="203">
        <v>5.8823529411764701</v>
      </c>
      <c r="G249" s="203">
        <v>0</v>
      </c>
      <c r="H249" s="203">
        <v>0</v>
      </c>
      <c r="I249" s="203">
        <v>0</v>
      </c>
      <c r="J249" s="203">
        <v>0</v>
      </c>
      <c r="K249" s="203">
        <v>0</v>
      </c>
      <c r="L249" s="203">
        <v>0</v>
      </c>
      <c r="M249" s="203">
        <v>100</v>
      </c>
    </row>
    <row r="250" spans="1:13">
      <c r="A250" s="17">
        <v>79110</v>
      </c>
      <c r="B250" s="17" t="s">
        <v>526</v>
      </c>
      <c r="C250" s="203">
        <v>1.1627906976744187</v>
      </c>
      <c r="D250" s="203">
        <v>72.093023255813947</v>
      </c>
      <c r="E250" s="203">
        <v>18.604651162790699</v>
      </c>
      <c r="F250" s="203">
        <v>3.4883720930232558</v>
      </c>
      <c r="G250" s="203">
        <v>2.3255813953488373</v>
      </c>
      <c r="H250" s="203">
        <v>2.3255813953488373</v>
      </c>
      <c r="I250" s="203">
        <v>0</v>
      </c>
      <c r="J250" s="203">
        <v>0</v>
      </c>
      <c r="K250" s="203">
        <v>0</v>
      </c>
      <c r="L250" s="203">
        <v>0</v>
      </c>
      <c r="M250" s="203">
        <v>100</v>
      </c>
    </row>
    <row r="251" spans="1:13">
      <c r="A251" s="17">
        <v>79114</v>
      </c>
      <c r="B251" s="17" t="s">
        <v>375</v>
      </c>
      <c r="C251" s="203">
        <v>0.86956521739130432</v>
      </c>
      <c r="D251" s="203">
        <v>75.65217391304347</v>
      </c>
      <c r="E251" s="203">
        <v>19.130434782608695</v>
      </c>
      <c r="F251" s="203">
        <v>2.6086956521739131</v>
      </c>
      <c r="G251" s="203">
        <v>1.7391304347826086</v>
      </c>
      <c r="H251" s="203">
        <v>0</v>
      </c>
      <c r="I251" s="203">
        <v>0</v>
      </c>
      <c r="J251" s="203">
        <v>0</v>
      </c>
      <c r="K251" s="203">
        <v>0</v>
      </c>
      <c r="L251" s="203">
        <v>0</v>
      </c>
      <c r="M251" s="203">
        <v>100</v>
      </c>
    </row>
    <row r="252" spans="1:13">
      <c r="A252" s="17">
        <v>79116</v>
      </c>
      <c r="B252" s="17" t="s">
        <v>559</v>
      </c>
      <c r="C252" s="203">
        <v>1.3513513513513513</v>
      </c>
      <c r="D252" s="203">
        <v>68.918918918918919</v>
      </c>
      <c r="E252" s="203">
        <v>20.27027027027027</v>
      </c>
      <c r="F252" s="203">
        <v>4.0540540540540544</v>
      </c>
      <c r="G252" s="203">
        <v>4.0540540540540544</v>
      </c>
      <c r="H252" s="203">
        <v>1.3513513513513513</v>
      </c>
      <c r="I252" s="203">
        <v>0</v>
      </c>
      <c r="J252" s="203">
        <v>0</v>
      </c>
      <c r="K252" s="203">
        <v>0</v>
      </c>
      <c r="L252" s="203">
        <v>0</v>
      </c>
      <c r="M252" s="203">
        <v>100</v>
      </c>
    </row>
    <row r="253" spans="1:13">
      <c r="A253" s="17">
        <v>79122</v>
      </c>
      <c r="B253" s="17" t="s">
        <v>509</v>
      </c>
      <c r="C253" s="203">
        <v>0</v>
      </c>
      <c r="D253" s="203">
        <v>67.256637168141594</v>
      </c>
      <c r="E253" s="203">
        <v>30.088495575221241</v>
      </c>
      <c r="F253" s="203">
        <v>1.7699115044247788</v>
      </c>
      <c r="G253" s="203">
        <v>0.88495575221238942</v>
      </c>
      <c r="H253" s="203">
        <v>0</v>
      </c>
      <c r="I253" s="203">
        <v>0</v>
      </c>
      <c r="J253" s="203">
        <v>0</v>
      </c>
      <c r="K253" s="203">
        <v>0</v>
      </c>
      <c r="L253" s="203">
        <v>0</v>
      </c>
      <c r="M253" s="203">
        <v>100</v>
      </c>
    </row>
    <row r="254" spans="1:13">
      <c r="A254" s="17">
        <v>79123</v>
      </c>
      <c r="B254" s="17" t="s">
        <v>404</v>
      </c>
      <c r="C254" s="203">
        <v>4.7826086956521738</v>
      </c>
      <c r="D254" s="203">
        <v>59.130434782608695</v>
      </c>
      <c r="E254" s="203">
        <v>26.086956521739129</v>
      </c>
      <c r="F254" s="203">
        <v>4.3478260869565215</v>
      </c>
      <c r="G254" s="203">
        <v>3.9130434782608701</v>
      </c>
      <c r="H254" s="203">
        <v>1.7391304347826086</v>
      </c>
      <c r="I254" s="203">
        <v>0</v>
      </c>
      <c r="J254" s="203">
        <v>0</v>
      </c>
      <c r="K254" s="203">
        <v>0</v>
      </c>
      <c r="L254" s="203">
        <v>0</v>
      </c>
      <c r="M254" s="203">
        <v>100</v>
      </c>
    </row>
    <row r="255" spans="1:13">
      <c r="A255" s="17">
        <v>79126</v>
      </c>
      <c r="B255" s="17" t="s">
        <v>667</v>
      </c>
      <c r="C255" s="203">
        <v>5.5555555555555554</v>
      </c>
      <c r="D255" s="203">
        <v>77.777777777777786</v>
      </c>
      <c r="E255" s="203">
        <v>11.111111111111111</v>
      </c>
      <c r="F255" s="203">
        <v>5.5555555555555554</v>
      </c>
      <c r="G255" s="203">
        <v>0</v>
      </c>
      <c r="H255" s="203">
        <v>0</v>
      </c>
      <c r="I255" s="203">
        <v>0</v>
      </c>
      <c r="J255" s="203">
        <v>0</v>
      </c>
      <c r="K255" s="203">
        <v>0</v>
      </c>
      <c r="L255" s="203">
        <v>0</v>
      </c>
      <c r="M255" s="203">
        <v>100</v>
      </c>
    </row>
    <row r="256" spans="1:13">
      <c r="A256" s="17">
        <v>79127</v>
      </c>
      <c r="B256" s="17" t="s">
        <v>322</v>
      </c>
      <c r="C256" s="203">
        <v>2.1400778210116731</v>
      </c>
      <c r="D256" s="203">
        <v>61.673151750972764</v>
      </c>
      <c r="E256" s="203">
        <v>31.1284046692607</v>
      </c>
      <c r="F256" s="203">
        <v>1.1673151750972763</v>
      </c>
      <c r="G256" s="203">
        <v>2.5291828793774318</v>
      </c>
      <c r="H256" s="203">
        <v>1.3618677042801557</v>
      </c>
      <c r="I256" s="203">
        <v>0</v>
      </c>
      <c r="J256" s="203">
        <v>0</v>
      </c>
      <c r="K256" s="203">
        <v>0</v>
      </c>
      <c r="L256" s="203">
        <v>0</v>
      </c>
      <c r="M256" s="203">
        <v>100</v>
      </c>
    </row>
    <row r="257" spans="1:13">
      <c r="A257" s="17">
        <v>79131</v>
      </c>
      <c r="B257" s="17" t="s">
        <v>427</v>
      </c>
      <c r="C257" s="203">
        <v>5</v>
      </c>
      <c r="D257" s="203">
        <v>56.000000000000007</v>
      </c>
      <c r="E257" s="203">
        <v>24</v>
      </c>
      <c r="F257" s="203">
        <v>8</v>
      </c>
      <c r="G257" s="203">
        <v>5</v>
      </c>
      <c r="H257" s="203">
        <v>1</v>
      </c>
      <c r="I257" s="203">
        <v>0.5</v>
      </c>
      <c r="J257" s="203">
        <v>0</v>
      </c>
      <c r="K257" s="203">
        <v>0.5</v>
      </c>
      <c r="L257" s="203">
        <v>0</v>
      </c>
      <c r="M257" s="203">
        <v>100</v>
      </c>
    </row>
    <row r="258" spans="1:13">
      <c r="A258" s="17">
        <v>79133</v>
      </c>
      <c r="B258" s="17" t="s">
        <v>366</v>
      </c>
      <c r="C258" s="203">
        <v>4.329004329004329</v>
      </c>
      <c r="D258" s="203">
        <v>58.441558441558442</v>
      </c>
      <c r="E258" s="203">
        <v>26.406926406926406</v>
      </c>
      <c r="F258" s="203">
        <v>6.0606060606060606</v>
      </c>
      <c r="G258" s="203">
        <v>2.5974025974025974</v>
      </c>
      <c r="H258" s="203">
        <v>1.7316017316017316</v>
      </c>
      <c r="I258" s="203">
        <v>0.4329004329004329</v>
      </c>
      <c r="J258" s="203">
        <v>0</v>
      </c>
      <c r="K258" s="203">
        <v>0</v>
      </c>
      <c r="L258" s="203">
        <v>0</v>
      </c>
      <c r="M258" s="203">
        <v>100</v>
      </c>
    </row>
    <row r="259" spans="1:13">
      <c r="A259" s="17">
        <v>79134</v>
      </c>
      <c r="B259" s="17" t="s">
        <v>628</v>
      </c>
      <c r="C259" s="203">
        <v>4</v>
      </c>
      <c r="D259" s="203">
        <v>52</v>
      </c>
      <c r="E259" s="203">
        <v>36</v>
      </c>
      <c r="F259" s="203">
        <v>4</v>
      </c>
      <c r="G259" s="203">
        <v>4</v>
      </c>
      <c r="H259" s="203">
        <v>0</v>
      </c>
      <c r="I259" s="203">
        <v>0</v>
      </c>
      <c r="J259" s="203">
        <v>0</v>
      </c>
      <c r="K259" s="203">
        <v>0</v>
      </c>
      <c r="L259" s="203">
        <v>0</v>
      </c>
      <c r="M259" s="203">
        <v>100</v>
      </c>
    </row>
    <row r="260" spans="1:13">
      <c r="A260" s="17">
        <v>79137</v>
      </c>
      <c r="B260" s="17" t="s">
        <v>310</v>
      </c>
      <c r="C260" s="203">
        <v>3.4559643255295431</v>
      </c>
      <c r="D260" s="203">
        <v>61.315496098104795</v>
      </c>
      <c r="E260" s="203">
        <v>30.211817168338907</v>
      </c>
      <c r="F260" s="203">
        <v>3.0100334448160537</v>
      </c>
      <c r="G260" s="203">
        <v>1.4492753623188406</v>
      </c>
      <c r="H260" s="203">
        <v>0.44593088071348941</v>
      </c>
      <c r="I260" s="203">
        <v>0.11148272017837235</v>
      </c>
      <c r="J260" s="203">
        <v>0</v>
      </c>
      <c r="K260" s="203">
        <v>0</v>
      </c>
      <c r="L260" s="203">
        <v>0</v>
      </c>
      <c r="M260" s="203">
        <v>100</v>
      </c>
    </row>
    <row r="261" spans="1:13">
      <c r="A261" s="17">
        <v>79139</v>
      </c>
      <c r="B261" s="17" t="s">
        <v>524</v>
      </c>
      <c r="C261" s="203">
        <v>0</v>
      </c>
      <c r="D261" s="203">
        <v>75.324675324675326</v>
      </c>
      <c r="E261" s="203">
        <v>24.675324675324674</v>
      </c>
      <c r="F261" s="203">
        <v>0</v>
      </c>
      <c r="G261" s="203">
        <v>0</v>
      </c>
      <c r="H261" s="203">
        <v>0</v>
      </c>
      <c r="I261" s="203">
        <v>0</v>
      </c>
      <c r="J261" s="203">
        <v>0</v>
      </c>
      <c r="K261" s="203">
        <v>0</v>
      </c>
      <c r="L261" s="203">
        <v>0</v>
      </c>
      <c r="M261" s="203">
        <v>100</v>
      </c>
    </row>
    <row r="262" spans="1:13">
      <c r="A262" s="17">
        <v>79142</v>
      </c>
      <c r="B262" s="17" t="s">
        <v>401</v>
      </c>
      <c r="C262" s="203">
        <v>3.755868544600939</v>
      </c>
      <c r="D262" s="203">
        <v>67.136150234741791</v>
      </c>
      <c r="E262" s="203">
        <v>22.535211267605636</v>
      </c>
      <c r="F262" s="203">
        <v>3.286384976525822</v>
      </c>
      <c r="G262" s="203">
        <v>1.4084507042253522</v>
      </c>
      <c r="H262" s="203">
        <v>1.4084507042253522</v>
      </c>
      <c r="I262" s="203">
        <v>0.46948356807511737</v>
      </c>
      <c r="J262" s="203">
        <v>0</v>
      </c>
      <c r="K262" s="203">
        <v>0</v>
      </c>
      <c r="L262" s="203">
        <v>0</v>
      </c>
      <c r="M262" s="203">
        <v>100</v>
      </c>
    </row>
    <row r="263" spans="1:13">
      <c r="A263" s="17">
        <v>79143</v>
      </c>
      <c r="B263" s="17" t="s">
        <v>451</v>
      </c>
      <c r="C263" s="203">
        <v>3.0769230769230771</v>
      </c>
      <c r="D263" s="203">
        <v>72.307692307692307</v>
      </c>
      <c r="E263" s="203">
        <v>20.76923076923077</v>
      </c>
      <c r="F263" s="203">
        <v>2.3076923076923079</v>
      </c>
      <c r="G263" s="203">
        <v>0.76923076923076927</v>
      </c>
      <c r="H263" s="203">
        <v>0</v>
      </c>
      <c r="I263" s="203">
        <v>0.76923076923076927</v>
      </c>
      <c r="J263" s="203">
        <v>0</v>
      </c>
      <c r="K263" s="203">
        <v>0</v>
      </c>
      <c r="L263" s="203">
        <v>0</v>
      </c>
      <c r="M263" s="203">
        <v>100</v>
      </c>
    </row>
    <row r="264" spans="1:13">
      <c r="A264" s="17">
        <v>79148</v>
      </c>
      <c r="B264" s="17" t="s">
        <v>590</v>
      </c>
      <c r="C264" s="203">
        <v>0</v>
      </c>
      <c r="D264" s="203">
        <v>69.642857142857139</v>
      </c>
      <c r="E264" s="203">
        <v>26.785714285714285</v>
      </c>
      <c r="F264" s="203">
        <v>3.5714285714285712</v>
      </c>
      <c r="G264" s="203">
        <v>0</v>
      </c>
      <c r="H264" s="203">
        <v>0</v>
      </c>
      <c r="I264" s="203">
        <v>0</v>
      </c>
      <c r="J264" s="203">
        <v>0</v>
      </c>
      <c r="K264" s="203">
        <v>0</v>
      </c>
      <c r="L264" s="203">
        <v>0</v>
      </c>
      <c r="M264" s="203">
        <v>100</v>
      </c>
    </row>
    <row r="265" spans="1:13">
      <c r="A265" s="17">
        <v>79151</v>
      </c>
      <c r="B265" s="17" t="s">
        <v>506</v>
      </c>
      <c r="C265" s="203">
        <v>0</v>
      </c>
      <c r="D265" s="203">
        <v>79.166666666666657</v>
      </c>
      <c r="E265" s="203">
        <v>18.055555555555554</v>
      </c>
      <c r="F265" s="203">
        <v>2.7777777777777777</v>
      </c>
      <c r="G265" s="203">
        <v>0</v>
      </c>
      <c r="H265" s="203">
        <v>0</v>
      </c>
      <c r="I265" s="203">
        <v>0</v>
      </c>
      <c r="J265" s="203">
        <v>0</v>
      </c>
      <c r="K265" s="203">
        <v>0</v>
      </c>
      <c r="L265" s="203">
        <v>0</v>
      </c>
      <c r="M265" s="203">
        <v>100</v>
      </c>
    </row>
    <row r="266" spans="1:13">
      <c r="A266" s="17">
        <v>79160</v>
      </c>
      <c r="B266" s="17" t="s">
        <v>263</v>
      </c>
      <c r="C266" s="203">
        <v>4.2221202386415788</v>
      </c>
      <c r="D266" s="203">
        <v>56.310234052317576</v>
      </c>
      <c r="E266" s="203">
        <v>29.394217530977514</v>
      </c>
      <c r="F266" s="203">
        <v>4.9105094079853151</v>
      </c>
      <c r="G266" s="203">
        <v>3.3501606241395137</v>
      </c>
      <c r="H266" s="203">
        <v>1.4226709499770536</v>
      </c>
      <c r="I266" s="203">
        <v>0.32124827902707664</v>
      </c>
      <c r="J266" s="203">
        <v>2.2946305644791189E-2</v>
      </c>
      <c r="K266" s="203">
        <v>2.2946305644791189E-2</v>
      </c>
      <c r="L266" s="203">
        <v>2.2946305644791189E-2</v>
      </c>
      <c r="M266" s="203">
        <v>100</v>
      </c>
    </row>
    <row r="267" spans="1:13">
      <c r="A267" s="17">
        <v>80001</v>
      </c>
      <c r="B267" s="17" t="s">
        <v>413</v>
      </c>
      <c r="C267" s="203">
        <v>1.6666666666666667</v>
      </c>
      <c r="D267" s="203">
        <v>66.666666666666657</v>
      </c>
      <c r="E267" s="203">
        <v>26.666666666666668</v>
      </c>
      <c r="F267" s="203">
        <v>1.6666666666666667</v>
      </c>
      <c r="G267" s="203">
        <v>3.3333333333333335</v>
      </c>
      <c r="H267" s="203">
        <v>0</v>
      </c>
      <c r="I267" s="203">
        <v>0</v>
      </c>
      <c r="J267" s="203">
        <v>0</v>
      </c>
      <c r="K267" s="203">
        <v>0</v>
      </c>
      <c r="L267" s="203">
        <v>0</v>
      </c>
      <c r="M267" s="203">
        <v>100</v>
      </c>
    </row>
    <row r="268" spans="1:13">
      <c r="A268" s="17">
        <v>80002</v>
      </c>
      <c r="B268" s="17" t="s">
        <v>654</v>
      </c>
      <c r="C268" s="203">
        <v>0</v>
      </c>
      <c r="D268" s="203">
        <v>62.962962962962962</v>
      </c>
      <c r="E268" s="203">
        <v>25.925925925925924</v>
      </c>
      <c r="F268" s="203">
        <v>7.4074074074074066</v>
      </c>
      <c r="G268" s="203">
        <v>3.7037037037037033</v>
      </c>
      <c r="H268" s="203">
        <v>0</v>
      </c>
      <c r="I268" s="203">
        <v>0</v>
      </c>
      <c r="J268" s="203">
        <v>0</v>
      </c>
      <c r="K268" s="203">
        <v>0</v>
      </c>
      <c r="L268" s="203">
        <v>0</v>
      </c>
      <c r="M268" s="203">
        <v>100</v>
      </c>
    </row>
    <row r="269" spans="1:13">
      <c r="A269" s="17">
        <v>80003</v>
      </c>
      <c r="B269" s="17" t="s">
        <v>468</v>
      </c>
      <c r="C269" s="203">
        <v>1.0752688172043012</v>
      </c>
      <c r="D269" s="203">
        <v>63.44086021505376</v>
      </c>
      <c r="E269" s="203">
        <v>31.182795698924732</v>
      </c>
      <c r="F269" s="203">
        <v>2.1505376344086025</v>
      </c>
      <c r="G269" s="203">
        <v>2.1505376344086025</v>
      </c>
      <c r="H269" s="203">
        <v>0</v>
      </c>
      <c r="I269" s="203">
        <v>0</v>
      </c>
      <c r="J269" s="203">
        <v>0</v>
      </c>
      <c r="K269" s="203">
        <v>0</v>
      </c>
      <c r="L269" s="203">
        <v>0</v>
      </c>
      <c r="M269" s="203">
        <v>100</v>
      </c>
    </row>
    <row r="270" spans="1:13">
      <c r="A270" s="17">
        <v>80004</v>
      </c>
      <c r="B270" s="17" t="s">
        <v>549</v>
      </c>
      <c r="C270" s="203">
        <v>0</v>
      </c>
      <c r="D270" s="203">
        <v>72</v>
      </c>
      <c r="E270" s="203">
        <v>22</v>
      </c>
      <c r="F270" s="203">
        <v>4</v>
      </c>
      <c r="G270" s="203">
        <v>0</v>
      </c>
      <c r="H270" s="203">
        <v>2</v>
      </c>
      <c r="I270" s="203">
        <v>0</v>
      </c>
      <c r="J270" s="203">
        <v>0</v>
      </c>
      <c r="K270" s="203">
        <v>0</v>
      </c>
      <c r="L270" s="203">
        <v>0</v>
      </c>
      <c r="M270" s="203">
        <v>100</v>
      </c>
    </row>
    <row r="271" spans="1:13">
      <c r="A271" s="17">
        <v>80005</v>
      </c>
      <c r="B271" s="17" t="s">
        <v>356</v>
      </c>
      <c r="C271" s="203">
        <v>2.5362318840579712</v>
      </c>
      <c r="D271" s="203">
        <v>61.231884057971023</v>
      </c>
      <c r="E271" s="203">
        <v>31.521739130434785</v>
      </c>
      <c r="F271" s="203">
        <v>3.2608695652173911</v>
      </c>
      <c r="G271" s="203">
        <v>1.4492753623188406</v>
      </c>
      <c r="H271" s="203">
        <v>0</v>
      </c>
      <c r="I271" s="203">
        <v>0</v>
      </c>
      <c r="J271" s="203">
        <v>0</v>
      </c>
      <c r="K271" s="203">
        <v>0</v>
      </c>
      <c r="L271" s="203">
        <v>0</v>
      </c>
      <c r="M271" s="203">
        <v>100</v>
      </c>
    </row>
    <row r="272" spans="1:13">
      <c r="A272" s="17">
        <v>80007</v>
      </c>
      <c r="B272" s="17" t="s">
        <v>296</v>
      </c>
      <c r="C272" s="203">
        <v>2.1645021645021645</v>
      </c>
      <c r="D272" s="203">
        <v>62.55411255411255</v>
      </c>
      <c r="E272" s="203">
        <v>29.437229437229441</v>
      </c>
      <c r="F272" s="203">
        <v>3.2467532467532463</v>
      </c>
      <c r="G272" s="203">
        <v>1.7316017316017316</v>
      </c>
      <c r="H272" s="203">
        <v>0.86580086580086579</v>
      </c>
      <c r="I272" s="203">
        <v>0</v>
      </c>
      <c r="J272" s="203">
        <v>0</v>
      </c>
      <c r="K272" s="203">
        <v>0</v>
      </c>
      <c r="L272" s="203">
        <v>0</v>
      </c>
      <c r="M272" s="203">
        <v>100</v>
      </c>
    </row>
    <row r="273" spans="1:13">
      <c r="A273" s="17">
        <v>80008</v>
      </c>
      <c r="B273" s="17" t="s">
        <v>452</v>
      </c>
      <c r="C273" s="203">
        <v>1.2048192771084338</v>
      </c>
      <c r="D273" s="203">
        <v>56.626506024096393</v>
      </c>
      <c r="E273" s="203">
        <v>39.75903614457831</v>
      </c>
      <c r="F273" s="203">
        <v>1.2048192771084338</v>
      </c>
      <c r="G273" s="203">
        <v>1.2048192771084338</v>
      </c>
      <c r="H273" s="203">
        <v>0</v>
      </c>
      <c r="I273" s="203">
        <v>0</v>
      </c>
      <c r="J273" s="203">
        <v>0</v>
      </c>
      <c r="K273" s="203">
        <v>0</v>
      </c>
      <c r="L273" s="203">
        <v>0</v>
      </c>
      <c r="M273" s="203">
        <v>100</v>
      </c>
    </row>
    <row r="274" spans="1:13">
      <c r="A274" s="17">
        <v>80009</v>
      </c>
      <c r="B274" s="17" t="s">
        <v>377</v>
      </c>
      <c r="C274" s="203">
        <v>2.1021021021021022</v>
      </c>
      <c r="D274" s="203">
        <v>65.465465465465471</v>
      </c>
      <c r="E274" s="203">
        <v>28.828828828828829</v>
      </c>
      <c r="F274" s="203">
        <v>1.8018018018018018</v>
      </c>
      <c r="G274" s="203">
        <v>1.8018018018018018</v>
      </c>
      <c r="H274" s="203">
        <v>0</v>
      </c>
      <c r="I274" s="203">
        <v>0</v>
      </c>
      <c r="J274" s="203">
        <v>0</v>
      </c>
      <c r="K274" s="203">
        <v>0</v>
      </c>
      <c r="L274" s="203">
        <v>0</v>
      </c>
      <c r="M274" s="203">
        <v>100</v>
      </c>
    </row>
    <row r="275" spans="1:13">
      <c r="A275" s="17">
        <v>80012</v>
      </c>
      <c r="B275" s="17" t="s">
        <v>311</v>
      </c>
      <c r="C275" s="203">
        <v>2.5185185185185186</v>
      </c>
      <c r="D275" s="203">
        <v>58.074074074074076</v>
      </c>
      <c r="E275" s="203">
        <v>31.703703703703706</v>
      </c>
      <c r="F275" s="203">
        <v>4</v>
      </c>
      <c r="G275" s="203">
        <v>2.8148148148148149</v>
      </c>
      <c r="H275" s="203">
        <v>0.88888888888888884</v>
      </c>
      <c r="I275" s="203">
        <v>0</v>
      </c>
      <c r="J275" s="203">
        <v>0</v>
      </c>
      <c r="K275" s="203">
        <v>0</v>
      </c>
      <c r="L275" s="203">
        <v>0</v>
      </c>
      <c r="M275" s="203">
        <v>100</v>
      </c>
    </row>
    <row r="276" spans="1:13">
      <c r="A276" s="17">
        <v>80013</v>
      </c>
      <c r="B276" s="17" t="s">
        <v>376</v>
      </c>
      <c r="C276" s="203">
        <v>1.2875536480686696</v>
      </c>
      <c r="D276" s="203">
        <v>62.660944206008587</v>
      </c>
      <c r="E276" s="203">
        <v>31.330472103004293</v>
      </c>
      <c r="F276" s="203">
        <v>4.2918454935622314</v>
      </c>
      <c r="G276" s="203">
        <v>0.42918454935622319</v>
      </c>
      <c r="H276" s="203">
        <v>0</v>
      </c>
      <c r="I276" s="203">
        <v>0</v>
      </c>
      <c r="J276" s="203">
        <v>0</v>
      </c>
      <c r="K276" s="203">
        <v>0</v>
      </c>
      <c r="L276" s="203">
        <v>0</v>
      </c>
      <c r="M276" s="203">
        <v>100</v>
      </c>
    </row>
    <row r="277" spans="1:13">
      <c r="A277" s="17">
        <v>80014</v>
      </c>
      <c r="B277" s="17" t="s">
        <v>390</v>
      </c>
      <c r="C277" s="203">
        <v>0.85836909871244638</v>
      </c>
      <c r="D277" s="203">
        <v>67.811158798283273</v>
      </c>
      <c r="E277" s="203">
        <v>27.896995708154503</v>
      </c>
      <c r="F277" s="203">
        <v>2.5751072961373391</v>
      </c>
      <c r="G277" s="203">
        <v>0.85836909871244638</v>
      </c>
      <c r="H277" s="203">
        <v>0</v>
      </c>
      <c r="I277" s="203">
        <v>0</v>
      </c>
      <c r="J277" s="203">
        <v>0</v>
      </c>
      <c r="K277" s="203">
        <v>0</v>
      </c>
      <c r="L277" s="203">
        <v>0</v>
      </c>
      <c r="M277" s="203">
        <v>100</v>
      </c>
    </row>
    <row r="278" spans="1:13">
      <c r="A278" s="17">
        <v>80015</v>
      </c>
      <c r="B278" s="17" t="s">
        <v>577</v>
      </c>
      <c r="C278" s="203">
        <v>2.2727272727272729</v>
      </c>
      <c r="D278" s="203">
        <v>75</v>
      </c>
      <c r="E278" s="203">
        <v>18.181818181818183</v>
      </c>
      <c r="F278" s="203">
        <v>0</v>
      </c>
      <c r="G278" s="203">
        <v>2.2727272727272729</v>
      </c>
      <c r="H278" s="203">
        <v>2.2727272727272729</v>
      </c>
      <c r="I278" s="203">
        <v>0</v>
      </c>
      <c r="J278" s="203">
        <v>0</v>
      </c>
      <c r="K278" s="203">
        <v>0</v>
      </c>
      <c r="L278" s="203">
        <v>0</v>
      </c>
      <c r="M278" s="203">
        <v>100</v>
      </c>
    </row>
    <row r="279" spans="1:13">
      <c r="A279" s="17">
        <v>80016</v>
      </c>
      <c r="B279" s="17" t="s">
        <v>608</v>
      </c>
      <c r="C279" s="203">
        <v>0</v>
      </c>
      <c r="D279" s="203">
        <v>75</v>
      </c>
      <c r="E279" s="203">
        <v>25</v>
      </c>
      <c r="F279" s="203">
        <v>0</v>
      </c>
      <c r="G279" s="203">
        <v>0</v>
      </c>
      <c r="H279" s="203">
        <v>0</v>
      </c>
      <c r="I279" s="203">
        <v>0</v>
      </c>
      <c r="J279" s="203">
        <v>0</v>
      </c>
      <c r="K279" s="203">
        <v>0</v>
      </c>
      <c r="L279" s="203">
        <v>0</v>
      </c>
      <c r="M279" s="203">
        <v>100</v>
      </c>
    </row>
    <row r="280" spans="1:13">
      <c r="A280" s="17">
        <v>80018</v>
      </c>
      <c r="B280" s="17" t="s">
        <v>370</v>
      </c>
      <c r="C280" s="203">
        <v>1.0638297872340425</v>
      </c>
      <c r="D280" s="203">
        <v>47.872340425531917</v>
      </c>
      <c r="E280" s="203">
        <v>37.765957446808514</v>
      </c>
      <c r="F280" s="203">
        <v>7.9787234042553195</v>
      </c>
      <c r="G280" s="203">
        <v>2.6595744680851063</v>
      </c>
      <c r="H280" s="203">
        <v>0.53191489361702127</v>
      </c>
      <c r="I280" s="203">
        <v>1.5957446808510638</v>
      </c>
      <c r="J280" s="203">
        <v>0.53191489361702127</v>
      </c>
      <c r="K280" s="203">
        <v>0</v>
      </c>
      <c r="L280" s="203">
        <v>0</v>
      </c>
      <c r="M280" s="203">
        <v>100</v>
      </c>
    </row>
    <row r="281" spans="1:13">
      <c r="A281" s="17">
        <v>80019</v>
      </c>
      <c r="B281" s="17" t="s">
        <v>673</v>
      </c>
      <c r="C281" s="203">
        <v>4.7619047619047619</v>
      </c>
      <c r="D281" s="203">
        <v>61.904761904761905</v>
      </c>
      <c r="E281" s="203">
        <v>28.571428571428569</v>
      </c>
      <c r="F281" s="203">
        <v>0</v>
      </c>
      <c r="G281" s="203">
        <v>0</v>
      </c>
      <c r="H281" s="203">
        <v>4.7619047619047619</v>
      </c>
      <c r="I281" s="203">
        <v>0</v>
      </c>
      <c r="J281" s="203">
        <v>0</v>
      </c>
      <c r="K281" s="203">
        <v>0</v>
      </c>
      <c r="L281" s="203">
        <v>0</v>
      </c>
      <c r="M281" s="203">
        <v>100</v>
      </c>
    </row>
    <row r="282" spans="1:13">
      <c r="A282" s="17">
        <v>80020</v>
      </c>
      <c r="B282" s="17" t="s">
        <v>632</v>
      </c>
      <c r="C282" s="203">
        <v>0</v>
      </c>
      <c r="D282" s="203">
        <v>54.347826086956516</v>
      </c>
      <c r="E282" s="203">
        <v>41.304347826086953</v>
      </c>
      <c r="F282" s="203">
        <v>0</v>
      </c>
      <c r="G282" s="203">
        <v>4.3478260869565215</v>
      </c>
      <c r="H282" s="203">
        <v>0</v>
      </c>
      <c r="I282" s="203">
        <v>0</v>
      </c>
      <c r="J282" s="203">
        <v>0</v>
      </c>
      <c r="K282" s="203">
        <v>0</v>
      </c>
      <c r="L282" s="203">
        <v>0</v>
      </c>
      <c r="M282" s="203">
        <v>100</v>
      </c>
    </row>
    <row r="283" spans="1:13">
      <c r="A283" s="17">
        <v>80021</v>
      </c>
      <c r="B283" s="17" t="s">
        <v>662</v>
      </c>
      <c r="C283" s="203">
        <v>0</v>
      </c>
      <c r="D283" s="203">
        <v>68.421052631578945</v>
      </c>
      <c r="E283" s="203">
        <v>21.052631578947366</v>
      </c>
      <c r="F283" s="203">
        <v>0</v>
      </c>
      <c r="G283" s="203">
        <v>10.526315789473683</v>
      </c>
      <c r="H283" s="203">
        <v>0</v>
      </c>
      <c r="I283" s="203">
        <v>0</v>
      </c>
      <c r="J283" s="203">
        <v>0</v>
      </c>
      <c r="K283" s="203">
        <v>0</v>
      </c>
      <c r="L283" s="203">
        <v>0</v>
      </c>
      <c r="M283" s="203">
        <v>100</v>
      </c>
    </row>
    <row r="284" spans="1:13">
      <c r="A284" s="17">
        <v>80023</v>
      </c>
      <c r="B284" s="17" t="s">
        <v>455</v>
      </c>
      <c r="C284" s="203">
        <v>0</v>
      </c>
      <c r="D284" s="203">
        <v>50</v>
      </c>
      <c r="E284" s="203">
        <v>43.103448275862064</v>
      </c>
      <c r="F284" s="203">
        <v>5.1724137931034484</v>
      </c>
      <c r="G284" s="203">
        <v>1.7241379310344827</v>
      </c>
      <c r="H284" s="203">
        <v>0</v>
      </c>
      <c r="I284" s="203">
        <v>0</v>
      </c>
      <c r="J284" s="203">
        <v>0</v>
      </c>
      <c r="K284" s="203">
        <v>0</v>
      </c>
      <c r="L284" s="203">
        <v>0</v>
      </c>
      <c r="M284" s="203">
        <v>100</v>
      </c>
    </row>
    <row r="285" spans="1:13">
      <c r="A285" s="17">
        <v>80024</v>
      </c>
      <c r="B285" s="17" t="s">
        <v>637</v>
      </c>
      <c r="C285" s="203">
        <v>3.7037037037037033</v>
      </c>
      <c r="D285" s="203">
        <v>70.370370370370367</v>
      </c>
      <c r="E285" s="203">
        <v>18.518518518518519</v>
      </c>
      <c r="F285" s="203">
        <v>3.7037037037037033</v>
      </c>
      <c r="G285" s="203">
        <v>3.7037037037037033</v>
      </c>
      <c r="H285" s="203">
        <v>0</v>
      </c>
      <c r="I285" s="203">
        <v>0</v>
      </c>
      <c r="J285" s="203">
        <v>0</v>
      </c>
      <c r="K285" s="203">
        <v>0</v>
      </c>
      <c r="L285" s="203">
        <v>0</v>
      </c>
      <c r="M285" s="203">
        <v>100</v>
      </c>
    </row>
    <row r="286" spans="1:13">
      <c r="A286" s="17">
        <v>80025</v>
      </c>
      <c r="B286" s="17" t="s">
        <v>320</v>
      </c>
      <c r="C286" s="203">
        <v>3.2941176470588238</v>
      </c>
      <c r="D286" s="203">
        <v>60.235294117647051</v>
      </c>
      <c r="E286" s="203">
        <v>32.470588235294116</v>
      </c>
      <c r="F286" s="203">
        <v>2.1176470588235294</v>
      </c>
      <c r="G286" s="203">
        <v>1.411764705882353</v>
      </c>
      <c r="H286" s="203">
        <v>0.47058823529411759</v>
      </c>
      <c r="I286" s="203">
        <v>0</v>
      </c>
      <c r="J286" s="203">
        <v>0</v>
      </c>
      <c r="K286" s="203">
        <v>0</v>
      </c>
      <c r="L286" s="203">
        <v>0</v>
      </c>
      <c r="M286" s="203">
        <v>100</v>
      </c>
    </row>
    <row r="287" spans="1:13">
      <c r="A287" s="17">
        <v>80026</v>
      </c>
      <c r="B287" s="17" t="s">
        <v>652</v>
      </c>
      <c r="C287" s="203">
        <v>0</v>
      </c>
      <c r="D287" s="203">
        <v>76.923076923076934</v>
      </c>
      <c r="E287" s="203">
        <v>23.076923076923077</v>
      </c>
      <c r="F287" s="203">
        <v>0</v>
      </c>
      <c r="G287" s="203">
        <v>0</v>
      </c>
      <c r="H287" s="203">
        <v>0</v>
      </c>
      <c r="I287" s="203">
        <v>0</v>
      </c>
      <c r="J287" s="203">
        <v>0</v>
      </c>
      <c r="K287" s="203">
        <v>0</v>
      </c>
      <c r="L287" s="203">
        <v>0</v>
      </c>
      <c r="M287" s="203">
        <v>100</v>
      </c>
    </row>
    <row r="288" spans="1:13">
      <c r="A288" s="17">
        <v>80027</v>
      </c>
      <c r="B288" s="17" t="s">
        <v>330</v>
      </c>
      <c r="C288" s="203">
        <v>2</v>
      </c>
      <c r="D288" s="203">
        <v>57.333333333333336</v>
      </c>
      <c r="E288" s="203">
        <v>32.666666666666664</v>
      </c>
      <c r="F288" s="203">
        <v>4.3333333333333339</v>
      </c>
      <c r="G288" s="203">
        <v>2</v>
      </c>
      <c r="H288" s="203">
        <v>1.3333333333333335</v>
      </c>
      <c r="I288" s="203">
        <v>0.33333333333333337</v>
      </c>
      <c r="J288" s="203">
        <v>0</v>
      </c>
      <c r="K288" s="203">
        <v>0</v>
      </c>
      <c r="L288" s="203">
        <v>0</v>
      </c>
      <c r="M288" s="203">
        <v>100</v>
      </c>
    </row>
    <row r="289" spans="1:13">
      <c r="A289" s="17">
        <v>80028</v>
      </c>
      <c r="B289" s="17" t="s">
        <v>297</v>
      </c>
      <c r="C289" s="203">
        <v>2.1207177814029365</v>
      </c>
      <c r="D289" s="203">
        <v>57.259380097879287</v>
      </c>
      <c r="E289" s="203">
        <v>31.973898858075039</v>
      </c>
      <c r="F289" s="203">
        <v>5.0570962479608479</v>
      </c>
      <c r="G289" s="203">
        <v>2.7732463295269167</v>
      </c>
      <c r="H289" s="203">
        <v>0.81566068515497547</v>
      </c>
      <c r="I289" s="203">
        <v>0</v>
      </c>
      <c r="J289" s="203">
        <v>0</v>
      </c>
      <c r="K289" s="203">
        <v>0</v>
      </c>
      <c r="L289" s="203">
        <v>0</v>
      </c>
      <c r="M289" s="203">
        <v>100</v>
      </c>
    </row>
    <row r="290" spans="1:13">
      <c r="A290" s="17">
        <v>80029</v>
      </c>
      <c r="B290" s="17" t="s">
        <v>349</v>
      </c>
      <c r="C290" s="203">
        <v>1.4234875444839856</v>
      </c>
      <c r="D290" s="203">
        <v>68.327402135231324</v>
      </c>
      <c r="E290" s="203">
        <v>26.690391459074732</v>
      </c>
      <c r="F290" s="203">
        <v>3.2028469750889679</v>
      </c>
      <c r="G290" s="203">
        <v>0</v>
      </c>
      <c r="H290" s="203">
        <v>0.35587188612099641</v>
      </c>
      <c r="I290" s="203">
        <v>0</v>
      </c>
      <c r="J290" s="203">
        <v>0</v>
      </c>
      <c r="K290" s="203">
        <v>0</v>
      </c>
      <c r="L290" s="203">
        <v>0</v>
      </c>
      <c r="M290" s="203">
        <v>100</v>
      </c>
    </row>
    <row r="291" spans="1:13">
      <c r="A291" s="17">
        <v>80030</v>
      </c>
      <c r="B291" s="17" t="s">
        <v>616</v>
      </c>
      <c r="C291" s="203">
        <v>0</v>
      </c>
      <c r="D291" s="203">
        <v>72.727272727272734</v>
      </c>
      <c r="E291" s="203">
        <v>24.242424242424242</v>
      </c>
      <c r="F291" s="203">
        <v>3.0303030303030303</v>
      </c>
      <c r="G291" s="203">
        <v>0</v>
      </c>
      <c r="H291" s="203">
        <v>0</v>
      </c>
      <c r="I291" s="203">
        <v>0</v>
      </c>
      <c r="J291" s="203">
        <v>0</v>
      </c>
      <c r="K291" s="203">
        <v>0</v>
      </c>
      <c r="L291" s="203">
        <v>0</v>
      </c>
      <c r="M291" s="203">
        <v>100</v>
      </c>
    </row>
    <row r="292" spans="1:13">
      <c r="A292" s="17">
        <v>80031</v>
      </c>
      <c r="B292" s="17" t="s">
        <v>398</v>
      </c>
      <c r="C292" s="203">
        <v>1.1494252873563218</v>
      </c>
      <c r="D292" s="203">
        <v>67.241379310344826</v>
      </c>
      <c r="E292" s="203">
        <v>26.436781609195403</v>
      </c>
      <c r="F292" s="203">
        <v>4.0229885057471266</v>
      </c>
      <c r="G292" s="203">
        <v>1.1494252873563218</v>
      </c>
      <c r="H292" s="203">
        <v>0</v>
      </c>
      <c r="I292" s="203">
        <v>0</v>
      </c>
      <c r="J292" s="203">
        <v>0</v>
      </c>
      <c r="K292" s="203">
        <v>0</v>
      </c>
      <c r="L292" s="203">
        <v>0</v>
      </c>
      <c r="M292" s="203">
        <v>100</v>
      </c>
    </row>
    <row r="293" spans="1:13">
      <c r="A293" s="17">
        <v>80032</v>
      </c>
      <c r="B293" s="17" t="s">
        <v>517</v>
      </c>
      <c r="C293" s="203">
        <v>1.2987012987012987</v>
      </c>
      <c r="D293" s="203">
        <v>66.233766233766232</v>
      </c>
      <c r="E293" s="203">
        <v>25.97402597402597</v>
      </c>
      <c r="F293" s="203">
        <v>5.1948051948051948</v>
      </c>
      <c r="G293" s="203">
        <v>1.2987012987012987</v>
      </c>
      <c r="H293" s="203">
        <v>0</v>
      </c>
      <c r="I293" s="203">
        <v>0</v>
      </c>
      <c r="J293" s="203">
        <v>0</v>
      </c>
      <c r="K293" s="203">
        <v>0</v>
      </c>
      <c r="L293" s="203">
        <v>0</v>
      </c>
      <c r="M293" s="203">
        <v>100</v>
      </c>
    </row>
    <row r="294" spans="1:13">
      <c r="A294" s="17">
        <v>80033</v>
      </c>
      <c r="B294" s="17" t="s">
        <v>639</v>
      </c>
      <c r="C294" s="203">
        <v>0</v>
      </c>
      <c r="D294" s="203">
        <v>57.692307692307686</v>
      </c>
      <c r="E294" s="203">
        <v>38.461538461538467</v>
      </c>
      <c r="F294" s="203">
        <v>3.8461538461538463</v>
      </c>
      <c r="G294" s="203">
        <v>0</v>
      </c>
      <c r="H294" s="203">
        <v>0</v>
      </c>
      <c r="I294" s="203">
        <v>0</v>
      </c>
      <c r="J294" s="203">
        <v>0</v>
      </c>
      <c r="K294" s="203">
        <v>0</v>
      </c>
      <c r="L294" s="203">
        <v>0</v>
      </c>
      <c r="M294" s="203">
        <v>100</v>
      </c>
    </row>
    <row r="295" spans="1:13">
      <c r="A295" s="17">
        <v>80034</v>
      </c>
      <c r="B295" s="17" t="s">
        <v>599</v>
      </c>
      <c r="C295" s="203">
        <v>2.7777777777777777</v>
      </c>
      <c r="D295" s="203">
        <v>77.777777777777786</v>
      </c>
      <c r="E295" s="203">
        <v>19.444444444444446</v>
      </c>
      <c r="F295" s="203">
        <v>0</v>
      </c>
      <c r="G295" s="203">
        <v>0</v>
      </c>
      <c r="H295" s="203">
        <v>0</v>
      </c>
      <c r="I295" s="203">
        <v>0</v>
      </c>
      <c r="J295" s="203">
        <v>0</v>
      </c>
      <c r="K295" s="203">
        <v>0</v>
      </c>
      <c r="L295" s="203">
        <v>0</v>
      </c>
      <c r="M295" s="203">
        <v>100</v>
      </c>
    </row>
    <row r="296" spans="1:13">
      <c r="A296" s="17">
        <v>80035</v>
      </c>
      <c r="B296" s="17" t="s">
        <v>516</v>
      </c>
      <c r="C296" s="203">
        <v>1.1764705882352942</v>
      </c>
      <c r="D296" s="203">
        <v>70.588235294117652</v>
      </c>
      <c r="E296" s="203">
        <v>25.882352941176475</v>
      </c>
      <c r="F296" s="203">
        <v>1.1764705882352942</v>
      </c>
      <c r="G296" s="203">
        <v>0</v>
      </c>
      <c r="H296" s="203">
        <v>1.1764705882352942</v>
      </c>
      <c r="I296" s="203">
        <v>0</v>
      </c>
      <c r="J296" s="203">
        <v>0</v>
      </c>
      <c r="K296" s="203">
        <v>0</v>
      </c>
      <c r="L296" s="203">
        <v>0</v>
      </c>
      <c r="M296" s="203">
        <v>100</v>
      </c>
    </row>
    <row r="297" spans="1:13">
      <c r="A297" s="17">
        <v>80036</v>
      </c>
      <c r="B297" s="17" t="s">
        <v>433</v>
      </c>
      <c r="C297" s="203">
        <v>1.9230769230769231</v>
      </c>
      <c r="D297" s="203">
        <v>64.423076923076934</v>
      </c>
      <c r="E297" s="203">
        <v>31.73076923076923</v>
      </c>
      <c r="F297" s="203">
        <v>1.9230769230769231</v>
      </c>
      <c r="G297" s="203">
        <v>0</v>
      </c>
      <c r="H297" s="203">
        <v>0</v>
      </c>
      <c r="I297" s="203">
        <v>0</v>
      </c>
      <c r="J297" s="203">
        <v>0</v>
      </c>
      <c r="K297" s="203">
        <v>0</v>
      </c>
      <c r="L297" s="203">
        <v>0</v>
      </c>
      <c r="M297" s="203">
        <v>100</v>
      </c>
    </row>
    <row r="298" spans="1:13">
      <c r="A298" s="17">
        <v>80037</v>
      </c>
      <c r="B298" s="17" t="s">
        <v>499</v>
      </c>
      <c r="C298" s="203">
        <v>0</v>
      </c>
      <c r="D298" s="203">
        <v>76.785714285714292</v>
      </c>
      <c r="E298" s="203">
        <v>23.214285714285715</v>
      </c>
      <c r="F298" s="203">
        <v>0</v>
      </c>
      <c r="G298" s="203">
        <v>0</v>
      </c>
      <c r="H298" s="203">
        <v>0</v>
      </c>
      <c r="I298" s="203">
        <v>0</v>
      </c>
      <c r="J298" s="203">
        <v>0</v>
      </c>
      <c r="K298" s="203">
        <v>0</v>
      </c>
      <c r="L298" s="203">
        <v>0</v>
      </c>
      <c r="M298" s="203">
        <v>100</v>
      </c>
    </row>
    <row r="299" spans="1:13">
      <c r="A299" s="17">
        <v>80038</v>
      </c>
      <c r="B299" s="17" t="s">
        <v>278</v>
      </c>
      <c r="C299" s="203">
        <v>4.1564792176039118</v>
      </c>
      <c r="D299" s="203">
        <v>52.730236348818259</v>
      </c>
      <c r="E299" s="203">
        <v>33.496332518337404</v>
      </c>
      <c r="F299" s="203">
        <v>4.3194784026079871</v>
      </c>
      <c r="G299" s="203">
        <v>3.2599837000814995</v>
      </c>
      <c r="H299" s="203">
        <v>1.4669926650366749</v>
      </c>
      <c r="I299" s="203">
        <v>0.48899755501222492</v>
      </c>
      <c r="J299" s="203">
        <v>0</v>
      </c>
      <c r="K299" s="203">
        <v>0</v>
      </c>
      <c r="L299" s="203">
        <v>8.1499592502037491E-2</v>
      </c>
      <c r="M299" s="203">
        <v>100</v>
      </c>
    </row>
    <row r="300" spans="1:13">
      <c r="A300" s="17">
        <v>80039</v>
      </c>
      <c r="B300" s="17" t="s">
        <v>321</v>
      </c>
      <c r="C300" s="203">
        <v>1.2170385395537524</v>
      </c>
      <c r="D300" s="203">
        <v>62.677484787018258</v>
      </c>
      <c r="E300" s="203">
        <v>32.048681541582155</v>
      </c>
      <c r="F300" s="203">
        <v>2.8397565922920891</v>
      </c>
      <c r="G300" s="203">
        <v>1.0141987829614605</v>
      </c>
      <c r="H300" s="203">
        <v>0.20283975659229209</v>
      </c>
      <c r="I300" s="203">
        <v>0</v>
      </c>
      <c r="J300" s="203">
        <v>0</v>
      </c>
      <c r="K300" s="203">
        <v>0</v>
      </c>
      <c r="L300" s="203">
        <v>0</v>
      </c>
      <c r="M300" s="203">
        <v>100</v>
      </c>
    </row>
    <row r="301" spans="1:13">
      <c r="A301" s="17">
        <v>80040</v>
      </c>
      <c r="B301" s="17" t="s">
        <v>406</v>
      </c>
      <c r="C301" s="203">
        <v>1.1363636363636365</v>
      </c>
      <c r="D301" s="203">
        <v>65.340909090909093</v>
      </c>
      <c r="E301" s="203">
        <v>28.97727272727273</v>
      </c>
      <c r="F301" s="203">
        <v>3.4090909090909087</v>
      </c>
      <c r="G301" s="203">
        <v>0.56818181818181823</v>
      </c>
      <c r="H301" s="203">
        <v>0.56818181818181823</v>
      </c>
      <c r="I301" s="203">
        <v>0</v>
      </c>
      <c r="J301" s="203">
        <v>0</v>
      </c>
      <c r="K301" s="203">
        <v>0</v>
      </c>
      <c r="L301" s="203">
        <v>0</v>
      </c>
      <c r="M301" s="203">
        <v>100</v>
      </c>
    </row>
    <row r="302" spans="1:13">
      <c r="A302" s="17">
        <v>80041</v>
      </c>
      <c r="B302" s="17" t="s">
        <v>672</v>
      </c>
      <c r="C302" s="203">
        <v>0</v>
      </c>
      <c r="D302" s="203">
        <v>75</v>
      </c>
      <c r="E302" s="203">
        <v>25</v>
      </c>
      <c r="F302" s="203">
        <v>0</v>
      </c>
      <c r="G302" s="203">
        <v>0</v>
      </c>
      <c r="H302" s="203">
        <v>0</v>
      </c>
      <c r="I302" s="203">
        <v>0</v>
      </c>
      <c r="J302" s="203">
        <v>0</v>
      </c>
      <c r="K302" s="203">
        <v>0</v>
      </c>
      <c r="L302" s="203">
        <v>0</v>
      </c>
      <c r="M302" s="203">
        <v>100</v>
      </c>
    </row>
    <row r="303" spans="1:13">
      <c r="A303" s="17">
        <v>80042</v>
      </c>
      <c r="B303" s="17" t="s">
        <v>346</v>
      </c>
      <c r="C303" s="203">
        <v>1.4981273408239701</v>
      </c>
      <c r="D303" s="203">
        <v>66.666666666666657</v>
      </c>
      <c r="E303" s="203">
        <v>29.213483146067414</v>
      </c>
      <c r="F303" s="203">
        <v>1.4981273408239701</v>
      </c>
      <c r="G303" s="203">
        <v>0.74906367041198507</v>
      </c>
      <c r="H303" s="203">
        <v>0.37453183520599254</v>
      </c>
      <c r="I303" s="203">
        <v>0</v>
      </c>
      <c r="J303" s="203">
        <v>0</v>
      </c>
      <c r="K303" s="203">
        <v>0</v>
      </c>
      <c r="L303" s="203">
        <v>0</v>
      </c>
      <c r="M303" s="203">
        <v>100</v>
      </c>
    </row>
    <row r="304" spans="1:13">
      <c r="A304" s="17">
        <v>80043</v>
      </c>
      <c r="B304" s="17" t="s">
        <v>293</v>
      </c>
      <c r="C304" s="203">
        <v>1.9653179190751446</v>
      </c>
      <c r="D304" s="203">
        <v>65.086705202312132</v>
      </c>
      <c r="E304" s="203">
        <v>26.473988439306357</v>
      </c>
      <c r="F304" s="203">
        <v>3.352601156069364</v>
      </c>
      <c r="G304" s="203">
        <v>1.9653179190751446</v>
      </c>
      <c r="H304" s="203">
        <v>0.69364161849710981</v>
      </c>
      <c r="I304" s="203">
        <v>0.34682080924855491</v>
      </c>
      <c r="J304" s="203">
        <v>0.11560693641618498</v>
      </c>
      <c r="K304" s="203">
        <v>0</v>
      </c>
      <c r="L304" s="203">
        <v>0</v>
      </c>
      <c r="M304" s="203">
        <v>100</v>
      </c>
    </row>
    <row r="305" spans="1:13">
      <c r="A305" s="17">
        <v>80044</v>
      </c>
      <c r="B305" s="17" t="s">
        <v>425</v>
      </c>
      <c r="C305" s="203">
        <v>0</v>
      </c>
      <c r="D305" s="203">
        <v>70.103092783505147</v>
      </c>
      <c r="E305" s="203">
        <v>26.804123711340207</v>
      </c>
      <c r="F305" s="203">
        <v>3.0927835051546393</v>
      </c>
      <c r="G305" s="203">
        <v>0</v>
      </c>
      <c r="H305" s="203">
        <v>0</v>
      </c>
      <c r="I305" s="203">
        <v>0</v>
      </c>
      <c r="J305" s="203">
        <v>0</v>
      </c>
      <c r="K305" s="203">
        <v>0</v>
      </c>
      <c r="L305" s="203">
        <v>0</v>
      </c>
      <c r="M305" s="203">
        <v>100</v>
      </c>
    </row>
    <row r="306" spans="1:13">
      <c r="A306" s="17">
        <v>80045</v>
      </c>
      <c r="B306" s="17" t="s">
        <v>328</v>
      </c>
      <c r="C306" s="203">
        <v>1.9493177387914229</v>
      </c>
      <c r="D306" s="203">
        <v>59.259259259259252</v>
      </c>
      <c r="E306" s="203">
        <v>32.358674463937618</v>
      </c>
      <c r="F306" s="203">
        <v>5.0682261208577</v>
      </c>
      <c r="G306" s="203">
        <v>1.1695906432748537</v>
      </c>
      <c r="H306" s="203">
        <v>0.19493177387914229</v>
      </c>
      <c r="I306" s="203">
        <v>0</v>
      </c>
      <c r="J306" s="203">
        <v>0</v>
      </c>
      <c r="K306" s="203">
        <v>0</v>
      </c>
      <c r="L306" s="203">
        <v>0</v>
      </c>
      <c r="M306" s="203">
        <v>100</v>
      </c>
    </row>
    <row r="307" spans="1:13">
      <c r="A307" s="17">
        <v>80046</v>
      </c>
      <c r="B307" s="17" t="s">
        <v>531</v>
      </c>
      <c r="C307" s="203">
        <v>2.8169014084507045</v>
      </c>
      <c r="D307" s="203">
        <v>59.154929577464785</v>
      </c>
      <c r="E307" s="203">
        <v>25.352112676056336</v>
      </c>
      <c r="F307" s="203">
        <v>9.8591549295774641</v>
      </c>
      <c r="G307" s="203">
        <v>2.8169014084507045</v>
      </c>
      <c r="H307" s="203">
        <v>0</v>
      </c>
      <c r="I307" s="203">
        <v>0</v>
      </c>
      <c r="J307" s="203">
        <v>0</v>
      </c>
      <c r="K307" s="203">
        <v>0</v>
      </c>
      <c r="L307" s="203">
        <v>0</v>
      </c>
      <c r="M307" s="203">
        <v>100</v>
      </c>
    </row>
    <row r="308" spans="1:13">
      <c r="A308" s="17">
        <v>80047</v>
      </c>
      <c r="B308" s="17" t="s">
        <v>655</v>
      </c>
      <c r="C308" s="203">
        <v>0</v>
      </c>
      <c r="D308" s="203">
        <v>78.260869565217391</v>
      </c>
      <c r="E308" s="203">
        <v>21.739130434782609</v>
      </c>
      <c r="F308" s="203">
        <v>0</v>
      </c>
      <c r="G308" s="203">
        <v>0</v>
      </c>
      <c r="H308" s="203">
        <v>0</v>
      </c>
      <c r="I308" s="203">
        <v>0</v>
      </c>
      <c r="J308" s="203">
        <v>0</v>
      </c>
      <c r="K308" s="203">
        <v>0</v>
      </c>
      <c r="L308" s="203">
        <v>0</v>
      </c>
      <c r="M308" s="203">
        <v>100</v>
      </c>
    </row>
    <row r="309" spans="1:13">
      <c r="A309" s="17">
        <v>80048</v>
      </c>
      <c r="B309" s="17" t="s">
        <v>605</v>
      </c>
      <c r="C309" s="203">
        <v>0</v>
      </c>
      <c r="D309" s="203">
        <v>73.529411764705884</v>
      </c>
      <c r="E309" s="203">
        <v>23.52941176470588</v>
      </c>
      <c r="F309" s="203">
        <v>0</v>
      </c>
      <c r="G309" s="203">
        <v>2.9411764705882351</v>
      </c>
      <c r="H309" s="203">
        <v>0</v>
      </c>
      <c r="I309" s="203">
        <v>0</v>
      </c>
      <c r="J309" s="203">
        <v>0</v>
      </c>
      <c r="K309" s="203">
        <v>0</v>
      </c>
      <c r="L309" s="203">
        <v>0</v>
      </c>
      <c r="M309" s="203">
        <v>100</v>
      </c>
    </row>
    <row r="310" spans="1:13">
      <c r="A310" s="17">
        <v>80049</v>
      </c>
      <c r="B310" s="17" t="s">
        <v>351</v>
      </c>
      <c r="C310" s="203">
        <v>5.4347826086956523</v>
      </c>
      <c r="D310" s="203">
        <v>54.710144927536234</v>
      </c>
      <c r="E310" s="203">
        <v>32.608695652173914</v>
      </c>
      <c r="F310" s="203">
        <v>4.3478260869565215</v>
      </c>
      <c r="G310" s="203">
        <v>2.1739130434782608</v>
      </c>
      <c r="H310" s="203">
        <v>0.72463768115942029</v>
      </c>
      <c r="I310" s="203">
        <v>0</v>
      </c>
      <c r="J310" s="203">
        <v>0</v>
      </c>
      <c r="K310" s="203">
        <v>0</v>
      </c>
      <c r="L310" s="203">
        <v>0</v>
      </c>
      <c r="M310" s="203">
        <v>100</v>
      </c>
    </row>
    <row r="311" spans="1:13">
      <c r="A311" s="17">
        <v>80050</v>
      </c>
      <c r="B311" s="17" t="s">
        <v>294</v>
      </c>
      <c r="C311" s="203">
        <v>1.1199999999999999</v>
      </c>
      <c r="D311" s="203">
        <v>59.84</v>
      </c>
      <c r="E311" s="203">
        <v>32.32</v>
      </c>
      <c r="F311" s="203">
        <v>4.4799999999999995</v>
      </c>
      <c r="G311" s="203">
        <v>1.6</v>
      </c>
      <c r="H311" s="203">
        <v>0.64</v>
      </c>
      <c r="I311" s="203">
        <v>0</v>
      </c>
      <c r="J311" s="203">
        <v>0</v>
      </c>
      <c r="K311" s="203">
        <v>0</v>
      </c>
      <c r="L311" s="203">
        <v>0</v>
      </c>
      <c r="M311" s="203">
        <v>100</v>
      </c>
    </row>
    <row r="312" spans="1:13">
      <c r="A312" s="17">
        <v>80051</v>
      </c>
      <c r="B312" s="17" t="s">
        <v>442</v>
      </c>
      <c r="C312" s="203">
        <v>0</v>
      </c>
      <c r="D312" s="203">
        <v>64.15094339622641</v>
      </c>
      <c r="E312" s="203">
        <v>29.245283018867923</v>
      </c>
      <c r="F312" s="203">
        <v>5.6603773584905666</v>
      </c>
      <c r="G312" s="203">
        <v>0.94339622641509435</v>
      </c>
      <c r="H312" s="203">
        <v>0</v>
      </c>
      <c r="I312" s="203">
        <v>0</v>
      </c>
      <c r="J312" s="203">
        <v>0</v>
      </c>
      <c r="K312" s="203">
        <v>0</v>
      </c>
      <c r="L312" s="203">
        <v>0</v>
      </c>
      <c r="M312" s="203">
        <v>100</v>
      </c>
    </row>
    <row r="313" spans="1:13">
      <c r="A313" s="17">
        <v>80053</v>
      </c>
      <c r="B313" s="17" t="s">
        <v>334</v>
      </c>
      <c r="C313" s="203">
        <v>1.7316017316017316</v>
      </c>
      <c r="D313" s="203">
        <v>64.502164502164504</v>
      </c>
      <c r="E313" s="203">
        <v>30.303030303030305</v>
      </c>
      <c r="F313" s="203">
        <v>1.7316017316017316</v>
      </c>
      <c r="G313" s="203">
        <v>0.86580086580086579</v>
      </c>
      <c r="H313" s="203">
        <v>0.86580086580086579</v>
      </c>
      <c r="I313" s="203">
        <v>0</v>
      </c>
      <c r="J313" s="203">
        <v>0</v>
      </c>
      <c r="K313" s="203">
        <v>0</v>
      </c>
      <c r="L313" s="203">
        <v>0</v>
      </c>
      <c r="M313" s="203">
        <v>100</v>
      </c>
    </row>
    <row r="314" spans="1:13">
      <c r="A314" s="17">
        <v>80054</v>
      </c>
      <c r="B314" s="17" t="s">
        <v>335</v>
      </c>
      <c r="C314" s="203">
        <v>2.8571428571428572</v>
      </c>
      <c r="D314" s="203">
        <v>64.642857142857153</v>
      </c>
      <c r="E314" s="203">
        <v>26.428571428571431</v>
      </c>
      <c r="F314" s="203">
        <v>2.8571428571428572</v>
      </c>
      <c r="G314" s="203">
        <v>2.5</v>
      </c>
      <c r="H314" s="203">
        <v>0.7142857142857143</v>
      </c>
      <c r="I314" s="203">
        <v>0</v>
      </c>
      <c r="J314" s="203">
        <v>0</v>
      </c>
      <c r="K314" s="203">
        <v>0</v>
      </c>
      <c r="L314" s="203">
        <v>0</v>
      </c>
      <c r="M314" s="203">
        <v>100</v>
      </c>
    </row>
    <row r="315" spans="1:13">
      <c r="A315" s="17">
        <v>80055</v>
      </c>
      <c r="B315" s="17" t="s">
        <v>345</v>
      </c>
      <c r="C315" s="203">
        <v>2.1897810218978102</v>
      </c>
      <c r="D315" s="203">
        <v>72.262773722627742</v>
      </c>
      <c r="E315" s="203">
        <v>22.262773722627738</v>
      </c>
      <c r="F315" s="203">
        <v>1.4598540145985401</v>
      </c>
      <c r="G315" s="203">
        <v>1.824817518248175</v>
      </c>
      <c r="H315" s="203">
        <v>0</v>
      </c>
      <c r="I315" s="203">
        <v>0</v>
      </c>
      <c r="J315" s="203">
        <v>0</v>
      </c>
      <c r="K315" s="203">
        <v>0</v>
      </c>
      <c r="L315" s="203">
        <v>0</v>
      </c>
      <c r="M315" s="203">
        <v>100</v>
      </c>
    </row>
    <row r="316" spans="1:13">
      <c r="A316" s="17">
        <v>80057</v>
      </c>
      <c r="B316" s="17" t="s">
        <v>279</v>
      </c>
      <c r="C316" s="203">
        <v>1.595298068849706</v>
      </c>
      <c r="D316" s="203">
        <v>63.392107472712013</v>
      </c>
      <c r="E316" s="203">
        <v>29.890848026868177</v>
      </c>
      <c r="F316" s="203">
        <v>1.9311502938706968</v>
      </c>
      <c r="G316" s="203">
        <v>2.0151133501259446</v>
      </c>
      <c r="H316" s="203">
        <v>0.92359361880772461</v>
      </c>
      <c r="I316" s="203">
        <v>0.25188916876574308</v>
      </c>
      <c r="J316" s="203">
        <v>0</v>
      </c>
      <c r="K316" s="203">
        <v>0</v>
      </c>
      <c r="L316" s="203">
        <v>0</v>
      </c>
      <c r="M316" s="203">
        <v>100</v>
      </c>
    </row>
    <row r="317" spans="1:13">
      <c r="A317" s="17">
        <v>80059</v>
      </c>
      <c r="B317" s="17" t="s">
        <v>571</v>
      </c>
      <c r="C317" s="203">
        <v>0</v>
      </c>
      <c r="D317" s="203">
        <v>73.529411764705884</v>
      </c>
      <c r="E317" s="203">
        <v>26.47058823529412</v>
      </c>
      <c r="F317" s="203">
        <v>0</v>
      </c>
      <c r="G317" s="203">
        <v>0</v>
      </c>
      <c r="H317" s="203">
        <v>0</v>
      </c>
      <c r="I317" s="203">
        <v>0</v>
      </c>
      <c r="J317" s="203">
        <v>0</v>
      </c>
      <c r="K317" s="203">
        <v>0</v>
      </c>
      <c r="L317" s="203">
        <v>0</v>
      </c>
      <c r="M317" s="203">
        <v>100</v>
      </c>
    </row>
    <row r="318" spans="1:13">
      <c r="A318" s="17">
        <v>80060</v>
      </c>
      <c r="B318" s="17" t="s">
        <v>387</v>
      </c>
      <c r="C318" s="203">
        <v>0</v>
      </c>
      <c r="D318" s="203">
        <v>52.380952380952387</v>
      </c>
      <c r="E318" s="203">
        <v>35.714285714285715</v>
      </c>
      <c r="F318" s="203">
        <v>10.714285714285714</v>
      </c>
      <c r="G318" s="203">
        <v>1.1904761904761905</v>
      </c>
      <c r="H318" s="203">
        <v>0</v>
      </c>
      <c r="I318" s="203">
        <v>0</v>
      </c>
      <c r="J318" s="203">
        <v>0</v>
      </c>
      <c r="K318" s="203">
        <v>0</v>
      </c>
      <c r="L318" s="203">
        <v>0</v>
      </c>
      <c r="M318" s="203">
        <v>100</v>
      </c>
    </row>
    <row r="319" spans="1:13">
      <c r="A319" s="17">
        <v>80061</v>
      </c>
      <c r="B319" s="17" t="s">
        <v>295</v>
      </c>
      <c r="C319" s="203">
        <v>0.85470085470085477</v>
      </c>
      <c r="D319" s="203">
        <v>57.834757834757831</v>
      </c>
      <c r="E319" s="203">
        <v>32.905982905982903</v>
      </c>
      <c r="F319" s="203">
        <v>5.6980056980056979</v>
      </c>
      <c r="G319" s="203">
        <v>2.1367521367521367</v>
      </c>
      <c r="H319" s="203">
        <v>0.56980056980056981</v>
      </c>
      <c r="I319" s="203">
        <v>0</v>
      </c>
      <c r="J319" s="203">
        <v>0</v>
      </c>
      <c r="K319" s="203">
        <v>0</v>
      </c>
      <c r="L319" s="203">
        <v>0</v>
      </c>
      <c r="M319" s="203">
        <v>100</v>
      </c>
    </row>
    <row r="320" spans="1:13">
      <c r="A320" s="17">
        <v>80062</v>
      </c>
      <c r="B320" s="17" t="s">
        <v>580</v>
      </c>
      <c r="C320" s="203">
        <v>0</v>
      </c>
      <c r="D320" s="203">
        <v>78.94736842105263</v>
      </c>
      <c r="E320" s="203">
        <v>18.421052631578945</v>
      </c>
      <c r="F320" s="203">
        <v>2.6315789473684208</v>
      </c>
      <c r="G320" s="203">
        <v>0</v>
      </c>
      <c r="H320" s="203">
        <v>0</v>
      </c>
      <c r="I320" s="203">
        <v>0</v>
      </c>
      <c r="J320" s="203">
        <v>0</v>
      </c>
      <c r="K320" s="203">
        <v>0</v>
      </c>
      <c r="L320" s="203">
        <v>0</v>
      </c>
      <c r="M320" s="203">
        <v>100</v>
      </c>
    </row>
    <row r="321" spans="1:13">
      <c r="A321" s="17">
        <v>80063</v>
      </c>
      <c r="B321" s="17" t="s">
        <v>259</v>
      </c>
      <c r="C321" s="203">
        <v>3.310567254790362</v>
      </c>
      <c r="D321" s="203">
        <v>60.46291026370708</v>
      </c>
      <c r="E321" s="203">
        <v>27.983304875735154</v>
      </c>
      <c r="F321" s="203">
        <v>4.4488711819389115</v>
      </c>
      <c r="G321" s="203">
        <v>2.3619806488332387</v>
      </c>
      <c r="H321" s="203">
        <v>0.9580724720166951</v>
      </c>
      <c r="I321" s="203">
        <v>0.39840637450199201</v>
      </c>
      <c r="J321" s="203">
        <v>6.6401062416998669E-2</v>
      </c>
      <c r="K321" s="203">
        <v>9.4858660595712394E-3</v>
      </c>
      <c r="L321" s="203">
        <v>0</v>
      </c>
      <c r="M321" s="203">
        <v>100</v>
      </c>
    </row>
    <row r="322" spans="1:13">
      <c r="A322" s="17">
        <v>80065</v>
      </c>
      <c r="B322" s="17" t="s">
        <v>315</v>
      </c>
      <c r="C322" s="203">
        <v>3.4261241970021414</v>
      </c>
      <c r="D322" s="203">
        <v>53.104925053533194</v>
      </c>
      <c r="E322" s="203">
        <v>32.762312633832977</v>
      </c>
      <c r="F322" s="203">
        <v>5.7815845824411136</v>
      </c>
      <c r="G322" s="203">
        <v>3.4261241970021414</v>
      </c>
      <c r="H322" s="203">
        <v>1.2847965738758029</v>
      </c>
      <c r="I322" s="203">
        <v>0.21413276231263384</v>
      </c>
      <c r="J322" s="203">
        <v>0</v>
      </c>
      <c r="K322" s="203">
        <v>0</v>
      </c>
      <c r="L322" s="203">
        <v>0</v>
      </c>
      <c r="M322" s="203">
        <v>100</v>
      </c>
    </row>
    <row r="323" spans="1:13">
      <c r="A323" s="17">
        <v>80067</v>
      </c>
      <c r="B323" s="17" t="s">
        <v>333</v>
      </c>
      <c r="C323" s="203">
        <v>1.1494252873563218</v>
      </c>
      <c r="D323" s="203">
        <v>65.287356321839084</v>
      </c>
      <c r="E323" s="203">
        <v>26.666666666666668</v>
      </c>
      <c r="F323" s="203">
        <v>4.1379310344827589</v>
      </c>
      <c r="G323" s="203">
        <v>2.0689655172413794</v>
      </c>
      <c r="H323" s="203">
        <v>0.45977011494252873</v>
      </c>
      <c r="I323" s="203">
        <v>0.22988505747126436</v>
      </c>
      <c r="J323" s="203">
        <v>0</v>
      </c>
      <c r="K323" s="203">
        <v>0</v>
      </c>
      <c r="L323" s="203">
        <v>0</v>
      </c>
      <c r="M323" s="203">
        <v>100</v>
      </c>
    </row>
    <row r="324" spans="1:13">
      <c r="A324" s="17">
        <v>80069</v>
      </c>
      <c r="B324" s="17" t="s">
        <v>290</v>
      </c>
      <c r="C324" s="203">
        <v>3.0612244897959182</v>
      </c>
      <c r="D324" s="203">
        <v>56.12244897959183</v>
      </c>
      <c r="E324" s="203">
        <v>33.41836734693878</v>
      </c>
      <c r="F324" s="203">
        <v>3.3163265306122449</v>
      </c>
      <c r="G324" s="203">
        <v>3.3163265306122449</v>
      </c>
      <c r="H324" s="203">
        <v>0.76530612244897955</v>
      </c>
      <c r="I324" s="203">
        <v>0</v>
      </c>
      <c r="J324" s="203">
        <v>0</v>
      </c>
      <c r="K324" s="203">
        <v>0</v>
      </c>
      <c r="L324" s="203">
        <v>0</v>
      </c>
      <c r="M324" s="203">
        <v>100</v>
      </c>
    </row>
    <row r="325" spans="1:13">
      <c r="A325" s="17">
        <v>80070</v>
      </c>
      <c r="B325" s="17" t="s">
        <v>623</v>
      </c>
      <c r="C325" s="203">
        <v>0</v>
      </c>
      <c r="D325" s="203">
        <v>88</v>
      </c>
      <c r="E325" s="203">
        <v>8</v>
      </c>
      <c r="F325" s="203">
        <v>4</v>
      </c>
      <c r="G325" s="203">
        <v>0</v>
      </c>
      <c r="H325" s="203">
        <v>0</v>
      </c>
      <c r="I325" s="203">
        <v>0</v>
      </c>
      <c r="J325" s="203">
        <v>0</v>
      </c>
      <c r="K325" s="203">
        <v>0</v>
      </c>
      <c r="L325" s="203">
        <v>0</v>
      </c>
      <c r="M325" s="203">
        <v>100</v>
      </c>
    </row>
    <row r="326" spans="1:13">
      <c r="A326" s="17">
        <v>80071</v>
      </c>
      <c r="B326" s="17" t="s">
        <v>415</v>
      </c>
      <c r="C326" s="203">
        <v>0.78740157480314954</v>
      </c>
      <c r="D326" s="203">
        <v>59.842519685039377</v>
      </c>
      <c r="E326" s="203">
        <v>35.433070866141733</v>
      </c>
      <c r="F326" s="203">
        <v>3.1496062992125982</v>
      </c>
      <c r="G326" s="203">
        <v>0</v>
      </c>
      <c r="H326" s="203">
        <v>0.78740157480314954</v>
      </c>
      <c r="I326" s="203">
        <v>0</v>
      </c>
      <c r="J326" s="203">
        <v>0</v>
      </c>
      <c r="K326" s="203">
        <v>0</v>
      </c>
      <c r="L326" s="203">
        <v>0</v>
      </c>
      <c r="M326" s="203">
        <v>100</v>
      </c>
    </row>
    <row r="327" spans="1:13">
      <c r="A327" s="17">
        <v>80072</v>
      </c>
      <c r="B327" s="17" t="s">
        <v>660</v>
      </c>
      <c r="C327" s="203">
        <v>0</v>
      </c>
      <c r="D327" s="203">
        <v>85.714285714285708</v>
      </c>
      <c r="E327" s="203">
        <v>14.285714285714285</v>
      </c>
      <c r="F327" s="203">
        <v>0</v>
      </c>
      <c r="G327" s="203">
        <v>0</v>
      </c>
      <c r="H327" s="203">
        <v>0</v>
      </c>
      <c r="I327" s="203">
        <v>0</v>
      </c>
      <c r="J327" s="203">
        <v>0</v>
      </c>
      <c r="K327" s="203">
        <v>0</v>
      </c>
      <c r="L327" s="203">
        <v>0</v>
      </c>
      <c r="M327" s="203">
        <v>100</v>
      </c>
    </row>
    <row r="328" spans="1:13">
      <c r="A328" s="17">
        <v>80074</v>
      </c>
      <c r="B328" s="17" t="s">
        <v>380</v>
      </c>
      <c r="C328" s="203">
        <v>2.8985507246376812</v>
      </c>
      <c r="D328" s="203">
        <v>52.173913043478258</v>
      </c>
      <c r="E328" s="203">
        <v>44.927536231884055</v>
      </c>
      <c r="F328" s="203">
        <v>0</v>
      </c>
      <c r="G328" s="203">
        <v>0</v>
      </c>
      <c r="H328" s="203">
        <v>0</v>
      </c>
      <c r="I328" s="203">
        <v>0</v>
      </c>
      <c r="J328" s="203">
        <v>0</v>
      </c>
      <c r="K328" s="203">
        <v>0</v>
      </c>
      <c r="L328" s="203">
        <v>0</v>
      </c>
      <c r="M328" s="203">
        <v>100</v>
      </c>
    </row>
    <row r="329" spans="1:13">
      <c r="A329" s="17">
        <v>80075</v>
      </c>
      <c r="B329" s="17" t="s">
        <v>570</v>
      </c>
      <c r="C329" s="203">
        <v>0</v>
      </c>
      <c r="D329" s="203">
        <v>82.926829268292678</v>
      </c>
      <c r="E329" s="203">
        <v>14.634146341463413</v>
      </c>
      <c r="F329" s="203">
        <v>0</v>
      </c>
      <c r="G329" s="203">
        <v>2.4390243902439024</v>
      </c>
      <c r="H329" s="203">
        <v>0</v>
      </c>
      <c r="I329" s="203">
        <v>0</v>
      </c>
      <c r="J329" s="203">
        <v>0</v>
      </c>
      <c r="K329" s="203">
        <v>0</v>
      </c>
      <c r="L329" s="203">
        <v>0</v>
      </c>
      <c r="M329" s="203">
        <v>100</v>
      </c>
    </row>
    <row r="330" spans="1:13">
      <c r="A330" s="17">
        <v>80076</v>
      </c>
      <c r="B330" s="17" t="s">
        <v>659</v>
      </c>
      <c r="C330" s="203">
        <v>0</v>
      </c>
      <c r="D330" s="203">
        <v>64.705882352941174</v>
      </c>
      <c r="E330" s="203">
        <v>29.411764705882355</v>
      </c>
      <c r="F330" s="203">
        <v>5.8823529411764701</v>
      </c>
      <c r="G330" s="203">
        <v>0</v>
      </c>
      <c r="H330" s="203">
        <v>0</v>
      </c>
      <c r="I330" s="203">
        <v>0</v>
      </c>
      <c r="J330" s="203">
        <v>0</v>
      </c>
      <c r="K330" s="203">
        <v>0</v>
      </c>
      <c r="L330" s="203">
        <v>0</v>
      </c>
      <c r="M330" s="203">
        <v>100</v>
      </c>
    </row>
    <row r="331" spans="1:13">
      <c r="A331" s="17">
        <v>80077</v>
      </c>
      <c r="B331" s="17" t="s">
        <v>508</v>
      </c>
      <c r="C331" s="203">
        <v>1.8867924528301887</v>
      </c>
      <c r="D331" s="203">
        <v>66.037735849056602</v>
      </c>
      <c r="E331" s="203">
        <v>30.188679245283019</v>
      </c>
      <c r="F331" s="203">
        <v>1.8867924528301887</v>
      </c>
      <c r="G331" s="203">
        <v>0</v>
      </c>
      <c r="H331" s="203">
        <v>0</v>
      </c>
      <c r="I331" s="203">
        <v>0</v>
      </c>
      <c r="J331" s="203">
        <v>0</v>
      </c>
      <c r="K331" s="203">
        <v>0</v>
      </c>
      <c r="L331" s="203">
        <v>0</v>
      </c>
      <c r="M331" s="203">
        <v>100</v>
      </c>
    </row>
    <row r="332" spans="1:13">
      <c r="A332" s="17">
        <v>80078</v>
      </c>
      <c r="B332" s="17" t="s">
        <v>601</v>
      </c>
      <c r="C332" s="203">
        <v>5</v>
      </c>
      <c r="D332" s="203">
        <v>72.5</v>
      </c>
      <c r="E332" s="203">
        <v>17.5</v>
      </c>
      <c r="F332" s="203">
        <v>5</v>
      </c>
      <c r="G332" s="203">
        <v>0</v>
      </c>
      <c r="H332" s="203">
        <v>0</v>
      </c>
      <c r="I332" s="203">
        <v>0</v>
      </c>
      <c r="J332" s="203">
        <v>0</v>
      </c>
      <c r="K332" s="203">
        <v>0</v>
      </c>
      <c r="L332" s="203">
        <v>0</v>
      </c>
      <c r="M332" s="203">
        <v>100</v>
      </c>
    </row>
    <row r="333" spans="1:13">
      <c r="A333" s="17">
        <v>80079</v>
      </c>
      <c r="B333" s="17" t="s">
        <v>645</v>
      </c>
      <c r="C333" s="203">
        <v>0</v>
      </c>
      <c r="D333" s="203">
        <v>60</v>
      </c>
      <c r="E333" s="203">
        <v>31.428571428571427</v>
      </c>
      <c r="F333" s="203">
        <v>2.8571428571428572</v>
      </c>
      <c r="G333" s="203">
        <v>2.8571428571428572</v>
      </c>
      <c r="H333" s="203">
        <v>2.8571428571428572</v>
      </c>
      <c r="I333" s="203">
        <v>0</v>
      </c>
      <c r="J333" s="203">
        <v>0</v>
      </c>
      <c r="K333" s="203">
        <v>0</v>
      </c>
      <c r="L333" s="203">
        <v>0</v>
      </c>
      <c r="M333" s="203">
        <v>100</v>
      </c>
    </row>
    <row r="334" spans="1:13">
      <c r="A334" s="17">
        <v>80080</v>
      </c>
      <c r="B334" s="17" t="s">
        <v>676</v>
      </c>
      <c r="C334" s="203">
        <v>0</v>
      </c>
      <c r="D334" s="203">
        <v>77.777777777777786</v>
      </c>
      <c r="E334" s="203">
        <v>22.222222222222221</v>
      </c>
      <c r="F334" s="203">
        <v>0</v>
      </c>
      <c r="G334" s="203">
        <v>0</v>
      </c>
      <c r="H334" s="203">
        <v>0</v>
      </c>
      <c r="I334" s="203">
        <v>0</v>
      </c>
      <c r="J334" s="203">
        <v>0</v>
      </c>
      <c r="K334" s="203">
        <v>0</v>
      </c>
      <c r="L334" s="203">
        <v>0</v>
      </c>
      <c r="M334" s="203">
        <v>100</v>
      </c>
    </row>
    <row r="335" spans="1:13">
      <c r="A335" s="17">
        <v>80081</v>
      </c>
      <c r="B335" s="17" t="s">
        <v>379</v>
      </c>
      <c r="C335" s="203">
        <v>3.9855072463768111</v>
      </c>
      <c r="D335" s="203">
        <v>70.652173913043484</v>
      </c>
      <c r="E335" s="203">
        <v>22.463768115942027</v>
      </c>
      <c r="F335" s="203">
        <v>2.1739130434782608</v>
      </c>
      <c r="G335" s="203">
        <v>0.36231884057971014</v>
      </c>
      <c r="H335" s="203">
        <v>0.36231884057971014</v>
      </c>
      <c r="I335" s="203">
        <v>0</v>
      </c>
      <c r="J335" s="203">
        <v>0</v>
      </c>
      <c r="K335" s="203">
        <v>0</v>
      </c>
      <c r="L335" s="203">
        <v>0</v>
      </c>
      <c r="M335" s="203">
        <v>100</v>
      </c>
    </row>
    <row r="336" spans="1:13">
      <c r="A336" s="17">
        <v>80082</v>
      </c>
      <c r="B336" s="17" t="s">
        <v>554</v>
      </c>
      <c r="C336" s="203">
        <v>5.6603773584905666</v>
      </c>
      <c r="D336" s="203">
        <v>52.830188679245282</v>
      </c>
      <c r="E336" s="203">
        <v>37.735849056603776</v>
      </c>
      <c r="F336" s="203">
        <v>1.8867924528301887</v>
      </c>
      <c r="G336" s="203">
        <v>1.8867924528301887</v>
      </c>
      <c r="H336" s="203">
        <v>0</v>
      </c>
      <c r="I336" s="203">
        <v>0</v>
      </c>
      <c r="J336" s="203">
        <v>0</v>
      </c>
      <c r="K336" s="203">
        <v>0</v>
      </c>
      <c r="L336" s="203">
        <v>0</v>
      </c>
      <c r="M336" s="203">
        <v>100</v>
      </c>
    </row>
    <row r="337" spans="1:13">
      <c r="A337" s="17">
        <v>80083</v>
      </c>
      <c r="B337" s="17" t="s">
        <v>572</v>
      </c>
      <c r="C337" s="203">
        <v>1.3333333333333335</v>
      </c>
      <c r="D337" s="203">
        <v>62.666666666666671</v>
      </c>
      <c r="E337" s="203">
        <v>29.333333333333332</v>
      </c>
      <c r="F337" s="203">
        <v>6.666666666666667</v>
      </c>
      <c r="G337" s="203">
        <v>0</v>
      </c>
      <c r="H337" s="203">
        <v>0</v>
      </c>
      <c r="I337" s="203">
        <v>0</v>
      </c>
      <c r="J337" s="203">
        <v>0</v>
      </c>
      <c r="K337" s="203">
        <v>0</v>
      </c>
      <c r="L337" s="203">
        <v>0</v>
      </c>
      <c r="M337" s="203">
        <v>100</v>
      </c>
    </row>
    <row r="338" spans="1:13">
      <c r="A338" s="17">
        <v>80084</v>
      </c>
      <c r="B338" s="17" t="s">
        <v>609</v>
      </c>
      <c r="C338" s="203">
        <v>0</v>
      </c>
      <c r="D338" s="203">
        <v>89.189189189189193</v>
      </c>
      <c r="E338" s="203">
        <v>8.1081081081081088</v>
      </c>
      <c r="F338" s="203">
        <v>0</v>
      </c>
      <c r="G338" s="203">
        <v>2.7027027027027026</v>
      </c>
      <c r="H338" s="203">
        <v>0</v>
      </c>
      <c r="I338" s="203">
        <v>0</v>
      </c>
      <c r="J338" s="203">
        <v>0</v>
      </c>
      <c r="K338" s="203">
        <v>0</v>
      </c>
      <c r="L338" s="203">
        <v>0</v>
      </c>
      <c r="M338" s="203">
        <v>100</v>
      </c>
    </row>
    <row r="339" spans="1:13">
      <c r="A339" s="17">
        <v>80085</v>
      </c>
      <c r="B339" s="17" t="s">
        <v>348</v>
      </c>
      <c r="C339" s="203">
        <v>4.0650406504065035</v>
      </c>
      <c r="D339" s="203">
        <v>65.447154471544707</v>
      </c>
      <c r="E339" s="203">
        <v>21.544715447154474</v>
      </c>
      <c r="F339" s="203">
        <v>6.9105691056910574</v>
      </c>
      <c r="G339" s="203">
        <v>1.6260162601626018</v>
      </c>
      <c r="H339" s="203">
        <v>0.40650406504065045</v>
      </c>
      <c r="I339" s="203">
        <v>0</v>
      </c>
      <c r="J339" s="203">
        <v>0</v>
      </c>
      <c r="K339" s="203">
        <v>0</v>
      </c>
      <c r="L339" s="203">
        <v>0</v>
      </c>
      <c r="M339" s="203">
        <v>100</v>
      </c>
    </row>
    <row r="340" spans="1:13">
      <c r="A340" s="17">
        <v>80086</v>
      </c>
      <c r="B340" s="17" t="s">
        <v>432</v>
      </c>
      <c r="C340" s="203">
        <v>0.74626865671641784</v>
      </c>
      <c r="D340" s="203">
        <v>64.179104477611943</v>
      </c>
      <c r="E340" s="203">
        <v>25.373134328358208</v>
      </c>
      <c r="F340" s="203">
        <v>5.2238805970149249</v>
      </c>
      <c r="G340" s="203">
        <v>2.9850746268656714</v>
      </c>
      <c r="H340" s="203">
        <v>1.4925373134328357</v>
      </c>
      <c r="I340" s="203">
        <v>0</v>
      </c>
      <c r="J340" s="203">
        <v>0</v>
      </c>
      <c r="K340" s="203">
        <v>0</v>
      </c>
      <c r="L340" s="203">
        <v>0</v>
      </c>
      <c r="M340" s="203">
        <v>100</v>
      </c>
    </row>
    <row r="341" spans="1:13">
      <c r="A341" s="17">
        <v>80087</v>
      </c>
      <c r="B341" s="17" t="s">
        <v>617</v>
      </c>
      <c r="C341" s="203">
        <v>2.3255813953488373</v>
      </c>
      <c r="D341" s="203">
        <v>88.372093023255815</v>
      </c>
      <c r="E341" s="203">
        <v>9.3023255813953494</v>
      </c>
      <c r="F341" s="203">
        <v>0</v>
      </c>
      <c r="G341" s="203">
        <v>0</v>
      </c>
      <c r="H341" s="203">
        <v>0</v>
      </c>
      <c r="I341" s="203">
        <v>0</v>
      </c>
      <c r="J341" s="203">
        <v>0</v>
      </c>
      <c r="K341" s="203">
        <v>0</v>
      </c>
      <c r="L341" s="203">
        <v>0</v>
      </c>
      <c r="M341" s="203">
        <v>100</v>
      </c>
    </row>
    <row r="342" spans="1:13">
      <c r="A342" s="17">
        <v>80088</v>
      </c>
      <c r="B342" s="17" t="s">
        <v>284</v>
      </c>
      <c r="C342" s="203">
        <v>2.2627737226277373</v>
      </c>
      <c r="D342" s="203">
        <v>55.912408759124091</v>
      </c>
      <c r="E342" s="203">
        <v>33.138686131386862</v>
      </c>
      <c r="F342" s="203">
        <v>4.9635036496350367</v>
      </c>
      <c r="G342" s="203">
        <v>2.6277372262773722</v>
      </c>
      <c r="H342" s="203">
        <v>0.65693430656934304</v>
      </c>
      <c r="I342" s="203">
        <v>0.43795620437956206</v>
      </c>
      <c r="J342" s="203">
        <v>0</v>
      </c>
      <c r="K342" s="203">
        <v>0</v>
      </c>
      <c r="L342" s="203">
        <v>0</v>
      </c>
      <c r="M342" s="203">
        <v>100</v>
      </c>
    </row>
    <row r="343" spans="1:13">
      <c r="A343" s="17">
        <v>80089</v>
      </c>
      <c r="B343" s="17" t="s">
        <v>481</v>
      </c>
      <c r="C343" s="203">
        <v>0</v>
      </c>
      <c r="D343" s="203">
        <v>77.777777777777786</v>
      </c>
      <c r="E343" s="203">
        <v>16.666666666666664</v>
      </c>
      <c r="F343" s="203">
        <v>2.7777777777777777</v>
      </c>
      <c r="G343" s="203">
        <v>2.7777777777777777</v>
      </c>
      <c r="H343" s="203">
        <v>0</v>
      </c>
      <c r="I343" s="203">
        <v>0</v>
      </c>
      <c r="J343" s="203">
        <v>0</v>
      </c>
      <c r="K343" s="203">
        <v>0</v>
      </c>
      <c r="L343" s="203">
        <v>0</v>
      </c>
      <c r="M343" s="203">
        <v>100</v>
      </c>
    </row>
    <row r="344" spans="1:13">
      <c r="A344" s="17">
        <v>80093</v>
      </c>
      <c r="B344" s="17" t="s">
        <v>288</v>
      </c>
      <c r="C344" s="203">
        <v>1.5053763440860215</v>
      </c>
      <c r="D344" s="203">
        <v>62.365591397849464</v>
      </c>
      <c r="E344" s="203">
        <v>30</v>
      </c>
      <c r="F344" s="203">
        <v>3.763440860215054</v>
      </c>
      <c r="G344" s="203">
        <v>1.5053763440860215</v>
      </c>
      <c r="H344" s="203">
        <v>0.75268817204301075</v>
      </c>
      <c r="I344" s="203">
        <v>0.10752688172043011</v>
      </c>
      <c r="J344" s="203">
        <v>0</v>
      </c>
      <c r="K344" s="203">
        <v>0</v>
      </c>
      <c r="L344" s="203">
        <v>0</v>
      </c>
      <c r="M344" s="203">
        <v>100</v>
      </c>
    </row>
    <row r="345" spans="1:13">
      <c r="A345" s="17">
        <v>80094</v>
      </c>
      <c r="B345" s="17" t="s">
        <v>658</v>
      </c>
      <c r="C345" s="203">
        <v>7.4074074074074066</v>
      </c>
      <c r="D345" s="203">
        <v>55.555555555555557</v>
      </c>
      <c r="E345" s="203">
        <v>25.925925925925924</v>
      </c>
      <c r="F345" s="203">
        <v>7.4074074074074066</v>
      </c>
      <c r="G345" s="203">
        <v>3.7037037037037033</v>
      </c>
      <c r="H345" s="203">
        <v>0</v>
      </c>
      <c r="I345" s="203">
        <v>0</v>
      </c>
      <c r="J345" s="203">
        <v>0</v>
      </c>
      <c r="K345" s="203">
        <v>0</v>
      </c>
      <c r="L345" s="203">
        <v>0</v>
      </c>
      <c r="M345" s="203">
        <v>100</v>
      </c>
    </row>
    <row r="346" spans="1:13">
      <c r="A346" s="17">
        <v>80095</v>
      </c>
      <c r="B346" s="17" t="s">
        <v>472</v>
      </c>
      <c r="C346" s="203">
        <v>1.7094017094017095</v>
      </c>
      <c r="D346" s="203">
        <v>67.521367521367523</v>
      </c>
      <c r="E346" s="203">
        <v>25.641025641025639</v>
      </c>
      <c r="F346" s="203">
        <v>1.7094017094017095</v>
      </c>
      <c r="G346" s="203">
        <v>3.4188034188034191</v>
      </c>
      <c r="H346" s="203">
        <v>0</v>
      </c>
      <c r="I346" s="203">
        <v>0</v>
      </c>
      <c r="J346" s="203">
        <v>0</v>
      </c>
      <c r="K346" s="203">
        <v>0</v>
      </c>
      <c r="L346" s="203">
        <v>0</v>
      </c>
      <c r="M346" s="203">
        <v>100</v>
      </c>
    </row>
    <row r="347" spans="1:13">
      <c r="A347" s="17">
        <v>80096</v>
      </c>
      <c r="B347" s="17" t="s">
        <v>292</v>
      </c>
      <c r="C347" s="203">
        <v>4.1265474552957357</v>
      </c>
      <c r="D347" s="203">
        <v>56.533700137551577</v>
      </c>
      <c r="E347" s="203">
        <v>26.960110041265473</v>
      </c>
      <c r="F347" s="203">
        <v>6.1898211829436036</v>
      </c>
      <c r="G347" s="203">
        <v>3.1636863823933976</v>
      </c>
      <c r="H347" s="203">
        <v>2.3383768913342506</v>
      </c>
      <c r="I347" s="203">
        <v>0.55020632737276476</v>
      </c>
      <c r="J347" s="203">
        <v>0.13755158184319119</v>
      </c>
      <c r="K347" s="203">
        <v>0</v>
      </c>
      <c r="L347" s="203">
        <v>0</v>
      </c>
      <c r="M347" s="203">
        <v>100</v>
      </c>
    </row>
    <row r="348" spans="1:13">
      <c r="A348" s="17">
        <v>80097</v>
      </c>
      <c r="B348" s="17" t="s">
        <v>374</v>
      </c>
      <c r="C348" s="203">
        <v>3.9711191335740073</v>
      </c>
      <c r="D348" s="203">
        <v>56.317689530685925</v>
      </c>
      <c r="E348" s="203">
        <v>26.714801444043324</v>
      </c>
      <c r="F348" s="203">
        <v>3.2490974729241873</v>
      </c>
      <c r="G348" s="203">
        <v>6.1371841155234659</v>
      </c>
      <c r="H348" s="203">
        <v>2.8880866425992782</v>
      </c>
      <c r="I348" s="203">
        <v>0.72202166064981954</v>
      </c>
      <c r="J348" s="203">
        <v>0</v>
      </c>
      <c r="K348" s="203">
        <v>0</v>
      </c>
      <c r="L348" s="203">
        <v>0</v>
      </c>
      <c r="M348" s="203">
        <v>100</v>
      </c>
    </row>
    <row r="349" spans="1:13">
      <c r="A349" s="17">
        <v>101001</v>
      </c>
      <c r="B349" s="17" t="s">
        <v>461</v>
      </c>
      <c r="C349" s="203">
        <v>0</v>
      </c>
      <c r="D349" s="203">
        <v>71.532846715328475</v>
      </c>
      <c r="E349" s="203">
        <v>23.357664233576642</v>
      </c>
      <c r="F349" s="203">
        <v>3.6496350364963499</v>
      </c>
      <c r="G349" s="203">
        <v>0.72992700729927007</v>
      </c>
      <c r="H349" s="203">
        <v>0.72992700729927007</v>
      </c>
      <c r="I349" s="203">
        <v>0</v>
      </c>
      <c r="J349" s="203">
        <v>0</v>
      </c>
      <c r="K349" s="203">
        <v>0</v>
      </c>
      <c r="L349" s="203">
        <v>0</v>
      </c>
      <c r="M349" s="203">
        <v>100</v>
      </c>
    </row>
    <row r="350" spans="1:13">
      <c r="A350" s="17">
        <v>101002</v>
      </c>
      <c r="B350" s="17" t="s">
        <v>521</v>
      </c>
      <c r="C350" s="203">
        <v>1.2195121951219512</v>
      </c>
      <c r="D350" s="203">
        <v>68.292682926829272</v>
      </c>
      <c r="E350" s="203">
        <v>28.04878048780488</v>
      </c>
      <c r="F350" s="203">
        <v>1.2195121951219512</v>
      </c>
      <c r="G350" s="203">
        <v>1.2195121951219512</v>
      </c>
      <c r="H350" s="203">
        <v>0</v>
      </c>
      <c r="I350" s="203">
        <v>0</v>
      </c>
      <c r="J350" s="203">
        <v>0</v>
      </c>
      <c r="K350" s="203">
        <v>0</v>
      </c>
      <c r="L350" s="203">
        <v>0</v>
      </c>
      <c r="M350" s="203">
        <v>100</v>
      </c>
    </row>
    <row r="351" spans="1:13">
      <c r="A351" s="17">
        <v>101004</v>
      </c>
      <c r="B351" s="17" t="s">
        <v>431</v>
      </c>
      <c r="C351" s="203">
        <v>1.4388489208633095</v>
      </c>
      <c r="D351" s="203">
        <v>70.503597122302153</v>
      </c>
      <c r="E351" s="203">
        <v>22.302158273381295</v>
      </c>
      <c r="F351" s="203">
        <v>4.3165467625899279</v>
      </c>
      <c r="G351" s="203">
        <v>0.71942446043165476</v>
      </c>
      <c r="H351" s="203">
        <v>0</v>
      </c>
      <c r="I351" s="203">
        <v>0.71942446043165476</v>
      </c>
      <c r="J351" s="203">
        <v>0</v>
      </c>
      <c r="K351" s="203">
        <v>0</v>
      </c>
      <c r="L351" s="203">
        <v>0</v>
      </c>
      <c r="M351" s="203">
        <v>100</v>
      </c>
    </row>
    <row r="352" spans="1:13">
      <c r="A352" s="17">
        <v>101007</v>
      </c>
      <c r="B352" s="17" t="s">
        <v>418</v>
      </c>
      <c r="C352" s="203">
        <v>2.0408163265306123</v>
      </c>
      <c r="D352" s="203">
        <v>81.632653061224488</v>
      </c>
      <c r="E352" s="203">
        <v>14.285714285714285</v>
      </c>
      <c r="F352" s="203">
        <v>2.0408163265306123</v>
      </c>
      <c r="G352" s="203">
        <v>0</v>
      </c>
      <c r="H352" s="203">
        <v>0</v>
      </c>
      <c r="I352" s="203">
        <v>0</v>
      </c>
      <c r="J352" s="203">
        <v>0</v>
      </c>
      <c r="K352" s="203">
        <v>0</v>
      </c>
      <c r="L352" s="203">
        <v>0</v>
      </c>
      <c r="M352" s="203">
        <v>100</v>
      </c>
    </row>
    <row r="353" spans="1:13">
      <c r="A353" s="17">
        <v>101008</v>
      </c>
      <c r="B353" s="17" t="s">
        <v>289</v>
      </c>
      <c r="C353" s="203">
        <v>1.4656144306651635</v>
      </c>
      <c r="D353" s="203">
        <v>64.148816234498312</v>
      </c>
      <c r="E353" s="203">
        <v>30.101465614430666</v>
      </c>
      <c r="F353" s="203">
        <v>1.4656144306651635</v>
      </c>
      <c r="G353" s="203">
        <v>1.6910935738444193</v>
      </c>
      <c r="H353" s="203">
        <v>1.0146561443066515</v>
      </c>
      <c r="I353" s="203">
        <v>0.11273957158962795</v>
      </c>
      <c r="J353" s="203">
        <v>0</v>
      </c>
      <c r="K353" s="203">
        <v>0</v>
      </c>
      <c r="L353" s="203">
        <v>0</v>
      </c>
      <c r="M353" s="203">
        <v>100</v>
      </c>
    </row>
    <row r="354" spans="1:13">
      <c r="A354" s="17">
        <v>101010</v>
      </c>
      <c r="B354" s="17" t="s">
        <v>267</v>
      </c>
      <c r="C354" s="203">
        <v>4.0032025620496396</v>
      </c>
      <c r="D354" s="203">
        <v>55.057379236722717</v>
      </c>
      <c r="E354" s="203">
        <v>31.385108086469177</v>
      </c>
      <c r="F354" s="203">
        <v>4.9105951427808918</v>
      </c>
      <c r="G354" s="203">
        <v>2.7488657592740862</v>
      </c>
      <c r="H354" s="203">
        <v>1.3077128369362157</v>
      </c>
      <c r="I354" s="203">
        <v>0.53376034160661867</v>
      </c>
      <c r="J354" s="203">
        <v>2.6688017080330931E-2</v>
      </c>
      <c r="K354" s="203">
        <v>0</v>
      </c>
      <c r="L354" s="203">
        <v>2.6688017080330931E-2</v>
      </c>
      <c r="M354" s="203">
        <v>100</v>
      </c>
    </row>
    <row r="355" spans="1:13">
      <c r="A355" s="17">
        <v>101011</v>
      </c>
      <c r="B355" s="17" t="s">
        <v>411</v>
      </c>
      <c r="C355" s="203">
        <v>3.7037037037037033</v>
      </c>
      <c r="D355" s="203">
        <v>66.666666666666657</v>
      </c>
      <c r="E355" s="203">
        <v>25.396825396825395</v>
      </c>
      <c r="F355" s="203">
        <v>1.5873015873015872</v>
      </c>
      <c r="G355" s="203">
        <v>1.5873015873015872</v>
      </c>
      <c r="H355" s="203">
        <v>1.0582010582010581</v>
      </c>
      <c r="I355" s="203">
        <v>0</v>
      </c>
      <c r="J355" s="203">
        <v>0</v>
      </c>
      <c r="K355" s="203">
        <v>0</v>
      </c>
      <c r="L355" s="203">
        <v>0</v>
      </c>
      <c r="M355" s="203">
        <v>100</v>
      </c>
    </row>
    <row r="356" spans="1:13">
      <c r="A356" s="17">
        <v>101012</v>
      </c>
      <c r="B356" s="17" t="s">
        <v>302</v>
      </c>
      <c r="C356" s="203">
        <v>3.5087719298245612</v>
      </c>
      <c r="D356" s="203">
        <v>68.102073365231263</v>
      </c>
      <c r="E356" s="203">
        <v>21.690590111642745</v>
      </c>
      <c r="F356" s="203">
        <v>3.9872408293460926</v>
      </c>
      <c r="G356" s="203">
        <v>1.4354066985645932</v>
      </c>
      <c r="H356" s="203">
        <v>1.1164274322169059</v>
      </c>
      <c r="I356" s="203">
        <v>0.15948963317384371</v>
      </c>
      <c r="J356" s="203">
        <v>0</v>
      </c>
      <c r="K356" s="203">
        <v>0</v>
      </c>
      <c r="L356" s="203">
        <v>0</v>
      </c>
      <c r="M356" s="203">
        <v>100</v>
      </c>
    </row>
    <row r="357" spans="1:13">
      <c r="A357" s="17">
        <v>101013</v>
      </c>
      <c r="B357" s="17" t="s">
        <v>287</v>
      </c>
      <c r="C357" s="203">
        <v>3.3078880407124678</v>
      </c>
      <c r="D357" s="203">
        <v>59.796437659033074</v>
      </c>
      <c r="E357" s="203">
        <v>29.262086513994912</v>
      </c>
      <c r="F357" s="203">
        <v>3.9440203562340965</v>
      </c>
      <c r="G357" s="203">
        <v>1.9083969465648856</v>
      </c>
      <c r="H357" s="203">
        <v>1.5267175572519083</v>
      </c>
      <c r="I357" s="203">
        <v>0.2544529262086514</v>
      </c>
      <c r="J357" s="203">
        <v>0</v>
      </c>
      <c r="K357" s="203">
        <v>0</v>
      </c>
      <c r="L357" s="203">
        <v>0</v>
      </c>
      <c r="M357" s="203">
        <v>100</v>
      </c>
    </row>
    <row r="358" spans="1:13">
      <c r="A358" s="17">
        <v>101014</v>
      </c>
      <c r="B358" s="17" t="s">
        <v>391</v>
      </c>
      <c r="C358" s="203">
        <v>2.0618556701030926</v>
      </c>
      <c r="D358" s="203">
        <v>56.701030927835049</v>
      </c>
      <c r="E358" s="203">
        <v>29.896907216494846</v>
      </c>
      <c r="F358" s="203">
        <v>8.2474226804123703</v>
      </c>
      <c r="G358" s="203">
        <v>2.0618556701030926</v>
      </c>
      <c r="H358" s="203">
        <v>1.0309278350515463</v>
      </c>
      <c r="I358" s="203">
        <v>0</v>
      </c>
      <c r="J358" s="203">
        <v>0</v>
      </c>
      <c r="K358" s="203">
        <v>0</v>
      </c>
      <c r="L358" s="203">
        <v>0</v>
      </c>
      <c r="M358" s="203">
        <v>100</v>
      </c>
    </row>
    <row r="359" spans="1:13">
      <c r="A359" s="17">
        <v>101015</v>
      </c>
      <c r="B359" s="17" t="s">
        <v>325</v>
      </c>
      <c r="C359" s="203">
        <v>0.3401360544217687</v>
      </c>
      <c r="D359" s="203">
        <v>67.006802721088434</v>
      </c>
      <c r="E359" s="203">
        <v>27.89115646258503</v>
      </c>
      <c r="F359" s="203">
        <v>3.7414965986394559</v>
      </c>
      <c r="G359" s="203">
        <v>0.68027210884353739</v>
      </c>
      <c r="H359" s="203">
        <v>0</v>
      </c>
      <c r="I359" s="203">
        <v>0.3401360544217687</v>
      </c>
      <c r="J359" s="203">
        <v>0</v>
      </c>
      <c r="K359" s="203">
        <v>0</v>
      </c>
      <c r="L359" s="203">
        <v>0</v>
      </c>
      <c r="M359" s="203">
        <v>100</v>
      </c>
    </row>
    <row r="360" spans="1:13">
      <c r="A360" s="17">
        <v>101017</v>
      </c>
      <c r="B360" s="17" t="s">
        <v>306</v>
      </c>
      <c r="C360" s="203">
        <v>2.2821576763485476</v>
      </c>
      <c r="D360" s="203">
        <v>67.634854771784234</v>
      </c>
      <c r="E360" s="203">
        <v>23.858921161825727</v>
      </c>
      <c r="F360" s="203">
        <v>3.1120331950207469</v>
      </c>
      <c r="G360" s="203">
        <v>2.0746887966804977</v>
      </c>
      <c r="H360" s="203">
        <v>1.0373443983402488</v>
      </c>
      <c r="I360" s="203">
        <v>0</v>
      </c>
      <c r="J360" s="203">
        <v>0</v>
      </c>
      <c r="K360" s="203">
        <v>0</v>
      </c>
      <c r="L360" s="203">
        <v>0</v>
      </c>
      <c r="M360" s="203">
        <v>100</v>
      </c>
    </row>
    <row r="361" spans="1:13">
      <c r="A361" s="17">
        <v>101019</v>
      </c>
      <c r="B361" s="17" t="s">
        <v>342</v>
      </c>
      <c r="C361" s="203">
        <v>3.1347962382445136</v>
      </c>
      <c r="D361" s="203">
        <v>63.322884012539184</v>
      </c>
      <c r="E361" s="203">
        <v>26.01880877742947</v>
      </c>
      <c r="F361" s="203">
        <v>3.4482758620689653</v>
      </c>
      <c r="G361" s="203">
        <v>3.1347962382445136</v>
      </c>
      <c r="H361" s="203">
        <v>0.62695924764890276</v>
      </c>
      <c r="I361" s="203">
        <v>0.31347962382445138</v>
      </c>
      <c r="J361" s="203">
        <v>0</v>
      </c>
      <c r="K361" s="203">
        <v>0</v>
      </c>
      <c r="L361" s="203">
        <v>0</v>
      </c>
      <c r="M361" s="203">
        <v>100</v>
      </c>
    </row>
    <row r="362" spans="1:13">
      <c r="A362" s="17">
        <v>101020</v>
      </c>
      <c r="B362" s="17" t="s">
        <v>477</v>
      </c>
      <c r="C362" s="203">
        <v>1.1111111111111112</v>
      </c>
      <c r="D362" s="203">
        <v>80</v>
      </c>
      <c r="E362" s="203">
        <v>17.777777777777779</v>
      </c>
      <c r="F362" s="203">
        <v>0</v>
      </c>
      <c r="G362" s="203">
        <v>0</v>
      </c>
      <c r="H362" s="203">
        <v>1.1111111111111112</v>
      </c>
      <c r="I362" s="203">
        <v>0</v>
      </c>
      <c r="J362" s="203">
        <v>0</v>
      </c>
      <c r="K362" s="203">
        <v>0</v>
      </c>
      <c r="L362" s="203">
        <v>0</v>
      </c>
      <c r="M362" s="203">
        <v>100</v>
      </c>
    </row>
    <row r="363" spans="1:13">
      <c r="A363" s="17">
        <v>101021</v>
      </c>
      <c r="B363" s="17" t="s">
        <v>618</v>
      </c>
      <c r="C363" s="203">
        <v>0</v>
      </c>
      <c r="D363" s="203">
        <v>84.375</v>
      </c>
      <c r="E363" s="203">
        <v>15.625</v>
      </c>
      <c r="F363" s="203">
        <v>0</v>
      </c>
      <c r="G363" s="203">
        <v>0</v>
      </c>
      <c r="H363" s="203">
        <v>0</v>
      </c>
      <c r="I363" s="203">
        <v>0</v>
      </c>
      <c r="J363" s="203">
        <v>0</v>
      </c>
      <c r="K363" s="203">
        <v>0</v>
      </c>
      <c r="L363" s="203">
        <v>0</v>
      </c>
      <c r="M363" s="203">
        <v>100</v>
      </c>
    </row>
    <row r="364" spans="1:13">
      <c r="A364" s="17">
        <v>101024</v>
      </c>
      <c r="B364" s="17" t="s">
        <v>403</v>
      </c>
      <c r="C364" s="203">
        <v>1.4814814814814816</v>
      </c>
      <c r="D364" s="203">
        <v>70.370370370370367</v>
      </c>
      <c r="E364" s="203">
        <v>24.444444444444443</v>
      </c>
      <c r="F364" s="203">
        <v>1.4814814814814816</v>
      </c>
      <c r="G364" s="203">
        <v>1.4814814814814816</v>
      </c>
      <c r="H364" s="203">
        <v>0.74074074074074081</v>
      </c>
      <c r="I364" s="203">
        <v>0</v>
      </c>
      <c r="J364" s="203">
        <v>0</v>
      </c>
      <c r="K364" s="203">
        <v>0</v>
      </c>
      <c r="L364" s="203">
        <v>0</v>
      </c>
      <c r="M364" s="203">
        <v>100</v>
      </c>
    </row>
    <row r="365" spans="1:13">
      <c r="A365" s="17">
        <v>101025</v>
      </c>
      <c r="B365" s="17" t="s">
        <v>332</v>
      </c>
      <c r="C365" s="203">
        <v>2.7777777777777777</v>
      </c>
      <c r="D365" s="203">
        <v>63.888888888888886</v>
      </c>
      <c r="E365" s="203">
        <v>26.666666666666668</v>
      </c>
      <c r="F365" s="203">
        <v>5</v>
      </c>
      <c r="G365" s="203">
        <v>0.83333333333333337</v>
      </c>
      <c r="H365" s="203">
        <v>0.55555555555555558</v>
      </c>
      <c r="I365" s="203">
        <v>0.27777777777777779</v>
      </c>
      <c r="J365" s="203">
        <v>0</v>
      </c>
      <c r="K365" s="203">
        <v>0</v>
      </c>
      <c r="L365" s="203">
        <v>0</v>
      </c>
      <c r="M365" s="203">
        <v>100</v>
      </c>
    </row>
    <row r="366" spans="1:13">
      <c r="A366" s="17">
        <v>102001</v>
      </c>
      <c r="B366" s="17" t="s">
        <v>450</v>
      </c>
      <c r="C366" s="203">
        <v>1.2345679012345678</v>
      </c>
      <c r="D366" s="203">
        <v>75.308641975308646</v>
      </c>
      <c r="E366" s="203">
        <v>20.987654320987652</v>
      </c>
      <c r="F366" s="203">
        <v>1.2345679012345678</v>
      </c>
      <c r="G366" s="203">
        <v>1.2345679012345678</v>
      </c>
      <c r="H366" s="203">
        <v>0</v>
      </c>
      <c r="I366" s="203">
        <v>0</v>
      </c>
      <c r="J366" s="203">
        <v>0</v>
      </c>
      <c r="K366" s="203">
        <v>0</v>
      </c>
      <c r="L366" s="203">
        <v>0</v>
      </c>
      <c r="M366" s="203">
        <v>100</v>
      </c>
    </row>
    <row r="367" spans="1:13">
      <c r="A367" s="17">
        <v>102002</v>
      </c>
      <c r="B367" s="17" t="s">
        <v>533</v>
      </c>
      <c r="C367" s="203">
        <v>0</v>
      </c>
      <c r="D367" s="203">
        <v>72.41379310344827</v>
      </c>
      <c r="E367" s="203">
        <v>25.862068965517242</v>
      </c>
      <c r="F367" s="203">
        <v>0</v>
      </c>
      <c r="G367" s="203">
        <v>1.7241379310344827</v>
      </c>
      <c r="H367" s="203">
        <v>0</v>
      </c>
      <c r="I367" s="203">
        <v>0</v>
      </c>
      <c r="J367" s="203">
        <v>0</v>
      </c>
      <c r="K367" s="203">
        <v>0</v>
      </c>
      <c r="L367" s="203">
        <v>0</v>
      </c>
      <c r="M367" s="203">
        <v>100</v>
      </c>
    </row>
    <row r="368" spans="1:13">
      <c r="A368" s="17">
        <v>102003</v>
      </c>
      <c r="B368" s="17" t="s">
        <v>381</v>
      </c>
      <c r="C368" s="203">
        <v>3.664921465968586</v>
      </c>
      <c r="D368" s="203">
        <v>62.303664921465973</v>
      </c>
      <c r="E368" s="203">
        <v>30.366492146596858</v>
      </c>
      <c r="F368" s="203">
        <v>2.0942408376963351</v>
      </c>
      <c r="G368" s="203">
        <v>1.5706806282722512</v>
      </c>
      <c r="H368" s="203">
        <v>0</v>
      </c>
      <c r="I368" s="203">
        <v>0</v>
      </c>
      <c r="J368" s="203">
        <v>0</v>
      </c>
      <c r="K368" s="203">
        <v>0</v>
      </c>
      <c r="L368" s="203">
        <v>0</v>
      </c>
      <c r="M368" s="203">
        <v>100</v>
      </c>
    </row>
    <row r="369" spans="1:13">
      <c r="A369" s="17">
        <v>102004</v>
      </c>
      <c r="B369" s="17" t="s">
        <v>646</v>
      </c>
      <c r="C369" s="203">
        <v>0</v>
      </c>
      <c r="D369" s="203">
        <v>75</v>
      </c>
      <c r="E369" s="203">
        <v>20</v>
      </c>
      <c r="F369" s="203">
        <v>0</v>
      </c>
      <c r="G369" s="203">
        <v>0</v>
      </c>
      <c r="H369" s="203">
        <v>5</v>
      </c>
      <c r="I369" s="203">
        <v>0</v>
      </c>
      <c r="J369" s="203">
        <v>0</v>
      </c>
      <c r="K369" s="203">
        <v>0</v>
      </c>
      <c r="L369" s="203">
        <v>0</v>
      </c>
      <c r="M369" s="203">
        <v>100</v>
      </c>
    </row>
    <row r="370" spans="1:13">
      <c r="A370" s="17">
        <v>102005</v>
      </c>
      <c r="B370" s="17" t="s">
        <v>594</v>
      </c>
      <c r="C370" s="203">
        <v>0</v>
      </c>
      <c r="D370" s="203">
        <v>84.444444444444443</v>
      </c>
      <c r="E370" s="203">
        <v>15.555555555555555</v>
      </c>
      <c r="F370" s="203">
        <v>0</v>
      </c>
      <c r="G370" s="203">
        <v>0</v>
      </c>
      <c r="H370" s="203">
        <v>0</v>
      </c>
      <c r="I370" s="203">
        <v>0</v>
      </c>
      <c r="J370" s="203">
        <v>0</v>
      </c>
      <c r="K370" s="203">
        <v>0</v>
      </c>
      <c r="L370" s="203">
        <v>0</v>
      </c>
      <c r="M370" s="203">
        <v>100</v>
      </c>
    </row>
    <row r="371" spans="1:13">
      <c r="A371" s="17">
        <v>102006</v>
      </c>
      <c r="B371" s="17" t="s">
        <v>400</v>
      </c>
      <c r="C371" s="203">
        <v>3.0534351145038165</v>
      </c>
      <c r="D371" s="203">
        <v>64.885496183206101</v>
      </c>
      <c r="E371" s="203">
        <v>29.007633587786259</v>
      </c>
      <c r="F371" s="203">
        <v>2.2900763358778624</v>
      </c>
      <c r="G371" s="203">
        <v>0</v>
      </c>
      <c r="H371" s="203">
        <v>0.76335877862595414</v>
      </c>
      <c r="I371" s="203">
        <v>0</v>
      </c>
      <c r="J371" s="203">
        <v>0</v>
      </c>
      <c r="K371" s="203">
        <v>0</v>
      </c>
      <c r="L371" s="203">
        <v>0</v>
      </c>
      <c r="M371" s="203">
        <v>100</v>
      </c>
    </row>
    <row r="372" spans="1:13">
      <c r="A372" s="17">
        <v>102007</v>
      </c>
      <c r="B372" s="17" t="s">
        <v>568</v>
      </c>
      <c r="C372" s="203">
        <v>0</v>
      </c>
      <c r="D372" s="203">
        <v>76.056338028169009</v>
      </c>
      <c r="E372" s="203">
        <v>22.535211267605636</v>
      </c>
      <c r="F372" s="203">
        <v>1.4084507042253522</v>
      </c>
      <c r="G372" s="203">
        <v>0</v>
      </c>
      <c r="H372" s="203">
        <v>0</v>
      </c>
      <c r="I372" s="203">
        <v>0</v>
      </c>
      <c r="J372" s="203">
        <v>0</v>
      </c>
      <c r="K372" s="203">
        <v>0</v>
      </c>
      <c r="L372" s="203">
        <v>0</v>
      </c>
      <c r="M372" s="203">
        <v>100</v>
      </c>
    </row>
    <row r="373" spans="1:13">
      <c r="A373" s="17">
        <v>102008</v>
      </c>
      <c r="B373" s="17" t="s">
        <v>453</v>
      </c>
      <c r="C373" s="203">
        <v>0</v>
      </c>
      <c r="D373" s="203">
        <v>76.666666666666671</v>
      </c>
      <c r="E373" s="203">
        <v>22.222222222222221</v>
      </c>
      <c r="F373" s="203">
        <v>1.1111111111111112</v>
      </c>
      <c r="G373" s="203">
        <v>0</v>
      </c>
      <c r="H373" s="203">
        <v>0</v>
      </c>
      <c r="I373" s="203">
        <v>0</v>
      </c>
      <c r="J373" s="203">
        <v>0</v>
      </c>
      <c r="K373" s="203">
        <v>0</v>
      </c>
      <c r="L373" s="203">
        <v>0</v>
      </c>
      <c r="M373" s="203">
        <v>100</v>
      </c>
    </row>
    <row r="374" spans="1:13">
      <c r="A374" s="17">
        <v>102009</v>
      </c>
      <c r="B374" s="17" t="s">
        <v>484</v>
      </c>
      <c r="C374" s="203">
        <v>0</v>
      </c>
      <c r="D374" s="203">
        <v>66.265060240963862</v>
      </c>
      <c r="E374" s="203">
        <v>32.53012048192771</v>
      </c>
      <c r="F374" s="203">
        <v>1.2048192771084338</v>
      </c>
      <c r="G374" s="203">
        <v>0</v>
      </c>
      <c r="H374" s="203">
        <v>0</v>
      </c>
      <c r="I374" s="203">
        <v>0</v>
      </c>
      <c r="J374" s="203">
        <v>0</v>
      </c>
      <c r="K374" s="203">
        <v>0</v>
      </c>
      <c r="L374" s="203">
        <v>0</v>
      </c>
      <c r="M374" s="203">
        <v>100</v>
      </c>
    </row>
    <row r="375" spans="1:13">
      <c r="A375" s="17">
        <v>102010</v>
      </c>
      <c r="B375" s="17" t="s">
        <v>458</v>
      </c>
      <c r="C375" s="203">
        <v>2.34375</v>
      </c>
      <c r="D375" s="203">
        <v>77.34375</v>
      </c>
      <c r="E375" s="203">
        <v>19.53125</v>
      </c>
      <c r="F375" s="203">
        <v>0</v>
      </c>
      <c r="G375" s="203">
        <v>0.78125</v>
      </c>
      <c r="H375" s="203">
        <v>0</v>
      </c>
      <c r="I375" s="203">
        <v>0</v>
      </c>
      <c r="J375" s="203">
        <v>0</v>
      </c>
      <c r="K375" s="203">
        <v>0</v>
      </c>
      <c r="L375" s="203">
        <v>0</v>
      </c>
      <c r="M375" s="203">
        <v>100</v>
      </c>
    </row>
    <row r="376" spans="1:13">
      <c r="A376" s="17">
        <v>102011</v>
      </c>
      <c r="B376" s="17" t="s">
        <v>341</v>
      </c>
      <c r="C376" s="203">
        <v>1.006711409395973</v>
      </c>
      <c r="D376" s="203">
        <v>58.053691275167786</v>
      </c>
      <c r="E376" s="203">
        <v>36.912751677852349</v>
      </c>
      <c r="F376" s="203">
        <v>2.6845637583892619</v>
      </c>
      <c r="G376" s="203">
        <v>0.67114093959731547</v>
      </c>
      <c r="H376" s="203">
        <v>0.67114093959731547</v>
      </c>
      <c r="I376" s="203">
        <v>0</v>
      </c>
      <c r="J376" s="203">
        <v>0</v>
      </c>
      <c r="K376" s="203">
        <v>0</v>
      </c>
      <c r="L376" s="203">
        <v>0</v>
      </c>
      <c r="M376" s="203">
        <v>100</v>
      </c>
    </row>
    <row r="377" spans="1:13">
      <c r="A377" s="17">
        <v>102012</v>
      </c>
      <c r="B377" s="17" t="s">
        <v>507</v>
      </c>
      <c r="C377" s="203">
        <v>0.90909090909090906</v>
      </c>
      <c r="D377" s="203">
        <v>59.090909090909093</v>
      </c>
      <c r="E377" s="203">
        <v>34.545454545454547</v>
      </c>
      <c r="F377" s="203">
        <v>3.6363636363636362</v>
      </c>
      <c r="G377" s="203">
        <v>0.90909090909090906</v>
      </c>
      <c r="H377" s="203">
        <v>0.90909090909090906</v>
      </c>
      <c r="I377" s="203">
        <v>0</v>
      </c>
      <c r="J377" s="203">
        <v>0</v>
      </c>
      <c r="K377" s="203">
        <v>0</v>
      </c>
      <c r="L377" s="203">
        <v>0</v>
      </c>
      <c r="M377" s="203">
        <v>100</v>
      </c>
    </row>
    <row r="378" spans="1:13">
      <c r="A378" s="17">
        <v>102013</v>
      </c>
      <c r="B378" s="17" t="s">
        <v>538</v>
      </c>
      <c r="C378" s="203">
        <v>6.7796610169491522</v>
      </c>
      <c r="D378" s="203">
        <v>67.796610169491515</v>
      </c>
      <c r="E378" s="203">
        <v>20.33898305084746</v>
      </c>
      <c r="F378" s="203">
        <v>3.3898305084745761</v>
      </c>
      <c r="G378" s="203">
        <v>1.6949152542372881</v>
      </c>
      <c r="H378" s="203">
        <v>0</v>
      </c>
      <c r="I378" s="203">
        <v>0</v>
      </c>
      <c r="J378" s="203">
        <v>0</v>
      </c>
      <c r="K378" s="203">
        <v>0</v>
      </c>
      <c r="L378" s="203">
        <v>0</v>
      </c>
      <c r="M378" s="203">
        <v>100</v>
      </c>
    </row>
    <row r="379" spans="1:13">
      <c r="A379" s="17">
        <v>102014</v>
      </c>
      <c r="B379" s="17" t="s">
        <v>496</v>
      </c>
      <c r="C379" s="203">
        <v>1.4492753623188406</v>
      </c>
      <c r="D379" s="203">
        <v>73.91304347826086</v>
      </c>
      <c r="E379" s="203">
        <v>18.840579710144929</v>
      </c>
      <c r="F379" s="203">
        <v>4.3478260869565215</v>
      </c>
      <c r="G379" s="203">
        <v>1.4492753623188406</v>
      </c>
      <c r="H379" s="203">
        <v>0</v>
      </c>
      <c r="I379" s="203">
        <v>0</v>
      </c>
      <c r="J379" s="203">
        <v>0</v>
      </c>
      <c r="K379" s="203">
        <v>0</v>
      </c>
      <c r="L379" s="203">
        <v>0</v>
      </c>
      <c r="M379" s="203">
        <v>100</v>
      </c>
    </row>
    <row r="380" spans="1:13">
      <c r="A380" s="17">
        <v>102015</v>
      </c>
      <c r="B380" s="17" t="s">
        <v>522</v>
      </c>
      <c r="C380" s="203">
        <v>0</v>
      </c>
      <c r="D380" s="203">
        <v>57.575757575757578</v>
      </c>
      <c r="E380" s="203">
        <v>39.393939393939391</v>
      </c>
      <c r="F380" s="203">
        <v>3.0303030303030303</v>
      </c>
      <c r="G380" s="203">
        <v>0</v>
      </c>
      <c r="H380" s="203">
        <v>0</v>
      </c>
      <c r="I380" s="203">
        <v>0</v>
      </c>
      <c r="J380" s="203">
        <v>0</v>
      </c>
      <c r="K380" s="203">
        <v>0</v>
      </c>
      <c r="L380" s="203">
        <v>0</v>
      </c>
      <c r="M380" s="203">
        <v>100</v>
      </c>
    </row>
    <row r="381" spans="1:13">
      <c r="A381" s="17">
        <v>102016</v>
      </c>
      <c r="B381" s="17" t="s">
        <v>457</v>
      </c>
      <c r="C381" s="203">
        <v>0.97087378640776689</v>
      </c>
      <c r="D381" s="203">
        <v>66.990291262135926</v>
      </c>
      <c r="E381" s="203">
        <v>26.21359223300971</v>
      </c>
      <c r="F381" s="203">
        <v>0.97087378640776689</v>
      </c>
      <c r="G381" s="203">
        <v>2.912621359223301</v>
      </c>
      <c r="H381" s="203">
        <v>1.9417475728155338</v>
      </c>
      <c r="I381" s="203">
        <v>0</v>
      </c>
      <c r="J381" s="203">
        <v>0</v>
      </c>
      <c r="K381" s="203">
        <v>0</v>
      </c>
      <c r="L381" s="203">
        <v>0</v>
      </c>
      <c r="M381" s="203">
        <v>100</v>
      </c>
    </row>
    <row r="382" spans="1:13">
      <c r="A382" s="17">
        <v>102017</v>
      </c>
      <c r="B382" s="17" t="s">
        <v>385</v>
      </c>
      <c r="C382" s="203">
        <v>2.6515151515151514</v>
      </c>
      <c r="D382" s="203">
        <v>53.787878787878782</v>
      </c>
      <c r="E382" s="203">
        <v>35.984848484848484</v>
      </c>
      <c r="F382" s="203">
        <v>3.4090909090909087</v>
      </c>
      <c r="G382" s="203">
        <v>1.893939393939394</v>
      </c>
      <c r="H382" s="203">
        <v>2.2727272727272729</v>
      </c>
      <c r="I382" s="203">
        <v>0</v>
      </c>
      <c r="J382" s="203">
        <v>0</v>
      </c>
      <c r="K382" s="203">
        <v>0</v>
      </c>
      <c r="L382" s="203">
        <v>0</v>
      </c>
      <c r="M382" s="203">
        <v>100</v>
      </c>
    </row>
    <row r="383" spans="1:13">
      <c r="A383" s="17">
        <v>102018</v>
      </c>
      <c r="B383" s="17" t="s">
        <v>485</v>
      </c>
      <c r="C383" s="203">
        <v>1.2658227848101267</v>
      </c>
      <c r="D383" s="203">
        <v>72.151898734177209</v>
      </c>
      <c r="E383" s="203">
        <v>25.316455696202532</v>
      </c>
      <c r="F383" s="203">
        <v>1.2658227848101267</v>
      </c>
      <c r="G383" s="203">
        <v>0</v>
      </c>
      <c r="H383" s="203">
        <v>0</v>
      </c>
      <c r="I383" s="203">
        <v>0</v>
      </c>
      <c r="J383" s="203">
        <v>0</v>
      </c>
      <c r="K383" s="203">
        <v>0</v>
      </c>
      <c r="L383" s="203">
        <v>0</v>
      </c>
      <c r="M383" s="203">
        <v>100</v>
      </c>
    </row>
    <row r="384" spans="1:13">
      <c r="A384" s="17">
        <v>102019</v>
      </c>
      <c r="B384" s="17" t="s">
        <v>392</v>
      </c>
      <c r="C384" s="203">
        <v>4</v>
      </c>
      <c r="D384" s="203">
        <v>63.333333333333329</v>
      </c>
      <c r="E384" s="203">
        <v>27.333333333333332</v>
      </c>
      <c r="F384" s="203">
        <v>4</v>
      </c>
      <c r="G384" s="203">
        <v>1.3333333333333335</v>
      </c>
      <c r="H384" s="203">
        <v>0</v>
      </c>
      <c r="I384" s="203">
        <v>0</v>
      </c>
      <c r="J384" s="203">
        <v>0</v>
      </c>
      <c r="K384" s="203">
        <v>0</v>
      </c>
      <c r="L384" s="203">
        <v>0</v>
      </c>
      <c r="M384" s="203">
        <v>100</v>
      </c>
    </row>
    <row r="385" spans="1:13">
      <c r="A385" s="17">
        <v>102020</v>
      </c>
      <c r="B385" s="17" t="s">
        <v>476</v>
      </c>
      <c r="C385" s="203">
        <v>5.5172413793103452</v>
      </c>
      <c r="D385" s="203">
        <v>51.724137931034484</v>
      </c>
      <c r="E385" s="203">
        <v>26.896551724137929</v>
      </c>
      <c r="F385" s="203">
        <v>3.4482758620689653</v>
      </c>
      <c r="G385" s="203">
        <v>4.1379310344827589</v>
      </c>
      <c r="H385" s="203">
        <v>5.5172413793103452</v>
      </c>
      <c r="I385" s="203">
        <v>2.7586206896551726</v>
      </c>
      <c r="J385" s="203">
        <v>0</v>
      </c>
      <c r="K385" s="203">
        <v>0</v>
      </c>
      <c r="L385" s="203">
        <v>0</v>
      </c>
      <c r="M385" s="203">
        <v>100</v>
      </c>
    </row>
    <row r="386" spans="1:13">
      <c r="A386" s="17">
        <v>102021</v>
      </c>
      <c r="B386" s="17" t="s">
        <v>323</v>
      </c>
      <c r="C386" s="203">
        <v>2.7522935779816518</v>
      </c>
      <c r="D386" s="203">
        <v>62.079510703363916</v>
      </c>
      <c r="E386" s="203">
        <v>30.581039755351679</v>
      </c>
      <c r="F386" s="203">
        <v>3.9755351681957185</v>
      </c>
      <c r="G386" s="203">
        <v>0.6116207951070336</v>
      </c>
      <c r="H386" s="203">
        <v>0</v>
      </c>
      <c r="I386" s="203">
        <v>0</v>
      </c>
      <c r="J386" s="203">
        <v>0</v>
      </c>
      <c r="K386" s="203">
        <v>0</v>
      </c>
      <c r="L386" s="203">
        <v>0</v>
      </c>
      <c r="M386" s="203">
        <v>100</v>
      </c>
    </row>
    <row r="387" spans="1:13">
      <c r="A387" s="17">
        <v>102023</v>
      </c>
      <c r="B387" s="17" t="s">
        <v>513</v>
      </c>
      <c r="C387" s="203">
        <v>0</v>
      </c>
      <c r="D387" s="203">
        <v>75.238095238095241</v>
      </c>
      <c r="E387" s="203">
        <v>22.857142857142858</v>
      </c>
      <c r="F387" s="203">
        <v>0.95238095238095244</v>
      </c>
      <c r="G387" s="203">
        <v>0</v>
      </c>
      <c r="H387" s="203">
        <v>0.95238095238095244</v>
      </c>
      <c r="I387" s="203">
        <v>0</v>
      </c>
      <c r="J387" s="203">
        <v>0</v>
      </c>
      <c r="K387" s="203">
        <v>0</v>
      </c>
      <c r="L387" s="203">
        <v>0</v>
      </c>
      <c r="M387" s="203">
        <v>100</v>
      </c>
    </row>
    <row r="388" spans="1:13">
      <c r="A388" s="17">
        <v>102024</v>
      </c>
      <c r="B388" s="17" t="s">
        <v>545</v>
      </c>
      <c r="C388" s="203">
        <v>2.9411764705882351</v>
      </c>
      <c r="D388" s="203">
        <v>82.35294117647058</v>
      </c>
      <c r="E388" s="203">
        <v>11.76470588235294</v>
      </c>
      <c r="F388" s="203">
        <v>2.9411764705882351</v>
      </c>
      <c r="G388" s="203">
        <v>0</v>
      </c>
      <c r="H388" s="203">
        <v>0</v>
      </c>
      <c r="I388" s="203">
        <v>0</v>
      </c>
      <c r="J388" s="203">
        <v>0</v>
      </c>
      <c r="K388" s="203">
        <v>0</v>
      </c>
      <c r="L388" s="203">
        <v>0</v>
      </c>
      <c r="M388" s="203">
        <v>100</v>
      </c>
    </row>
    <row r="389" spans="1:13">
      <c r="A389" s="17">
        <v>102025</v>
      </c>
      <c r="B389" s="17" t="s">
        <v>331</v>
      </c>
      <c r="C389" s="203">
        <v>3.6144578313253009</v>
      </c>
      <c r="D389" s="203">
        <v>63.855421686746979</v>
      </c>
      <c r="E389" s="203">
        <v>29.216867469879521</v>
      </c>
      <c r="F389" s="203">
        <v>2.1084337349397591</v>
      </c>
      <c r="G389" s="203">
        <v>1.2048192771084338</v>
      </c>
      <c r="H389" s="203">
        <v>0</v>
      </c>
      <c r="I389" s="203">
        <v>0</v>
      </c>
      <c r="J389" s="203">
        <v>0</v>
      </c>
      <c r="K389" s="203">
        <v>0</v>
      </c>
      <c r="L389" s="203">
        <v>0</v>
      </c>
      <c r="M389" s="203">
        <v>100</v>
      </c>
    </row>
    <row r="390" spans="1:13">
      <c r="A390" s="17">
        <v>102026</v>
      </c>
      <c r="B390" s="17" t="s">
        <v>561</v>
      </c>
      <c r="C390" s="203">
        <v>4.7619047619047619</v>
      </c>
      <c r="D390" s="203">
        <v>73.80952380952381</v>
      </c>
      <c r="E390" s="203">
        <v>19.047619047619047</v>
      </c>
      <c r="F390" s="203">
        <v>1.1904761904761905</v>
      </c>
      <c r="G390" s="203">
        <v>1.1904761904761905</v>
      </c>
      <c r="H390" s="203">
        <v>0</v>
      </c>
      <c r="I390" s="203">
        <v>0</v>
      </c>
      <c r="J390" s="203">
        <v>0</v>
      </c>
      <c r="K390" s="203">
        <v>0</v>
      </c>
      <c r="L390" s="203">
        <v>0</v>
      </c>
      <c r="M390" s="203">
        <v>100</v>
      </c>
    </row>
    <row r="391" spans="1:13">
      <c r="A391" s="17">
        <v>102027</v>
      </c>
      <c r="B391" s="17" t="s">
        <v>309</v>
      </c>
      <c r="C391" s="203">
        <v>2.2099447513812152</v>
      </c>
      <c r="D391" s="203">
        <v>63.53591160220995</v>
      </c>
      <c r="E391" s="203">
        <v>29.097605893186003</v>
      </c>
      <c r="F391" s="203">
        <v>3.3149171270718232</v>
      </c>
      <c r="G391" s="203">
        <v>0.73664825046040516</v>
      </c>
      <c r="H391" s="203">
        <v>0.55248618784530379</v>
      </c>
      <c r="I391" s="203">
        <v>0.55248618784530379</v>
      </c>
      <c r="J391" s="203">
        <v>0</v>
      </c>
      <c r="K391" s="203">
        <v>0</v>
      </c>
      <c r="L391" s="203">
        <v>0</v>
      </c>
      <c r="M391" s="203">
        <v>100</v>
      </c>
    </row>
    <row r="392" spans="1:13">
      <c r="A392" s="17">
        <v>102028</v>
      </c>
      <c r="B392" s="17" t="s">
        <v>574</v>
      </c>
      <c r="C392" s="203">
        <v>0</v>
      </c>
      <c r="D392" s="203">
        <v>85</v>
      </c>
      <c r="E392" s="203">
        <v>12.5</v>
      </c>
      <c r="F392" s="203">
        <v>2.5</v>
      </c>
      <c r="G392" s="203">
        <v>0</v>
      </c>
      <c r="H392" s="203">
        <v>0</v>
      </c>
      <c r="I392" s="203">
        <v>0</v>
      </c>
      <c r="J392" s="203">
        <v>0</v>
      </c>
      <c r="K392" s="203">
        <v>0</v>
      </c>
      <c r="L392" s="203">
        <v>0</v>
      </c>
      <c r="M392" s="203">
        <v>100</v>
      </c>
    </row>
    <row r="393" spans="1:13">
      <c r="A393" s="17">
        <v>102029</v>
      </c>
      <c r="B393" s="17" t="s">
        <v>597</v>
      </c>
      <c r="C393" s="203">
        <v>2.7027027027027026</v>
      </c>
      <c r="D393" s="203">
        <v>64.86486486486487</v>
      </c>
      <c r="E393" s="203">
        <v>21.621621621621621</v>
      </c>
      <c r="F393" s="203">
        <v>5.4054054054054053</v>
      </c>
      <c r="G393" s="203">
        <v>2.7027027027027026</v>
      </c>
      <c r="H393" s="203">
        <v>2.7027027027027026</v>
      </c>
      <c r="I393" s="203">
        <v>0</v>
      </c>
      <c r="J393" s="203">
        <v>0</v>
      </c>
      <c r="K393" s="203">
        <v>0</v>
      </c>
      <c r="L393" s="203">
        <v>0</v>
      </c>
      <c r="M393" s="203">
        <v>100</v>
      </c>
    </row>
    <row r="394" spans="1:13">
      <c r="A394" s="17">
        <v>102030</v>
      </c>
      <c r="B394" s="17" t="s">
        <v>358</v>
      </c>
      <c r="C394" s="203">
        <v>0.53763440860215062</v>
      </c>
      <c r="D394" s="203">
        <v>58.064516129032263</v>
      </c>
      <c r="E394" s="203">
        <v>36.29032258064516</v>
      </c>
      <c r="F394" s="203">
        <v>3.763440860215054</v>
      </c>
      <c r="G394" s="203">
        <v>0.80645161290322576</v>
      </c>
      <c r="H394" s="203">
        <v>0.26881720430107531</v>
      </c>
      <c r="I394" s="203">
        <v>0.26881720430107531</v>
      </c>
      <c r="J394" s="203">
        <v>0</v>
      </c>
      <c r="K394" s="203">
        <v>0</v>
      </c>
      <c r="L394" s="203">
        <v>0</v>
      </c>
      <c r="M394" s="203">
        <v>100</v>
      </c>
    </row>
    <row r="395" spans="1:13">
      <c r="A395" s="17">
        <v>102031</v>
      </c>
      <c r="B395" s="17" t="s">
        <v>361</v>
      </c>
      <c r="C395" s="203">
        <v>0</v>
      </c>
      <c r="D395" s="203">
        <v>68.61702127659575</v>
      </c>
      <c r="E395" s="203">
        <v>29.25531914893617</v>
      </c>
      <c r="F395" s="203">
        <v>0</v>
      </c>
      <c r="G395" s="203">
        <v>1.5957446808510638</v>
      </c>
      <c r="H395" s="203">
        <v>0</v>
      </c>
      <c r="I395" s="203">
        <v>0.53191489361702127</v>
      </c>
      <c r="J395" s="203">
        <v>0</v>
      </c>
      <c r="K395" s="203">
        <v>0</v>
      </c>
      <c r="L395" s="203">
        <v>0</v>
      </c>
      <c r="M395" s="203">
        <v>100</v>
      </c>
    </row>
    <row r="396" spans="1:13">
      <c r="A396" s="17">
        <v>102032</v>
      </c>
      <c r="B396" s="17" t="s">
        <v>367</v>
      </c>
      <c r="C396" s="203">
        <v>2.0920502092050208</v>
      </c>
      <c r="D396" s="203">
        <v>66.108786610878653</v>
      </c>
      <c r="E396" s="203">
        <v>28.870292887029287</v>
      </c>
      <c r="F396" s="203">
        <v>1.2552301255230125</v>
      </c>
      <c r="G396" s="203">
        <v>0.83682008368200833</v>
      </c>
      <c r="H396" s="203">
        <v>0.83682008368200833</v>
      </c>
      <c r="I396" s="203">
        <v>0</v>
      </c>
      <c r="J396" s="203">
        <v>0</v>
      </c>
      <c r="K396" s="203">
        <v>0</v>
      </c>
      <c r="L396" s="203">
        <v>0</v>
      </c>
      <c r="M396" s="203">
        <v>100</v>
      </c>
    </row>
    <row r="397" spans="1:13">
      <c r="A397" s="17">
        <v>102033</v>
      </c>
      <c r="B397" s="17" t="s">
        <v>470</v>
      </c>
      <c r="C397" s="203">
        <v>2.1739130434782608</v>
      </c>
      <c r="D397" s="203">
        <v>64.130434782608688</v>
      </c>
      <c r="E397" s="203">
        <v>28.260869565217391</v>
      </c>
      <c r="F397" s="203">
        <v>4.3478260869565215</v>
      </c>
      <c r="G397" s="203">
        <v>1.0869565217391304</v>
      </c>
      <c r="H397" s="203">
        <v>0</v>
      </c>
      <c r="I397" s="203">
        <v>0</v>
      </c>
      <c r="J397" s="203">
        <v>0</v>
      </c>
      <c r="K397" s="203">
        <v>0</v>
      </c>
      <c r="L397" s="203">
        <v>0</v>
      </c>
      <c r="M397" s="203">
        <v>100</v>
      </c>
    </row>
    <row r="398" spans="1:13">
      <c r="A398" s="17">
        <v>102034</v>
      </c>
      <c r="B398" s="17" t="s">
        <v>454</v>
      </c>
      <c r="C398" s="203">
        <v>5.1948051948051948</v>
      </c>
      <c r="D398" s="203">
        <v>54.54545454545454</v>
      </c>
      <c r="E398" s="203">
        <v>32.467532467532465</v>
      </c>
      <c r="F398" s="203">
        <v>5.1948051948051948</v>
      </c>
      <c r="G398" s="203">
        <v>2.5974025974025974</v>
      </c>
      <c r="H398" s="203">
        <v>0</v>
      </c>
      <c r="I398" s="203">
        <v>0</v>
      </c>
      <c r="J398" s="203">
        <v>0</v>
      </c>
      <c r="K398" s="203">
        <v>0</v>
      </c>
      <c r="L398" s="203">
        <v>0</v>
      </c>
      <c r="M398" s="203">
        <v>100</v>
      </c>
    </row>
    <row r="399" spans="1:13">
      <c r="A399" s="17">
        <v>102035</v>
      </c>
      <c r="B399" s="17" t="s">
        <v>540</v>
      </c>
      <c r="C399" s="203">
        <v>0</v>
      </c>
      <c r="D399" s="203">
        <v>77.58620689655173</v>
      </c>
      <c r="E399" s="203">
        <v>17.241379310344829</v>
      </c>
      <c r="F399" s="203">
        <v>0</v>
      </c>
      <c r="G399" s="203">
        <v>3.4482758620689653</v>
      </c>
      <c r="H399" s="203">
        <v>1.7241379310344827</v>
      </c>
      <c r="I399" s="203">
        <v>0</v>
      </c>
      <c r="J399" s="203">
        <v>0</v>
      </c>
      <c r="K399" s="203">
        <v>0</v>
      </c>
      <c r="L399" s="203">
        <v>0</v>
      </c>
      <c r="M399" s="203">
        <v>100</v>
      </c>
    </row>
    <row r="400" spans="1:13">
      <c r="A400" s="17">
        <v>102036</v>
      </c>
      <c r="B400" s="17" t="s">
        <v>416</v>
      </c>
      <c r="C400" s="203">
        <v>2.4844720496894408</v>
      </c>
      <c r="D400" s="203">
        <v>67.701863354037258</v>
      </c>
      <c r="E400" s="203">
        <v>26.70807453416149</v>
      </c>
      <c r="F400" s="203">
        <v>3.1055900621118013</v>
      </c>
      <c r="G400" s="203">
        <v>0</v>
      </c>
      <c r="H400" s="203">
        <v>0</v>
      </c>
      <c r="I400" s="203">
        <v>0</v>
      </c>
      <c r="J400" s="203">
        <v>0</v>
      </c>
      <c r="K400" s="203">
        <v>0</v>
      </c>
      <c r="L400" s="203">
        <v>0</v>
      </c>
      <c r="M400" s="203">
        <v>100</v>
      </c>
    </row>
    <row r="401" spans="1:13">
      <c r="A401" s="17">
        <v>102038</v>
      </c>
      <c r="B401" s="17" t="s">
        <v>612</v>
      </c>
      <c r="C401" s="203">
        <v>0</v>
      </c>
      <c r="D401" s="203">
        <v>73.584905660377359</v>
      </c>
      <c r="E401" s="203">
        <v>22.641509433962266</v>
      </c>
      <c r="F401" s="203">
        <v>1.8867924528301887</v>
      </c>
      <c r="G401" s="203">
        <v>1.8867924528301887</v>
      </c>
      <c r="H401" s="203">
        <v>0</v>
      </c>
      <c r="I401" s="203">
        <v>0</v>
      </c>
      <c r="J401" s="203">
        <v>0</v>
      </c>
      <c r="K401" s="203">
        <v>0</v>
      </c>
      <c r="L401" s="203">
        <v>0</v>
      </c>
      <c r="M401" s="203">
        <v>100</v>
      </c>
    </row>
    <row r="402" spans="1:13">
      <c r="A402" s="17">
        <v>102039</v>
      </c>
      <c r="B402" s="17" t="s">
        <v>578</v>
      </c>
      <c r="C402" s="203">
        <v>0</v>
      </c>
      <c r="D402" s="203">
        <v>71.186440677966104</v>
      </c>
      <c r="E402" s="203">
        <v>25.423728813559322</v>
      </c>
      <c r="F402" s="203">
        <v>3.3898305084745761</v>
      </c>
      <c r="G402" s="203">
        <v>0</v>
      </c>
      <c r="H402" s="203">
        <v>0</v>
      </c>
      <c r="I402" s="203">
        <v>0</v>
      </c>
      <c r="J402" s="203">
        <v>0</v>
      </c>
      <c r="K402" s="203">
        <v>0</v>
      </c>
      <c r="L402" s="203">
        <v>0</v>
      </c>
      <c r="M402" s="203">
        <v>100</v>
      </c>
    </row>
    <row r="403" spans="1:13">
      <c r="A403" s="17">
        <v>102040</v>
      </c>
      <c r="B403" s="17" t="s">
        <v>447</v>
      </c>
      <c r="C403" s="203">
        <v>1.0050251256281406</v>
      </c>
      <c r="D403" s="203">
        <v>67.8391959798995</v>
      </c>
      <c r="E403" s="203">
        <v>26.633165829145728</v>
      </c>
      <c r="F403" s="203">
        <v>2.512562814070352</v>
      </c>
      <c r="G403" s="203">
        <v>1.5075376884422109</v>
      </c>
      <c r="H403" s="203">
        <v>0.50251256281407031</v>
      </c>
      <c r="I403" s="203">
        <v>0</v>
      </c>
      <c r="J403" s="203">
        <v>0</v>
      </c>
      <c r="K403" s="203">
        <v>0</v>
      </c>
      <c r="L403" s="203">
        <v>0</v>
      </c>
      <c r="M403" s="203">
        <v>100</v>
      </c>
    </row>
    <row r="404" spans="1:13">
      <c r="A404" s="17">
        <v>102041</v>
      </c>
      <c r="B404" s="17" t="s">
        <v>624</v>
      </c>
      <c r="C404" s="203">
        <v>0</v>
      </c>
      <c r="D404" s="203">
        <v>65.079365079365076</v>
      </c>
      <c r="E404" s="203">
        <v>34.920634920634917</v>
      </c>
      <c r="F404" s="203">
        <v>0</v>
      </c>
      <c r="G404" s="203">
        <v>0</v>
      </c>
      <c r="H404" s="203">
        <v>0</v>
      </c>
      <c r="I404" s="203">
        <v>0</v>
      </c>
      <c r="J404" s="203">
        <v>0</v>
      </c>
      <c r="K404" s="203">
        <v>0</v>
      </c>
      <c r="L404" s="203">
        <v>0</v>
      </c>
      <c r="M404" s="203">
        <v>100</v>
      </c>
    </row>
    <row r="405" spans="1:13">
      <c r="A405" s="17">
        <v>102042</v>
      </c>
      <c r="B405" s="17" t="s">
        <v>536</v>
      </c>
      <c r="C405" s="203">
        <v>10.810810810810811</v>
      </c>
      <c r="D405" s="203">
        <v>54.054054054054056</v>
      </c>
      <c r="E405" s="203">
        <v>28.378378378378379</v>
      </c>
      <c r="F405" s="203">
        <v>4.0540540540540544</v>
      </c>
      <c r="G405" s="203">
        <v>1.3513513513513513</v>
      </c>
      <c r="H405" s="203">
        <v>1.3513513513513513</v>
      </c>
      <c r="I405" s="203">
        <v>0</v>
      </c>
      <c r="J405" s="203">
        <v>0</v>
      </c>
      <c r="K405" s="203">
        <v>0</v>
      </c>
      <c r="L405" s="203">
        <v>0</v>
      </c>
      <c r="M405" s="203">
        <v>100</v>
      </c>
    </row>
    <row r="406" spans="1:13">
      <c r="A406" s="17">
        <v>102043</v>
      </c>
      <c r="B406" s="17" t="s">
        <v>445</v>
      </c>
      <c r="C406" s="203">
        <v>0</v>
      </c>
      <c r="D406" s="203">
        <v>67.676767676767682</v>
      </c>
      <c r="E406" s="203">
        <v>29.292929292929294</v>
      </c>
      <c r="F406" s="203">
        <v>1.0101010101010102</v>
      </c>
      <c r="G406" s="203">
        <v>2.0202020202020203</v>
      </c>
      <c r="H406" s="203">
        <v>0</v>
      </c>
      <c r="I406" s="203">
        <v>0</v>
      </c>
      <c r="J406" s="203">
        <v>0</v>
      </c>
      <c r="K406" s="203">
        <v>0</v>
      </c>
      <c r="L406" s="203">
        <v>0</v>
      </c>
      <c r="M406" s="203">
        <v>100</v>
      </c>
    </row>
    <row r="407" spans="1:13">
      <c r="A407" s="17">
        <v>102044</v>
      </c>
      <c r="B407" s="17" t="s">
        <v>327</v>
      </c>
      <c r="C407" s="203">
        <v>1.3816925734024179</v>
      </c>
      <c r="D407" s="203">
        <v>68.04835924006909</v>
      </c>
      <c r="E407" s="203">
        <v>28.324697754749568</v>
      </c>
      <c r="F407" s="203">
        <v>1.5544041450777202</v>
      </c>
      <c r="G407" s="203">
        <v>0.34542314335060448</v>
      </c>
      <c r="H407" s="203">
        <v>0.34542314335060448</v>
      </c>
      <c r="I407" s="203">
        <v>0</v>
      </c>
      <c r="J407" s="203">
        <v>0</v>
      </c>
      <c r="K407" s="203">
        <v>0</v>
      </c>
      <c r="L407" s="203">
        <v>0</v>
      </c>
      <c r="M407" s="203">
        <v>100</v>
      </c>
    </row>
    <row r="408" spans="1:13">
      <c r="A408" s="17">
        <v>102045</v>
      </c>
      <c r="B408" s="17" t="s">
        <v>644</v>
      </c>
      <c r="C408" s="203">
        <v>0</v>
      </c>
      <c r="D408" s="203">
        <v>73.076923076923066</v>
      </c>
      <c r="E408" s="203">
        <v>23.076923076923077</v>
      </c>
      <c r="F408" s="203">
        <v>3.8461538461538463</v>
      </c>
      <c r="G408" s="203">
        <v>0</v>
      </c>
      <c r="H408" s="203">
        <v>0</v>
      </c>
      <c r="I408" s="203">
        <v>0</v>
      </c>
      <c r="J408" s="203">
        <v>0</v>
      </c>
      <c r="K408" s="203">
        <v>0</v>
      </c>
      <c r="L408" s="203">
        <v>0</v>
      </c>
      <c r="M408" s="203">
        <v>100</v>
      </c>
    </row>
    <row r="409" spans="1:13">
      <c r="A409" s="17">
        <v>102046</v>
      </c>
      <c r="B409" s="17" t="s">
        <v>591</v>
      </c>
      <c r="C409" s="203">
        <v>2.1276595744680851</v>
      </c>
      <c r="D409" s="203">
        <v>74.468085106382972</v>
      </c>
      <c r="E409" s="203">
        <v>19.148936170212767</v>
      </c>
      <c r="F409" s="203">
        <v>0</v>
      </c>
      <c r="G409" s="203">
        <v>4.2553191489361701</v>
      </c>
      <c r="H409" s="203">
        <v>0</v>
      </c>
      <c r="I409" s="203">
        <v>0</v>
      </c>
      <c r="J409" s="203">
        <v>0</v>
      </c>
      <c r="K409" s="203">
        <v>0</v>
      </c>
      <c r="L409" s="203">
        <v>0</v>
      </c>
      <c r="M409" s="203">
        <v>100</v>
      </c>
    </row>
    <row r="410" spans="1:13">
      <c r="A410" s="17">
        <v>102047</v>
      </c>
      <c r="B410" s="17" t="s">
        <v>274</v>
      </c>
      <c r="C410" s="203">
        <v>4.8575602629656682</v>
      </c>
      <c r="D410" s="203">
        <v>54.711468224981743</v>
      </c>
      <c r="E410" s="203">
        <v>30.861943024105187</v>
      </c>
      <c r="F410" s="203">
        <v>4.4923301680058438</v>
      </c>
      <c r="G410" s="203">
        <v>3.4331628926223519</v>
      </c>
      <c r="H410" s="203">
        <v>1.241782322863404</v>
      </c>
      <c r="I410" s="203">
        <v>0.40175310445580714</v>
      </c>
      <c r="J410" s="203">
        <v>0</v>
      </c>
      <c r="K410" s="203">
        <v>0</v>
      </c>
      <c r="L410" s="203">
        <v>0</v>
      </c>
      <c r="M410" s="203">
        <v>100</v>
      </c>
    </row>
    <row r="411" spans="1:13">
      <c r="A411" s="17">
        <v>102048</v>
      </c>
      <c r="B411" s="17" t="s">
        <v>631</v>
      </c>
      <c r="C411" s="203">
        <v>4.1666666666666661</v>
      </c>
      <c r="D411" s="203">
        <v>70.833333333333343</v>
      </c>
      <c r="E411" s="203">
        <v>16.666666666666664</v>
      </c>
      <c r="F411" s="203">
        <v>4.1666666666666661</v>
      </c>
      <c r="G411" s="203">
        <v>4.1666666666666661</v>
      </c>
      <c r="H411" s="203">
        <v>0</v>
      </c>
      <c r="I411" s="203">
        <v>0</v>
      </c>
      <c r="J411" s="203">
        <v>0</v>
      </c>
      <c r="K411" s="203">
        <v>0</v>
      </c>
      <c r="L411" s="203">
        <v>0</v>
      </c>
      <c r="M411" s="203">
        <v>100</v>
      </c>
    </row>
    <row r="412" spans="1:13">
      <c r="A412" s="17">
        <v>102049</v>
      </c>
      <c r="B412" s="17" t="s">
        <v>512</v>
      </c>
      <c r="C412" s="203">
        <v>0</v>
      </c>
      <c r="D412" s="203">
        <v>56.19047619047619</v>
      </c>
      <c r="E412" s="203">
        <v>39.047619047619051</v>
      </c>
      <c r="F412" s="203">
        <v>4.7619047619047619</v>
      </c>
      <c r="G412" s="203">
        <v>0</v>
      </c>
      <c r="H412" s="203">
        <v>0</v>
      </c>
      <c r="I412" s="203">
        <v>0</v>
      </c>
      <c r="J412" s="203">
        <v>0</v>
      </c>
      <c r="K412" s="203">
        <v>0</v>
      </c>
      <c r="L412" s="203">
        <v>0</v>
      </c>
      <c r="M412" s="203">
        <v>100</v>
      </c>
    </row>
    <row r="413" spans="1:13">
      <c r="A413" s="17">
        <v>102050</v>
      </c>
      <c r="B413" s="17" t="s">
        <v>494</v>
      </c>
      <c r="C413" s="203">
        <v>1.1235955056179776</v>
      </c>
      <c r="D413" s="203">
        <v>68.539325842696627</v>
      </c>
      <c r="E413" s="203">
        <v>24.719101123595504</v>
      </c>
      <c r="F413" s="203">
        <v>3.3707865168539324</v>
      </c>
      <c r="G413" s="203">
        <v>1.1235955056179776</v>
      </c>
      <c r="H413" s="203">
        <v>0</v>
      </c>
      <c r="I413" s="203">
        <v>1.1235955056179776</v>
      </c>
      <c r="J413" s="203">
        <v>0</v>
      </c>
      <c r="K413" s="203">
        <v>0</v>
      </c>
      <c r="L413" s="203">
        <v>0</v>
      </c>
      <c r="M413" s="203">
        <v>100</v>
      </c>
    </row>
    <row r="414" spans="1:13">
      <c r="B414" s="1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L414"/>
  <sheetViews>
    <sheetView workbookViewId="0">
      <selection activeCell="B4" sqref="B4"/>
    </sheetView>
  </sheetViews>
  <sheetFormatPr defaultColWidth="10.28515625" defaultRowHeight="12.75"/>
  <cols>
    <col min="1" max="1" width="10.28515625" style="16"/>
    <col min="2" max="2" width="15.85546875" style="16" customWidth="1"/>
    <col min="3" max="12" width="7.42578125" style="16" customWidth="1"/>
    <col min="13" max="16384" width="10.28515625" style="16"/>
  </cols>
  <sheetData>
    <row r="1" spans="1:12">
      <c r="B1" s="17"/>
      <c r="C1" s="202"/>
      <c r="D1" s="202"/>
      <c r="E1" s="202"/>
      <c r="F1" s="202"/>
      <c r="G1" s="202"/>
      <c r="H1" s="202"/>
      <c r="I1" s="202"/>
      <c r="J1" s="202"/>
      <c r="K1" s="202"/>
    </row>
    <row r="2" spans="1:12">
      <c r="B2" s="17"/>
      <c r="C2" s="202"/>
      <c r="D2" s="202"/>
      <c r="E2" s="202"/>
      <c r="F2" s="202"/>
      <c r="G2" s="202"/>
      <c r="H2" s="202"/>
      <c r="I2" s="202"/>
      <c r="J2" s="202"/>
      <c r="K2" s="202"/>
    </row>
    <row r="3" spans="1:12">
      <c r="B3" s="18" t="s">
        <v>1353</v>
      </c>
      <c r="C3" s="202"/>
      <c r="D3" s="202"/>
      <c r="E3" s="202"/>
      <c r="F3" s="202"/>
      <c r="G3" s="202"/>
      <c r="H3" s="202"/>
      <c r="I3" s="202"/>
      <c r="J3" s="202"/>
      <c r="K3" s="202"/>
    </row>
    <row r="4" spans="1:12">
      <c r="A4" s="17" t="s">
        <v>680</v>
      </c>
      <c r="B4" s="205"/>
      <c r="C4" s="206">
        <v>1</v>
      </c>
      <c r="D4" s="206" t="s">
        <v>742</v>
      </c>
      <c r="E4" s="206" t="s">
        <v>743</v>
      </c>
      <c r="F4" s="206" t="s">
        <v>744</v>
      </c>
      <c r="G4" s="206" t="s">
        <v>745</v>
      </c>
      <c r="H4" s="206" t="s">
        <v>746</v>
      </c>
      <c r="I4" s="206" t="s">
        <v>747</v>
      </c>
      <c r="J4" s="206" t="s">
        <v>748</v>
      </c>
      <c r="K4" s="206" t="s">
        <v>749</v>
      </c>
      <c r="L4" s="206" t="s">
        <v>750</v>
      </c>
    </row>
    <row r="5" spans="1:12">
      <c r="A5" s="17">
        <v>78018</v>
      </c>
      <c r="B5" s="17" t="s">
        <v>535</v>
      </c>
      <c r="C5" s="202">
        <v>48</v>
      </c>
      <c r="D5" s="202">
        <v>26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74</v>
      </c>
    </row>
    <row r="6" spans="1:12">
      <c r="A6" s="17">
        <v>78023</v>
      </c>
      <c r="B6" s="17" t="s">
        <v>497</v>
      </c>
      <c r="C6" s="202">
        <v>62</v>
      </c>
      <c r="D6" s="202">
        <v>29</v>
      </c>
      <c r="E6" s="202">
        <v>14</v>
      </c>
      <c r="F6" s="202">
        <v>27</v>
      </c>
      <c r="G6" s="202">
        <v>27</v>
      </c>
      <c r="H6" s="202">
        <v>0</v>
      </c>
      <c r="I6" s="202">
        <v>0</v>
      </c>
      <c r="J6" s="202">
        <v>0</v>
      </c>
      <c r="K6" s="202">
        <v>0</v>
      </c>
      <c r="L6" s="202">
        <v>159</v>
      </c>
    </row>
    <row r="7" spans="1:12">
      <c r="A7" s="17">
        <v>78068</v>
      </c>
      <c r="B7" s="17" t="s">
        <v>393</v>
      </c>
      <c r="C7" s="202">
        <v>77</v>
      </c>
      <c r="D7" s="202">
        <v>79</v>
      </c>
      <c r="E7" s="202">
        <v>6</v>
      </c>
      <c r="F7" s="202">
        <v>15</v>
      </c>
      <c r="G7" s="202">
        <v>20</v>
      </c>
      <c r="H7" s="202">
        <v>0</v>
      </c>
      <c r="I7" s="202">
        <v>0</v>
      </c>
      <c r="J7" s="202">
        <v>0</v>
      </c>
      <c r="K7" s="202">
        <v>0</v>
      </c>
      <c r="L7" s="202">
        <v>197</v>
      </c>
    </row>
    <row r="8" spans="1:12">
      <c r="A8" s="17">
        <v>101003</v>
      </c>
      <c r="B8" s="17" t="s">
        <v>640</v>
      </c>
      <c r="C8" s="202">
        <v>26</v>
      </c>
      <c r="D8" s="202">
        <v>18</v>
      </c>
      <c r="E8" s="202">
        <v>0</v>
      </c>
      <c r="F8" s="202">
        <v>0</v>
      </c>
      <c r="G8" s="202">
        <v>45</v>
      </c>
      <c r="H8" s="202">
        <v>0</v>
      </c>
      <c r="I8" s="202">
        <v>0</v>
      </c>
      <c r="J8" s="202">
        <v>0</v>
      </c>
      <c r="K8" s="202">
        <v>0</v>
      </c>
      <c r="L8" s="202">
        <v>89</v>
      </c>
    </row>
    <row r="9" spans="1:12">
      <c r="A9" s="17">
        <v>101005</v>
      </c>
      <c r="B9" s="17" t="s">
        <v>598</v>
      </c>
      <c r="C9" s="202">
        <v>35</v>
      </c>
      <c r="D9" s="202">
        <v>12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47</v>
      </c>
    </row>
    <row r="10" spans="1:12">
      <c r="A10" s="17">
        <v>101006</v>
      </c>
      <c r="B10" s="17" t="s">
        <v>576</v>
      </c>
      <c r="C10" s="202">
        <v>32</v>
      </c>
      <c r="D10" s="202">
        <v>34</v>
      </c>
      <c r="E10" s="202">
        <v>9</v>
      </c>
      <c r="F10" s="202">
        <v>10</v>
      </c>
      <c r="G10" s="202">
        <v>38</v>
      </c>
      <c r="H10" s="202">
        <v>0</v>
      </c>
      <c r="I10" s="202">
        <v>0</v>
      </c>
      <c r="J10" s="202">
        <v>0</v>
      </c>
      <c r="K10" s="202">
        <v>0</v>
      </c>
      <c r="L10" s="202">
        <v>123</v>
      </c>
    </row>
    <row r="11" spans="1:12">
      <c r="A11" s="17">
        <v>101009</v>
      </c>
      <c r="B11" s="17" t="s">
        <v>343</v>
      </c>
      <c r="C11" s="202">
        <v>208</v>
      </c>
      <c r="D11" s="202">
        <v>211</v>
      </c>
      <c r="E11" s="202">
        <v>109</v>
      </c>
      <c r="F11" s="202">
        <v>72</v>
      </c>
      <c r="G11" s="202">
        <v>192</v>
      </c>
      <c r="H11" s="202">
        <v>389</v>
      </c>
      <c r="I11" s="202">
        <v>0</v>
      </c>
      <c r="J11" s="202">
        <v>0</v>
      </c>
      <c r="K11" s="202">
        <v>0</v>
      </c>
      <c r="L11" s="202">
        <v>1181</v>
      </c>
    </row>
    <row r="12" spans="1:12">
      <c r="A12" s="17">
        <v>101016</v>
      </c>
      <c r="B12" s="17" t="s">
        <v>553</v>
      </c>
      <c r="C12" s="202">
        <v>54</v>
      </c>
      <c r="D12" s="202">
        <v>25</v>
      </c>
      <c r="E12" s="202">
        <v>13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92</v>
      </c>
    </row>
    <row r="13" spans="1:12">
      <c r="A13" s="17">
        <v>101018</v>
      </c>
      <c r="B13" s="17" t="s">
        <v>395</v>
      </c>
      <c r="C13" s="202">
        <v>132</v>
      </c>
      <c r="D13" s="202">
        <v>105</v>
      </c>
      <c r="E13" s="202">
        <v>15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252</v>
      </c>
    </row>
    <row r="14" spans="1:12">
      <c r="A14" s="17">
        <v>101022</v>
      </c>
      <c r="B14" s="17" t="s">
        <v>464</v>
      </c>
      <c r="C14" s="202">
        <v>43</v>
      </c>
      <c r="D14" s="202">
        <v>65</v>
      </c>
      <c r="E14" s="202">
        <v>12</v>
      </c>
      <c r="F14" s="202">
        <v>10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130</v>
      </c>
    </row>
    <row r="15" spans="1:12">
      <c r="A15" s="17">
        <v>101023</v>
      </c>
      <c r="B15" s="17" t="s">
        <v>556</v>
      </c>
      <c r="C15" s="202">
        <v>38</v>
      </c>
      <c r="D15" s="202">
        <v>22</v>
      </c>
      <c r="E15" s="202">
        <v>6</v>
      </c>
      <c r="F15" s="202">
        <v>0</v>
      </c>
      <c r="G15" s="202">
        <v>0</v>
      </c>
      <c r="H15" s="202">
        <v>52</v>
      </c>
      <c r="I15" s="202">
        <v>0</v>
      </c>
      <c r="J15" s="202">
        <v>0</v>
      </c>
      <c r="K15" s="202">
        <v>0</v>
      </c>
      <c r="L15" s="202">
        <v>118</v>
      </c>
    </row>
    <row r="16" spans="1:12">
      <c r="A16" s="17">
        <v>101026</v>
      </c>
      <c r="B16" s="17" t="s">
        <v>615</v>
      </c>
      <c r="C16" s="202">
        <v>19</v>
      </c>
      <c r="D16" s="202">
        <v>8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27</v>
      </c>
    </row>
    <row r="17" spans="1:12">
      <c r="A17" s="17">
        <v>101027</v>
      </c>
      <c r="B17" s="17" t="s">
        <v>495</v>
      </c>
      <c r="C17" s="202">
        <v>73</v>
      </c>
      <c r="D17" s="202">
        <v>50</v>
      </c>
      <c r="E17" s="202">
        <v>13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136</v>
      </c>
    </row>
    <row r="18" spans="1:12">
      <c r="A18" s="17">
        <v>80006</v>
      </c>
      <c r="B18" s="17" t="s">
        <v>595</v>
      </c>
      <c r="C18" s="202">
        <v>26</v>
      </c>
      <c r="D18" s="202">
        <v>33</v>
      </c>
      <c r="E18" s="202">
        <v>0</v>
      </c>
      <c r="F18" s="202">
        <v>15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74</v>
      </c>
    </row>
    <row r="19" spans="1:12">
      <c r="A19" s="17">
        <v>80011</v>
      </c>
      <c r="B19" s="17" t="s">
        <v>668</v>
      </c>
      <c r="C19" s="202">
        <v>9</v>
      </c>
      <c r="D19" s="202">
        <v>14</v>
      </c>
      <c r="E19" s="202">
        <v>0</v>
      </c>
      <c r="F19" s="202">
        <v>0</v>
      </c>
      <c r="G19" s="202">
        <v>22</v>
      </c>
      <c r="H19" s="202">
        <v>0</v>
      </c>
      <c r="I19" s="202">
        <v>0</v>
      </c>
      <c r="J19" s="202">
        <v>0</v>
      </c>
      <c r="K19" s="202">
        <v>0</v>
      </c>
      <c r="L19" s="202">
        <v>45</v>
      </c>
    </row>
    <row r="20" spans="1:12">
      <c r="A20" s="17">
        <v>80022</v>
      </c>
      <c r="B20" s="17" t="s">
        <v>511</v>
      </c>
      <c r="C20" s="202">
        <v>24</v>
      </c>
      <c r="D20" s="202">
        <v>21</v>
      </c>
      <c r="E20" s="202">
        <v>7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52</v>
      </c>
    </row>
    <row r="21" spans="1:12">
      <c r="A21" s="17">
        <v>80056</v>
      </c>
      <c r="B21" s="17" t="s">
        <v>463</v>
      </c>
      <c r="C21" s="202">
        <v>88</v>
      </c>
      <c r="D21" s="202">
        <v>61</v>
      </c>
      <c r="E21" s="202">
        <v>27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176</v>
      </c>
    </row>
    <row r="22" spans="1:12">
      <c r="A22" s="17">
        <v>80066</v>
      </c>
      <c r="B22" s="17" t="s">
        <v>656</v>
      </c>
      <c r="C22" s="202">
        <v>8</v>
      </c>
      <c r="D22" s="202">
        <v>12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20</v>
      </c>
    </row>
    <row r="23" spans="1:12">
      <c r="A23" s="17">
        <v>80068</v>
      </c>
      <c r="B23" s="17" t="s">
        <v>584</v>
      </c>
      <c r="C23" s="202">
        <v>8</v>
      </c>
      <c r="D23" s="202">
        <v>8</v>
      </c>
      <c r="E23" s="202">
        <v>0</v>
      </c>
      <c r="F23" s="202">
        <v>10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26</v>
      </c>
    </row>
    <row r="24" spans="1:12">
      <c r="A24" s="17">
        <v>80073</v>
      </c>
      <c r="B24" s="17" t="s">
        <v>441</v>
      </c>
      <c r="C24" s="202">
        <v>78</v>
      </c>
      <c r="D24" s="202">
        <v>60</v>
      </c>
      <c r="E24" s="202">
        <v>6</v>
      </c>
      <c r="F24" s="202">
        <v>12</v>
      </c>
      <c r="G24" s="202">
        <v>23</v>
      </c>
      <c r="H24" s="202">
        <v>84</v>
      </c>
      <c r="I24" s="202">
        <v>0</v>
      </c>
      <c r="J24" s="202">
        <v>0</v>
      </c>
      <c r="K24" s="202">
        <v>0</v>
      </c>
      <c r="L24" s="202">
        <v>263</v>
      </c>
    </row>
    <row r="25" spans="1:12">
      <c r="A25" s="17">
        <v>80090</v>
      </c>
      <c r="B25" s="17" t="s">
        <v>678</v>
      </c>
      <c r="C25" s="202">
        <v>13</v>
      </c>
      <c r="D25" s="202">
        <v>5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18</v>
      </c>
    </row>
    <row r="26" spans="1:12">
      <c r="A26" s="17">
        <v>79020</v>
      </c>
      <c r="B26" s="17" t="s">
        <v>527</v>
      </c>
      <c r="C26" s="202">
        <v>67</v>
      </c>
      <c r="D26" s="202">
        <v>67</v>
      </c>
      <c r="E26" s="202">
        <v>15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149</v>
      </c>
    </row>
    <row r="27" spans="1:12">
      <c r="A27" s="17">
        <v>79030</v>
      </c>
      <c r="B27" s="17" t="s">
        <v>603</v>
      </c>
      <c r="C27" s="202">
        <v>34</v>
      </c>
      <c r="D27" s="202">
        <v>37</v>
      </c>
      <c r="E27" s="202">
        <v>27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98</v>
      </c>
    </row>
    <row r="28" spans="1:12">
      <c r="A28" s="17">
        <v>79043</v>
      </c>
      <c r="B28" s="17" t="s">
        <v>409</v>
      </c>
      <c r="C28" s="202">
        <v>120</v>
      </c>
      <c r="D28" s="202">
        <v>125</v>
      </c>
      <c r="E28" s="202">
        <v>63</v>
      </c>
      <c r="F28" s="202">
        <v>32</v>
      </c>
      <c r="G28" s="202">
        <v>71</v>
      </c>
      <c r="H28" s="202">
        <v>0</v>
      </c>
      <c r="I28" s="202">
        <v>0</v>
      </c>
      <c r="J28" s="202">
        <v>0</v>
      </c>
      <c r="K28" s="202">
        <v>0</v>
      </c>
      <c r="L28" s="202">
        <v>411</v>
      </c>
    </row>
    <row r="29" spans="1:12">
      <c r="A29" s="17">
        <v>79115</v>
      </c>
      <c r="B29" s="17" t="s">
        <v>515</v>
      </c>
      <c r="C29" s="202">
        <v>73</v>
      </c>
      <c r="D29" s="202">
        <v>50</v>
      </c>
      <c r="E29" s="202">
        <v>22</v>
      </c>
      <c r="F29" s="202">
        <v>17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162</v>
      </c>
    </row>
    <row r="30" spans="1:12">
      <c r="A30" s="17">
        <v>79129</v>
      </c>
      <c r="B30" s="17" t="s">
        <v>410</v>
      </c>
      <c r="C30" s="202">
        <v>123</v>
      </c>
      <c r="D30" s="202">
        <v>123</v>
      </c>
      <c r="E30" s="202">
        <v>42</v>
      </c>
      <c r="F30" s="202">
        <v>33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321</v>
      </c>
    </row>
    <row r="31" spans="1:12">
      <c r="A31" s="17">
        <v>79138</v>
      </c>
      <c r="B31" s="17" t="s">
        <v>417</v>
      </c>
      <c r="C31" s="202">
        <v>135</v>
      </c>
      <c r="D31" s="202">
        <v>200</v>
      </c>
      <c r="E31" s="202">
        <v>59</v>
      </c>
      <c r="F31" s="202">
        <v>32</v>
      </c>
      <c r="G31" s="202">
        <v>72</v>
      </c>
      <c r="H31" s="202">
        <v>87</v>
      </c>
      <c r="I31" s="202">
        <v>0</v>
      </c>
      <c r="J31" s="202">
        <v>0</v>
      </c>
      <c r="K31" s="202">
        <v>0</v>
      </c>
      <c r="L31" s="202">
        <v>585</v>
      </c>
    </row>
    <row r="32" spans="1:12">
      <c r="A32" s="17">
        <v>79147</v>
      </c>
      <c r="B32" s="17" t="s">
        <v>384</v>
      </c>
      <c r="C32" s="202">
        <v>151</v>
      </c>
      <c r="D32" s="202">
        <v>183</v>
      </c>
      <c r="E32" s="202">
        <v>42</v>
      </c>
      <c r="F32" s="202">
        <v>0</v>
      </c>
      <c r="G32" s="202">
        <v>0</v>
      </c>
      <c r="H32" s="202">
        <v>110</v>
      </c>
      <c r="I32" s="202">
        <v>317</v>
      </c>
      <c r="J32" s="202">
        <v>0</v>
      </c>
      <c r="K32" s="202">
        <v>0</v>
      </c>
      <c r="L32" s="202">
        <v>803</v>
      </c>
    </row>
    <row r="33" spans="1:12">
      <c r="A33" s="17">
        <v>78001</v>
      </c>
      <c r="B33" s="17" t="s">
        <v>587</v>
      </c>
      <c r="C33" s="202">
        <v>31</v>
      </c>
      <c r="D33" s="202">
        <v>12</v>
      </c>
      <c r="E33" s="202">
        <v>9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52</v>
      </c>
    </row>
    <row r="34" spans="1:12">
      <c r="A34" s="17">
        <v>78005</v>
      </c>
      <c r="B34" s="17" t="s">
        <v>625</v>
      </c>
      <c r="C34" s="202">
        <v>20</v>
      </c>
      <c r="D34" s="202">
        <v>28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48</v>
      </c>
    </row>
    <row r="35" spans="1:12">
      <c r="A35" s="17">
        <v>78063</v>
      </c>
      <c r="B35" s="17" t="s">
        <v>489</v>
      </c>
      <c r="C35" s="202">
        <v>100</v>
      </c>
      <c r="D35" s="202">
        <v>110</v>
      </c>
      <c r="E35" s="202">
        <v>21</v>
      </c>
      <c r="F35" s="202">
        <v>16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247</v>
      </c>
    </row>
    <row r="36" spans="1:12">
      <c r="A36" s="17">
        <v>78064</v>
      </c>
      <c r="B36" s="17" t="s">
        <v>620</v>
      </c>
      <c r="C36" s="202">
        <v>19</v>
      </c>
      <c r="D36" s="202">
        <v>17</v>
      </c>
      <c r="E36" s="202">
        <v>0</v>
      </c>
      <c r="F36" s="202">
        <v>16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52</v>
      </c>
    </row>
    <row r="37" spans="1:12">
      <c r="A37" s="17">
        <v>78088</v>
      </c>
      <c r="B37" s="17" t="s">
        <v>551</v>
      </c>
      <c r="C37" s="202">
        <v>32</v>
      </c>
      <c r="D37" s="202">
        <v>17</v>
      </c>
      <c r="E37" s="202">
        <v>6</v>
      </c>
      <c r="F37" s="202">
        <v>26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81</v>
      </c>
    </row>
    <row r="38" spans="1:12">
      <c r="A38" s="17">
        <v>78092</v>
      </c>
      <c r="B38" s="17" t="s">
        <v>630</v>
      </c>
      <c r="C38" s="202">
        <v>25</v>
      </c>
      <c r="D38" s="202">
        <v>32</v>
      </c>
      <c r="E38" s="202">
        <v>8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65</v>
      </c>
    </row>
    <row r="39" spans="1:12">
      <c r="A39" s="17">
        <v>78115</v>
      </c>
      <c r="B39" s="17" t="s">
        <v>534</v>
      </c>
      <c r="C39" s="202">
        <v>48</v>
      </c>
      <c r="D39" s="202">
        <v>25</v>
      </c>
      <c r="E39" s="202">
        <v>9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82</v>
      </c>
    </row>
    <row r="40" spans="1:12">
      <c r="A40" s="17">
        <v>78130</v>
      </c>
      <c r="B40" s="17" t="s">
        <v>566</v>
      </c>
      <c r="C40" s="202">
        <v>40</v>
      </c>
      <c r="D40" s="202">
        <v>54</v>
      </c>
      <c r="E40" s="202">
        <v>14</v>
      </c>
      <c r="F40" s="202">
        <v>55</v>
      </c>
      <c r="G40" s="202">
        <v>0</v>
      </c>
      <c r="H40" s="202">
        <v>71</v>
      </c>
      <c r="I40" s="202">
        <v>0</v>
      </c>
      <c r="J40" s="202">
        <v>0</v>
      </c>
      <c r="K40" s="202">
        <v>0</v>
      </c>
      <c r="L40" s="202">
        <v>234</v>
      </c>
    </row>
    <row r="41" spans="1:12">
      <c r="A41" s="17">
        <v>78153</v>
      </c>
      <c r="B41" s="17" t="s">
        <v>412</v>
      </c>
      <c r="C41" s="202">
        <v>93</v>
      </c>
      <c r="D41" s="202">
        <v>73</v>
      </c>
      <c r="E41" s="202">
        <v>8</v>
      </c>
      <c r="F41" s="202">
        <v>12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186</v>
      </c>
    </row>
    <row r="42" spans="1:12">
      <c r="A42" s="17">
        <v>78007</v>
      </c>
      <c r="B42" s="17" t="s">
        <v>663</v>
      </c>
      <c r="C42" s="202">
        <v>13</v>
      </c>
      <c r="D42" s="202">
        <v>5</v>
      </c>
      <c r="E42" s="202">
        <v>6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24</v>
      </c>
    </row>
    <row r="43" spans="1:12">
      <c r="A43" s="17">
        <v>78024</v>
      </c>
      <c r="B43" s="17" t="s">
        <v>636</v>
      </c>
      <c r="C43" s="202">
        <v>20</v>
      </c>
      <c r="D43" s="202">
        <v>2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22</v>
      </c>
    </row>
    <row r="44" spans="1:12">
      <c r="A44" s="17">
        <v>78032</v>
      </c>
      <c r="B44" s="17" t="s">
        <v>674</v>
      </c>
      <c r="C44" s="202">
        <v>10</v>
      </c>
      <c r="D44" s="202">
        <v>4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14</v>
      </c>
    </row>
    <row r="45" spans="1:12">
      <c r="A45" s="17">
        <v>78036</v>
      </c>
      <c r="B45" s="17" t="s">
        <v>449</v>
      </c>
      <c r="C45" s="202">
        <v>84</v>
      </c>
      <c r="D45" s="202">
        <v>97</v>
      </c>
      <c r="E45" s="202">
        <v>19</v>
      </c>
      <c r="F45" s="202">
        <v>10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210</v>
      </c>
    </row>
    <row r="46" spans="1:12">
      <c r="A46" s="17">
        <v>78041</v>
      </c>
      <c r="B46" s="17" t="s">
        <v>611</v>
      </c>
      <c r="C46" s="202">
        <v>27</v>
      </c>
      <c r="D46" s="202">
        <v>24</v>
      </c>
      <c r="E46" s="202">
        <v>0</v>
      </c>
      <c r="F46" s="202">
        <v>12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63</v>
      </c>
    </row>
    <row r="47" spans="1:12">
      <c r="A47" s="17">
        <v>78086</v>
      </c>
      <c r="B47" s="17" t="s">
        <v>670</v>
      </c>
      <c r="C47" s="202">
        <v>11</v>
      </c>
      <c r="D47" s="202">
        <v>5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16</v>
      </c>
    </row>
    <row r="48" spans="1:12">
      <c r="A48" s="17">
        <v>78087</v>
      </c>
      <c r="B48" s="17" t="s">
        <v>456</v>
      </c>
      <c r="C48" s="202">
        <v>69</v>
      </c>
      <c r="D48" s="202">
        <v>74</v>
      </c>
      <c r="E48" s="202">
        <v>13</v>
      </c>
      <c r="F48" s="202">
        <v>0</v>
      </c>
      <c r="G48" s="202">
        <v>37</v>
      </c>
      <c r="H48" s="202">
        <v>0</v>
      </c>
      <c r="I48" s="202">
        <v>0</v>
      </c>
      <c r="J48" s="202">
        <v>0</v>
      </c>
      <c r="K48" s="202">
        <v>0</v>
      </c>
      <c r="L48" s="202">
        <v>193</v>
      </c>
    </row>
    <row r="49" spans="1:12">
      <c r="A49" s="17">
        <v>78120</v>
      </c>
      <c r="B49" s="17" t="s">
        <v>638</v>
      </c>
      <c r="C49" s="202">
        <v>17</v>
      </c>
      <c r="D49" s="202">
        <v>13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30</v>
      </c>
    </row>
    <row r="50" spans="1:12">
      <c r="A50" s="17">
        <v>79002</v>
      </c>
      <c r="B50" s="17" t="s">
        <v>602</v>
      </c>
      <c r="C50" s="202">
        <v>46</v>
      </c>
      <c r="D50" s="202">
        <v>14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60</v>
      </c>
    </row>
    <row r="51" spans="1:12">
      <c r="A51" s="17">
        <v>79005</v>
      </c>
      <c r="B51" s="17" t="s">
        <v>635</v>
      </c>
      <c r="C51" s="202">
        <v>30</v>
      </c>
      <c r="D51" s="202">
        <v>20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50</v>
      </c>
    </row>
    <row r="52" spans="1:12">
      <c r="A52" s="17">
        <v>79009</v>
      </c>
      <c r="B52" s="17" t="s">
        <v>543</v>
      </c>
      <c r="C52" s="202">
        <v>51</v>
      </c>
      <c r="D52" s="202">
        <v>42</v>
      </c>
      <c r="E52" s="202">
        <v>21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114</v>
      </c>
    </row>
    <row r="53" spans="1:12">
      <c r="A53" s="17">
        <v>79027</v>
      </c>
      <c r="B53" s="17" t="s">
        <v>569</v>
      </c>
      <c r="C53" s="202">
        <v>44</v>
      </c>
      <c r="D53" s="202">
        <v>38</v>
      </c>
      <c r="E53" s="202">
        <v>6</v>
      </c>
      <c r="F53" s="202">
        <v>11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99</v>
      </c>
    </row>
    <row r="54" spans="1:12">
      <c r="A54" s="17">
        <v>79036</v>
      </c>
      <c r="B54" s="17" t="s">
        <v>373</v>
      </c>
      <c r="C54" s="202">
        <v>184</v>
      </c>
      <c r="D54" s="202">
        <v>197</v>
      </c>
      <c r="E54" s="202">
        <v>53</v>
      </c>
      <c r="F54" s="202">
        <v>52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486</v>
      </c>
    </row>
    <row r="55" spans="1:12">
      <c r="A55" s="17">
        <v>79068</v>
      </c>
      <c r="B55" s="17" t="s">
        <v>567</v>
      </c>
      <c r="C55" s="202">
        <v>43</v>
      </c>
      <c r="D55" s="202">
        <v>38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81</v>
      </c>
    </row>
    <row r="56" spans="1:12">
      <c r="A56" s="17">
        <v>79071</v>
      </c>
      <c r="B56" s="17" t="s">
        <v>669</v>
      </c>
      <c r="C56" s="202">
        <v>14</v>
      </c>
      <c r="D56" s="202">
        <v>2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16</v>
      </c>
    </row>
    <row r="57" spans="1:12">
      <c r="A57" s="17">
        <v>79095</v>
      </c>
      <c r="B57" s="17" t="s">
        <v>440</v>
      </c>
      <c r="C57" s="202">
        <v>89</v>
      </c>
      <c r="D57" s="202">
        <v>111</v>
      </c>
      <c r="E57" s="202">
        <v>8</v>
      </c>
      <c r="F57" s="202">
        <v>22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230</v>
      </c>
    </row>
    <row r="58" spans="1:12">
      <c r="A58" s="17">
        <v>79130</v>
      </c>
      <c r="B58" s="17" t="s">
        <v>355</v>
      </c>
      <c r="C58" s="202">
        <v>179</v>
      </c>
      <c r="D58" s="202">
        <v>248</v>
      </c>
      <c r="E58" s="202">
        <v>34</v>
      </c>
      <c r="F58" s="202">
        <v>25</v>
      </c>
      <c r="G58" s="202">
        <v>23</v>
      </c>
      <c r="H58" s="202">
        <v>0</v>
      </c>
      <c r="I58" s="202">
        <v>0</v>
      </c>
      <c r="J58" s="202">
        <v>0</v>
      </c>
      <c r="K58" s="202">
        <v>0</v>
      </c>
      <c r="L58" s="202">
        <v>509</v>
      </c>
    </row>
    <row r="59" spans="1:12">
      <c r="A59" s="17">
        <v>79146</v>
      </c>
      <c r="B59" s="17" t="s">
        <v>437</v>
      </c>
      <c r="C59" s="202">
        <v>103</v>
      </c>
      <c r="D59" s="202">
        <v>112</v>
      </c>
      <c r="E59" s="202">
        <v>19</v>
      </c>
      <c r="F59" s="202">
        <v>12</v>
      </c>
      <c r="G59" s="202">
        <v>20</v>
      </c>
      <c r="H59" s="202">
        <v>0</v>
      </c>
      <c r="I59" s="202">
        <v>0</v>
      </c>
      <c r="J59" s="202">
        <v>0</v>
      </c>
      <c r="K59" s="202">
        <v>0</v>
      </c>
      <c r="L59" s="202">
        <v>266</v>
      </c>
    </row>
    <row r="60" spans="1:12">
      <c r="A60" s="17">
        <v>79157</v>
      </c>
      <c r="B60" s="17" t="s">
        <v>520</v>
      </c>
      <c r="C60" s="202">
        <v>36</v>
      </c>
      <c r="D60" s="202">
        <v>31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67</v>
      </c>
    </row>
    <row r="61" spans="1:12">
      <c r="A61" s="17">
        <v>79008</v>
      </c>
      <c r="B61" s="17" t="s">
        <v>414</v>
      </c>
      <c r="C61" s="202">
        <v>122</v>
      </c>
      <c r="D61" s="202">
        <v>163</v>
      </c>
      <c r="E61" s="202">
        <v>33</v>
      </c>
      <c r="F61" s="202">
        <v>41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359</v>
      </c>
    </row>
    <row r="62" spans="1:12">
      <c r="A62" s="17">
        <v>79061</v>
      </c>
      <c r="B62" s="17" t="s">
        <v>357</v>
      </c>
      <c r="C62" s="202">
        <v>198</v>
      </c>
      <c r="D62" s="202">
        <v>218</v>
      </c>
      <c r="E62" s="202">
        <v>41</v>
      </c>
      <c r="F62" s="202">
        <v>0</v>
      </c>
      <c r="G62" s="202">
        <v>21</v>
      </c>
      <c r="H62" s="202">
        <v>0</v>
      </c>
      <c r="I62" s="202">
        <v>0</v>
      </c>
      <c r="J62" s="202">
        <v>0</v>
      </c>
      <c r="K62" s="202">
        <v>0</v>
      </c>
      <c r="L62" s="202">
        <v>478</v>
      </c>
    </row>
    <row r="63" spans="1:12">
      <c r="A63" s="17">
        <v>79063</v>
      </c>
      <c r="B63" s="17" t="s">
        <v>528</v>
      </c>
      <c r="C63" s="202">
        <v>79</v>
      </c>
      <c r="D63" s="202">
        <v>47</v>
      </c>
      <c r="E63" s="202">
        <v>23</v>
      </c>
      <c r="F63" s="202">
        <v>58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207</v>
      </c>
    </row>
    <row r="64" spans="1:12">
      <c r="A64" s="17">
        <v>79117</v>
      </c>
      <c r="B64" s="17" t="s">
        <v>482</v>
      </c>
      <c r="C64" s="202">
        <v>80</v>
      </c>
      <c r="D64" s="202">
        <v>79</v>
      </c>
      <c r="E64" s="202">
        <v>13</v>
      </c>
      <c r="F64" s="202">
        <v>17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189</v>
      </c>
    </row>
    <row r="65" spans="1:12">
      <c r="A65" s="17">
        <v>79118</v>
      </c>
      <c r="B65" s="17" t="s">
        <v>488</v>
      </c>
      <c r="C65" s="202">
        <v>92</v>
      </c>
      <c r="D65" s="202">
        <v>103</v>
      </c>
      <c r="E65" s="202">
        <v>0</v>
      </c>
      <c r="F65" s="202">
        <v>0</v>
      </c>
      <c r="G65" s="202">
        <v>21</v>
      </c>
      <c r="H65" s="202">
        <v>0</v>
      </c>
      <c r="I65" s="202">
        <v>0</v>
      </c>
      <c r="J65" s="202">
        <v>0</v>
      </c>
      <c r="K65" s="202">
        <v>0</v>
      </c>
      <c r="L65" s="202">
        <v>216</v>
      </c>
    </row>
    <row r="66" spans="1:12">
      <c r="A66" s="17">
        <v>80010</v>
      </c>
      <c r="B66" s="17" t="s">
        <v>544</v>
      </c>
      <c r="C66" s="202">
        <v>47</v>
      </c>
      <c r="D66" s="202">
        <v>51</v>
      </c>
      <c r="E66" s="202">
        <v>6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104</v>
      </c>
    </row>
    <row r="67" spans="1:12">
      <c r="A67" s="17">
        <v>80017</v>
      </c>
      <c r="B67" s="17" t="s">
        <v>642</v>
      </c>
      <c r="C67" s="202">
        <v>21</v>
      </c>
      <c r="D67" s="202">
        <v>13</v>
      </c>
      <c r="E67" s="202">
        <v>7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41</v>
      </c>
    </row>
    <row r="68" spans="1:12">
      <c r="A68" s="17">
        <v>80052</v>
      </c>
      <c r="B68" s="17" t="s">
        <v>402</v>
      </c>
      <c r="C68" s="202">
        <v>155</v>
      </c>
      <c r="D68" s="202">
        <v>178</v>
      </c>
      <c r="E68" s="202">
        <v>75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408</v>
      </c>
    </row>
    <row r="69" spans="1:12">
      <c r="A69" s="17">
        <v>80058</v>
      </c>
      <c r="B69" s="17" t="s">
        <v>647</v>
      </c>
      <c r="C69" s="202">
        <v>24</v>
      </c>
      <c r="D69" s="202">
        <v>13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37</v>
      </c>
    </row>
    <row r="70" spans="1:12">
      <c r="A70" s="17">
        <v>80064</v>
      </c>
      <c r="B70" s="17" t="s">
        <v>514</v>
      </c>
      <c r="C70" s="202">
        <v>65</v>
      </c>
      <c r="D70" s="202">
        <v>65</v>
      </c>
      <c r="E70" s="202">
        <v>16</v>
      </c>
      <c r="F70" s="202">
        <v>22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168</v>
      </c>
    </row>
    <row r="71" spans="1:12">
      <c r="A71" s="17">
        <v>80091</v>
      </c>
      <c r="B71" s="17" t="s">
        <v>550</v>
      </c>
      <c r="C71" s="202">
        <v>46</v>
      </c>
      <c r="D71" s="202">
        <v>63</v>
      </c>
      <c r="E71" s="202">
        <v>14</v>
      </c>
      <c r="F71" s="202">
        <v>12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135</v>
      </c>
    </row>
    <row r="72" spans="1:12">
      <c r="A72" s="17">
        <v>80092</v>
      </c>
      <c r="B72" s="17" t="s">
        <v>439</v>
      </c>
      <c r="C72" s="202">
        <v>74</v>
      </c>
      <c r="D72" s="202">
        <v>102</v>
      </c>
      <c r="E72" s="202">
        <v>46</v>
      </c>
      <c r="F72" s="202">
        <v>19</v>
      </c>
      <c r="G72" s="202">
        <v>99</v>
      </c>
      <c r="H72" s="202">
        <v>57</v>
      </c>
      <c r="I72" s="202">
        <v>0</v>
      </c>
      <c r="J72" s="202">
        <v>0</v>
      </c>
      <c r="K72" s="202">
        <v>0</v>
      </c>
      <c r="L72" s="202">
        <v>397</v>
      </c>
    </row>
    <row r="73" spans="1:12">
      <c r="A73" s="17">
        <v>102022</v>
      </c>
      <c r="B73" s="17" t="s">
        <v>634</v>
      </c>
      <c r="C73" s="202">
        <v>31</v>
      </c>
      <c r="D73" s="202">
        <v>21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52</v>
      </c>
    </row>
    <row r="74" spans="1:12">
      <c r="A74" s="17">
        <v>102037</v>
      </c>
      <c r="B74" s="17" t="s">
        <v>324</v>
      </c>
      <c r="C74" s="202">
        <v>220</v>
      </c>
      <c r="D74" s="202">
        <v>346</v>
      </c>
      <c r="E74" s="202">
        <v>109</v>
      </c>
      <c r="F74" s="202">
        <v>43</v>
      </c>
      <c r="G74" s="202">
        <v>21</v>
      </c>
      <c r="H74" s="202">
        <v>0</v>
      </c>
      <c r="I74" s="202">
        <v>0</v>
      </c>
      <c r="J74" s="202">
        <v>0</v>
      </c>
      <c r="K74" s="202">
        <v>0</v>
      </c>
      <c r="L74" s="202">
        <v>739</v>
      </c>
    </row>
    <row r="75" spans="1:12">
      <c r="A75" s="17">
        <v>78002</v>
      </c>
      <c r="B75" s="17" t="s">
        <v>500</v>
      </c>
      <c r="C75" s="202">
        <v>64</v>
      </c>
      <c r="D75" s="202">
        <v>71</v>
      </c>
      <c r="E75" s="202">
        <v>26</v>
      </c>
      <c r="F75" s="202">
        <v>32</v>
      </c>
      <c r="G75" s="202">
        <v>60</v>
      </c>
      <c r="H75" s="202">
        <v>0</v>
      </c>
      <c r="I75" s="202">
        <v>0</v>
      </c>
      <c r="J75" s="202">
        <v>0</v>
      </c>
      <c r="K75" s="202">
        <v>0</v>
      </c>
      <c r="L75" s="202">
        <v>253</v>
      </c>
    </row>
    <row r="76" spans="1:12">
      <c r="A76" s="17">
        <v>78003</v>
      </c>
      <c r="B76" s="17" t="s">
        <v>276</v>
      </c>
      <c r="C76" s="202">
        <v>838</v>
      </c>
      <c r="D76" s="202">
        <v>895</v>
      </c>
      <c r="E76" s="202">
        <v>220</v>
      </c>
      <c r="F76" s="202">
        <v>243</v>
      </c>
      <c r="G76" s="202">
        <v>256</v>
      </c>
      <c r="H76" s="202">
        <v>0</v>
      </c>
      <c r="I76" s="202">
        <v>0</v>
      </c>
      <c r="J76" s="202">
        <v>0</v>
      </c>
      <c r="K76" s="202">
        <v>0</v>
      </c>
      <c r="L76" s="202">
        <v>2452</v>
      </c>
    </row>
    <row r="77" spans="1:12">
      <c r="A77" s="17">
        <v>78004</v>
      </c>
      <c r="B77" s="17" t="s">
        <v>501</v>
      </c>
      <c r="C77" s="202">
        <v>37</v>
      </c>
      <c r="D77" s="202">
        <v>48</v>
      </c>
      <c r="E77" s="202">
        <v>6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91</v>
      </c>
    </row>
    <row r="78" spans="1:12">
      <c r="A78" s="17">
        <v>78006</v>
      </c>
      <c r="B78" s="17" t="s">
        <v>537</v>
      </c>
      <c r="C78" s="202">
        <v>45</v>
      </c>
      <c r="D78" s="202">
        <v>22</v>
      </c>
      <c r="E78" s="202">
        <v>0</v>
      </c>
      <c r="F78" s="202">
        <v>10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77</v>
      </c>
    </row>
    <row r="79" spans="1:12">
      <c r="A79" s="17">
        <v>78008</v>
      </c>
      <c r="B79" s="17" t="s">
        <v>641</v>
      </c>
      <c r="C79" s="202">
        <v>22</v>
      </c>
      <c r="D79" s="202">
        <v>35</v>
      </c>
      <c r="E79" s="202">
        <v>0</v>
      </c>
      <c r="F79" s="202">
        <v>16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73</v>
      </c>
    </row>
    <row r="80" spans="1:12">
      <c r="A80" s="17">
        <v>78009</v>
      </c>
      <c r="B80" s="17" t="s">
        <v>371</v>
      </c>
      <c r="C80" s="202">
        <v>124</v>
      </c>
      <c r="D80" s="202">
        <v>176</v>
      </c>
      <c r="E80" s="202">
        <v>34</v>
      </c>
      <c r="F80" s="202">
        <v>22</v>
      </c>
      <c r="G80" s="202">
        <v>63</v>
      </c>
      <c r="H80" s="202">
        <v>0</v>
      </c>
      <c r="I80" s="202">
        <v>0</v>
      </c>
      <c r="J80" s="202">
        <v>0</v>
      </c>
      <c r="K80" s="202">
        <v>0</v>
      </c>
      <c r="L80" s="202">
        <v>419</v>
      </c>
    </row>
    <row r="81" spans="1:12">
      <c r="A81" s="17">
        <v>78010</v>
      </c>
      <c r="B81" s="17" t="s">
        <v>291</v>
      </c>
      <c r="C81" s="202">
        <v>636</v>
      </c>
      <c r="D81" s="202">
        <v>1002</v>
      </c>
      <c r="E81" s="202">
        <v>401</v>
      </c>
      <c r="F81" s="202">
        <v>320</v>
      </c>
      <c r="G81" s="202">
        <v>264</v>
      </c>
      <c r="H81" s="202">
        <v>105</v>
      </c>
      <c r="I81" s="202">
        <v>0</v>
      </c>
      <c r="J81" s="202">
        <v>0</v>
      </c>
      <c r="K81" s="202">
        <v>0</v>
      </c>
      <c r="L81" s="202">
        <v>2728</v>
      </c>
    </row>
    <row r="82" spans="1:12">
      <c r="A82" s="17">
        <v>78011</v>
      </c>
      <c r="B82" s="17" t="s">
        <v>423</v>
      </c>
      <c r="C82" s="202">
        <v>109</v>
      </c>
      <c r="D82" s="202">
        <v>146</v>
      </c>
      <c r="E82" s="202">
        <v>39</v>
      </c>
      <c r="F82" s="202">
        <v>10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304</v>
      </c>
    </row>
    <row r="83" spans="1:12">
      <c r="A83" s="17">
        <v>78012</v>
      </c>
      <c r="B83" s="17" t="s">
        <v>426</v>
      </c>
      <c r="C83" s="202">
        <v>80</v>
      </c>
      <c r="D83" s="202">
        <v>70</v>
      </c>
      <c r="E83" s="202">
        <v>12</v>
      </c>
      <c r="F83" s="202">
        <v>13</v>
      </c>
      <c r="G83" s="202">
        <v>29</v>
      </c>
      <c r="H83" s="202">
        <v>0</v>
      </c>
      <c r="I83" s="202">
        <v>0</v>
      </c>
      <c r="J83" s="202">
        <v>0</v>
      </c>
      <c r="K83" s="202">
        <v>0</v>
      </c>
      <c r="L83" s="202">
        <v>204</v>
      </c>
    </row>
    <row r="84" spans="1:12">
      <c r="A84" s="17">
        <v>78013</v>
      </c>
      <c r="B84" s="17" t="s">
        <v>490</v>
      </c>
      <c r="C84" s="202">
        <v>65</v>
      </c>
      <c r="D84" s="202">
        <v>111</v>
      </c>
      <c r="E84" s="202">
        <v>35</v>
      </c>
      <c r="F84" s="202">
        <v>43</v>
      </c>
      <c r="G84" s="202">
        <v>27</v>
      </c>
      <c r="H84" s="202">
        <v>0</v>
      </c>
      <c r="I84" s="202">
        <v>0</v>
      </c>
      <c r="J84" s="202">
        <v>0</v>
      </c>
      <c r="K84" s="202">
        <v>0</v>
      </c>
      <c r="L84" s="202">
        <v>281</v>
      </c>
    </row>
    <row r="85" spans="1:12">
      <c r="A85" s="17">
        <v>78014</v>
      </c>
      <c r="B85" s="17" t="s">
        <v>610</v>
      </c>
      <c r="C85" s="202">
        <v>28</v>
      </c>
      <c r="D85" s="202">
        <v>34</v>
      </c>
      <c r="E85" s="202">
        <v>6</v>
      </c>
      <c r="F85" s="202">
        <v>18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86</v>
      </c>
    </row>
    <row r="86" spans="1:12">
      <c r="A86" s="17">
        <v>78015</v>
      </c>
      <c r="B86" s="17" t="s">
        <v>308</v>
      </c>
      <c r="C86" s="202">
        <v>477</v>
      </c>
      <c r="D86" s="202">
        <v>588</v>
      </c>
      <c r="E86" s="202">
        <v>219</v>
      </c>
      <c r="F86" s="202">
        <v>99</v>
      </c>
      <c r="G86" s="202">
        <v>158</v>
      </c>
      <c r="H86" s="202">
        <v>277</v>
      </c>
      <c r="I86" s="202">
        <v>0</v>
      </c>
      <c r="J86" s="202">
        <v>0</v>
      </c>
      <c r="K86" s="202">
        <v>0</v>
      </c>
      <c r="L86" s="202">
        <v>1818</v>
      </c>
    </row>
    <row r="87" spans="1:12">
      <c r="A87" s="17">
        <v>78016</v>
      </c>
      <c r="B87" s="17" t="s">
        <v>547</v>
      </c>
      <c r="C87" s="202">
        <v>38</v>
      </c>
      <c r="D87" s="202">
        <v>61</v>
      </c>
      <c r="E87" s="202">
        <v>6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105</v>
      </c>
    </row>
    <row r="88" spans="1:12">
      <c r="A88" s="17">
        <v>78017</v>
      </c>
      <c r="B88" s="17" t="s">
        <v>298</v>
      </c>
      <c r="C88" s="202">
        <v>345</v>
      </c>
      <c r="D88" s="202">
        <v>393</v>
      </c>
      <c r="E88" s="202">
        <v>158</v>
      </c>
      <c r="F88" s="202">
        <v>168</v>
      </c>
      <c r="G88" s="202">
        <v>157</v>
      </c>
      <c r="H88" s="202">
        <v>0</v>
      </c>
      <c r="I88" s="202">
        <v>0</v>
      </c>
      <c r="J88" s="202">
        <v>0</v>
      </c>
      <c r="K88" s="202">
        <v>0</v>
      </c>
      <c r="L88" s="202">
        <v>1221</v>
      </c>
    </row>
    <row r="89" spans="1:12">
      <c r="A89" s="17">
        <v>78019</v>
      </c>
      <c r="B89" s="17" t="s">
        <v>428</v>
      </c>
      <c r="C89" s="202">
        <v>115</v>
      </c>
      <c r="D89" s="202">
        <v>95</v>
      </c>
      <c r="E89" s="202">
        <v>29</v>
      </c>
      <c r="F89" s="202">
        <v>10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249</v>
      </c>
    </row>
    <row r="90" spans="1:12">
      <c r="A90" s="17">
        <v>78020</v>
      </c>
      <c r="B90" s="17" t="s">
        <v>459</v>
      </c>
      <c r="C90" s="202">
        <v>58</v>
      </c>
      <c r="D90" s="202">
        <v>77</v>
      </c>
      <c r="E90" s="202">
        <v>17</v>
      </c>
      <c r="F90" s="202">
        <v>26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178</v>
      </c>
    </row>
    <row r="91" spans="1:12">
      <c r="A91" s="17">
        <v>78021</v>
      </c>
      <c r="B91" s="17" t="s">
        <v>562</v>
      </c>
      <c r="C91" s="202">
        <v>46</v>
      </c>
      <c r="D91" s="202">
        <v>72</v>
      </c>
      <c r="E91" s="202">
        <v>15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133</v>
      </c>
    </row>
    <row r="92" spans="1:12">
      <c r="A92" s="17">
        <v>78022</v>
      </c>
      <c r="B92" s="17" t="s">
        <v>563</v>
      </c>
      <c r="C92" s="202">
        <v>29</v>
      </c>
      <c r="D92" s="202">
        <v>30</v>
      </c>
      <c r="E92" s="202">
        <v>9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68</v>
      </c>
    </row>
    <row r="93" spans="1:12">
      <c r="A93" s="17">
        <v>78025</v>
      </c>
      <c r="B93" s="17" t="s">
        <v>313</v>
      </c>
      <c r="C93" s="202">
        <v>362</v>
      </c>
      <c r="D93" s="202">
        <v>376</v>
      </c>
      <c r="E93" s="202">
        <v>66</v>
      </c>
      <c r="F93" s="202">
        <v>134</v>
      </c>
      <c r="G93" s="202">
        <v>78</v>
      </c>
      <c r="H93" s="202">
        <v>0</v>
      </c>
      <c r="I93" s="202">
        <v>0</v>
      </c>
      <c r="J93" s="202">
        <v>0</v>
      </c>
      <c r="K93" s="202">
        <v>0</v>
      </c>
      <c r="L93" s="202">
        <v>1016</v>
      </c>
    </row>
    <row r="94" spans="1:12">
      <c r="A94" s="17">
        <v>78026</v>
      </c>
      <c r="B94" s="17" t="s">
        <v>397</v>
      </c>
      <c r="C94" s="202">
        <v>106</v>
      </c>
      <c r="D94" s="202">
        <v>88</v>
      </c>
      <c r="E94" s="202">
        <v>12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206</v>
      </c>
    </row>
    <row r="95" spans="1:12">
      <c r="A95" s="17">
        <v>78027</v>
      </c>
      <c r="B95" s="17" t="s">
        <v>677</v>
      </c>
      <c r="C95" s="202">
        <v>9</v>
      </c>
      <c r="D95" s="202">
        <v>4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13</v>
      </c>
    </row>
    <row r="96" spans="1:12">
      <c r="A96" s="17">
        <v>78028</v>
      </c>
      <c r="B96" s="17" t="s">
        <v>443</v>
      </c>
      <c r="C96" s="202">
        <v>90</v>
      </c>
      <c r="D96" s="202">
        <v>135</v>
      </c>
      <c r="E96" s="202">
        <v>31</v>
      </c>
      <c r="F96" s="202">
        <v>25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281</v>
      </c>
    </row>
    <row r="97" spans="1:12">
      <c r="A97" s="17">
        <v>78029</v>
      </c>
      <c r="B97" s="17" t="s">
        <v>283</v>
      </c>
      <c r="C97" s="202">
        <v>588</v>
      </c>
      <c r="D97" s="202">
        <v>578</v>
      </c>
      <c r="E97" s="202">
        <v>203</v>
      </c>
      <c r="F97" s="202">
        <v>308</v>
      </c>
      <c r="G97" s="202">
        <v>213</v>
      </c>
      <c r="H97" s="202">
        <v>174</v>
      </c>
      <c r="I97" s="202">
        <v>0</v>
      </c>
      <c r="J97" s="202">
        <v>0</v>
      </c>
      <c r="K97" s="202">
        <v>0</v>
      </c>
      <c r="L97" s="202">
        <v>2064</v>
      </c>
    </row>
    <row r="98" spans="1:12">
      <c r="A98" s="17">
        <v>78030</v>
      </c>
      <c r="B98" s="17" t="s">
        <v>424</v>
      </c>
      <c r="C98" s="202">
        <v>99</v>
      </c>
      <c r="D98" s="202">
        <v>140</v>
      </c>
      <c r="E98" s="202">
        <v>33</v>
      </c>
      <c r="F98" s="202">
        <v>54</v>
      </c>
      <c r="G98" s="202">
        <v>25</v>
      </c>
      <c r="H98" s="202">
        <v>144</v>
      </c>
      <c r="I98" s="202">
        <v>0</v>
      </c>
      <c r="J98" s="202">
        <v>0</v>
      </c>
      <c r="K98" s="202">
        <v>0</v>
      </c>
      <c r="L98" s="202">
        <v>495</v>
      </c>
    </row>
    <row r="99" spans="1:12">
      <c r="A99" s="17">
        <v>78031</v>
      </c>
      <c r="B99" s="17" t="s">
        <v>303</v>
      </c>
      <c r="C99" s="202">
        <v>379</v>
      </c>
      <c r="D99" s="202">
        <v>412</v>
      </c>
      <c r="E99" s="202">
        <v>168</v>
      </c>
      <c r="F99" s="202">
        <v>220</v>
      </c>
      <c r="G99" s="202">
        <v>92</v>
      </c>
      <c r="H99" s="202">
        <v>0</v>
      </c>
      <c r="I99" s="202">
        <v>0</v>
      </c>
      <c r="J99" s="202">
        <v>0</v>
      </c>
      <c r="K99" s="202">
        <v>0</v>
      </c>
      <c r="L99" s="202">
        <v>1271</v>
      </c>
    </row>
    <row r="100" spans="1:12">
      <c r="A100" s="17">
        <v>78033</v>
      </c>
      <c r="B100" s="17" t="s">
        <v>275</v>
      </c>
      <c r="C100" s="202">
        <v>1060</v>
      </c>
      <c r="D100" s="202">
        <v>1398</v>
      </c>
      <c r="E100" s="202">
        <v>455</v>
      </c>
      <c r="F100" s="202">
        <v>363</v>
      </c>
      <c r="G100" s="202">
        <v>252</v>
      </c>
      <c r="H100" s="202">
        <v>426</v>
      </c>
      <c r="I100" s="202">
        <v>0</v>
      </c>
      <c r="J100" s="202">
        <v>0</v>
      </c>
      <c r="K100" s="202">
        <v>0</v>
      </c>
      <c r="L100" s="202">
        <v>3954</v>
      </c>
    </row>
    <row r="101" spans="1:12">
      <c r="A101" s="17">
        <v>78034</v>
      </c>
      <c r="B101" s="17" t="s">
        <v>430</v>
      </c>
      <c r="C101" s="202">
        <v>65</v>
      </c>
      <c r="D101" s="202">
        <v>96</v>
      </c>
      <c r="E101" s="202">
        <v>9</v>
      </c>
      <c r="F101" s="202">
        <v>33</v>
      </c>
      <c r="G101" s="202">
        <v>0</v>
      </c>
      <c r="H101" s="202">
        <v>0</v>
      </c>
      <c r="I101" s="202">
        <v>250</v>
      </c>
      <c r="J101" s="202">
        <v>0</v>
      </c>
      <c r="K101" s="202">
        <v>0</v>
      </c>
      <c r="L101" s="202">
        <v>453</v>
      </c>
    </row>
    <row r="102" spans="1:12">
      <c r="A102" s="17">
        <v>78035</v>
      </c>
      <c r="B102" s="17" t="s">
        <v>666</v>
      </c>
      <c r="C102" s="202">
        <v>20</v>
      </c>
      <c r="D102" s="202">
        <v>5</v>
      </c>
      <c r="E102" s="202">
        <v>0</v>
      </c>
      <c r="F102" s="202">
        <v>0</v>
      </c>
      <c r="G102" s="202">
        <v>0</v>
      </c>
      <c r="H102" s="202">
        <v>0</v>
      </c>
      <c r="I102" s="202">
        <v>0</v>
      </c>
      <c r="J102" s="202">
        <v>0</v>
      </c>
      <c r="K102" s="202">
        <v>0</v>
      </c>
      <c r="L102" s="202">
        <v>25</v>
      </c>
    </row>
    <row r="103" spans="1:12">
      <c r="A103" s="17">
        <v>78037</v>
      </c>
      <c r="B103" s="17" t="s">
        <v>407</v>
      </c>
      <c r="C103" s="202">
        <v>96</v>
      </c>
      <c r="D103" s="202">
        <v>124</v>
      </c>
      <c r="E103" s="202">
        <v>20</v>
      </c>
      <c r="F103" s="202">
        <v>0</v>
      </c>
      <c r="G103" s="202">
        <v>0</v>
      </c>
      <c r="H103" s="202">
        <v>0</v>
      </c>
      <c r="I103" s="202">
        <v>0</v>
      </c>
      <c r="J103" s="202">
        <v>0</v>
      </c>
      <c r="K103" s="202">
        <v>0</v>
      </c>
      <c r="L103" s="202">
        <v>240</v>
      </c>
    </row>
    <row r="104" spans="1:12">
      <c r="A104" s="17">
        <v>78038</v>
      </c>
      <c r="B104" s="17" t="s">
        <v>619</v>
      </c>
      <c r="C104" s="202">
        <v>15</v>
      </c>
      <c r="D104" s="202">
        <v>14</v>
      </c>
      <c r="E104" s="202">
        <v>0</v>
      </c>
      <c r="F104" s="202">
        <v>0</v>
      </c>
      <c r="G104" s="202">
        <v>0</v>
      </c>
      <c r="H104" s="202">
        <v>0</v>
      </c>
      <c r="I104" s="202">
        <v>0</v>
      </c>
      <c r="J104" s="202">
        <v>0</v>
      </c>
      <c r="K104" s="202">
        <v>0</v>
      </c>
      <c r="L104" s="202">
        <v>29</v>
      </c>
    </row>
    <row r="105" spans="1:12">
      <c r="A105" s="17">
        <v>78039</v>
      </c>
      <c r="B105" s="17" t="s">
        <v>555</v>
      </c>
      <c r="C105" s="202">
        <v>30</v>
      </c>
      <c r="D105" s="202">
        <v>42</v>
      </c>
      <c r="E105" s="202">
        <v>7</v>
      </c>
      <c r="F105" s="202">
        <v>0</v>
      </c>
      <c r="G105" s="202">
        <v>0</v>
      </c>
      <c r="H105" s="202">
        <v>0</v>
      </c>
      <c r="I105" s="202">
        <v>0</v>
      </c>
      <c r="J105" s="202">
        <v>0</v>
      </c>
      <c r="K105" s="202">
        <v>0</v>
      </c>
      <c r="L105" s="202">
        <v>79</v>
      </c>
    </row>
    <row r="106" spans="1:12">
      <c r="A106" s="17">
        <v>78040</v>
      </c>
      <c r="B106" s="17" t="s">
        <v>299</v>
      </c>
      <c r="C106" s="202">
        <v>305</v>
      </c>
      <c r="D106" s="202">
        <v>361</v>
      </c>
      <c r="E106" s="202">
        <v>158</v>
      </c>
      <c r="F106" s="202">
        <v>104</v>
      </c>
      <c r="G106" s="202">
        <v>0</v>
      </c>
      <c r="H106" s="202">
        <v>0</v>
      </c>
      <c r="I106" s="202">
        <v>0</v>
      </c>
      <c r="J106" s="202">
        <v>0</v>
      </c>
      <c r="K106" s="202">
        <v>0</v>
      </c>
      <c r="L106" s="202">
        <v>928</v>
      </c>
    </row>
    <row r="107" spans="1:12">
      <c r="A107" s="17">
        <v>78042</v>
      </c>
      <c r="B107" s="17" t="s">
        <v>557</v>
      </c>
      <c r="C107" s="202">
        <v>35</v>
      </c>
      <c r="D107" s="202">
        <v>31</v>
      </c>
      <c r="E107" s="202">
        <v>0</v>
      </c>
      <c r="F107" s="202">
        <v>0</v>
      </c>
      <c r="G107" s="202">
        <v>0</v>
      </c>
      <c r="H107" s="202">
        <v>0</v>
      </c>
      <c r="I107" s="202">
        <v>0</v>
      </c>
      <c r="J107" s="202">
        <v>0</v>
      </c>
      <c r="K107" s="202">
        <v>0</v>
      </c>
      <c r="L107" s="202">
        <v>66</v>
      </c>
    </row>
    <row r="108" spans="1:12">
      <c r="A108" s="17">
        <v>78043</v>
      </c>
      <c r="B108" s="17" t="s">
        <v>558</v>
      </c>
      <c r="C108" s="202">
        <v>55</v>
      </c>
      <c r="D108" s="202">
        <v>53</v>
      </c>
      <c r="E108" s="202">
        <v>7</v>
      </c>
      <c r="F108" s="202">
        <v>0</v>
      </c>
      <c r="G108" s="202">
        <v>0</v>
      </c>
      <c r="H108" s="202">
        <v>0</v>
      </c>
      <c r="I108" s="202">
        <v>0</v>
      </c>
      <c r="J108" s="202">
        <v>0</v>
      </c>
      <c r="K108" s="202">
        <v>0</v>
      </c>
      <c r="L108" s="202">
        <v>115</v>
      </c>
    </row>
    <row r="109" spans="1:12">
      <c r="A109" s="17">
        <v>78044</v>
      </c>
      <c r="B109" s="17" t="s">
        <v>268</v>
      </c>
      <c r="C109" s="202">
        <v>1211</v>
      </c>
      <c r="D109" s="202">
        <v>2086</v>
      </c>
      <c r="E109" s="202">
        <v>793</v>
      </c>
      <c r="F109" s="202">
        <v>1177</v>
      </c>
      <c r="G109" s="202">
        <v>2223</v>
      </c>
      <c r="H109" s="202">
        <v>2121</v>
      </c>
      <c r="I109" s="202">
        <v>0</v>
      </c>
      <c r="J109" s="202">
        <v>0</v>
      </c>
      <c r="K109" s="202">
        <v>0</v>
      </c>
      <c r="L109" s="202">
        <v>9611</v>
      </c>
    </row>
    <row r="110" spans="1:12">
      <c r="A110" s="17">
        <v>78045</v>
      </c>
      <c r="B110" s="17" t="s">
        <v>265</v>
      </c>
      <c r="C110" s="202">
        <v>3951</v>
      </c>
      <c r="D110" s="202">
        <v>4467</v>
      </c>
      <c r="E110" s="202">
        <v>1739</v>
      </c>
      <c r="F110" s="202">
        <v>1870</v>
      </c>
      <c r="G110" s="202">
        <v>1532</v>
      </c>
      <c r="H110" s="202">
        <v>3037</v>
      </c>
      <c r="I110" s="202">
        <v>277</v>
      </c>
      <c r="J110" s="202">
        <v>748</v>
      </c>
      <c r="K110" s="202">
        <v>0</v>
      </c>
      <c r="L110" s="202">
        <v>17621</v>
      </c>
    </row>
    <row r="111" spans="1:12">
      <c r="A111" s="17">
        <v>78046</v>
      </c>
      <c r="B111" s="17" t="s">
        <v>592</v>
      </c>
      <c r="C111" s="202">
        <v>27</v>
      </c>
      <c r="D111" s="202">
        <v>35</v>
      </c>
      <c r="E111" s="202">
        <v>13</v>
      </c>
      <c r="F111" s="202">
        <v>18</v>
      </c>
      <c r="G111" s="202">
        <v>0</v>
      </c>
      <c r="H111" s="202">
        <v>55</v>
      </c>
      <c r="I111" s="202">
        <v>0</v>
      </c>
      <c r="J111" s="202">
        <v>0</v>
      </c>
      <c r="K111" s="202">
        <v>0</v>
      </c>
      <c r="L111" s="202">
        <v>148</v>
      </c>
    </row>
    <row r="112" spans="1:12">
      <c r="A112" s="17">
        <v>78047</v>
      </c>
      <c r="B112" s="17" t="s">
        <v>305</v>
      </c>
      <c r="C112" s="202">
        <v>325</v>
      </c>
      <c r="D112" s="202">
        <v>471</v>
      </c>
      <c r="E112" s="202">
        <v>104</v>
      </c>
      <c r="F112" s="202">
        <v>115</v>
      </c>
      <c r="G112" s="202">
        <v>152</v>
      </c>
      <c r="H112" s="202">
        <v>0</v>
      </c>
      <c r="I112" s="202">
        <v>0</v>
      </c>
      <c r="J112" s="202">
        <v>0</v>
      </c>
      <c r="K112" s="202">
        <v>0</v>
      </c>
      <c r="L112" s="202">
        <v>1167</v>
      </c>
    </row>
    <row r="113" spans="1:12">
      <c r="A113" s="17">
        <v>78048</v>
      </c>
      <c r="B113" s="17" t="s">
        <v>350</v>
      </c>
      <c r="C113" s="202">
        <v>321</v>
      </c>
      <c r="D113" s="202">
        <v>369</v>
      </c>
      <c r="E113" s="202">
        <v>61</v>
      </c>
      <c r="F113" s="202">
        <v>92</v>
      </c>
      <c r="G113" s="202">
        <v>27</v>
      </c>
      <c r="H113" s="202">
        <v>73</v>
      </c>
      <c r="I113" s="202">
        <v>0</v>
      </c>
      <c r="J113" s="202">
        <v>0</v>
      </c>
      <c r="K113" s="202">
        <v>0</v>
      </c>
      <c r="L113" s="202">
        <v>943</v>
      </c>
    </row>
    <row r="114" spans="1:12">
      <c r="A114" s="17">
        <v>78049</v>
      </c>
      <c r="B114" s="17" t="s">
        <v>369</v>
      </c>
      <c r="C114" s="202">
        <v>135</v>
      </c>
      <c r="D114" s="202">
        <v>124</v>
      </c>
      <c r="E114" s="202">
        <v>70</v>
      </c>
      <c r="F114" s="202">
        <v>12</v>
      </c>
      <c r="G114" s="202">
        <v>0</v>
      </c>
      <c r="H114" s="202">
        <v>230</v>
      </c>
      <c r="I114" s="202">
        <v>0</v>
      </c>
      <c r="J114" s="202">
        <v>0</v>
      </c>
      <c r="K114" s="202">
        <v>0</v>
      </c>
      <c r="L114" s="202">
        <v>571</v>
      </c>
    </row>
    <row r="115" spans="1:12">
      <c r="A115" s="17">
        <v>78050</v>
      </c>
      <c r="B115" s="17" t="s">
        <v>613</v>
      </c>
      <c r="C115" s="202">
        <v>20</v>
      </c>
      <c r="D115" s="202">
        <v>9</v>
      </c>
      <c r="E115" s="202">
        <v>0</v>
      </c>
      <c r="F115" s="202">
        <v>0</v>
      </c>
      <c r="G115" s="202">
        <v>0</v>
      </c>
      <c r="H115" s="202">
        <v>0</v>
      </c>
      <c r="I115" s="202">
        <v>0</v>
      </c>
      <c r="J115" s="202">
        <v>0</v>
      </c>
      <c r="K115" s="202">
        <v>0</v>
      </c>
      <c r="L115" s="202">
        <v>29</v>
      </c>
    </row>
    <row r="116" spans="1:12">
      <c r="A116" s="17">
        <v>78051</v>
      </c>
      <c r="B116" s="17" t="s">
        <v>383</v>
      </c>
      <c r="C116" s="202">
        <v>169</v>
      </c>
      <c r="D116" s="202">
        <v>100</v>
      </c>
      <c r="E116" s="202">
        <v>40</v>
      </c>
      <c r="F116" s="202">
        <v>0</v>
      </c>
      <c r="G116" s="202">
        <v>26</v>
      </c>
      <c r="H116" s="202">
        <v>0</v>
      </c>
      <c r="I116" s="202">
        <v>0</v>
      </c>
      <c r="J116" s="202">
        <v>0</v>
      </c>
      <c r="K116" s="202">
        <v>0</v>
      </c>
      <c r="L116" s="202">
        <v>335</v>
      </c>
    </row>
    <row r="117" spans="1:12">
      <c r="A117" s="17">
        <v>78052</v>
      </c>
      <c r="B117" s="17" t="s">
        <v>542</v>
      </c>
      <c r="C117" s="202">
        <v>54</v>
      </c>
      <c r="D117" s="202">
        <v>50</v>
      </c>
      <c r="E117" s="202">
        <v>0</v>
      </c>
      <c r="F117" s="202">
        <v>24</v>
      </c>
      <c r="G117" s="202">
        <v>0</v>
      </c>
      <c r="H117" s="202">
        <v>0</v>
      </c>
      <c r="I117" s="202">
        <v>0</v>
      </c>
      <c r="J117" s="202">
        <v>0</v>
      </c>
      <c r="K117" s="202">
        <v>0</v>
      </c>
      <c r="L117" s="202">
        <v>128</v>
      </c>
    </row>
    <row r="118" spans="1:12">
      <c r="A118" s="17">
        <v>78053</v>
      </c>
      <c r="B118" s="17" t="s">
        <v>593</v>
      </c>
      <c r="C118" s="202">
        <v>41</v>
      </c>
      <c r="D118" s="202">
        <v>74</v>
      </c>
      <c r="E118" s="202">
        <v>49</v>
      </c>
      <c r="F118" s="202">
        <v>52</v>
      </c>
      <c r="G118" s="202">
        <v>120</v>
      </c>
      <c r="H118" s="202">
        <v>186</v>
      </c>
      <c r="I118" s="202">
        <v>0</v>
      </c>
      <c r="J118" s="202">
        <v>0</v>
      </c>
      <c r="K118" s="202">
        <v>0</v>
      </c>
      <c r="L118" s="202">
        <v>522</v>
      </c>
    </row>
    <row r="119" spans="1:12">
      <c r="A119" s="17">
        <v>78054</v>
      </c>
      <c r="B119" s="17" t="s">
        <v>478</v>
      </c>
      <c r="C119" s="202">
        <v>65</v>
      </c>
      <c r="D119" s="202">
        <v>64</v>
      </c>
      <c r="E119" s="202">
        <v>7</v>
      </c>
      <c r="F119" s="202">
        <v>0</v>
      </c>
      <c r="G119" s="202">
        <v>0</v>
      </c>
      <c r="H119" s="202">
        <v>0</v>
      </c>
      <c r="I119" s="202">
        <v>0</v>
      </c>
      <c r="J119" s="202">
        <v>0</v>
      </c>
      <c r="K119" s="202">
        <v>0</v>
      </c>
      <c r="L119" s="202">
        <v>136</v>
      </c>
    </row>
    <row r="120" spans="1:12">
      <c r="A120" s="17">
        <v>78055</v>
      </c>
      <c r="B120" s="17" t="s">
        <v>420</v>
      </c>
      <c r="C120" s="202">
        <v>122</v>
      </c>
      <c r="D120" s="202">
        <v>123</v>
      </c>
      <c r="E120" s="202">
        <v>52</v>
      </c>
      <c r="F120" s="202">
        <v>17</v>
      </c>
      <c r="G120" s="202">
        <v>0</v>
      </c>
      <c r="H120" s="202">
        <v>0</v>
      </c>
      <c r="I120" s="202">
        <v>0</v>
      </c>
      <c r="J120" s="202">
        <v>0</v>
      </c>
      <c r="K120" s="202">
        <v>0</v>
      </c>
      <c r="L120" s="202">
        <v>314</v>
      </c>
    </row>
    <row r="121" spans="1:12">
      <c r="A121" s="17">
        <v>78056</v>
      </c>
      <c r="B121" s="17" t="s">
        <v>422</v>
      </c>
      <c r="C121" s="202">
        <v>93</v>
      </c>
      <c r="D121" s="202">
        <v>112</v>
      </c>
      <c r="E121" s="202">
        <v>38</v>
      </c>
      <c r="F121" s="202">
        <v>0</v>
      </c>
      <c r="G121" s="202">
        <v>0</v>
      </c>
      <c r="H121" s="202">
        <v>0</v>
      </c>
      <c r="I121" s="202">
        <v>0</v>
      </c>
      <c r="J121" s="202">
        <v>0</v>
      </c>
      <c r="K121" s="202">
        <v>0</v>
      </c>
      <c r="L121" s="202">
        <v>243</v>
      </c>
    </row>
    <row r="122" spans="1:12">
      <c r="A122" s="17">
        <v>78057</v>
      </c>
      <c r="B122" s="17" t="s">
        <v>469</v>
      </c>
      <c r="C122" s="202">
        <v>71</v>
      </c>
      <c r="D122" s="202">
        <v>72</v>
      </c>
      <c r="E122" s="202">
        <v>9</v>
      </c>
      <c r="F122" s="202">
        <v>40</v>
      </c>
      <c r="G122" s="202">
        <v>32</v>
      </c>
      <c r="H122" s="202">
        <v>0</v>
      </c>
      <c r="I122" s="202">
        <v>0</v>
      </c>
      <c r="J122" s="202">
        <v>0</v>
      </c>
      <c r="K122" s="202">
        <v>0</v>
      </c>
      <c r="L122" s="202">
        <v>224</v>
      </c>
    </row>
    <row r="123" spans="1:12">
      <c r="A123" s="17">
        <v>78058</v>
      </c>
      <c r="B123" s="17" t="s">
        <v>314</v>
      </c>
      <c r="C123" s="202">
        <v>196</v>
      </c>
      <c r="D123" s="202">
        <v>229</v>
      </c>
      <c r="E123" s="202">
        <v>94</v>
      </c>
      <c r="F123" s="202">
        <v>37</v>
      </c>
      <c r="G123" s="202">
        <v>45</v>
      </c>
      <c r="H123" s="202">
        <v>0</v>
      </c>
      <c r="I123" s="202">
        <v>0</v>
      </c>
      <c r="J123" s="202">
        <v>0</v>
      </c>
      <c r="K123" s="202">
        <v>0</v>
      </c>
      <c r="L123" s="202">
        <v>601</v>
      </c>
    </row>
    <row r="124" spans="1:12">
      <c r="A124" s="17">
        <v>78059</v>
      </c>
      <c r="B124" s="17" t="s">
        <v>519</v>
      </c>
      <c r="C124" s="202">
        <v>65</v>
      </c>
      <c r="D124" s="202">
        <v>45</v>
      </c>
      <c r="E124" s="202">
        <v>6</v>
      </c>
      <c r="F124" s="202">
        <v>15</v>
      </c>
      <c r="G124" s="202">
        <v>0</v>
      </c>
      <c r="H124" s="202">
        <v>0</v>
      </c>
      <c r="I124" s="202">
        <v>0</v>
      </c>
      <c r="J124" s="202">
        <v>0</v>
      </c>
      <c r="K124" s="202">
        <v>0</v>
      </c>
      <c r="L124" s="202">
        <v>131</v>
      </c>
    </row>
    <row r="125" spans="1:12">
      <c r="A125" s="17">
        <v>78060</v>
      </c>
      <c r="B125" s="17" t="s">
        <v>462</v>
      </c>
      <c r="C125" s="202">
        <v>113</v>
      </c>
      <c r="D125" s="202">
        <v>112</v>
      </c>
      <c r="E125" s="202">
        <v>20</v>
      </c>
      <c r="F125" s="202">
        <v>42</v>
      </c>
      <c r="G125" s="202">
        <v>24</v>
      </c>
      <c r="H125" s="202">
        <v>0</v>
      </c>
      <c r="I125" s="202">
        <v>0</v>
      </c>
      <c r="J125" s="202">
        <v>0</v>
      </c>
      <c r="K125" s="202">
        <v>0</v>
      </c>
      <c r="L125" s="202">
        <v>311</v>
      </c>
    </row>
    <row r="126" spans="1:12">
      <c r="A126" s="17">
        <v>78061</v>
      </c>
      <c r="B126" s="17" t="s">
        <v>502</v>
      </c>
      <c r="C126" s="202">
        <v>71</v>
      </c>
      <c r="D126" s="202">
        <v>93</v>
      </c>
      <c r="E126" s="202">
        <v>21</v>
      </c>
      <c r="F126" s="202">
        <v>10</v>
      </c>
      <c r="G126" s="202">
        <v>22</v>
      </c>
      <c r="H126" s="202">
        <v>0</v>
      </c>
      <c r="I126" s="202">
        <v>0</v>
      </c>
      <c r="J126" s="202">
        <v>0</v>
      </c>
      <c r="K126" s="202">
        <v>0</v>
      </c>
      <c r="L126" s="202">
        <v>217</v>
      </c>
    </row>
    <row r="127" spans="1:12">
      <c r="A127" s="17">
        <v>78062</v>
      </c>
      <c r="B127" s="17" t="s">
        <v>438</v>
      </c>
      <c r="C127" s="202">
        <v>68</v>
      </c>
      <c r="D127" s="202">
        <v>70</v>
      </c>
      <c r="E127" s="202">
        <v>14</v>
      </c>
      <c r="F127" s="202">
        <v>39</v>
      </c>
      <c r="G127" s="202">
        <v>0</v>
      </c>
      <c r="H127" s="202">
        <v>0</v>
      </c>
      <c r="I127" s="202">
        <v>0</v>
      </c>
      <c r="J127" s="202">
        <v>0</v>
      </c>
      <c r="K127" s="202">
        <v>0</v>
      </c>
      <c r="L127" s="202">
        <v>191</v>
      </c>
    </row>
    <row r="128" spans="1:12">
      <c r="A128" s="17">
        <v>78065</v>
      </c>
      <c r="B128" s="17" t="s">
        <v>607</v>
      </c>
      <c r="C128" s="202">
        <v>20</v>
      </c>
      <c r="D128" s="202">
        <v>14</v>
      </c>
      <c r="E128" s="202">
        <v>8</v>
      </c>
      <c r="F128" s="202">
        <v>0</v>
      </c>
      <c r="G128" s="202">
        <v>0</v>
      </c>
      <c r="H128" s="202">
        <v>0</v>
      </c>
      <c r="I128" s="202">
        <v>0</v>
      </c>
      <c r="J128" s="202">
        <v>0</v>
      </c>
      <c r="K128" s="202">
        <v>0</v>
      </c>
      <c r="L128" s="202">
        <v>42</v>
      </c>
    </row>
    <row r="129" spans="1:12">
      <c r="A129" s="17">
        <v>78066</v>
      </c>
      <c r="B129" s="17" t="s">
        <v>378</v>
      </c>
      <c r="C129" s="202">
        <v>107</v>
      </c>
      <c r="D129" s="202">
        <v>111</v>
      </c>
      <c r="E129" s="202">
        <v>41</v>
      </c>
      <c r="F129" s="202">
        <v>10</v>
      </c>
      <c r="G129" s="202">
        <v>32</v>
      </c>
      <c r="H129" s="202">
        <v>0</v>
      </c>
      <c r="I129" s="202">
        <v>0</v>
      </c>
      <c r="J129" s="202">
        <v>0</v>
      </c>
      <c r="K129" s="202">
        <v>0</v>
      </c>
      <c r="L129" s="202">
        <v>301</v>
      </c>
    </row>
    <row r="130" spans="1:12">
      <c r="A130" s="17">
        <v>78067</v>
      </c>
      <c r="B130" s="17" t="s">
        <v>465</v>
      </c>
      <c r="C130" s="202">
        <v>59</v>
      </c>
      <c r="D130" s="202">
        <v>81</v>
      </c>
      <c r="E130" s="202">
        <v>43</v>
      </c>
      <c r="F130" s="202">
        <v>31</v>
      </c>
      <c r="G130" s="202">
        <v>0</v>
      </c>
      <c r="H130" s="202">
        <v>0</v>
      </c>
      <c r="I130" s="202">
        <v>0</v>
      </c>
      <c r="J130" s="202">
        <v>0</v>
      </c>
      <c r="K130" s="202">
        <v>0</v>
      </c>
      <c r="L130" s="202">
        <v>214</v>
      </c>
    </row>
    <row r="131" spans="1:12">
      <c r="A131" s="17">
        <v>78069</v>
      </c>
      <c r="B131" s="17" t="s">
        <v>446</v>
      </c>
      <c r="C131" s="202">
        <v>74</v>
      </c>
      <c r="D131" s="202">
        <v>62</v>
      </c>
      <c r="E131" s="202">
        <v>18</v>
      </c>
      <c r="F131" s="202">
        <v>31</v>
      </c>
      <c r="G131" s="202">
        <v>26</v>
      </c>
      <c r="H131" s="202">
        <v>0</v>
      </c>
      <c r="I131" s="202">
        <v>0</v>
      </c>
      <c r="J131" s="202">
        <v>0</v>
      </c>
      <c r="K131" s="202">
        <v>0</v>
      </c>
      <c r="L131" s="202">
        <v>211</v>
      </c>
    </row>
    <row r="132" spans="1:12">
      <c r="A132" s="17">
        <v>78070</v>
      </c>
      <c r="B132" s="17" t="s">
        <v>304</v>
      </c>
      <c r="C132" s="202">
        <v>245</v>
      </c>
      <c r="D132" s="202">
        <v>376</v>
      </c>
      <c r="E132" s="202">
        <v>164</v>
      </c>
      <c r="F132" s="202">
        <v>39</v>
      </c>
      <c r="G132" s="202">
        <v>42</v>
      </c>
      <c r="H132" s="202">
        <v>153</v>
      </c>
      <c r="I132" s="202">
        <v>0</v>
      </c>
      <c r="J132" s="202">
        <v>0</v>
      </c>
      <c r="K132" s="202">
        <v>0</v>
      </c>
      <c r="L132" s="202">
        <v>1019</v>
      </c>
    </row>
    <row r="133" spans="1:12">
      <c r="A133" s="17">
        <v>78071</v>
      </c>
      <c r="B133" s="17" t="s">
        <v>575</v>
      </c>
      <c r="C133" s="202">
        <v>20</v>
      </c>
      <c r="D133" s="202">
        <v>32</v>
      </c>
      <c r="E133" s="202">
        <v>0</v>
      </c>
      <c r="F133" s="202">
        <v>0</v>
      </c>
      <c r="G133" s="202">
        <v>0</v>
      </c>
      <c r="H133" s="202">
        <v>0</v>
      </c>
      <c r="I133" s="202">
        <v>0</v>
      </c>
      <c r="J133" s="202">
        <v>0</v>
      </c>
      <c r="K133" s="202">
        <v>0</v>
      </c>
      <c r="L133" s="202">
        <v>52</v>
      </c>
    </row>
    <row r="134" spans="1:12">
      <c r="A134" s="17">
        <v>78072</v>
      </c>
      <c r="B134" s="17" t="s">
        <v>629</v>
      </c>
      <c r="C134" s="202">
        <v>17</v>
      </c>
      <c r="D134" s="202">
        <v>18</v>
      </c>
      <c r="E134" s="202">
        <v>6</v>
      </c>
      <c r="F134" s="202">
        <v>0</v>
      </c>
      <c r="G134" s="202">
        <v>0</v>
      </c>
      <c r="H134" s="202">
        <v>0</v>
      </c>
      <c r="I134" s="202">
        <v>0</v>
      </c>
      <c r="J134" s="202">
        <v>0</v>
      </c>
      <c r="K134" s="202">
        <v>0</v>
      </c>
      <c r="L134" s="202">
        <v>41</v>
      </c>
    </row>
    <row r="135" spans="1:12">
      <c r="A135" s="17">
        <v>78073</v>
      </c>
      <c r="B135" s="17" t="s">
        <v>505</v>
      </c>
      <c r="C135" s="202">
        <v>74</v>
      </c>
      <c r="D135" s="202">
        <v>56</v>
      </c>
      <c r="E135" s="202">
        <v>17</v>
      </c>
      <c r="F135" s="202">
        <v>0</v>
      </c>
      <c r="G135" s="202">
        <v>0</v>
      </c>
      <c r="H135" s="202">
        <v>0</v>
      </c>
      <c r="I135" s="202">
        <v>0</v>
      </c>
      <c r="J135" s="202">
        <v>0</v>
      </c>
      <c r="K135" s="202">
        <v>0</v>
      </c>
      <c r="L135" s="202">
        <v>147</v>
      </c>
    </row>
    <row r="136" spans="1:12">
      <c r="A136" s="17">
        <v>78074</v>
      </c>
      <c r="B136" s="17" t="s">
        <v>429</v>
      </c>
      <c r="C136" s="202">
        <v>162</v>
      </c>
      <c r="D136" s="202">
        <v>128</v>
      </c>
      <c r="E136" s="202">
        <v>34</v>
      </c>
      <c r="F136" s="202">
        <v>0</v>
      </c>
      <c r="G136" s="202">
        <v>30</v>
      </c>
      <c r="H136" s="202">
        <v>0</v>
      </c>
      <c r="I136" s="202">
        <v>0</v>
      </c>
      <c r="J136" s="202">
        <v>0</v>
      </c>
      <c r="K136" s="202">
        <v>0</v>
      </c>
      <c r="L136" s="202">
        <v>354</v>
      </c>
    </row>
    <row r="137" spans="1:12">
      <c r="A137" s="17">
        <v>78075</v>
      </c>
      <c r="B137" s="17" t="s">
        <v>510</v>
      </c>
      <c r="C137" s="202">
        <v>83</v>
      </c>
      <c r="D137" s="202">
        <v>188</v>
      </c>
      <c r="E137" s="202">
        <v>84</v>
      </c>
      <c r="F137" s="202">
        <v>97</v>
      </c>
      <c r="G137" s="202">
        <v>127</v>
      </c>
      <c r="H137" s="202">
        <v>395</v>
      </c>
      <c r="I137" s="202">
        <v>0</v>
      </c>
      <c r="J137" s="202">
        <v>0</v>
      </c>
      <c r="K137" s="202">
        <v>0</v>
      </c>
      <c r="L137" s="202">
        <v>974</v>
      </c>
    </row>
    <row r="138" spans="1:12">
      <c r="A138" s="17">
        <v>78076</v>
      </c>
      <c r="B138" s="17" t="s">
        <v>394</v>
      </c>
      <c r="C138" s="202">
        <v>113</v>
      </c>
      <c r="D138" s="202">
        <v>114</v>
      </c>
      <c r="E138" s="202">
        <v>31</v>
      </c>
      <c r="F138" s="202">
        <v>0</v>
      </c>
      <c r="G138" s="202">
        <v>0</v>
      </c>
      <c r="H138" s="202">
        <v>0</v>
      </c>
      <c r="I138" s="202">
        <v>0</v>
      </c>
      <c r="J138" s="202">
        <v>0</v>
      </c>
      <c r="K138" s="202">
        <v>0</v>
      </c>
      <c r="L138" s="202">
        <v>258</v>
      </c>
    </row>
    <row r="139" spans="1:12">
      <c r="A139" s="17">
        <v>78077</v>
      </c>
      <c r="B139" s="17" t="s">
        <v>419</v>
      </c>
      <c r="C139" s="202">
        <v>78</v>
      </c>
      <c r="D139" s="202">
        <v>81</v>
      </c>
      <c r="E139" s="202">
        <v>16</v>
      </c>
      <c r="F139" s="202">
        <v>12</v>
      </c>
      <c r="G139" s="202">
        <v>0</v>
      </c>
      <c r="H139" s="202">
        <v>0</v>
      </c>
      <c r="I139" s="202">
        <v>0</v>
      </c>
      <c r="J139" s="202">
        <v>0</v>
      </c>
      <c r="K139" s="202">
        <v>0</v>
      </c>
      <c r="L139" s="202">
        <v>187</v>
      </c>
    </row>
    <row r="140" spans="1:12">
      <c r="A140" s="17">
        <v>78078</v>
      </c>
      <c r="B140" s="17" t="s">
        <v>606</v>
      </c>
      <c r="C140" s="202">
        <v>21</v>
      </c>
      <c r="D140" s="202">
        <v>13</v>
      </c>
      <c r="E140" s="202">
        <v>0</v>
      </c>
      <c r="F140" s="202">
        <v>28</v>
      </c>
      <c r="G140" s="202">
        <v>0</v>
      </c>
      <c r="H140" s="202">
        <v>0</v>
      </c>
      <c r="I140" s="202">
        <v>0</v>
      </c>
      <c r="J140" s="202">
        <v>0</v>
      </c>
      <c r="K140" s="202">
        <v>0</v>
      </c>
      <c r="L140" s="202">
        <v>62</v>
      </c>
    </row>
    <row r="141" spans="1:12">
      <c r="A141" s="17">
        <v>78079</v>
      </c>
      <c r="B141" s="17" t="s">
        <v>307</v>
      </c>
      <c r="C141" s="202">
        <v>264</v>
      </c>
      <c r="D141" s="202">
        <v>197</v>
      </c>
      <c r="E141" s="202">
        <v>62</v>
      </c>
      <c r="F141" s="202">
        <v>22</v>
      </c>
      <c r="G141" s="202">
        <v>49</v>
      </c>
      <c r="H141" s="202">
        <v>123</v>
      </c>
      <c r="I141" s="202">
        <v>0</v>
      </c>
      <c r="J141" s="202">
        <v>0</v>
      </c>
      <c r="K141" s="202">
        <v>0</v>
      </c>
      <c r="L141" s="202">
        <v>717</v>
      </c>
    </row>
    <row r="142" spans="1:12">
      <c r="A142" s="17">
        <v>78080</v>
      </c>
      <c r="B142" s="17" t="s">
        <v>523</v>
      </c>
      <c r="C142" s="202">
        <v>48</v>
      </c>
      <c r="D142" s="202">
        <v>58</v>
      </c>
      <c r="E142" s="202">
        <v>28</v>
      </c>
      <c r="F142" s="202">
        <v>37</v>
      </c>
      <c r="G142" s="202">
        <v>67</v>
      </c>
      <c r="H142" s="202">
        <v>74</v>
      </c>
      <c r="I142" s="202">
        <v>0</v>
      </c>
      <c r="J142" s="202">
        <v>0</v>
      </c>
      <c r="K142" s="202">
        <v>0</v>
      </c>
      <c r="L142" s="202">
        <v>312</v>
      </c>
    </row>
    <row r="143" spans="1:12">
      <c r="A143" s="17">
        <v>78081</v>
      </c>
      <c r="B143" s="17" t="s">
        <v>280</v>
      </c>
      <c r="C143" s="202">
        <v>750</v>
      </c>
      <c r="D143" s="202">
        <v>1129</v>
      </c>
      <c r="E143" s="202">
        <v>403</v>
      </c>
      <c r="F143" s="202">
        <v>347</v>
      </c>
      <c r="G143" s="202">
        <v>489</v>
      </c>
      <c r="H143" s="202">
        <v>277</v>
      </c>
      <c r="I143" s="202">
        <v>0</v>
      </c>
      <c r="J143" s="202">
        <v>1294</v>
      </c>
      <c r="K143" s="202">
        <v>0</v>
      </c>
      <c r="L143" s="202">
        <v>4689</v>
      </c>
    </row>
    <row r="144" spans="1:12">
      <c r="A144" s="17">
        <v>78082</v>
      </c>
      <c r="B144" s="17" t="s">
        <v>493</v>
      </c>
      <c r="C144" s="202">
        <v>69</v>
      </c>
      <c r="D144" s="202">
        <v>89</v>
      </c>
      <c r="E144" s="202">
        <v>0</v>
      </c>
      <c r="F144" s="202">
        <v>10</v>
      </c>
      <c r="G144" s="202">
        <v>0</v>
      </c>
      <c r="H144" s="202">
        <v>0</v>
      </c>
      <c r="I144" s="202">
        <v>0</v>
      </c>
      <c r="J144" s="202">
        <v>0</v>
      </c>
      <c r="K144" s="202">
        <v>0</v>
      </c>
      <c r="L144" s="202">
        <v>168</v>
      </c>
    </row>
    <row r="145" spans="1:12">
      <c r="A145" s="17">
        <v>78083</v>
      </c>
      <c r="B145" s="17" t="s">
        <v>362</v>
      </c>
      <c r="C145" s="202">
        <v>118</v>
      </c>
      <c r="D145" s="202">
        <v>156</v>
      </c>
      <c r="E145" s="202">
        <v>92</v>
      </c>
      <c r="F145" s="202">
        <v>39</v>
      </c>
      <c r="G145" s="202">
        <v>0</v>
      </c>
      <c r="H145" s="202">
        <v>0</v>
      </c>
      <c r="I145" s="202">
        <v>0</v>
      </c>
      <c r="J145" s="202">
        <v>0</v>
      </c>
      <c r="K145" s="202">
        <v>0</v>
      </c>
      <c r="L145" s="202">
        <v>405</v>
      </c>
    </row>
    <row r="146" spans="1:12">
      <c r="A146" s="17">
        <v>78084</v>
      </c>
      <c r="B146" s="17" t="s">
        <v>408</v>
      </c>
      <c r="C146" s="202">
        <v>144</v>
      </c>
      <c r="D146" s="202">
        <v>118</v>
      </c>
      <c r="E146" s="202">
        <v>71</v>
      </c>
      <c r="F146" s="202">
        <v>0</v>
      </c>
      <c r="G146" s="202">
        <v>33</v>
      </c>
      <c r="H146" s="202">
        <v>0</v>
      </c>
      <c r="I146" s="202">
        <v>0</v>
      </c>
      <c r="J146" s="202">
        <v>0</v>
      </c>
      <c r="K146" s="202">
        <v>0</v>
      </c>
      <c r="L146" s="202">
        <v>366</v>
      </c>
    </row>
    <row r="147" spans="1:12">
      <c r="A147" s="17">
        <v>78085</v>
      </c>
      <c r="B147" s="17" t="s">
        <v>565</v>
      </c>
      <c r="C147" s="202">
        <v>35</v>
      </c>
      <c r="D147" s="202">
        <v>26</v>
      </c>
      <c r="E147" s="202">
        <v>0</v>
      </c>
      <c r="F147" s="202">
        <v>0</v>
      </c>
      <c r="G147" s="202">
        <v>0</v>
      </c>
      <c r="H147" s="202">
        <v>0</v>
      </c>
      <c r="I147" s="202">
        <v>0</v>
      </c>
      <c r="J147" s="202">
        <v>0</v>
      </c>
      <c r="K147" s="202">
        <v>0</v>
      </c>
      <c r="L147" s="202">
        <v>61</v>
      </c>
    </row>
    <row r="148" spans="1:12">
      <c r="A148" s="17">
        <v>78089</v>
      </c>
      <c r="B148" s="17" t="s">
        <v>589</v>
      </c>
      <c r="C148" s="202">
        <v>35</v>
      </c>
      <c r="D148" s="202">
        <v>18</v>
      </c>
      <c r="E148" s="202">
        <v>0</v>
      </c>
      <c r="F148" s="202">
        <v>0</v>
      </c>
      <c r="G148" s="202">
        <v>0</v>
      </c>
      <c r="H148" s="202">
        <v>0</v>
      </c>
      <c r="I148" s="202">
        <v>0</v>
      </c>
      <c r="J148" s="202">
        <v>0</v>
      </c>
      <c r="K148" s="202">
        <v>0</v>
      </c>
      <c r="L148" s="202">
        <v>53</v>
      </c>
    </row>
    <row r="149" spans="1:12">
      <c r="A149" s="17">
        <v>78090</v>
      </c>
      <c r="B149" s="17" t="s">
        <v>675</v>
      </c>
      <c r="C149" s="202">
        <v>15</v>
      </c>
      <c r="D149" s="202">
        <v>2</v>
      </c>
      <c r="E149" s="202">
        <v>0</v>
      </c>
      <c r="F149" s="202">
        <v>0</v>
      </c>
      <c r="G149" s="202">
        <v>0</v>
      </c>
      <c r="H149" s="202">
        <v>0</v>
      </c>
      <c r="I149" s="202">
        <v>0</v>
      </c>
      <c r="J149" s="202">
        <v>0</v>
      </c>
      <c r="K149" s="202">
        <v>0</v>
      </c>
      <c r="L149" s="202">
        <v>17</v>
      </c>
    </row>
    <row r="150" spans="1:12">
      <c r="A150" s="17">
        <v>78091</v>
      </c>
      <c r="B150" s="17" t="s">
        <v>285</v>
      </c>
      <c r="C150" s="202">
        <v>570</v>
      </c>
      <c r="D150" s="202">
        <v>758</v>
      </c>
      <c r="E150" s="202">
        <v>205</v>
      </c>
      <c r="F150" s="202">
        <v>255</v>
      </c>
      <c r="G150" s="202">
        <v>291</v>
      </c>
      <c r="H150" s="202">
        <v>299</v>
      </c>
      <c r="I150" s="202">
        <v>0</v>
      </c>
      <c r="J150" s="202">
        <v>0</v>
      </c>
      <c r="K150" s="202">
        <v>0</v>
      </c>
      <c r="L150" s="202">
        <v>2378</v>
      </c>
    </row>
    <row r="151" spans="1:12">
      <c r="A151" s="17">
        <v>78093</v>
      </c>
      <c r="B151" s="17" t="s">
        <v>467</v>
      </c>
      <c r="C151" s="202">
        <v>70</v>
      </c>
      <c r="D151" s="202">
        <v>101</v>
      </c>
      <c r="E151" s="202">
        <v>6</v>
      </c>
      <c r="F151" s="202">
        <v>25</v>
      </c>
      <c r="G151" s="202">
        <v>0</v>
      </c>
      <c r="H151" s="202">
        <v>0</v>
      </c>
      <c r="I151" s="202">
        <v>0</v>
      </c>
      <c r="J151" s="202">
        <v>0</v>
      </c>
      <c r="K151" s="202">
        <v>0</v>
      </c>
      <c r="L151" s="202">
        <v>202</v>
      </c>
    </row>
    <row r="152" spans="1:12">
      <c r="A152" s="17">
        <v>78094</v>
      </c>
      <c r="B152" s="17" t="s">
        <v>548</v>
      </c>
      <c r="C152" s="202">
        <v>45</v>
      </c>
      <c r="D152" s="202">
        <v>41</v>
      </c>
      <c r="E152" s="202">
        <v>0</v>
      </c>
      <c r="F152" s="202">
        <v>0</v>
      </c>
      <c r="G152" s="202">
        <v>0</v>
      </c>
      <c r="H152" s="202">
        <v>66</v>
      </c>
      <c r="I152" s="202">
        <v>0</v>
      </c>
      <c r="J152" s="202">
        <v>0</v>
      </c>
      <c r="K152" s="202">
        <v>0</v>
      </c>
      <c r="L152" s="202">
        <v>152</v>
      </c>
    </row>
    <row r="153" spans="1:12">
      <c r="A153" s="17">
        <v>78095</v>
      </c>
      <c r="B153" s="17" t="s">
        <v>491</v>
      </c>
      <c r="C153" s="202">
        <v>54</v>
      </c>
      <c r="D153" s="202">
        <v>36</v>
      </c>
      <c r="E153" s="202">
        <v>13</v>
      </c>
      <c r="F153" s="202">
        <v>0</v>
      </c>
      <c r="G153" s="202">
        <v>0</v>
      </c>
      <c r="H153" s="202">
        <v>0</v>
      </c>
      <c r="I153" s="202">
        <v>0</v>
      </c>
      <c r="J153" s="202">
        <v>0</v>
      </c>
      <c r="K153" s="202">
        <v>0</v>
      </c>
      <c r="L153" s="202">
        <v>103</v>
      </c>
    </row>
    <row r="154" spans="1:12">
      <c r="A154" s="17">
        <v>78096</v>
      </c>
      <c r="B154" s="17" t="s">
        <v>621</v>
      </c>
      <c r="C154" s="202">
        <v>18</v>
      </c>
      <c r="D154" s="202">
        <v>11</v>
      </c>
      <c r="E154" s="202">
        <v>0</v>
      </c>
      <c r="F154" s="202">
        <v>0</v>
      </c>
      <c r="G154" s="202">
        <v>0</v>
      </c>
      <c r="H154" s="202">
        <v>0</v>
      </c>
      <c r="I154" s="202">
        <v>0</v>
      </c>
      <c r="J154" s="202">
        <v>0</v>
      </c>
      <c r="K154" s="202">
        <v>0</v>
      </c>
      <c r="L154" s="202">
        <v>29</v>
      </c>
    </row>
    <row r="155" spans="1:12">
      <c r="A155" s="17">
        <v>78097</v>
      </c>
      <c r="B155" s="17" t="s">
        <v>541</v>
      </c>
      <c r="C155" s="202">
        <v>48</v>
      </c>
      <c r="D155" s="202">
        <v>19</v>
      </c>
      <c r="E155" s="202">
        <v>15</v>
      </c>
      <c r="F155" s="202">
        <v>13</v>
      </c>
      <c r="G155" s="202">
        <v>0</v>
      </c>
      <c r="H155" s="202">
        <v>0</v>
      </c>
      <c r="I155" s="202">
        <v>0</v>
      </c>
      <c r="J155" s="202">
        <v>0</v>
      </c>
      <c r="K155" s="202">
        <v>0</v>
      </c>
      <c r="L155" s="202">
        <v>95</v>
      </c>
    </row>
    <row r="156" spans="1:12">
      <c r="A156" s="17">
        <v>78098</v>
      </c>
      <c r="B156" s="17" t="s">
        <v>546</v>
      </c>
      <c r="C156" s="202">
        <v>61</v>
      </c>
      <c r="D156" s="202">
        <v>47</v>
      </c>
      <c r="E156" s="202">
        <v>0</v>
      </c>
      <c r="F156" s="202">
        <v>0</v>
      </c>
      <c r="G156" s="202">
        <v>0</v>
      </c>
      <c r="H156" s="202">
        <v>0</v>
      </c>
      <c r="I156" s="202">
        <v>0</v>
      </c>
      <c r="J156" s="202">
        <v>0</v>
      </c>
      <c r="K156" s="202">
        <v>0</v>
      </c>
      <c r="L156" s="202">
        <v>108</v>
      </c>
    </row>
    <row r="157" spans="1:12">
      <c r="A157" s="17">
        <v>78099</v>
      </c>
      <c r="B157" s="17" t="s">
        <v>583</v>
      </c>
      <c r="C157" s="202">
        <v>41</v>
      </c>
      <c r="D157" s="202">
        <v>49</v>
      </c>
      <c r="E157" s="202">
        <v>22</v>
      </c>
      <c r="F157" s="202">
        <v>17</v>
      </c>
      <c r="G157" s="202">
        <v>27</v>
      </c>
      <c r="H157" s="202">
        <v>0</v>
      </c>
      <c r="I157" s="202">
        <v>0</v>
      </c>
      <c r="J157" s="202">
        <v>0</v>
      </c>
      <c r="K157" s="202">
        <v>0</v>
      </c>
      <c r="L157" s="202">
        <v>156</v>
      </c>
    </row>
    <row r="158" spans="1:12">
      <c r="A158" s="17">
        <v>78100</v>
      </c>
      <c r="B158" s="17" t="s">
        <v>627</v>
      </c>
      <c r="C158" s="202">
        <v>30</v>
      </c>
      <c r="D158" s="202">
        <v>16</v>
      </c>
      <c r="E158" s="202">
        <v>0</v>
      </c>
      <c r="F158" s="202">
        <v>0</v>
      </c>
      <c r="G158" s="202">
        <v>44</v>
      </c>
      <c r="H158" s="202">
        <v>0</v>
      </c>
      <c r="I158" s="202">
        <v>0</v>
      </c>
      <c r="J158" s="202">
        <v>0</v>
      </c>
      <c r="K158" s="202">
        <v>0</v>
      </c>
      <c r="L158" s="202">
        <v>90</v>
      </c>
    </row>
    <row r="159" spans="1:12">
      <c r="A159" s="17">
        <v>78101</v>
      </c>
      <c r="B159" s="17" t="s">
        <v>329</v>
      </c>
      <c r="C159" s="202">
        <v>345</v>
      </c>
      <c r="D159" s="202">
        <v>432</v>
      </c>
      <c r="E159" s="202">
        <v>172</v>
      </c>
      <c r="F159" s="202">
        <v>130</v>
      </c>
      <c r="G159" s="202">
        <v>113</v>
      </c>
      <c r="H159" s="202">
        <v>0</v>
      </c>
      <c r="I159" s="202">
        <v>0</v>
      </c>
      <c r="J159" s="202">
        <v>0</v>
      </c>
      <c r="K159" s="202">
        <v>0</v>
      </c>
      <c r="L159" s="202">
        <v>1192</v>
      </c>
    </row>
    <row r="160" spans="1:12">
      <c r="A160" s="17">
        <v>78102</v>
      </c>
      <c r="B160" s="17" t="s">
        <v>272</v>
      </c>
      <c r="C160" s="202">
        <v>1761</v>
      </c>
      <c r="D160" s="202">
        <v>2595</v>
      </c>
      <c r="E160" s="202">
        <v>1405</v>
      </c>
      <c r="F160" s="202">
        <v>1691</v>
      </c>
      <c r="G160" s="202">
        <v>1543</v>
      </c>
      <c r="H160" s="202">
        <v>2239</v>
      </c>
      <c r="I160" s="202">
        <v>696</v>
      </c>
      <c r="J160" s="202">
        <v>0</v>
      </c>
      <c r="K160" s="202">
        <v>0</v>
      </c>
      <c r="L160" s="202">
        <v>11930</v>
      </c>
    </row>
    <row r="161" spans="1:12">
      <c r="A161" s="17">
        <v>78103</v>
      </c>
      <c r="B161" s="17" t="s">
        <v>405</v>
      </c>
      <c r="C161" s="202">
        <v>120</v>
      </c>
      <c r="D161" s="202">
        <v>187</v>
      </c>
      <c r="E161" s="202">
        <v>50</v>
      </c>
      <c r="F161" s="202">
        <v>12</v>
      </c>
      <c r="G161" s="202">
        <v>0</v>
      </c>
      <c r="H161" s="202">
        <v>0</v>
      </c>
      <c r="I161" s="202">
        <v>0</v>
      </c>
      <c r="J161" s="202">
        <v>0</v>
      </c>
      <c r="K161" s="202">
        <v>0</v>
      </c>
      <c r="L161" s="202">
        <v>369</v>
      </c>
    </row>
    <row r="162" spans="1:12">
      <c r="A162" s="17">
        <v>78104</v>
      </c>
      <c r="B162" s="17" t="s">
        <v>318</v>
      </c>
      <c r="C162" s="202">
        <v>206</v>
      </c>
      <c r="D162" s="202">
        <v>196</v>
      </c>
      <c r="E162" s="202">
        <v>50</v>
      </c>
      <c r="F162" s="202">
        <v>37</v>
      </c>
      <c r="G162" s="202">
        <v>0</v>
      </c>
      <c r="H162" s="202">
        <v>0</v>
      </c>
      <c r="I162" s="202">
        <v>0</v>
      </c>
      <c r="J162" s="202">
        <v>0</v>
      </c>
      <c r="K162" s="202">
        <v>0</v>
      </c>
      <c r="L162" s="202">
        <v>489</v>
      </c>
    </row>
    <row r="163" spans="1:12">
      <c r="A163" s="17">
        <v>78105</v>
      </c>
      <c r="B163" s="17" t="s">
        <v>340</v>
      </c>
      <c r="C163" s="202">
        <v>210</v>
      </c>
      <c r="D163" s="202">
        <v>208</v>
      </c>
      <c r="E163" s="202">
        <v>63</v>
      </c>
      <c r="F163" s="202">
        <v>54</v>
      </c>
      <c r="G163" s="202">
        <v>48</v>
      </c>
      <c r="H163" s="202">
        <v>0</v>
      </c>
      <c r="I163" s="202">
        <v>0</v>
      </c>
      <c r="J163" s="202">
        <v>0</v>
      </c>
      <c r="K163" s="202">
        <v>0</v>
      </c>
      <c r="L163" s="202">
        <v>583</v>
      </c>
    </row>
    <row r="164" spans="1:12">
      <c r="A164" s="17">
        <v>78106</v>
      </c>
      <c r="B164" s="17" t="s">
        <v>372</v>
      </c>
      <c r="C164" s="202">
        <v>125</v>
      </c>
      <c r="D164" s="202">
        <v>213</v>
      </c>
      <c r="E164" s="202">
        <v>25</v>
      </c>
      <c r="F164" s="202">
        <v>55</v>
      </c>
      <c r="G164" s="202">
        <v>0</v>
      </c>
      <c r="H164" s="202">
        <v>0</v>
      </c>
      <c r="I164" s="202">
        <v>0</v>
      </c>
      <c r="J164" s="202">
        <v>0</v>
      </c>
      <c r="K164" s="202">
        <v>0</v>
      </c>
      <c r="L164" s="202">
        <v>418</v>
      </c>
    </row>
    <row r="165" spans="1:12">
      <c r="A165" s="17">
        <v>78107</v>
      </c>
      <c r="B165" s="17" t="s">
        <v>504</v>
      </c>
      <c r="C165" s="202">
        <v>76</v>
      </c>
      <c r="D165" s="202">
        <v>85</v>
      </c>
      <c r="E165" s="202">
        <v>9</v>
      </c>
      <c r="F165" s="202">
        <v>0</v>
      </c>
      <c r="G165" s="202">
        <v>38</v>
      </c>
      <c r="H165" s="202">
        <v>76</v>
      </c>
      <c r="I165" s="202">
        <v>0</v>
      </c>
      <c r="J165" s="202">
        <v>0</v>
      </c>
      <c r="K165" s="202">
        <v>0</v>
      </c>
      <c r="L165" s="202">
        <v>284</v>
      </c>
    </row>
    <row r="166" spans="1:12">
      <c r="A166" s="17">
        <v>78108</v>
      </c>
      <c r="B166" s="17" t="s">
        <v>270</v>
      </c>
      <c r="C166" s="202">
        <v>1252</v>
      </c>
      <c r="D166" s="202">
        <v>1603</v>
      </c>
      <c r="E166" s="202">
        <v>573</v>
      </c>
      <c r="F166" s="202">
        <v>668</v>
      </c>
      <c r="G166" s="202">
        <v>778</v>
      </c>
      <c r="H166" s="202">
        <v>2011</v>
      </c>
      <c r="I166" s="202">
        <v>0</v>
      </c>
      <c r="J166" s="202">
        <v>0</v>
      </c>
      <c r="K166" s="202">
        <v>0</v>
      </c>
      <c r="L166" s="202">
        <v>6885</v>
      </c>
    </row>
    <row r="167" spans="1:12">
      <c r="A167" s="17">
        <v>78109</v>
      </c>
      <c r="B167" s="17" t="s">
        <v>582</v>
      </c>
      <c r="C167" s="202">
        <v>25</v>
      </c>
      <c r="D167" s="202">
        <v>12</v>
      </c>
      <c r="E167" s="202">
        <v>0</v>
      </c>
      <c r="F167" s="202">
        <v>0</v>
      </c>
      <c r="G167" s="202">
        <v>0</v>
      </c>
      <c r="H167" s="202">
        <v>0</v>
      </c>
      <c r="I167" s="202">
        <v>0</v>
      </c>
      <c r="J167" s="202">
        <v>0</v>
      </c>
      <c r="K167" s="202">
        <v>0</v>
      </c>
      <c r="L167" s="202">
        <v>37</v>
      </c>
    </row>
    <row r="168" spans="1:12">
      <c r="A168" s="17">
        <v>78110</v>
      </c>
      <c r="B168" s="17" t="s">
        <v>421</v>
      </c>
      <c r="C168" s="202">
        <v>87</v>
      </c>
      <c r="D168" s="202">
        <v>70</v>
      </c>
      <c r="E168" s="202">
        <v>47</v>
      </c>
      <c r="F168" s="202">
        <v>10</v>
      </c>
      <c r="G168" s="202">
        <v>0</v>
      </c>
      <c r="H168" s="202">
        <v>103</v>
      </c>
      <c r="I168" s="202">
        <v>0</v>
      </c>
      <c r="J168" s="202">
        <v>0</v>
      </c>
      <c r="K168" s="202">
        <v>0</v>
      </c>
      <c r="L168" s="202">
        <v>317</v>
      </c>
    </row>
    <row r="169" spans="1:12">
      <c r="A169" s="17">
        <v>78111</v>
      </c>
      <c r="B169" s="17" t="s">
        <v>596</v>
      </c>
      <c r="C169" s="202">
        <v>24</v>
      </c>
      <c r="D169" s="202">
        <v>25</v>
      </c>
      <c r="E169" s="202">
        <v>0</v>
      </c>
      <c r="F169" s="202">
        <v>0</v>
      </c>
      <c r="G169" s="202">
        <v>0</v>
      </c>
      <c r="H169" s="202">
        <v>0</v>
      </c>
      <c r="I169" s="202">
        <v>0</v>
      </c>
      <c r="J169" s="202">
        <v>0</v>
      </c>
      <c r="K169" s="202">
        <v>0</v>
      </c>
      <c r="L169" s="202">
        <v>49</v>
      </c>
    </row>
    <row r="170" spans="1:12">
      <c r="A170" s="17">
        <v>78112</v>
      </c>
      <c r="B170" s="17" t="s">
        <v>529</v>
      </c>
      <c r="C170" s="202">
        <v>38</v>
      </c>
      <c r="D170" s="202">
        <v>52</v>
      </c>
      <c r="E170" s="202">
        <v>0</v>
      </c>
      <c r="F170" s="202">
        <v>0</v>
      </c>
      <c r="G170" s="202">
        <v>0</v>
      </c>
      <c r="H170" s="202">
        <v>0</v>
      </c>
      <c r="I170" s="202">
        <v>0</v>
      </c>
      <c r="J170" s="202">
        <v>0</v>
      </c>
      <c r="K170" s="202">
        <v>0</v>
      </c>
      <c r="L170" s="202">
        <v>90</v>
      </c>
    </row>
    <row r="171" spans="1:12">
      <c r="A171" s="17">
        <v>78113</v>
      </c>
      <c r="B171" s="17" t="s">
        <v>648</v>
      </c>
      <c r="C171" s="202">
        <v>15</v>
      </c>
      <c r="D171" s="202">
        <v>21</v>
      </c>
      <c r="E171" s="202">
        <v>6</v>
      </c>
      <c r="F171" s="202">
        <v>0</v>
      </c>
      <c r="G171" s="202">
        <v>0</v>
      </c>
      <c r="H171" s="202">
        <v>0</v>
      </c>
      <c r="I171" s="202">
        <v>0</v>
      </c>
      <c r="J171" s="202">
        <v>0</v>
      </c>
      <c r="K171" s="202">
        <v>0</v>
      </c>
      <c r="L171" s="202">
        <v>42</v>
      </c>
    </row>
    <row r="172" spans="1:12">
      <c r="A172" s="17">
        <v>78114</v>
      </c>
      <c r="B172" s="17" t="s">
        <v>388</v>
      </c>
      <c r="C172" s="202">
        <v>129</v>
      </c>
      <c r="D172" s="202">
        <v>152</v>
      </c>
      <c r="E172" s="202">
        <v>23</v>
      </c>
      <c r="F172" s="202">
        <v>18</v>
      </c>
      <c r="G172" s="202">
        <v>100</v>
      </c>
      <c r="H172" s="202">
        <v>0</v>
      </c>
      <c r="I172" s="202">
        <v>0</v>
      </c>
      <c r="J172" s="202">
        <v>0</v>
      </c>
      <c r="K172" s="202">
        <v>0</v>
      </c>
      <c r="L172" s="202">
        <v>422</v>
      </c>
    </row>
    <row r="173" spans="1:12">
      <c r="A173" s="17">
        <v>78116</v>
      </c>
      <c r="B173" s="17" t="s">
        <v>436</v>
      </c>
      <c r="C173" s="202">
        <v>77</v>
      </c>
      <c r="D173" s="202">
        <v>84</v>
      </c>
      <c r="E173" s="202">
        <v>7</v>
      </c>
      <c r="F173" s="202">
        <v>31</v>
      </c>
      <c r="G173" s="202">
        <v>0</v>
      </c>
      <c r="H173" s="202">
        <v>78</v>
      </c>
      <c r="I173" s="202">
        <v>0</v>
      </c>
      <c r="J173" s="202">
        <v>0</v>
      </c>
      <c r="K173" s="202">
        <v>0</v>
      </c>
      <c r="L173" s="202">
        <v>277</v>
      </c>
    </row>
    <row r="174" spans="1:12">
      <c r="A174" s="17">
        <v>78117</v>
      </c>
      <c r="B174" s="17" t="s">
        <v>552</v>
      </c>
      <c r="C174" s="202">
        <v>66</v>
      </c>
      <c r="D174" s="202">
        <v>39</v>
      </c>
      <c r="E174" s="202">
        <v>9</v>
      </c>
      <c r="F174" s="202">
        <v>11</v>
      </c>
      <c r="G174" s="202">
        <v>24</v>
      </c>
      <c r="H174" s="202">
        <v>51</v>
      </c>
      <c r="I174" s="202">
        <v>0</v>
      </c>
      <c r="J174" s="202">
        <v>0</v>
      </c>
      <c r="K174" s="202">
        <v>0</v>
      </c>
      <c r="L174" s="202">
        <v>200</v>
      </c>
    </row>
    <row r="175" spans="1:12">
      <c r="A175" s="17">
        <v>78118</v>
      </c>
      <c r="B175" s="17" t="s">
        <v>532</v>
      </c>
      <c r="C175" s="202">
        <v>46</v>
      </c>
      <c r="D175" s="202">
        <v>35</v>
      </c>
      <c r="E175" s="202">
        <v>8</v>
      </c>
      <c r="F175" s="202">
        <v>31</v>
      </c>
      <c r="G175" s="202">
        <v>0</v>
      </c>
      <c r="H175" s="202">
        <v>80</v>
      </c>
      <c r="I175" s="202">
        <v>0</v>
      </c>
      <c r="J175" s="202">
        <v>0</v>
      </c>
      <c r="K175" s="202">
        <v>0</v>
      </c>
      <c r="L175" s="202">
        <v>200</v>
      </c>
    </row>
    <row r="176" spans="1:12">
      <c r="A176" s="17">
        <v>78119</v>
      </c>
      <c r="B176" s="17" t="s">
        <v>281</v>
      </c>
      <c r="C176" s="202">
        <v>632</v>
      </c>
      <c r="D176" s="202">
        <v>626</v>
      </c>
      <c r="E176" s="202">
        <v>151</v>
      </c>
      <c r="F176" s="202">
        <v>175</v>
      </c>
      <c r="G176" s="202">
        <v>209</v>
      </c>
      <c r="H176" s="202">
        <v>0</v>
      </c>
      <c r="I176" s="202">
        <v>0</v>
      </c>
      <c r="J176" s="202">
        <v>0</v>
      </c>
      <c r="K176" s="202">
        <v>0</v>
      </c>
      <c r="L176" s="202">
        <v>1793</v>
      </c>
    </row>
    <row r="177" spans="1:12">
      <c r="A177" s="17">
        <v>78121</v>
      </c>
      <c r="B177" s="17" t="s">
        <v>396</v>
      </c>
      <c r="C177" s="202">
        <v>96</v>
      </c>
      <c r="D177" s="202">
        <v>119</v>
      </c>
      <c r="E177" s="202">
        <v>36</v>
      </c>
      <c r="F177" s="202">
        <v>47</v>
      </c>
      <c r="G177" s="202">
        <v>141</v>
      </c>
      <c r="H177" s="202">
        <v>0</v>
      </c>
      <c r="I177" s="202">
        <v>0</v>
      </c>
      <c r="J177" s="202">
        <v>0</v>
      </c>
      <c r="K177" s="202">
        <v>0</v>
      </c>
      <c r="L177" s="202">
        <v>439</v>
      </c>
    </row>
    <row r="178" spans="1:12">
      <c r="A178" s="17">
        <v>78122</v>
      </c>
      <c r="B178" s="17" t="s">
        <v>338</v>
      </c>
      <c r="C178" s="202">
        <v>220</v>
      </c>
      <c r="D178" s="202">
        <v>330</v>
      </c>
      <c r="E178" s="202">
        <v>74</v>
      </c>
      <c r="F178" s="202">
        <v>84</v>
      </c>
      <c r="G178" s="202">
        <v>27</v>
      </c>
      <c r="H178" s="202">
        <v>0</v>
      </c>
      <c r="I178" s="202">
        <v>0</v>
      </c>
      <c r="J178" s="202">
        <v>0</v>
      </c>
      <c r="K178" s="202">
        <v>0</v>
      </c>
      <c r="L178" s="202">
        <v>735</v>
      </c>
    </row>
    <row r="179" spans="1:12">
      <c r="A179" s="17">
        <v>78123</v>
      </c>
      <c r="B179" s="17" t="s">
        <v>317</v>
      </c>
      <c r="C179" s="202">
        <v>284</v>
      </c>
      <c r="D179" s="202">
        <v>387</v>
      </c>
      <c r="E179" s="202">
        <v>216</v>
      </c>
      <c r="F179" s="202">
        <v>219</v>
      </c>
      <c r="G179" s="202">
        <v>269</v>
      </c>
      <c r="H179" s="202">
        <v>462</v>
      </c>
      <c r="I179" s="202">
        <v>0</v>
      </c>
      <c r="J179" s="202">
        <v>0</v>
      </c>
      <c r="K179" s="202">
        <v>0</v>
      </c>
      <c r="L179" s="202">
        <v>1837</v>
      </c>
    </row>
    <row r="180" spans="1:12">
      <c r="A180" s="17">
        <v>78124</v>
      </c>
      <c r="B180" s="17" t="s">
        <v>579</v>
      </c>
      <c r="C180" s="202">
        <v>22</v>
      </c>
      <c r="D180" s="202">
        <v>17</v>
      </c>
      <c r="E180" s="202">
        <v>0</v>
      </c>
      <c r="F180" s="202">
        <v>13</v>
      </c>
      <c r="G180" s="202">
        <v>0</v>
      </c>
      <c r="H180" s="202">
        <v>0</v>
      </c>
      <c r="I180" s="202">
        <v>0</v>
      </c>
      <c r="J180" s="202">
        <v>0</v>
      </c>
      <c r="K180" s="202">
        <v>0</v>
      </c>
      <c r="L180" s="202">
        <v>52</v>
      </c>
    </row>
    <row r="181" spans="1:12">
      <c r="A181" s="17">
        <v>78125</v>
      </c>
      <c r="B181" s="17" t="s">
        <v>518</v>
      </c>
      <c r="C181" s="202">
        <v>121</v>
      </c>
      <c r="D181" s="202">
        <v>95</v>
      </c>
      <c r="E181" s="202">
        <v>12</v>
      </c>
      <c r="F181" s="202">
        <v>35</v>
      </c>
      <c r="G181" s="202">
        <v>0</v>
      </c>
      <c r="H181" s="202">
        <v>0</v>
      </c>
      <c r="I181" s="202">
        <v>0</v>
      </c>
      <c r="J181" s="202">
        <v>0</v>
      </c>
      <c r="K181" s="202">
        <v>0</v>
      </c>
      <c r="L181" s="202">
        <v>263</v>
      </c>
    </row>
    <row r="182" spans="1:12">
      <c r="A182" s="17">
        <v>78126</v>
      </c>
      <c r="B182" s="17" t="s">
        <v>661</v>
      </c>
      <c r="C182" s="202">
        <v>11</v>
      </c>
      <c r="D182" s="202">
        <v>10</v>
      </c>
      <c r="E182" s="202">
        <v>7</v>
      </c>
      <c r="F182" s="202">
        <v>0</v>
      </c>
      <c r="G182" s="202">
        <v>0</v>
      </c>
      <c r="H182" s="202">
        <v>0</v>
      </c>
      <c r="I182" s="202">
        <v>0</v>
      </c>
      <c r="J182" s="202">
        <v>0</v>
      </c>
      <c r="K182" s="202">
        <v>0</v>
      </c>
      <c r="L182" s="202">
        <v>28</v>
      </c>
    </row>
    <row r="183" spans="1:12">
      <c r="A183" s="17">
        <v>78127</v>
      </c>
      <c r="B183" s="17" t="s">
        <v>389</v>
      </c>
      <c r="C183" s="202">
        <v>101</v>
      </c>
      <c r="D183" s="202">
        <v>122</v>
      </c>
      <c r="E183" s="202">
        <v>15</v>
      </c>
      <c r="F183" s="202">
        <v>86</v>
      </c>
      <c r="G183" s="202">
        <v>36</v>
      </c>
      <c r="H183" s="202">
        <v>0</v>
      </c>
      <c r="I183" s="202">
        <v>0</v>
      </c>
      <c r="J183" s="202">
        <v>0</v>
      </c>
      <c r="K183" s="202">
        <v>0</v>
      </c>
      <c r="L183" s="202">
        <v>360</v>
      </c>
    </row>
    <row r="184" spans="1:12">
      <c r="A184" s="17">
        <v>78128</v>
      </c>
      <c r="B184" s="17" t="s">
        <v>475</v>
      </c>
      <c r="C184" s="202">
        <v>101</v>
      </c>
      <c r="D184" s="202">
        <v>55</v>
      </c>
      <c r="E184" s="202">
        <v>14</v>
      </c>
      <c r="F184" s="202">
        <v>10</v>
      </c>
      <c r="G184" s="202">
        <v>80</v>
      </c>
      <c r="H184" s="202">
        <v>0</v>
      </c>
      <c r="I184" s="202">
        <v>0</v>
      </c>
      <c r="J184" s="202">
        <v>0</v>
      </c>
      <c r="K184" s="202">
        <v>0</v>
      </c>
      <c r="L184" s="202">
        <v>260</v>
      </c>
    </row>
    <row r="185" spans="1:12">
      <c r="A185" s="17">
        <v>78129</v>
      </c>
      <c r="B185" s="17" t="s">
        <v>573</v>
      </c>
      <c r="C185" s="202">
        <v>37</v>
      </c>
      <c r="D185" s="202">
        <v>43</v>
      </c>
      <c r="E185" s="202">
        <v>7</v>
      </c>
      <c r="F185" s="202">
        <v>0</v>
      </c>
      <c r="G185" s="202">
        <v>0</v>
      </c>
      <c r="H185" s="202">
        <v>0</v>
      </c>
      <c r="I185" s="202">
        <v>0</v>
      </c>
      <c r="J185" s="202">
        <v>0</v>
      </c>
      <c r="K185" s="202">
        <v>0</v>
      </c>
      <c r="L185" s="202">
        <v>87</v>
      </c>
    </row>
    <row r="186" spans="1:12">
      <c r="A186" s="17">
        <v>78131</v>
      </c>
      <c r="B186" s="17" t="s">
        <v>492</v>
      </c>
      <c r="C186" s="202">
        <v>58</v>
      </c>
      <c r="D186" s="202">
        <v>52</v>
      </c>
      <c r="E186" s="202">
        <v>0</v>
      </c>
      <c r="F186" s="202">
        <v>0</v>
      </c>
      <c r="G186" s="202">
        <v>0</v>
      </c>
      <c r="H186" s="202">
        <v>0</v>
      </c>
      <c r="I186" s="202">
        <v>0</v>
      </c>
      <c r="J186" s="202">
        <v>0</v>
      </c>
      <c r="K186" s="202">
        <v>0</v>
      </c>
      <c r="L186" s="202">
        <v>110</v>
      </c>
    </row>
    <row r="187" spans="1:12">
      <c r="A187" s="17">
        <v>78132</v>
      </c>
      <c r="B187" s="17" t="s">
        <v>354</v>
      </c>
      <c r="C187" s="202">
        <v>264</v>
      </c>
      <c r="D187" s="202">
        <v>278</v>
      </c>
      <c r="E187" s="202">
        <v>55</v>
      </c>
      <c r="F187" s="202">
        <v>53</v>
      </c>
      <c r="G187" s="202">
        <v>0</v>
      </c>
      <c r="H187" s="202">
        <v>0</v>
      </c>
      <c r="I187" s="202">
        <v>0</v>
      </c>
      <c r="J187" s="202">
        <v>0</v>
      </c>
      <c r="K187" s="202">
        <v>0</v>
      </c>
      <c r="L187" s="202">
        <v>650</v>
      </c>
    </row>
    <row r="188" spans="1:12">
      <c r="A188" s="17">
        <v>78133</v>
      </c>
      <c r="B188" s="17" t="s">
        <v>434</v>
      </c>
      <c r="C188" s="202">
        <v>74</v>
      </c>
      <c r="D188" s="202">
        <v>134</v>
      </c>
      <c r="E188" s="202">
        <v>45</v>
      </c>
      <c r="F188" s="202">
        <v>51</v>
      </c>
      <c r="G188" s="202">
        <v>24</v>
      </c>
      <c r="H188" s="202">
        <v>0</v>
      </c>
      <c r="I188" s="202">
        <v>0</v>
      </c>
      <c r="J188" s="202">
        <v>0</v>
      </c>
      <c r="K188" s="202">
        <v>0</v>
      </c>
      <c r="L188" s="202">
        <v>328</v>
      </c>
    </row>
    <row r="189" spans="1:12">
      <c r="A189" s="17">
        <v>78134</v>
      </c>
      <c r="B189" s="17" t="s">
        <v>525</v>
      </c>
      <c r="C189" s="202">
        <v>58</v>
      </c>
      <c r="D189" s="202">
        <v>93</v>
      </c>
      <c r="E189" s="202">
        <v>49</v>
      </c>
      <c r="F189" s="202">
        <v>18</v>
      </c>
      <c r="G189" s="202">
        <v>0</v>
      </c>
      <c r="H189" s="202">
        <v>0</v>
      </c>
      <c r="I189" s="202">
        <v>0</v>
      </c>
      <c r="J189" s="202">
        <v>0</v>
      </c>
      <c r="K189" s="202">
        <v>0</v>
      </c>
      <c r="L189" s="202">
        <v>218</v>
      </c>
    </row>
    <row r="190" spans="1:12">
      <c r="A190" s="17">
        <v>78135</v>
      </c>
      <c r="B190" s="17" t="s">
        <v>480</v>
      </c>
      <c r="C190" s="202">
        <v>58</v>
      </c>
      <c r="D190" s="202">
        <v>72</v>
      </c>
      <c r="E190" s="202">
        <v>29</v>
      </c>
      <c r="F190" s="202">
        <v>18</v>
      </c>
      <c r="G190" s="202">
        <v>30</v>
      </c>
      <c r="H190" s="202">
        <v>0</v>
      </c>
      <c r="I190" s="202">
        <v>0</v>
      </c>
      <c r="J190" s="202">
        <v>0</v>
      </c>
      <c r="K190" s="202">
        <v>0</v>
      </c>
      <c r="L190" s="202">
        <v>207</v>
      </c>
    </row>
    <row r="191" spans="1:12">
      <c r="A191" s="17">
        <v>78136</v>
      </c>
      <c r="B191" s="17" t="s">
        <v>382</v>
      </c>
      <c r="C191" s="202">
        <v>147</v>
      </c>
      <c r="D191" s="202">
        <v>169</v>
      </c>
      <c r="E191" s="202">
        <v>50</v>
      </c>
      <c r="F191" s="202">
        <v>84</v>
      </c>
      <c r="G191" s="202">
        <v>0</v>
      </c>
      <c r="H191" s="202">
        <v>0</v>
      </c>
      <c r="I191" s="202">
        <v>0</v>
      </c>
      <c r="J191" s="202">
        <v>0</v>
      </c>
      <c r="K191" s="202">
        <v>0</v>
      </c>
      <c r="L191" s="202">
        <v>450</v>
      </c>
    </row>
    <row r="192" spans="1:12">
      <c r="A192" s="17">
        <v>78137</v>
      </c>
      <c r="B192" s="17" t="s">
        <v>588</v>
      </c>
      <c r="C192" s="202">
        <v>28</v>
      </c>
      <c r="D192" s="202">
        <v>18</v>
      </c>
      <c r="E192" s="202">
        <v>6</v>
      </c>
      <c r="F192" s="202">
        <v>0</v>
      </c>
      <c r="G192" s="202">
        <v>0</v>
      </c>
      <c r="H192" s="202">
        <v>0</v>
      </c>
      <c r="I192" s="202">
        <v>0</v>
      </c>
      <c r="J192" s="202">
        <v>0</v>
      </c>
      <c r="K192" s="202">
        <v>0</v>
      </c>
      <c r="L192" s="202">
        <v>52</v>
      </c>
    </row>
    <row r="193" spans="1:12">
      <c r="A193" s="17">
        <v>78138</v>
      </c>
      <c r="B193" s="17" t="s">
        <v>300</v>
      </c>
      <c r="C193" s="202">
        <v>549</v>
      </c>
      <c r="D193" s="202">
        <v>824</v>
      </c>
      <c r="E193" s="202">
        <v>208</v>
      </c>
      <c r="F193" s="202">
        <v>266</v>
      </c>
      <c r="G193" s="202">
        <v>210</v>
      </c>
      <c r="H193" s="202">
        <v>0</v>
      </c>
      <c r="I193" s="202">
        <v>0</v>
      </c>
      <c r="J193" s="202">
        <v>0</v>
      </c>
      <c r="K193" s="202">
        <v>0</v>
      </c>
      <c r="L193" s="202">
        <v>2057</v>
      </c>
    </row>
    <row r="194" spans="1:12">
      <c r="A194" s="17">
        <v>78139</v>
      </c>
      <c r="B194" s="17" t="s">
        <v>560</v>
      </c>
      <c r="C194" s="202">
        <v>32</v>
      </c>
      <c r="D194" s="202">
        <v>32</v>
      </c>
      <c r="E194" s="202">
        <v>20</v>
      </c>
      <c r="F194" s="202">
        <v>0</v>
      </c>
      <c r="G194" s="202">
        <v>0</v>
      </c>
      <c r="H194" s="202">
        <v>0</v>
      </c>
      <c r="I194" s="202">
        <v>0</v>
      </c>
      <c r="J194" s="202">
        <v>0</v>
      </c>
      <c r="K194" s="202">
        <v>0</v>
      </c>
      <c r="L194" s="202">
        <v>84</v>
      </c>
    </row>
    <row r="195" spans="1:12">
      <c r="A195" s="17">
        <v>78140</v>
      </c>
      <c r="B195" s="17" t="s">
        <v>657</v>
      </c>
      <c r="C195" s="202">
        <v>10</v>
      </c>
      <c r="D195" s="202">
        <v>8</v>
      </c>
      <c r="E195" s="202">
        <v>0</v>
      </c>
      <c r="F195" s="202">
        <v>0</v>
      </c>
      <c r="G195" s="202">
        <v>0</v>
      </c>
      <c r="H195" s="202">
        <v>0</v>
      </c>
      <c r="I195" s="202">
        <v>0</v>
      </c>
      <c r="J195" s="202">
        <v>0</v>
      </c>
      <c r="K195" s="202">
        <v>0</v>
      </c>
      <c r="L195" s="202">
        <v>18</v>
      </c>
    </row>
    <row r="196" spans="1:12">
      <c r="A196" s="17">
        <v>78141</v>
      </c>
      <c r="B196" s="17" t="s">
        <v>604</v>
      </c>
      <c r="C196" s="202">
        <v>31</v>
      </c>
      <c r="D196" s="202">
        <v>18</v>
      </c>
      <c r="E196" s="202">
        <v>0</v>
      </c>
      <c r="F196" s="202">
        <v>0</v>
      </c>
      <c r="G196" s="202">
        <v>0</v>
      </c>
      <c r="H196" s="202">
        <v>0</v>
      </c>
      <c r="I196" s="202">
        <v>0</v>
      </c>
      <c r="J196" s="202">
        <v>0</v>
      </c>
      <c r="K196" s="202">
        <v>0</v>
      </c>
      <c r="L196" s="202">
        <v>49</v>
      </c>
    </row>
    <row r="197" spans="1:12">
      <c r="A197" s="17">
        <v>78142</v>
      </c>
      <c r="B197" s="17" t="s">
        <v>319</v>
      </c>
      <c r="C197" s="202">
        <v>237</v>
      </c>
      <c r="D197" s="202">
        <v>304</v>
      </c>
      <c r="E197" s="202">
        <v>14</v>
      </c>
      <c r="F197" s="202">
        <v>101</v>
      </c>
      <c r="G197" s="202">
        <v>103</v>
      </c>
      <c r="H197" s="202">
        <v>0</v>
      </c>
      <c r="I197" s="202">
        <v>0</v>
      </c>
      <c r="J197" s="202">
        <v>0</v>
      </c>
      <c r="K197" s="202">
        <v>0</v>
      </c>
      <c r="L197" s="202">
        <v>759</v>
      </c>
    </row>
    <row r="198" spans="1:12">
      <c r="A198" s="17">
        <v>78143</v>
      </c>
      <c r="B198" s="17" t="s">
        <v>365</v>
      </c>
      <c r="C198" s="202">
        <v>168</v>
      </c>
      <c r="D198" s="202">
        <v>280</v>
      </c>
      <c r="E198" s="202">
        <v>113</v>
      </c>
      <c r="F198" s="202">
        <v>46</v>
      </c>
      <c r="G198" s="202">
        <v>22</v>
      </c>
      <c r="H198" s="202">
        <v>0</v>
      </c>
      <c r="I198" s="202">
        <v>0</v>
      </c>
      <c r="J198" s="202">
        <v>0</v>
      </c>
      <c r="K198" s="202">
        <v>0</v>
      </c>
      <c r="L198" s="202">
        <v>629</v>
      </c>
    </row>
    <row r="199" spans="1:12">
      <c r="A199" s="17">
        <v>78144</v>
      </c>
      <c r="B199" s="17" t="s">
        <v>487</v>
      </c>
      <c r="C199" s="202">
        <v>68</v>
      </c>
      <c r="D199" s="202">
        <v>79</v>
      </c>
      <c r="E199" s="202">
        <v>14</v>
      </c>
      <c r="F199" s="202">
        <v>0</v>
      </c>
      <c r="G199" s="202">
        <v>37</v>
      </c>
      <c r="H199" s="202">
        <v>0</v>
      </c>
      <c r="I199" s="202">
        <v>0</v>
      </c>
      <c r="J199" s="202">
        <v>0</v>
      </c>
      <c r="K199" s="202">
        <v>0</v>
      </c>
      <c r="L199" s="202">
        <v>198</v>
      </c>
    </row>
    <row r="200" spans="1:12">
      <c r="A200" s="17">
        <v>78145</v>
      </c>
      <c r="B200" s="17" t="s">
        <v>483</v>
      </c>
      <c r="C200" s="202">
        <v>71</v>
      </c>
      <c r="D200" s="202">
        <v>73</v>
      </c>
      <c r="E200" s="202">
        <v>17</v>
      </c>
      <c r="F200" s="202">
        <v>60</v>
      </c>
      <c r="G200" s="202">
        <v>42</v>
      </c>
      <c r="H200" s="202">
        <v>89</v>
      </c>
      <c r="I200" s="202">
        <v>0</v>
      </c>
      <c r="J200" s="202">
        <v>0</v>
      </c>
      <c r="K200" s="202">
        <v>0</v>
      </c>
      <c r="L200" s="202">
        <v>352</v>
      </c>
    </row>
    <row r="201" spans="1:12">
      <c r="A201" s="17">
        <v>78146</v>
      </c>
      <c r="B201" s="17" t="s">
        <v>352</v>
      </c>
      <c r="C201" s="202">
        <v>196</v>
      </c>
      <c r="D201" s="202">
        <v>176</v>
      </c>
      <c r="E201" s="202">
        <v>84</v>
      </c>
      <c r="F201" s="202">
        <v>57</v>
      </c>
      <c r="G201" s="202">
        <v>90</v>
      </c>
      <c r="H201" s="202">
        <v>50</v>
      </c>
      <c r="I201" s="202">
        <v>0</v>
      </c>
      <c r="J201" s="202">
        <v>0</v>
      </c>
      <c r="K201" s="202">
        <v>0</v>
      </c>
      <c r="L201" s="202">
        <v>653</v>
      </c>
    </row>
    <row r="202" spans="1:12">
      <c r="A202" s="17">
        <v>78147</v>
      </c>
      <c r="B202" s="17" t="s">
        <v>600</v>
      </c>
      <c r="C202" s="202">
        <v>11</v>
      </c>
      <c r="D202" s="202">
        <v>11</v>
      </c>
      <c r="E202" s="202">
        <v>14</v>
      </c>
      <c r="F202" s="202">
        <v>0</v>
      </c>
      <c r="G202" s="202">
        <v>0</v>
      </c>
      <c r="H202" s="202">
        <v>0</v>
      </c>
      <c r="I202" s="202">
        <v>0</v>
      </c>
      <c r="J202" s="202">
        <v>0</v>
      </c>
      <c r="K202" s="202">
        <v>0</v>
      </c>
      <c r="L202" s="202">
        <v>36</v>
      </c>
    </row>
    <row r="203" spans="1:12">
      <c r="A203" s="17">
        <v>78148</v>
      </c>
      <c r="B203" s="17" t="s">
        <v>363</v>
      </c>
      <c r="C203" s="202">
        <v>172</v>
      </c>
      <c r="D203" s="202">
        <v>185</v>
      </c>
      <c r="E203" s="202">
        <v>105</v>
      </c>
      <c r="F203" s="202">
        <v>60</v>
      </c>
      <c r="G203" s="202">
        <v>0</v>
      </c>
      <c r="H203" s="202">
        <v>103</v>
      </c>
      <c r="I203" s="202">
        <v>0</v>
      </c>
      <c r="J203" s="202">
        <v>0</v>
      </c>
      <c r="K203" s="202">
        <v>0</v>
      </c>
      <c r="L203" s="202">
        <v>625</v>
      </c>
    </row>
    <row r="204" spans="1:12">
      <c r="A204" s="17">
        <v>78149</v>
      </c>
      <c r="B204" s="17" t="s">
        <v>337</v>
      </c>
      <c r="C204" s="202">
        <v>226</v>
      </c>
      <c r="D204" s="202">
        <v>285</v>
      </c>
      <c r="E204" s="202">
        <v>98</v>
      </c>
      <c r="F204" s="202">
        <v>35</v>
      </c>
      <c r="G204" s="202">
        <v>23</v>
      </c>
      <c r="H204" s="202">
        <v>0</v>
      </c>
      <c r="I204" s="202">
        <v>0</v>
      </c>
      <c r="J204" s="202">
        <v>0</v>
      </c>
      <c r="K204" s="202">
        <v>0</v>
      </c>
      <c r="L204" s="202">
        <v>667</v>
      </c>
    </row>
    <row r="205" spans="1:12">
      <c r="A205" s="17">
        <v>78150</v>
      </c>
      <c r="B205" s="17" t="s">
        <v>312</v>
      </c>
      <c r="C205" s="202">
        <v>362</v>
      </c>
      <c r="D205" s="202">
        <v>488</v>
      </c>
      <c r="E205" s="202">
        <v>141</v>
      </c>
      <c r="F205" s="202">
        <v>105</v>
      </c>
      <c r="G205" s="202">
        <v>112</v>
      </c>
      <c r="H205" s="202">
        <v>0</v>
      </c>
      <c r="I205" s="202">
        <v>0</v>
      </c>
      <c r="J205" s="202">
        <v>0</v>
      </c>
      <c r="K205" s="202">
        <v>0</v>
      </c>
      <c r="L205" s="202">
        <v>1208</v>
      </c>
    </row>
    <row r="206" spans="1:12">
      <c r="A206" s="17">
        <v>78151</v>
      </c>
      <c r="B206" s="17" t="s">
        <v>435</v>
      </c>
      <c r="C206" s="202">
        <v>63</v>
      </c>
      <c r="D206" s="202">
        <v>62</v>
      </c>
      <c r="E206" s="202">
        <v>15</v>
      </c>
      <c r="F206" s="202">
        <v>0</v>
      </c>
      <c r="G206" s="202">
        <v>44</v>
      </c>
      <c r="H206" s="202">
        <v>0</v>
      </c>
      <c r="I206" s="202">
        <v>0</v>
      </c>
      <c r="J206" s="202">
        <v>0</v>
      </c>
      <c r="K206" s="202">
        <v>0</v>
      </c>
      <c r="L206" s="202">
        <v>184</v>
      </c>
    </row>
    <row r="207" spans="1:12">
      <c r="A207" s="17">
        <v>78152</v>
      </c>
      <c r="B207" s="17" t="s">
        <v>581</v>
      </c>
      <c r="C207" s="202">
        <v>31</v>
      </c>
      <c r="D207" s="202">
        <v>38</v>
      </c>
      <c r="E207" s="202">
        <v>9</v>
      </c>
      <c r="F207" s="202">
        <v>0</v>
      </c>
      <c r="G207" s="202">
        <v>0</v>
      </c>
      <c r="H207" s="202">
        <v>0</v>
      </c>
      <c r="I207" s="202">
        <v>0</v>
      </c>
      <c r="J207" s="202">
        <v>0</v>
      </c>
      <c r="K207" s="202">
        <v>0</v>
      </c>
      <c r="L207" s="202">
        <v>78</v>
      </c>
    </row>
    <row r="208" spans="1:12">
      <c r="A208" s="17">
        <v>78154</v>
      </c>
      <c r="B208" s="17" t="s">
        <v>347</v>
      </c>
      <c r="C208" s="202">
        <v>223</v>
      </c>
      <c r="D208" s="202">
        <v>302</v>
      </c>
      <c r="E208" s="202">
        <v>82</v>
      </c>
      <c r="F208" s="202">
        <v>99</v>
      </c>
      <c r="G208" s="202">
        <v>70</v>
      </c>
      <c r="H208" s="202">
        <v>0</v>
      </c>
      <c r="I208" s="202">
        <v>0</v>
      </c>
      <c r="J208" s="202">
        <v>0</v>
      </c>
      <c r="K208" s="202">
        <v>0</v>
      </c>
      <c r="L208" s="202">
        <v>776</v>
      </c>
    </row>
    <row r="209" spans="1:12">
      <c r="A209" s="17">
        <v>78155</v>
      </c>
      <c r="B209" s="17" t="s">
        <v>448</v>
      </c>
      <c r="C209" s="202">
        <v>66</v>
      </c>
      <c r="D209" s="202">
        <v>125</v>
      </c>
      <c r="E209" s="202">
        <v>98</v>
      </c>
      <c r="F209" s="202">
        <v>103</v>
      </c>
      <c r="G209" s="202">
        <v>62</v>
      </c>
      <c r="H209" s="202">
        <v>351</v>
      </c>
      <c r="I209" s="202">
        <v>0</v>
      </c>
      <c r="J209" s="202">
        <v>0</v>
      </c>
      <c r="K209" s="202">
        <v>0</v>
      </c>
      <c r="L209" s="202">
        <v>805</v>
      </c>
    </row>
    <row r="210" spans="1:12">
      <c r="A210" s="17">
        <v>79003</v>
      </c>
      <c r="B210" s="17" t="s">
        <v>503</v>
      </c>
      <c r="C210" s="202">
        <v>35</v>
      </c>
      <c r="D210" s="202">
        <v>54</v>
      </c>
      <c r="E210" s="202">
        <v>16</v>
      </c>
      <c r="F210" s="202">
        <v>14</v>
      </c>
      <c r="G210" s="202">
        <v>0</v>
      </c>
      <c r="H210" s="202">
        <v>0</v>
      </c>
      <c r="I210" s="202">
        <v>0</v>
      </c>
      <c r="J210" s="202">
        <v>0</v>
      </c>
      <c r="K210" s="202">
        <v>0</v>
      </c>
      <c r="L210" s="202">
        <v>119</v>
      </c>
    </row>
    <row r="211" spans="1:12">
      <c r="A211" s="17">
        <v>79004</v>
      </c>
      <c r="B211" s="17" t="s">
        <v>626</v>
      </c>
      <c r="C211" s="202">
        <v>21</v>
      </c>
      <c r="D211" s="202">
        <v>35</v>
      </c>
      <c r="E211" s="202">
        <v>0</v>
      </c>
      <c r="F211" s="202">
        <v>0</v>
      </c>
      <c r="G211" s="202">
        <v>57</v>
      </c>
      <c r="H211" s="202">
        <v>0</v>
      </c>
      <c r="I211" s="202">
        <v>0</v>
      </c>
      <c r="J211" s="202">
        <v>0</v>
      </c>
      <c r="K211" s="202">
        <v>0</v>
      </c>
      <c r="L211" s="202">
        <v>113</v>
      </c>
    </row>
    <row r="212" spans="1:12">
      <c r="A212" s="17">
        <v>79007</v>
      </c>
      <c r="B212" s="17" t="s">
        <v>664</v>
      </c>
      <c r="C212" s="202">
        <v>16</v>
      </c>
      <c r="D212" s="202">
        <v>34</v>
      </c>
      <c r="E212" s="202">
        <v>8</v>
      </c>
      <c r="F212" s="202">
        <v>18</v>
      </c>
      <c r="G212" s="202">
        <v>0</v>
      </c>
      <c r="H212" s="202">
        <v>0</v>
      </c>
      <c r="I212" s="202">
        <v>0</v>
      </c>
      <c r="J212" s="202">
        <v>0</v>
      </c>
      <c r="K212" s="202">
        <v>0</v>
      </c>
      <c r="L212" s="202">
        <v>76</v>
      </c>
    </row>
    <row r="213" spans="1:12">
      <c r="A213" s="17">
        <v>79011</v>
      </c>
      <c r="B213" s="17" t="s">
        <v>316</v>
      </c>
      <c r="C213" s="202">
        <v>243</v>
      </c>
      <c r="D213" s="202">
        <v>244</v>
      </c>
      <c r="E213" s="202">
        <v>74</v>
      </c>
      <c r="F213" s="202">
        <v>44</v>
      </c>
      <c r="G213" s="202">
        <v>27</v>
      </c>
      <c r="H213" s="202">
        <v>427</v>
      </c>
      <c r="I213" s="202">
        <v>0</v>
      </c>
      <c r="J213" s="202">
        <v>0</v>
      </c>
      <c r="K213" s="202">
        <v>0</v>
      </c>
      <c r="L213" s="202">
        <v>1059</v>
      </c>
    </row>
    <row r="214" spans="1:12">
      <c r="A214" s="17">
        <v>79012</v>
      </c>
      <c r="B214" s="17" t="s">
        <v>353</v>
      </c>
      <c r="C214" s="202">
        <v>260</v>
      </c>
      <c r="D214" s="202">
        <v>332</v>
      </c>
      <c r="E214" s="202">
        <v>127</v>
      </c>
      <c r="F214" s="202">
        <v>49</v>
      </c>
      <c r="G214" s="202">
        <v>0</v>
      </c>
      <c r="H214" s="202">
        <v>64</v>
      </c>
      <c r="I214" s="202">
        <v>0</v>
      </c>
      <c r="J214" s="202">
        <v>0</v>
      </c>
      <c r="K214" s="202">
        <v>0</v>
      </c>
      <c r="L214" s="202">
        <v>832</v>
      </c>
    </row>
    <row r="215" spans="1:12">
      <c r="A215" s="17">
        <v>79017</v>
      </c>
      <c r="B215" s="17" t="s">
        <v>498</v>
      </c>
      <c r="C215" s="202">
        <v>85</v>
      </c>
      <c r="D215" s="202">
        <v>121</v>
      </c>
      <c r="E215" s="202">
        <v>71</v>
      </c>
      <c r="F215" s="202">
        <v>123</v>
      </c>
      <c r="G215" s="202">
        <v>0</v>
      </c>
      <c r="H215" s="202">
        <v>314</v>
      </c>
      <c r="I215" s="202">
        <v>0</v>
      </c>
      <c r="J215" s="202">
        <v>0</v>
      </c>
      <c r="K215" s="202">
        <v>0</v>
      </c>
      <c r="L215" s="202">
        <v>714</v>
      </c>
    </row>
    <row r="216" spans="1:12">
      <c r="A216" s="17">
        <v>79018</v>
      </c>
      <c r="B216" s="17" t="s">
        <v>460</v>
      </c>
      <c r="C216" s="202">
        <v>61</v>
      </c>
      <c r="D216" s="202">
        <v>65</v>
      </c>
      <c r="E216" s="202">
        <v>21</v>
      </c>
      <c r="F216" s="202">
        <v>0</v>
      </c>
      <c r="G216" s="202">
        <v>0</v>
      </c>
      <c r="H216" s="202">
        <v>0</v>
      </c>
      <c r="I216" s="202">
        <v>0</v>
      </c>
      <c r="J216" s="202">
        <v>0</v>
      </c>
      <c r="K216" s="202">
        <v>0</v>
      </c>
      <c r="L216" s="202">
        <v>147</v>
      </c>
    </row>
    <row r="217" spans="1:12">
      <c r="A217" s="17">
        <v>79023</v>
      </c>
      <c r="B217" s="17" t="s">
        <v>262</v>
      </c>
      <c r="C217" s="202">
        <v>4113</v>
      </c>
      <c r="D217" s="202">
        <v>5081</v>
      </c>
      <c r="E217" s="202">
        <v>1901</v>
      </c>
      <c r="F217" s="202">
        <v>1887</v>
      </c>
      <c r="G217" s="202">
        <v>1842</v>
      </c>
      <c r="H217" s="202">
        <v>3591</v>
      </c>
      <c r="I217" s="202">
        <v>1495</v>
      </c>
      <c r="J217" s="202">
        <v>1286</v>
      </c>
      <c r="K217" s="202">
        <v>0</v>
      </c>
      <c r="L217" s="202">
        <v>21196</v>
      </c>
    </row>
    <row r="218" spans="1:12">
      <c r="A218" s="17">
        <v>79024</v>
      </c>
      <c r="B218" s="17" t="s">
        <v>651</v>
      </c>
      <c r="C218" s="202">
        <v>24</v>
      </c>
      <c r="D218" s="202">
        <v>29</v>
      </c>
      <c r="E218" s="202">
        <v>0</v>
      </c>
      <c r="F218" s="202">
        <v>0</v>
      </c>
      <c r="G218" s="202">
        <v>0</v>
      </c>
      <c r="H218" s="202">
        <v>0</v>
      </c>
      <c r="I218" s="202">
        <v>0</v>
      </c>
      <c r="J218" s="202">
        <v>0</v>
      </c>
      <c r="K218" s="202">
        <v>0</v>
      </c>
      <c r="L218" s="202">
        <v>53</v>
      </c>
    </row>
    <row r="219" spans="1:12">
      <c r="A219" s="17">
        <v>79025</v>
      </c>
      <c r="B219" s="17" t="s">
        <v>671</v>
      </c>
      <c r="C219" s="202">
        <v>12</v>
      </c>
      <c r="D219" s="202">
        <v>19</v>
      </c>
      <c r="E219" s="202">
        <v>0</v>
      </c>
      <c r="F219" s="202">
        <v>0</v>
      </c>
      <c r="G219" s="202">
        <v>0</v>
      </c>
      <c r="H219" s="202">
        <v>0</v>
      </c>
      <c r="I219" s="202">
        <v>0</v>
      </c>
      <c r="J219" s="202">
        <v>0</v>
      </c>
      <c r="K219" s="202">
        <v>0</v>
      </c>
      <c r="L219" s="202">
        <v>31</v>
      </c>
    </row>
    <row r="220" spans="1:12">
      <c r="A220" s="17">
        <v>79029</v>
      </c>
      <c r="B220" s="17" t="s">
        <v>339</v>
      </c>
      <c r="C220" s="202">
        <v>271</v>
      </c>
      <c r="D220" s="202">
        <v>349</v>
      </c>
      <c r="E220" s="202">
        <v>57</v>
      </c>
      <c r="F220" s="202">
        <v>31</v>
      </c>
      <c r="G220" s="202">
        <v>67</v>
      </c>
      <c r="H220" s="202">
        <v>0</v>
      </c>
      <c r="I220" s="202">
        <v>0</v>
      </c>
      <c r="J220" s="202">
        <v>0</v>
      </c>
      <c r="K220" s="202">
        <v>0</v>
      </c>
      <c r="L220" s="202">
        <v>775</v>
      </c>
    </row>
    <row r="221" spans="1:12">
      <c r="A221" s="17">
        <v>79033</v>
      </c>
      <c r="B221" s="17" t="s">
        <v>539</v>
      </c>
      <c r="C221" s="202">
        <v>36</v>
      </c>
      <c r="D221" s="202">
        <v>57</v>
      </c>
      <c r="E221" s="202">
        <v>23</v>
      </c>
      <c r="F221" s="202">
        <v>0</v>
      </c>
      <c r="G221" s="202">
        <v>0</v>
      </c>
      <c r="H221" s="202">
        <v>0</v>
      </c>
      <c r="I221" s="202">
        <v>0</v>
      </c>
      <c r="J221" s="202">
        <v>0</v>
      </c>
      <c r="K221" s="202">
        <v>0</v>
      </c>
      <c r="L221" s="202">
        <v>116</v>
      </c>
    </row>
    <row r="222" spans="1:12">
      <c r="A222" s="17">
        <v>79034</v>
      </c>
      <c r="B222" s="17" t="s">
        <v>473</v>
      </c>
      <c r="C222" s="202">
        <v>80</v>
      </c>
      <c r="D222" s="202">
        <v>97</v>
      </c>
      <c r="E222" s="202">
        <v>0</v>
      </c>
      <c r="F222" s="202">
        <v>0</v>
      </c>
      <c r="G222" s="202">
        <v>0</v>
      </c>
      <c r="H222" s="202">
        <v>0</v>
      </c>
      <c r="I222" s="202">
        <v>0</v>
      </c>
      <c r="J222" s="202">
        <v>0</v>
      </c>
      <c r="K222" s="202">
        <v>0</v>
      </c>
      <c r="L222" s="202">
        <v>177</v>
      </c>
    </row>
    <row r="223" spans="1:12">
      <c r="A223" s="17">
        <v>79039</v>
      </c>
      <c r="B223" s="17" t="s">
        <v>326</v>
      </c>
      <c r="C223" s="202">
        <v>198</v>
      </c>
      <c r="D223" s="202">
        <v>255</v>
      </c>
      <c r="E223" s="202">
        <v>91</v>
      </c>
      <c r="F223" s="202">
        <v>120</v>
      </c>
      <c r="G223" s="202">
        <v>46</v>
      </c>
      <c r="H223" s="202">
        <v>56</v>
      </c>
      <c r="I223" s="202">
        <v>0</v>
      </c>
      <c r="J223" s="202">
        <v>0</v>
      </c>
      <c r="K223" s="202">
        <v>0</v>
      </c>
      <c r="L223" s="202">
        <v>766</v>
      </c>
    </row>
    <row r="224" spans="1:12">
      <c r="A224" s="17">
        <v>79042</v>
      </c>
      <c r="B224" s="17" t="s">
        <v>344</v>
      </c>
      <c r="C224" s="202">
        <v>243</v>
      </c>
      <c r="D224" s="202">
        <v>366</v>
      </c>
      <c r="E224" s="202">
        <v>106</v>
      </c>
      <c r="F224" s="202">
        <v>37</v>
      </c>
      <c r="G224" s="202">
        <v>64</v>
      </c>
      <c r="H224" s="202">
        <v>0</v>
      </c>
      <c r="I224" s="202">
        <v>0</v>
      </c>
      <c r="J224" s="202">
        <v>0</v>
      </c>
      <c r="K224" s="202">
        <v>0</v>
      </c>
      <c r="L224" s="202">
        <v>816</v>
      </c>
    </row>
    <row r="225" spans="1:12">
      <c r="A225" s="17">
        <v>79047</v>
      </c>
      <c r="B225" s="17" t="s">
        <v>386</v>
      </c>
      <c r="C225" s="202">
        <v>147</v>
      </c>
      <c r="D225" s="202">
        <v>211</v>
      </c>
      <c r="E225" s="202">
        <v>40</v>
      </c>
      <c r="F225" s="202">
        <v>62</v>
      </c>
      <c r="G225" s="202">
        <v>25</v>
      </c>
      <c r="H225" s="202">
        <v>0</v>
      </c>
      <c r="I225" s="202">
        <v>0</v>
      </c>
      <c r="J225" s="202">
        <v>0</v>
      </c>
      <c r="K225" s="202">
        <v>0</v>
      </c>
      <c r="L225" s="202">
        <v>485</v>
      </c>
    </row>
    <row r="226" spans="1:12">
      <c r="A226" s="17">
        <v>79048</v>
      </c>
      <c r="B226" s="17" t="s">
        <v>486</v>
      </c>
      <c r="C226" s="202">
        <v>55</v>
      </c>
      <c r="D226" s="202">
        <v>90</v>
      </c>
      <c r="E226" s="202">
        <v>49</v>
      </c>
      <c r="F226" s="202">
        <v>104</v>
      </c>
      <c r="G226" s="202">
        <v>58</v>
      </c>
      <c r="H226" s="202">
        <v>0</v>
      </c>
      <c r="I226" s="202">
        <v>0</v>
      </c>
      <c r="J226" s="202">
        <v>0</v>
      </c>
      <c r="K226" s="202">
        <v>0</v>
      </c>
      <c r="L226" s="202">
        <v>356</v>
      </c>
    </row>
    <row r="227" spans="1:12">
      <c r="A227" s="17">
        <v>79052</v>
      </c>
      <c r="B227" s="17" t="s">
        <v>650</v>
      </c>
      <c r="C227" s="202">
        <v>15</v>
      </c>
      <c r="D227" s="202">
        <v>4</v>
      </c>
      <c r="E227" s="202">
        <v>0</v>
      </c>
      <c r="F227" s="202">
        <v>0</v>
      </c>
      <c r="G227" s="202">
        <v>25</v>
      </c>
      <c r="H227" s="202">
        <v>0</v>
      </c>
      <c r="I227" s="202">
        <v>0</v>
      </c>
      <c r="J227" s="202">
        <v>0</v>
      </c>
      <c r="K227" s="202">
        <v>0</v>
      </c>
      <c r="L227" s="202">
        <v>44</v>
      </c>
    </row>
    <row r="228" spans="1:12">
      <c r="A228" s="17">
        <v>79055</v>
      </c>
      <c r="B228" s="17" t="s">
        <v>665</v>
      </c>
      <c r="C228" s="202">
        <v>17</v>
      </c>
      <c r="D228" s="202">
        <v>12</v>
      </c>
      <c r="E228" s="202">
        <v>0</v>
      </c>
      <c r="F228" s="202">
        <v>0</v>
      </c>
      <c r="G228" s="202">
        <v>0</v>
      </c>
      <c r="H228" s="202">
        <v>0</v>
      </c>
      <c r="I228" s="202">
        <v>0</v>
      </c>
      <c r="J228" s="202">
        <v>0</v>
      </c>
      <c r="K228" s="202">
        <v>0</v>
      </c>
      <c r="L228" s="202">
        <v>29</v>
      </c>
    </row>
    <row r="229" spans="1:12">
      <c r="A229" s="17">
        <v>79056</v>
      </c>
      <c r="B229" s="17" t="s">
        <v>479</v>
      </c>
      <c r="C229" s="202">
        <v>62</v>
      </c>
      <c r="D229" s="202">
        <v>58</v>
      </c>
      <c r="E229" s="202">
        <v>18</v>
      </c>
      <c r="F229" s="202">
        <v>14</v>
      </c>
      <c r="G229" s="202">
        <v>0</v>
      </c>
      <c r="H229" s="202">
        <v>0</v>
      </c>
      <c r="I229" s="202">
        <v>0</v>
      </c>
      <c r="J229" s="202">
        <v>0</v>
      </c>
      <c r="K229" s="202">
        <v>0</v>
      </c>
      <c r="L229" s="202">
        <v>152</v>
      </c>
    </row>
    <row r="230" spans="1:12">
      <c r="A230" s="17">
        <v>79058</v>
      </c>
      <c r="B230" s="17" t="s">
        <v>399</v>
      </c>
      <c r="C230" s="202">
        <v>100</v>
      </c>
      <c r="D230" s="202">
        <v>67</v>
      </c>
      <c r="E230" s="202">
        <v>13</v>
      </c>
      <c r="F230" s="202">
        <v>14</v>
      </c>
      <c r="G230" s="202">
        <v>23</v>
      </c>
      <c r="H230" s="202">
        <v>0</v>
      </c>
      <c r="I230" s="202">
        <v>0</v>
      </c>
      <c r="J230" s="202">
        <v>0</v>
      </c>
      <c r="K230" s="202">
        <v>0</v>
      </c>
      <c r="L230" s="202">
        <v>217</v>
      </c>
    </row>
    <row r="231" spans="1:12">
      <c r="A231" s="17">
        <v>79059</v>
      </c>
      <c r="B231" s="17" t="s">
        <v>336</v>
      </c>
      <c r="C231" s="202">
        <v>189</v>
      </c>
      <c r="D231" s="202">
        <v>183</v>
      </c>
      <c r="E231" s="202">
        <v>41</v>
      </c>
      <c r="F231" s="202">
        <v>28</v>
      </c>
      <c r="G231" s="202">
        <v>54</v>
      </c>
      <c r="H231" s="202">
        <v>0</v>
      </c>
      <c r="I231" s="202">
        <v>0</v>
      </c>
      <c r="J231" s="202">
        <v>0</v>
      </c>
      <c r="K231" s="202">
        <v>0</v>
      </c>
      <c r="L231" s="202">
        <v>495</v>
      </c>
    </row>
    <row r="232" spans="1:12">
      <c r="A232" s="17">
        <v>79060</v>
      </c>
      <c r="B232" s="17" t="s">
        <v>364</v>
      </c>
      <c r="C232" s="202">
        <v>123</v>
      </c>
      <c r="D232" s="202">
        <v>178</v>
      </c>
      <c r="E232" s="202">
        <v>75</v>
      </c>
      <c r="F232" s="202">
        <v>55</v>
      </c>
      <c r="G232" s="202">
        <v>121</v>
      </c>
      <c r="H232" s="202">
        <v>53</v>
      </c>
      <c r="I232" s="202">
        <v>0</v>
      </c>
      <c r="J232" s="202">
        <v>0</v>
      </c>
      <c r="K232" s="202">
        <v>0</v>
      </c>
      <c r="L232" s="202">
        <v>605</v>
      </c>
    </row>
    <row r="233" spans="1:12">
      <c r="A233" s="17">
        <v>79065</v>
      </c>
      <c r="B233" s="17" t="s">
        <v>649</v>
      </c>
      <c r="C233" s="202">
        <v>22</v>
      </c>
      <c r="D233" s="202">
        <v>7</v>
      </c>
      <c r="E233" s="202">
        <v>0</v>
      </c>
      <c r="F233" s="202">
        <v>0</v>
      </c>
      <c r="G233" s="202">
        <v>0</v>
      </c>
      <c r="H233" s="202">
        <v>0</v>
      </c>
      <c r="I233" s="202">
        <v>0</v>
      </c>
      <c r="J233" s="202">
        <v>0</v>
      </c>
      <c r="K233" s="202">
        <v>0</v>
      </c>
      <c r="L233" s="202">
        <v>29</v>
      </c>
    </row>
    <row r="234" spans="1:12">
      <c r="A234" s="17">
        <v>79069</v>
      </c>
      <c r="B234" s="17" t="s">
        <v>368</v>
      </c>
      <c r="C234" s="202">
        <v>175</v>
      </c>
      <c r="D234" s="202">
        <v>324</v>
      </c>
      <c r="E234" s="202">
        <v>238</v>
      </c>
      <c r="F234" s="202">
        <v>181</v>
      </c>
      <c r="G234" s="202">
        <v>181</v>
      </c>
      <c r="H234" s="202">
        <v>179</v>
      </c>
      <c r="I234" s="202">
        <v>0</v>
      </c>
      <c r="J234" s="202">
        <v>0</v>
      </c>
      <c r="K234" s="202">
        <v>0</v>
      </c>
      <c r="L234" s="202">
        <v>1278</v>
      </c>
    </row>
    <row r="235" spans="1:12">
      <c r="A235" s="17">
        <v>79072</v>
      </c>
      <c r="B235" s="17" t="s">
        <v>466</v>
      </c>
      <c r="C235" s="202">
        <v>88</v>
      </c>
      <c r="D235" s="202">
        <v>152</v>
      </c>
      <c r="E235" s="202">
        <v>114</v>
      </c>
      <c r="F235" s="202">
        <v>217</v>
      </c>
      <c r="G235" s="202">
        <v>82</v>
      </c>
      <c r="H235" s="202">
        <v>0</v>
      </c>
      <c r="I235" s="202">
        <v>0</v>
      </c>
      <c r="J235" s="202">
        <v>0</v>
      </c>
      <c r="K235" s="202">
        <v>0</v>
      </c>
      <c r="L235" s="202">
        <v>653</v>
      </c>
    </row>
    <row r="236" spans="1:12">
      <c r="A236" s="17">
        <v>79073</v>
      </c>
      <c r="B236" s="17" t="s">
        <v>614</v>
      </c>
      <c r="C236" s="202">
        <v>27</v>
      </c>
      <c r="D236" s="202">
        <v>28</v>
      </c>
      <c r="E236" s="202">
        <v>13</v>
      </c>
      <c r="F236" s="202">
        <v>16</v>
      </c>
      <c r="G236" s="202">
        <v>0</v>
      </c>
      <c r="H236" s="202">
        <v>0</v>
      </c>
      <c r="I236" s="202">
        <v>0</v>
      </c>
      <c r="J236" s="202">
        <v>0</v>
      </c>
      <c r="K236" s="202">
        <v>0</v>
      </c>
      <c r="L236" s="202">
        <v>84</v>
      </c>
    </row>
    <row r="237" spans="1:12">
      <c r="A237" s="17">
        <v>79074</v>
      </c>
      <c r="B237" s="17" t="s">
        <v>585</v>
      </c>
      <c r="C237" s="202">
        <v>29</v>
      </c>
      <c r="D237" s="202">
        <v>18</v>
      </c>
      <c r="E237" s="202">
        <v>0</v>
      </c>
      <c r="F237" s="202">
        <v>17</v>
      </c>
      <c r="G237" s="202">
        <v>20</v>
      </c>
      <c r="H237" s="202">
        <v>52</v>
      </c>
      <c r="I237" s="202">
        <v>0</v>
      </c>
      <c r="J237" s="202">
        <v>0</v>
      </c>
      <c r="K237" s="202">
        <v>0</v>
      </c>
      <c r="L237" s="202">
        <v>136</v>
      </c>
    </row>
    <row r="238" spans="1:12">
      <c r="A238" s="17">
        <v>79077</v>
      </c>
      <c r="B238" s="17" t="s">
        <v>633</v>
      </c>
      <c r="C238" s="202">
        <v>20</v>
      </c>
      <c r="D238" s="202">
        <v>13</v>
      </c>
      <c r="E238" s="202">
        <v>0</v>
      </c>
      <c r="F238" s="202">
        <v>0</v>
      </c>
      <c r="G238" s="202">
        <v>0</v>
      </c>
      <c r="H238" s="202">
        <v>0</v>
      </c>
      <c r="I238" s="202">
        <v>0</v>
      </c>
      <c r="J238" s="202">
        <v>0</v>
      </c>
      <c r="K238" s="202">
        <v>0</v>
      </c>
      <c r="L238" s="202">
        <v>33</v>
      </c>
    </row>
    <row r="239" spans="1:12">
      <c r="A239" s="17">
        <v>79080</v>
      </c>
      <c r="B239" s="17" t="s">
        <v>530</v>
      </c>
      <c r="C239" s="202">
        <v>65</v>
      </c>
      <c r="D239" s="202">
        <v>51</v>
      </c>
      <c r="E239" s="202">
        <v>9</v>
      </c>
      <c r="F239" s="202">
        <v>0</v>
      </c>
      <c r="G239" s="202">
        <v>0</v>
      </c>
      <c r="H239" s="202">
        <v>0</v>
      </c>
      <c r="I239" s="202">
        <v>0</v>
      </c>
      <c r="J239" s="202">
        <v>0</v>
      </c>
      <c r="K239" s="202">
        <v>0</v>
      </c>
      <c r="L239" s="202">
        <v>125</v>
      </c>
    </row>
    <row r="240" spans="1:12">
      <c r="A240" s="17">
        <v>79081</v>
      </c>
      <c r="B240" s="17" t="s">
        <v>360</v>
      </c>
      <c r="C240" s="202">
        <v>195</v>
      </c>
      <c r="D240" s="202">
        <v>221</v>
      </c>
      <c r="E240" s="202">
        <v>39</v>
      </c>
      <c r="F240" s="202">
        <v>17</v>
      </c>
      <c r="G240" s="202">
        <v>113</v>
      </c>
      <c r="H240" s="202">
        <v>70</v>
      </c>
      <c r="I240" s="202">
        <v>0</v>
      </c>
      <c r="J240" s="202">
        <v>0</v>
      </c>
      <c r="K240" s="202">
        <v>0</v>
      </c>
      <c r="L240" s="202">
        <v>655</v>
      </c>
    </row>
    <row r="241" spans="1:12">
      <c r="A241" s="17">
        <v>79083</v>
      </c>
      <c r="B241" s="17" t="s">
        <v>622</v>
      </c>
      <c r="C241" s="202">
        <v>34</v>
      </c>
      <c r="D241" s="202">
        <v>37</v>
      </c>
      <c r="E241" s="202">
        <v>35</v>
      </c>
      <c r="F241" s="202">
        <v>0</v>
      </c>
      <c r="G241" s="202">
        <v>0</v>
      </c>
      <c r="H241" s="202">
        <v>0</v>
      </c>
      <c r="I241" s="202">
        <v>0</v>
      </c>
      <c r="J241" s="202">
        <v>0</v>
      </c>
      <c r="K241" s="202">
        <v>0</v>
      </c>
      <c r="L241" s="202">
        <v>106</v>
      </c>
    </row>
    <row r="242" spans="1:12">
      <c r="A242" s="17">
        <v>79087</v>
      </c>
      <c r="B242" s="17" t="s">
        <v>359</v>
      </c>
      <c r="C242" s="202">
        <v>155</v>
      </c>
      <c r="D242" s="202">
        <v>181</v>
      </c>
      <c r="E242" s="202">
        <v>40</v>
      </c>
      <c r="F242" s="202">
        <v>56</v>
      </c>
      <c r="G242" s="202">
        <v>0</v>
      </c>
      <c r="H242" s="202">
        <v>52</v>
      </c>
      <c r="I242" s="202">
        <v>0</v>
      </c>
      <c r="J242" s="202">
        <v>0</v>
      </c>
      <c r="K242" s="202">
        <v>0</v>
      </c>
      <c r="L242" s="202">
        <v>484</v>
      </c>
    </row>
    <row r="243" spans="1:12">
      <c r="A243" s="17">
        <v>79088</v>
      </c>
      <c r="B243" s="17" t="s">
        <v>653</v>
      </c>
      <c r="C243" s="202">
        <v>30</v>
      </c>
      <c r="D243" s="202">
        <v>20</v>
      </c>
      <c r="E243" s="202">
        <v>0</v>
      </c>
      <c r="F243" s="202">
        <v>0</v>
      </c>
      <c r="G243" s="202">
        <v>0</v>
      </c>
      <c r="H243" s="202">
        <v>0</v>
      </c>
      <c r="I243" s="202">
        <v>0</v>
      </c>
      <c r="J243" s="202">
        <v>0</v>
      </c>
      <c r="K243" s="202">
        <v>0</v>
      </c>
      <c r="L243" s="202">
        <v>50</v>
      </c>
    </row>
    <row r="244" spans="1:12">
      <c r="A244" s="17">
        <v>79089</v>
      </c>
      <c r="B244" s="17" t="s">
        <v>564</v>
      </c>
      <c r="C244" s="202">
        <v>40</v>
      </c>
      <c r="D244" s="202">
        <v>28</v>
      </c>
      <c r="E244" s="202">
        <v>19</v>
      </c>
      <c r="F244" s="202">
        <v>0</v>
      </c>
      <c r="G244" s="202">
        <v>24</v>
      </c>
      <c r="H244" s="202">
        <v>0</v>
      </c>
      <c r="I244" s="202">
        <v>0</v>
      </c>
      <c r="J244" s="202">
        <v>0</v>
      </c>
      <c r="K244" s="202">
        <v>0</v>
      </c>
      <c r="L244" s="202">
        <v>111</v>
      </c>
    </row>
    <row r="245" spans="1:12">
      <c r="A245" s="17">
        <v>79092</v>
      </c>
      <c r="B245" s="17" t="s">
        <v>474</v>
      </c>
      <c r="C245" s="202">
        <v>69</v>
      </c>
      <c r="D245" s="202">
        <v>40</v>
      </c>
      <c r="E245" s="202">
        <v>0</v>
      </c>
      <c r="F245" s="202">
        <v>0</v>
      </c>
      <c r="G245" s="202">
        <v>0</v>
      </c>
      <c r="H245" s="202">
        <v>0</v>
      </c>
      <c r="I245" s="202">
        <v>0</v>
      </c>
      <c r="J245" s="202">
        <v>0</v>
      </c>
      <c r="K245" s="202">
        <v>0</v>
      </c>
      <c r="L245" s="202">
        <v>109</v>
      </c>
    </row>
    <row r="246" spans="1:12">
      <c r="A246" s="17">
        <v>79094</v>
      </c>
      <c r="B246" s="17" t="s">
        <v>586</v>
      </c>
      <c r="C246" s="202">
        <v>55</v>
      </c>
      <c r="D246" s="202">
        <v>39</v>
      </c>
      <c r="E246" s="202">
        <v>6</v>
      </c>
      <c r="F246" s="202">
        <v>16</v>
      </c>
      <c r="G246" s="202">
        <v>0</v>
      </c>
      <c r="H246" s="202">
        <v>0</v>
      </c>
      <c r="I246" s="202">
        <v>0</v>
      </c>
      <c r="J246" s="202">
        <v>0</v>
      </c>
      <c r="K246" s="202">
        <v>0</v>
      </c>
      <c r="L246" s="202">
        <v>116</v>
      </c>
    </row>
    <row r="247" spans="1:12">
      <c r="A247" s="17">
        <v>79096</v>
      </c>
      <c r="B247" s="17" t="s">
        <v>444</v>
      </c>
      <c r="C247" s="202">
        <v>93</v>
      </c>
      <c r="D247" s="202">
        <v>146</v>
      </c>
      <c r="E247" s="202">
        <v>54</v>
      </c>
      <c r="F247" s="202">
        <v>122</v>
      </c>
      <c r="G247" s="202">
        <v>123</v>
      </c>
      <c r="H247" s="202">
        <v>54</v>
      </c>
      <c r="I247" s="202">
        <v>0</v>
      </c>
      <c r="J247" s="202">
        <v>0</v>
      </c>
      <c r="K247" s="202">
        <v>0</v>
      </c>
      <c r="L247" s="202">
        <v>592</v>
      </c>
    </row>
    <row r="248" spans="1:12">
      <c r="A248" s="17">
        <v>79099</v>
      </c>
      <c r="B248" s="17" t="s">
        <v>471</v>
      </c>
      <c r="C248" s="202">
        <v>42</v>
      </c>
      <c r="D248" s="202">
        <v>53</v>
      </c>
      <c r="E248" s="202">
        <v>9</v>
      </c>
      <c r="F248" s="202">
        <v>0</v>
      </c>
      <c r="G248" s="202">
        <v>0</v>
      </c>
      <c r="H248" s="202">
        <v>0</v>
      </c>
      <c r="I248" s="202">
        <v>0</v>
      </c>
      <c r="J248" s="202">
        <v>0</v>
      </c>
      <c r="K248" s="202">
        <v>0</v>
      </c>
      <c r="L248" s="202">
        <v>104</v>
      </c>
    </row>
    <row r="249" spans="1:12">
      <c r="A249" s="17">
        <v>79108</v>
      </c>
      <c r="B249" s="17" t="s">
        <v>643</v>
      </c>
      <c r="C249" s="202">
        <v>22</v>
      </c>
      <c r="D249" s="202">
        <v>24</v>
      </c>
      <c r="E249" s="202">
        <v>14</v>
      </c>
      <c r="F249" s="202">
        <v>0</v>
      </c>
      <c r="G249" s="202">
        <v>0</v>
      </c>
      <c r="H249" s="202">
        <v>0</v>
      </c>
      <c r="I249" s="202">
        <v>0</v>
      </c>
      <c r="J249" s="202">
        <v>0</v>
      </c>
      <c r="K249" s="202">
        <v>0</v>
      </c>
      <c r="L249" s="202">
        <v>60</v>
      </c>
    </row>
    <row r="250" spans="1:12">
      <c r="A250" s="17">
        <v>79110</v>
      </c>
      <c r="B250" s="17" t="s">
        <v>526</v>
      </c>
      <c r="C250" s="202">
        <v>62</v>
      </c>
      <c r="D250" s="202">
        <v>43</v>
      </c>
      <c r="E250" s="202">
        <v>21</v>
      </c>
      <c r="F250" s="202">
        <v>23</v>
      </c>
      <c r="G250" s="202">
        <v>52</v>
      </c>
      <c r="H250" s="202">
        <v>0</v>
      </c>
      <c r="I250" s="202">
        <v>0</v>
      </c>
      <c r="J250" s="202">
        <v>0</v>
      </c>
      <c r="K250" s="202">
        <v>0</v>
      </c>
      <c r="L250" s="202">
        <v>201</v>
      </c>
    </row>
    <row r="251" spans="1:12">
      <c r="A251" s="17">
        <v>79114</v>
      </c>
      <c r="B251" s="17" t="s">
        <v>375</v>
      </c>
      <c r="C251" s="202">
        <v>174</v>
      </c>
      <c r="D251" s="202">
        <v>130</v>
      </c>
      <c r="E251" s="202">
        <v>44</v>
      </c>
      <c r="F251" s="202">
        <v>52</v>
      </c>
      <c r="G251" s="202">
        <v>0</v>
      </c>
      <c r="H251" s="202">
        <v>0</v>
      </c>
      <c r="I251" s="202">
        <v>0</v>
      </c>
      <c r="J251" s="202">
        <v>0</v>
      </c>
      <c r="K251" s="202">
        <v>0</v>
      </c>
      <c r="L251" s="202">
        <v>400</v>
      </c>
    </row>
    <row r="252" spans="1:12">
      <c r="A252" s="17">
        <v>79116</v>
      </c>
      <c r="B252" s="17" t="s">
        <v>559</v>
      </c>
      <c r="C252" s="202">
        <v>51</v>
      </c>
      <c r="D252" s="202">
        <v>42</v>
      </c>
      <c r="E252" s="202">
        <v>24</v>
      </c>
      <c r="F252" s="202">
        <v>32</v>
      </c>
      <c r="G252" s="202">
        <v>31</v>
      </c>
      <c r="H252" s="202">
        <v>0</v>
      </c>
      <c r="I252" s="202">
        <v>0</v>
      </c>
      <c r="J252" s="202">
        <v>0</v>
      </c>
      <c r="K252" s="202">
        <v>0</v>
      </c>
      <c r="L252" s="202">
        <v>180</v>
      </c>
    </row>
    <row r="253" spans="1:12">
      <c r="A253" s="17">
        <v>79122</v>
      </c>
      <c r="B253" s="17" t="s">
        <v>509</v>
      </c>
      <c r="C253" s="202">
        <v>76</v>
      </c>
      <c r="D253" s="202">
        <v>95</v>
      </c>
      <c r="E253" s="202">
        <v>14</v>
      </c>
      <c r="F253" s="202">
        <v>10</v>
      </c>
      <c r="G253" s="202">
        <v>0</v>
      </c>
      <c r="H253" s="202">
        <v>0</v>
      </c>
      <c r="I253" s="202">
        <v>0</v>
      </c>
      <c r="J253" s="202">
        <v>0</v>
      </c>
      <c r="K253" s="202">
        <v>0</v>
      </c>
      <c r="L253" s="202">
        <v>195</v>
      </c>
    </row>
    <row r="254" spans="1:12">
      <c r="A254" s="17">
        <v>79123</v>
      </c>
      <c r="B254" s="17" t="s">
        <v>404</v>
      </c>
      <c r="C254" s="202">
        <v>136</v>
      </c>
      <c r="D254" s="202">
        <v>176</v>
      </c>
      <c r="E254" s="202">
        <v>72</v>
      </c>
      <c r="F254" s="202">
        <v>118</v>
      </c>
      <c r="G254" s="202">
        <v>115</v>
      </c>
      <c r="H254" s="202">
        <v>0</v>
      </c>
      <c r="I254" s="202">
        <v>0</v>
      </c>
      <c r="J254" s="202">
        <v>0</v>
      </c>
      <c r="K254" s="202">
        <v>0</v>
      </c>
      <c r="L254" s="202">
        <v>617</v>
      </c>
    </row>
    <row r="255" spans="1:12">
      <c r="A255" s="17">
        <v>79126</v>
      </c>
      <c r="B255" s="17" t="s">
        <v>667</v>
      </c>
      <c r="C255" s="202">
        <v>14</v>
      </c>
      <c r="D255" s="202">
        <v>4</v>
      </c>
      <c r="E255" s="202">
        <v>9</v>
      </c>
      <c r="F255" s="202">
        <v>0</v>
      </c>
      <c r="G255" s="202">
        <v>0</v>
      </c>
      <c r="H255" s="202">
        <v>0</v>
      </c>
      <c r="I255" s="202">
        <v>0</v>
      </c>
      <c r="J255" s="202">
        <v>0</v>
      </c>
      <c r="K255" s="202">
        <v>0</v>
      </c>
      <c r="L255" s="202">
        <v>27</v>
      </c>
    </row>
    <row r="256" spans="1:12">
      <c r="A256" s="17">
        <v>79127</v>
      </c>
      <c r="B256" s="17" t="s">
        <v>322</v>
      </c>
      <c r="C256" s="202">
        <v>317</v>
      </c>
      <c r="D256" s="202">
        <v>427</v>
      </c>
      <c r="E256" s="202">
        <v>42</v>
      </c>
      <c r="F256" s="202">
        <v>161</v>
      </c>
      <c r="G256" s="202">
        <v>192</v>
      </c>
      <c r="H256" s="202">
        <v>0</v>
      </c>
      <c r="I256" s="202">
        <v>0</v>
      </c>
      <c r="J256" s="202">
        <v>0</v>
      </c>
      <c r="K256" s="202">
        <v>0</v>
      </c>
      <c r="L256" s="202">
        <v>1139</v>
      </c>
    </row>
    <row r="257" spans="1:12">
      <c r="A257" s="17">
        <v>79131</v>
      </c>
      <c r="B257" s="17" t="s">
        <v>427</v>
      </c>
      <c r="C257" s="202">
        <v>112</v>
      </c>
      <c r="D257" s="202">
        <v>140</v>
      </c>
      <c r="E257" s="202">
        <v>112</v>
      </c>
      <c r="F257" s="202">
        <v>140</v>
      </c>
      <c r="G257" s="202">
        <v>67</v>
      </c>
      <c r="H257" s="202">
        <v>84</v>
      </c>
      <c r="I257" s="202">
        <v>0</v>
      </c>
      <c r="J257" s="202">
        <v>554</v>
      </c>
      <c r="K257" s="202">
        <v>0</v>
      </c>
      <c r="L257" s="202">
        <v>1209</v>
      </c>
    </row>
    <row r="258" spans="1:12">
      <c r="A258" s="17">
        <v>79133</v>
      </c>
      <c r="B258" s="17" t="s">
        <v>366</v>
      </c>
      <c r="C258" s="202">
        <v>135</v>
      </c>
      <c r="D258" s="202">
        <v>171</v>
      </c>
      <c r="E258" s="202">
        <v>110</v>
      </c>
      <c r="F258" s="202">
        <v>75</v>
      </c>
      <c r="G258" s="202">
        <v>117</v>
      </c>
      <c r="H258" s="202">
        <v>53</v>
      </c>
      <c r="I258" s="202">
        <v>0</v>
      </c>
      <c r="J258" s="202">
        <v>0</v>
      </c>
      <c r="K258" s="202">
        <v>0</v>
      </c>
      <c r="L258" s="202">
        <v>661</v>
      </c>
    </row>
    <row r="259" spans="1:12">
      <c r="A259" s="17">
        <v>79134</v>
      </c>
      <c r="B259" s="17" t="s">
        <v>628</v>
      </c>
      <c r="C259" s="202">
        <v>13</v>
      </c>
      <c r="D259" s="202">
        <v>26</v>
      </c>
      <c r="E259" s="202">
        <v>6</v>
      </c>
      <c r="F259" s="202">
        <v>10</v>
      </c>
      <c r="G259" s="202">
        <v>0</v>
      </c>
      <c r="H259" s="202">
        <v>0</v>
      </c>
      <c r="I259" s="202">
        <v>0</v>
      </c>
      <c r="J259" s="202">
        <v>0</v>
      </c>
      <c r="K259" s="202">
        <v>0</v>
      </c>
      <c r="L259" s="202">
        <v>55</v>
      </c>
    </row>
    <row r="260" spans="1:12">
      <c r="A260" s="17">
        <v>79137</v>
      </c>
      <c r="B260" s="17" t="s">
        <v>310</v>
      </c>
      <c r="C260" s="202">
        <v>550</v>
      </c>
      <c r="D260" s="202">
        <v>742</v>
      </c>
      <c r="E260" s="202">
        <v>181</v>
      </c>
      <c r="F260" s="202">
        <v>178</v>
      </c>
      <c r="G260" s="202">
        <v>130</v>
      </c>
      <c r="H260" s="202">
        <v>116</v>
      </c>
      <c r="I260" s="202">
        <v>0</v>
      </c>
      <c r="J260" s="202">
        <v>0</v>
      </c>
      <c r="K260" s="202">
        <v>0</v>
      </c>
      <c r="L260" s="202">
        <v>1897</v>
      </c>
    </row>
    <row r="261" spans="1:12">
      <c r="A261" s="17">
        <v>79139</v>
      </c>
      <c r="B261" s="17" t="s">
        <v>524</v>
      </c>
      <c r="C261" s="202">
        <v>58</v>
      </c>
      <c r="D261" s="202">
        <v>48</v>
      </c>
      <c r="E261" s="202">
        <v>0</v>
      </c>
      <c r="F261" s="202">
        <v>0</v>
      </c>
      <c r="G261" s="202">
        <v>0</v>
      </c>
      <c r="H261" s="202">
        <v>0</v>
      </c>
      <c r="I261" s="202">
        <v>0</v>
      </c>
      <c r="J261" s="202">
        <v>0</v>
      </c>
      <c r="K261" s="202">
        <v>0</v>
      </c>
      <c r="L261" s="202">
        <v>106</v>
      </c>
    </row>
    <row r="262" spans="1:12">
      <c r="A262" s="17">
        <v>79142</v>
      </c>
      <c r="B262" s="17" t="s">
        <v>401</v>
      </c>
      <c r="C262" s="202">
        <v>143</v>
      </c>
      <c r="D262" s="202">
        <v>138</v>
      </c>
      <c r="E262" s="202">
        <v>49</v>
      </c>
      <c r="F262" s="202">
        <v>38</v>
      </c>
      <c r="G262" s="202">
        <v>81</v>
      </c>
      <c r="H262" s="202">
        <v>63</v>
      </c>
      <c r="I262" s="202">
        <v>0</v>
      </c>
      <c r="J262" s="202">
        <v>0</v>
      </c>
      <c r="K262" s="202">
        <v>0</v>
      </c>
      <c r="L262" s="202">
        <v>512</v>
      </c>
    </row>
    <row r="263" spans="1:12">
      <c r="A263" s="17">
        <v>79143</v>
      </c>
      <c r="B263" s="17" t="s">
        <v>451</v>
      </c>
      <c r="C263" s="202">
        <v>94</v>
      </c>
      <c r="D263" s="202">
        <v>67</v>
      </c>
      <c r="E263" s="202">
        <v>26</v>
      </c>
      <c r="F263" s="202">
        <v>13</v>
      </c>
      <c r="G263" s="202">
        <v>0</v>
      </c>
      <c r="H263" s="202">
        <v>53</v>
      </c>
      <c r="I263" s="202">
        <v>0</v>
      </c>
      <c r="J263" s="202">
        <v>0</v>
      </c>
      <c r="K263" s="202">
        <v>0</v>
      </c>
      <c r="L263" s="202">
        <v>253</v>
      </c>
    </row>
    <row r="264" spans="1:12">
      <c r="A264" s="17">
        <v>79148</v>
      </c>
      <c r="B264" s="17" t="s">
        <v>590</v>
      </c>
      <c r="C264" s="202">
        <v>39</v>
      </c>
      <c r="D264" s="202">
        <v>37</v>
      </c>
      <c r="E264" s="202">
        <v>15</v>
      </c>
      <c r="F264" s="202">
        <v>0</v>
      </c>
      <c r="G264" s="202">
        <v>0</v>
      </c>
      <c r="H264" s="202">
        <v>0</v>
      </c>
      <c r="I264" s="202">
        <v>0</v>
      </c>
      <c r="J264" s="202">
        <v>0</v>
      </c>
      <c r="K264" s="202">
        <v>0</v>
      </c>
      <c r="L264" s="202">
        <v>91</v>
      </c>
    </row>
    <row r="265" spans="1:12">
      <c r="A265" s="17">
        <v>79151</v>
      </c>
      <c r="B265" s="17" t="s">
        <v>506</v>
      </c>
      <c r="C265" s="202">
        <v>57</v>
      </c>
      <c r="D265" s="202">
        <v>31</v>
      </c>
      <c r="E265" s="202">
        <v>15</v>
      </c>
      <c r="F265" s="202">
        <v>0</v>
      </c>
      <c r="G265" s="202">
        <v>0</v>
      </c>
      <c r="H265" s="202">
        <v>0</v>
      </c>
      <c r="I265" s="202">
        <v>0</v>
      </c>
      <c r="J265" s="202">
        <v>0</v>
      </c>
      <c r="K265" s="202">
        <v>0</v>
      </c>
      <c r="L265" s="202">
        <v>103</v>
      </c>
    </row>
    <row r="266" spans="1:12">
      <c r="A266" s="17">
        <v>79160</v>
      </c>
      <c r="B266" s="17" t="s">
        <v>263</v>
      </c>
      <c r="C266" s="202">
        <v>2454</v>
      </c>
      <c r="D266" s="202">
        <v>3635</v>
      </c>
      <c r="E266" s="202">
        <v>1527</v>
      </c>
      <c r="F266" s="202">
        <v>1910</v>
      </c>
      <c r="G266" s="202">
        <v>1798</v>
      </c>
      <c r="H266" s="202">
        <v>1289</v>
      </c>
      <c r="I266" s="202">
        <v>274</v>
      </c>
      <c r="J266" s="202">
        <v>836</v>
      </c>
      <c r="K266" s="202">
        <v>1045</v>
      </c>
      <c r="L266" s="202">
        <v>14768</v>
      </c>
    </row>
    <row r="267" spans="1:12">
      <c r="A267" s="17">
        <v>80001</v>
      </c>
      <c r="B267" s="17" t="s">
        <v>413</v>
      </c>
      <c r="C267" s="202">
        <v>40</v>
      </c>
      <c r="D267" s="202">
        <v>52</v>
      </c>
      <c r="E267" s="202">
        <v>6</v>
      </c>
      <c r="F267" s="202">
        <v>24</v>
      </c>
      <c r="G267" s="202">
        <v>0</v>
      </c>
      <c r="H267" s="202">
        <v>0</v>
      </c>
      <c r="I267" s="202">
        <v>0</v>
      </c>
      <c r="J267" s="202">
        <v>0</v>
      </c>
      <c r="K267" s="202">
        <v>0</v>
      </c>
      <c r="L267" s="202">
        <v>122</v>
      </c>
    </row>
    <row r="268" spans="1:12">
      <c r="A268" s="17">
        <v>80002</v>
      </c>
      <c r="B268" s="17" t="s">
        <v>654</v>
      </c>
      <c r="C268" s="202">
        <v>17</v>
      </c>
      <c r="D268" s="202">
        <v>24</v>
      </c>
      <c r="E268" s="202">
        <v>12</v>
      </c>
      <c r="F268" s="202">
        <v>17</v>
      </c>
      <c r="G268" s="202">
        <v>0</v>
      </c>
      <c r="H268" s="202">
        <v>0</v>
      </c>
      <c r="I268" s="202">
        <v>0</v>
      </c>
      <c r="J268" s="202">
        <v>0</v>
      </c>
      <c r="K268" s="202">
        <v>0</v>
      </c>
      <c r="L268" s="202">
        <v>70</v>
      </c>
    </row>
    <row r="269" spans="1:12">
      <c r="A269" s="17">
        <v>80003</v>
      </c>
      <c r="B269" s="17" t="s">
        <v>468</v>
      </c>
      <c r="C269" s="202">
        <v>59</v>
      </c>
      <c r="D269" s="202">
        <v>81</v>
      </c>
      <c r="E269" s="202">
        <v>17</v>
      </c>
      <c r="F269" s="202">
        <v>29</v>
      </c>
      <c r="G269" s="202">
        <v>0</v>
      </c>
      <c r="H269" s="202">
        <v>0</v>
      </c>
      <c r="I269" s="202">
        <v>0</v>
      </c>
      <c r="J269" s="202">
        <v>0</v>
      </c>
      <c r="K269" s="202">
        <v>0</v>
      </c>
      <c r="L269" s="202">
        <v>186</v>
      </c>
    </row>
    <row r="270" spans="1:12">
      <c r="A270" s="17">
        <v>80004</v>
      </c>
      <c r="B270" s="17" t="s">
        <v>549</v>
      </c>
      <c r="C270" s="202">
        <v>36</v>
      </c>
      <c r="D270" s="202">
        <v>33</v>
      </c>
      <c r="E270" s="202">
        <v>15</v>
      </c>
      <c r="F270" s="202">
        <v>0</v>
      </c>
      <c r="G270" s="202">
        <v>25</v>
      </c>
      <c r="H270" s="202">
        <v>0</v>
      </c>
      <c r="I270" s="202">
        <v>0</v>
      </c>
      <c r="J270" s="202">
        <v>0</v>
      </c>
      <c r="K270" s="202">
        <v>0</v>
      </c>
      <c r="L270" s="202">
        <v>109</v>
      </c>
    </row>
    <row r="271" spans="1:12">
      <c r="A271" s="17">
        <v>80005</v>
      </c>
      <c r="B271" s="17" t="s">
        <v>356</v>
      </c>
      <c r="C271" s="202">
        <v>169</v>
      </c>
      <c r="D271" s="202">
        <v>235</v>
      </c>
      <c r="E271" s="202">
        <v>68</v>
      </c>
      <c r="F271" s="202">
        <v>49</v>
      </c>
      <c r="G271" s="202">
        <v>0</v>
      </c>
      <c r="H271" s="202">
        <v>0</v>
      </c>
      <c r="I271" s="202">
        <v>0</v>
      </c>
      <c r="J271" s="202">
        <v>0</v>
      </c>
      <c r="K271" s="202">
        <v>0</v>
      </c>
      <c r="L271" s="202">
        <v>521</v>
      </c>
    </row>
    <row r="272" spans="1:12">
      <c r="A272" s="17">
        <v>80007</v>
      </c>
      <c r="B272" s="17" t="s">
        <v>296</v>
      </c>
      <c r="C272" s="202">
        <v>289</v>
      </c>
      <c r="D272" s="202">
        <v>376</v>
      </c>
      <c r="E272" s="202">
        <v>107</v>
      </c>
      <c r="F272" s="202">
        <v>101</v>
      </c>
      <c r="G272" s="202">
        <v>105</v>
      </c>
      <c r="H272" s="202">
        <v>0</v>
      </c>
      <c r="I272" s="202">
        <v>0</v>
      </c>
      <c r="J272" s="202">
        <v>0</v>
      </c>
      <c r="K272" s="202">
        <v>0</v>
      </c>
      <c r="L272" s="202">
        <v>978</v>
      </c>
    </row>
    <row r="273" spans="1:12">
      <c r="A273" s="17">
        <v>80008</v>
      </c>
      <c r="B273" s="17" t="s">
        <v>452</v>
      </c>
      <c r="C273" s="202">
        <v>47</v>
      </c>
      <c r="D273" s="202">
        <v>81</v>
      </c>
      <c r="E273" s="202">
        <v>6</v>
      </c>
      <c r="F273" s="202">
        <v>14</v>
      </c>
      <c r="G273" s="202">
        <v>0</v>
      </c>
      <c r="H273" s="202">
        <v>0</v>
      </c>
      <c r="I273" s="202">
        <v>0</v>
      </c>
      <c r="J273" s="202">
        <v>0</v>
      </c>
      <c r="K273" s="202">
        <v>0</v>
      </c>
      <c r="L273" s="202">
        <v>148</v>
      </c>
    </row>
    <row r="274" spans="1:12">
      <c r="A274" s="17">
        <v>80009</v>
      </c>
      <c r="B274" s="17" t="s">
        <v>377</v>
      </c>
      <c r="C274" s="202">
        <v>218</v>
      </c>
      <c r="D274" s="202">
        <v>244</v>
      </c>
      <c r="E274" s="202">
        <v>45</v>
      </c>
      <c r="F274" s="202">
        <v>80</v>
      </c>
      <c r="G274" s="202">
        <v>0</v>
      </c>
      <c r="H274" s="202">
        <v>0</v>
      </c>
      <c r="I274" s="202">
        <v>0</v>
      </c>
      <c r="J274" s="202">
        <v>0</v>
      </c>
      <c r="K274" s="202">
        <v>0</v>
      </c>
      <c r="L274" s="202">
        <v>587</v>
      </c>
    </row>
    <row r="275" spans="1:12">
      <c r="A275" s="17">
        <v>80012</v>
      </c>
      <c r="B275" s="17" t="s">
        <v>311</v>
      </c>
      <c r="C275" s="202">
        <v>392</v>
      </c>
      <c r="D275" s="202">
        <v>575</v>
      </c>
      <c r="E275" s="202">
        <v>182</v>
      </c>
      <c r="F275" s="202">
        <v>250</v>
      </c>
      <c r="G275" s="202">
        <v>196</v>
      </c>
      <c r="H275" s="202">
        <v>0</v>
      </c>
      <c r="I275" s="202">
        <v>0</v>
      </c>
      <c r="J275" s="202">
        <v>0</v>
      </c>
      <c r="K275" s="202">
        <v>0</v>
      </c>
      <c r="L275" s="202">
        <v>1595</v>
      </c>
    </row>
    <row r="276" spans="1:12">
      <c r="A276" s="17">
        <v>80013</v>
      </c>
      <c r="B276" s="17" t="s">
        <v>376</v>
      </c>
      <c r="C276" s="202">
        <v>146</v>
      </c>
      <c r="D276" s="202">
        <v>196</v>
      </c>
      <c r="E276" s="202">
        <v>67</v>
      </c>
      <c r="F276" s="202">
        <v>11</v>
      </c>
      <c r="G276" s="202">
        <v>0</v>
      </c>
      <c r="H276" s="202">
        <v>0</v>
      </c>
      <c r="I276" s="202">
        <v>0</v>
      </c>
      <c r="J276" s="202">
        <v>0</v>
      </c>
      <c r="K276" s="202">
        <v>0</v>
      </c>
      <c r="L276" s="202">
        <v>420</v>
      </c>
    </row>
    <row r="277" spans="1:12">
      <c r="A277" s="17">
        <v>80014</v>
      </c>
      <c r="B277" s="17" t="s">
        <v>390</v>
      </c>
      <c r="C277" s="202">
        <v>158</v>
      </c>
      <c r="D277" s="202">
        <v>157</v>
      </c>
      <c r="E277" s="202">
        <v>42</v>
      </c>
      <c r="F277" s="202">
        <v>23</v>
      </c>
      <c r="G277" s="202">
        <v>0</v>
      </c>
      <c r="H277" s="202">
        <v>0</v>
      </c>
      <c r="I277" s="202">
        <v>0</v>
      </c>
      <c r="J277" s="202">
        <v>0</v>
      </c>
      <c r="K277" s="202">
        <v>0</v>
      </c>
      <c r="L277" s="202">
        <v>380</v>
      </c>
    </row>
    <row r="278" spans="1:12">
      <c r="A278" s="17">
        <v>80015</v>
      </c>
      <c r="B278" s="17" t="s">
        <v>577</v>
      </c>
      <c r="C278" s="202">
        <v>33</v>
      </c>
      <c r="D278" s="202">
        <v>22</v>
      </c>
      <c r="E278" s="202">
        <v>0</v>
      </c>
      <c r="F278" s="202">
        <v>18</v>
      </c>
      <c r="G278" s="202">
        <v>45</v>
      </c>
      <c r="H278" s="202">
        <v>0</v>
      </c>
      <c r="I278" s="202">
        <v>0</v>
      </c>
      <c r="J278" s="202">
        <v>0</v>
      </c>
      <c r="K278" s="202">
        <v>0</v>
      </c>
      <c r="L278" s="202">
        <v>118</v>
      </c>
    </row>
    <row r="279" spans="1:12">
      <c r="A279" s="17">
        <v>80016</v>
      </c>
      <c r="B279" s="17" t="s">
        <v>608</v>
      </c>
      <c r="C279" s="202">
        <v>18</v>
      </c>
      <c r="D279" s="202">
        <v>21</v>
      </c>
      <c r="E279" s="202">
        <v>0</v>
      </c>
      <c r="F279" s="202">
        <v>0</v>
      </c>
      <c r="G279" s="202">
        <v>0</v>
      </c>
      <c r="H279" s="202">
        <v>0</v>
      </c>
      <c r="I279" s="202">
        <v>0</v>
      </c>
      <c r="J279" s="202">
        <v>0</v>
      </c>
      <c r="K279" s="202">
        <v>0</v>
      </c>
      <c r="L279" s="202">
        <v>39</v>
      </c>
    </row>
    <row r="280" spans="1:12">
      <c r="A280" s="17">
        <v>80018</v>
      </c>
      <c r="B280" s="17" t="s">
        <v>370</v>
      </c>
      <c r="C280" s="202">
        <v>90</v>
      </c>
      <c r="D280" s="202">
        <v>196</v>
      </c>
      <c r="E280" s="202">
        <v>107</v>
      </c>
      <c r="F280" s="202">
        <v>63</v>
      </c>
      <c r="G280" s="202">
        <v>30</v>
      </c>
      <c r="H280" s="202">
        <v>198</v>
      </c>
      <c r="I280" s="202">
        <v>278</v>
      </c>
      <c r="J280" s="202">
        <v>0</v>
      </c>
      <c r="K280" s="202">
        <v>0</v>
      </c>
      <c r="L280" s="202">
        <v>962</v>
      </c>
    </row>
    <row r="281" spans="1:12">
      <c r="A281" s="17">
        <v>80019</v>
      </c>
      <c r="B281" s="17" t="s">
        <v>673</v>
      </c>
      <c r="C281" s="202">
        <v>13</v>
      </c>
      <c r="D281" s="202">
        <v>18</v>
      </c>
      <c r="E281" s="202">
        <v>0</v>
      </c>
      <c r="F281" s="202">
        <v>0</v>
      </c>
      <c r="G281" s="202">
        <v>35</v>
      </c>
      <c r="H281" s="202">
        <v>0</v>
      </c>
      <c r="I281" s="202">
        <v>0</v>
      </c>
      <c r="J281" s="202">
        <v>0</v>
      </c>
      <c r="K281" s="202">
        <v>0</v>
      </c>
      <c r="L281" s="202">
        <v>66</v>
      </c>
    </row>
    <row r="282" spans="1:12">
      <c r="A282" s="17">
        <v>80020</v>
      </c>
      <c r="B282" s="17" t="s">
        <v>632</v>
      </c>
      <c r="C282" s="202">
        <v>25</v>
      </c>
      <c r="D282" s="202">
        <v>46</v>
      </c>
      <c r="E282" s="202">
        <v>0</v>
      </c>
      <c r="F282" s="202">
        <v>24</v>
      </c>
      <c r="G282" s="202">
        <v>0</v>
      </c>
      <c r="H282" s="202">
        <v>0</v>
      </c>
      <c r="I282" s="202">
        <v>0</v>
      </c>
      <c r="J282" s="202">
        <v>0</v>
      </c>
      <c r="K282" s="202">
        <v>0</v>
      </c>
      <c r="L282" s="202">
        <v>95</v>
      </c>
    </row>
    <row r="283" spans="1:12">
      <c r="A283" s="17">
        <v>80021</v>
      </c>
      <c r="B283" s="17" t="s">
        <v>662</v>
      </c>
      <c r="C283" s="202">
        <v>13</v>
      </c>
      <c r="D283" s="202">
        <v>9</v>
      </c>
      <c r="E283" s="202">
        <v>0</v>
      </c>
      <c r="F283" s="202">
        <v>28</v>
      </c>
      <c r="G283" s="202">
        <v>0</v>
      </c>
      <c r="H283" s="202">
        <v>0</v>
      </c>
      <c r="I283" s="202">
        <v>0</v>
      </c>
      <c r="J283" s="202">
        <v>0</v>
      </c>
      <c r="K283" s="202">
        <v>0</v>
      </c>
      <c r="L283" s="202">
        <v>50</v>
      </c>
    </row>
    <row r="284" spans="1:12">
      <c r="A284" s="17">
        <v>80023</v>
      </c>
      <c r="B284" s="17" t="s">
        <v>455</v>
      </c>
      <c r="C284" s="202">
        <v>29</v>
      </c>
      <c r="D284" s="202">
        <v>68</v>
      </c>
      <c r="E284" s="202">
        <v>22</v>
      </c>
      <c r="F284" s="202">
        <v>13</v>
      </c>
      <c r="G284" s="202">
        <v>0</v>
      </c>
      <c r="H284" s="202">
        <v>0</v>
      </c>
      <c r="I284" s="202">
        <v>0</v>
      </c>
      <c r="J284" s="202">
        <v>0</v>
      </c>
      <c r="K284" s="202">
        <v>0</v>
      </c>
      <c r="L284" s="202">
        <v>132</v>
      </c>
    </row>
    <row r="285" spans="1:12">
      <c r="A285" s="17">
        <v>80024</v>
      </c>
      <c r="B285" s="17" t="s">
        <v>637</v>
      </c>
      <c r="C285" s="202">
        <v>19</v>
      </c>
      <c r="D285" s="202">
        <v>15</v>
      </c>
      <c r="E285" s="202">
        <v>7</v>
      </c>
      <c r="F285" s="202">
        <v>18</v>
      </c>
      <c r="G285" s="202">
        <v>0</v>
      </c>
      <c r="H285" s="202">
        <v>0</v>
      </c>
      <c r="I285" s="202">
        <v>0</v>
      </c>
      <c r="J285" s="202">
        <v>0</v>
      </c>
      <c r="K285" s="202">
        <v>0</v>
      </c>
      <c r="L285" s="202">
        <v>59</v>
      </c>
    </row>
    <row r="286" spans="1:12">
      <c r="A286" s="17">
        <v>80025</v>
      </c>
      <c r="B286" s="17" t="s">
        <v>320</v>
      </c>
      <c r="C286" s="202">
        <v>256</v>
      </c>
      <c r="D286" s="202">
        <v>373</v>
      </c>
      <c r="E286" s="202">
        <v>55</v>
      </c>
      <c r="F286" s="202">
        <v>80</v>
      </c>
      <c r="G286" s="202">
        <v>54</v>
      </c>
      <c r="H286" s="202">
        <v>0</v>
      </c>
      <c r="I286" s="202">
        <v>0</v>
      </c>
      <c r="J286" s="202">
        <v>0</v>
      </c>
      <c r="K286" s="202">
        <v>0</v>
      </c>
      <c r="L286" s="202">
        <v>818</v>
      </c>
    </row>
    <row r="287" spans="1:12">
      <c r="A287" s="17">
        <v>80026</v>
      </c>
      <c r="B287" s="17" t="s">
        <v>652</v>
      </c>
      <c r="C287" s="202">
        <v>10</v>
      </c>
      <c r="D287" s="202">
        <v>12</v>
      </c>
      <c r="E287" s="202">
        <v>0</v>
      </c>
      <c r="F287" s="202">
        <v>0</v>
      </c>
      <c r="G287" s="202">
        <v>0</v>
      </c>
      <c r="H287" s="202">
        <v>0</v>
      </c>
      <c r="I287" s="202">
        <v>0</v>
      </c>
      <c r="J287" s="202">
        <v>0</v>
      </c>
      <c r="K287" s="202">
        <v>0</v>
      </c>
      <c r="L287" s="202">
        <v>22</v>
      </c>
    </row>
    <row r="288" spans="1:12">
      <c r="A288" s="17">
        <v>80027</v>
      </c>
      <c r="B288" s="17" t="s">
        <v>330</v>
      </c>
      <c r="C288" s="202">
        <v>172</v>
      </c>
      <c r="D288" s="202">
        <v>264</v>
      </c>
      <c r="E288" s="202">
        <v>91</v>
      </c>
      <c r="F288" s="202">
        <v>78</v>
      </c>
      <c r="G288" s="202">
        <v>107</v>
      </c>
      <c r="H288" s="202">
        <v>80</v>
      </c>
      <c r="I288" s="202">
        <v>0</v>
      </c>
      <c r="J288" s="202">
        <v>0</v>
      </c>
      <c r="K288" s="202">
        <v>0</v>
      </c>
      <c r="L288" s="202">
        <v>792</v>
      </c>
    </row>
    <row r="289" spans="1:12">
      <c r="A289" s="17">
        <v>80028</v>
      </c>
      <c r="B289" s="17" t="s">
        <v>297</v>
      </c>
      <c r="C289" s="202">
        <v>351</v>
      </c>
      <c r="D289" s="202">
        <v>545</v>
      </c>
      <c r="E289" s="202">
        <v>223</v>
      </c>
      <c r="F289" s="202">
        <v>210</v>
      </c>
      <c r="G289" s="202">
        <v>157</v>
      </c>
      <c r="H289" s="202">
        <v>0</v>
      </c>
      <c r="I289" s="202">
        <v>0</v>
      </c>
      <c r="J289" s="202">
        <v>0</v>
      </c>
      <c r="K289" s="202">
        <v>0</v>
      </c>
      <c r="L289" s="202">
        <v>1486</v>
      </c>
    </row>
    <row r="290" spans="1:12">
      <c r="A290" s="17">
        <v>80029</v>
      </c>
      <c r="B290" s="17" t="s">
        <v>349</v>
      </c>
      <c r="C290" s="202">
        <v>192</v>
      </c>
      <c r="D290" s="202">
        <v>204</v>
      </c>
      <c r="E290" s="202">
        <v>61</v>
      </c>
      <c r="F290" s="202">
        <v>0</v>
      </c>
      <c r="G290" s="202">
        <v>25</v>
      </c>
      <c r="H290" s="202">
        <v>0</v>
      </c>
      <c r="I290" s="202">
        <v>0</v>
      </c>
      <c r="J290" s="202">
        <v>0</v>
      </c>
      <c r="K290" s="202">
        <v>0</v>
      </c>
      <c r="L290" s="202">
        <v>482</v>
      </c>
    </row>
    <row r="291" spans="1:12">
      <c r="A291" s="17">
        <v>80030</v>
      </c>
      <c r="B291" s="17" t="s">
        <v>616</v>
      </c>
      <c r="C291" s="202">
        <v>24</v>
      </c>
      <c r="D291" s="202">
        <v>20</v>
      </c>
      <c r="E291" s="202">
        <v>6</v>
      </c>
      <c r="F291" s="202">
        <v>0</v>
      </c>
      <c r="G291" s="202">
        <v>0</v>
      </c>
      <c r="H291" s="202">
        <v>0</v>
      </c>
      <c r="I291" s="202">
        <v>0</v>
      </c>
      <c r="J291" s="202">
        <v>0</v>
      </c>
      <c r="K291" s="202">
        <v>0</v>
      </c>
      <c r="L291" s="202">
        <v>50</v>
      </c>
    </row>
    <row r="292" spans="1:12">
      <c r="A292" s="17">
        <v>80031</v>
      </c>
      <c r="B292" s="17" t="s">
        <v>398</v>
      </c>
      <c r="C292" s="202">
        <v>117</v>
      </c>
      <c r="D292" s="202">
        <v>128</v>
      </c>
      <c r="E292" s="202">
        <v>48</v>
      </c>
      <c r="F292" s="202">
        <v>24</v>
      </c>
      <c r="G292" s="202">
        <v>0</v>
      </c>
      <c r="H292" s="202">
        <v>0</v>
      </c>
      <c r="I292" s="202">
        <v>0</v>
      </c>
      <c r="J292" s="202">
        <v>0</v>
      </c>
      <c r="K292" s="202">
        <v>0</v>
      </c>
      <c r="L292" s="202">
        <v>317</v>
      </c>
    </row>
    <row r="293" spans="1:12">
      <c r="A293" s="17">
        <v>80032</v>
      </c>
      <c r="B293" s="17" t="s">
        <v>517</v>
      </c>
      <c r="C293" s="202">
        <v>51</v>
      </c>
      <c r="D293" s="202">
        <v>52</v>
      </c>
      <c r="E293" s="202">
        <v>25</v>
      </c>
      <c r="F293" s="202">
        <v>15</v>
      </c>
      <c r="G293" s="202">
        <v>0</v>
      </c>
      <c r="H293" s="202">
        <v>0</v>
      </c>
      <c r="I293" s="202">
        <v>0</v>
      </c>
      <c r="J293" s="202">
        <v>0</v>
      </c>
      <c r="K293" s="202">
        <v>0</v>
      </c>
      <c r="L293" s="202">
        <v>143</v>
      </c>
    </row>
    <row r="294" spans="1:12">
      <c r="A294" s="17">
        <v>80033</v>
      </c>
      <c r="B294" s="17" t="s">
        <v>639</v>
      </c>
      <c r="C294" s="202">
        <v>15</v>
      </c>
      <c r="D294" s="202">
        <v>24</v>
      </c>
      <c r="E294" s="202">
        <v>6</v>
      </c>
      <c r="F294" s="202">
        <v>0</v>
      </c>
      <c r="G294" s="202">
        <v>0</v>
      </c>
      <c r="H294" s="202">
        <v>0</v>
      </c>
      <c r="I294" s="202">
        <v>0</v>
      </c>
      <c r="J294" s="202">
        <v>0</v>
      </c>
      <c r="K294" s="202">
        <v>0</v>
      </c>
      <c r="L294" s="202">
        <v>45</v>
      </c>
    </row>
    <row r="295" spans="1:12">
      <c r="A295" s="17">
        <v>80034</v>
      </c>
      <c r="B295" s="17" t="s">
        <v>599</v>
      </c>
      <c r="C295" s="202">
        <v>28</v>
      </c>
      <c r="D295" s="202">
        <v>16</v>
      </c>
      <c r="E295" s="202">
        <v>0</v>
      </c>
      <c r="F295" s="202">
        <v>0</v>
      </c>
      <c r="G295" s="202">
        <v>0</v>
      </c>
      <c r="H295" s="202">
        <v>0</v>
      </c>
      <c r="I295" s="202">
        <v>0</v>
      </c>
      <c r="J295" s="202">
        <v>0</v>
      </c>
      <c r="K295" s="202">
        <v>0</v>
      </c>
      <c r="L295" s="202">
        <v>44</v>
      </c>
    </row>
    <row r="296" spans="1:12">
      <c r="A296" s="17">
        <v>80035</v>
      </c>
      <c r="B296" s="17" t="s">
        <v>516</v>
      </c>
      <c r="C296" s="202">
        <v>60</v>
      </c>
      <c r="D296" s="202">
        <v>56</v>
      </c>
      <c r="E296" s="202">
        <v>6</v>
      </c>
      <c r="F296" s="202">
        <v>0</v>
      </c>
      <c r="G296" s="202">
        <v>26</v>
      </c>
      <c r="H296" s="202">
        <v>0</v>
      </c>
      <c r="I296" s="202">
        <v>0</v>
      </c>
      <c r="J296" s="202">
        <v>0</v>
      </c>
      <c r="K296" s="202">
        <v>0</v>
      </c>
      <c r="L296" s="202">
        <v>148</v>
      </c>
    </row>
    <row r="297" spans="1:12">
      <c r="A297" s="17">
        <v>80036</v>
      </c>
      <c r="B297" s="17" t="s">
        <v>433</v>
      </c>
      <c r="C297" s="202">
        <v>67</v>
      </c>
      <c r="D297" s="202">
        <v>97</v>
      </c>
      <c r="E297" s="202">
        <v>12</v>
      </c>
      <c r="F297" s="202">
        <v>0</v>
      </c>
      <c r="G297" s="202">
        <v>0</v>
      </c>
      <c r="H297" s="202">
        <v>0</v>
      </c>
      <c r="I297" s="202">
        <v>0</v>
      </c>
      <c r="J297" s="202">
        <v>0</v>
      </c>
      <c r="K297" s="202">
        <v>0</v>
      </c>
      <c r="L297" s="202">
        <v>176</v>
      </c>
    </row>
    <row r="298" spans="1:12">
      <c r="A298" s="17">
        <v>80037</v>
      </c>
      <c r="B298" s="17" t="s">
        <v>499</v>
      </c>
      <c r="C298" s="202">
        <v>43</v>
      </c>
      <c r="D298" s="202">
        <v>33</v>
      </c>
      <c r="E298" s="202">
        <v>0</v>
      </c>
      <c r="F298" s="202">
        <v>0</v>
      </c>
      <c r="G298" s="202">
        <v>0</v>
      </c>
      <c r="H298" s="202">
        <v>0</v>
      </c>
      <c r="I298" s="202">
        <v>0</v>
      </c>
      <c r="J298" s="202">
        <v>0</v>
      </c>
      <c r="K298" s="202">
        <v>0</v>
      </c>
      <c r="L298" s="202">
        <v>76</v>
      </c>
    </row>
    <row r="299" spans="1:12">
      <c r="A299" s="17">
        <v>80038</v>
      </c>
      <c r="B299" s="17" t="s">
        <v>278</v>
      </c>
      <c r="C299" s="202">
        <v>647</v>
      </c>
      <c r="D299" s="202">
        <v>1182</v>
      </c>
      <c r="E299" s="202">
        <v>386</v>
      </c>
      <c r="F299" s="202">
        <v>517</v>
      </c>
      <c r="G299" s="202">
        <v>577</v>
      </c>
      <c r="H299" s="202">
        <v>444</v>
      </c>
      <c r="I299" s="202">
        <v>0</v>
      </c>
      <c r="J299" s="202">
        <v>0</v>
      </c>
      <c r="K299" s="202">
        <v>1039</v>
      </c>
      <c r="L299" s="202">
        <v>4792</v>
      </c>
    </row>
    <row r="300" spans="1:12">
      <c r="A300" s="17">
        <v>80039</v>
      </c>
      <c r="B300" s="17" t="s">
        <v>321</v>
      </c>
      <c r="C300" s="202">
        <v>309</v>
      </c>
      <c r="D300" s="202">
        <v>419</v>
      </c>
      <c r="E300" s="202">
        <v>98</v>
      </c>
      <c r="F300" s="202">
        <v>67</v>
      </c>
      <c r="G300" s="202">
        <v>39</v>
      </c>
      <c r="H300" s="202">
        <v>0</v>
      </c>
      <c r="I300" s="202">
        <v>0</v>
      </c>
      <c r="J300" s="202">
        <v>0</v>
      </c>
      <c r="K300" s="202">
        <v>0</v>
      </c>
      <c r="L300" s="202">
        <v>932</v>
      </c>
    </row>
    <row r="301" spans="1:12">
      <c r="A301" s="17">
        <v>80040</v>
      </c>
      <c r="B301" s="17" t="s">
        <v>406</v>
      </c>
      <c r="C301" s="202">
        <v>115</v>
      </c>
      <c r="D301" s="202">
        <v>134</v>
      </c>
      <c r="E301" s="202">
        <v>41</v>
      </c>
      <c r="F301" s="202">
        <v>12</v>
      </c>
      <c r="G301" s="202">
        <v>24</v>
      </c>
      <c r="H301" s="202">
        <v>0</v>
      </c>
      <c r="I301" s="202">
        <v>0</v>
      </c>
      <c r="J301" s="202">
        <v>0</v>
      </c>
      <c r="K301" s="202">
        <v>0</v>
      </c>
      <c r="L301" s="202">
        <v>326</v>
      </c>
    </row>
    <row r="302" spans="1:12">
      <c r="A302" s="17">
        <v>80041</v>
      </c>
      <c r="B302" s="17" t="s">
        <v>672</v>
      </c>
      <c r="C302" s="202">
        <v>6</v>
      </c>
      <c r="D302" s="202">
        <v>4</v>
      </c>
      <c r="E302" s="202">
        <v>0</v>
      </c>
      <c r="F302" s="202">
        <v>0</v>
      </c>
      <c r="G302" s="202">
        <v>0</v>
      </c>
      <c r="H302" s="202">
        <v>0</v>
      </c>
      <c r="I302" s="202">
        <v>0</v>
      </c>
      <c r="J302" s="202">
        <v>0</v>
      </c>
      <c r="K302" s="202">
        <v>0</v>
      </c>
      <c r="L302" s="202">
        <v>10</v>
      </c>
    </row>
    <row r="303" spans="1:12">
      <c r="A303" s="17">
        <v>80042</v>
      </c>
      <c r="B303" s="17" t="s">
        <v>346</v>
      </c>
      <c r="C303" s="202">
        <v>178</v>
      </c>
      <c r="D303" s="202">
        <v>204</v>
      </c>
      <c r="E303" s="202">
        <v>28</v>
      </c>
      <c r="F303" s="202">
        <v>22</v>
      </c>
      <c r="G303" s="202">
        <v>22</v>
      </c>
      <c r="H303" s="202">
        <v>0</v>
      </c>
      <c r="I303" s="202">
        <v>0</v>
      </c>
      <c r="J303" s="202">
        <v>0</v>
      </c>
      <c r="K303" s="202">
        <v>0</v>
      </c>
      <c r="L303" s="202">
        <v>454</v>
      </c>
    </row>
    <row r="304" spans="1:12">
      <c r="A304" s="17">
        <v>80043</v>
      </c>
      <c r="B304" s="17" t="s">
        <v>293</v>
      </c>
      <c r="C304" s="202">
        <v>563</v>
      </c>
      <c r="D304" s="202">
        <v>632</v>
      </c>
      <c r="E304" s="202">
        <v>204</v>
      </c>
      <c r="F304" s="202">
        <v>216</v>
      </c>
      <c r="G304" s="202">
        <v>159</v>
      </c>
      <c r="H304" s="202">
        <v>217</v>
      </c>
      <c r="I304" s="202">
        <v>261</v>
      </c>
      <c r="J304" s="202">
        <v>0</v>
      </c>
      <c r="K304" s="202">
        <v>0</v>
      </c>
      <c r="L304" s="202">
        <v>2252</v>
      </c>
    </row>
    <row r="305" spans="1:12">
      <c r="A305" s="17">
        <v>80044</v>
      </c>
      <c r="B305" s="17" t="s">
        <v>425</v>
      </c>
      <c r="C305" s="202">
        <v>68</v>
      </c>
      <c r="D305" s="202">
        <v>70</v>
      </c>
      <c r="E305" s="202">
        <v>21</v>
      </c>
      <c r="F305" s="202">
        <v>0</v>
      </c>
      <c r="G305" s="202">
        <v>0</v>
      </c>
      <c r="H305" s="202">
        <v>0</v>
      </c>
      <c r="I305" s="202">
        <v>0</v>
      </c>
      <c r="J305" s="202">
        <v>0</v>
      </c>
      <c r="K305" s="202">
        <v>0</v>
      </c>
      <c r="L305" s="202">
        <v>159</v>
      </c>
    </row>
    <row r="306" spans="1:12">
      <c r="A306" s="17">
        <v>80045</v>
      </c>
      <c r="B306" s="17" t="s">
        <v>328</v>
      </c>
      <c r="C306" s="202">
        <v>304</v>
      </c>
      <c r="D306" s="202">
        <v>457</v>
      </c>
      <c r="E306" s="202">
        <v>186</v>
      </c>
      <c r="F306" s="202">
        <v>82</v>
      </c>
      <c r="G306" s="202">
        <v>30</v>
      </c>
      <c r="H306" s="202">
        <v>0</v>
      </c>
      <c r="I306" s="202">
        <v>0</v>
      </c>
      <c r="J306" s="202">
        <v>0</v>
      </c>
      <c r="K306" s="202">
        <v>0</v>
      </c>
      <c r="L306" s="202">
        <v>1059</v>
      </c>
    </row>
    <row r="307" spans="1:12">
      <c r="A307" s="17">
        <v>80046</v>
      </c>
      <c r="B307" s="17" t="s">
        <v>531</v>
      </c>
      <c r="C307" s="202">
        <v>42</v>
      </c>
      <c r="D307" s="202">
        <v>49</v>
      </c>
      <c r="E307" s="202">
        <v>49</v>
      </c>
      <c r="F307" s="202">
        <v>23</v>
      </c>
      <c r="G307" s="202">
        <v>0</v>
      </c>
      <c r="H307" s="202">
        <v>0</v>
      </c>
      <c r="I307" s="202">
        <v>0</v>
      </c>
      <c r="J307" s="202">
        <v>0</v>
      </c>
      <c r="K307" s="202">
        <v>0</v>
      </c>
      <c r="L307" s="202">
        <v>163</v>
      </c>
    </row>
    <row r="308" spans="1:12">
      <c r="A308" s="17">
        <v>80047</v>
      </c>
      <c r="B308" s="17" t="s">
        <v>655</v>
      </c>
      <c r="C308" s="202">
        <v>18</v>
      </c>
      <c r="D308" s="202">
        <v>13</v>
      </c>
      <c r="E308" s="202">
        <v>0</v>
      </c>
      <c r="F308" s="202">
        <v>0</v>
      </c>
      <c r="G308" s="202">
        <v>0</v>
      </c>
      <c r="H308" s="202">
        <v>0</v>
      </c>
      <c r="I308" s="202">
        <v>0</v>
      </c>
      <c r="J308" s="202">
        <v>0</v>
      </c>
      <c r="K308" s="202">
        <v>0</v>
      </c>
      <c r="L308" s="202">
        <v>31</v>
      </c>
    </row>
    <row r="309" spans="1:12">
      <c r="A309" s="17">
        <v>80048</v>
      </c>
      <c r="B309" s="17" t="s">
        <v>605</v>
      </c>
      <c r="C309" s="202">
        <v>25</v>
      </c>
      <c r="D309" s="202">
        <v>22</v>
      </c>
      <c r="E309" s="202">
        <v>0</v>
      </c>
      <c r="F309" s="202">
        <v>18</v>
      </c>
      <c r="G309" s="202">
        <v>0</v>
      </c>
      <c r="H309" s="202">
        <v>0</v>
      </c>
      <c r="I309" s="202">
        <v>0</v>
      </c>
      <c r="J309" s="202">
        <v>0</v>
      </c>
      <c r="K309" s="202">
        <v>0</v>
      </c>
      <c r="L309" s="202">
        <v>65</v>
      </c>
    </row>
    <row r="310" spans="1:12">
      <c r="A310" s="17">
        <v>80049</v>
      </c>
      <c r="B310" s="17" t="s">
        <v>351</v>
      </c>
      <c r="C310" s="202">
        <v>151</v>
      </c>
      <c r="D310" s="202">
        <v>228</v>
      </c>
      <c r="E310" s="202">
        <v>85</v>
      </c>
      <c r="F310" s="202">
        <v>80</v>
      </c>
      <c r="G310" s="202">
        <v>43</v>
      </c>
      <c r="H310" s="202">
        <v>0</v>
      </c>
      <c r="I310" s="202">
        <v>0</v>
      </c>
      <c r="J310" s="202">
        <v>0</v>
      </c>
      <c r="K310" s="202">
        <v>0</v>
      </c>
      <c r="L310" s="202">
        <v>587</v>
      </c>
    </row>
    <row r="311" spans="1:12">
      <c r="A311" s="17">
        <v>80050</v>
      </c>
      <c r="B311" s="17" t="s">
        <v>294</v>
      </c>
      <c r="C311" s="202">
        <v>374</v>
      </c>
      <c r="D311" s="202">
        <v>558</v>
      </c>
      <c r="E311" s="202">
        <v>191</v>
      </c>
      <c r="F311" s="202">
        <v>142</v>
      </c>
      <c r="G311" s="202">
        <v>144</v>
      </c>
      <c r="H311" s="202">
        <v>0</v>
      </c>
      <c r="I311" s="202">
        <v>0</v>
      </c>
      <c r="J311" s="202">
        <v>0</v>
      </c>
      <c r="K311" s="202">
        <v>0</v>
      </c>
      <c r="L311" s="202">
        <v>1409</v>
      </c>
    </row>
    <row r="312" spans="1:12">
      <c r="A312" s="17">
        <v>80051</v>
      </c>
      <c r="B312" s="17" t="s">
        <v>442</v>
      </c>
      <c r="C312" s="202">
        <v>68</v>
      </c>
      <c r="D312" s="202">
        <v>82</v>
      </c>
      <c r="E312" s="202">
        <v>43</v>
      </c>
      <c r="F312" s="202">
        <v>11</v>
      </c>
      <c r="G312" s="202">
        <v>0</v>
      </c>
      <c r="H312" s="202">
        <v>0</v>
      </c>
      <c r="I312" s="202">
        <v>0</v>
      </c>
      <c r="J312" s="202">
        <v>0</v>
      </c>
      <c r="K312" s="202">
        <v>0</v>
      </c>
      <c r="L312" s="202">
        <v>204</v>
      </c>
    </row>
    <row r="313" spans="1:12">
      <c r="A313" s="17">
        <v>80053</v>
      </c>
      <c r="B313" s="17" t="s">
        <v>334</v>
      </c>
      <c r="C313" s="202">
        <v>149</v>
      </c>
      <c r="D313" s="202">
        <v>190</v>
      </c>
      <c r="E313" s="202">
        <v>30</v>
      </c>
      <c r="F313" s="202">
        <v>31</v>
      </c>
      <c r="G313" s="202">
        <v>45</v>
      </c>
      <c r="H313" s="202">
        <v>0</v>
      </c>
      <c r="I313" s="202">
        <v>0</v>
      </c>
      <c r="J313" s="202">
        <v>0</v>
      </c>
      <c r="K313" s="202">
        <v>0</v>
      </c>
      <c r="L313" s="202">
        <v>445</v>
      </c>
    </row>
    <row r="314" spans="1:12">
      <c r="A314" s="17">
        <v>80054</v>
      </c>
      <c r="B314" s="17" t="s">
        <v>335</v>
      </c>
      <c r="C314" s="202">
        <v>181</v>
      </c>
      <c r="D314" s="202">
        <v>205</v>
      </c>
      <c r="E314" s="202">
        <v>53</v>
      </c>
      <c r="F314" s="202">
        <v>91</v>
      </c>
      <c r="G314" s="202">
        <v>72</v>
      </c>
      <c r="H314" s="202">
        <v>0</v>
      </c>
      <c r="I314" s="202">
        <v>0</v>
      </c>
      <c r="J314" s="202">
        <v>0</v>
      </c>
      <c r="K314" s="202">
        <v>0</v>
      </c>
      <c r="L314" s="202">
        <v>602</v>
      </c>
    </row>
    <row r="315" spans="1:12">
      <c r="A315" s="17">
        <v>80055</v>
      </c>
      <c r="B315" s="17" t="s">
        <v>345</v>
      </c>
      <c r="C315" s="202">
        <v>198</v>
      </c>
      <c r="D315" s="202">
        <v>157</v>
      </c>
      <c r="E315" s="202">
        <v>30</v>
      </c>
      <c r="F315" s="202">
        <v>63</v>
      </c>
      <c r="G315" s="202">
        <v>0</v>
      </c>
      <c r="H315" s="202">
        <v>0</v>
      </c>
      <c r="I315" s="202">
        <v>0</v>
      </c>
      <c r="J315" s="202">
        <v>0</v>
      </c>
      <c r="K315" s="202">
        <v>0</v>
      </c>
      <c r="L315" s="202">
        <v>448</v>
      </c>
    </row>
    <row r="316" spans="1:12">
      <c r="A316" s="17">
        <v>80057</v>
      </c>
      <c r="B316" s="17" t="s">
        <v>279</v>
      </c>
      <c r="C316" s="202">
        <v>755</v>
      </c>
      <c r="D316" s="202">
        <v>933</v>
      </c>
      <c r="E316" s="202">
        <v>162</v>
      </c>
      <c r="F316" s="202">
        <v>315</v>
      </c>
      <c r="G316" s="202">
        <v>341</v>
      </c>
      <c r="H316" s="202">
        <v>263</v>
      </c>
      <c r="I316" s="202">
        <v>0</v>
      </c>
      <c r="J316" s="202">
        <v>0</v>
      </c>
      <c r="K316" s="202">
        <v>0</v>
      </c>
      <c r="L316" s="202">
        <v>2769</v>
      </c>
    </row>
    <row r="317" spans="1:12">
      <c r="A317" s="17">
        <v>80059</v>
      </c>
      <c r="B317" s="17" t="s">
        <v>571</v>
      </c>
      <c r="C317" s="202">
        <v>25</v>
      </c>
      <c r="D317" s="202">
        <v>25</v>
      </c>
      <c r="E317" s="202">
        <v>0</v>
      </c>
      <c r="F317" s="202">
        <v>0</v>
      </c>
      <c r="G317" s="202">
        <v>0</v>
      </c>
      <c r="H317" s="202">
        <v>0</v>
      </c>
      <c r="I317" s="202">
        <v>0</v>
      </c>
      <c r="J317" s="202">
        <v>0</v>
      </c>
      <c r="K317" s="202">
        <v>0</v>
      </c>
      <c r="L317" s="202">
        <v>50</v>
      </c>
    </row>
    <row r="318" spans="1:12">
      <c r="A318" s="17">
        <v>80060</v>
      </c>
      <c r="B318" s="17" t="s">
        <v>387</v>
      </c>
      <c r="C318" s="202">
        <v>44</v>
      </c>
      <c r="D318" s="202">
        <v>79</v>
      </c>
      <c r="E318" s="202">
        <v>64</v>
      </c>
      <c r="F318" s="202">
        <v>15</v>
      </c>
      <c r="G318" s="202">
        <v>0</v>
      </c>
      <c r="H318" s="202">
        <v>0</v>
      </c>
      <c r="I318" s="202">
        <v>0</v>
      </c>
      <c r="J318" s="202">
        <v>0</v>
      </c>
      <c r="K318" s="202">
        <v>0</v>
      </c>
      <c r="L318" s="202">
        <v>202</v>
      </c>
    </row>
    <row r="319" spans="1:12">
      <c r="A319" s="17">
        <v>80061</v>
      </c>
      <c r="B319" s="17" t="s">
        <v>295</v>
      </c>
      <c r="C319" s="202">
        <v>406</v>
      </c>
      <c r="D319" s="202">
        <v>639</v>
      </c>
      <c r="E319" s="202">
        <v>272</v>
      </c>
      <c r="F319" s="202">
        <v>208</v>
      </c>
      <c r="G319" s="202">
        <v>123</v>
      </c>
      <c r="H319" s="202">
        <v>0</v>
      </c>
      <c r="I319" s="202">
        <v>0</v>
      </c>
      <c r="J319" s="202">
        <v>0</v>
      </c>
      <c r="K319" s="202">
        <v>0</v>
      </c>
      <c r="L319" s="202">
        <v>1648</v>
      </c>
    </row>
    <row r="320" spans="1:12">
      <c r="A320" s="17">
        <v>80062</v>
      </c>
      <c r="B320" s="17" t="s">
        <v>580</v>
      </c>
      <c r="C320" s="202">
        <v>30</v>
      </c>
      <c r="D320" s="202">
        <v>19</v>
      </c>
      <c r="E320" s="202">
        <v>8</v>
      </c>
      <c r="F320" s="202">
        <v>0</v>
      </c>
      <c r="G320" s="202">
        <v>0</v>
      </c>
      <c r="H320" s="202">
        <v>0</v>
      </c>
      <c r="I320" s="202">
        <v>0</v>
      </c>
      <c r="J320" s="202">
        <v>0</v>
      </c>
      <c r="K320" s="202">
        <v>0</v>
      </c>
      <c r="L320" s="202">
        <v>57</v>
      </c>
    </row>
    <row r="321" spans="1:12">
      <c r="A321" s="17">
        <v>80063</v>
      </c>
      <c r="B321" s="17" t="s">
        <v>259</v>
      </c>
      <c r="C321" s="202">
        <v>6374</v>
      </c>
      <c r="D321" s="202">
        <v>8191</v>
      </c>
      <c r="E321" s="202">
        <v>3291</v>
      </c>
      <c r="F321" s="202">
        <v>3220</v>
      </c>
      <c r="G321" s="202">
        <v>3123</v>
      </c>
      <c r="H321" s="202">
        <v>3933</v>
      </c>
      <c r="I321" s="202">
        <v>2141</v>
      </c>
      <c r="J321" s="202">
        <v>631</v>
      </c>
      <c r="K321" s="202">
        <v>0</v>
      </c>
      <c r="L321" s="202">
        <v>30904</v>
      </c>
    </row>
    <row r="322" spans="1:12">
      <c r="A322" s="17">
        <v>80065</v>
      </c>
      <c r="B322" s="17" t="s">
        <v>315</v>
      </c>
      <c r="C322" s="202">
        <v>248</v>
      </c>
      <c r="D322" s="202">
        <v>429</v>
      </c>
      <c r="E322" s="202">
        <v>181</v>
      </c>
      <c r="F322" s="202">
        <v>195</v>
      </c>
      <c r="G322" s="202">
        <v>175</v>
      </c>
      <c r="H322" s="202">
        <v>89</v>
      </c>
      <c r="I322" s="202">
        <v>0</v>
      </c>
      <c r="J322" s="202">
        <v>0</v>
      </c>
      <c r="K322" s="202">
        <v>0</v>
      </c>
      <c r="L322" s="202">
        <v>1317</v>
      </c>
    </row>
    <row r="323" spans="1:12">
      <c r="A323" s="17">
        <v>80067</v>
      </c>
      <c r="B323" s="17" t="s">
        <v>333</v>
      </c>
      <c r="C323" s="202">
        <v>284</v>
      </c>
      <c r="D323" s="202">
        <v>313</v>
      </c>
      <c r="E323" s="202">
        <v>125</v>
      </c>
      <c r="F323" s="202">
        <v>120</v>
      </c>
      <c r="G323" s="202">
        <v>61</v>
      </c>
      <c r="H323" s="202">
        <v>99</v>
      </c>
      <c r="I323" s="202">
        <v>0</v>
      </c>
      <c r="J323" s="202">
        <v>0</v>
      </c>
      <c r="K323" s="202">
        <v>0</v>
      </c>
      <c r="L323" s="202">
        <v>1002</v>
      </c>
    </row>
    <row r="324" spans="1:12">
      <c r="A324" s="17">
        <v>80069</v>
      </c>
      <c r="B324" s="17" t="s">
        <v>290</v>
      </c>
      <c r="C324" s="202">
        <v>440</v>
      </c>
      <c r="D324" s="202">
        <v>725</v>
      </c>
      <c r="E324" s="202">
        <v>177</v>
      </c>
      <c r="F324" s="202">
        <v>336</v>
      </c>
      <c r="G324" s="202">
        <v>189</v>
      </c>
      <c r="H324" s="202">
        <v>0</v>
      </c>
      <c r="I324" s="202">
        <v>0</v>
      </c>
      <c r="J324" s="202">
        <v>0</v>
      </c>
      <c r="K324" s="202">
        <v>0</v>
      </c>
      <c r="L324" s="202">
        <v>1867</v>
      </c>
    </row>
    <row r="325" spans="1:12">
      <c r="A325" s="17">
        <v>80070</v>
      </c>
      <c r="B325" s="17" t="s">
        <v>623</v>
      </c>
      <c r="C325" s="202">
        <v>22</v>
      </c>
      <c r="D325" s="202">
        <v>5</v>
      </c>
      <c r="E325" s="202">
        <v>7</v>
      </c>
      <c r="F325" s="202">
        <v>0</v>
      </c>
      <c r="G325" s="202">
        <v>0</v>
      </c>
      <c r="H325" s="202">
        <v>0</v>
      </c>
      <c r="I325" s="202">
        <v>0</v>
      </c>
      <c r="J325" s="202">
        <v>0</v>
      </c>
      <c r="K325" s="202">
        <v>0</v>
      </c>
      <c r="L325" s="202">
        <v>34</v>
      </c>
    </row>
    <row r="326" spans="1:12">
      <c r="A326" s="17">
        <v>80071</v>
      </c>
      <c r="B326" s="17" t="s">
        <v>415</v>
      </c>
      <c r="C326" s="202">
        <v>76</v>
      </c>
      <c r="D326" s="202">
        <v>122</v>
      </c>
      <c r="E326" s="202">
        <v>27</v>
      </c>
      <c r="F326" s="202">
        <v>0</v>
      </c>
      <c r="G326" s="202">
        <v>25</v>
      </c>
      <c r="H326" s="202">
        <v>0</v>
      </c>
      <c r="I326" s="202">
        <v>0</v>
      </c>
      <c r="J326" s="202">
        <v>0</v>
      </c>
      <c r="K326" s="202">
        <v>0</v>
      </c>
      <c r="L326" s="202">
        <v>250</v>
      </c>
    </row>
    <row r="327" spans="1:12">
      <c r="A327" s="17">
        <v>80072</v>
      </c>
      <c r="B327" s="17" t="s">
        <v>660</v>
      </c>
      <c r="C327" s="202">
        <v>12</v>
      </c>
      <c r="D327" s="202">
        <v>6</v>
      </c>
      <c r="E327" s="202">
        <v>0</v>
      </c>
      <c r="F327" s="202">
        <v>0</v>
      </c>
      <c r="G327" s="202">
        <v>0</v>
      </c>
      <c r="H327" s="202">
        <v>0</v>
      </c>
      <c r="I327" s="202">
        <v>0</v>
      </c>
      <c r="J327" s="202">
        <v>0</v>
      </c>
      <c r="K327" s="202">
        <v>0</v>
      </c>
      <c r="L327" s="202">
        <v>18</v>
      </c>
    </row>
    <row r="328" spans="1:12">
      <c r="A328" s="17">
        <v>80074</v>
      </c>
      <c r="B328" s="17" t="s">
        <v>380</v>
      </c>
      <c r="C328" s="202">
        <v>36</v>
      </c>
      <c r="D328" s="202">
        <v>80</v>
      </c>
      <c r="E328" s="202">
        <v>0</v>
      </c>
      <c r="F328" s="202">
        <v>0</v>
      </c>
      <c r="G328" s="202">
        <v>0</v>
      </c>
      <c r="H328" s="202">
        <v>0</v>
      </c>
      <c r="I328" s="202">
        <v>0</v>
      </c>
      <c r="J328" s="202">
        <v>0</v>
      </c>
      <c r="K328" s="202">
        <v>0</v>
      </c>
      <c r="L328" s="202">
        <v>116</v>
      </c>
    </row>
    <row r="329" spans="1:12">
      <c r="A329" s="17">
        <v>80075</v>
      </c>
      <c r="B329" s="17" t="s">
        <v>570</v>
      </c>
      <c r="C329" s="202">
        <v>34</v>
      </c>
      <c r="D329" s="202">
        <v>19</v>
      </c>
      <c r="E329" s="202">
        <v>0</v>
      </c>
      <c r="F329" s="202">
        <v>10</v>
      </c>
      <c r="G329" s="202">
        <v>0</v>
      </c>
      <c r="H329" s="202">
        <v>0</v>
      </c>
      <c r="I329" s="202">
        <v>0</v>
      </c>
      <c r="J329" s="202">
        <v>0</v>
      </c>
      <c r="K329" s="202">
        <v>0</v>
      </c>
      <c r="L329" s="202">
        <v>63</v>
      </c>
    </row>
    <row r="330" spans="1:12">
      <c r="A330" s="17">
        <v>80076</v>
      </c>
      <c r="B330" s="17" t="s">
        <v>659</v>
      </c>
      <c r="C330" s="202">
        <v>11</v>
      </c>
      <c r="D330" s="202">
        <v>15</v>
      </c>
      <c r="E330" s="202">
        <v>8</v>
      </c>
      <c r="F330" s="202">
        <v>0</v>
      </c>
      <c r="G330" s="202">
        <v>0</v>
      </c>
      <c r="H330" s="202">
        <v>0</v>
      </c>
      <c r="I330" s="202">
        <v>0</v>
      </c>
      <c r="J330" s="202">
        <v>0</v>
      </c>
      <c r="K330" s="202">
        <v>0</v>
      </c>
      <c r="L330" s="202">
        <v>34</v>
      </c>
    </row>
    <row r="331" spans="1:12">
      <c r="A331" s="17">
        <v>80077</v>
      </c>
      <c r="B331" s="17" t="s">
        <v>508</v>
      </c>
      <c r="C331" s="202">
        <v>35</v>
      </c>
      <c r="D331" s="202">
        <v>53</v>
      </c>
      <c r="E331" s="202">
        <v>7</v>
      </c>
      <c r="F331" s="202">
        <v>0</v>
      </c>
      <c r="G331" s="202">
        <v>0</v>
      </c>
      <c r="H331" s="202">
        <v>0</v>
      </c>
      <c r="I331" s="202">
        <v>0</v>
      </c>
      <c r="J331" s="202">
        <v>0</v>
      </c>
      <c r="K331" s="202">
        <v>0</v>
      </c>
      <c r="L331" s="202">
        <v>95</v>
      </c>
    </row>
    <row r="332" spans="1:12">
      <c r="A332" s="17">
        <v>80078</v>
      </c>
      <c r="B332" s="17" t="s">
        <v>601</v>
      </c>
      <c r="C332" s="202">
        <v>29</v>
      </c>
      <c r="D332" s="202">
        <v>14</v>
      </c>
      <c r="E332" s="202">
        <v>17</v>
      </c>
      <c r="F332" s="202">
        <v>0</v>
      </c>
      <c r="G332" s="202">
        <v>0</v>
      </c>
      <c r="H332" s="202">
        <v>0</v>
      </c>
      <c r="I332" s="202">
        <v>0</v>
      </c>
      <c r="J332" s="202">
        <v>0</v>
      </c>
      <c r="K332" s="202">
        <v>0</v>
      </c>
      <c r="L332" s="202">
        <v>60</v>
      </c>
    </row>
    <row r="333" spans="1:12">
      <c r="A333" s="17">
        <v>80079</v>
      </c>
      <c r="B333" s="17" t="s">
        <v>645</v>
      </c>
      <c r="C333" s="202">
        <v>21</v>
      </c>
      <c r="D333" s="202">
        <v>27</v>
      </c>
      <c r="E333" s="202">
        <v>8</v>
      </c>
      <c r="F333" s="202">
        <v>11</v>
      </c>
      <c r="G333" s="202">
        <v>23</v>
      </c>
      <c r="H333" s="202">
        <v>0</v>
      </c>
      <c r="I333" s="202">
        <v>0</v>
      </c>
      <c r="J333" s="202">
        <v>0</v>
      </c>
      <c r="K333" s="202">
        <v>0</v>
      </c>
      <c r="L333" s="202">
        <v>90</v>
      </c>
    </row>
    <row r="334" spans="1:12">
      <c r="A334" s="17">
        <v>80080</v>
      </c>
      <c r="B334" s="17" t="s">
        <v>676</v>
      </c>
      <c r="C334" s="202">
        <v>7</v>
      </c>
      <c r="D334" s="202">
        <v>6</v>
      </c>
      <c r="E334" s="202">
        <v>0</v>
      </c>
      <c r="F334" s="202">
        <v>0</v>
      </c>
      <c r="G334" s="202">
        <v>0</v>
      </c>
      <c r="H334" s="202">
        <v>0</v>
      </c>
      <c r="I334" s="202">
        <v>0</v>
      </c>
      <c r="J334" s="202">
        <v>0</v>
      </c>
      <c r="K334" s="202">
        <v>0</v>
      </c>
      <c r="L334" s="202">
        <v>13</v>
      </c>
    </row>
    <row r="335" spans="1:12">
      <c r="A335" s="17">
        <v>80081</v>
      </c>
      <c r="B335" s="17" t="s">
        <v>379</v>
      </c>
      <c r="C335" s="202">
        <v>195</v>
      </c>
      <c r="D335" s="202">
        <v>173</v>
      </c>
      <c r="E335" s="202">
        <v>40</v>
      </c>
      <c r="F335" s="202">
        <v>11</v>
      </c>
      <c r="G335" s="202">
        <v>26</v>
      </c>
      <c r="H335" s="202">
        <v>0</v>
      </c>
      <c r="I335" s="202">
        <v>0</v>
      </c>
      <c r="J335" s="202">
        <v>0</v>
      </c>
      <c r="K335" s="202">
        <v>0</v>
      </c>
      <c r="L335" s="202">
        <v>445</v>
      </c>
    </row>
    <row r="336" spans="1:12">
      <c r="A336" s="17">
        <v>80082</v>
      </c>
      <c r="B336" s="17" t="s">
        <v>554</v>
      </c>
      <c r="C336" s="202">
        <v>28</v>
      </c>
      <c r="D336" s="202">
        <v>54</v>
      </c>
      <c r="E336" s="202">
        <v>7</v>
      </c>
      <c r="F336" s="202">
        <v>12</v>
      </c>
      <c r="G336" s="202">
        <v>0</v>
      </c>
      <c r="H336" s="202">
        <v>0</v>
      </c>
      <c r="I336" s="202">
        <v>0</v>
      </c>
      <c r="J336" s="202">
        <v>0</v>
      </c>
      <c r="K336" s="202">
        <v>0</v>
      </c>
      <c r="L336" s="202">
        <v>101</v>
      </c>
    </row>
    <row r="337" spans="1:12">
      <c r="A337" s="17">
        <v>80083</v>
      </c>
      <c r="B337" s="17" t="s">
        <v>572</v>
      </c>
      <c r="C337" s="202">
        <v>47</v>
      </c>
      <c r="D337" s="202">
        <v>57</v>
      </c>
      <c r="E337" s="202">
        <v>40</v>
      </c>
      <c r="F337" s="202">
        <v>0</v>
      </c>
      <c r="G337" s="202">
        <v>0</v>
      </c>
      <c r="H337" s="202">
        <v>0</v>
      </c>
      <c r="I337" s="202">
        <v>0</v>
      </c>
      <c r="J337" s="202">
        <v>0</v>
      </c>
      <c r="K337" s="202">
        <v>0</v>
      </c>
      <c r="L337" s="202">
        <v>144</v>
      </c>
    </row>
    <row r="338" spans="1:12">
      <c r="A338" s="17">
        <v>80084</v>
      </c>
      <c r="B338" s="17" t="s">
        <v>609</v>
      </c>
      <c r="C338" s="202">
        <v>33</v>
      </c>
      <c r="D338" s="202">
        <v>7</v>
      </c>
      <c r="E338" s="202">
        <v>0</v>
      </c>
      <c r="F338" s="202">
        <v>18</v>
      </c>
      <c r="G338" s="202">
        <v>0</v>
      </c>
      <c r="H338" s="202">
        <v>0</v>
      </c>
      <c r="I338" s="202">
        <v>0</v>
      </c>
      <c r="J338" s="202">
        <v>0</v>
      </c>
      <c r="K338" s="202">
        <v>0</v>
      </c>
      <c r="L338" s="202">
        <v>58</v>
      </c>
    </row>
    <row r="339" spans="1:12">
      <c r="A339" s="17">
        <v>80085</v>
      </c>
      <c r="B339" s="17" t="s">
        <v>348</v>
      </c>
      <c r="C339" s="202">
        <v>161</v>
      </c>
      <c r="D339" s="202">
        <v>149</v>
      </c>
      <c r="E339" s="202">
        <v>117</v>
      </c>
      <c r="F339" s="202">
        <v>57</v>
      </c>
      <c r="G339" s="202">
        <v>21</v>
      </c>
      <c r="H339" s="202">
        <v>0</v>
      </c>
      <c r="I339" s="202">
        <v>0</v>
      </c>
      <c r="J339" s="202">
        <v>0</v>
      </c>
      <c r="K339" s="202">
        <v>0</v>
      </c>
      <c r="L339" s="202">
        <v>505</v>
      </c>
    </row>
    <row r="340" spans="1:12">
      <c r="A340" s="17">
        <v>80086</v>
      </c>
      <c r="B340" s="17" t="s">
        <v>432</v>
      </c>
      <c r="C340" s="202">
        <v>86</v>
      </c>
      <c r="D340" s="202">
        <v>85</v>
      </c>
      <c r="E340" s="202">
        <v>48</v>
      </c>
      <c r="F340" s="202">
        <v>53</v>
      </c>
      <c r="G340" s="202">
        <v>52</v>
      </c>
      <c r="H340" s="202">
        <v>0</v>
      </c>
      <c r="I340" s="202">
        <v>0</v>
      </c>
      <c r="J340" s="202">
        <v>0</v>
      </c>
      <c r="K340" s="202">
        <v>0</v>
      </c>
      <c r="L340" s="202">
        <v>324</v>
      </c>
    </row>
    <row r="341" spans="1:12">
      <c r="A341" s="17">
        <v>80087</v>
      </c>
      <c r="B341" s="17" t="s">
        <v>617</v>
      </c>
      <c r="C341" s="202">
        <v>38</v>
      </c>
      <c r="D341" s="202">
        <v>9</v>
      </c>
      <c r="E341" s="202">
        <v>0</v>
      </c>
      <c r="F341" s="202">
        <v>0</v>
      </c>
      <c r="G341" s="202">
        <v>0</v>
      </c>
      <c r="H341" s="202">
        <v>0</v>
      </c>
      <c r="I341" s="202">
        <v>0</v>
      </c>
      <c r="J341" s="202">
        <v>0</v>
      </c>
      <c r="K341" s="202">
        <v>0</v>
      </c>
      <c r="L341" s="202">
        <v>47</v>
      </c>
    </row>
    <row r="342" spans="1:12">
      <c r="A342" s="17">
        <v>80088</v>
      </c>
      <c r="B342" s="17" t="s">
        <v>284</v>
      </c>
      <c r="C342" s="202">
        <v>766</v>
      </c>
      <c r="D342" s="202">
        <v>1313</v>
      </c>
      <c r="E342" s="202">
        <v>471</v>
      </c>
      <c r="F342" s="202">
        <v>459</v>
      </c>
      <c r="G342" s="202">
        <v>246</v>
      </c>
      <c r="H342" s="202">
        <v>388</v>
      </c>
      <c r="I342" s="202">
        <v>0</v>
      </c>
      <c r="J342" s="202">
        <v>0</v>
      </c>
      <c r="K342" s="202">
        <v>0</v>
      </c>
      <c r="L342" s="202">
        <v>3643</v>
      </c>
    </row>
    <row r="343" spans="1:12">
      <c r="A343" s="17">
        <v>80089</v>
      </c>
      <c r="B343" s="17" t="s">
        <v>481</v>
      </c>
      <c r="C343" s="202">
        <v>56</v>
      </c>
      <c r="D343" s="202">
        <v>34</v>
      </c>
      <c r="E343" s="202">
        <v>16</v>
      </c>
      <c r="F343" s="202">
        <v>20</v>
      </c>
      <c r="G343" s="202">
        <v>0</v>
      </c>
      <c r="H343" s="202">
        <v>0</v>
      </c>
      <c r="I343" s="202">
        <v>0</v>
      </c>
      <c r="J343" s="202">
        <v>0</v>
      </c>
      <c r="K343" s="202">
        <v>0</v>
      </c>
      <c r="L343" s="202">
        <v>126</v>
      </c>
    </row>
    <row r="344" spans="1:12">
      <c r="A344" s="17">
        <v>80093</v>
      </c>
      <c r="B344" s="17" t="s">
        <v>288</v>
      </c>
      <c r="C344" s="202">
        <v>580</v>
      </c>
      <c r="D344" s="202">
        <v>764</v>
      </c>
      <c r="E344" s="202">
        <v>250</v>
      </c>
      <c r="F344" s="202">
        <v>192</v>
      </c>
      <c r="G344" s="202">
        <v>167</v>
      </c>
      <c r="H344" s="202">
        <v>55</v>
      </c>
      <c r="I344" s="202">
        <v>0</v>
      </c>
      <c r="J344" s="202">
        <v>0</v>
      </c>
      <c r="K344" s="202">
        <v>0</v>
      </c>
      <c r="L344" s="202">
        <v>2008</v>
      </c>
    </row>
    <row r="345" spans="1:12">
      <c r="A345" s="17">
        <v>80094</v>
      </c>
      <c r="B345" s="17" t="s">
        <v>658</v>
      </c>
      <c r="C345" s="202">
        <v>15</v>
      </c>
      <c r="D345" s="202">
        <v>19</v>
      </c>
      <c r="E345" s="202">
        <v>14</v>
      </c>
      <c r="F345" s="202">
        <v>12</v>
      </c>
      <c r="G345" s="202">
        <v>0</v>
      </c>
      <c r="H345" s="202">
        <v>0</v>
      </c>
      <c r="I345" s="202">
        <v>0</v>
      </c>
      <c r="J345" s="202">
        <v>0</v>
      </c>
      <c r="K345" s="202">
        <v>0</v>
      </c>
      <c r="L345" s="202">
        <v>60</v>
      </c>
    </row>
    <row r="346" spans="1:12">
      <c r="A346" s="17">
        <v>80095</v>
      </c>
      <c r="B346" s="17" t="s">
        <v>472</v>
      </c>
      <c r="C346" s="202">
        <v>79</v>
      </c>
      <c r="D346" s="202">
        <v>80</v>
      </c>
      <c r="E346" s="202">
        <v>16</v>
      </c>
      <c r="F346" s="202">
        <v>54</v>
      </c>
      <c r="G346" s="202">
        <v>0</v>
      </c>
      <c r="H346" s="202">
        <v>0</v>
      </c>
      <c r="I346" s="202">
        <v>0</v>
      </c>
      <c r="J346" s="202">
        <v>0</v>
      </c>
      <c r="K346" s="202">
        <v>0</v>
      </c>
      <c r="L346" s="202">
        <v>229</v>
      </c>
    </row>
    <row r="347" spans="1:12">
      <c r="A347" s="17">
        <v>80096</v>
      </c>
      <c r="B347" s="17" t="s">
        <v>292</v>
      </c>
      <c r="C347" s="202">
        <v>411</v>
      </c>
      <c r="D347" s="202">
        <v>535</v>
      </c>
      <c r="E347" s="202">
        <v>331</v>
      </c>
      <c r="F347" s="202">
        <v>274</v>
      </c>
      <c r="G347" s="202">
        <v>522</v>
      </c>
      <c r="H347" s="202">
        <v>369</v>
      </c>
      <c r="I347" s="202">
        <v>257</v>
      </c>
      <c r="J347" s="202">
        <v>0</v>
      </c>
      <c r="K347" s="202">
        <v>0</v>
      </c>
      <c r="L347" s="202">
        <v>2699</v>
      </c>
    </row>
    <row r="348" spans="1:12">
      <c r="A348" s="17">
        <v>80097</v>
      </c>
      <c r="B348" s="17" t="s">
        <v>374</v>
      </c>
      <c r="C348" s="202">
        <v>156</v>
      </c>
      <c r="D348" s="202">
        <v>204</v>
      </c>
      <c r="E348" s="202">
        <v>62</v>
      </c>
      <c r="F348" s="202">
        <v>227</v>
      </c>
      <c r="G348" s="202">
        <v>242</v>
      </c>
      <c r="H348" s="202">
        <v>142</v>
      </c>
      <c r="I348" s="202">
        <v>0</v>
      </c>
      <c r="J348" s="202">
        <v>0</v>
      </c>
      <c r="K348" s="202">
        <v>0</v>
      </c>
      <c r="L348" s="202">
        <v>1033</v>
      </c>
    </row>
    <row r="349" spans="1:12">
      <c r="A349" s="17">
        <v>101001</v>
      </c>
      <c r="B349" s="17" t="s">
        <v>461</v>
      </c>
      <c r="C349" s="202">
        <v>98</v>
      </c>
      <c r="D349" s="202">
        <v>87</v>
      </c>
      <c r="E349" s="202">
        <v>33</v>
      </c>
      <c r="F349" s="202">
        <v>10</v>
      </c>
      <c r="G349" s="202">
        <v>22</v>
      </c>
      <c r="H349" s="202">
        <v>0</v>
      </c>
      <c r="I349" s="202">
        <v>0</v>
      </c>
      <c r="J349" s="202">
        <v>0</v>
      </c>
      <c r="K349" s="202">
        <v>0</v>
      </c>
      <c r="L349" s="202">
        <v>250</v>
      </c>
    </row>
    <row r="350" spans="1:12">
      <c r="A350" s="17">
        <v>101002</v>
      </c>
      <c r="B350" s="17" t="s">
        <v>521</v>
      </c>
      <c r="C350" s="202">
        <v>56</v>
      </c>
      <c r="D350" s="202">
        <v>53</v>
      </c>
      <c r="E350" s="202">
        <v>8</v>
      </c>
      <c r="F350" s="202">
        <v>13</v>
      </c>
      <c r="G350" s="202">
        <v>0</v>
      </c>
      <c r="H350" s="202">
        <v>0</v>
      </c>
      <c r="I350" s="202">
        <v>0</v>
      </c>
      <c r="J350" s="202">
        <v>0</v>
      </c>
      <c r="K350" s="202">
        <v>0</v>
      </c>
      <c r="L350" s="202">
        <v>130</v>
      </c>
    </row>
    <row r="351" spans="1:12">
      <c r="A351" s="17">
        <v>101004</v>
      </c>
      <c r="B351" s="17" t="s">
        <v>431</v>
      </c>
      <c r="C351" s="202">
        <v>98</v>
      </c>
      <c r="D351" s="202">
        <v>75</v>
      </c>
      <c r="E351" s="202">
        <v>43</v>
      </c>
      <c r="F351" s="202">
        <v>16</v>
      </c>
      <c r="G351" s="202">
        <v>0</v>
      </c>
      <c r="H351" s="202">
        <v>64</v>
      </c>
      <c r="I351" s="202">
        <v>0</v>
      </c>
      <c r="J351" s="202">
        <v>0</v>
      </c>
      <c r="K351" s="202">
        <v>0</v>
      </c>
      <c r="L351" s="202">
        <v>296</v>
      </c>
    </row>
    <row r="352" spans="1:12">
      <c r="A352" s="17">
        <v>101007</v>
      </c>
      <c r="B352" s="17" t="s">
        <v>418</v>
      </c>
      <c r="C352" s="202">
        <v>80</v>
      </c>
      <c r="D352" s="202">
        <v>38</v>
      </c>
      <c r="E352" s="202">
        <v>13</v>
      </c>
      <c r="F352" s="202">
        <v>0</v>
      </c>
      <c r="G352" s="202">
        <v>0</v>
      </c>
      <c r="H352" s="202">
        <v>0</v>
      </c>
      <c r="I352" s="202">
        <v>0</v>
      </c>
      <c r="J352" s="202">
        <v>0</v>
      </c>
      <c r="K352" s="202">
        <v>0</v>
      </c>
      <c r="L352" s="202">
        <v>131</v>
      </c>
    </row>
    <row r="353" spans="1:12">
      <c r="A353" s="17">
        <v>101008</v>
      </c>
      <c r="B353" s="17" t="s">
        <v>289</v>
      </c>
      <c r="C353" s="202">
        <v>569</v>
      </c>
      <c r="D353" s="202">
        <v>744</v>
      </c>
      <c r="E353" s="202">
        <v>94</v>
      </c>
      <c r="F353" s="202">
        <v>193</v>
      </c>
      <c r="G353" s="202">
        <v>231</v>
      </c>
      <c r="H353" s="202">
        <v>56</v>
      </c>
      <c r="I353" s="202">
        <v>0</v>
      </c>
      <c r="J353" s="202">
        <v>0</v>
      </c>
      <c r="K353" s="202">
        <v>0</v>
      </c>
      <c r="L353" s="202">
        <v>1887</v>
      </c>
    </row>
    <row r="354" spans="1:12">
      <c r="A354" s="17">
        <v>101010</v>
      </c>
      <c r="B354" s="17" t="s">
        <v>267</v>
      </c>
      <c r="C354" s="202">
        <v>2063</v>
      </c>
      <c r="D354" s="202">
        <v>3319</v>
      </c>
      <c r="E354" s="202">
        <v>1305</v>
      </c>
      <c r="F354" s="202">
        <v>1378</v>
      </c>
      <c r="G354" s="202">
        <v>1547</v>
      </c>
      <c r="H354" s="202">
        <v>2022</v>
      </c>
      <c r="I354" s="202">
        <v>329</v>
      </c>
      <c r="J354" s="202">
        <v>0</v>
      </c>
      <c r="K354" s="202">
        <v>1060</v>
      </c>
      <c r="L354" s="202">
        <v>13023</v>
      </c>
    </row>
    <row r="355" spans="1:12">
      <c r="A355" s="17">
        <v>101011</v>
      </c>
      <c r="B355" s="17" t="s">
        <v>411</v>
      </c>
      <c r="C355" s="202">
        <v>126</v>
      </c>
      <c r="D355" s="202">
        <v>120</v>
      </c>
      <c r="E355" s="202">
        <v>22</v>
      </c>
      <c r="F355" s="202">
        <v>46</v>
      </c>
      <c r="G355" s="202">
        <v>53</v>
      </c>
      <c r="H355" s="202">
        <v>0</v>
      </c>
      <c r="I355" s="202">
        <v>0</v>
      </c>
      <c r="J355" s="202">
        <v>0</v>
      </c>
      <c r="K355" s="202">
        <v>0</v>
      </c>
      <c r="L355" s="202">
        <v>367</v>
      </c>
    </row>
    <row r="356" spans="1:12">
      <c r="A356" s="17">
        <v>101012</v>
      </c>
      <c r="B356" s="17" t="s">
        <v>302</v>
      </c>
      <c r="C356" s="202">
        <v>427</v>
      </c>
      <c r="D356" s="202">
        <v>371</v>
      </c>
      <c r="E356" s="202">
        <v>186</v>
      </c>
      <c r="F356" s="202">
        <v>114</v>
      </c>
      <c r="G356" s="202">
        <v>219</v>
      </c>
      <c r="H356" s="202">
        <v>73</v>
      </c>
      <c r="I356" s="202">
        <v>0</v>
      </c>
      <c r="J356" s="202">
        <v>0</v>
      </c>
      <c r="K356" s="202">
        <v>0</v>
      </c>
      <c r="L356" s="202">
        <v>1390</v>
      </c>
    </row>
    <row r="357" spans="1:12">
      <c r="A357" s="17">
        <v>101013</v>
      </c>
      <c r="B357" s="17" t="s">
        <v>287</v>
      </c>
      <c r="C357" s="202">
        <v>470</v>
      </c>
      <c r="D357" s="202">
        <v>642</v>
      </c>
      <c r="E357" s="202">
        <v>221</v>
      </c>
      <c r="F357" s="202">
        <v>188</v>
      </c>
      <c r="G357" s="202">
        <v>321</v>
      </c>
      <c r="H357" s="202">
        <v>102</v>
      </c>
      <c r="I357" s="202">
        <v>0</v>
      </c>
      <c r="J357" s="202">
        <v>0</v>
      </c>
      <c r="K357" s="202">
        <v>0</v>
      </c>
      <c r="L357" s="202">
        <v>1944</v>
      </c>
    </row>
    <row r="358" spans="1:12">
      <c r="A358" s="17">
        <v>101014</v>
      </c>
      <c r="B358" s="17" t="s">
        <v>391</v>
      </c>
      <c r="C358" s="202">
        <v>110</v>
      </c>
      <c r="D358" s="202">
        <v>157</v>
      </c>
      <c r="E358" s="202">
        <v>112</v>
      </c>
      <c r="F358" s="202">
        <v>54</v>
      </c>
      <c r="G358" s="202">
        <v>77</v>
      </c>
      <c r="H358" s="202">
        <v>0</v>
      </c>
      <c r="I358" s="202">
        <v>0</v>
      </c>
      <c r="J358" s="202">
        <v>0</v>
      </c>
      <c r="K358" s="202">
        <v>0</v>
      </c>
      <c r="L358" s="202">
        <v>510</v>
      </c>
    </row>
    <row r="359" spans="1:12">
      <c r="A359" s="17">
        <v>101015</v>
      </c>
      <c r="B359" s="17" t="s">
        <v>325</v>
      </c>
      <c r="C359" s="202">
        <v>197</v>
      </c>
      <c r="D359" s="202">
        <v>218</v>
      </c>
      <c r="E359" s="202">
        <v>79</v>
      </c>
      <c r="F359" s="202">
        <v>21</v>
      </c>
      <c r="G359" s="202">
        <v>0</v>
      </c>
      <c r="H359" s="202">
        <v>65</v>
      </c>
      <c r="I359" s="202">
        <v>0</v>
      </c>
      <c r="J359" s="202">
        <v>0</v>
      </c>
      <c r="K359" s="202">
        <v>0</v>
      </c>
      <c r="L359" s="202">
        <v>580</v>
      </c>
    </row>
    <row r="360" spans="1:12">
      <c r="A360" s="17">
        <v>101017</v>
      </c>
      <c r="B360" s="17" t="s">
        <v>306</v>
      </c>
      <c r="C360" s="202">
        <v>326</v>
      </c>
      <c r="D360" s="202">
        <v>317</v>
      </c>
      <c r="E360" s="202">
        <v>100</v>
      </c>
      <c r="F360" s="202">
        <v>133</v>
      </c>
      <c r="G360" s="202">
        <v>136</v>
      </c>
      <c r="H360" s="202">
        <v>0</v>
      </c>
      <c r="I360" s="202">
        <v>0</v>
      </c>
      <c r="J360" s="202">
        <v>0</v>
      </c>
      <c r="K360" s="202">
        <v>0</v>
      </c>
      <c r="L360" s="202">
        <v>1012</v>
      </c>
    </row>
    <row r="361" spans="1:12">
      <c r="A361" s="17">
        <v>101019</v>
      </c>
      <c r="B361" s="17" t="s">
        <v>342</v>
      </c>
      <c r="C361" s="202">
        <v>202</v>
      </c>
      <c r="D361" s="202">
        <v>214</v>
      </c>
      <c r="E361" s="202">
        <v>83</v>
      </c>
      <c r="F361" s="202">
        <v>138</v>
      </c>
      <c r="G361" s="202">
        <v>71</v>
      </c>
      <c r="H361" s="202">
        <v>51</v>
      </c>
      <c r="I361" s="202">
        <v>0</v>
      </c>
      <c r="J361" s="202">
        <v>0</v>
      </c>
      <c r="K361" s="202">
        <v>0</v>
      </c>
      <c r="L361" s="202">
        <v>759</v>
      </c>
    </row>
    <row r="362" spans="1:12">
      <c r="A362" s="17">
        <v>101020</v>
      </c>
      <c r="B362" s="17" t="s">
        <v>477</v>
      </c>
      <c r="C362" s="202">
        <v>72</v>
      </c>
      <c r="D362" s="202">
        <v>41</v>
      </c>
      <c r="E362" s="202">
        <v>0</v>
      </c>
      <c r="F362" s="202">
        <v>0</v>
      </c>
      <c r="G362" s="202">
        <v>23</v>
      </c>
      <c r="H362" s="202">
        <v>0</v>
      </c>
      <c r="I362" s="202">
        <v>0</v>
      </c>
      <c r="J362" s="202">
        <v>0</v>
      </c>
      <c r="K362" s="202">
        <v>0</v>
      </c>
      <c r="L362" s="202">
        <v>136</v>
      </c>
    </row>
    <row r="363" spans="1:12">
      <c r="A363" s="17">
        <v>101021</v>
      </c>
      <c r="B363" s="17" t="s">
        <v>618</v>
      </c>
      <c r="C363" s="202">
        <v>27</v>
      </c>
      <c r="D363" s="202">
        <v>13</v>
      </c>
      <c r="E363" s="202">
        <v>0</v>
      </c>
      <c r="F363" s="202">
        <v>0</v>
      </c>
      <c r="G363" s="202">
        <v>0</v>
      </c>
      <c r="H363" s="202">
        <v>0</v>
      </c>
      <c r="I363" s="202">
        <v>0</v>
      </c>
      <c r="J363" s="202">
        <v>0</v>
      </c>
      <c r="K363" s="202">
        <v>0</v>
      </c>
      <c r="L363" s="202">
        <v>40</v>
      </c>
    </row>
    <row r="364" spans="1:12">
      <c r="A364" s="17">
        <v>101024</v>
      </c>
      <c r="B364" s="17" t="s">
        <v>403</v>
      </c>
      <c r="C364" s="202">
        <v>95</v>
      </c>
      <c r="D364" s="202">
        <v>86</v>
      </c>
      <c r="E364" s="202">
        <v>12</v>
      </c>
      <c r="F364" s="202">
        <v>26</v>
      </c>
      <c r="G364" s="202">
        <v>28</v>
      </c>
      <c r="H364" s="202">
        <v>0</v>
      </c>
      <c r="I364" s="202">
        <v>0</v>
      </c>
      <c r="J364" s="202">
        <v>0</v>
      </c>
      <c r="K364" s="202">
        <v>0</v>
      </c>
      <c r="L364" s="202">
        <v>247</v>
      </c>
    </row>
    <row r="365" spans="1:12">
      <c r="A365" s="17">
        <v>101025</v>
      </c>
      <c r="B365" s="17" t="s">
        <v>332</v>
      </c>
      <c r="C365" s="202">
        <v>230</v>
      </c>
      <c r="D365" s="202">
        <v>248</v>
      </c>
      <c r="E365" s="202">
        <v>125</v>
      </c>
      <c r="F365" s="202">
        <v>38</v>
      </c>
      <c r="G365" s="202">
        <v>66</v>
      </c>
      <c r="H365" s="202">
        <v>64</v>
      </c>
      <c r="I365" s="202">
        <v>0</v>
      </c>
      <c r="J365" s="202">
        <v>0</v>
      </c>
      <c r="K365" s="202">
        <v>0</v>
      </c>
      <c r="L365" s="202">
        <v>771</v>
      </c>
    </row>
    <row r="366" spans="1:12">
      <c r="A366" s="17">
        <v>102001</v>
      </c>
      <c r="B366" s="17" t="s">
        <v>450</v>
      </c>
      <c r="C366" s="202">
        <v>61</v>
      </c>
      <c r="D366" s="202">
        <v>42</v>
      </c>
      <c r="E366" s="202">
        <v>8</v>
      </c>
      <c r="F366" s="202">
        <v>13</v>
      </c>
      <c r="G366" s="202">
        <v>0</v>
      </c>
      <c r="H366" s="202">
        <v>0</v>
      </c>
      <c r="I366" s="202">
        <v>0</v>
      </c>
      <c r="J366" s="202">
        <v>0</v>
      </c>
      <c r="K366" s="202">
        <v>0</v>
      </c>
      <c r="L366" s="202">
        <v>124</v>
      </c>
    </row>
    <row r="367" spans="1:12">
      <c r="A367" s="17">
        <v>102002</v>
      </c>
      <c r="B367" s="17" t="s">
        <v>533</v>
      </c>
      <c r="C367" s="202">
        <v>42</v>
      </c>
      <c r="D367" s="202">
        <v>37</v>
      </c>
      <c r="E367" s="202">
        <v>0</v>
      </c>
      <c r="F367" s="202">
        <v>17</v>
      </c>
      <c r="G367" s="202">
        <v>0</v>
      </c>
      <c r="H367" s="202">
        <v>0</v>
      </c>
      <c r="I367" s="202">
        <v>0</v>
      </c>
      <c r="J367" s="202">
        <v>0</v>
      </c>
      <c r="K367" s="202">
        <v>0</v>
      </c>
      <c r="L367" s="202">
        <v>96</v>
      </c>
    </row>
    <row r="368" spans="1:12">
      <c r="A368" s="17">
        <v>102003</v>
      </c>
      <c r="B368" s="17" t="s">
        <v>381</v>
      </c>
      <c r="C368" s="202">
        <v>119</v>
      </c>
      <c r="D368" s="202">
        <v>152</v>
      </c>
      <c r="E368" s="202">
        <v>33</v>
      </c>
      <c r="F368" s="202">
        <v>33</v>
      </c>
      <c r="G368" s="202">
        <v>0</v>
      </c>
      <c r="H368" s="202">
        <v>0</v>
      </c>
      <c r="I368" s="202">
        <v>0</v>
      </c>
      <c r="J368" s="202">
        <v>0</v>
      </c>
      <c r="K368" s="202">
        <v>0</v>
      </c>
      <c r="L368" s="202">
        <v>337</v>
      </c>
    </row>
    <row r="369" spans="1:12">
      <c r="A369" s="17">
        <v>102004</v>
      </c>
      <c r="B369" s="17" t="s">
        <v>646</v>
      </c>
      <c r="C369" s="202">
        <v>15</v>
      </c>
      <c r="D369" s="202">
        <v>11</v>
      </c>
      <c r="E369" s="202">
        <v>0</v>
      </c>
      <c r="F369" s="202">
        <v>0</v>
      </c>
      <c r="G369" s="202">
        <v>22</v>
      </c>
      <c r="H369" s="202">
        <v>0</v>
      </c>
      <c r="I369" s="202">
        <v>0</v>
      </c>
      <c r="J369" s="202">
        <v>0</v>
      </c>
      <c r="K369" s="202">
        <v>0</v>
      </c>
      <c r="L369" s="202">
        <v>48</v>
      </c>
    </row>
    <row r="370" spans="1:12">
      <c r="A370" s="17">
        <v>102005</v>
      </c>
      <c r="B370" s="17" t="s">
        <v>594</v>
      </c>
      <c r="C370" s="202">
        <v>38</v>
      </c>
      <c r="D370" s="202">
        <v>17</v>
      </c>
      <c r="E370" s="202">
        <v>0</v>
      </c>
      <c r="F370" s="202">
        <v>0</v>
      </c>
      <c r="G370" s="202">
        <v>0</v>
      </c>
      <c r="H370" s="202">
        <v>0</v>
      </c>
      <c r="I370" s="202">
        <v>0</v>
      </c>
      <c r="J370" s="202">
        <v>0</v>
      </c>
      <c r="K370" s="202">
        <v>0</v>
      </c>
      <c r="L370" s="202">
        <v>55</v>
      </c>
    </row>
    <row r="371" spans="1:12">
      <c r="A371" s="17">
        <v>102006</v>
      </c>
      <c r="B371" s="17" t="s">
        <v>400</v>
      </c>
      <c r="C371" s="202">
        <v>85</v>
      </c>
      <c r="D371" s="202">
        <v>96</v>
      </c>
      <c r="E371" s="202">
        <v>23</v>
      </c>
      <c r="F371" s="202">
        <v>0</v>
      </c>
      <c r="G371" s="202">
        <v>43</v>
      </c>
      <c r="H371" s="202">
        <v>0</v>
      </c>
      <c r="I371" s="202">
        <v>0</v>
      </c>
      <c r="J371" s="202">
        <v>0</v>
      </c>
      <c r="K371" s="202">
        <v>0</v>
      </c>
      <c r="L371" s="202">
        <v>247</v>
      </c>
    </row>
    <row r="372" spans="1:12">
      <c r="A372" s="17">
        <v>102007</v>
      </c>
      <c r="B372" s="17" t="s">
        <v>568</v>
      </c>
      <c r="C372" s="202">
        <v>54</v>
      </c>
      <c r="D372" s="202">
        <v>41</v>
      </c>
      <c r="E372" s="202">
        <v>7</v>
      </c>
      <c r="F372" s="202">
        <v>0</v>
      </c>
      <c r="G372" s="202">
        <v>0</v>
      </c>
      <c r="H372" s="202">
        <v>0</v>
      </c>
      <c r="I372" s="202">
        <v>0</v>
      </c>
      <c r="J372" s="202">
        <v>0</v>
      </c>
      <c r="K372" s="202">
        <v>0</v>
      </c>
      <c r="L372" s="202">
        <v>102</v>
      </c>
    </row>
    <row r="373" spans="1:12">
      <c r="A373" s="17">
        <v>102008</v>
      </c>
      <c r="B373" s="17" t="s">
        <v>453</v>
      </c>
      <c r="C373" s="202">
        <v>69</v>
      </c>
      <c r="D373" s="202">
        <v>50</v>
      </c>
      <c r="E373" s="202">
        <v>6</v>
      </c>
      <c r="F373" s="202">
        <v>0</v>
      </c>
      <c r="G373" s="202">
        <v>0</v>
      </c>
      <c r="H373" s="202">
        <v>0</v>
      </c>
      <c r="I373" s="202">
        <v>0</v>
      </c>
      <c r="J373" s="202">
        <v>0</v>
      </c>
      <c r="K373" s="202">
        <v>0</v>
      </c>
      <c r="L373" s="202">
        <v>125</v>
      </c>
    </row>
    <row r="374" spans="1:12">
      <c r="A374" s="17">
        <v>102009</v>
      </c>
      <c r="B374" s="17" t="s">
        <v>484</v>
      </c>
      <c r="C374" s="202">
        <v>55</v>
      </c>
      <c r="D374" s="202">
        <v>64</v>
      </c>
      <c r="E374" s="202">
        <v>6</v>
      </c>
      <c r="F374" s="202">
        <v>0</v>
      </c>
      <c r="G374" s="202">
        <v>0</v>
      </c>
      <c r="H374" s="202">
        <v>0</v>
      </c>
      <c r="I374" s="202">
        <v>0</v>
      </c>
      <c r="J374" s="202">
        <v>0</v>
      </c>
      <c r="K374" s="202">
        <v>0</v>
      </c>
      <c r="L374" s="202">
        <v>125</v>
      </c>
    </row>
    <row r="375" spans="1:12">
      <c r="A375" s="17">
        <v>102010</v>
      </c>
      <c r="B375" s="17" t="s">
        <v>458</v>
      </c>
      <c r="C375" s="202">
        <v>99</v>
      </c>
      <c r="D375" s="202">
        <v>58</v>
      </c>
      <c r="E375" s="202">
        <v>0</v>
      </c>
      <c r="F375" s="202">
        <v>13</v>
      </c>
      <c r="G375" s="202">
        <v>0</v>
      </c>
      <c r="H375" s="202">
        <v>0</v>
      </c>
      <c r="I375" s="202">
        <v>0</v>
      </c>
      <c r="J375" s="202">
        <v>0</v>
      </c>
      <c r="K375" s="202">
        <v>0</v>
      </c>
      <c r="L375" s="202">
        <v>170</v>
      </c>
    </row>
    <row r="376" spans="1:12">
      <c r="A376" s="17">
        <v>102011</v>
      </c>
      <c r="B376" s="17" t="s">
        <v>341</v>
      </c>
      <c r="C376" s="202">
        <v>173</v>
      </c>
      <c r="D376" s="202">
        <v>303</v>
      </c>
      <c r="E376" s="202">
        <v>58</v>
      </c>
      <c r="F376" s="202">
        <v>24</v>
      </c>
      <c r="G376" s="202">
        <v>56</v>
      </c>
      <c r="H376" s="202">
        <v>0</v>
      </c>
      <c r="I376" s="202">
        <v>0</v>
      </c>
      <c r="J376" s="202">
        <v>0</v>
      </c>
      <c r="K376" s="202">
        <v>0</v>
      </c>
      <c r="L376" s="202">
        <v>614</v>
      </c>
    </row>
    <row r="377" spans="1:12">
      <c r="A377" s="17">
        <v>102012</v>
      </c>
      <c r="B377" s="17" t="s">
        <v>507</v>
      </c>
      <c r="C377" s="202">
        <v>65</v>
      </c>
      <c r="D377" s="202">
        <v>116</v>
      </c>
      <c r="E377" s="202">
        <v>29</v>
      </c>
      <c r="F377" s="202">
        <v>10</v>
      </c>
      <c r="G377" s="202">
        <v>32</v>
      </c>
      <c r="H377" s="202">
        <v>0</v>
      </c>
      <c r="I377" s="202">
        <v>0</v>
      </c>
      <c r="J377" s="202">
        <v>0</v>
      </c>
      <c r="K377" s="202">
        <v>0</v>
      </c>
      <c r="L377" s="202">
        <v>252</v>
      </c>
    </row>
    <row r="378" spans="1:12">
      <c r="A378" s="17">
        <v>102013</v>
      </c>
      <c r="B378" s="17" t="s">
        <v>538</v>
      </c>
      <c r="C378" s="202">
        <v>40</v>
      </c>
      <c r="D378" s="202">
        <v>29</v>
      </c>
      <c r="E378" s="202">
        <v>16</v>
      </c>
      <c r="F378" s="202">
        <v>15</v>
      </c>
      <c r="G378" s="202">
        <v>0</v>
      </c>
      <c r="H378" s="202">
        <v>0</v>
      </c>
      <c r="I378" s="202">
        <v>0</v>
      </c>
      <c r="J378" s="202">
        <v>0</v>
      </c>
      <c r="K378" s="202">
        <v>0</v>
      </c>
      <c r="L378" s="202">
        <v>100</v>
      </c>
    </row>
    <row r="379" spans="1:12">
      <c r="A379" s="17">
        <v>102014</v>
      </c>
      <c r="B379" s="17" t="s">
        <v>496</v>
      </c>
      <c r="C379" s="202">
        <v>51</v>
      </c>
      <c r="D379" s="202">
        <v>41</v>
      </c>
      <c r="E379" s="202">
        <v>23</v>
      </c>
      <c r="F379" s="202">
        <v>13</v>
      </c>
      <c r="G379" s="202">
        <v>0</v>
      </c>
      <c r="H379" s="202">
        <v>0</v>
      </c>
      <c r="I379" s="202">
        <v>0</v>
      </c>
      <c r="J379" s="202">
        <v>0</v>
      </c>
      <c r="K379" s="202">
        <v>0</v>
      </c>
      <c r="L379" s="202">
        <v>128</v>
      </c>
    </row>
    <row r="380" spans="1:12">
      <c r="A380" s="17">
        <v>102015</v>
      </c>
      <c r="B380" s="17" t="s">
        <v>522</v>
      </c>
      <c r="C380" s="202">
        <v>38</v>
      </c>
      <c r="D380" s="202">
        <v>65</v>
      </c>
      <c r="E380" s="202">
        <v>15</v>
      </c>
      <c r="F380" s="202">
        <v>0</v>
      </c>
      <c r="G380" s="202">
        <v>0</v>
      </c>
      <c r="H380" s="202">
        <v>0</v>
      </c>
      <c r="I380" s="202">
        <v>0</v>
      </c>
      <c r="J380" s="202">
        <v>0</v>
      </c>
      <c r="K380" s="202">
        <v>0</v>
      </c>
      <c r="L380" s="202">
        <v>118</v>
      </c>
    </row>
    <row r="381" spans="1:12">
      <c r="A381" s="17">
        <v>102016</v>
      </c>
      <c r="B381" s="17" t="s">
        <v>457</v>
      </c>
      <c r="C381" s="202">
        <v>69</v>
      </c>
      <c r="D381" s="202">
        <v>69</v>
      </c>
      <c r="E381" s="202">
        <v>6</v>
      </c>
      <c r="F381" s="202">
        <v>47</v>
      </c>
      <c r="G381" s="202">
        <v>57</v>
      </c>
      <c r="H381" s="202">
        <v>0</v>
      </c>
      <c r="I381" s="202">
        <v>0</v>
      </c>
      <c r="J381" s="202">
        <v>0</v>
      </c>
      <c r="K381" s="202">
        <v>0</v>
      </c>
      <c r="L381" s="202">
        <v>248</v>
      </c>
    </row>
    <row r="382" spans="1:12">
      <c r="A382" s="17">
        <v>102017</v>
      </c>
      <c r="B382" s="17" t="s">
        <v>385</v>
      </c>
      <c r="C382" s="202">
        <v>142</v>
      </c>
      <c r="D382" s="202">
        <v>263</v>
      </c>
      <c r="E382" s="202">
        <v>61</v>
      </c>
      <c r="F382" s="202">
        <v>61</v>
      </c>
      <c r="G382" s="202">
        <v>177</v>
      </c>
      <c r="H382" s="202">
        <v>0</v>
      </c>
      <c r="I382" s="202">
        <v>0</v>
      </c>
      <c r="J382" s="202">
        <v>0</v>
      </c>
      <c r="K382" s="202">
        <v>0</v>
      </c>
      <c r="L382" s="202">
        <v>704</v>
      </c>
    </row>
    <row r="383" spans="1:12">
      <c r="A383" s="17">
        <v>102018</v>
      </c>
      <c r="B383" s="17" t="s">
        <v>485</v>
      </c>
      <c r="C383" s="202">
        <v>57</v>
      </c>
      <c r="D383" s="202">
        <v>58</v>
      </c>
      <c r="E383" s="202">
        <v>6</v>
      </c>
      <c r="F383" s="202">
        <v>0</v>
      </c>
      <c r="G383" s="202">
        <v>0</v>
      </c>
      <c r="H383" s="202">
        <v>0</v>
      </c>
      <c r="I383" s="202">
        <v>0</v>
      </c>
      <c r="J383" s="202">
        <v>0</v>
      </c>
      <c r="K383" s="202">
        <v>0</v>
      </c>
      <c r="L383" s="202">
        <v>121</v>
      </c>
    </row>
    <row r="384" spans="1:12">
      <c r="A384" s="17">
        <v>102019</v>
      </c>
      <c r="B384" s="17" t="s">
        <v>392</v>
      </c>
      <c r="C384" s="202">
        <v>95</v>
      </c>
      <c r="D384" s="202">
        <v>107</v>
      </c>
      <c r="E384" s="202">
        <v>41</v>
      </c>
      <c r="F384" s="202">
        <v>28</v>
      </c>
      <c r="G384" s="202">
        <v>0</v>
      </c>
      <c r="H384" s="202">
        <v>0</v>
      </c>
      <c r="I384" s="202">
        <v>0</v>
      </c>
      <c r="J384" s="202">
        <v>0</v>
      </c>
      <c r="K384" s="202">
        <v>0</v>
      </c>
      <c r="L384" s="202">
        <v>271</v>
      </c>
    </row>
    <row r="385" spans="1:12">
      <c r="A385" s="17">
        <v>102020</v>
      </c>
      <c r="B385" s="17" t="s">
        <v>476</v>
      </c>
      <c r="C385" s="202">
        <v>75</v>
      </c>
      <c r="D385" s="202">
        <v>108</v>
      </c>
      <c r="E385" s="202">
        <v>41</v>
      </c>
      <c r="F385" s="202">
        <v>71</v>
      </c>
      <c r="G385" s="202">
        <v>227</v>
      </c>
      <c r="H385" s="202">
        <v>418</v>
      </c>
      <c r="I385" s="202">
        <v>0</v>
      </c>
      <c r="J385" s="202">
        <v>0</v>
      </c>
      <c r="K385" s="202">
        <v>0</v>
      </c>
      <c r="L385" s="202">
        <v>940</v>
      </c>
    </row>
    <row r="386" spans="1:12">
      <c r="A386" s="17">
        <v>102021</v>
      </c>
      <c r="B386" s="17" t="s">
        <v>323</v>
      </c>
      <c r="C386" s="202">
        <v>203</v>
      </c>
      <c r="D386" s="202">
        <v>275</v>
      </c>
      <c r="E386" s="202">
        <v>91</v>
      </c>
      <c r="F386" s="202">
        <v>21</v>
      </c>
      <c r="G386" s="202">
        <v>0</v>
      </c>
      <c r="H386" s="202">
        <v>0</v>
      </c>
      <c r="I386" s="202">
        <v>0</v>
      </c>
      <c r="J386" s="202">
        <v>0</v>
      </c>
      <c r="K386" s="202">
        <v>0</v>
      </c>
      <c r="L386" s="202">
        <v>590</v>
      </c>
    </row>
    <row r="387" spans="1:12">
      <c r="A387" s="17">
        <v>102023</v>
      </c>
      <c r="B387" s="17" t="s">
        <v>513</v>
      </c>
      <c r="C387" s="202">
        <v>79</v>
      </c>
      <c r="D387" s="202">
        <v>62</v>
      </c>
      <c r="E387" s="202">
        <v>8</v>
      </c>
      <c r="F387" s="202">
        <v>0</v>
      </c>
      <c r="G387" s="202">
        <v>25</v>
      </c>
      <c r="H387" s="202">
        <v>0</v>
      </c>
      <c r="I387" s="202">
        <v>0</v>
      </c>
      <c r="J387" s="202">
        <v>0</v>
      </c>
      <c r="K387" s="202">
        <v>0</v>
      </c>
      <c r="L387" s="202">
        <v>174</v>
      </c>
    </row>
    <row r="388" spans="1:12">
      <c r="A388" s="17">
        <v>102024</v>
      </c>
      <c r="B388" s="17" t="s">
        <v>545</v>
      </c>
      <c r="C388" s="202">
        <v>28</v>
      </c>
      <c r="D388" s="202">
        <v>11</v>
      </c>
      <c r="E388" s="202">
        <v>8</v>
      </c>
      <c r="F388" s="202">
        <v>0</v>
      </c>
      <c r="G388" s="202">
        <v>0</v>
      </c>
      <c r="H388" s="202">
        <v>0</v>
      </c>
      <c r="I388" s="202">
        <v>0</v>
      </c>
      <c r="J388" s="202">
        <v>0</v>
      </c>
      <c r="K388" s="202">
        <v>0</v>
      </c>
      <c r="L388" s="202">
        <v>47</v>
      </c>
    </row>
    <row r="389" spans="1:12">
      <c r="A389" s="17">
        <v>102025</v>
      </c>
      <c r="B389" s="17" t="s">
        <v>331</v>
      </c>
      <c r="C389" s="202">
        <v>212</v>
      </c>
      <c r="D389" s="202">
        <v>261</v>
      </c>
      <c r="E389" s="202">
        <v>51</v>
      </c>
      <c r="F389" s="202">
        <v>44</v>
      </c>
      <c r="G389" s="202">
        <v>0</v>
      </c>
      <c r="H389" s="202">
        <v>0</v>
      </c>
      <c r="I389" s="202">
        <v>0</v>
      </c>
      <c r="J389" s="202">
        <v>0</v>
      </c>
      <c r="K389" s="202">
        <v>0</v>
      </c>
      <c r="L389" s="202">
        <v>568</v>
      </c>
    </row>
    <row r="390" spans="1:12">
      <c r="A390" s="17">
        <v>102026</v>
      </c>
      <c r="B390" s="17" t="s">
        <v>561</v>
      </c>
      <c r="C390" s="202">
        <v>62</v>
      </c>
      <c r="D390" s="202">
        <v>45</v>
      </c>
      <c r="E390" s="202">
        <v>9</v>
      </c>
      <c r="F390" s="202">
        <v>18</v>
      </c>
      <c r="G390" s="202">
        <v>0</v>
      </c>
      <c r="H390" s="202">
        <v>0</v>
      </c>
      <c r="I390" s="202">
        <v>0</v>
      </c>
      <c r="J390" s="202">
        <v>0</v>
      </c>
      <c r="K390" s="202">
        <v>0</v>
      </c>
      <c r="L390" s="202">
        <v>134</v>
      </c>
    </row>
    <row r="391" spans="1:12">
      <c r="A391" s="17">
        <v>102027</v>
      </c>
      <c r="B391" s="17" t="s">
        <v>309</v>
      </c>
      <c r="C391" s="202">
        <v>345</v>
      </c>
      <c r="D391" s="202">
        <v>452</v>
      </c>
      <c r="E391" s="202">
        <v>124</v>
      </c>
      <c r="F391" s="202">
        <v>58</v>
      </c>
      <c r="G391" s="202">
        <v>90</v>
      </c>
      <c r="H391" s="202">
        <v>411</v>
      </c>
      <c r="I391" s="202">
        <v>0</v>
      </c>
      <c r="J391" s="202">
        <v>0</v>
      </c>
      <c r="K391" s="202">
        <v>0</v>
      </c>
      <c r="L391" s="202">
        <v>1480</v>
      </c>
    </row>
    <row r="392" spans="1:12">
      <c r="A392" s="17">
        <v>102028</v>
      </c>
      <c r="B392" s="17" t="s">
        <v>574</v>
      </c>
      <c r="C392" s="202">
        <v>34</v>
      </c>
      <c r="D392" s="202">
        <v>12</v>
      </c>
      <c r="E392" s="202">
        <v>7</v>
      </c>
      <c r="F392" s="202">
        <v>0</v>
      </c>
      <c r="G392" s="202">
        <v>0</v>
      </c>
      <c r="H392" s="202">
        <v>0</v>
      </c>
      <c r="I392" s="202">
        <v>0</v>
      </c>
      <c r="J392" s="202">
        <v>0</v>
      </c>
      <c r="K392" s="202">
        <v>0</v>
      </c>
      <c r="L392" s="202">
        <v>53</v>
      </c>
    </row>
    <row r="393" spans="1:12">
      <c r="A393" s="17">
        <v>102029</v>
      </c>
      <c r="B393" s="17" t="s">
        <v>597</v>
      </c>
      <c r="C393" s="202">
        <v>24</v>
      </c>
      <c r="D393" s="202">
        <v>20</v>
      </c>
      <c r="E393" s="202">
        <v>16</v>
      </c>
      <c r="F393" s="202">
        <v>11</v>
      </c>
      <c r="G393" s="202">
        <v>21</v>
      </c>
      <c r="H393" s="202">
        <v>0</v>
      </c>
      <c r="I393" s="202">
        <v>0</v>
      </c>
      <c r="J393" s="202">
        <v>0</v>
      </c>
      <c r="K393" s="202">
        <v>0</v>
      </c>
      <c r="L393" s="202">
        <v>92</v>
      </c>
    </row>
    <row r="394" spans="1:12">
      <c r="A394" s="17">
        <v>102030</v>
      </c>
      <c r="B394" s="17" t="s">
        <v>358</v>
      </c>
      <c r="C394" s="202">
        <v>216</v>
      </c>
      <c r="D394" s="202">
        <v>348</v>
      </c>
      <c r="E394" s="202">
        <v>99</v>
      </c>
      <c r="F394" s="202">
        <v>38</v>
      </c>
      <c r="G394" s="202">
        <v>27</v>
      </c>
      <c r="H394" s="202">
        <v>110</v>
      </c>
      <c r="I394" s="202">
        <v>0</v>
      </c>
      <c r="J394" s="202">
        <v>0</v>
      </c>
      <c r="K394" s="202">
        <v>0</v>
      </c>
      <c r="L394" s="202">
        <v>838</v>
      </c>
    </row>
    <row r="395" spans="1:12">
      <c r="A395" s="17">
        <v>102031</v>
      </c>
      <c r="B395" s="17" t="s">
        <v>361</v>
      </c>
      <c r="C395" s="202">
        <v>129</v>
      </c>
      <c r="D395" s="202">
        <v>160</v>
      </c>
      <c r="E395" s="202">
        <v>0</v>
      </c>
      <c r="F395" s="202">
        <v>36</v>
      </c>
      <c r="G395" s="202">
        <v>0</v>
      </c>
      <c r="H395" s="202">
        <v>128</v>
      </c>
      <c r="I395" s="202">
        <v>0</v>
      </c>
      <c r="J395" s="202">
        <v>0</v>
      </c>
      <c r="K395" s="202">
        <v>0</v>
      </c>
      <c r="L395" s="202">
        <v>453</v>
      </c>
    </row>
    <row r="396" spans="1:12">
      <c r="A396" s="17">
        <v>102032</v>
      </c>
      <c r="B396" s="17" t="s">
        <v>367</v>
      </c>
      <c r="C396" s="202">
        <v>158</v>
      </c>
      <c r="D396" s="202">
        <v>184</v>
      </c>
      <c r="E396" s="202">
        <v>22</v>
      </c>
      <c r="F396" s="202">
        <v>22</v>
      </c>
      <c r="G396" s="202">
        <v>44</v>
      </c>
      <c r="H396" s="202">
        <v>0</v>
      </c>
      <c r="I396" s="202">
        <v>0</v>
      </c>
      <c r="J396" s="202">
        <v>0</v>
      </c>
      <c r="K396" s="202">
        <v>0</v>
      </c>
      <c r="L396" s="202">
        <v>430</v>
      </c>
    </row>
    <row r="397" spans="1:12">
      <c r="A397" s="17">
        <v>102033</v>
      </c>
      <c r="B397" s="17" t="s">
        <v>470</v>
      </c>
      <c r="C397" s="202">
        <v>59</v>
      </c>
      <c r="D397" s="202">
        <v>70</v>
      </c>
      <c r="E397" s="202">
        <v>25</v>
      </c>
      <c r="F397" s="202">
        <v>16</v>
      </c>
      <c r="G397" s="202">
        <v>0</v>
      </c>
      <c r="H397" s="202">
        <v>0</v>
      </c>
      <c r="I397" s="202">
        <v>0</v>
      </c>
      <c r="J397" s="202">
        <v>0</v>
      </c>
      <c r="K397" s="202">
        <v>0</v>
      </c>
      <c r="L397" s="202">
        <v>170</v>
      </c>
    </row>
    <row r="398" spans="1:12">
      <c r="A398" s="17">
        <v>102034</v>
      </c>
      <c r="B398" s="17" t="s">
        <v>454</v>
      </c>
      <c r="C398" s="202">
        <v>42</v>
      </c>
      <c r="D398" s="202">
        <v>76</v>
      </c>
      <c r="E398" s="202">
        <v>25</v>
      </c>
      <c r="F398" s="202">
        <v>27</v>
      </c>
      <c r="G398" s="202">
        <v>0</v>
      </c>
      <c r="H398" s="202">
        <v>0</v>
      </c>
      <c r="I398" s="202">
        <v>0</v>
      </c>
      <c r="J398" s="202">
        <v>0</v>
      </c>
      <c r="K398" s="202">
        <v>0</v>
      </c>
      <c r="L398" s="202">
        <v>170</v>
      </c>
    </row>
    <row r="399" spans="1:12">
      <c r="A399" s="17">
        <v>102035</v>
      </c>
      <c r="B399" s="17" t="s">
        <v>540</v>
      </c>
      <c r="C399" s="202">
        <v>45</v>
      </c>
      <c r="D399" s="202">
        <v>22</v>
      </c>
      <c r="E399" s="202">
        <v>0</v>
      </c>
      <c r="F399" s="202">
        <v>23</v>
      </c>
      <c r="G399" s="202">
        <v>25</v>
      </c>
      <c r="H399" s="202">
        <v>0</v>
      </c>
      <c r="I399" s="202">
        <v>0</v>
      </c>
      <c r="J399" s="202">
        <v>0</v>
      </c>
      <c r="K399" s="202">
        <v>0</v>
      </c>
      <c r="L399" s="202">
        <v>115</v>
      </c>
    </row>
    <row r="400" spans="1:12">
      <c r="A400" s="17">
        <v>102036</v>
      </c>
      <c r="B400" s="17" t="s">
        <v>416</v>
      </c>
      <c r="C400" s="202">
        <v>109</v>
      </c>
      <c r="D400" s="202">
        <v>127</v>
      </c>
      <c r="E400" s="202">
        <v>33</v>
      </c>
      <c r="F400" s="202">
        <v>0</v>
      </c>
      <c r="G400" s="202">
        <v>0</v>
      </c>
      <c r="H400" s="202">
        <v>0</v>
      </c>
      <c r="I400" s="202">
        <v>0</v>
      </c>
      <c r="J400" s="202">
        <v>0</v>
      </c>
      <c r="K400" s="202">
        <v>0</v>
      </c>
      <c r="L400" s="202">
        <v>269</v>
      </c>
    </row>
    <row r="401" spans="1:12">
      <c r="A401" s="17">
        <v>102038</v>
      </c>
      <c r="B401" s="17" t="s">
        <v>612</v>
      </c>
      <c r="C401" s="202">
        <v>39</v>
      </c>
      <c r="D401" s="202">
        <v>32</v>
      </c>
      <c r="E401" s="202">
        <v>9</v>
      </c>
      <c r="F401" s="202">
        <v>15</v>
      </c>
      <c r="G401" s="202">
        <v>0</v>
      </c>
      <c r="H401" s="202">
        <v>0</v>
      </c>
      <c r="I401" s="202">
        <v>0</v>
      </c>
      <c r="J401" s="202">
        <v>0</v>
      </c>
      <c r="K401" s="202">
        <v>0</v>
      </c>
      <c r="L401" s="202">
        <v>95</v>
      </c>
    </row>
    <row r="402" spans="1:12">
      <c r="A402" s="17">
        <v>102039</v>
      </c>
      <c r="B402" s="17" t="s">
        <v>578</v>
      </c>
      <c r="C402" s="202">
        <v>42</v>
      </c>
      <c r="D402" s="202">
        <v>36</v>
      </c>
      <c r="E402" s="202">
        <v>14</v>
      </c>
      <c r="F402" s="202">
        <v>0</v>
      </c>
      <c r="G402" s="202">
        <v>0</v>
      </c>
      <c r="H402" s="202">
        <v>0</v>
      </c>
      <c r="I402" s="202">
        <v>0</v>
      </c>
      <c r="J402" s="202">
        <v>0</v>
      </c>
      <c r="K402" s="202">
        <v>0</v>
      </c>
      <c r="L402" s="202">
        <v>92</v>
      </c>
    </row>
    <row r="403" spans="1:12">
      <c r="A403" s="17">
        <v>102040</v>
      </c>
      <c r="B403" s="17" t="s">
        <v>447</v>
      </c>
      <c r="C403" s="202">
        <v>135</v>
      </c>
      <c r="D403" s="202">
        <v>136</v>
      </c>
      <c r="E403" s="202">
        <v>38</v>
      </c>
      <c r="F403" s="202">
        <v>37</v>
      </c>
      <c r="G403" s="202">
        <v>27</v>
      </c>
      <c r="H403" s="202">
        <v>0</v>
      </c>
      <c r="I403" s="202">
        <v>0</v>
      </c>
      <c r="J403" s="202">
        <v>0</v>
      </c>
      <c r="K403" s="202">
        <v>0</v>
      </c>
      <c r="L403" s="202">
        <v>373</v>
      </c>
    </row>
    <row r="404" spans="1:12">
      <c r="A404" s="17">
        <v>102041</v>
      </c>
      <c r="B404" s="17" t="s">
        <v>624</v>
      </c>
      <c r="C404" s="202">
        <v>41</v>
      </c>
      <c r="D404" s="202">
        <v>59</v>
      </c>
      <c r="E404" s="202">
        <v>0</v>
      </c>
      <c r="F404" s="202">
        <v>0</v>
      </c>
      <c r="G404" s="202">
        <v>0</v>
      </c>
      <c r="H404" s="202">
        <v>0</v>
      </c>
      <c r="I404" s="202">
        <v>0</v>
      </c>
      <c r="J404" s="202">
        <v>0</v>
      </c>
      <c r="K404" s="202">
        <v>0</v>
      </c>
      <c r="L404" s="202">
        <v>100</v>
      </c>
    </row>
    <row r="405" spans="1:12">
      <c r="A405" s="17">
        <v>102042</v>
      </c>
      <c r="B405" s="17" t="s">
        <v>536</v>
      </c>
      <c r="C405" s="202">
        <v>40</v>
      </c>
      <c r="D405" s="202">
        <v>50</v>
      </c>
      <c r="E405" s="202">
        <v>19</v>
      </c>
      <c r="F405" s="202">
        <v>11</v>
      </c>
      <c r="G405" s="202">
        <v>20</v>
      </c>
      <c r="H405" s="202">
        <v>0</v>
      </c>
      <c r="I405" s="202">
        <v>0</v>
      </c>
      <c r="J405" s="202">
        <v>0</v>
      </c>
      <c r="K405" s="202">
        <v>0</v>
      </c>
      <c r="L405" s="202">
        <v>140</v>
      </c>
    </row>
    <row r="406" spans="1:12">
      <c r="A406" s="17">
        <v>102043</v>
      </c>
      <c r="B406" s="17" t="s">
        <v>445</v>
      </c>
      <c r="C406" s="202">
        <v>67</v>
      </c>
      <c r="D406" s="202">
        <v>74</v>
      </c>
      <c r="E406" s="202">
        <v>6</v>
      </c>
      <c r="F406" s="202">
        <v>21</v>
      </c>
      <c r="G406" s="202">
        <v>0</v>
      </c>
      <c r="H406" s="202">
        <v>0</v>
      </c>
      <c r="I406" s="202">
        <v>0</v>
      </c>
      <c r="J406" s="202">
        <v>0</v>
      </c>
      <c r="K406" s="202">
        <v>0</v>
      </c>
      <c r="L406" s="202">
        <v>168</v>
      </c>
    </row>
    <row r="407" spans="1:12">
      <c r="A407" s="17">
        <v>102044</v>
      </c>
      <c r="B407" s="17" t="s">
        <v>327</v>
      </c>
      <c r="C407" s="202">
        <v>394</v>
      </c>
      <c r="D407" s="202">
        <v>419</v>
      </c>
      <c r="E407" s="202">
        <v>63</v>
      </c>
      <c r="F407" s="202">
        <v>21</v>
      </c>
      <c r="G407" s="202">
        <v>47</v>
      </c>
      <c r="H407" s="202">
        <v>0</v>
      </c>
      <c r="I407" s="202">
        <v>0</v>
      </c>
      <c r="J407" s="202">
        <v>0</v>
      </c>
      <c r="K407" s="202">
        <v>0</v>
      </c>
      <c r="L407" s="202">
        <v>944</v>
      </c>
    </row>
    <row r="408" spans="1:12">
      <c r="A408" s="17">
        <v>102045</v>
      </c>
      <c r="B408" s="17" t="s">
        <v>644</v>
      </c>
      <c r="C408" s="202">
        <v>19</v>
      </c>
      <c r="D408" s="202">
        <v>12</v>
      </c>
      <c r="E408" s="202">
        <v>6</v>
      </c>
      <c r="F408" s="202">
        <v>0</v>
      </c>
      <c r="G408" s="202">
        <v>0</v>
      </c>
      <c r="H408" s="202">
        <v>0</v>
      </c>
      <c r="I408" s="202">
        <v>0</v>
      </c>
      <c r="J408" s="202">
        <v>0</v>
      </c>
      <c r="K408" s="202">
        <v>0</v>
      </c>
      <c r="L408" s="202">
        <v>37</v>
      </c>
    </row>
    <row r="409" spans="1:12">
      <c r="A409" s="17">
        <v>102046</v>
      </c>
      <c r="B409" s="17" t="s">
        <v>591</v>
      </c>
      <c r="C409" s="202">
        <v>35</v>
      </c>
      <c r="D409" s="202">
        <v>22</v>
      </c>
      <c r="E409" s="202">
        <v>0</v>
      </c>
      <c r="F409" s="202">
        <v>23</v>
      </c>
      <c r="G409" s="202">
        <v>0</v>
      </c>
      <c r="H409" s="202">
        <v>0</v>
      </c>
      <c r="I409" s="202">
        <v>0</v>
      </c>
      <c r="J409" s="202">
        <v>0</v>
      </c>
      <c r="K409" s="202">
        <v>0</v>
      </c>
      <c r="L409" s="202">
        <v>80</v>
      </c>
    </row>
    <row r="410" spans="1:12">
      <c r="A410" s="17">
        <v>102047</v>
      </c>
      <c r="B410" s="17" t="s">
        <v>274</v>
      </c>
      <c r="C410" s="202">
        <v>1498</v>
      </c>
      <c r="D410" s="202">
        <v>2363</v>
      </c>
      <c r="E410" s="202">
        <v>880</v>
      </c>
      <c r="F410" s="202">
        <v>1253</v>
      </c>
      <c r="G410" s="202">
        <v>1069</v>
      </c>
      <c r="H410" s="202">
        <v>1033</v>
      </c>
      <c r="I410" s="202">
        <v>0</v>
      </c>
      <c r="J410" s="202">
        <v>0</v>
      </c>
      <c r="K410" s="202">
        <v>0</v>
      </c>
      <c r="L410" s="202">
        <v>8096</v>
      </c>
    </row>
    <row r="411" spans="1:12">
      <c r="A411" s="17">
        <v>102048</v>
      </c>
      <c r="B411" s="17" t="s">
        <v>631</v>
      </c>
      <c r="C411" s="202">
        <v>17</v>
      </c>
      <c r="D411" s="202">
        <v>9</v>
      </c>
      <c r="E411" s="202">
        <v>8</v>
      </c>
      <c r="F411" s="202">
        <v>18</v>
      </c>
      <c r="G411" s="202">
        <v>0</v>
      </c>
      <c r="H411" s="202">
        <v>0</v>
      </c>
      <c r="I411" s="202">
        <v>0</v>
      </c>
      <c r="J411" s="202">
        <v>0</v>
      </c>
      <c r="K411" s="202">
        <v>0</v>
      </c>
      <c r="L411" s="202">
        <v>52</v>
      </c>
    </row>
    <row r="412" spans="1:12">
      <c r="A412" s="17">
        <v>102049</v>
      </c>
      <c r="B412" s="17" t="s">
        <v>512</v>
      </c>
      <c r="C412" s="202">
        <v>59</v>
      </c>
      <c r="D412" s="202">
        <v>106</v>
      </c>
      <c r="E412" s="202">
        <v>35</v>
      </c>
      <c r="F412" s="202">
        <v>0</v>
      </c>
      <c r="G412" s="202">
        <v>0</v>
      </c>
      <c r="H412" s="202">
        <v>0</v>
      </c>
      <c r="I412" s="202">
        <v>0</v>
      </c>
      <c r="J412" s="202">
        <v>0</v>
      </c>
      <c r="K412" s="202">
        <v>0</v>
      </c>
      <c r="L412" s="202">
        <v>200</v>
      </c>
    </row>
    <row r="413" spans="1:12">
      <c r="A413" s="17">
        <v>102050</v>
      </c>
      <c r="B413" s="17" t="s">
        <v>494</v>
      </c>
      <c r="C413" s="202">
        <v>61</v>
      </c>
      <c r="D413" s="202">
        <v>60</v>
      </c>
      <c r="E413" s="202">
        <v>21</v>
      </c>
      <c r="F413" s="202">
        <v>13</v>
      </c>
      <c r="G413" s="202">
        <v>0</v>
      </c>
      <c r="H413" s="202">
        <v>50</v>
      </c>
      <c r="I413" s="202">
        <v>0</v>
      </c>
      <c r="J413" s="202">
        <v>0</v>
      </c>
      <c r="K413" s="202">
        <v>0</v>
      </c>
      <c r="L413" s="202">
        <v>205</v>
      </c>
    </row>
    <row r="414" spans="1:12">
      <c r="B414" s="1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L414"/>
  <sheetViews>
    <sheetView workbookViewId="0">
      <selection activeCell="C4" sqref="C4"/>
    </sheetView>
  </sheetViews>
  <sheetFormatPr defaultColWidth="10.28515625" defaultRowHeight="12.75"/>
  <cols>
    <col min="1" max="1" width="10.28515625" style="16"/>
    <col min="2" max="2" width="15.85546875" style="16" customWidth="1"/>
    <col min="3" max="12" width="10.28515625" style="40"/>
    <col min="13" max="16384" width="10.28515625" style="16"/>
  </cols>
  <sheetData>
    <row r="1" spans="1:12">
      <c r="B1" s="17"/>
    </row>
    <row r="2" spans="1:12">
      <c r="B2" s="17"/>
    </row>
    <row r="3" spans="1:12">
      <c r="B3" s="18"/>
      <c r="C3" s="204" t="s">
        <v>1354</v>
      </c>
      <c r="D3" s="208"/>
      <c r="E3" s="208"/>
      <c r="F3" s="208"/>
      <c r="G3" s="208"/>
      <c r="H3" s="208"/>
      <c r="I3" s="208"/>
      <c r="J3" s="208"/>
      <c r="K3" s="208"/>
    </row>
    <row r="4" spans="1:12">
      <c r="A4" s="17" t="s">
        <v>680</v>
      </c>
      <c r="B4" s="205"/>
      <c r="C4" s="209">
        <v>1</v>
      </c>
      <c r="D4" s="209" t="s">
        <v>742</v>
      </c>
      <c r="E4" s="209" t="s">
        <v>743</v>
      </c>
      <c r="F4" s="209" t="s">
        <v>744</v>
      </c>
      <c r="G4" s="209" t="s">
        <v>745</v>
      </c>
      <c r="H4" s="209" t="s">
        <v>746</v>
      </c>
      <c r="I4" s="209" t="s">
        <v>747</v>
      </c>
      <c r="J4" s="209" t="s">
        <v>748</v>
      </c>
      <c r="K4" s="209" t="s">
        <v>749</v>
      </c>
      <c r="L4" s="209" t="s">
        <v>750</v>
      </c>
    </row>
    <row r="5" spans="1:12">
      <c r="A5" s="17">
        <v>78018</v>
      </c>
      <c r="B5" s="17" t="s">
        <v>535</v>
      </c>
      <c r="C5" s="203">
        <v>64.86486486486487</v>
      </c>
      <c r="D5" s="203">
        <v>35.135135135135137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100</v>
      </c>
    </row>
    <row r="6" spans="1:12">
      <c r="A6" s="17">
        <v>78023</v>
      </c>
      <c r="B6" s="17" t="s">
        <v>497</v>
      </c>
      <c r="C6" s="203">
        <v>38.9937106918239</v>
      </c>
      <c r="D6" s="203">
        <v>18.238993710691823</v>
      </c>
      <c r="E6" s="203">
        <v>8.8050314465408803</v>
      </c>
      <c r="F6" s="203">
        <v>16.981132075471699</v>
      </c>
      <c r="G6" s="203">
        <v>16.981132075471699</v>
      </c>
      <c r="H6" s="203">
        <v>0</v>
      </c>
      <c r="I6" s="203">
        <v>0</v>
      </c>
      <c r="J6" s="203">
        <v>0</v>
      </c>
      <c r="K6" s="203">
        <v>0</v>
      </c>
      <c r="L6" s="203">
        <v>100</v>
      </c>
    </row>
    <row r="7" spans="1:12">
      <c r="A7" s="17">
        <v>78068</v>
      </c>
      <c r="B7" s="17" t="s">
        <v>393</v>
      </c>
      <c r="C7" s="203">
        <v>39.086294416243653</v>
      </c>
      <c r="D7" s="203">
        <v>40.101522842639589</v>
      </c>
      <c r="E7" s="203">
        <v>3.0456852791878175</v>
      </c>
      <c r="F7" s="203">
        <v>7.6142131979695442</v>
      </c>
      <c r="G7" s="203">
        <v>10.152284263959391</v>
      </c>
      <c r="H7" s="203">
        <v>0</v>
      </c>
      <c r="I7" s="203">
        <v>0</v>
      </c>
      <c r="J7" s="203">
        <v>0</v>
      </c>
      <c r="K7" s="203">
        <v>0</v>
      </c>
      <c r="L7" s="203">
        <v>100</v>
      </c>
    </row>
    <row r="8" spans="1:12">
      <c r="A8" s="17">
        <v>101003</v>
      </c>
      <c r="B8" s="17" t="s">
        <v>640</v>
      </c>
      <c r="C8" s="203">
        <v>29.213483146067414</v>
      </c>
      <c r="D8" s="203">
        <v>20.224719101123593</v>
      </c>
      <c r="E8" s="203">
        <v>0</v>
      </c>
      <c r="F8" s="203">
        <v>0</v>
      </c>
      <c r="G8" s="203">
        <v>50.561797752808992</v>
      </c>
      <c r="H8" s="203">
        <v>0</v>
      </c>
      <c r="I8" s="203">
        <v>0</v>
      </c>
      <c r="J8" s="203">
        <v>0</v>
      </c>
      <c r="K8" s="203">
        <v>0</v>
      </c>
      <c r="L8" s="203">
        <v>100</v>
      </c>
    </row>
    <row r="9" spans="1:12">
      <c r="A9" s="17">
        <v>101005</v>
      </c>
      <c r="B9" s="17" t="s">
        <v>598</v>
      </c>
      <c r="C9" s="203">
        <v>74.468085106382972</v>
      </c>
      <c r="D9" s="203">
        <v>25.531914893617021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100</v>
      </c>
    </row>
    <row r="10" spans="1:12">
      <c r="A10" s="17">
        <v>101006</v>
      </c>
      <c r="B10" s="17" t="s">
        <v>576</v>
      </c>
      <c r="C10" s="203">
        <v>26.016260162601629</v>
      </c>
      <c r="D10" s="203">
        <v>27.64227642276423</v>
      </c>
      <c r="E10" s="203">
        <v>7.3170731707317067</v>
      </c>
      <c r="F10" s="203">
        <v>8.1300813008130071</v>
      </c>
      <c r="G10" s="203">
        <v>30.894308943089431</v>
      </c>
      <c r="H10" s="203">
        <v>0</v>
      </c>
      <c r="I10" s="203">
        <v>0</v>
      </c>
      <c r="J10" s="203">
        <v>0</v>
      </c>
      <c r="K10" s="203">
        <v>0</v>
      </c>
      <c r="L10" s="203">
        <v>100</v>
      </c>
    </row>
    <row r="11" spans="1:12">
      <c r="A11" s="17">
        <v>101009</v>
      </c>
      <c r="B11" s="17" t="s">
        <v>343</v>
      </c>
      <c r="C11" s="203">
        <v>17.612193056731584</v>
      </c>
      <c r="D11" s="203">
        <v>17.866215071972906</v>
      </c>
      <c r="E11" s="203">
        <v>9.2294665537679919</v>
      </c>
      <c r="F11" s="203">
        <v>6.096528365791702</v>
      </c>
      <c r="G11" s="203">
        <v>16.257408975444537</v>
      </c>
      <c r="H11" s="203">
        <v>32.938187976291275</v>
      </c>
      <c r="I11" s="203">
        <v>0</v>
      </c>
      <c r="J11" s="203">
        <v>0</v>
      </c>
      <c r="K11" s="203">
        <v>0</v>
      </c>
      <c r="L11" s="203">
        <v>100</v>
      </c>
    </row>
    <row r="12" spans="1:12">
      <c r="A12" s="17">
        <v>101016</v>
      </c>
      <c r="B12" s="17" t="s">
        <v>553</v>
      </c>
      <c r="C12" s="203">
        <v>58.695652173913047</v>
      </c>
      <c r="D12" s="203">
        <v>27.173913043478258</v>
      </c>
      <c r="E12" s="203">
        <v>14.130434782608695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100</v>
      </c>
    </row>
    <row r="13" spans="1:12">
      <c r="A13" s="17">
        <v>101018</v>
      </c>
      <c r="B13" s="17" t="s">
        <v>395</v>
      </c>
      <c r="C13" s="203">
        <v>52.380952380952387</v>
      </c>
      <c r="D13" s="203">
        <v>41.666666666666671</v>
      </c>
      <c r="E13" s="203">
        <v>5.9523809523809517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100</v>
      </c>
    </row>
    <row r="14" spans="1:12">
      <c r="A14" s="17">
        <v>101022</v>
      </c>
      <c r="B14" s="17" t="s">
        <v>464</v>
      </c>
      <c r="C14" s="203">
        <v>33.076923076923073</v>
      </c>
      <c r="D14" s="203">
        <v>50</v>
      </c>
      <c r="E14" s="203">
        <v>9.2307692307692317</v>
      </c>
      <c r="F14" s="203">
        <v>7.6923076923076925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100</v>
      </c>
    </row>
    <row r="15" spans="1:12">
      <c r="A15" s="17">
        <v>101023</v>
      </c>
      <c r="B15" s="17" t="s">
        <v>556</v>
      </c>
      <c r="C15" s="203">
        <v>32.20338983050847</v>
      </c>
      <c r="D15" s="203">
        <v>18.64406779661017</v>
      </c>
      <c r="E15" s="203">
        <v>5.0847457627118651</v>
      </c>
      <c r="F15" s="203">
        <v>0</v>
      </c>
      <c r="G15" s="203">
        <v>0</v>
      </c>
      <c r="H15" s="203">
        <v>44.067796610169488</v>
      </c>
      <c r="I15" s="203">
        <v>0</v>
      </c>
      <c r="J15" s="203">
        <v>0</v>
      </c>
      <c r="K15" s="203">
        <v>0</v>
      </c>
      <c r="L15" s="203">
        <v>100</v>
      </c>
    </row>
    <row r="16" spans="1:12">
      <c r="A16" s="17">
        <v>101026</v>
      </c>
      <c r="B16" s="17" t="s">
        <v>615</v>
      </c>
      <c r="C16" s="203">
        <v>70.370370370370367</v>
      </c>
      <c r="D16" s="203">
        <v>29.629629629629626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100</v>
      </c>
    </row>
    <row r="17" spans="1:12">
      <c r="A17" s="17">
        <v>101027</v>
      </c>
      <c r="B17" s="17" t="s">
        <v>495</v>
      </c>
      <c r="C17" s="203">
        <v>53.67647058823529</v>
      </c>
      <c r="D17" s="203">
        <v>36.764705882352942</v>
      </c>
      <c r="E17" s="203">
        <v>9.5588235294117645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100</v>
      </c>
    </row>
    <row r="18" spans="1:12">
      <c r="A18" s="17">
        <v>80006</v>
      </c>
      <c r="B18" s="17" t="s">
        <v>595</v>
      </c>
      <c r="C18" s="203">
        <v>35.135135135135137</v>
      </c>
      <c r="D18" s="203">
        <v>44.594594594594597</v>
      </c>
      <c r="E18" s="203">
        <v>0</v>
      </c>
      <c r="F18" s="203">
        <v>20.27027027027027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100</v>
      </c>
    </row>
    <row r="19" spans="1:12">
      <c r="A19" s="17">
        <v>80011</v>
      </c>
      <c r="B19" s="17" t="s">
        <v>668</v>
      </c>
      <c r="C19" s="203">
        <v>20</v>
      </c>
      <c r="D19" s="203">
        <v>31.111111111111111</v>
      </c>
      <c r="E19" s="203">
        <v>0</v>
      </c>
      <c r="F19" s="203">
        <v>0</v>
      </c>
      <c r="G19" s="203">
        <v>48.888888888888886</v>
      </c>
      <c r="H19" s="203">
        <v>0</v>
      </c>
      <c r="I19" s="203">
        <v>0</v>
      </c>
      <c r="J19" s="203">
        <v>0</v>
      </c>
      <c r="K19" s="203">
        <v>0</v>
      </c>
      <c r="L19" s="203">
        <v>100</v>
      </c>
    </row>
    <row r="20" spans="1:12">
      <c r="A20" s="17">
        <v>80022</v>
      </c>
      <c r="B20" s="17" t="s">
        <v>511</v>
      </c>
      <c r="C20" s="203">
        <v>46.153846153846153</v>
      </c>
      <c r="D20" s="203">
        <v>40.384615384615387</v>
      </c>
      <c r="E20" s="203">
        <v>13.461538461538462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100</v>
      </c>
    </row>
    <row r="21" spans="1:12">
      <c r="A21" s="17">
        <v>80056</v>
      </c>
      <c r="B21" s="17" t="s">
        <v>463</v>
      </c>
      <c r="C21" s="203">
        <v>50</v>
      </c>
      <c r="D21" s="203">
        <v>34.659090909090914</v>
      </c>
      <c r="E21" s="203">
        <v>15.340909090909092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100</v>
      </c>
    </row>
    <row r="22" spans="1:12">
      <c r="A22" s="17">
        <v>80066</v>
      </c>
      <c r="B22" s="17" t="s">
        <v>656</v>
      </c>
      <c r="C22" s="203">
        <v>40</v>
      </c>
      <c r="D22" s="203">
        <v>60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100</v>
      </c>
    </row>
    <row r="23" spans="1:12">
      <c r="A23" s="17">
        <v>80068</v>
      </c>
      <c r="B23" s="17" t="s">
        <v>584</v>
      </c>
      <c r="C23" s="203">
        <v>30.76923076923077</v>
      </c>
      <c r="D23" s="203">
        <v>30.76923076923077</v>
      </c>
      <c r="E23" s="203">
        <v>0</v>
      </c>
      <c r="F23" s="203">
        <v>38.461538461538467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100</v>
      </c>
    </row>
    <row r="24" spans="1:12">
      <c r="A24" s="17">
        <v>80073</v>
      </c>
      <c r="B24" s="17" t="s">
        <v>441</v>
      </c>
      <c r="C24" s="203">
        <v>29.657794676806081</v>
      </c>
      <c r="D24" s="203">
        <v>22.813688212927758</v>
      </c>
      <c r="E24" s="203">
        <v>2.2813688212927756</v>
      </c>
      <c r="F24" s="203">
        <v>4.5627376425855513</v>
      </c>
      <c r="G24" s="203">
        <v>8.7452471482889731</v>
      </c>
      <c r="H24" s="203">
        <v>31.939163498098861</v>
      </c>
      <c r="I24" s="203">
        <v>0</v>
      </c>
      <c r="J24" s="203">
        <v>0</v>
      </c>
      <c r="K24" s="203">
        <v>0</v>
      </c>
      <c r="L24" s="203">
        <v>100</v>
      </c>
    </row>
    <row r="25" spans="1:12">
      <c r="A25" s="17">
        <v>80090</v>
      </c>
      <c r="B25" s="17" t="s">
        <v>678</v>
      </c>
      <c r="C25" s="203">
        <v>72.222222222222214</v>
      </c>
      <c r="D25" s="203">
        <v>27.777777777777779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100</v>
      </c>
    </row>
    <row r="26" spans="1:12">
      <c r="A26" s="17">
        <v>79020</v>
      </c>
      <c r="B26" s="17" t="s">
        <v>527</v>
      </c>
      <c r="C26" s="203">
        <v>44.966442953020135</v>
      </c>
      <c r="D26" s="203">
        <v>44.966442953020135</v>
      </c>
      <c r="E26" s="203">
        <v>10.067114093959731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100</v>
      </c>
    </row>
    <row r="27" spans="1:12">
      <c r="A27" s="17">
        <v>79030</v>
      </c>
      <c r="B27" s="17" t="s">
        <v>603</v>
      </c>
      <c r="C27" s="203">
        <v>34.693877551020407</v>
      </c>
      <c r="D27" s="203">
        <v>37.755102040816325</v>
      </c>
      <c r="E27" s="203">
        <v>27.551020408163261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100</v>
      </c>
    </row>
    <row r="28" spans="1:12">
      <c r="A28" s="17">
        <v>79043</v>
      </c>
      <c r="B28" s="17" t="s">
        <v>409</v>
      </c>
      <c r="C28" s="203">
        <v>29.197080291970799</v>
      </c>
      <c r="D28" s="203">
        <v>30.413625304136254</v>
      </c>
      <c r="E28" s="203">
        <v>15.328467153284672</v>
      </c>
      <c r="F28" s="203">
        <v>7.785888077858881</v>
      </c>
      <c r="G28" s="203">
        <v>17.274939172749392</v>
      </c>
      <c r="H28" s="203">
        <v>0</v>
      </c>
      <c r="I28" s="203">
        <v>0</v>
      </c>
      <c r="J28" s="203">
        <v>0</v>
      </c>
      <c r="K28" s="203">
        <v>0</v>
      </c>
      <c r="L28" s="203">
        <v>100</v>
      </c>
    </row>
    <row r="29" spans="1:12">
      <c r="A29" s="17">
        <v>79115</v>
      </c>
      <c r="B29" s="17" t="s">
        <v>515</v>
      </c>
      <c r="C29" s="203">
        <v>45.061728395061728</v>
      </c>
      <c r="D29" s="203">
        <v>30.864197530864196</v>
      </c>
      <c r="E29" s="203">
        <v>13.580246913580247</v>
      </c>
      <c r="F29" s="203">
        <v>10.493827160493826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100</v>
      </c>
    </row>
    <row r="30" spans="1:12">
      <c r="A30" s="17">
        <v>79129</v>
      </c>
      <c r="B30" s="17" t="s">
        <v>410</v>
      </c>
      <c r="C30" s="203">
        <v>38.31775700934579</v>
      </c>
      <c r="D30" s="203">
        <v>38.31775700934579</v>
      </c>
      <c r="E30" s="203">
        <v>13.084112149532709</v>
      </c>
      <c r="F30" s="203">
        <v>10.2803738317757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100</v>
      </c>
    </row>
    <row r="31" spans="1:12">
      <c r="A31" s="17">
        <v>79138</v>
      </c>
      <c r="B31" s="17" t="s">
        <v>417</v>
      </c>
      <c r="C31" s="203">
        <v>23.076923076923077</v>
      </c>
      <c r="D31" s="203">
        <v>34.188034188034187</v>
      </c>
      <c r="E31" s="203">
        <v>10.085470085470085</v>
      </c>
      <c r="F31" s="203">
        <v>5.4700854700854702</v>
      </c>
      <c r="G31" s="203">
        <v>12.307692307692308</v>
      </c>
      <c r="H31" s="203">
        <v>14.871794871794872</v>
      </c>
      <c r="I31" s="203">
        <v>0</v>
      </c>
      <c r="J31" s="203">
        <v>0</v>
      </c>
      <c r="K31" s="203">
        <v>0</v>
      </c>
      <c r="L31" s="203">
        <v>100</v>
      </c>
    </row>
    <row r="32" spans="1:12">
      <c r="A32" s="17">
        <v>79147</v>
      </c>
      <c r="B32" s="17" t="s">
        <v>384</v>
      </c>
      <c r="C32" s="203">
        <v>18.804483188044831</v>
      </c>
      <c r="D32" s="203">
        <v>22.789539227895393</v>
      </c>
      <c r="E32" s="203">
        <v>5.230386052303861</v>
      </c>
      <c r="F32" s="203">
        <v>0</v>
      </c>
      <c r="G32" s="203">
        <v>0</v>
      </c>
      <c r="H32" s="203">
        <v>13.698630136986301</v>
      </c>
      <c r="I32" s="203">
        <v>39.476961394769617</v>
      </c>
      <c r="J32" s="203">
        <v>0</v>
      </c>
      <c r="K32" s="203">
        <v>0</v>
      </c>
      <c r="L32" s="203">
        <v>100</v>
      </c>
    </row>
    <row r="33" spans="1:12">
      <c r="A33" s="17">
        <v>78001</v>
      </c>
      <c r="B33" s="17" t="s">
        <v>587</v>
      </c>
      <c r="C33" s="203">
        <v>59.615384615384613</v>
      </c>
      <c r="D33" s="203">
        <v>23.076923076923077</v>
      </c>
      <c r="E33" s="203">
        <v>17.307692307692307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100</v>
      </c>
    </row>
    <row r="34" spans="1:12">
      <c r="A34" s="17">
        <v>78005</v>
      </c>
      <c r="B34" s="17" t="s">
        <v>625</v>
      </c>
      <c r="C34" s="203">
        <v>41.666666666666671</v>
      </c>
      <c r="D34" s="203">
        <v>58.333333333333336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100</v>
      </c>
    </row>
    <row r="35" spans="1:12">
      <c r="A35" s="17">
        <v>78063</v>
      </c>
      <c r="B35" s="17" t="s">
        <v>489</v>
      </c>
      <c r="C35" s="203">
        <v>40.48582995951417</v>
      </c>
      <c r="D35" s="203">
        <v>44.534412955465584</v>
      </c>
      <c r="E35" s="203">
        <v>8.5020242914979747</v>
      </c>
      <c r="F35" s="203">
        <v>6.4777327935222671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100</v>
      </c>
    </row>
    <row r="36" spans="1:12">
      <c r="A36" s="17">
        <v>78064</v>
      </c>
      <c r="B36" s="17" t="s">
        <v>620</v>
      </c>
      <c r="C36" s="203">
        <v>36.538461538461533</v>
      </c>
      <c r="D36" s="203">
        <v>32.692307692307693</v>
      </c>
      <c r="E36" s="203">
        <v>0</v>
      </c>
      <c r="F36" s="203">
        <v>30.76923076923077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100</v>
      </c>
    </row>
    <row r="37" spans="1:12">
      <c r="A37" s="17">
        <v>78088</v>
      </c>
      <c r="B37" s="17" t="s">
        <v>551</v>
      </c>
      <c r="C37" s="203">
        <v>39.506172839506171</v>
      </c>
      <c r="D37" s="203">
        <v>20.987654320987652</v>
      </c>
      <c r="E37" s="203">
        <v>7.4074074074074066</v>
      </c>
      <c r="F37" s="203">
        <v>32.098765432098766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100</v>
      </c>
    </row>
    <row r="38" spans="1:12">
      <c r="A38" s="17">
        <v>78092</v>
      </c>
      <c r="B38" s="17" t="s">
        <v>630</v>
      </c>
      <c r="C38" s="203">
        <v>38.461538461538467</v>
      </c>
      <c r="D38" s="203">
        <v>49.230769230769234</v>
      </c>
      <c r="E38" s="203">
        <v>12.307692307692308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100</v>
      </c>
    </row>
    <row r="39" spans="1:12">
      <c r="A39" s="17">
        <v>78115</v>
      </c>
      <c r="B39" s="17" t="s">
        <v>534</v>
      </c>
      <c r="C39" s="203">
        <v>58.536585365853654</v>
      </c>
      <c r="D39" s="203">
        <v>30.487804878048781</v>
      </c>
      <c r="E39" s="203">
        <v>10.975609756097562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100</v>
      </c>
    </row>
    <row r="40" spans="1:12">
      <c r="A40" s="17">
        <v>78130</v>
      </c>
      <c r="B40" s="17" t="s">
        <v>566</v>
      </c>
      <c r="C40" s="203">
        <v>17.094017094017094</v>
      </c>
      <c r="D40" s="203">
        <v>23.076923076923077</v>
      </c>
      <c r="E40" s="203">
        <v>5.982905982905983</v>
      </c>
      <c r="F40" s="203">
        <v>23.504273504273502</v>
      </c>
      <c r="G40" s="203">
        <v>0</v>
      </c>
      <c r="H40" s="203">
        <v>30.341880341880341</v>
      </c>
      <c r="I40" s="203">
        <v>0</v>
      </c>
      <c r="J40" s="203">
        <v>0</v>
      </c>
      <c r="K40" s="203">
        <v>0</v>
      </c>
      <c r="L40" s="203">
        <v>100</v>
      </c>
    </row>
    <row r="41" spans="1:12">
      <c r="A41" s="17">
        <v>78153</v>
      </c>
      <c r="B41" s="17" t="s">
        <v>412</v>
      </c>
      <c r="C41" s="203">
        <v>50</v>
      </c>
      <c r="D41" s="203">
        <v>39.247311827956985</v>
      </c>
      <c r="E41" s="203">
        <v>4.3010752688172049</v>
      </c>
      <c r="F41" s="203">
        <v>6.4516129032258061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100</v>
      </c>
    </row>
    <row r="42" spans="1:12">
      <c r="A42" s="17">
        <v>78007</v>
      </c>
      <c r="B42" s="17" t="s">
        <v>663</v>
      </c>
      <c r="C42" s="203">
        <v>54.166666666666664</v>
      </c>
      <c r="D42" s="203">
        <v>20.833333333333336</v>
      </c>
      <c r="E42" s="203">
        <v>25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100</v>
      </c>
    </row>
    <row r="43" spans="1:12">
      <c r="A43" s="17">
        <v>78024</v>
      </c>
      <c r="B43" s="17" t="s">
        <v>636</v>
      </c>
      <c r="C43" s="203">
        <v>90.909090909090907</v>
      </c>
      <c r="D43" s="203">
        <v>9.0909090909090917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100</v>
      </c>
    </row>
    <row r="44" spans="1:12">
      <c r="A44" s="17">
        <v>78032</v>
      </c>
      <c r="B44" s="17" t="s">
        <v>674</v>
      </c>
      <c r="C44" s="203">
        <v>71.428571428571431</v>
      </c>
      <c r="D44" s="203">
        <v>28.571428571428569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100</v>
      </c>
    </row>
    <row r="45" spans="1:12">
      <c r="A45" s="17">
        <v>78036</v>
      </c>
      <c r="B45" s="17" t="s">
        <v>449</v>
      </c>
      <c r="C45" s="203">
        <v>40</v>
      </c>
      <c r="D45" s="203">
        <v>46.19047619047619</v>
      </c>
      <c r="E45" s="203">
        <v>9.0476190476190474</v>
      </c>
      <c r="F45" s="203">
        <v>4.7619047619047619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100</v>
      </c>
    </row>
    <row r="46" spans="1:12">
      <c r="A46" s="17">
        <v>78041</v>
      </c>
      <c r="B46" s="17" t="s">
        <v>611</v>
      </c>
      <c r="C46" s="203">
        <v>42.857142857142854</v>
      </c>
      <c r="D46" s="203">
        <v>38.095238095238095</v>
      </c>
      <c r="E46" s="203">
        <v>0</v>
      </c>
      <c r="F46" s="203">
        <v>19.047619047619047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100</v>
      </c>
    </row>
    <row r="47" spans="1:12">
      <c r="A47" s="17">
        <v>78086</v>
      </c>
      <c r="B47" s="17" t="s">
        <v>670</v>
      </c>
      <c r="C47" s="203">
        <v>68.75</v>
      </c>
      <c r="D47" s="203">
        <v>31.25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100</v>
      </c>
    </row>
    <row r="48" spans="1:12">
      <c r="A48" s="17">
        <v>78087</v>
      </c>
      <c r="B48" s="17" t="s">
        <v>456</v>
      </c>
      <c r="C48" s="203">
        <v>35.751295336787564</v>
      </c>
      <c r="D48" s="203">
        <v>38.341968911917093</v>
      </c>
      <c r="E48" s="203">
        <v>6.7357512953367875</v>
      </c>
      <c r="F48" s="203">
        <v>0</v>
      </c>
      <c r="G48" s="203">
        <v>19.170984455958546</v>
      </c>
      <c r="H48" s="203">
        <v>0</v>
      </c>
      <c r="I48" s="203">
        <v>0</v>
      </c>
      <c r="J48" s="203">
        <v>0</v>
      </c>
      <c r="K48" s="203">
        <v>0</v>
      </c>
      <c r="L48" s="203">
        <v>100</v>
      </c>
    </row>
    <row r="49" spans="1:12">
      <c r="A49" s="17">
        <v>78120</v>
      </c>
      <c r="B49" s="17" t="s">
        <v>638</v>
      </c>
      <c r="C49" s="203">
        <v>56.666666666666664</v>
      </c>
      <c r="D49" s="203">
        <v>43.333333333333336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100</v>
      </c>
    </row>
    <row r="50" spans="1:12">
      <c r="A50" s="17">
        <v>79002</v>
      </c>
      <c r="B50" s="17" t="s">
        <v>602</v>
      </c>
      <c r="C50" s="203">
        <v>76.666666666666671</v>
      </c>
      <c r="D50" s="203">
        <v>23.333333333333332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100</v>
      </c>
    </row>
    <row r="51" spans="1:12">
      <c r="A51" s="17">
        <v>79005</v>
      </c>
      <c r="B51" s="17" t="s">
        <v>635</v>
      </c>
      <c r="C51" s="203">
        <v>60</v>
      </c>
      <c r="D51" s="203">
        <v>40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100</v>
      </c>
    </row>
    <row r="52" spans="1:12">
      <c r="A52" s="17">
        <v>79009</v>
      </c>
      <c r="B52" s="17" t="s">
        <v>543</v>
      </c>
      <c r="C52" s="203">
        <v>44.736842105263158</v>
      </c>
      <c r="D52" s="203">
        <v>36.84210526315789</v>
      </c>
      <c r="E52" s="203">
        <v>18.421052631578945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100</v>
      </c>
    </row>
    <row r="53" spans="1:12">
      <c r="A53" s="17">
        <v>79027</v>
      </c>
      <c r="B53" s="17" t="s">
        <v>569</v>
      </c>
      <c r="C53" s="203">
        <v>44.444444444444443</v>
      </c>
      <c r="D53" s="203">
        <v>38.383838383838381</v>
      </c>
      <c r="E53" s="203">
        <v>6.0606060606060606</v>
      </c>
      <c r="F53" s="203">
        <v>11.111111111111111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100</v>
      </c>
    </row>
    <row r="54" spans="1:12">
      <c r="A54" s="17">
        <v>79036</v>
      </c>
      <c r="B54" s="17" t="s">
        <v>373</v>
      </c>
      <c r="C54" s="203">
        <v>37.860082304526749</v>
      </c>
      <c r="D54" s="203">
        <v>40.534979423868315</v>
      </c>
      <c r="E54" s="203">
        <v>10.905349794238683</v>
      </c>
      <c r="F54" s="203">
        <v>10.699588477366255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100</v>
      </c>
    </row>
    <row r="55" spans="1:12">
      <c r="A55" s="17">
        <v>79068</v>
      </c>
      <c r="B55" s="17" t="s">
        <v>567</v>
      </c>
      <c r="C55" s="203">
        <v>53.086419753086425</v>
      </c>
      <c r="D55" s="203">
        <v>46.913580246913575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100</v>
      </c>
    </row>
    <row r="56" spans="1:12">
      <c r="A56" s="17">
        <v>79071</v>
      </c>
      <c r="B56" s="17" t="s">
        <v>669</v>
      </c>
      <c r="C56" s="203">
        <v>87.5</v>
      </c>
      <c r="D56" s="203">
        <v>12.5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100</v>
      </c>
    </row>
    <row r="57" spans="1:12">
      <c r="A57" s="17">
        <v>79095</v>
      </c>
      <c r="B57" s="17" t="s">
        <v>440</v>
      </c>
      <c r="C57" s="203">
        <v>38.695652173913039</v>
      </c>
      <c r="D57" s="203">
        <v>48.260869565217391</v>
      </c>
      <c r="E57" s="203">
        <v>3.4782608695652173</v>
      </c>
      <c r="F57" s="203">
        <v>9.5652173913043477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100</v>
      </c>
    </row>
    <row r="58" spans="1:12">
      <c r="A58" s="17">
        <v>79130</v>
      </c>
      <c r="B58" s="17" t="s">
        <v>355</v>
      </c>
      <c r="C58" s="203">
        <v>35.166994106090371</v>
      </c>
      <c r="D58" s="203">
        <v>48.722986247544206</v>
      </c>
      <c r="E58" s="203">
        <v>6.6797642436149314</v>
      </c>
      <c r="F58" s="203">
        <v>4.9115913555992137</v>
      </c>
      <c r="G58" s="203">
        <v>4.5186640471512778</v>
      </c>
      <c r="H58" s="203">
        <v>0</v>
      </c>
      <c r="I58" s="203">
        <v>0</v>
      </c>
      <c r="J58" s="203">
        <v>0</v>
      </c>
      <c r="K58" s="203">
        <v>0</v>
      </c>
      <c r="L58" s="203">
        <v>100</v>
      </c>
    </row>
    <row r="59" spans="1:12">
      <c r="A59" s="17">
        <v>79146</v>
      </c>
      <c r="B59" s="17" t="s">
        <v>437</v>
      </c>
      <c r="C59" s="203">
        <v>38.721804511278194</v>
      </c>
      <c r="D59" s="203">
        <v>42.105263157894733</v>
      </c>
      <c r="E59" s="203">
        <v>7.1428571428571423</v>
      </c>
      <c r="F59" s="203">
        <v>4.5112781954887211</v>
      </c>
      <c r="G59" s="203">
        <v>7.518796992481203</v>
      </c>
      <c r="H59" s="203">
        <v>0</v>
      </c>
      <c r="I59" s="203">
        <v>0</v>
      </c>
      <c r="J59" s="203">
        <v>0</v>
      </c>
      <c r="K59" s="203">
        <v>0</v>
      </c>
      <c r="L59" s="203">
        <v>100</v>
      </c>
    </row>
    <row r="60" spans="1:12">
      <c r="A60" s="17">
        <v>79157</v>
      </c>
      <c r="B60" s="17" t="s">
        <v>520</v>
      </c>
      <c r="C60" s="203">
        <v>53.731343283582092</v>
      </c>
      <c r="D60" s="203">
        <v>46.268656716417908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100</v>
      </c>
    </row>
    <row r="61" spans="1:12">
      <c r="A61" s="17">
        <v>79008</v>
      </c>
      <c r="B61" s="17" t="s">
        <v>414</v>
      </c>
      <c r="C61" s="203">
        <v>33.983286908077993</v>
      </c>
      <c r="D61" s="203">
        <v>45.403899721448468</v>
      </c>
      <c r="E61" s="203">
        <v>9.1922005571030638</v>
      </c>
      <c r="F61" s="203">
        <v>11.420612813370473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100</v>
      </c>
    </row>
    <row r="62" spans="1:12">
      <c r="A62" s="17">
        <v>79061</v>
      </c>
      <c r="B62" s="17" t="s">
        <v>357</v>
      </c>
      <c r="C62" s="203">
        <v>41.422594142259413</v>
      </c>
      <c r="D62" s="203">
        <v>45.60669456066946</v>
      </c>
      <c r="E62" s="203">
        <v>8.5774058577405867</v>
      </c>
      <c r="F62" s="203">
        <v>0</v>
      </c>
      <c r="G62" s="203">
        <v>4.3933054393305433</v>
      </c>
      <c r="H62" s="203">
        <v>0</v>
      </c>
      <c r="I62" s="203">
        <v>0</v>
      </c>
      <c r="J62" s="203">
        <v>0</v>
      </c>
      <c r="K62" s="203">
        <v>0</v>
      </c>
      <c r="L62" s="203">
        <v>100</v>
      </c>
    </row>
    <row r="63" spans="1:12">
      <c r="A63" s="17">
        <v>79063</v>
      </c>
      <c r="B63" s="17" t="s">
        <v>528</v>
      </c>
      <c r="C63" s="203">
        <v>38.164251207729464</v>
      </c>
      <c r="D63" s="203">
        <v>22.705314009661837</v>
      </c>
      <c r="E63" s="203">
        <v>11.111111111111111</v>
      </c>
      <c r="F63" s="203">
        <v>28.019323671497588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100</v>
      </c>
    </row>
    <row r="64" spans="1:12">
      <c r="A64" s="17">
        <v>79117</v>
      </c>
      <c r="B64" s="17" t="s">
        <v>482</v>
      </c>
      <c r="C64" s="203">
        <v>42.328042328042329</v>
      </c>
      <c r="D64" s="203">
        <v>41.798941798941797</v>
      </c>
      <c r="E64" s="203">
        <v>6.8783068783068781</v>
      </c>
      <c r="F64" s="203">
        <v>8.9947089947089935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100</v>
      </c>
    </row>
    <row r="65" spans="1:12">
      <c r="A65" s="17">
        <v>79118</v>
      </c>
      <c r="B65" s="17" t="s">
        <v>488</v>
      </c>
      <c r="C65" s="203">
        <v>42.592592592592595</v>
      </c>
      <c r="D65" s="203">
        <v>47.685185185185183</v>
      </c>
      <c r="E65" s="203">
        <v>0</v>
      </c>
      <c r="F65" s="203">
        <v>0</v>
      </c>
      <c r="G65" s="203">
        <v>9.7222222222222232</v>
      </c>
      <c r="H65" s="203">
        <v>0</v>
      </c>
      <c r="I65" s="203">
        <v>0</v>
      </c>
      <c r="J65" s="203">
        <v>0</v>
      </c>
      <c r="K65" s="203">
        <v>0</v>
      </c>
      <c r="L65" s="203">
        <v>100</v>
      </c>
    </row>
    <row r="66" spans="1:12">
      <c r="A66" s="17">
        <v>80010</v>
      </c>
      <c r="B66" s="17" t="s">
        <v>544</v>
      </c>
      <c r="C66" s="203">
        <v>45.192307692307693</v>
      </c>
      <c r="D66" s="203">
        <v>49.038461538461533</v>
      </c>
      <c r="E66" s="203">
        <v>5.7692307692307692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100</v>
      </c>
    </row>
    <row r="67" spans="1:12">
      <c r="A67" s="17">
        <v>80017</v>
      </c>
      <c r="B67" s="17" t="s">
        <v>642</v>
      </c>
      <c r="C67" s="203">
        <v>51.219512195121951</v>
      </c>
      <c r="D67" s="203">
        <v>31.707317073170731</v>
      </c>
      <c r="E67" s="203">
        <v>17.073170731707318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100</v>
      </c>
    </row>
    <row r="68" spans="1:12">
      <c r="A68" s="17">
        <v>80052</v>
      </c>
      <c r="B68" s="17" t="s">
        <v>402</v>
      </c>
      <c r="C68" s="203">
        <v>37.990196078431367</v>
      </c>
      <c r="D68" s="203">
        <v>43.627450980392155</v>
      </c>
      <c r="E68" s="203">
        <v>18.382352941176471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100</v>
      </c>
    </row>
    <row r="69" spans="1:12">
      <c r="A69" s="17">
        <v>80058</v>
      </c>
      <c r="B69" s="17" t="s">
        <v>647</v>
      </c>
      <c r="C69" s="203">
        <v>64.86486486486487</v>
      </c>
      <c r="D69" s="203">
        <v>35.135135135135137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100</v>
      </c>
    </row>
    <row r="70" spans="1:12">
      <c r="A70" s="17">
        <v>80064</v>
      </c>
      <c r="B70" s="17" t="s">
        <v>514</v>
      </c>
      <c r="C70" s="203">
        <v>38.69047619047619</v>
      </c>
      <c r="D70" s="203">
        <v>38.69047619047619</v>
      </c>
      <c r="E70" s="203">
        <v>9.5238095238095237</v>
      </c>
      <c r="F70" s="203">
        <v>13.095238095238097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100</v>
      </c>
    </row>
    <row r="71" spans="1:12">
      <c r="A71" s="17">
        <v>80091</v>
      </c>
      <c r="B71" s="17" t="s">
        <v>550</v>
      </c>
      <c r="C71" s="203">
        <v>34.074074074074076</v>
      </c>
      <c r="D71" s="203">
        <v>46.666666666666664</v>
      </c>
      <c r="E71" s="203">
        <v>10.37037037037037</v>
      </c>
      <c r="F71" s="203">
        <v>8.8888888888888893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100</v>
      </c>
    </row>
    <row r="72" spans="1:12">
      <c r="A72" s="17">
        <v>80092</v>
      </c>
      <c r="B72" s="17" t="s">
        <v>439</v>
      </c>
      <c r="C72" s="203">
        <v>18.639798488664987</v>
      </c>
      <c r="D72" s="203">
        <v>25.692695214105793</v>
      </c>
      <c r="E72" s="203">
        <v>11.586901763224182</v>
      </c>
      <c r="F72" s="203">
        <v>4.7858942065491181</v>
      </c>
      <c r="G72" s="203">
        <v>24.937027707808564</v>
      </c>
      <c r="H72" s="203">
        <v>14.357682619647354</v>
      </c>
      <c r="I72" s="203">
        <v>0</v>
      </c>
      <c r="J72" s="203">
        <v>0</v>
      </c>
      <c r="K72" s="203">
        <v>0</v>
      </c>
      <c r="L72" s="203">
        <v>100</v>
      </c>
    </row>
    <row r="73" spans="1:12">
      <c r="A73" s="17">
        <v>102022</v>
      </c>
      <c r="B73" s="17" t="s">
        <v>634</v>
      </c>
      <c r="C73" s="203">
        <v>59.615384615384613</v>
      </c>
      <c r="D73" s="203">
        <v>40.384615384615387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100</v>
      </c>
    </row>
    <row r="74" spans="1:12">
      <c r="A74" s="17">
        <v>102037</v>
      </c>
      <c r="B74" s="17" t="s">
        <v>324</v>
      </c>
      <c r="C74" s="203">
        <v>29.769959404600812</v>
      </c>
      <c r="D74" s="203">
        <v>46.820027063599454</v>
      </c>
      <c r="E74" s="203">
        <v>14.749661705006767</v>
      </c>
      <c r="F74" s="203">
        <v>5.8186738836265226</v>
      </c>
      <c r="G74" s="203">
        <v>2.8416779431664412</v>
      </c>
      <c r="H74" s="203">
        <v>0</v>
      </c>
      <c r="I74" s="203">
        <v>0</v>
      </c>
      <c r="J74" s="203">
        <v>0</v>
      </c>
      <c r="K74" s="203">
        <v>0</v>
      </c>
      <c r="L74" s="203">
        <v>100</v>
      </c>
    </row>
    <row r="75" spans="1:12">
      <c r="A75" s="17">
        <v>78002</v>
      </c>
      <c r="B75" s="17" t="s">
        <v>500</v>
      </c>
      <c r="C75" s="203">
        <v>25.296442687747035</v>
      </c>
      <c r="D75" s="203">
        <v>28.063241106719367</v>
      </c>
      <c r="E75" s="203">
        <v>10.276679841897234</v>
      </c>
      <c r="F75" s="203">
        <v>12.648221343873518</v>
      </c>
      <c r="G75" s="203">
        <v>23.715415019762844</v>
      </c>
      <c r="H75" s="203">
        <v>0</v>
      </c>
      <c r="I75" s="203">
        <v>0</v>
      </c>
      <c r="J75" s="203">
        <v>0</v>
      </c>
      <c r="K75" s="203">
        <v>0</v>
      </c>
      <c r="L75" s="203">
        <v>100</v>
      </c>
    </row>
    <row r="76" spans="1:12">
      <c r="A76" s="17">
        <v>78003</v>
      </c>
      <c r="B76" s="17" t="s">
        <v>276</v>
      </c>
      <c r="C76" s="203">
        <v>34.176182707993476</v>
      </c>
      <c r="D76" s="203">
        <v>36.500815660685156</v>
      </c>
      <c r="E76" s="203">
        <v>8.9722675367047309</v>
      </c>
      <c r="F76" s="203">
        <v>9.9102773246329523</v>
      </c>
      <c r="G76" s="203">
        <v>10.440456769983687</v>
      </c>
      <c r="H76" s="203">
        <v>0</v>
      </c>
      <c r="I76" s="203">
        <v>0</v>
      </c>
      <c r="J76" s="203">
        <v>0</v>
      </c>
      <c r="K76" s="203">
        <v>0</v>
      </c>
      <c r="L76" s="203">
        <v>100</v>
      </c>
    </row>
    <row r="77" spans="1:12">
      <c r="A77" s="17">
        <v>78004</v>
      </c>
      <c r="B77" s="17" t="s">
        <v>501</v>
      </c>
      <c r="C77" s="203">
        <v>40.659340659340657</v>
      </c>
      <c r="D77" s="203">
        <v>52.747252747252752</v>
      </c>
      <c r="E77" s="203">
        <v>6.593406593406594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100</v>
      </c>
    </row>
    <row r="78" spans="1:12">
      <c r="A78" s="17">
        <v>78006</v>
      </c>
      <c r="B78" s="17" t="s">
        <v>537</v>
      </c>
      <c r="C78" s="203">
        <v>58.441558441558442</v>
      </c>
      <c r="D78" s="203">
        <v>28.571428571428569</v>
      </c>
      <c r="E78" s="203">
        <v>0</v>
      </c>
      <c r="F78" s="203">
        <v>12.987012987012985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100</v>
      </c>
    </row>
    <row r="79" spans="1:12">
      <c r="A79" s="17">
        <v>78008</v>
      </c>
      <c r="B79" s="17" t="s">
        <v>641</v>
      </c>
      <c r="C79" s="203">
        <v>30.136986301369863</v>
      </c>
      <c r="D79" s="203">
        <v>47.945205479452049</v>
      </c>
      <c r="E79" s="203">
        <v>0</v>
      </c>
      <c r="F79" s="203">
        <v>21.917808219178081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100</v>
      </c>
    </row>
    <row r="80" spans="1:12">
      <c r="A80" s="17">
        <v>78009</v>
      </c>
      <c r="B80" s="17" t="s">
        <v>371</v>
      </c>
      <c r="C80" s="203">
        <v>29.594272076372313</v>
      </c>
      <c r="D80" s="203">
        <v>42.004773269689736</v>
      </c>
      <c r="E80" s="203">
        <v>8.1145584725536999</v>
      </c>
      <c r="F80" s="203">
        <v>5.2505966587112169</v>
      </c>
      <c r="G80" s="203">
        <v>15.035799522673033</v>
      </c>
      <c r="H80" s="203">
        <v>0</v>
      </c>
      <c r="I80" s="203">
        <v>0</v>
      </c>
      <c r="J80" s="203">
        <v>0</v>
      </c>
      <c r="K80" s="203">
        <v>0</v>
      </c>
      <c r="L80" s="203">
        <v>100</v>
      </c>
    </row>
    <row r="81" spans="1:12">
      <c r="A81" s="17">
        <v>78010</v>
      </c>
      <c r="B81" s="17" t="s">
        <v>291</v>
      </c>
      <c r="C81" s="203">
        <v>23.313782991202345</v>
      </c>
      <c r="D81" s="203">
        <v>36.730205278592379</v>
      </c>
      <c r="E81" s="203">
        <v>14.699413489736072</v>
      </c>
      <c r="F81" s="203">
        <v>11.730205278592376</v>
      </c>
      <c r="G81" s="203">
        <v>9.67741935483871</v>
      </c>
      <c r="H81" s="203">
        <v>3.8489736070381233</v>
      </c>
      <c r="I81" s="203">
        <v>0</v>
      </c>
      <c r="J81" s="203">
        <v>0</v>
      </c>
      <c r="K81" s="203">
        <v>0</v>
      </c>
      <c r="L81" s="203">
        <v>100</v>
      </c>
    </row>
    <row r="82" spans="1:12">
      <c r="A82" s="17">
        <v>78011</v>
      </c>
      <c r="B82" s="17" t="s">
        <v>423</v>
      </c>
      <c r="C82" s="203">
        <v>35.855263157894733</v>
      </c>
      <c r="D82" s="203">
        <v>48.026315789473685</v>
      </c>
      <c r="E82" s="203">
        <v>12.828947368421053</v>
      </c>
      <c r="F82" s="203">
        <v>3.2894736842105261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100</v>
      </c>
    </row>
    <row r="83" spans="1:12">
      <c r="A83" s="17">
        <v>78012</v>
      </c>
      <c r="B83" s="17" t="s">
        <v>426</v>
      </c>
      <c r="C83" s="203">
        <v>39.215686274509807</v>
      </c>
      <c r="D83" s="203">
        <v>34.313725490196077</v>
      </c>
      <c r="E83" s="203">
        <v>5.8823529411764701</v>
      </c>
      <c r="F83" s="203">
        <v>6.3725490196078427</v>
      </c>
      <c r="G83" s="203">
        <v>14.215686274509803</v>
      </c>
      <c r="H83" s="203">
        <v>0</v>
      </c>
      <c r="I83" s="203">
        <v>0</v>
      </c>
      <c r="J83" s="203">
        <v>0</v>
      </c>
      <c r="K83" s="203">
        <v>0</v>
      </c>
      <c r="L83" s="203">
        <v>100</v>
      </c>
    </row>
    <row r="84" spans="1:12">
      <c r="A84" s="17">
        <v>78013</v>
      </c>
      <c r="B84" s="17" t="s">
        <v>490</v>
      </c>
      <c r="C84" s="203">
        <v>23.131672597864767</v>
      </c>
      <c r="D84" s="203">
        <v>39.501779359430607</v>
      </c>
      <c r="E84" s="203">
        <v>12.455516014234876</v>
      </c>
      <c r="F84" s="203">
        <v>15.302491103202847</v>
      </c>
      <c r="G84" s="203">
        <v>9.6085409252669027</v>
      </c>
      <c r="H84" s="203">
        <v>0</v>
      </c>
      <c r="I84" s="203">
        <v>0</v>
      </c>
      <c r="J84" s="203">
        <v>0</v>
      </c>
      <c r="K84" s="203">
        <v>0</v>
      </c>
      <c r="L84" s="203">
        <v>100</v>
      </c>
    </row>
    <row r="85" spans="1:12">
      <c r="A85" s="17">
        <v>78014</v>
      </c>
      <c r="B85" s="17" t="s">
        <v>610</v>
      </c>
      <c r="C85" s="203">
        <v>32.558139534883722</v>
      </c>
      <c r="D85" s="203">
        <v>39.534883720930232</v>
      </c>
      <c r="E85" s="203">
        <v>6.9767441860465116</v>
      </c>
      <c r="F85" s="203">
        <v>20.930232558139537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100</v>
      </c>
    </row>
    <row r="86" spans="1:12">
      <c r="A86" s="17">
        <v>78015</v>
      </c>
      <c r="B86" s="17" t="s">
        <v>308</v>
      </c>
      <c r="C86" s="203">
        <v>26.237623762376238</v>
      </c>
      <c r="D86" s="203">
        <v>32.343234323432341</v>
      </c>
      <c r="E86" s="203">
        <v>12.046204620462046</v>
      </c>
      <c r="F86" s="203">
        <v>5.4455445544554459</v>
      </c>
      <c r="G86" s="203">
        <v>8.6908690869086911</v>
      </c>
      <c r="H86" s="203">
        <v>15.236523652365236</v>
      </c>
      <c r="I86" s="203">
        <v>0</v>
      </c>
      <c r="J86" s="203">
        <v>0</v>
      </c>
      <c r="K86" s="203">
        <v>0</v>
      </c>
      <c r="L86" s="203">
        <v>100</v>
      </c>
    </row>
    <row r="87" spans="1:12">
      <c r="A87" s="17">
        <v>78016</v>
      </c>
      <c r="B87" s="17" t="s">
        <v>547</v>
      </c>
      <c r="C87" s="203">
        <v>36.19047619047619</v>
      </c>
      <c r="D87" s="203">
        <v>58.095238095238102</v>
      </c>
      <c r="E87" s="203">
        <v>5.7142857142857144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100</v>
      </c>
    </row>
    <row r="88" spans="1:12">
      <c r="A88" s="17">
        <v>78017</v>
      </c>
      <c r="B88" s="17" t="s">
        <v>298</v>
      </c>
      <c r="C88" s="203">
        <v>28.255528255528255</v>
      </c>
      <c r="D88" s="203">
        <v>32.186732186732186</v>
      </c>
      <c r="E88" s="203">
        <v>12.940212940212939</v>
      </c>
      <c r="F88" s="203">
        <v>13.759213759213759</v>
      </c>
      <c r="G88" s="203">
        <v>12.858312858312859</v>
      </c>
      <c r="H88" s="203">
        <v>0</v>
      </c>
      <c r="I88" s="203">
        <v>0</v>
      </c>
      <c r="J88" s="203">
        <v>0</v>
      </c>
      <c r="K88" s="203">
        <v>0</v>
      </c>
      <c r="L88" s="203">
        <v>100</v>
      </c>
    </row>
    <row r="89" spans="1:12">
      <c r="A89" s="17">
        <v>78019</v>
      </c>
      <c r="B89" s="17" t="s">
        <v>428</v>
      </c>
      <c r="C89" s="203">
        <v>46.184738955823299</v>
      </c>
      <c r="D89" s="203">
        <v>38.152610441767074</v>
      </c>
      <c r="E89" s="203">
        <v>11.646586345381527</v>
      </c>
      <c r="F89" s="203">
        <v>4.0160642570281126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100</v>
      </c>
    </row>
    <row r="90" spans="1:12">
      <c r="A90" s="17">
        <v>78020</v>
      </c>
      <c r="B90" s="17" t="s">
        <v>459</v>
      </c>
      <c r="C90" s="203">
        <v>32.584269662921351</v>
      </c>
      <c r="D90" s="203">
        <v>43.258426966292134</v>
      </c>
      <c r="E90" s="203">
        <v>9.5505617977528079</v>
      </c>
      <c r="F90" s="203">
        <v>14.606741573033707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100</v>
      </c>
    </row>
    <row r="91" spans="1:12">
      <c r="A91" s="17">
        <v>78021</v>
      </c>
      <c r="B91" s="17" t="s">
        <v>562</v>
      </c>
      <c r="C91" s="203">
        <v>34.586466165413533</v>
      </c>
      <c r="D91" s="203">
        <v>54.13533834586466</v>
      </c>
      <c r="E91" s="203">
        <v>11.278195488721805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100</v>
      </c>
    </row>
    <row r="92" spans="1:12">
      <c r="A92" s="17">
        <v>78022</v>
      </c>
      <c r="B92" s="17" t="s">
        <v>563</v>
      </c>
      <c r="C92" s="203">
        <v>42.647058823529413</v>
      </c>
      <c r="D92" s="203">
        <v>44.117647058823529</v>
      </c>
      <c r="E92" s="203">
        <v>13.23529411764706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100</v>
      </c>
    </row>
    <row r="93" spans="1:12">
      <c r="A93" s="17">
        <v>78025</v>
      </c>
      <c r="B93" s="17" t="s">
        <v>313</v>
      </c>
      <c r="C93" s="203">
        <v>35.629921259842519</v>
      </c>
      <c r="D93" s="203">
        <v>37.00787401574803</v>
      </c>
      <c r="E93" s="203">
        <v>6.4960629921259834</v>
      </c>
      <c r="F93" s="203">
        <v>13.188976377952756</v>
      </c>
      <c r="G93" s="203">
        <v>7.6771653543307092</v>
      </c>
      <c r="H93" s="203">
        <v>0</v>
      </c>
      <c r="I93" s="203">
        <v>0</v>
      </c>
      <c r="J93" s="203">
        <v>0</v>
      </c>
      <c r="K93" s="203">
        <v>0</v>
      </c>
      <c r="L93" s="203">
        <v>100</v>
      </c>
    </row>
    <row r="94" spans="1:12">
      <c r="A94" s="17">
        <v>78026</v>
      </c>
      <c r="B94" s="17" t="s">
        <v>397</v>
      </c>
      <c r="C94" s="203">
        <v>51.456310679611647</v>
      </c>
      <c r="D94" s="203">
        <v>42.718446601941743</v>
      </c>
      <c r="E94" s="203">
        <v>5.825242718446602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100</v>
      </c>
    </row>
    <row r="95" spans="1:12">
      <c r="A95" s="17">
        <v>78027</v>
      </c>
      <c r="B95" s="17" t="s">
        <v>677</v>
      </c>
      <c r="C95" s="203">
        <v>69.230769230769226</v>
      </c>
      <c r="D95" s="203">
        <v>30.76923076923077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100</v>
      </c>
    </row>
    <row r="96" spans="1:12">
      <c r="A96" s="17">
        <v>78028</v>
      </c>
      <c r="B96" s="17" t="s">
        <v>443</v>
      </c>
      <c r="C96" s="203">
        <v>32.028469750889684</v>
      </c>
      <c r="D96" s="203">
        <v>48.042704626334519</v>
      </c>
      <c r="E96" s="203">
        <v>11.032028469750891</v>
      </c>
      <c r="F96" s="203">
        <v>8.8967971530249113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100</v>
      </c>
    </row>
    <row r="97" spans="1:12">
      <c r="A97" s="17">
        <v>78029</v>
      </c>
      <c r="B97" s="17" t="s">
        <v>283</v>
      </c>
      <c r="C97" s="203">
        <v>28.488372093023255</v>
      </c>
      <c r="D97" s="203">
        <v>28.003875968992247</v>
      </c>
      <c r="E97" s="203">
        <v>9.8352713178294575</v>
      </c>
      <c r="F97" s="203">
        <v>14.922480620155037</v>
      </c>
      <c r="G97" s="203">
        <v>10.319767441860465</v>
      </c>
      <c r="H97" s="203">
        <v>8.4302325581395348</v>
      </c>
      <c r="I97" s="203">
        <v>0</v>
      </c>
      <c r="J97" s="203">
        <v>0</v>
      </c>
      <c r="K97" s="203">
        <v>0</v>
      </c>
      <c r="L97" s="203">
        <v>100</v>
      </c>
    </row>
    <row r="98" spans="1:12">
      <c r="A98" s="17">
        <v>78030</v>
      </c>
      <c r="B98" s="17" t="s">
        <v>424</v>
      </c>
      <c r="C98" s="203">
        <v>20</v>
      </c>
      <c r="D98" s="203">
        <v>28.28282828282828</v>
      </c>
      <c r="E98" s="203">
        <v>6.666666666666667</v>
      </c>
      <c r="F98" s="203">
        <v>10.909090909090908</v>
      </c>
      <c r="G98" s="203">
        <v>5.0505050505050502</v>
      </c>
      <c r="H98" s="203">
        <v>29.09090909090909</v>
      </c>
      <c r="I98" s="203">
        <v>0</v>
      </c>
      <c r="J98" s="203">
        <v>0</v>
      </c>
      <c r="K98" s="203">
        <v>0</v>
      </c>
      <c r="L98" s="203">
        <v>100</v>
      </c>
    </row>
    <row r="99" spans="1:12">
      <c r="A99" s="17">
        <v>78031</v>
      </c>
      <c r="B99" s="17" t="s">
        <v>303</v>
      </c>
      <c r="C99" s="203">
        <v>29.819040125885131</v>
      </c>
      <c r="D99" s="203">
        <v>32.415420928402831</v>
      </c>
      <c r="E99" s="203">
        <v>13.217938630999212</v>
      </c>
      <c r="F99" s="203">
        <v>17.309205350118017</v>
      </c>
      <c r="G99" s="203">
        <v>7.2383949645948071</v>
      </c>
      <c r="H99" s="203">
        <v>0</v>
      </c>
      <c r="I99" s="203">
        <v>0</v>
      </c>
      <c r="J99" s="203">
        <v>0</v>
      </c>
      <c r="K99" s="203">
        <v>0</v>
      </c>
      <c r="L99" s="203">
        <v>100</v>
      </c>
    </row>
    <row r="100" spans="1:12">
      <c r="A100" s="17">
        <v>78033</v>
      </c>
      <c r="B100" s="17" t="s">
        <v>275</v>
      </c>
      <c r="C100" s="203">
        <v>26.80829539706626</v>
      </c>
      <c r="D100" s="203">
        <v>35.356600910470412</v>
      </c>
      <c r="E100" s="203">
        <v>11.507334344967122</v>
      </c>
      <c r="F100" s="203">
        <v>9.1805766312594841</v>
      </c>
      <c r="G100" s="203">
        <v>6.3732928679817906</v>
      </c>
      <c r="H100" s="203">
        <v>10.773899848254933</v>
      </c>
      <c r="I100" s="203">
        <v>0</v>
      </c>
      <c r="J100" s="203">
        <v>0</v>
      </c>
      <c r="K100" s="203">
        <v>0</v>
      </c>
      <c r="L100" s="203">
        <v>100</v>
      </c>
    </row>
    <row r="101" spans="1:12">
      <c r="A101" s="17">
        <v>78034</v>
      </c>
      <c r="B101" s="17" t="s">
        <v>430</v>
      </c>
      <c r="C101" s="203">
        <v>14.348785871964681</v>
      </c>
      <c r="D101" s="203">
        <v>21.192052980132452</v>
      </c>
      <c r="E101" s="203">
        <v>1.9867549668874174</v>
      </c>
      <c r="F101" s="203">
        <v>7.2847682119205297</v>
      </c>
      <c r="G101" s="203">
        <v>0</v>
      </c>
      <c r="H101" s="203">
        <v>0</v>
      </c>
      <c r="I101" s="203">
        <v>55.187637969094929</v>
      </c>
      <c r="J101" s="203">
        <v>0</v>
      </c>
      <c r="K101" s="203">
        <v>0</v>
      </c>
      <c r="L101" s="203">
        <v>100</v>
      </c>
    </row>
    <row r="102" spans="1:12">
      <c r="A102" s="17">
        <v>78035</v>
      </c>
      <c r="B102" s="17" t="s">
        <v>666</v>
      </c>
      <c r="C102" s="203">
        <v>80</v>
      </c>
      <c r="D102" s="203">
        <v>20</v>
      </c>
      <c r="E102" s="203">
        <v>0</v>
      </c>
      <c r="F102" s="203">
        <v>0</v>
      </c>
      <c r="G102" s="203">
        <v>0</v>
      </c>
      <c r="H102" s="203">
        <v>0</v>
      </c>
      <c r="I102" s="203">
        <v>0</v>
      </c>
      <c r="J102" s="203">
        <v>0</v>
      </c>
      <c r="K102" s="203">
        <v>0</v>
      </c>
      <c r="L102" s="203">
        <v>100</v>
      </c>
    </row>
    <row r="103" spans="1:12">
      <c r="A103" s="17">
        <v>78037</v>
      </c>
      <c r="B103" s="17" t="s">
        <v>407</v>
      </c>
      <c r="C103" s="203">
        <v>40</v>
      </c>
      <c r="D103" s="203">
        <v>51.666666666666671</v>
      </c>
      <c r="E103" s="203">
        <v>8.3333333333333321</v>
      </c>
      <c r="F103" s="203">
        <v>0</v>
      </c>
      <c r="G103" s="203">
        <v>0</v>
      </c>
      <c r="H103" s="203">
        <v>0</v>
      </c>
      <c r="I103" s="203">
        <v>0</v>
      </c>
      <c r="J103" s="203">
        <v>0</v>
      </c>
      <c r="K103" s="203">
        <v>0</v>
      </c>
      <c r="L103" s="203">
        <v>100</v>
      </c>
    </row>
    <row r="104" spans="1:12">
      <c r="A104" s="17">
        <v>78038</v>
      </c>
      <c r="B104" s="17" t="s">
        <v>619</v>
      </c>
      <c r="C104" s="203">
        <v>51.724137931034484</v>
      </c>
      <c r="D104" s="203">
        <v>48.275862068965516</v>
      </c>
      <c r="E104" s="203">
        <v>0</v>
      </c>
      <c r="F104" s="203">
        <v>0</v>
      </c>
      <c r="G104" s="203">
        <v>0</v>
      </c>
      <c r="H104" s="203">
        <v>0</v>
      </c>
      <c r="I104" s="203">
        <v>0</v>
      </c>
      <c r="J104" s="203">
        <v>0</v>
      </c>
      <c r="K104" s="203">
        <v>0</v>
      </c>
      <c r="L104" s="203">
        <v>100</v>
      </c>
    </row>
    <row r="105" spans="1:12">
      <c r="A105" s="17">
        <v>78039</v>
      </c>
      <c r="B105" s="17" t="s">
        <v>555</v>
      </c>
      <c r="C105" s="203">
        <v>37.974683544303801</v>
      </c>
      <c r="D105" s="203">
        <v>53.164556962025308</v>
      </c>
      <c r="E105" s="203">
        <v>8.8607594936708853</v>
      </c>
      <c r="F105" s="203">
        <v>0</v>
      </c>
      <c r="G105" s="203">
        <v>0</v>
      </c>
      <c r="H105" s="203">
        <v>0</v>
      </c>
      <c r="I105" s="203">
        <v>0</v>
      </c>
      <c r="J105" s="203">
        <v>0</v>
      </c>
      <c r="K105" s="203">
        <v>0</v>
      </c>
      <c r="L105" s="203">
        <v>100</v>
      </c>
    </row>
    <row r="106" spans="1:12">
      <c r="A106" s="17">
        <v>78040</v>
      </c>
      <c r="B106" s="17" t="s">
        <v>299</v>
      </c>
      <c r="C106" s="203">
        <v>32.866379310344826</v>
      </c>
      <c r="D106" s="203">
        <v>38.900862068965516</v>
      </c>
      <c r="E106" s="203">
        <v>17.025862068965516</v>
      </c>
      <c r="F106" s="203">
        <v>11.206896551724139</v>
      </c>
      <c r="G106" s="203">
        <v>0</v>
      </c>
      <c r="H106" s="203">
        <v>0</v>
      </c>
      <c r="I106" s="203">
        <v>0</v>
      </c>
      <c r="J106" s="203">
        <v>0</v>
      </c>
      <c r="K106" s="203">
        <v>0</v>
      </c>
      <c r="L106" s="203">
        <v>100</v>
      </c>
    </row>
    <row r="107" spans="1:12">
      <c r="A107" s="17">
        <v>78042</v>
      </c>
      <c r="B107" s="17" t="s">
        <v>557</v>
      </c>
      <c r="C107" s="203">
        <v>53.030303030303031</v>
      </c>
      <c r="D107" s="203">
        <v>46.969696969696969</v>
      </c>
      <c r="E107" s="203">
        <v>0</v>
      </c>
      <c r="F107" s="203">
        <v>0</v>
      </c>
      <c r="G107" s="203">
        <v>0</v>
      </c>
      <c r="H107" s="203">
        <v>0</v>
      </c>
      <c r="I107" s="203">
        <v>0</v>
      </c>
      <c r="J107" s="203">
        <v>0</v>
      </c>
      <c r="K107" s="203">
        <v>0</v>
      </c>
      <c r="L107" s="203">
        <v>100</v>
      </c>
    </row>
    <row r="108" spans="1:12">
      <c r="A108" s="17">
        <v>78043</v>
      </c>
      <c r="B108" s="17" t="s">
        <v>558</v>
      </c>
      <c r="C108" s="203">
        <v>47.826086956521742</v>
      </c>
      <c r="D108" s="203">
        <v>46.086956521739133</v>
      </c>
      <c r="E108" s="203">
        <v>6.0869565217391308</v>
      </c>
      <c r="F108" s="203">
        <v>0</v>
      </c>
      <c r="G108" s="203">
        <v>0</v>
      </c>
      <c r="H108" s="203">
        <v>0</v>
      </c>
      <c r="I108" s="203">
        <v>0</v>
      </c>
      <c r="J108" s="203">
        <v>0</v>
      </c>
      <c r="K108" s="203">
        <v>0</v>
      </c>
      <c r="L108" s="203">
        <v>100</v>
      </c>
    </row>
    <row r="109" spans="1:12">
      <c r="A109" s="17">
        <v>78044</v>
      </c>
      <c r="B109" s="17" t="s">
        <v>268</v>
      </c>
      <c r="C109" s="203">
        <v>12.60014566642389</v>
      </c>
      <c r="D109" s="203">
        <v>21.704297159504733</v>
      </c>
      <c r="E109" s="203">
        <v>8.2509624388721257</v>
      </c>
      <c r="F109" s="203">
        <v>12.246384351264176</v>
      </c>
      <c r="G109" s="203">
        <v>23.129747164707108</v>
      </c>
      <c r="H109" s="203">
        <v>22.068463219227969</v>
      </c>
      <c r="I109" s="203">
        <v>0</v>
      </c>
      <c r="J109" s="203">
        <v>0</v>
      </c>
      <c r="K109" s="203">
        <v>0</v>
      </c>
      <c r="L109" s="203">
        <v>100</v>
      </c>
    </row>
    <row r="110" spans="1:12">
      <c r="A110" s="17">
        <v>78045</v>
      </c>
      <c r="B110" s="17" t="s">
        <v>265</v>
      </c>
      <c r="C110" s="203">
        <v>22.422109982407353</v>
      </c>
      <c r="D110" s="203">
        <v>25.350434141081664</v>
      </c>
      <c r="E110" s="203">
        <v>9.8689064184779518</v>
      </c>
      <c r="F110" s="203">
        <v>10.612337551784803</v>
      </c>
      <c r="G110" s="203">
        <v>8.6941717269167462</v>
      </c>
      <c r="H110" s="203">
        <v>17.235117189716814</v>
      </c>
      <c r="I110" s="203">
        <v>1.5719879689007434</v>
      </c>
      <c r="J110" s="203">
        <v>4.2449350207139211</v>
      </c>
      <c r="K110" s="203">
        <v>0</v>
      </c>
      <c r="L110" s="203">
        <v>100</v>
      </c>
    </row>
    <row r="111" spans="1:12">
      <c r="A111" s="17">
        <v>78046</v>
      </c>
      <c r="B111" s="17" t="s">
        <v>592</v>
      </c>
      <c r="C111" s="203">
        <v>18.243243243243242</v>
      </c>
      <c r="D111" s="203">
        <v>23.648648648648649</v>
      </c>
      <c r="E111" s="203">
        <v>8.7837837837837842</v>
      </c>
      <c r="F111" s="203">
        <v>12.162162162162163</v>
      </c>
      <c r="G111" s="203">
        <v>0</v>
      </c>
      <c r="H111" s="203">
        <v>37.162162162162161</v>
      </c>
      <c r="I111" s="203">
        <v>0</v>
      </c>
      <c r="J111" s="203">
        <v>0</v>
      </c>
      <c r="K111" s="203">
        <v>0</v>
      </c>
      <c r="L111" s="203">
        <v>100</v>
      </c>
    </row>
    <row r="112" spans="1:12">
      <c r="A112" s="17">
        <v>78047</v>
      </c>
      <c r="B112" s="17" t="s">
        <v>305</v>
      </c>
      <c r="C112" s="203">
        <v>27.849185946872325</v>
      </c>
      <c r="D112" s="203">
        <v>40.359897172236501</v>
      </c>
      <c r="E112" s="203">
        <v>8.9117395029991435</v>
      </c>
      <c r="F112" s="203">
        <v>9.8543273350471292</v>
      </c>
      <c r="G112" s="203">
        <v>13.024850042844902</v>
      </c>
      <c r="H112" s="203">
        <v>0</v>
      </c>
      <c r="I112" s="203">
        <v>0</v>
      </c>
      <c r="J112" s="203">
        <v>0</v>
      </c>
      <c r="K112" s="203">
        <v>0</v>
      </c>
      <c r="L112" s="203">
        <v>100</v>
      </c>
    </row>
    <row r="113" spans="1:12">
      <c r="A113" s="17">
        <v>78048</v>
      </c>
      <c r="B113" s="17" t="s">
        <v>350</v>
      </c>
      <c r="C113" s="203">
        <v>34.040296924708379</v>
      </c>
      <c r="D113" s="203">
        <v>39.130434782608695</v>
      </c>
      <c r="E113" s="203">
        <v>6.4687168610816537</v>
      </c>
      <c r="F113" s="203">
        <v>9.7560975609756095</v>
      </c>
      <c r="G113" s="203">
        <v>2.8632025450689289</v>
      </c>
      <c r="H113" s="203">
        <v>7.7412513255567337</v>
      </c>
      <c r="I113" s="203">
        <v>0</v>
      </c>
      <c r="J113" s="203">
        <v>0</v>
      </c>
      <c r="K113" s="203">
        <v>0</v>
      </c>
      <c r="L113" s="203">
        <v>100</v>
      </c>
    </row>
    <row r="114" spans="1:12">
      <c r="A114" s="17">
        <v>78049</v>
      </c>
      <c r="B114" s="17" t="s">
        <v>369</v>
      </c>
      <c r="C114" s="203">
        <v>23.642732049036777</v>
      </c>
      <c r="D114" s="203">
        <v>21.716287215411558</v>
      </c>
      <c r="E114" s="203">
        <v>12.259194395796849</v>
      </c>
      <c r="F114" s="203">
        <v>2.1015761821366024</v>
      </c>
      <c r="G114" s="203">
        <v>0</v>
      </c>
      <c r="H114" s="203">
        <v>40.280210157618214</v>
      </c>
      <c r="I114" s="203">
        <v>0</v>
      </c>
      <c r="J114" s="203">
        <v>0</v>
      </c>
      <c r="K114" s="203">
        <v>0</v>
      </c>
      <c r="L114" s="203">
        <v>100</v>
      </c>
    </row>
    <row r="115" spans="1:12">
      <c r="A115" s="17">
        <v>78050</v>
      </c>
      <c r="B115" s="17" t="s">
        <v>613</v>
      </c>
      <c r="C115" s="203">
        <v>68.965517241379317</v>
      </c>
      <c r="D115" s="203">
        <v>31.03448275862069</v>
      </c>
      <c r="E115" s="203">
        <v>0</v>
      </c>
      <c r="F115" s="203">
        <v>0</v>
      </c>
      <c r="G115" s="203">
        <v>0</v>
      </c>
      <c r="H115" s="203">
        <v>0</v>
      </c>
      <c r="I115" s="203">
        <v>0</v>
      </c>
      <c r="J115" s="203">
        <v>0</v>
      </c>
      <c r="K115" s="203">
        <v>0</v>
      </c>
      <c r="L115" s="203">
        <v>100</v>
      </c>
    </row>
    <row r="116" spans="1:12">
      <c r="A116" s="17">
        <v>78051</v>
      </c>
      <c r="B116" s="17" t="s">
        <v>383</v>
      </c>
      <c r="C116" s="203">
        <v>50.447761194029852</v>
      </c>
      <c r="D116" s="203">
        <v>29.850746268656714</v>
      </c>
      <c r="E116" s="203">
        <v>11.940298507462686</v>
      </c>
      <c r="F116" s="203">
        <v>0</v>
      </c>
      <c r="G116" s="203">
        <v>7.7611940298507456</v>
      </c>
      <c r="H116" s="203">
        <v>0</v>
      </c>
      <c r="I116" s="203">
        <v>0</v>
      </c>
      <c r="J116" s="203">
        <v>0</v>
      </c>
      <c r="K116" s="203">
        <v>0</v>
      </c>
      <c r="L116" s="203">
        <v>100</v>
      </c>
    </row>
    <row r="117" spans="1:12">
      <c r="A117" s="17">
        <v>78052</v>
      </c>
      <c r="B117" s="17" t="s">
        <v>542</v>
      </c>
      <c r="C117" s="203">
        <v>42.1875</v>
      </c>
      <c r="D117" s="203">
        <v>39.0625</v>
      </c>
      <c r="E117" s="203">
        <v>0</v>
      </c>
      <c r="F117" s="203">
        <v>18.75</v>
      </c>
      <c r="G117" s="203">
        <v>0</v>
      </c>
      <c r="H117" s="203">
        <v>0</v>
      </c>
      <c r="I117" s="203">
        <v>0</v>
      </c>
      <c r="J117" s="203">
        <v>0</v>
      </c>
      <c r="K117" s="203">
        <v>0</v>
      </c>
      <c r="L117" s="203">
        <v>100</v>
      </c>
    </row>
    <row r="118" spans="1:12">
      <c r="A118" s="17">
        <v>78053</v>
      </c>
      <c r="B118" s="17" t="s">
        <v>593</v>
      </c>
      <c r="C118" s="203">
        <v>7.8544061302681989</v>
      </c>
      <c r="D118" s="203">
        <v>14.17624521072797</v>
      </c>
      <c r="E118" s="203">
        <v>9.3869731800766285</v>
      </c>
      <c r="F118" s="203">
        <v>9.9616858237547881</v>
      </c>
      <c r="G118" s="203">
        <v>22.988505747126435</v>
      </c>
      <c r="H118" s="203">
        <v>35.632183908045981</v>
      </c>
      <c r="I118" s="203">
        <v>0</v>
      </c>
      <c r="J118" s="203">
        <v>0</v>
      </c>
      <c r="K118" s="203">
        <v>0</v>
      </c>
      <c r="L118" s="203">
        <v>100</v>
      </c>
    </row>
    <row r="119" spans="1:12">
      <c r="A119" s="17">
        <v>78054</v>
      </c>
      <c r="B119" s="17" t="s">
        <v>478</v>
      </c>
      <c r="C119" s="203">
        <v>47.794117647058826</v>
      </c>
      <c r="D119" s="203">
        <v>47.058823529411761</v>
      </c>
      <c r="E119" s="203">
        <v>5.1470588235294112</v>
      </c>
      <c r="F119" s="203">
        <v>0</v>
      </c>
      <c r="G119" s="203">
        <v>0</v>
      </c>
      <c r="H119" s="203">
        <v>0</v>
      </c>
      <c r="I119" s="203">
        <v>0</v>
      </c>
      <c r="J119" s="203">
        <v>0</v>
      </c>
      <c r="K119" s="203">
        <v>0</v>
      </c>
      <c r="L119" s="203">
        <v>100</v>
      </c>
    </row>
    <row r="120" spans="1:12">
      <c r="A120" s="17">
        <v>78055</v>
      </c>
      <c r="B120" s="17" t="s">
        <v>420</v>
      </c>
      <c r="C120" s="203">
        <v>38.853503184713375</v>
      </c>
      <c r="D120" s="203">
        <v>39.171974522292999</v>
      </c>
      <c r="E120" s="203">
        <v>16.560509554140125</v>
      </c>
      <c r="F120" s="203">
        <v>5.4140127388535033</v>
      </c>
      <c r="G120" s="203">
        <v>0</v>
      </c>
      <c r="H120" s="203">
        <v>0</v>
      </c>
      <c r="I120" s="203">
        <v>0</v>
      </c>
      <c r="J120" s="203">
        <v>0</v>
      </c>
      <c r="K120" s="203">
        <v>0</v>
      </c>
      <c r="L120" s="203">
        <v>100</v>
      </c>
    </row>
    <row r="121" spans="1:12">
      <c r="A121" s="17">
        <v>78056</v>
      </c>
      <c r="B121" s="17" t="s">
        <v>422</v>
      </c>
      <c r="C121" s="203">
        <v>38.271604938271601</v>
      </c>
      <c r="D121" s="203">
        <v>46.090534979423872</v>
      </c>
      <c r="E121" s="203">
        <v>15.637860082304528</v>
      </c>
      <c r="F121" s="203">
        <v>0</v>
      </c>
      <c r="G121" s="203">
        <v>0</v>
      </c>
      <c r="H121" s="203">
        <v>0</v>
      </c>
      <c r="I121" s="203">
        <v>0</v>
      </c>
      <c r="J121" s="203">
        <v>0</v>
      </c>
      <c r="K121" s="203">
        <v>0</v>
      </c>
      <c r="L121" s="203">
        <v>100</v>
      </c>
    </row>
    <row r="122" spans="1:12">
      <c r="A122" s="17">
        <v>78057</v>
      </c>
      <c r="B122" s="17" t="s">
        <v>469</v>
      </c>
      <c r="C122" s="203">
        <v>31.696428571428569</v>
      </c>
      <c r="D122" s="203">
        <v>32.142857142857146</v>
      </c>
      <c r="E122" s="203">
        <v>4.0178571428571432</v>
      </c>
      <c r="F122" s="203">
        <v>17.857142857142858</v>
      </c>
      <c r="G122" s="203">
        <v>14.285714285714285</v>
      </c>
      <c r="H122" s="203">
        <v>0</v>
      </c>
      <c r="I122" s="203">
        <v>0</v>
      </c>
      <c r="J122" s="203">
        <v>0</v>
      </c>
      <c r="K122" s="203">
        <v>0</v>
      </c>
      <c r="L122" s="203">
        <v>100</v>
      </c>
    </row>
    <row r="123" spans="1:12">
      <c r="A123" s="17">
        <v>78058</v>
      </c>
      <c r="B123" s="17" t="s">
        <v>314</v>
      </c>
      <c r="C123" s="203">
        <v>32.612312811980033</v>
      </c>
      <c r="D123" s="203">
        <v>38.103161397670547</v>
      </c>
      <c r="E123" s="203">
        <v>15.640599001663894</v>
      </c>
      <c r="F123" s="203">
        <v>6.1564059900166388</v>
      </c>
      <c r="G123" s="203">
        <v>7.4875207986688856</v>
      </c>
      <c r="H123" s="203">
        <v>0</v>
      </c>
      <c r="I123" s="203">
        <v>0</v>
      </c>
      <c r="J123" s="203">
        <v>0</v>
      </c>
      <c r="K123" s="203">
        <v>0</v>
      </c>
      <c r="L123" s="203">
        <v>100</v>
      </c>
    </row>
    <row r="124" spans="1:12">
      <c r="A124" s="17">
        <v>78059</v>
      </c>
      <c r="B124" s="17" t="s">
        <v>519</v>
      </c>
      <c r="C124" s="203">
        <v>49.618320610687022</v>
      </c>
      <c r="D124" s="203">
        <v>34.351145038167942</v>
      </c>
      <c r="E124" s="203">
        <v>4.5801526717557248</v>
      </c>
      <c r="F124" s="203">
        <v>11.450381679389313</v>
      </c>
      <c r="G124" s="203">
        <v>0</v>
      </c>
      <c r="H124" s="203">
        <v>0</v>
      </c>
      <c r="I124" s="203">
        <v>0</v>
      </c>
      <c r="J124" s="203">
        <v>0</v>
      </c>
      <c r="K124" s="203">
        <v>0</v>
      </c>
      <c r="L124" s="203">
        <v>100</v>
      </c>
    </row>
    <row r="125" spans="1:12">
      <c r="A125" s="17">
        <v>78060</v>
      </c>
      <c r="B125" s="17" t="s">
        <v>462</v>
      </c>
      <c r="C125" s="203">
        <v>36.334405144694529</v>
      </c>
      <c r="D125" s="203">
        <v>36.012861736334408</v>
      </c>
      <c r="E125" s="203">
        <v>6.430868167202572</v>
      </c>
      <c r="F125" s="203">
        <v>13.504823151125404</v>
      </c>
      <c r="G125" s="203">
        <v>7.7170418006430879</v>
      </c>
      <c r="H125" s="203">
        <v>0</v>
      </c>
      <c r="I125" s="203">
        <v>0</v>
      </c>
      <c r="J125" s="203">
        <v>0</v>
      </c>
      <c r="K125" s="203">
        <v>0</v>
      </c>
      <c r="L125" s="203">
        <v>100</v>
      </c>
    </row>
    <row r="126" spans="1:12">
      <c r="A126" s="17">
        <v>78061</v>
      </c>
      <c r="B126" s="17" t="s">
        <v>502</v>
      </c>
      <c r="C126" s="203">
        <v>32.718894009216591</v>
      </c>
      <c r="D126" s="203">
        <v>42.857142857142854</v>
      </c>
      <c r="E126" s="203">
        <v>9.67741935483871</v>
      </c>
      <c r="F126" s="203">
        <v>4.6082949308755765</v>
      </c>
      <c r="G126" s="203">
        <v>10.138248847926267</v>
      </c>
      <c r="H126" s="203">
        <v>0</v>
      </c>
      <c r="I126" s="203">
        <v>0</v>
      </c>
      <c r="J126" s="203">
        <v>0</v>
      </c>
      <c r="K126" s="203">
        <v>0</v>
      </c>
      <c r="L126" s="203">
        <v>100</v>
      </c>
    </row>
    <row r="127" spans="1:12">
      <c r="A127" s="17">
        <v>78062</v>
      </c>
      <c r="B127" s="17" t="s">
        <v>438</v>
      </c>
      <c r="C127" s="203">
        <v>35.602094240837694</v>
      </c>
      <c r="D127" s="203">
        <v>36.64921465968586</v>
      </c>
      <c r="E127" s="203">
        <v>7.3298429319371721</v>
      </c>
      <c r="F127" s="203">
        <v>20.418848167539267</v>
      </c>
      <c r="G127" s="203">
        <v>0</v>
      </c>
      <c r="H127" s="203">
        <v>0</v>
      </c>
      <c r="I127" s="203">
        <v>0</v>
      </c>
      <c r="J127" s="203">
        <v>0</v>
      </c>
      <c r="K127" s="203">
        <v>0</v>
      </c>
      <c r="L127" s="203">
        <v>100</v>
      </c>
    </row>
    <row r="128" spans="1:12">
      <c r="A128" s="17">
        <v>78065</v>
      </c>
      <c r="B128" s="17" t="s">
        <v>607</v>
      </c>
      <c r="C128" s="203">
        <v>47.619047619047613</v>
      </c>
      <c r="D128" s="203">
        <v>33.333333333333329</v>
      </c>
      <c r="E128" s="203">
        <v>19.047619047619047</v>
      </c>
      <c r="F128" s="203">
        <v>0</v>
      </c>
      <c r="G128" s="203">
        <v>0</v>
      </c>
      <c r="H128" s="203">
        <v>0</v>
      </c>
      <c r="I128" s="203">
        <v>0</v>
      </c>
      <c r="J128" s="203">
        <v>0</v>
      </c>
      <c r="K128" s="203">
        <v>0</v>
      </c>
      <c r="L128" s="203">
        <v>100</v>
      </c>
    </row>
    <row r="129" spans="1:12">
      <c r="A129" s="17">
        <v>78066</v>
      </c>
      <c r="B129" s="17" t="s">
        <v>378</v>
      </c>
      <c r="C129" s="203">
        <v>35.548172757475086</v>
      </c>
      <c r="D129" s="203">
        <v>36.877076411960132</v>
      </c>
      <c r="E129" s="203">
        <v>13.621262458471762</v>
      </c>
      <c r="F129" s="203">
        <v>3.322259136212625</v>
      </c>
      <c r="G129" s="203">
        <v>10.631229235880399</v>
      </c>
      <c r="H129" s="203">
        <v>0</v>
      </c>
      <c r="I129" s="203">
        <v>0</v>
      </c>
      <c r="J129" s="203">
        <v>0</v>
      </c>
      <c r="K129" s="203">
        <v>0</v>
      </c>
      <c r="L129" s="203">
        <v>100</v>
      </c>
    </row>
    <row r="130" spans="1:12">
      <c r="A130" s="17">
        <v>78067</v>
      </c>
      <c r="B130" s="17" t="s">
        <v>465</v>
      </c>
      <c r="C130" s="203">
        <v>27.570093457943923</v>
      </c>
      <c r="D130" s="203">
        <v>37.850467289719624</v>
      </c>
      <c r="E130" s="203">
        <v>20.093457943925234</v>
      </c>
      <c r="F130" s="203">
        <v>14.485981308411214</v>
      </c>
      <c r="G130" s="203">
        <v>0</v>
      </c>
      <c r="H130" s="203">
        <v>0</v>
      </c>
      <c r="I130" s="203">
        <v>0</v>
      </c>
      <c r="J130" s="203">
        <v>0</v>
      </c>
      <c r="K130" s="203">
        <v>0</v>
      </c>
      <c r="L130" s="203">
        <v>100</v>
      </c>
    </row>
    <row r="131" spans="1:12">
      <c r="A131" s="17">
        <v>78069</v>
      </c>
      <c r="B131" s="17" t="s">
        <v>446</v>
      </c>
      <c r="C131" s="203">
        <v>35.071090047393369</v>
      </c>
      <c r="D131" s="203">
        <v>29.383886255924168</v>
      </c>
      <c r="E131" s="203">
        <v>8.5308056872037916</v>
      </c>
      <c r="F131" s="203">
        <v>14.691943127962084</v>
      </c>
      <c r="G131" s="203">
        <v>12.322274881516588</v>
      </c>
      <c r="H131" s="203">
        <v>0</v>
      </c>
      <c r="I131" s="203">
        <v>0</v>
      </c>
      <c r="J131" s="203">
        <v>0</v>
      </c>
      <c r="K131" s="203">
        <v>0</v>
      </c>
      <c r="L131" s="203">
        <v>100</v>
      </c>
    </row>
    <row r="132" spans="1:12">
      <c r="A132" s="17">
        <v>78070</v>
      </c>
      <c r="B132" s="17" t="s">
        <v>304</v>
      </c>
      <c r="C132" s="203">
        <v>24.043179587831208</v>
      </c>
      <c r="D132" s="203">
        <v>36.898920510304215</v>
      </c>
      <c r="E132" s="203">
        <v>16.094210009813541</v>
      </c>
      <c r="F132" s="203">
        <v>3.8272816486751715</v>
      </c>
      <c r="G132" s="203">
        <v>4.1216879293424924</v>
      </c>
      <c r="H132" s="203">
        <v>15.014720314033367</v>
      </c>
      <c r="I132" s="203">
        <v>0</v>
      </c>
      <c r="J132" s="203">
        <v>0</v>
      </c>
      <c r="K132" s="203">
        <v>0</v>
      </c>
      <c r="L132" s="203">
        <v>100</v>
      </c>
    </row>
    <row r="133" spans="1:12">
      <c r="A133" s="17">
        <v>78071</v>
      </c>
      <c r="B133" s="17" t="s">
        <v>575</v>
      </c>
      <c r="C133" s="203">
        <v>38.461538461538467</v>
      </c>
      <c r="D133" s="203">
        <v>61.53846153846154</v>
      </c>
      <c r="E133" s="203">
        <v>0</v>
      </c>
      <c r="F133" s="203">
        <v>0</v>
      </c>
      <c r="G133" s="203">
        <v>0</v>
      </c>
      <c r="H133" s="203">
        <v>0</v>
      </c>
      <c r="I133" s="203">
        <v>0</v>
      </c>
      <c r="J133" s="203">
        <v>0</v>
      </c>
      <c r="K133" s="203">
        <v>0</v>
      </c>
      <c r="L133" s="203">
        <v>100</v>
      </c>
    </row>
    <row r="134" spans="1:12">
      <c r="A134" s="17">
        <v>78072</v>
      </c>
      <c r="B134" s="17" t="s">
        <v>629</v>
      </c>
      <c r="C134" s="203">
        <v>41.463414634146339</v>
      </c>
      <c r="D134" s="203">
        <v>43.902439024390247</v>
      </c>
      <c r="E134" s="203">
        <v>14.634146341463413</v>
      </c>
      <c r="F134" s="203">
        <v>0</v>
      </c>
      <c r="G134" s="203">
        <v>0</v>
      </c>
      <c r="H134" s="203">
        <v>0</v>
      </c>
      <c r="I134" s="203">
        <v>0</v>
      </c>
      <c r="J134" s="203">
        <v>0</v>
      </c>
      <c r="K134" s="203">
        <v>0</v>
      </c>
      <c r="L134" s="203">
        <v>100</v>
      </c>
    </row>
    <row r="135" spans="1:12">
      <c r="A135" s="17">
        <v>78073</v>
      </c>
      <c r="B135" s="17" t="s">
        <v>505</v>
      </c>
      <c r="C135" s="203">
        <v>50.34013605442177</v>
      </c>
      <c r="D135" s="203">
        <v>38.095238095238095</v>
      </c>
      <c r="E135" s="203">
        <v>11.564625850340136</v>
      </c>
      <c r="F135" s="203">
        <v>0</v>
      </c>
      <c r="G135" s="203">
        <v>0</v>
      </c>
      <c r="H135" s="203">
        <v>0</v>
      </c>
      <c r="I135" s="203">
        <v>0</v>
      </c>
      <c r="J135" s="203">
        <v>0</v>
      </c>
      <c r="K135" s="203">
        <v>0</v>
      </c>
      <c r="L135" s="203">
        <v>100</v>
      </c>
    </row>
    <row r="136" spans="1:12">
      <c r="A136" s="17">
        <v>78074</v>
      </c>
      <c r="B136" s="17" t="s">
        <v>429</v>
      </c>
      <c r="C136" s="203">
        <v>45.762711864406782</v>
      </c>
      <c r="D136" s="203">
        <v>36.158192090395481</v>
      </c>
      <c r="E136" s="203">
        <v>9.6045197740112993</v>
      </c>
      <c r="F136" s="203">
        <v>0</v>
      </c>
      <c r="G136" s="203">
        <v>8.4745762711864394</v>
      </c>
      <c r="H136" s="203">
        <v>0</v>
      </c>
      <c r="I136" s="203">
        <v>0</v>
      </c>
      <c r="J136" s="203">
        <v>0</v>
      </c>
      <c r="K136" s="203">
        <v>0</v>
      </c>
      <c r="L136" s="203">
        <v>100</v>
      </c>
    </row>
    <row r="137" spans="1:12">
      <c r="A137" s="17">
        <v>78075</v>
      </c>
      <c r="B137" s="17" t="s">
        <v>510</v>
      </c>
      <c r="C137" s="203">
        <v>8.5215605749486656</v>
      </c>
      <c r="D137" s="203">
        <v>19.301848049281315</v>
      </c>
      <c r="E137" s="203">
        <v>8.6242299794661186</v>
      </c>
      <c r="F137" s="203">
        <v>9.9589322381930181</v>
      </c>
      <c r="G137" s="203">
        <v>13.039014373716631</v>
      </c>
      <c r="H137" s="203">
        <v>40.554414784394247</v>
      </c>
      <c r="I137" s="203">
        <v>0</v>
      </c>
      <c r="J137" s="203">
        <v>0</v>
      </c>
      <c r="K137" s="203">
        <v>0</v>
      </c>
      <c r="L137" s="203">
        <v>100</v>
      </c>
    </row>
    <row r="138" spans="1:12">
      <c r="A138" s="17">
        <v>78076</v>
      </c>
      <c r="B138" s="17" t="s">
        <v>394</v>
      </c>
      <c r="C138" s="203">
        <v>43.798449612403104</v>
      </c>
      <c r="D138" s="203">
        <v>44.186046511627907</v>
      </c>
      <c r="E138" s="203">
        <v>12.015503875968992</v>
      </c>
      <c r="F138" s="203">
        <v>0</v>
      </c>
      <c r="G138" s="203">
        <v>0</v>
      </c>
      <c r="H138" s="203">
        <v>0</v>
      </c>
      <c r="I138" s="203">
        <v>0</v>
      </c>
      <c r="J138" s="203">
        <v>0</v>
      </c>
      <c r="K138" s="203">
        <v>0</v>
      </c>
      <c r="L138" s="203">
        <v>100</v>
      </c>
    </row>
    <row r="139" spans="1:12">
      <c r="A139" s="17">
        <v>78077</v>
      </c>
      <c r="B139" s="17" t="s">
        <v>419</v>
      </c>
      <c r="C139" s="203">
        <v>41.711229946524064</v>
      </c>
      <c r="D139" s="203">
        <v>43.315508021390379</v>
      </c>
      <c r="E139" s="203">
        <v>8.5561497326203195</v>
      </c>
      <c r="F139" s="203">
        <v>6.4171122994652414</v>
      </c>
      <c r="G139" s="203">
        <v>0</v>
      </c>
      <c r="H139" s="203">
        <v>0</v>
      </c>
      <c r="I139" s="203">
        <v>0</v>
      </c>
      <c r="J139" s="203">
        <v>0</v>
      </c>
      <c r="K139" s="203">
        <v>0</v>
      </c>
      <c r="L139" s="203">
        <v>100</v>
      </c>
    </row>
    <row r="140" spans="1:12">
      <c r="A140" s="17">
        <v>78078</v>
      </c>
      <c r="B140" s="17" t="s">
        <v>606</v>
      </c>
      <c r="C140" s="203">
        <v>33.87096774193548</v>
      </c>
      <c r="D140" s="203">
        <v>20.967741935483872</v>
      </c>
      <c r="E140" s="203">
        <v>0</v>
      </c>
      <c r="F140" s="203">
        <v>45.161290322580641</v>
      </c>
      <c r="G140" s="203">
        <v>0</v>
      </c>
      <c r="H140" s="203">
        <v>0</v>
      </c>
      <c r="I140" s="203">
        <v>0</v>
      </c>
      <c r="J140" s="203">
        <v>0</v>
      </c>
      <c r="K140" s="203">
        <v>0</v>
      </c>
      <c r="L140" s="203">
        <v>100</v>
      </c>
    </row>
    <row r="141" spans="1:12">
      <c r="A141" s="17">
        <v>78079</v>
      </c>
      <c r="B141" s="17" t="s">
        <v>307</v>
      </c>
      <c r="C141" s="203">
        <v>36.820083682008367</v>
      </c>
      <c r="D141" s="203">
        <v>27.475592747559276</v>
      </c>
      <c r="E141" s="203">
        <v>8.6471408647140873</v>
      </c>
      <c r="F141" s="203">
        <v>3.0683403068340307</v>
      </c>
      <c r="G141" s="203">
        <v>6.8340306834030677</v>
      </c>
      <c r="H141" s="203">
        <v>17.154811715481173</v>
      </c>
      <c r="I141" s="203">
        <v>0</v>
      </c>
      <c r="J141" s="203">
        <v>0</v>
      </c>
      <c r="K141" s="203">
        <v>0</v>
      </c>
      <c r="L141" s="203">
        <v>100</v>
      </c>
    </row>
    <row r="142" spans="1:12">
      <c r="A142" s="17">
        <v>78080</v>
      </c>
      <c r="B142" s="17" t="s">
        <v>523</v>
      </c>
      <c r="C142" s="203">
        <v>15.384615384615385</v>
      </c>
      <c r="D142" s="203">
        <v>18.589743589743591</v>
      </c>
      <c r="E142" s="203">
        <v>8.9743589743589745</v>
      </c>
      <c r="F142" s="203">
        <v>11.858974358974358</v>
      </c>
      <c r="G142" s="203">
        <v>21.474358974358974</v>
      </c>
      <c r="H142" s="203">
        <v>23.717948717948715</v>
      </c>
      <c r="I142" s="203">
        <v>0</v>
      </c>
      <c r="J142" s="203">
        <v>0</v>
      </c>
      <c r="K142" s="203">
        <v>0</v>
      </c>
      <c r="L142" s="203">
        <v>100</v>
      </c>
    </row>
    <row r="143" spans="1:12">
      <c r="A143" s="17">
        <v>78081</v>
      </c>
      <c r="B143" s="17" t="s">
        <v>280</v>
      </c>
      <c r="C143" s="203">
        <v>15.99488163787588</v>
      </c>
      <c r="D143" s="203">
        <v>24.077628492215826</v>
      </c>
      <c r="E143" s="203">
        <v>8.5945830667519729</v>
      </c>
      <c r="F143" s="203">
        <v>7.4002985711239075</v>
      </c>
      <c r="G143" s="203">
        <v>10.428662827895073</v>
      </c>
      <c r="H143" s="203">
        <v>5.9074429515888243</v>
      </c>
      <c r="I143" s="203">
        <v>0</v>
      </c>
      <c r="J143" s="203">
        <v>27.596502452548517</v>
      </c>
      <c r="K143" s="203">
        <v>0</v>
      </c>
      <c r="L143" s="203">
        <v>100</v>
      </c>
    </row>
    <row r="144" spans="1:12">
      <c r="A144" s="17">
        <v>78082</v>
      </c>
      <c r="B144" s="17" t="s">
        <v>493</v>
      </c>
      <c r="C144" s="203">
        <v>41.071428571428569</v>
      </c>
      <c r="D144" s="203">
        <v>52.976190476190474</v>
      </c>
      <c r="E144" s="203">
        <v>0</v>
      </c>
      <c r="F144" s="203">
        <v>5.9523809523809517</v>
      </c>
      <c r="G144" s="203">
        <v>0</v>
      </c>
      <c r="H144" s="203">
        <v>0</v>
      </c>
      <c r="I144" s="203">
        <v>0</v>
      </c>
      <c r="J144" s="203">
        <v>0</v>
      </c>
      <c r="K144" s="203">
        <v>0</v>
      </c>
      <c r="L144" s="203">
        <v>100</v>
      </c>
    </row>
    <row r="145" spans="1:12">
      <c r="A145" s="17">
        <v>78083</v>
      </c>
      <c r="B145" s="17" t="s">
        <v>362</v>
      </c>
      <c r="C145" s="203">
        <v>29.1358024691358</v>
      </c>
      <c r="D145" s="203">
        <v>38.518518518518519</v>
      </c>
      <c r="E145" s="203">
        <v>22.716049382716051</v>
      </c>
      <c r="F145" s="203">
        <v>9.6296296296296298</v>
      </c>
      <c r="G145" s="203">
        <v>0</v>
      </c>
      <c r="H145" s="203">
        <v>0</v>
      </c>
      <c r="I145" s="203">
        <v>0</v>
      </c>
      <c r="J145" s="203">
        <v>0</v>
      </c>
      <c r="K145" s="203">
        <v>0</v>
      </c>
      <c r="L145" s="203">
        <v>100</v>
      </c>
    </row>
    <row r="146" spans="1:12">
      <c r="A146" s="17">
        <v>78084</v>
      </c>
      <c r="B146" s="17" t="s">
        <v>408</v>
      </c>
      <c r="C146" s="203">
        <v>39.344262295081968</v>
      </c>
      <c r="D146" s="203">
        <v>32.240437158469945</v>
      </c>
      <c r="E146" s="203">
        <v>19.398907103825135</v>
      </c>
      <c r="F146" s="203">
        <v>0</v>
      </c>
      <c r="G146" s="203">
        <v>9.0163934426229506</v>
      </c>
      <c r="H146" s="203">
        <v>0</v>
      </c>
      <c r="I146" s="203">
        <v>0</v>
      </c>
      <c r="J146" s="203">
        <v>0</v>
      </c>
      <c r="K146" s="203">
        <v>0</v>
      </c>
      <c r="L146" s="203">
        <v>100</v>
      </c>
    </row>
    <row r="147" spans="1:12">
      <c r="A147" s="17">
        <v>78085</v>
      </c>
      <c r="B147" s="17" t="s">
        <v>565</v>
      </c>
      <c r="C147" s="203">
        <v>57.377049180327866</v>
      </c>
      <c r="D147" s="203">
        <v>42.622950819672127</v>
      </c>
      <c r="E147" s="203">
        <v>0</v>
      </c>
      <c r="F147" s="203">
        <v>0</v>
      </c>
      <c r="G147" s="203">
        <v>0</v>
      </c>
      <c r="H147" s="203">
        <v>0</v>
      </c>
      <c r="I147" s="203">
        <v>0</v>
      </c>
      <c r="J147" s="203">
        <v>0</v>
      </c>
      <c r="K147" s="203">
        <v>0</v>
      </c>
      <c r="L147" s="203">
        <v>100</v>
      </c>
    </row>
    <row r="148" spans="1:12">
      <c r="A148" s="17">
        <v>78089</v>
      </c>
      <c r="B148" s="17" t="s">
        <v>589</v>
      </c>
      <c r="C148" s="203">
        <v>66.037735849056602</v>
      </c>
      <c r="D148" s="203">
        <v>33.962264150943398</v>
      </c>
      <c r="E148" s="203">
        <v>0</v>
      </c>
      <c r="F148" s="203">
        <v>0</v>
      </c>
      <c r="G148" s="203">
        <v>0</v>
      </c>
      <c r="H148" s="203">
        <v>0</v>
      </c>
      <c r="I148" s="203">
        <v>0</v>
      </c>
      <c r="J148" s="203">
        <v>0</v>
      </c>
      <c r="K148" s="203">
        <v>0</v>
      </c>
      <c r="L148" s="203">
        <v>100</v>
      </c>
    </row>
    <row r="149" spans="1:12">
      <c r="A149" s="17">
        <v>78090</v>
      </c>
      <c r="B149" s="17" t="s">
        <v>675</v>
      </c>
      <c r="C149" s="203">
        <v>88.235294117647058</v>
      </c>
      <c r="D149" s="203">
        <v>11.76470588235294</v>
      </c>
      <c r="E149" s="203">
        <v>0</v>
      </c>
      <c r="F149" s="203">
        <v>0</v>
      </c>
      <c r="G149" s="203">
        <v>0</v>
      </c>
      <c r="H149" s="203">
        <v>0</v>
      </c>
      <c r="I149" s="203">
        <v>0</v>
      </c>
      <c r="J149" s="203">
        <v>0</v>
      </c>
      <c r="K149" s="203">
        <v>0</v>
      </c>
      <c r="L149" s="203">
        <v>100</v>
      </c>
    </row>
    <row r="150" spans="1:12">
      <c r="A150" s="17">
        <v>78091</v>
      </c>
      <c r="B150" s="17" t="s">
        <v>285</v>
      </c>
      <c r="C150" s="203">
        <v>23.96972245584525</v>
      </c>
      <c r="D150" s="203">
        <v>31.875525651808239</v>
      </c>
      <c r="E150" s="203">
        <v>8.6206896551724146</v>
      </c>
      <c r="F150" s="203">
        <v>10.723296888141295</v>
      </c>
      <c r="G150" s="203">
        <v>12.23717409587889</v>
      </c>
      <c r="H150" s="203">
        <v>12.573591253153909</v>
      </c>
      <c r="I150" s="203">
        <v>0</v>
      </c>
      <c r="J150" s="203">
        <v>0</v>
      </c>
      <c r="K150" s="203">
        <v>0</v>
      </c>
      <c r="L150" s="203">
        <v>100</v>
      </c>
    </row>
    <row r="151" spans="1:12">
      <c r="A151" s="17">
        <v>78093</v>
      </c>
      <c r="B151" s="17" t="s">
        <v>467</v>
      </c>
      <c r="C151" s="203">
        <v>34.653465346534652</v>
      </c>
      <c r="D151" s="203">
        <v>50</v>
      </c>
      <c r="E151" s="203">
        <v>2.9702970297029703</v>
      </c>
      <c r="F151" s="203">
        <v>12.376237623762377</v>
      </c>
      <c r="G151" s="203">
        <v>0</v>
      </c>
      <c r="H151" s="203">
        <v>0</v>
      </c>
      <c r="I151" s="203">
        <v>0</v>
      </c>
      <c r="J151" s="203">
        <v>0</v>
      </c>
      <c r="K151" s="203">
        <v>0</v>
      </c>
      <c r="L151" s="203">
        <v>100</v>
      </c>
    </row>
    <row r="152" spans="1:12">
      <c r="A152" s="17">
        <v>78094</v>
      </c>
      <c r="B152" s="17" t="s">
        <v>548</v>
      </c>
      <c r="C152" s="203">
        <v>29.605263157894733</v>
      </c>
      <c r="D152" s="203">
        <v>26.973684210526315</v>
      </c>
      <c r="E152" s="203">
        <v>0</v>
      </c>
      <c r="F152" s="203">
        <v>0</v>
      </c>
      <c r="G152" s="203">
        <v>0</v>
      </c>
      <c r="H152" s="203">
        <v>43.421052631578952</v>
      </c>
      <c r="I152" s="203">
        <v>0</v>
      </c>
      <c r="J152" s="203">
        <v>0</v>
      </c>
      <c r="K152" s="203">
        <v>0</v>
      </c>
      <c r="L152" s="203">
        <v>100</v>
      </c>
    </row>
    <row r="153" spans="1:12">
      <c r="A153" s="17">
        <v>78095</v>
      </c>
      <c r="B153" s="17" t="s">
        <v>491</v>
      </c>
      <c r="C153" s="203">
        <v>52.427184466019419</v>
      </c>
      <c r="D153" s="203">
        <v>34.95145631067961</v>
      </c>
      <c r="E153" s="203">
        <v>12.621359223300971</v>
      </c>
      <c r="F153" s="203">
        <v>0</v>
      </c>
      <c r="G153" s="203">
        <v>0</v>
      </c>
      <c r="H153" s="203">
        <v>0</v>
      </c>
      <c r="I153" s="203">
        <v>0</v>
      </c>
      <c r="J153" s="203">
        <v>0</v>
      </c>
      <c r="K153" s="203">
        <v>0</v>
      </c>
      <c r="L153" s="203">
        <v>100</v>
      </c>
    </row>
    <row r="154" spans="1:12">
      <c r="A154" s="17">
        <v>78096</v>
      </c>
      <c r="B154" s="17" t="s">
        <v>621</v>
      </c>
      <c r="C154" s="203">
        <v>62.068965517241381</v>
      </c>
      <c r="D154" s="203">
        <v>37.931034482758619</v>
      </c>
      <c r="E154" s="203">
        <v>0</v>
      </c>
      <c r="F154" s="203">
        <v>0</v>
      </c>
      <c r="G154" s="203">
        <v>0</v>
      </c>
      <c r="H154" s="203">
        <v>0</v>
      </c>
      <c r="I154" s="203">
        <v>0</v>
      </c>
      <c r="J154" s="203">
        <v>0</v>
      </c>
      <c r="K154" s="203">
        <v>0</v>
      </c>
      <c r="L154" s="203">
        <v>100</v>
      </c>
    </row>
    <row r="155" spans="1:12">
      <c r="A155" s="17">
        <v>78097</v>
      </c>
      <c r="B155" s="17" t="s">
        <v>541</v>
      </c>
      <c r="C155" s="203">
        <v>50.526315789473685</v>
      </c>
      <c r="D155" s="203">
        <v>20</v>
      </c>
      <c r="E155" s="203">
        <v>15.789473684210526</v>
      </c>
      <c r="F155" s="203">
        <v>13.684210526315791</v>
      </c>
      <c r="G155" s="203">
        <v>0</v>
      </c>
      <c r="H155" s="203">
        <v>0</v>
      </c>
      <c r="I155" s="203">
        <v>0</v>
      </c>
      <c r="J155" s="203">
        <v>0</v>
      </c>
      <c r="K155" s="203">
        <v>0</v>
      </c>
      <c r="L155" s="203">
        <v>100</v>
      </c>
    </row>
    <row r="156" spans="1:12">
      <c r="A156" s="17">
        <v>78098</v>
      </c>
      <c r="B156" s="17" t="s">
        <v>546</v>
      </c>
      <c r="C156" s="203">
        <v>56.481481481481474</v>
      </c>
      <c r="D156" s="203">
        <v>43.518518518518519</v>
      </c>
      <c r="E156" s="203">
        <v>0</v>
      </c>
      <c r="F156" s="203">
        <v>0</v>
      </c>
      <c r="G156" s="203">
        <v>0</v>
      </c>
      <c r="H156" s="203">
        <v>0</v>
      </c>
      <c r="I156" s="203">
        <v>0</v>
      </c>
      <c r="J156" s="203">
        <v>0</v>
      </c>
      <c r="K156" s="203">
        <v>0</v>
      </c>
      <c r="L156" s="203">
        <v>100</v>
      </c>
    </row>
    <row r="157" spans="1:12">
      <c r="A157" s="17">
        <v>78099</v>
      </c>
      <c r="B157" s="17" t="s">
        <v>583</v>
      </c>
      <c r="C157" s="203">
        <v>26.282051282051285</v>
      </c>
      <c r="D157" s="203">
        <v>31.410256410256409</v>
      </c>
      <c r="E157" s="203">
        <v>14.102564102564102</v>
      </c>
      <c r="F157" s="203">
        <v>10.897435897435898</v>
      </c>
      <c r="G157" s="203">
        <v>17.307692307692307</v>
      </c>
      <c r="H157" s="203">
        <v>0</v>
      </c>
      <c r="I157" s="203">
        <v>0</v>
      </c>
      <c r="J157" s="203">
        <v>0</v>
      </c>
      <c r="K157" s="203">
        <v>0</v>
      </c>
      <c r="L157" s="203">
        <v>100</v>
      </c>
    </row>
    <row r="158" spans="1:12">
      <c r="A158" s="17">
        <v>78100</v>
      </c>
      <c r="B158" s="17" t="s">
        <v>627</v>
      </c>
      <c r="C158" s="203">
        <v>33.333333333333329</v>
      </c>
      <c r="D158" s="203">
        <v>17.777777777777779</v>
      </c>
      <c r="E158" s="203">
        <v>0</v>
      </c>
      <c r="F158" s="203">
        <v>0</v>
      </c>
      <c r="G158" s="203">
        <v>48.888888888888886</v>
      </c>
      <c r="H158" s="203">
        <v>0</v>
      </c>
      <c r="I158" s="203">
        <v>0</v>
      </c>
      <c r="J158" s="203">
        <v>0</v>
      </c>
      <c r="K158" s="203">
        <v>0</v>
      </c>
      <c r="L158" s="203">
        <v>100</v>
      </c>
    </row>
    <row r="159" spans="1:12">
      <c r="A159" s="17">
        <v>78101</v>
      </c>
      <c r="B159" s="17" t="s">
        <v>329</v>
      </c>
      <c r="C159" s="203">
        <v>28.942953020134226</v>
      </c>
      <c r="D159" s="203">
        <v>36.241610738255034</v>
      </c>
      <c r="E159" s="203">
        <v>14.429530201342283</v>
      </c>
      <c r="F159" s="203">
        <v>10.906040268456376</v>
      </c>
      <c r="G159" s="203">
        <v>9.4798657718120811</v>
      </c>
      <c r="H159" s="203">
        <v>0</v>
      </c>
      <c r="I159" s="203">
        <v>0</v>
      </c>
      <c r="J159" s="203">
        <v>0</v>
      </c>
      <c r="K159" s="203">
        <v>0</v>
      </c>
      <c r="L159" s="203">
        <v>100</v>
      </c>
    </row>
    <row r="160" spans="1:12">
      <c r="A160" s="17">
        <v>78102</v>
      </c>
      <c r="B160" s="17" t="s">
        <v>272</v>
      </c>
      <c r="C160" s="203">
        <v>14.761106454316849</v>
      </c>
      <c r="D160" s="203">
        <v>21.751886001676446</v>
      </c>
      <c r="E160" s="203">
        <v>11.777032690695725</v>
      </c>
      <c r="F160" s="203">
        <v>14.174350377200334</v>
      </c>
      <c r="G160" s="203">
        <v>12.933780385582565</v>
      </c>
      <c r="H160" s="203">
        <v>18.767812238055324</v>
      </c>
      <c r="I160" s="203">
        <v>5.8340318524727577</v>
      </c>
      <c r="J160" s="203">
        <v>0</v>
      </c>
      <c r="K160" s="203">
        <v>0</v>
      </c>
      <c r="L160" s="203">
        <v>100</v>
      </c>
    </row>
    <row r="161" spans="1:12">
      <c r="A161" s="17">
        <v>78103</v>
      </c>
      <c r="B161" s="17" t="s">
        <v>405</v>
      </c>
      <c r="C161" s="203">
        <v>32.520325203252028</v>
      </c>
      <c r="D161" s="203">
        <v>50.677506775067748</v>
      </c>
      <c r="E161" s="203">
        <v>13.550135501355012</v>
      </c>
      <c r="F161" s="203">
        <v>3.2520325203252036</v>
      </c>
      <c r="G161" s="203">
        <v>0</v>
      </c>
      <c r="H161" s="203">
        <v>0</v>
      </c>
      <c r="I161" s="203">
        <v>0</v>
      </c>
      <c r="J161" s="203">
        <v>0</v>
      </c>
      <c r="K161" s="203">
        <v>0</v>
      </c>
      <c r="L161" s="203">
        <v>100</v>
      </c>
    </row>
    <row r="162" spans="1:12">
      <c r="A162" s="17">
        <v>78104</v>
      </c>
      <c r="B162" s="17" t="s">
        <v>318</v>
      </c>
      <c r="C162" s="203">
        <v>42.126789366053167</v>
      </c>
      <c r="D162" s="203">
        <v>40.081799591002046</v>
      </c>
      <c r="E162" s="203">
        <v>10.224948875255624</v>
      </c>
      <c r="F162" s="203">
        <v>7.5664621676891617</v>
      </c>
      <c r="G162" s="203">
        <v>0</v>
      </c>
      <c r="H162" s="203">
        <v>0</v>
      </c>
      <c r="I162" s="203">
        <v>0</v>
      </c>
      <c r="J162" s="203">
        <v>0</v>
      </c>
      <c r="K162" s="203">
        <v>0</v>
      </c>
      <c r="L162" s="203">
        <v>100</v>
      </c>
    </row>
    <row r="163" spans="1:12">
      <c r="A163" s="17">
        <v>78105</v>
      </c>
      <c r="B163" s="17" t="s">
        <v>340</v>
      </c>
      <c r="C163" s="203">
        <v>36.020583190394511</v>
      </c>
      <c r="D163" s="203">
        <v>35.677530017152662</v>
      </c>
      <c r="E163" s="203">
        <v>10.806174957118353</v>
      </c>
      <c r="F163" s="203">
        <v>9.2624356775300178</v>
      </c>
      <c r="G163" s="203">
        <v>8.2332761578044611</v>
      </c>
      <c r="H163" s="203">
        <v>0</v>
      </c>
      <c r="I163" s="203">
        <v>0</v>
      </c>
      <c r="J163" s="203">
        <v>0</v>
      </c>
      <c r="K163" s="203">
        <v>0</v>
      </c>
      <c r="L163" s="203">
        <v>100</v>
      </c>
    </row>
    <row r="164" spans="1:12">
      <c r="A164" s="17">
        <v>78106</v>
      </c>
      <c r="B164" s="17" t="s">
        <v>372</v>
      </c>
      <c r="C164" s="203">
        <v>29.904306220095695</v>
      </c>
      <c r="D164" s="203">
        <v>50.956937799043068</v>
      </c>
      <c r="E164" s="203">
        <v>5.9808612440191391</v>
      </c>
      <c r="F164" s="203">
        <v>13.157894736842104</v>
      </c>
      <c r="G164" s="203">
        <v>0</v>
      </c>
      <c r="H164" s="203">
        <v>0</v>
      </c>
      <c r="I164" s="203">
        <v>0</v>
      </c>
      <c r="J164" s="203">
        <v>0</v>
      </c>
      <c r="K164" s="203">
        <v>0</v>
      </c>
      <c r="L164" s="203">
        <v>100</v>
      </c>
    </row>
    <row r="165" spans="1:12">
      <c r="A165" s="17">
        <v>78107</v>
      </c>
      <c r="B165" s="17" t="s">
        <v>504</v>
      </c>
      <c r="C165" s="203">
        <v>26.760563380281688</v>
      </c>
      <c r="D165" s="203">
        <v>29.929577464788732</v>
      </c>
      <c r="E165" s="203">
        <v>3.169014084507042</v>
      </c>
      <c r="F165" s="203">
        <v>0</v>
      </c>
      <c r="G165" s="203">
        <v>13.380281690140844</v>
      </c>
      <c r="H165" s="203">
        <v>26.760563380281688</v>
      </c>
      <c r="I165" s="203">
        <v>0</v>
      </c>
      <c r="J165" s="203">
        <v>0</v>
      </c>
      <c r="K165" s="203">
        <v>0</v>
      </c>
      <c r="L165" s="203">
        <v>100</v>
      </c>
    </row>
    <row r="166" spans="1:12">
      <c r="A166" s="17">
        <v>78108</v>
      </c>
      <c r="B166" s="17" t="s">
        <v>270</v>
      </c>
      <c r="C166" s="203">
        <v>18.184458968772692</v>
      </c>
      <c r="D166" s="203">
        <v>23.282498184458969</v>
      </c>
      <c r="E166" s="203">
        <v>8.3224400871459707</v>
      </c>
      <c r="F166" s="203">
        <v>9.7022512708787207</v>
      </c>
      <c r="G166" s="203">
        <v>11.299927378358751</v>
      </c>
      <c r="H166" s="203">
        <v>29.208424110384897</v>
      </c>
      <c r="I166" s="203">
        <v>0</v>
      </c>
      <c r="J166" s="203">
        <v>0</v>
      </c>
      <c r="K166" s="203">
        <v>0</v>
      </c>
      <c r="L166" s="203">
        <v>100</v>
      </c>
    </row>
    <row r="167" spans="1:12">
      <c r="A167" s="17">
        <v>78109</v>
      </c>
      <c r="B167" s="17" t="s">
        <v>582</v>
      </c>
      <c r="C167" s="203">
        <v>67.567567567567565</v>
      </c>
      <c r="D167" s="203">
        <v>32.432432432432435</v>
      </c>
      <c r="E167" s="203">
        <v>0</v>
      </c>
      <c r="F167" s="203">
        <v>0</v>
      </c>
      <c r="G167" s="203">
        <v>0</v>
      </c>
      <c r="H167" s="203">
        <v>0</v>
      </c>
      <c r="I167" s="203">
        <v>0</v>
      </c>
      <c r="J167" s="203">
        <v>0</v>
      </c>
      <c r="K167" s="203">
        <v>0</v>
      </c>
      <c r="L167" s="203">
        <v>100</v>
      </c>
    </row>
    <row r="168" spans="1:12">
      <c r="A168" s="17">
        <v>78110</v>
      </c>
      <c r="B168" s="17" t="s">
        <v>421</v>
      </c>
      <c r="C168" s="203">
        <v>27.444794952681388</v>
      </c>
      <c r="D168" s="203">
        <v>22.082018927444793</v>
      </c>
      <c r="E168" s="203">
        <v>14.826498422712934</v>
      </c>
      <c r="F168" s="203">
        <v>3.1545741324921135</v>
      </c>
      <c r="G168" s="203">
        <v>0</v>
      </c>
      <c r="H168" s="203">
        <v>32.49211356466877</v>
      </c>
      <c r="I168" s="203">
        <v>0</v>
      </c>
      <c r="J168" s="203">
        <v>0</v>
      </c>
      <c r="K168" s="203">
        <v>0</v>
      </c>
      <c r="L168" s="203">
        <v>100</v>
      </c>
    </row>
    <row r="169" spans="1:12">
      <c r="A169" s="17">
        <v>78111</v>
      </c>
      <c r="B169" s="17" t="s">
        <v>596</v>
      </c>
      <c r="C169" s="203">
        <v>48.979591836734691</v>
      </c>
      <c r="D169" s="203">
        <v>51.020408163265309</v>
      </c>
      <c r="E169" s="203">
        <v>0</v>
      </c>
      <c r="F169" s="203">
        <v>0</v>
      </c>
      <c r="G169" s="203">
        <v>0</v>
      </c>
      <c r="H169" s="203">
        <v>0</v>
      </c>
      <c r="I169" s="203">
        <v>0</v>
      </c>
      <c r="J169" s="203">
        <v>0</v>
      </c>
      <c r="K169" s="203">
        <v>0</v>
      </c>
      <c r="L169" s="203">
        <v>100</v>
      </c>
    </row>
    <row r="170" spans="1:12">
      <c r="A170" s="17">
        <v>78112</v>
      </c>
      <c r="B170" s="17" t="s">
        <v>529</v>
      </c>
      <c r="C170" s="203">
        <v>42.222222222222221</v>
      </c>
      <c r="D170" s="203">
        <v>57.777777777777771</v>
      </c>
      <c r="E170" s="203">
        <v>0</v>
      </c>
      <c r="F170" s="203">
        <v>0</v>
      </c>
      <c r="G170" s="203">
        <v>0</v>
      </c>
      <c r="H170" s="203">
        <v>0</v>
      </c>
      <c r="I170" s="203">
        <v>0</v>
      </c>
      <c r="J170" s="203">
        <v>0</v>
      </c>
      <c r="K170" s="203">
        <v>0</v>
      </c>
      <c r="L170" s="203">
        <v>100</v>
      </c>
    </row>
    <row r="171" spans="1:12">
      <c r="A171" s="17">
        <v>78113</v>
      </c>
      <c r="B171" s="17" t="s">
        <v>648</v>
      </c>
      <c r="C171" s="203">
        <v>35.714285714285715</v>
      </c>
      <c r="D171" s="203">
        <v>50</v>
      </c>
      <c r="E171" s="203">
        <v>14.285714285714285</v>
      </c>
      <c r="F171" s="203">
        <v>0</v>
      </c>
      <c r="G171" s="203">
        <v>0</v>
      </c>
      <c r="H171" s="203">
        <v>0</v>
      </c>
      <c r="I171" s="203">
        <v>0</v>
      </c>
      <c r="J171" s="203">
        <v>0</v>
      </c>
      <c r="K171" s="203">
        <v>0</v>
      </c>
      <c r="L171" s="203">
        <v>100</v>
      </c>
    </row>
    <row r="172" spans="1:12">
      <c r="A172" s="17">
        <v>78114</v>
      </c>
      <c r="B172" s="17" t="s">
        <v>388</v>
      </c>
      <c r="C172" s="203">
        <v>30.568720379146917</v>
      </c>
      <c r="D172" s="203">
        <v>36.018957345971565</v>
      </c>
      <c r="E172" s="203">
        <v>5.4502369668246446</v>
      </c>
      <c r="F172" s="203">
        <v>4.2654028436018958</v>
      </c>
      <c r="G172" s="203">
        <v>23.696682464454977</v>
      </c>
      <c r="H172" s="203">
        <v>0</v>
      </c>
      <c r="I172" s="203">
        <v>0</v>
      </c>
      <c r="J172" s="203">
        <v>0</v>
      </c>
      <c r="K172" s="203">
        <v>0</v>
      </c>
      <c r="L172" s="203">
        <v>100</v>
      </c>
    </row>
    <row r="173" spans="1:12">
      <c r="A173" s="17">
        <v>78116</v>
      </c>
      <c r="B173" s="17" t="s">
        <v>436</v>
      </c>
      <c r="C173" s="203">
        <v>27.797833935018051</v>
      </c>
      <c r="D173" s="203">
        <v>30.324909747292416</v>
      </c>
      <c r="E173" s="203">
        <v>2.5270758122743682</v>
      </c>
      <c r="F173" s="203">
        <v>11.191335740072201</v>
      </c>
      <c r="G173" s="203">
        <v>0</v>
      </c>
      <c r="H173" s="203">
        <v>28.158844765342963</v>
      </c>
      <c r="I173" s="203">
        <v>0</v>
      </c>
      <c r="J173" s="203">
        <v>0</v>
      </c>
      <c r="K173" s="203">
        <v>0</v>
      </c>
      <c r="L173" s="203">
        <v>100</v>
      </c>
    </row>
    <row r="174" spans="1:12">
      <c r="A174" s="17">
        <v>78117</v>
      </c>
      <c r="B174" s="17" t="s">
        <v>552</v>
      </c>
      <c r="C174" s="203">
        <v>33</v>
      </c>
      <c r="D174" s="203">
        <v>19.5</v>
      </c>
      <c r="E174" s="203">
        <v>4.5</v>
      </c>
      <c r="F174" s="203">
        <v>5.5</v>
      </c>
      <c r="G174" s="203">
        <v>12</v>
      </c>
      <c r="H174" s="203">
        <v>25.5</v>
      </c>
      <c r="I174" s="203">
        <v>0</v>
      </c>
      <c r="J174" s="203">
        <v>0</v>
      </c>
      <c r="K174" s="203">
        <v>0</v>
      </c>
      <c r="L174" s="203">
        <v>100</v>
      </c>
    </row>
    <row r="175" spans="1:12">
      <c r="A175" s="17">
        <v>78118</v>
      </c>
      <c r="B175" s="17" t="s">
        <v>532</v>
      </c>
      <c r="C175" s="203">
        <v>23</v>
      </c>
      <c r="D175" s="203">
        <v>17.5</v>
      </c>
      <c r="E175" s="203">
        <v>4</v>
      </c>
      <c r="F175" s="203">
        <v>15.5</v>
      </c>
      <c r="G175" s="203">
        <v>0</v>
      </c>
      <c r="H175" s="203">
        <v>40</v>
      </c>
      <c r="I175" s="203">
        <v>0</v>
      </c>
      <c r="J175" s="203">
        <v>0</v>
      </c>
      <c r="K175" s="203">
        <v>0</v>
      </c>
      <c r="L175" s="203">
        <v>100</v>
      </c>
    </row>
    <row r="176" spans="1:12">
      <c r="A176" s="17">
        <v>78119</v>
      </c>
      <c r="B176" s="17" t="s">
        <v>281</v>
      </c>
      <c r="C176" s="203">
        <v>35.248187395426662</v>
      </c>
      <c r="D176" s="203">
        <v>34.913552704963749</v>
      </c>
      <c r="E176" s="203">
        <v>8.4216397099832676</v>
      </c>
      <c r="F176" s="203">
        <v>9.760178471834914</v>
      </c>
      <c r="G176" s="203">
        <v>11.656441717791409</v>
      </c>
      <c r="H176" s="203">
        <v>0</v>
      </c>
      <c r="I176" s="203">
        <v>0</v>
      </c>
      <c r="J176" s="203">
        <v>0</v>
      </c>
      <c r="K176" s="203">
        <v>0</v>
      </c>
      <c r="L176" s="203">
        <v>100</v>
      </c>
    </row>
    <row r="177" spans="1:12">
      <c r="A177" s="17">
        <v>78121</v>
      </c>
      <c r="B177" s="17" t="s">
        <v>396</v>
      </c>
      <c r="C177" s="203">
        <v>21.867881548974943</v>
      </c>
      <c r="D177" s="203">
        <v>27.107061503416858</v>
      </c>
      <c r="E177" s="203">
        <v>8.2004555808656043</v>
      </c>
      <c r="F177" s="203">
        <v>10.70615034168565</v>
      </c>
      <c r="G177" s="203">
        <v>32.118451025056949</v>
      </c>
      <c r="H177" s="203">
        <v>0</v>
      </c>
      <c r="I177" s="203">
        <v>0</v>
      </c>
      <c r="J177" s="203">
        <v>0</v>
      </c>
      <c r="K177" s="203">
        <v>0</v>
      </c>
      <c r="L177" s="203">
        <v>100</v>
      </c>
    </row>
    <row r="178" spans="1:12">
      <c r="A178" s="17">
        <v>78122</v>
      </c>
      <c r="B178" s="17" t="s">
        <v>338</v>
      </c>
      <c r="C178" s="203">
        <v>29.931972789115648</v>
      </c>
      <c r="D178" s="203">
        <v>44.897959183673471</v>
      </c>
      <c r="E178" s="203">
        <v>10.068027210884352</v>
      </c>
      <c r="F178" s="203">
        <v>11.428571428571429</v>
      </c>
      <c r="G178" s="203">
        <v>3.6734693877551026</v>
      </c>
      <c r="H178" s="203">
        <v>0</v>
      </c>
      <c r="I178" s="203">
        <v>0</v>
      </c>
      <c r="J178" s="203">
        <v>0</v>
      </c>
      <c r="K178" s="203">
        <v>0</v>
      </c>
      <c r="L178" s="203">
        <v>100</v>
      </c>
    </row>
    <row r="179" spans="1:12">
      <c r="A179" s="17">
        <v>78123</v>
      </c>
      <c r="B179" s="17" t="s">
        <v>317</v>
      </c>
      <c r="C179" s="203">
        <v>15.459989112683722</v>
      </c>
      <c r="D179" s="203">
        <v>21.066956995100707</v>
      </c>
      <c r="E179" s="203">
        <v>11.758301578660859</v>
      </c>
      <c r="F179" s="203">
        <v>11.921611322808928</v>
      </c>
      <c r="G179" s="203">
        <v>14.643440391943386</v>
      </c>
      <c r="H179" s="203">
        <v>25.149700598802394</v>
      </c>
      <c r="I179" s="203">
        <v>0</v>
      </c>
      <c r="J179" s="203">
        <v>0</v>
      </c>
      <c r="K179" s="203">
        <v>0</v>
      </c>
      <c r="L179" s="203">
        <v>100</v>
      </c>
    </row>
    <row r="180" spans="1:12">
      <c r="A180" s="17">
        <v>78124</v>
      </c>
      <c r="B180" s="17" t="s">
        <v>579</v>
      </c>
      <c r="C180" s="203">
        <v>42.307692307692307</v>
      </c>
      <c r="D180" s="203">
        <v>32.692307692307693</v>
      </c>
      <c r="E180" s="203">
        <v>0</v>
      </c>
      <c r="F180" s="203">
        <v>25</v>
      </c>
      <c r="G180" s="203">
        <v>0</v>
      </c>
      <c r="H180" s="203">
        <v>0</v>
      </c>
      <c r="I180" s="203">
        <v>0</v>
      </c>
      <c r="J180" s="203">
        <v>0</v>
      </c>
      <c r="K180" s="203">
        <v>0</v>
      </c>
      <c r="L180" s="203">
        <v>100</v>
      </c>
    </row>
    <row r="181" spans="1:12">
      <c r="A181" s="17">
        <v>78125</v>
      </c>
      <c r="B181" s="17" t="s">
        <v>518</v>
      </c>
      <c r="C181" s="203">
        <v>46.00760456273764</v>
      </c>
      <c r="D181" s="203">
        <v>36.121673003802279</v>
      </c>
      <c r="E181" s="203">
        <v>4.5627376425855513</v>
      </c>
      <c r="F181" s="203">
        <v>13.307984790874524</v>
      </c>
      <c r="G181" s="203">
        <v>0</v>
      </c>
      <c r="H181" s="203">
        <v>0</v>
      </c>
      <c r="I181" s="203">
        <v>0</v>
      </c>
      <c r="J181" s="203">
        <v>0</v>
      </c>
      <c r="K181" s="203">
        <v>0</v>
      </c>
      <c r="L181" s="203">
        <v>100</v>
      </c>
    </row>
    <row r="182" spans="1:12">
      <c r="A182" s="17">
        <v>78126</v>
      </c>
      <c r="B182" s="17" t="s">
        <v>661</v>
      </c>
      <c r="C182" s="203">
        <v>39.285714285714285</v>
      </c>
      <c r="D182" s="203">
        <v>35.714285714285715</v>
      </c>
      <c r="E182" s="203">
        <v>25</v>
      </c>
      <c r="F182" s="203">
        <v>0</v>
      </c>
      <c r="G182" s="203">
        <v>0</v>
      </c>
      <c r="H182" s="203">
        <v>0</v>
      </c>
      <c r="I182" s="203">
        <v>0</v>
      </c>
      <c r="J182" s="203">
        <v>0</v>
      </c>
      <c r="K182" s="203">
        <v>0</v>
      </c>
      <c r="L182" s="203">
        <v>100</v>
      </c>
    </row>
    <row r="183" spans="1:12">
      <c r="A183" s="17">
        <v>78127</v>
      </c>
      <c r="B183" s="17" t="s">
        <v>389</v>
      </c>
      <c r="C183" s="203">
        <v>28.055555555555557</v>
      </c>
      <c r="D183" s="203">
        <v>33.888888888888893</v>
      </c>
      <c r="E183" s="203">
        <v>4.1666666666666661</v>
      </c>
      <c r="F183" s="203">
        <v>23.888888888888889</v>
      </c>
      <c r="G183" s="203">
        <v>10</v>
      </c>
      <c r="H183" s="203">
        <v>0</v>
      </c>
      <c r="I183" s="203">
        <v>0</v>
      </c>
      <c r="J183" s="203">
        <v>0</v>
      </c>
      <c r="K183" s="203">
        <v>0</v>
      </c>
      <c r="L183" s="203">
        <v>100</v>
      </c>
    </row>
    <row r="184" spans="1:12">
      <c r="A184" s="17">
        <v>78128</v>
      </c>
      <c r="B184" s="17" t="s">
        <v>475</v>
      </c>
      <c r="C184" s="203">
        <v>38.846153846153847</v>
      </c>
      <c r="D184" s="203">
        <v>21.153846153846153</v>
      </c>
      <c r="E184" s="203">
        <v>5.384615384615385</v>
      </c>
      <c r="F184" s="203">
        <v>3.8461538461538463</v>
      </c>
      <c r="G184" s="203">
        <v>30.76923076923077</v>
      </c>
      <c r="H184" s="203">
        <v>0</v>
      </c>
      <c r="I184" s="203">
        <v>0</v>
      </c>
      <c r="J184" s="203">
        <v>0</v>
      </c>
      <c r="K184" s="203">
        <v>0</v>
      </c>
      <c r="L184" s="203">
        <v>100</v>
      </c>
    </row>
    <row r="185" spans="1:12">
      <c r="A185" s="17">
        <v>78129</v>
      </c>
      <c r="B185" s="17" t="s">
        <v>573</v>
      </c>
      <c r="C185" s="203">
        <v>42.528735632183903</v>
      </c>
      <c r="D185" s="203">
        <v>49.425287356321839</v>
      </c>
      <c r="E185" s="203">
        <v>8.0459770114942533</v>
      </c>
      <c r="F185" s="203">
        <v>0</v>
      </c>
      <c r="G185" s="203">
        <v>0</v>
      </c>
      <c r="H185" s="203">
        <v>0</v>
      </c>
      <c r="I185" s="203">
        <v>0</v>
      </c>
      <c r="J185" s="203">
        <v>0</v>
      </c>
      <c r="K185" s="203">
        <v>0</v>
      </c>
      <c r="L185" s="203">
        <v>100</v>
      </c>
    </row>
    <row r="186" spans="1:12">
      <c r="A186" s="17">
        <v>78131</v>
      </c>
      <c r="B186" s="17" t="s">
        <v>492</v>
      </c>
      <c r="C186" s="203">
        <v>52.72727272727272</v>
      </c>
      <c r="D186" s="203">
        <v>47.272727272727273</v>
      </c>
      <c r="E186" s="203">
        <v>0</v>
      </c>
      <c r="F186" s="203">
        <v>0</v>
      </c>
      <c r="G186" s="203">
        <v>0</v>
      </c>
      <c r="H186" s="203">
        <v>0</v>
      </c>
      <c r="I186" s="203">
        <v>0</v>
      </c>
      <c r="J186" s="203">
        <v>0</v>
      </c>
      <c r="K186" s="203">
        <v>0</v>
      </c>
      <c r="L186" s="203">
        <v>100</v>
      </c>
    </row>
    <row r="187" spans="1:12">
      <c r="A187" s="17">
        <v>78132</v>
      </c>
      <c r="B187" s="17" t="s">
        <v>354</v>
      </c>
      <c r="C187" s="203">
        <v>40.615384615384613</v>
      </c>
      <c r="D187" s="203">
        <v>42.769230769230774</v>
      </c>
      <c r="E187" s="203">
        <v>8.4615384615384617</v>
      </c>
      <c r="F187" s="203">
        <v>8.1538461538461533</v>
      </c>
      <c r="G187" s="203">
        <v>0</v>
      </c>
      <c r="H187" s="203">
        <v>0</v>
      </c>
      <c r="I187" s="203">
        <v>0</v>
      </c>
      <c r="J187" s="203">
        <v>0</v>
      </c>
      <c r="K187" s="203">
        <v>0</v>
      </c>
      <c r="L187" s="203">
        <v>100</v>
      </c>
    </row>
    <row r="188" spans="1:12">
      <c r="A188" s="17">
        <v>78133</v>
      </c>
      <c r="B188" s="17" t="s">
        <v>434</v>
      </c>
      <c r="C188" s="203">
        <v>22.560975609756099</v>
      </c>
      <c r="D188" s="203">
        <v>40.853658536585364</v>
      </c>
      <c r="E188" s="203">
        <v>13.719512195121952</v>
      </c>
      <c r="F188" s="203">
        <v>15.548780487804878</v>
      </c>
      <c r="G188" s="203">
        <v>7.3170731707317067</v>
      </c>
      <c r="H188" s="203">
        <v>0</v>
      </c>
      <c r="I188" s="203">
        <v>0</v>
      </c>
      <c r="J188" s="203">
        <v>0</v>
      </c>
      <c r="K188" s="203">
        <v>0</v>
      </c>
      <c r="L188" s="203">
        <v>100</v>
      </c>
    </row>
    <row r="189" spans="1:12">
      <c r="A189" s="17">
        <v>78134</v>
      </c>
      <c r="B189" s="17" t="s">
        <v>525</v>
      </c>
      <c r="C189" s="203">
        <v>26.605504587155966</v>
      </c>
      <c r="D189" s="203">
        <v>42.660550458715598</v>
      </c>
      <c r="E189" s="203">
        <v>22.477064220183486</v>
      </c>
      <c r="F189" s="203">
        <v>8.2568807339449553</v>
      </c>
      <c r="G189" s="203">
        <v>0</v>
      </c>
      <c r="H189" s="203">
        <v>0</v>
      </c>
      <c r="I189" s="203">
        <v>0</v>
      </c>
      <c r="J189" s="203">
        <v>0</v>
      </c>
      <c r="K189" s="203">
        <v>0</v>
      </c>
      <c r="L189" s="203">
        <v>100</v>
      </c>
    </row>
    <row r="190" spans="1:12">
      <c r="A190" s="17">
        <v>78135</v>
      </c>
      <c r="B190" s="17" t="s">
        <v>480</v>
      </c>
      <c r="C190" s="203">
        <v>28.019323671497588</v>
      </c>
      <c r="D190" s="203">
        <v>34.782608695652172</v>
      </c>
      <c r="E190" s="203">
        <v>14.009661835748794</v>
      </c>
      <c r="F190" s="203">
        <v>8.695652173913043</v>
      </c>
      <c r="G190" s="203">
        <v>14.492753623188406</v>
      </c>
      <c r="H190" s="203">
        <v>0</v>
      </c>
      <c r="I190" s="203">
        <v>0</v>
      </c>
      <c r="J190" s="203">
        <v>0</v>
      </c>
      <c r="K190" s="203">
        <v>0</v>
      </c>
      <c r="L190" s="203">
        <v>100</v>
      </c>
    </row>
    <row r="191" spans="1:12">
      <c r="A191" s="17">
        <v>78136</v>
      </c>
      <c r="B191" s="17" t="s">
        <v>382</v>
      </c>
      <c r="C191" s="203">
        <v>32.666666666666664</v>
      </c>
      <c r="D191" s="203">
        <v>37.55555555555555</v>
      </c>
      <c r="E191" s="203">
        <v>11.111111111111111</v>
      </c>
      <c r="F191" s="203">
        <v>18.666666666666668</v>
      </c>
      <c r="G191" s="203">
        <v>0</v>
      </c>
      <c r="H191" s="203">
        <v>0</v>
      </c>
      <c r="I191" s="203">
        <v>0</v>
      </c>
      <c r="J191" s="203">
        <v>0</v>
      </c>
      <c r="K191" s="203">
        <v>0</v>
      </c>
      <c r="L191" s="203">
        <v>100</v>
      </c>
    </row>
    <row r="192" spans="1:12">
      <c r="A192" s="17">
        <v>78137</v>
      </c>
      <c r="B192" s="17" t="s">
        <v>588</v>
      </c>
      <c r="C192" s="203">
        <v>53.846153846153847</v>
      </c>
      <c r="D192" s="203">
        <v>34.615384615384613</v>
      </c>
      <c r="E192" s="203">
        <v>11.538461538461538</v>
      </c>
      <c r="F192" s="203">
        <v>0</v>
      </c>
      <c r="G192" s="203">
        <v>0</v>
      </c>
      <c r="H192" s="203">
        <v>0</v>
      </c>
      <c r="I192" s="203">
        <v>0</v>
      </c>
      <c r="J192" s="203">
        <v>0</v>
      </c>
      <c r="K192" s="203">
        <v>0</v>
      </c>
      <c r="L192" s="203">
        <v>100</v>
      </c>
    </row>
    <row r="193" spans="1:12">
      <c r="A193" s="17">
        <v>78138</v>
      </c>
      <c r="B193" s="17" t="s">
        <v>300</v>
      </c>
      <c r="C193" s="203">
        <v>26.689353427321343</v>
      </c>
      <c r="D193" s="203">
        <v>40.058337384540593</v>
      </c>
      <c r="E193" s="203">
        <v>10.111813320369469</v>
      </c>
      <c r="F193" s="203">
        <v>12.931453573164802</v>
      </c>
      <c r="G193" s="203">
        <v>10.209042294603792</v>
      </c>
      <c r="H193" s="203">
        <v>0</v>
      </c>
      <c r="I193" s="203">
        <v>0</v>
      </c>
      <c r="J193" s="203">
        <v>0</v>
      </c>
      <c r="K193" s="203">
        <v>0</v>
      </c>
      <c r="L193" s="203">
        <v>100</v>
      </c>
    </row>
    <row r="194" spans="1:12">
      <c r="A194" s="17">
        <v>78139</v>
      </c>
      <c r="B194" s="17" t="s">
        <v>560</v>
      </c>
      <c r="C194" s="203">
        <v>38.095238095238095</v>
      </c>
      <c r="D194" s="203">
        <v>38.095238095238095</v>
      </c>
      <c r="E194" s="203">
        <v>23.809523809523807</v>
      </c>
      <c r="F194" s="203">
        <v>0</v>
      </c>
      <c r="G194" s="203">
        <v>0</v>
      </c>
      <c r="H194" s="203">
        <v>0</v>
      </c>
      <c r="I194" s="203">
        <v>0</v>
      </c>
      <c r="J194" s="203">
        <v>0</v>
      </c>
      <c r="K194" s="203">
        <v>0</v>
      </c>
      <c r="L194" s="203">
        <v>100</v>
      </c>
    </row>
    <row r="195" spans="1:12">
      <c r="A195" s="17">
        <v>78140</v>
      </c>
      <c r="B195" s="17" t="s">
        <v>657</v>
      </c>
      <c r="C195" s="203">
        <v>55.555555555555557</v>
      </c>
      <c r="D195" s="203">
        <v>44.444444444444443</v>
      </c>
      <c r="E195" s="203">
        <v>0</v>
      </c>
      <c r="F195" s="203">
        <v>0</v>
      </c>
      <c r="G195" s="203">
        <v>0</v>
      </c>
      <c r="H195" s="203">
        <v>0</v>
      </c>
      <c r="I195" s="203">
        <v>0</v>
      </c>
      <c r="J195" s="203">
        <v>0</v>
      </c>
      <c r="K195" s="203">
        <v>0</v>
      </c>
      <c r="L195" s="203">
        <v>100</v>
      </c>
    </row>
    <row r="196" spans="1:12">
      <c r="A196" s="17">
        <v>78141</v>
      </c>
      <c r="B196" s="17" t="s">
        <v>604</v>
      </c>
      <c r="C196" s="203">
        <v>63.265306122448983</v>
      </c>
      <c r="D196" s="203">
        <v>36.734693877551024</v>
      </c>
      <c r="E196" s="203">
        <v>0</v>
      </c>
      <c r="F196" s="203">
        <v>0</v>
      </c>
      <c r="G196" s="203">
        <v>0</v>
      </c>
      <c r="H196" s="203">
        <v>0</v>
      </c>
      <c r="I196" s="203">
        <v>0</v>
      </c>
      <c r="J196" s="203">
        <v>0</v>
      </c>
      <c r="K196" s="203">
        <v>0</v>
      </c>
      <c r="L196" s="203">
        <v>100</v>
      </c>
    </row>
    <row r="197" spans="1:12">
      <c r="A197" s="17">
        <v>78142</v>
      </c>
      <c r="B197" s="17" t="s">
        <v>319</v>
      </c>
      <c r="C197" s="203">
        <v>31.225296442687743</v>
      </c>
      <c r="D197" s="203">
        <v>40.052700922266141</v>
      </c>
      <c r="E197" s="203">
        <v>1.8445322793148879</v>
      </c>
      <c r="F197" s="203">
        <v>13.306982872200262</v>
      </c>
      <c r="G197" s="203">
        <v>13.570487483530963</v>
      </c>
      <c r="H197" s="203">
        <v>0</v>
      </c>
      <c r="I197" s="203">
        <v>0</v>
      </c>
      <c r="J197" s="203">
        <v>0</v>
      </c>
      <c r="K197" s="203">
        <v>0</v>
      </c>
      <c r="L197" s="203">
        <v>100</v>
      </c>
    </row>
    <row r="198" spans="1:12">
      <c r="A198" s="17">
        <v>78143</v>
      </c>
      <c r="B198" s="17" t="s">
        <v>365</v>
      </c>
      <c r="C198" s="203">
        <v>26.70906200317965</v>
      </c>
      <c r="D198" s="203">
        <v>44.515103338632748</v>
      </c>
      <c r="E198" s="203">
        <v>17.965023847376788</v>
      </c>
      <c r="F198" s="203">
        <v>7.3131955484896665</v>
      </c>
      <c r="G198" s="203">
        <v>3.4976152623211445</v>
      </c>
      <c r="H198" s="203">
        <v>0</v>
      </c>
      <c r="I198" s="203">
        <v>0</v>
      </c>
      <c r="J198" s="203">
        <v>0</v>
      </c>
      <c r="K198" s="203">
        <v>0</v>
      </c>
      <c r="L198" s="203">
        <v>100</v>
      </c>
    </row>
    <row r="199" spans="1:12">
      <c r="A199" s="17">
        <v>78144</v>
      </c>
      <c r="B199" s="17" t="s">
        <v>487</v>
      </c>
      <c r="C199" s="203">
        <v>34.343434343434339</v>
      </c>
      <c r="D199" s="203">
        <v>39.898989898989903</v>
      </c>
      <c r="E199" s="203">
        <v>7.0707070707070701</v>
      </c>
      <c r="F199" s="203">
        <v>0</v>
      </c>
      <c r="G199" s="203">
        <v>18.686868686868689</v>
      </c>
      <c r="H199" s="203">
        <v>0</v>
      </c>
      <c r="I199" s="203">
        <v>0</v>
      </c>
      <c r="J199" s="203">
        <v>0</v>
      </c>
      <c r="K199" s="203">
        <v>0</v>
      </c>
      <c r="L199" s="203">
        <v>100</v>
      </c>
    </row>
    <row r="200" spans="1:12">
      <c r="A200" s="17">
        <v>78145</v>
      </c>
      <c r="B200" s="17" t="s">
        <v>483</v>
      </c>
      <c r="C200" s="203">
        <v>20.170454545454543</v>
      </c>
      <c r="D200" s="203">
        <v>20.738636363636363</v>
      </c>
      <c r="E200" s="203">
        <v>4.8295454545454541</v>
      </c>
      <c r="F200" s="203">
        <v>17.045454545454543</v>
      </c>
      <c r="G200" s="203">
        <v>11.931818181818182</v>
      </c>
      <c r="H200" s="203">
        <v>25.28409090909091</v>
      </c>
      <c r="I200" s="203">
        <v>0</v>
      </c>
      <c r="J200" s="203">
        <v>0</v>
      </c>
      <c r="K200" s="203">
        <v>0</v>
      </c>
      <c r="L200" s="203">
        <v>100</v>
      </c>
    </row>
    <row r="201" spans="1:12">
      <c r="A201" s="17">
        <v>78146</v>
      </c>
      <c r="B201" s="17" t="s">
        <v>352</v>
      </c>
      <c r="C201" s="203">
        <v>30.015313935681469</v>
      </c>
      <c r="D201" s="203">
        <v>26.952526799387442</v>
      </c>
      <c r="E201" s="203">
        <v>12.863705972434916</v>
      </c>
      <c r="F201" s="203">
        <v>8.7289433384379791</v>
      </c>
      <c r="G201" s="203">
        <v>13.782542113323123</v>
      </c>
      <c r="H201" s="203">
        <v>7.6569678407350681</v>
      </c>
      <c r="I201" s="203">
        <v>0</v>
      </c>
      <c r="J201" s="203">
        <v>0</v>
      </c>
      <c r="K201" s="203">
        <v>0</v>
      </c>
      <c r="L201" s="203">
        <v>100</v>
      </c>
    </row>
    <row r="202" spans="1:12">
      <c r="A202" s="17">
        <v>78147</v>
      </c>
      <c r="B202" s="17" t="s">
        <v>600</v>
      </c>
      <c r="C202" s="203">
        <v>30.555555555555557</v>
      </c>
      <c r="D202" s="203">
        <v>30.555555555555557</v>
      </c>
      <c r="E202" s="203">
        <v>38.888888888888893</v>
      </c>
      <c r="F202" s="203">
        <v>0</v>
      </c>
      <c r="G202" s="203">
        <v>0</v>
      </c>
      <c r="H202" s="203">
        <v>0</v>
      </c>
      <c r="I202" s="203">
        <v>0</v>
      </c>
      <c r="J202" s="203">
        <v>0</v>
      </c>
      <c r="K202" s="203">
        <v>0</v>
      </c>
      <c r="L202" s="203">
        <v>100</v>
      </c>
    </row>
    <row r="203" spans="1:12">
      <c r="A203" s="17">
        <v>78148</v>
      </c>
      <c r="B203" s="17" t="s">
        <v>363</v>
      </c>
      <c r="C203" s="203">
        <v>27.52</v>
      </c>
      <c r="D203" s="203">
        <v>29.599999999999998</v>
      </c>
      <c r="E203" s="203">
        <v>16.8</v>
      </c>
      <c r="F203" s="203">
        <v>9.6</v>
      </c>
      <c r="G203" s="203">
        <v>0</v>
      </c>
      <c r="H203" s="203">
        <v>16.48</v>
      </c>
      <c r="I203" s="203">
        <v>0</v>
      </c>
      <c r="J203" s="203">
        <v>0</v>
      </c>
      <c r="K203" s="203">
        <v>0</v>
      </c>
      <c r="L203" s="203">
        <v>100</v>
      </c>
    </row>
    <row r="204" spans="1:12">
      <c r="A204" s="17">
        <v>78149</v>
      </c>
      <c r="B204" s="17" t="s">
        <v>337</v>
      </c>
      <c r="C204" s="203">
        <v>33.883058470764617</v>
      </c>
      <c r="D204" s="203">
        <v>42.728635682158924</v>
      </c>
      <c r="E204" s="203">
        <v>14.69265367316342</v>
      </c>
      <c r="F204" s="203">
        <v>5.2473763118440777</v>
      </c>
      <c r="G204" s="203">
        <v>3.4482758620689653</v>
      </c>
      <c r="H204" s="203">
        <v>0</v>
      </c>
      <c r="I204" s="203">
        <v>0</v>
      </c>
      <c r="J204" s="203">
        <v>0</v>
      </c>
      <c r="K204" s="203">
        <v>0</v>
      </c>
      <c r="L204" s="203">
        <v>100</v>
      </c>
    </row>
    <row r="205" spans="1:12">
      <c r="A205" s="17">
        <v>78150</v>
      </c>
      <c r="B205" s="17" t="s">
        <v>312</v>
      </c>
      <c r="C205" s="203">
        <v>29.96688741721854</v>
      </c>
      <c r="D205" s="203">
        <v>40.397350993377486</v>
      </c>
      <c r="E205" s="203">
        <v>11.672185430463577</v>
      </c>
      <c r="F205" s="203">
        <v>8.6920529801324502</v>
      </c>
      <c r="G205" s="203">
        <v>9.2715231788079464</v>
      </c>
      <c r="H205" s="203">
        <v>0</v>
      </c>
      <c r="I205" s="203">
        <v>0</v>
      </c>
      <c r="J205" s="203">
        <v>0</v>
      </c>
      <c r="K205" s="203">
        <v>0</v>
      </c>
      <c r="L205" s="203">
        <v>100</v>
      </c>
    </row>
    <row r="206" spans="1:12">
      <c r="A206" s="17">
        <v>78151</v>
      </c>
      <c r="B206" s="17" t="s">
        <v>435</v>
      </c>
      <c r="C206" s="203">
        <v>34.239130434782609</v>
      </c>
      <c r="D206" s="203">
        <v>33.695652173913047</v>
      </c>
      <c r="E206" s="203">
        <v>8.1521739130434785</v>
      </c>
      <c r="F206" s="203">
        <v>0</v>
      </c>
      <c r="G206" s="203">
        <v>23.913043478260871</v>
      </c>
      <c r="H206" s="203">
        <v>0</v>
      </c>
      <c r="I206" s="203">
        <v>0</v>
      </c>
      <c r="J206" s="203">
        <v>0</v>
      </c>
      <c r="K206" s="203">
        <v>0</v>
      </c>
      <c r="L206" s="203">
        <v>100</v>
      </c>
    </row>
    <row r="207" spans="1:12">
      <c r="A207" s="17">
        <v>78152</v>
      </c>
      <c r="B207" s="17" t="s">
        <v>581</v>
      </c>
      <c r="C207" s="203">
        <v>39.743589743589745</v>
      </c>
      <c r="D207" s="203">
        <v>48.717948717948715</v>
      </c>
      <c r="E207" s="203">
        <v>11.538461538461538</v>
      </c>
      <c r="F207" s="203">
        <v>0</v>
      </c>
      <c r="G207" s="203">
        <v>0</v>
      </c>
      <c r="H207" s="203">
        <v>0</v>
      </c>
      <c r="I207" s="203">
        <v>0</v>
      </c>
      <c r="J207" s="203">
        <v>0</v>
      </c>
      <c r="K207" s="203">
        <v>0</v>
      </c>
      <c r="L207" s="203">
        <v>100</v>
      </c>
    </row>
    <row r="208" spans="1:12">
      <c r="A208" s="17">
        <v>78154</v>
      </c>
      <c r="B208" s="17" t="s">
        <v>347</v>
      </c>
      <c r="C208" s="203">
        <v>28.737113402061855</v>
      </c>
      <c r="D208" s="203">
        <v>38.917525773195877</v>
      </c>
      <c r="E208" s="203">
        <v>10.56701030927835</v>
      </c>
      <c r="F208" s="203">
        <v>12.757731958762886</v>
      </c>
      <c r="G208" s="203">
        <v>9.0206185567010309</v>
      </c>
      <c r="H208" s="203">
        <v>0</v>
      </c>
      <c r="I208" s="203">
        <v>0</v>
      </c>
      <c r="J208" s="203">
        <v>0</v>
      </c>
      <c r="K208" s="203">
        <v>0</v>
      </c>
      <c r="L208" s="203">
        <v>100</v>
      </c>
    </row>
    <row r="209" spans="1:12">
      <c r="A209" s="17">
        <v>78155</v>
      </c>
      <c r="B209" s="17" t="s">
        <v>448</v>
      </c>
      <c r="C209" s="203">
        <v>8.1987577639751557</v>
      </c>
      <c r="D209" s="203">
        <v>15.527950310559005</v>
      </c>
      <c r="E209" s="203">
        <v>12.173913043478262</v>
      </c>
      <c r="F209" s="203">
        <v>12.795031055900621</v>
      </c>
      <c r="G209" s="203">
        <v>7.7018633540372665</v>
      </c>
      <c r="H209" s="203">
        <v>43.602484472049689</v>
      </c>
      <c r="I209" s="203">
        <v>0</v>
      </c>
      <c r="J209" s="203">
        <v>0</v>
      </c>
      <c r="K209" s="203">
        <v>0</v>
      </c>
      <c r="L209" s="203">
        <v>100</v>
      </c>
    </row>
    <row r="210" spans="1:12">
      <c r="A210" s="17">
        <v>79003</v>
      </c>
      <c r="B210" s="17" t="s">
        <v>503</v>
      </c>
      <c r="C210" s="203">
        <v>29.411764705882355</v>
      </c>
      <c r="D210" s="203">
        <v>45.378151260504204</v>
      </c>
      <c r="E210" s="203">
        <v>13.445378151260504</v>
      </c>
      <c r="F210" s="203">
        <v>11.76470588235294</v>
      </c>
      <c r="G210" s="203">
        <v>0</v>
      </c>
      <c r="H210" s="203">
        <v>0</v>
      </c>
      <c r="I210" s="203">
        <v>0</v>
      </c>
      <c r="J210" s="203">
        <v>0</v>
      </c>
      <c r="K210" s="203">
        <v>0</v>
      </c>
      <c r="L210" s="203">
        <v>100</v>
      </c>
    </row>
    <row r="211" spans="1:12">
      <c r="A211" s="17">
        <v>79004</v>
      </c>
      <c r="B211" s="17" t="s">
        <v>626</v>
      </c>
      <c r="C211" s="203">
        <v>18.584070796460178</v>
      </c>
      <c r="D211" s="203">
        <v>30.973451327433626</v>
      </c>
      <c r="E211" s="203">
        <v>0</v>
      </c>
      <c r="F211" s="203">
        <v>0</v>
      </c>
      <c r="G211" s="203">
        <v>50.442477876106196</v>
      </c>
      <c r="H211" s="203">
        <v>0</v>
      </c>
      <c r="I211" s="203">
        <v>0</v>
      </c>
      <c r="J211" s="203">
        <v>0</v>
      </c>
      <c r="K211" s="203">
        <v>0</v>
      </c>
      <c r="L211" s="203">
        <v>100</v>
      </c>
    </row>
    <row r="212" spans="1:12">
      <c r="A212" s="17">
        <v>79007</v>
      </c>
      <c r="B212" s="17" t="s">
        <v>664</v>
      </c>
      <c r="C212" s="203">
        <v>21.052631578947366</v>
      </c>
      <c r="D212" s="203">
        <v>44.736842105263158</v>
      </c>
      <c r="E212" s="203">
        <v>10.526315789473683</v>
      </c>
      <c r="F212" s="203">
        <v>23.684210526315788</v>
      </c>
      <c r="G212" s="203">
        <v>0</v>
      </c>
      <c r="H212" s="203">
        <v>0</v>
      </c>
      <c r="I212" s="203">
        <v>0</v>
      </c>
      <c r="J212" s="203">
        <v>0</v>
      </c>
      <c r="K212" s="203">
        <v>0</v>
      </c>
      <c r="L212" s="203">
        <v>100</v>
      </c>
    </row>
    <row r="213" spans="1:12">
      <c r="A213" s="17">
        <v>79011</v>
      </c>
      <c r="B213" s="17" t="s">
        <v>316</v>
      </c>
      <c r="C213" s="203">
        <v>22.946175637393768</v>
      </c>
      <c r="D213" s="203">
        <v>23.040604343720492</v>
      </c>
      <c r="E213" s="203">
        <v>6.9877242681775256</v>
      </c>
      <c r="F213" s="203">
        <v>4.1548630783758265</v>
      </c>
      <c r="G213" s="203">
        <v>2.5495750708215295</v>
      </c>
      <c r="H213" s="203">
        <v>40.321057601510859</v>
      </c>
      <c r="I213" s="203">
        <v>0</v>
      </c>
      <c r="J213" s="203">
        <v>0</v>
      </c>
      <c r="K213" s="203">
        <v>0</v>
      </c>
      <c r="L213" s="203">
        <v>100</v>
      </c>
    </row>
    <row r="214" spans="1:12">
      <c r="A214" s="17">
        <v>79012</v>
      </c>
      <c r="B214" s="17" t="s">
        <v>353</v>
      </c>
      <c r="C214" s="203">
        <v>31.25</v>
      </c>
      <c r="D214" s="203">
        <v>39.903846153846153</v>
      </c>
      <c r="E214" s="203">
        <v>15.264423076923078</v>
      </c>
      <c r="F214" s="203">
        <v>5.8894230769230766</v>
      </c>
      <c r="G214" s="203">
        <v>0</v>
      </c>
      <c r="H214" s="203">
        <v>7.6923076923076925</v>
      </c>
      <c r="I214" s="203">
        <v>0</v>
      </c>
      <c r="J214" s="203">
        <v>0</v>
      </c>
      <c r="K214" s="203">
        <v>0</v>
      </c>
      <c r="L214" s="203">
        <v>100</v>
      </c>
    </row>
    <row r="215" spans="1:12">
      <c r="A215" s="17">
        <v>79017</v>
      </c>
      <c r="B215" s="17" t="s">
        <v>498</v>
      </c>
      <c r="C215" s="203">
        <v>11.904761904761903</v>
      </c>
      <c r="D215" s="203">
        <v>16.946778711484594</v>
      </c>
      <c r="E215" s="203">
        <v>9.9439775910364148</v>
      </c>
      <c r="F215" s="203">
        <v>17.22689075630252</v>
      </c>
      <c r="G215" s="203">
        <v>0</v>
      </c>
      <c r="H215" s="203">
        <v>43.977591036414566</v>
      </c>
      <c r="I215" s="203">
        <v>0</v>
      </c>
      <c r="J215" s="203">
        <v>0</v>
      </c>
      <c r="K215" s="203">
        <v>0</v>
      </c>
      <c r="L215" s="203">
        <v>100</v>
      </c>
    </row>
    <row r="216" spans="1:12">
      <c r="A216" s="17">
        <v>79018</v>
      </c>
      <c r="B216" s="17" t="s">
        <v>460</v>
      </c>
      <c r="C216" s="203">
        <v>41.496598639455783</v>
      </c>
      <c r="D216" s="203">
        <v>44.217687074829932</v>
      </c>
      <c r="E216" s="203">
        <v>14.285714285714285</v>
      </c>
      <c r="F216" s="203">
        <v>0</v>
      </c>
      <c r="G216" s="203">
        <v>0</v>
      </c>
      <c r="H216" s="203">
        <v>0</v>
      </c>
      <c r="I216" s="203">
        <v>0</v>
      </c>
      <c r="J216" s="203">
        <v>0</v>
      </c>
      <c r="K216" s="203">
        <v>0</v>
      </c>
      <c r="L216" s="203">
        <v>100</v>
      </c>
    </row>
    <row r="217" spans="1:12">
      <c r="A217" s="17">
        <v>79023</v>
      </c>
      <c r="B217" s="17" t="s">
        <v>262</v>
      </c>
      <c r="C217" s="203">
        <v>19.404604642385355</v>
      </c>
      <c r="D217" s="203">
        <v>23.971504057369312</v>
      </c>
      <c r="E217" s="203">
        <v>8.9686733345914327</v>
      </c>
      <c r="F217" s="203">
        <v>8.9026231364408375</v>
      </c>
      <c r="G217" s="203">
        <v>8.6903189280996411</v>
      </c>
      <c r="H217" s="203">
        <v>16.941875825627477</v>
      </c>
      <c r="I217" s="203">
        <v>7.0532175882241939</v>
      </c>
      <c r="J217" s="203">
        <v>6.0671824872617481</v>
      </c>
      <c r="K217" s="203">
        <v>0</v>
      </c>
      <c r="L217" s="203">
        <v>100</v>
      </c>
    </row>
    <row r="218" spans="1:12">
      <c r="A218" s="17">
        <v>79024</v>
      </c>
      <c r="B218" s="17" t="s">
        <v>651</v>
      </c>
      <c r="C218" s="203">
        <v>45.283018867924532</v>
      </c>
      <c r="D218" s="203">
        <v>54.716981132075468</v>
      </c>
      <c r="E218" s="203">
        <v>0</v>
      </c>
      <c r="F218" s="203">
        <v>0</v>
      </c>
      <c r="G218" s="203">
        <v>0</v>
      </c>
      <c r="H218" s="203">
        <v>0</v>
      </c>
      <c r="I218" s="203">
        <v>0</v>
      </c>
      <c r="J218" s="203">
        <v>0</v>
      </c>
      <c r="K218" s="203">
        <v>0</v>
      </c>
      <c r="L218" s="203">
        <v>100</v>
      </c>
    </row>
    <row r="219" spans="1:12">
      <c r="A219" s="17">
        <v>79025</v>
      </c>
      <c r="B219" s="17" t="s">
        <v>671</v>
      </c>
      <c r="C219" s="203">
        <v>38.70967741935484</v>
      </c>
      <c r="D219" s="203">
        <v>61.29032258064516</v>
      </c>
      <c r="E219" s="203">
        <v>0</v>
      </c>
      <c r="F219" s="203">
        <v>0</v>
      </c>
      <c r="G219" s="203">
        <v>0</v>
      </c>
      <c r="H219" s="203">
        <v>0</v>
      </c>
      <c r="I219" s="203">
        <v>0</v>
      </c>
      <c r="J219" s="203">
        <v>0</v>
      </c>
      <c r="K219" s="203">
        <v>0</v>
      </c>
      <c r="L219" s="203">
        <v>100</v>
      </c>
    </row>
    <row r="220" spans="1:12">
      <c r="A220" s="17">
        <v>79029</v>
      </c>
      <c r="B220" s="17" t="s">
        <v>339</v>
      </c>
      <c r="C220" s="203">
        <v>34.967741935483872</v>
      </c>
      <c r="D220" s="203">
        <v>45.032258064516128</v>
      </c>
      <c r="E220" s="203">
        <v>7.354838709677419</v>
      </c>
      <c r="F220" s="203">
        <v>4</v>
      </c>
      <c r="G220" s="203">
        <v>8.6451612903225818</v>
      </c>
      <c r="H220" s="203">
        <v>0</v>
      </c>
      <c r="I220" s="203">
        <v>0</v>
      </c>
      <c r="J220" s="203">
        <v>0</v>
      </c>
      <c r="K220" s="203">
        <v>0</v>
      </c>
      <c r="L220" s="203">
        <v>100</v>
      </c>
    </row>
    <row r="221" spans="1:12">
      <c r="A221" s="17">
        <v>79033</v>
      </c>
      <c r="B221" s="17" t="s">
        <v>539</v>
      </c>
      <c r="C221" s="203">
        <v>31.03448275862069</v>
      </c>
      <c r="D221" s="203">
        <v>49.137931034482754</v>
      </c>
      <c r="E221" s="203">
        <v>19.827586206896552</v>
      </c>
      <c r="F221" s="203">
        <v>0</v>
      </c>
      <c r="G221" s="203">
        <v>0</v>
      </c>
      <c r="H221" s="203">
        <v>0</v>
      </c>
      <c r="I221" s="203">
        <v>0</v>
      </c>
      <c r="J221" s="203">
        <v>0</v>
      </c>
      <c r="K221" s="203">
        <v>0</v>
      </c>
      <c r="L221" s="203">
        <v>100</v>
      </c>
    </row>
    <row r="222" spans="1:12">
      <c r="A222" s="17">
        <v>79034</v>
      </c>
      <c r="B222" s="17" t="s">
        <v>473</v>
      </c>
      <c r="C222" s="203">
        <v>45.197740112994353</v>
      </c>
      <c r="D222" s="203">
        <v>54.802259887005647</v>
      </c>
      <c r="E222" s="203">
        <v>0</v>
      </c>
      <c r="F222" s="203">
        <v>0</v>
      </c>
      <c r="G222" s="203">
        <v>0</v>
      </c>
      <c r="H222" s="203">
        <v>0</v>
      </c>
      <c r="I222" s="203">
        <v>0</v>
      </c>
      <c r="J222" s="203">
        <v>0</v>
      </c>
      <c r="K222" s="203">
        <v>0</v>
      </c>
      <c r="L222" s="203">
        <v>100</v>
      </c>
    </row>
    <row r="223" spans="1:12">
      <c r="A223" s="17">
        <v>79039</v>
      </c>
      <c r="B223" s="17" t="s">
        <v>326</v>
      </c>
      <c r="C223" s="203">
        <v>25.848563968668408</v>
      </c>
      <c r="D223" s="203">
        <v>33.289817232375981</v>
      </c>
      <c r="E223" s="203">
        <v>11.879895561357703</v>
      </c>
      <c r="F223" s="203">
        <v>15.66579634464752</v>
      </c>
      <c r="G223" s="203">
        <v>6.0052219321148828</v>
      </c>
      <c r="H223" s="203">
        <v>7.3107049608355092</v>
      </c>
      <c r="I223" s="203">
        <v>0</v>
      </c>
      <c r="J223" s="203">
        <v>0</v>
      </c>
      <c r="K223" s="203">
        <v>0</v>
      </c>
      <c r="L223" s="203">
        <v>100</v>
      </c>
    </row>
    <row r="224" spans="1:12">
      <c r="A224" s="17">
        <v>79042</v>
      </c>
      <c r="B224" s="17" t="s">
        <v>344</v>
      </c>
      <c r="C224" s="203">
        <v>29.77941176470588</v>
      </c>
      <c r="D224" s="203">
        <v>44.852941176470587</v>
      </c>
      <c r="E224" s="203">
        <v>12.990196078431374</v>
      </c>
      <c r="F224" s="203">
        <v>4.534313725490196</v>
      </c>
      <c r="G224" s="203">
        <v>7.8431372549019605</v>
      </c>
      <c r="H224" s="203">
        <v>0</v>
      </c>
      <c r="I224" s="203">
        <v>0</v>
      </c>
      <c r="J224" s="203">
        <v>0</v>
      </c>
      <c r="K224" s="203">
        <v>0</v>
      </c>
      <c r="L224" s="203">
        <v>100</v>
      </c>
    </row>
    <row r="225" spans="1:12">
      <c r="A225" s="17">
        <v>79047</v>
      </c>
      <c r="B225" s="17" t="s">
        <v>386</v>
      </c>
      <c r="C225" s="203">
        <v>30.309278350515463</v>
      </c>
      <c r="D225" s="203">
        <v>43.505154639175259</v>
      </c>
      <c r="E225" s="203">
        <v>8.2474226804123703</v>
      </c>
      <c r="F225" s="203">
        <v>12.783505154639174</v>
      </c>
      <c r="G225" s="203">
        <v>5.1546391752577314</v>
      </c>
      <c r="H225" s="203">
        <v>0</v>
      </c>
      <c r="I225" s="203">
        <v>0</v>
      </c>
      <c r="J225" s="203">
        <v>0</v>
      </c>
      <c r="K225" s="203">
        <v>0</v>
      </c>
      <c r="L225" s="203">
        <v>100</v>
      </c>
    </row>
    <row r="226" spans="1:12">
      <c r="A226" s="17">
        <v>79048</v>
      </c>
      <c r="B226" s="17" t="s">
        <v>486</v>
      </c>
      <c r="C226" s="203">
        <v>15.44943820224719</v>
      </c>
      <c r="D226" s="203">
        <v>25.280898876404496</v>
      </c>
      <c r="E226" s="203">
        <v>13.764044943820226</v>
      </c>
      <c r="F226" s="203">
        <v>29.213483146067414</v>
      </c>
      <c r="G226" s="203">
        <v>16.292134831460675</v>
      </c>
      <c r="H226" s="203">
        <v>0</v>
      </c>
      <c r="I226" s="203">
        <v>0</v>
      </c>
      <c r="J226" s="203">
        <v>0</v>
      </c>
      <c r="K226" s="203">
        <v>0</v>
      </c>
      <c r="L226" s="203">
        <v>100</v>
      </c>
    </row>
    <row r="227" spans="1:12">
      <c r="A227" s="17">
        <v>79052</v>
      </c>
      <c r="B227" s="17" t="s">
        <v>650</v>
      </c>
      <c r="C227" s="203">
        <v>34.090909090909086</v>
      </c>
      <c r="D227" s="203">
        <v>9.0909090909090917</v>
      </c>
      <c r="E227" s="203">
        <v>0</v>
      </c>
      <c r="F227" s="203">
        <v>0</v>
      </c>
      <c r="G227" s="203">
        <v>56.81818181818182</v>
      </c>
      <c r="H227" s="203">
        <v>0</v>
      </c>
      <c r="I227" s="203">
        <v>0</v>
      </c>
      <c r="J227" s="203">
        <v>0</v>
      </c>
      <c r="K227" s="203">
        <v>0</v>
      </c>
      <c r="L227" s="203">
        <v>100</v>
      </c>
    </row>
    <row r="228" spans="1:12">
      <c r="A228" s="17">
        <v>79055</v>
      </c>
      <c r="B228" s="17" t="s">
        <v>665</v>
      </c>
      <c r="C228" s="203">
        <v>58.620689655172406</v>
      </c>
      <c r="D228" s="203">
        <v>41.379310344827587</v>
      </c>
      <c r="E228" s="203">
        <v>0</v>
      </c>
      <c r="F228" s="203">
        <v>0</v>
      </c>
      <c r="G228" s="203">
        <v>0</v>
      </c>
      <c r="H228" s="203">
        <v>0</v>
      </c>
      <c r="I228" s="203">
        <v>0</v>
      </c>
      <c r="J228" s="203">
        <v>0</v>
      </c>
      <c r="K228" s="203">
        <v>0</v>
      </c>
      <c r="L228" s="203">
        <v>100</v>
      </c>
    </row>
    <row r="229" spans="1:12">
      <c r="A229" s="17">
        <v>79056</v>
      </c>
      <c r="B229" s="17" t="s">
        <v>479</v>
      </c>
      <c r="C229" s="203">
        <v>40.789473684210527</v>
      </c>
      <c r="D229" s="203">
        <v>38.15789473684211</v>
      </c>
      <c r="E229" s="203">
        <v>11.842105263157894</v>
      </c>
      <c r="F229" s="203">
        <v>9.2105263157894726</v>
      </c>
      <c r="G229" s="203">
        <v>0</v>
      </c>
      <c r="H229" s="203">
        <v>0</v>
      </c>
      <c r="I229" s="203">
        <v>0</v>
      </c>
      <c r="J229" s="203">
        <v>0</v>
      </c>
      <c r="K229" s="203">
        <v>0</v>
      </c>
      <c r="L229" s="203">
        <v>100</v>
      </c>
    </row>
    <row r="230" spans="1:12">
      <c r="A230" s="17">
        <v>79058</v>
      </c>
      <c r="B230" s="17" t="s">
        <v>399</v>
      </c>
      <c r="C230" s="203">
        <v>46.082949308755758</v>
      </c>
      <c r="D230" s="203">
        <v>30.875576036866359</v>
      </c>
      <c r="E230" s="203">
        <v>5.9907834101382482</v>
      </c>
      <c r="F230" s="203">
        <v>6.4516129032258061</v>
      </c>
      <c r="G230" s="203">
        <v>10.599078341013826</v>
      </c>
      <c r="H230" s="203">
        <v>0</v>
      </c>
      <c r="I230" s="203">
        <v>0</v>
      </c>
      <c r="J230" s="203">
        <v>0</v>
      </c>
      <c r="K230" s="203">
        <v>0</v>
      </c>
      <c r="L230" s="203">
        <v>100</v>
      </c>
    </row>
    <row r="231" spans="1:12">
      <c r="A231" s="17">
        <v>79059</v>
      </c>
      <c r="B231" s="17" t="s">
        <v>336</v>
      </c>
      <c r="C231" s="203">
        <v>38.181818181818187</v>
      </c>
      <c r="D231" s="203">
        <v>36.969696969696969</v>
      </c>
      <c r="E231" s="203">
        <v>8.2828282828282838</v>
      </c>
      <c r="F231" s="203">
        <v>5.6565656565656566</v>
      </c>
      <c r="G231" s="203">
        <v>10.909090909090908</v>
      </c>
      <c r="H231" s="203">
        <v>0</v>
      </c>
      <c r="I231" s="203">
        <v>0</v>
      </c>
      <c r="J231" s="203">
        <v>0</v>
      </c>
      <c r="K231" s="203">
        <v>0</v>
      </c>
      <c r="L231" s="203">
        <v>100</v>
      </c>
    </row>
    <row r="232" spans="1:12">
      <c r="A232" s="17">
        <v>79060</v>
      </c>
      <c r="B232" s="17" t="s">
        <v>364</v>
      </c>
      <c r="C232" s="203">
        <v>20.330578512396695</v>
      </c>
      <c r="D232" s="203">
        <v>29.421487603305785</v>
      </c>
      <c r="E232" s="203">
        <v>12.396694214876034</v>
      </c>
      <c r="F232" s="203">
        <v>9.0909090909090917</v>
      </c>
      <c r="G232" s="203">
        <v>20</v>
      </c>
      <c r="H232" s="203">
        <v>8.7603305785123968</v>
      </c>
      <c r="I232" s="203">
        <v>0</v>
      </c>
      <c r="J232" s="203">
        <v>0</v>
      </c>
      <c r="K232" s="203">
        <v>0</v>
      </c>
      <c r="L232" s="203">
        <v>100</v>
      </c>
    </row>
    <row r="233" spans="1:12">
      <c r="A233" s="17">
        <v>79065</v>
      </c>
      <c r="B233" s="17" t="s">
        <v>649</v>
      </c>
      <c r="C233" s="203">
        <v>75.862068965517238</v>
      </c>
      <c r="D233" s="203">
        <v>24.137931034482758</v>
      </c>
      <c r="E233" s="203">
        <v>0</v>
      </c>
      <c r="F233" s="203">
        <v>0</v>
      </c>
      <c r="G233" s="203">
        <v>0</v>
      </c>
      <c r="H233" s="203">
        <v>0</v>
      </c>
      <c r="I233" s="203">
        <v>0</v>
      </c>
      <c r="J233" s="203">
        <v>0</v>
      </c>
      <c r="K233" s="203">
        <v>0</v>
      </c>
      <c r="L233" s="203">
        <v>100</v>
      </c>
    </row>
    <row r="234" spans="1:12">
      <c r="A234" s="17">
        <v>79069</v>
      </c>
      <c r="B234" s="17" t="s">
        <v>368</v>
      </c>
      <c r="C234" s="203">
        <v>13.693270735524257</v>
      </c>
      <c r="D234" s="203">
        <v>25.352112676056336</v>
      </c>
      <c r="E234" s="203">
        <v>18.622848200312987</v>
      </c>
      <c r="F234" s="203">
        <v>14.162754303599373</v>
      </c>
      <c r="G234" s="203">
        <v>14.162754303599373</v>
      </c>
      <c r="H234" s="203">
        <v>14.006259780907667</v>
      </c>
      <c r="I234" s="203">
        <v>0</v>
      </c>
      <c r="J234" s="203">
        <v>0</v>
      </c>
      <c r="K234" s="203">
        <v>0</v>
      </c>
      <c r="L234" s="203">
        <v>100</v>
      </c>
    </row>
    <row r="235" spans="1:12">
      <c r="A235" s="17">
        <v>79072</v>
      </c>
      <c r="B235" s="17" t="s">
        <v>466</v>
      </c>
      <c r="C235" s="203">
        <v>13.476263399693721</v>
      </c>
      <c r="D235" s="203">
        <v>23.277182235834609</v>
      </c>
      <c r="E235" s="203">
        <v>17.457886676875958</v>
      </c>
      <c r="F235" s="203">
        <v>33.231240428790201</v>
      </c>
      <c r="G235" s="203">
        <v>12.557427258805513</v>
      </c>
      <c r="H235" s="203">
        <v>0</v>
      </c>
      <c r="I235" s="203">
        <v>0</v>
      </c>
      <c r="J235" s="203">
        <v>0</v>
      </c>
      <c r="K235" s="203">
        <v>0</v>
      </c>
      <c r="L235" s="203">
        <v>100</v>
      </c>
    </row>
    <row r="236" spans="1:12">
      <c r="A236" s="17">
        <v>79073</v>
      </c>
      <c r="B236" s="17" t="s">
        <v>614</v>
      </c>
      <c r="C236" s="203">
        <v>32.142857142857146</v>
      </c>
      <c r="D236" s="203">
        <v>33.333333333333329</v>
      </c>
      <c r="E236" s="203">
        <v>15.476190476190476</v>
      </c>
      <c r="F236" s="203">
        <v>19.047619047619047</v>
      </c>
      <c r="G236" s="203">
        <v>0</v>
      </c>
      <c r="H236" s="203">
        <v>0</v>
      </c>
      <c r="I236" s="203">
        <v>0</v>
      </c>
      <c r="J236" s="203">
        <v>0</v>
      </c>
      <c r="K236" s="203">
        <v>0</v>
      </c>
      <c r="L236" s="203">
        <v>100</v>
      </c>
    </row>
    <row r="237" spans="1:12">
      <c r="A237" s="17">
        <v>79074</v>
      </c>
      <c r="B237" s="17" t="s">
        <v>585</v>
      </c>
      <c r="C237" s="203">
        <v>21.323529411764707</v>
      </c>
      <c r="D237" s="203">
        <v>13.23529411764706</v>
      </c>
      <c r="E237" s="203">
        <v>0</v>
      </c>
      <c r="F237" s="203">
        <v>12.5</v>
      </c>
      <c r="G237" s="203">
        <v>14.705882352941178</v>
      </c>
      <c r="H237" s="203">
        <v>38.235294117647058</v>
      </c>
      <c r="I237" s="203">
        <v>0</v>
      </c>
      <c r="J237" s="203">
        <v>0</v>
      </c>
      <c r="K237" s="203">
        <v>0</v>
      </c>
      <c r="L237" s="203">
        <v>100</v>
      </c>
    </row>
    <row r="238" spans="1:12">
      <c r="A238" s="17">
        <v>79077</v>
      </c>
      <c r="B238" s="17" t="s">
        <v>633</v>
      </c>
      <c r="C238" s="203">
        <v>60.606060606060609</v>
      </c>
      <c r="D238" s="203">
        <v>39.393939393939391</v>
      </c>
      <c r="E238" s="203">
        <v>0</v>
      </c>
      <c r="F238" s="203">
        <v>0</v>
      </c>
      <c r="G238" s="203">
        <v>0</v>
      </c>
      <c r="H238" s="203">
        <v>0</v>
      </c>
      <c r="I238" s="203">
        <v>0</v>
      </c>
      <c r="J238" s="203">
        <v>0</v>
      </c>
      <c r="K238" s="203">
        <v>0</v>
      </c>
      <c r="L238" s="203">
        <v>100</v>
      </c>
    </row>
    <row r="239" spans="1:12">
      <c r="A239" s="17">
        <v>79080</v>
      </c>
      <c r="B239" s="17" t="s">
        <v>530</v>
      </c>
      <c r="C239" s="203">
        <v>52</v>
      </c>
      <c r="D239" s="203">
        <v>40.799999999999997</v>
      </c>
      <c r="E239" s="203">
        <v>7.1999999999999993</v>
      </c>
      <c r="F239" s="203">
        <v>0</v>
      </c>
      <c r="G239" s="203">
        <v>0</v>
      </c>
      <c r="H239" s="203">
        <v>0</v>
      </c>
      <c r="I239" s="203">
        <v>0</v>
      </c>
      <c r="J239" s="203">
        <v>0</v>
      </c>
      <c r="K239" s="203">
        <v>0</v>
      </c>
      <c r="L239" s="203">
        <v>100</v>
      </c>
    </row>
    <row r="240" spans="1:12">
      <c r="A240" s="17">
        <v>79081</v>
      </c>
      <c r="B240" s="17" t="s">
        <v>360</v>
      </c>
      <c r="C240" s="203">
        <v>29.770992366412212</v>
      </c>
      <c r="D240" s="203">
        <v>33.74045801526718</v>
      </c>
      <c r="E240" s="203">
        <v>5.9541984732824424</v>
      </c>
      <c r="F240" s="203">
        <v>2.5954198473282442</v>
      </c>
      <c r="G240" s="203">
        <v>17.251908396946565</v>
      </c>
      <c r="H240" s="203">
        <v>10.687022900763358</v>
      </c>
      <c r="I240" s="203">
        <v>0</v>
      </c>
      <c r="J240" s="203">
        <v>0</v>
      </c>
      <c r="K240" s="203">
        <v>0</v>
      </c>
      <c r="L240" s="203">
        <v>100</v>
      </c>
    </row>
    <row r="241" spans="1:12">
      <c r="A241" s="17">
        <v>79083</v>
      </c>
      <c r="B241" s="17" t="s">
        <v>622</v>
      </c>
      <c r="C241" s="203">
        <v>32.075471698113205</v>
      </c>
      <c r="D241" s="203">
        <v>34.905660377358487</v>
      </c>
      <c r="E241" s="203">
        <v>33.018867924528301</v>
      </c>
      <c r="F241" s="203">
        <v>0</v>
      </c>
      <c r="G241" s="203">
        <v>0</v>
      </c>
      <c r="H241" s="203">
        <v>0</v>
      </c>
      <c r="I241" s="203">
        <v>0</v>
      </c>
      <c r="J241" s="203">
        <v>0</v>
      </c>
      <c r="K241" s="203">
        <v>0</v>
      </c>
      <c r="L241" s="203">
        <v>100</v>
      </c>
    </row>
    <row r="242" spans="1:12">
      <c r="A242" s="17">
        <v>79087</v>
      </c>
      <c r="B242" s="17" t="s">
        <v>359</v>
      </c>
      <c r="C242" s="203">
        <v>32.02479338842975</v>
      </c>
      <c r="D242" s="203">
        <v>37.396694214876028</v>
      </c>
      <c r="E242" s="203">
        <v>8.2644628099173563</v>
      </c>
      <c r="F242" s="203">
        <v>11.570247933884298</v>
      </c>
      <c r="G242" s="203">
        <v>0</v>
      </c>
      <c r="H242" s="203">
        <v>10.743801652892563</v>
      </c>
      <c r="I242" s="203">
        <v>0</v>
      </c>
      <c r="J242" s="203">
        <v>0</v>
      </c>
      <c r="K242" s="203">
        <v>0</v>
      </c>
      <c r="L242" s="203">
        <v>100</v>
      </c>
    </row>
    <row r="243" spans="1:12">
      <c r="A243" s="17">
        <v>79088</v>
      </c>
      <c r="B243" s="17" t="s">
        <v>653</v>
      </c>
      <c r="C243" s="203">
        <v>60</v>
      </c>
      <c r="D243" s="203">
        <v>40</v>
      </c>
      <c r="E243" s="203">
        <v>0</v>
      </c>
      <c r="F243" s="203">
        <v>0</v>
      </c>
      <c r="G243" s="203">
        <v>0</v>
      </c>
      <c r="H243" s="203">
        <v>0</v>
      </c>
      <c r="I243" s="203">
        <v>0</v>
      </c>
      <c r="J243" s="203">
        <v>0</v>
      </c>
      <c r="K243" s="203">
        <v>0</v>
      </c>
      <c r="L243" s="203">
        <v>100</v>
      </c>
    </row>
    <row r="244" spans="1:12">
      <c r="A244" s="17">
        <v>79089</v>
      </c>
      <c r="B244" s="17" t="s">
        <v>564</v>
      </c>
      <c r="C244" s="203">
        <v>36.036036036036037</v>
      </c>
      <c r="D244" s="203">
        <v>25.225225225225223</v>
      </c>
      <c r="E244" s="203">
        <v>17.117117117117118</v>
      </c>
      <c r="F244" s="203">
        <v>0</v>
      </c>
      <c r="G244" s="203">
        <v>21.621621621621621</v>
      </c>
      <c r="H244" s="203">
        <v>0</v>
      </c>
      <c r="I244" s="203">
        <v>0</v>
      </c>
      <c r="J244" s="203">
        <v>0</v>
      </c>
      <c r="K244" s="203">
        <v>0</v>
      </c>
      <c r="L244" s="203">
        <v>100</v>
      </c>
    </row>
    <row r="245" spans="1:12">
      <c r="A245" s="17">
        <v>79092</v>
      </c>
      <c r="B245" s="17" t="s">
        <v>474</v>
      </c>
      <c r="C245" s="203">
        <v>63.302752293577981</v>
      </c>
      <c r="D245" s="203">
        <v>36.697247706422019</v>
      </c>
      <c r="E245" s="203">
        <v>0</v>
      </c>
      <c r="F245" s="203">
        <v>0</v>
      </c>
      <c r="G245" s="203">
        <v>0</v>
      </c>
      <c r="H245" s="203">
        <v>0</v>
      </c>
      <c r="I245" s="203">
        <v>0</v>
      </c>
      <c r="J245" s="203">
        <v>0</v>
      </c>
      <c r="K245" s="203">
        <v>0</v>
      </c>
      <c r="L245" s="203">
        <v>100</v>
      </c>
    </row>
    <row r="246" spans="1:12">
      <c r="A246" s="17">
        <v>79094</v>
      </c>
      <c r="B246" s="17" t="s">
        <v>586</v>
      </c>
      <c r="C246" s="203">
        <v>47.413793103448278</v>
      </c>
      <c r="D246" s="203">
        <v>33.620689655172413</v>
      </c>
      <c r="E246" s="203">
        <v>5.1724137931034484</v>
      </c>
      <c r="F246" s="203">
        <v>13.793103448275861</v>
      </c>
      <c r="G246" s="203">
        <v>0</v>
      </c>
      <c r="H246" s="203">
        <v>0</v>
      </c>
      <c r="I246" s="203">
        <v>0</v>
      </c>
      <c r="J246" s="203">
        <v>0</v>
      </c>
      <c r="K246" s="203">
        <v>0</v>
      </c>
      <c r="L246" s="203">
        <v>100</v>
      </c>
    </row>
    <row r="247" spans="1:12">
      <c r="A247" s="17">
        <v>79096</v>
      </c>
      <c r="B247" s="17" t="s">
        <v>444</v>
      </c>
      <c r="C247" s="203">
        <v>15.70945945945946</v>
      </c>
      <c r="D247" s="203">
        <v>24.662162162162161</v>
      </c>
      <c r="E247" s="203">
        <v>9.121621621621621</v>
      </c>
      <c r="F247" s="203">
        <v>20.608108108108109</v>
      </c>
      <c r="G247" s="203">
        <v>20.777027027027025</v>
      </c>
      <c r="H247" s="203">
        <v>9.121621621621621</v>
      </c>
      <c r="I247" s="203">
        <v>0</v>
      </c>
      <c r="J247" s="203">
        <v>0</v>
      </c>
      <c r="K247" s="203">
        <v>0</v>
      </c>
      <c r="L247" s="203">
        <v>100</v>
      </c>
    </row>
    <row r="248" spans="1:12">
      <c r="A248" s="17">
        <v>79099</v>
      </c>
      <c r="B248" s="17" t="s">
        <v>471</v>
      </c>
      <c r="C248" s="203">
        <v>40.384615384615387</v>
      </c>
      <c r="D248" s="203">
        <v>50.96153846153846</v>
      </c>
      <c r="E248" s="203">
        <v>8.6538461538461533</v>
      </c>
      <c r="F248" s="203">
        <v>0</v>
      </c>
      <c r="G248" s="203">
        <v>0</v>
      </c>
      <c r="H248" s="203">
        <v>0</v>
      </c>
      <c r="I248" s="203">
        <v>0</v>
      </c>
      <c r="J248" s="203">
        <v>0</v>
      </c>
      <c r="K248" s="203">
        <v>0</v>
      </c>
      <c r="L248" s="203">
        <v>100</v>
      </c>
    </row>
    <row r="249" spans="1:12">
      <c r="A249" s="17">
        <v>79108</v>
      </c>
      <c r="B249" s="17" t="s">
        <v>643</v>
      </c>
      <c r="C249" s="203">
        <v>36.666666666666664</v>
      </c>
      <c r="D249" s="203">
        <v>40</v>
      </c>
      <c r="E249" s="203">
        <v>23.333333333333332</v>
      </c>
      <c r="F249" s="203">
        <v>0</v>
      </c>
      <c r="G249" s="203">
        <v>0</v>
      </c>
      <c r="H249" s="203">
        <v>0</v>
      </c>
      <c r="I249" s="203">
        <v>0</v>
      </c>
      <c r="J249" s="203">
        <v>0</v>
      </c>
      <c r="K249" s="203">
        <v>0</v>
      </c>
      <c r="L249" s="203">
        <v>100</v>
      </c>
    </row>
    <row r="250" spans="1:12">
      <c r="A250" s="17">
        <v>79110</v>
      </c>
      <c r="B250" s="17" t="s">
        <v>526</v>
      </c>
      <c r="C250" s="203">
        <v>30.845771144278604</v>
      </c>
      <c r="D250" s="203">
        <v>21.393034825870647</v>
      </c>
      <c r="E250" s="203">
        <v>10.44776119402985</v>
      </c>
      <c r="F250" s="203">
        <v>11.442786069651742</v>
      </c>
      <c r="G250" s="203">
        <v>25.870646766169152</v>
      </c>
      <c r="H250" s="203">
        <v>0</v>
      </c>
      <c r="I250" s="203">
        <v>0</v>
      </c>
      <c r="J250" s="203">
        <v>0</v>
      </c>
      <c r="K250" s="203">
        <v>0</v>
      </c>
      <c r="L250" s="203">
        <v>100</v>
      </c>
    </row>
    <row r="251" spans="1:12">
      <c r="A251" s="17">
        <v>79114</v>
      </c>
      <c r="B251" s="17" t="s">
        <v>375</v>
      </c>
      <c r="C251" s="203">
        <v>43.5</v>
      </c>
      <c r="D251" s="203">
        <v>32.5</v>
      </c>
      <c r="E251" s="203">
        <v>11</v>
      </c>
      <c r="F251" s="203">
        <v>13</v>
      </c>
      <c r="G251" s="203">
        <v>0</v>
      </c>
      <c r="H251" s="203">
        <v>0</v>
      </c>
      <c r="I251" s="203">
        <v>0</v>
      </c>
      <c r="J251" s="203">
        <v>0</v>
      </c>
      <c r="K251" s="203">
        <v>0</v>
      </c>
      <c r="L251" s="203">
        <v>100</v>
      </c>
    </row>
    <row r="252" spans="1:12">
      <c r="A252" s="17">
        <v>79116</v>
      </c>
      <c r="B252" s="17" t="s">
        <v>559</v>
      </c>
      <c r="C252" s="203">
        <v>28.333333333333332</v>
      </c>
      <c r="D252" s="203">
        <v>23.333333333333332</v>
      </c>
      <c r="E252" s="203">
        <v>13.333333333333334</v>
      </c>
      <c r="F252" s="203">
        <v>17.777777777777779</v>
      </c>
      <c r="G252" s="203">
        <v>17.222222222222221</v>
      </c>
      <c r="H252" s="203">
        <v>0</v>
      </c>
      <c r="I252" s="203">
        <v>0</v>
      </c>
      <c r="J252" s="203">
        <v>0</v>
      </c>
      <c r="K252" s="203">
        <v>0</v>
      </c>
      <c r="L252" s="203">
        <v>100</v>
      </c>
    </row>
    <row r="253" spans="1:12">
      <c r="A253" s="17">
        <v>79122</v>
      </c>
      <c r="B253" s="17" t="s">
        <v>509</v>
      </c>
      <c r="C253" s="203">
        <v>38.974358974358978</v>
      </c>
      <c r="D253" s="203">
        <v>48.717948717948715</v>
      </c>
      <c r="E253" s="203">
        <v>7.1794871794871788</v>
      </c>
      <c r="F253" s="203">
        <v>5.1282051282051277</v>
      </c>
      <c r="G253" s="203">
        <v>0</v>
      </c>
      <c r="H253" s="203">
        <v>0</v>
      </c>
      <c r="I253" s="203">
        <v>0</v>
      </c>
      <c r="J253" s="203">
        <v>0</v>
      </c>
      <c r="K253" s="203">
        <v>0</v>
      </c>
      <c r="L253" s="203">
        <v>100</v>
      </c>
    </row>
    <row r="254" spans="1:12">
      <c r="A254" s="17">
        <v>79123</v>
      </c>
      <c r="B254" s="17" t="s">
        <v>404</v>
      </c>
      <c r="C254" s="203">
        <v>22.042139384116695</v>
      </c>
      <c r="D254" s="203">
        <v>28.525121555915721</v>
      </c>
      <c r="E254" s="203">
        <v>11.66936790923825</v>
      </c>
      <c r="F254" s="203">
        <v>19.124797406807133</v>
      </c>
      <c r="G254" s="203">
        <v>18.638573743922205</v>
      </c>
      <c r="H254" s="203">
        <v>0</v>
      </c>
      <c r="I254" s="203">
        <v>0</v>
      </c>
      <c r="J254" s="203">
        <v>0</v>
      </c>
      <c r="K254" s="203">
        <v>0</v>
      </c>
      <c r="L254" s="203">
        <v>100</v>
      </c>
    </row>
    <row r="255" spans="1:12">
      <c r="A255" s="17">
        <v>79126</v>
      </c>
      <c r="B255" s="17" t="s">
        <v>667</v>
      </c>
      <c r="C255" s="203">
        <v>51.851851851851848</v>
      </c>
      <c r="D255" s="203">
        <v>14.814814814814813</v>
      </c>
      <c r="E255" s="203">
        <v>33.333333333333329</v>
      </c>
      <c r="F255" s="203">
        <v>0</v>
      </c>
      <c r="G255" s="203">
        <v>0</v>
      </c>
      <c r="H255" s="203">
        <v>0</v>
      </c>
      <c r="I255" s="203">
        <v>0</v>
      </c>
      <c r="J255" s="203">
        <v>0</v>
      </c>
      <c r="K255" s="203">
        <v>0</v>
      </c>
      <c r="L255" s="203">
        <v>100</v>
      </c>
    </row>
    <row r="256" spans="1:12">
      <c r="A256" s="17">
        <v>79127</v>
      </c>
      <c r="B256" s="17" t="s">
        <v>322</v>
      </c>
      <c r="C256" s="203">
        <v>27.831431079894642</v>
      </c>
      <c r="D256" s="203">
        <v>37.489025460930641</v>
      </c>
      <c r="E256" s="203">
        <v>3.6874451273046533</v>
      </c>
      <c r="F256" s="203">
        <v>14.135206321334504</v>
      </c>
      <c r="G256" s="203">
        <v>16.856892010535557</v>
      </c>
      <c r="H256" s="203">
        <v>0</v>
      </c>
      <c r="I256" s="203">
        <v>0</v>
      </c>
      <c r="J256" s="203">
        <v>0</v>
      </c>
      <c r="K256" s="203">
        <v>0</v>
      </c>
      <c r="L256" s="203">
        <v>100</v>
      </c>
    </row>
    <row r="257" spans="1:12">
      <c r="A257" s="17">
        <v>79131</v>
      </c>
      <c r="B257" s="17" t="s">
        <v>427</v>
      </c>
      <c r="C257" s="203">
        <v>9.2638544251447481</v>
      </c>
      <c r="D257" s="203">
        <v>11.579818031430934</v>
      </c>
      <c r="E257" s="203">
        <v>9.2638544251447481</v>
      </c>
      <c r="F257" s="203">
        <v>11.579818031430934</v>
      </c>
      <c r="G257" s="203">
        <v>5.5417700578990905</v>
      </c>
      <c r="H257" s="203">
        <v>6.9478908188585615</v>
      </c>
      <c r="I257" s="203">
        <v>0</v>
      </c>
      <c r="J257" s="203">
        <v>45.822994210090982</v>
      </c>
      <c r="K257" s="203">
        <v>0</v>
      </c>
      <c r="L257" s="203">
        <v>100</v>
      </c>
    </row>
    <row r="258" spans="1:12">
      <c r="A258" s="17">
        <v>79133</v>
      </c>
      <c r="B258" s="17" t="s">
        <v>366</v>
      </c>
      <c r="C258" s="203">
        <v>20.423600605143722</v>
      </c>
      <c r="D258" s="203">
        <v>25.869894099848711</v>
      </c>
      <c r="E258" s="203">
        <v>16.64145234493192</v>
      </c>
      <c r="F258" s="203">
        <v>11.346444780635402</v>
      </c>
      <c r="G258" s="203">
        <v>17.700453857791228</v>
      </c>
      <c r="H258" s="203">
        <v>8.0181543116490168</v>
      </c>
      <c r="I258" s="203">
        <v>0</v>
      </c>
      <c r="J258" s="203">
        <v>0</v>
      </c>
      <c r="K258" s="203">
        <v>0</v>
      </c>
      <c r="L258" s="203">
        <v>100</v>
      </c>
    </row>
    <row r="259" spans="1:12">
      <c r="A259" s="17">
        <v>79134</v>
      </c>
      <c r="B259" s="17" t="s">
        <v>628</v>
      </c>
      <c r="C259" s="203">
        <v>23.636363636363637</v>
      </c>
      <c r="D259" s="203">
        <v>47.272727272727273</v>
      </c>
      <c r="E259" s="203">
        <v>10.909090909090908</v>
      </c>
      <c r="F259" s="203">
        <v>18.181818181818183</v>
      </c>
      <c r="G259" s="203">
        <v>0</v>
      </c>
      <c r="H259" s="203">
        <v>0</v>
      </c>
      <c r="I259" s="203">
        <v>0</v>
      </c>
      <c r="J259" s="203">
        <v>0</v>
      </c>
      <c r="K259" s="203">
        <v>0</v>
      </c>
      <c r="L259" s="203">
        <v>100</v>
      </c>
    </row>
    <row r="260" spans="1:12">
      <c r="A260" s="17">
        <v>79137</v>
      </c>
      <c r="B260" s="17" t="s">
        <v>310</v>
      </c>
      <c r="C260" s="203">
        <v>28.993147074327887</v>
      </c>
      <c r="D260" s="203">
        <v>39.114391143911433</v>
      </c>
      <c r="E260" s="203">
        <v>9.5413811280969956</v>
      </c>
      <c r="F260" s="203">
        <v>9.3832366895097525</v>
      </c>
      <c r="G260" s="203">
        <v>6.8529256721138649</v>
      </c>
      <c r="H260" s="203">
        <v>6.1149182920400635</v>
      </c>
      <c r="I260" s="203">
        <v>0</v>
      </c>
      <c r="J260" s="203">
        <v>0</v>
      </c>
      <c r="K260" s="203">
        <v>0</v>
      </c>
      <c r="L260" s="203">
        <v>100</v>
      </c>
    </row>
    <row r="261" spans="1:12">
      <c r="A261" s="17">
        <v>79139</v>
      </c>
      <c r="B261" s="17" t="s">
        <v>524</v>
      </c>
      <c r="C261" s="203">
        <v>54.716981132075468</v>
      </c>
      <c r="D261" s="203">
        <v>45.283018867924532</v>
      </c>
      <c r="E261" s="203">
        <v>0</v>
      </c>
      <c r="F261" s="203">
        <v>0</v>
      </c>
      <c r="G261" s="203">
        <v>0</v>
      </c>
      <c r="H261" s="203">
        <v>0</v>
      </c>
      <c r="I261" s="203">
        <v>0</v>
      </c>
      <c r="J261" s="203">
        <v>0</v>
      </c>
      <c r="K261" s="203">
        <v>0</v>
      </c>
      <c r="L261" s="203">
        <v>100</v>
      </c>
    </row>
    <row r="262" spans="1:12">
      <c r="A262" s="17">
        <v>79142</v>
      </c>
      <c r="B262" s="17" t="s">
        <v>401</v>
      </c>
      <c r="C262" s="203">
        <v>27.9296875</v>
      </c>
      <c r="D262" s="203">
        <v>26.953125</v>
      </c>
      <c r="E262" s="203">
        <v>9.5703125</v>
      </c>
      <c r="F262" s="203">
        <v>7.421875</v>
      </c>
      <c r="G262" s="203">
        <v>15.8203125</v>
      </c>
      <c r="H262" s="203">
        <v>12.3046875</v>
      </c>
      <c r="I262" s="203">
        <v>0</v>
      </c>
      <c r="J262" s="203">
        <v>0</v>
      </c>
      <c r="K262" s="203">
        <v>0</v>
      </c>
      <c r="L262" s="203">
        <v>100</v>
      </c>
    </row>
    <row r="263" spans="1:12">
      <c r="A263" s="17">
        <v>79143</v>
      </c>
      <c r="B263" s="17" t="s">
        <v>451</v>
      </c>
      <c r="C263" s="203">
        <v>37.154150197628461</v>
      </c>
      <c r="D263" s="203">
        <v>26.48221343873518</v>
      </c>
      <c r="E263" s="203">
        <v>10.276679841897234</v>
      </c>
      <c r="F263" s="203">
        <v>5.1383399209486171</v>
      </c>
      <c r="G263" s="203">
        <v>0</v>
      </c>
      <c r="H263" s="203">
        <v>20.948616600790515</v>
      </c>
      <c r="I263" s="203">
        <v>0</v>
      </c>
      <c r="J263" s="203">
        <v>0</v>
      </c>
      <c r="K263" s="203">
        <v>0</v>
      </c>
      <c r="L263" s="203">
        <v>100</v>
      </c>
    </row>
    <row r="264" spans="1:12">
      <c r="A264" s="17">
        <v>79148</v>
      </c>
      <c r="B264" s="17" t="s">
        <v>590</v>
      </c>
      <c r="C264" s="203">
        <v>42.857142857142854</v>
      </c>
      <c r="D264" s="203">
        <v>40.659340659340657</v>
      </c>
      <c r="E264" s="203">
        <v>16.483516483516482</v>
      </c>
      <c r="F264" s="203">
        <v>0</v>
      </c>
      <c r="G264" s="203">
        <v>0</v>
      </c>
      <c r="H264" s="203">
        <v>0</v>
      </c>
      <c r="I264" s="203">
        <v>0</v>
      </c>
      <c r="J264" s="203">
        <v>0</v>
      </c>
      <c r="K264" s="203">
        <v>0</v>
      </c>
      <c r="L264" s="203">
        <v>100</v>
      </c>
    </row>
    <row r="265" spans="1:12">
      <c r="A265" s="17">
        <v>79151</v>
      </c>
      <c r="B265" s="17" t="s">
        <v>506</v>
      </c>
      <c r="C265" s="203">
        <v>55.339805825242713</v>
      </c>
      <c r="D265" s="203">
        <v>30.097087378640776</v>
      </c>
      <c r="E265" s="203">
        <v>14.563106796116504</v>
      </c>
      <c r="F265" s="203">
        <v>0</v>
      </c>
      <c r="G265" s="203">
        <v>0</v>
      </c>
      <c r="H265" s="203">
        <v>0</v>
      </c>
      <c r="I265" s="203">
        <v>0</v>
      </c>
      <c r="J265" s="203">
        <v>0</v>
      </c>
      <c r="K265" s="203">
        <v>0</v>
      </c>
      <c r="L265" s="203">
        <v>100</v>
      </c>
    </row>
    <row r="266" spans="1:12">
      <c r="A266" s="17">
        <v>79160</v>
      </c>
      <c r="B266" s="17" t="s">
        <v>263</v>
      </c>
      <c r="C266" s="203">
        <v>16.617009750812567</v>
      </c>
      <c r="D266" s="203">
        <v>24.614030335861322</v>
      </c>
      <c r="E266" s="203">
        <v>10.339924160346696</v>
      </c>
      <c r="F266" s="203">
        <v>12.933369447453954</v>
      </c>
      <c r="G266" s="203">
        <v>12.174972914409535</v>
      </c>
      <c r="H266" s="203">
        <v>8.7283315276273026</v>
      </c>
      <c r="I266" s="203">
        <v>1.8553629469122428</v>
      </c>
      <c r="J266" s="203">
        <v>5.6608884073672812</v>
      </c>
      <c r="K266" s="203">
        <v>7.0761105092091006</v>
      </c>
      <c r="L266" s="203">
        <v>100</v>
      </c>
    </row>
    <row r="267" spans="1:12">
      <c r="A267" s="17">
        <v>80001</v>
      </c>
      <c r="B267" s="17" t="s">
        <v>413</v>
      </c>
      <c r="C267" s="203">
        <v>32.786885245901637</v>
      </c>
      <c r="D267" s="203">
        <v>42.622950819672127</v>
      </c>
      <c r="E267" s="203">
        <v>4.918032786885246</v>
      </c>
      <c r="F267" s="203">
        <v>19.672131147540984</v>
      </c>
      <c r="G267" s="203">
        <v>0</v>
      </c>
      <c r="H267" s="203">
        <v>0</v>
      </c>
      <c r="I267" s="203">
        <v>0</v>
      </c>
      <c r="J267" s="203">
        <v>0</v>
      </c>
      <c r="K267" s="203">
        <v>0</v>
      </c>
      <c r="L267" s="203">
        <v>100</v>
      </c>
    </row>
    <row r="268" spans="1:12">
      <c r="A268" s="17">
        <v>80002</v>
      </c>
      <c r="B268" s="17" t="s">
        <v>654</v>
      </c>
      <c r="C268" s="203">
        <v>24.285714285714285</v>
      </c>
      <c r="D268" s="203">
        <v>34.285714285714285</v>
      </c>
      <c r="E268" s="203">
        <v>17.142857142857142</v>
      </c>
      <c r="F268" s="203">
        <v>24.285714285714285</v>
      </c>
      <c r="G268" s="203">
        <v>0</v>
      </c>
      <c r="H268" s="203">
        <v>0</v>
      </c>
      <c r="I268" s="203">
        <v>0</v>
      </c>
      <c r="J268" s="203">
        <v>0</v>
      </c>
      <c r="K268" s="203">
        <v>0</v>
      </c>
      <c r="L268" s="203">
        <v>100</v>
      </c>
    </row>
    <row r="269" spans="1:12">
      <c r="A269" s="17">
        <v>80003</v>
      </c>
      <c r="B269" s="17" t="s">
        <v>468</v>
      </c>
      <c r="C269" s="203">
        <v>31.72043010752688</v>
      </c>
      <c r="D269" s="203">
        <v>43.548387096774192</v>
      </c>
      <c r="E269" s="203">
        <v>9.1397849462365599</v>
      </c>
      <c r="F269" s="203">
        <v>15.591397849462366</v>
      </c>
      <c r="G269" s="203">
        <v>0</v>
      </c>
      <c r="H269" s="203">
        <v>0</v>
      </c>
      <c r="I269" s="203">
        <v>0</v>
      </c>
      <c r="J269" s="203">
        <v>0</v>
      </c>
      <c r="K269" s="203">
        <v>0</v>
      </c>
      <c r="L269" s="203">
        <v>100</v>
      </c>
    </row>
    <row r="270" spans="1:12">
      <c r="A270" s="17">
        <v>80004</v>
      </c>
      <c r="B270" s="17" t="s">
        <v>549</v>
      </c>
      <c r="C270" s="203">
        <v>33.027522935779821</v>
      </c>
      <c r="D270" s="203">
        <v>30.275229357798167</v>
      </c>
      <c r="E270" s="203">
        <v>13.761467889908257</v>
      </c>
      <c r="F270" s="203">
        <v>0</v>
      </c>
      <c r="G270" s="203">
        <v>22.935779816513762</v>
      </c>
      <c r="H270" s="203">
        <v>0</v>
      </c>
      <c r="I270" s="203">
        <v>0</v>
      </c>
      <c r="J270" s="203">
        <v>0</v>
      </c>
      <c r="K270" s="203">
        <v>0</v>
      </c>
      <c r="L270" s="203">
        <v>100</v>
      </c>
    </row>
    <row r="271" spans="1:12">
      <c r="A271" s="17">
        <v>80005</v>
      </c>
      <c r="B271" s="17" t="s">
        <v>356</v>
      </c>
      <c r="C271" s="203">
        <v>32.437619961612285</v>
      </c>
      <c r="D271" s="203">
        <v>45.105566218809976</v>
      </c>
      <c r="E271" s="203">
        <v>13.051823416506716</v>
      </c>
      <c r="F271" s="203">
        <v>9.4049904030710181</v>
      </c>
      <c r="G271" s="203">
        <v>0</v>
      </c>
      <c r="H271" s="203">
        <v>0</v>
      </c>
      <c r="I271" s="203">
        <v>0</v>
      </c>
      <c r="J271" s="203">
        <v>0</v>
      </c>
      <c r="K271" s="203">
        <v>0</v>
      </c>
      <c r="L271" s="203">
        <v>100</v>
      </c>
    </row>
    <row r="272" spans="1:12">
      <c r="A272" s="17">
        <v>80007</v>
      </c>
      <c r="B272" s="17" t="s">
        <v>296</v>
      </c>
      <c r="C272" s="203">
        <v>29.550102249488752</v>
      </c>
      <c r="D272" s="203">
        <v>38.445807770961146</v>
      </c>
      <c r="E272" s="203">
        <v>10.940695296523517</v>
      </c>
      <c r="F272" s="203">
        <v>10.327198364008181</v>
      </c>
      <c r="G272" s="203">
        <v>10.736196319018406</v>
      </c>
      <c r="H272" s="203">
        <v>0</v>
      </c>
      <c r="I272" s="203">
        <v>0</v>
      </c>
      <c r="J272" s="203">
        <v>0</v>
      </c>
      <c r="K272" s="203">
        <v>0</v>
      </c>
      <c r="L272" s="203">
        <v>100</v>
      </c>
    </row>
    <row r="273" spans="1:12">
      <c r="A273" s="17">
        <v>80008</v>
      </c>
      <c r="B273" s="17" t="s">
        <v>452</v>
      </c>
      <c r="C273" s="203">
        <v>31.756756756756754</v>
      </c>
      <c r="D273" s="203">
        <v>54.729729729729726</v>
      </c>
      <c r="E273" s="203">
        <v>4.0540540540540544</v>
      </c>
      <c r="F273" s="203">
        <v>9.4594594594594597</v>
      </c>
      <c r="G273" s="203">
        <v>0</v>
      </c>
      <c r="H273" s="203">
        <v>0</v>
      </c>
      <c r="I273" s="203">
        <v>0</v>
      </c>
      <c r="J273" s="203">
        <v>0</v>
      </c>
      <c r="K273" s="203">
        <v>0</v>
      </c>
      <c r="L273" s="203">
        <v>100</v>
      </c>
    </row>
    <row r="274" spans="1:12">
      <c r="A274" s="17">
        <v>80009</v>
      </c>
      <c r="B274" s="17" t="s">
        <v>377</v>
      </c>
      <c r="C274" s="203">
        <v>37.137989778534923</v>
      </c>
      <c r="D274" s="203">
        <v>41.567291311754687</v>
      </c>
      <c r="E274" s="203">
        <v>7.6660988074957412</v>
      </c>
      <c r="F274" s="203">
        <v>13.628620102214651</v>
      </c>
      <c r="G274" s="203">
        <v>0</v>
      </c>
      <c r="H274" s="203">
        <v>0</v>
      </c>
      <c r="I274" s="203">
        <v>0</v>
      </c>
      <c r="J274" s="203">
        <v>0</v>
      </c>
      <c r="K274" s="203">
        <v>0</v>
      </c>
      <c r="L274" s="203">
        <v>100</v>
      </c>
    </row>
    <row r="275" spans="1:12">
      <c r="A275" s="17">
        <v>80012</v>
      </c>
      <c r="B275" s="17" t="s">
        <v>311</v>
      </c>
      <c r="C275" s="203">
        <v>24.576802507836991</v>
      </c>
      <c r="D275" s="203">
        <v>36.050156739811911</v>
      </c>
      <c r="E275" s="203">
        <v>11.410658307210031</v>
      </c>
      <c r="F275" s="203">
        <v>15.673981191222571</v>
      </c>
      <c r="G275" s="203">
        <v>12.288401253918495</v>
      </c>
      <c r="H275" s="203">
        <v>0</v>
      </c>
      <c r="I275" s="203">
        <v>0</v>
      </c>
      <c r="J275" s="203">
        <v>0</v>
      </c>
      <c r="K275" s="203">
        <v>0</v>
      </c>
      <c r="L275" s="203">
        <v>100</v>
      </c>
    </row>
    <row r="276" spans="1:12">
      <c r="A276" s="17">
        <v>80013</v>
      </c>
      <c r="B276" s="17" t="s">
        <v>376</v>
      </c>
      <c r="C276" s="203">
        <v>34.761904761904759</v>
      </c>
      <c r="D276" s="203">
        <v>46.666666666666664</v>
      </c>
      <c r="E276" s="203">
        <v>15.952380952380951</v>
      </c>
      <c r="F276" s="203">
        <v>2.6190476190476191</v>
      </c>
      <c r="G276" s="203">
        <v>0</v>
      </c>
      <c r="H276" s="203">
        <v>0</v>
      </c>
      <c r="I276" s="203">
        <v>0</v>
      </c>
      <c r="J276" s="203">
        <v>0</v>
      </c>
      <c r="K276" s="203">
        <v>0</v>
      </c>
      <c r="L276" s="203">
        <v>100</v>
      </c>
    </row>
    <row r="277" spans="1:12">
      <c r="A277" s="17">
        <v>80014</v>
      </c>
      <c r="B277" s="17" t="s">
        <v>390</v>
      </c>
      <c r="C277" s="203">
        <v>41.578947368421055</v>
      </c>
      <c r="D277" s="203">
        <v>41.315789473684212</v>
      </c>
      <c r="E277" s="203">
        <v>11.052631578947368</v>
      </c>
      <c r="F277" s="203">
        <v>6.0526315789473681</v>
      </c>
      <c r="G277" s="203">
        <v>0</v>
      </c>
      <c r="H277" s="203">
        <v>0</v>
      </c>
      <c r="I277" s="203">
        <v>0</v>
      </c>
      <c r="J277" s="203">
        <v>0</v>
      </c>
      <c r="K277" s="203">
        <v>0</v>
      </c>
      <c r="L277" s="203">
        <v>100</v>
      </c>
    </row>
    <row r="278" spans="1:12">
      <c r="A278" s="17">
        <v>80015</v>
      </c>
      <c r="B278" s="17" t="s">
        <v>577</v>
      </c>
      <c r="C278" s="203">
        <v>27.966101694915253</v>
      </c>
      <c r="D278" s="203">
        <v>18.64406779661017</v>
      </c>
      <c r="E278" s="203">
        <v>0</v>
      </c>
      <c r="F278" s="203">
        <v>15.254237288135593</v>
      </c>
      <c r="G278" s="203">
        <v>38.135593220338983</v>
      </c>
      <c r="H278" s="203">
        <v>0</v>
      </c>
      <c r="I278" s="203">
        <v>0</v>
      </c>
      <c r="J278" s="203">
        <v>0</v>
      </c>
      <c r="K278" s="203">
        <v>0</v>
      </c>
      <c r="L278" s="203">
        <v>100</v>
      </c>
    </row>
    <row r="279" spans="1:12">
      <c r="A279" s="17">
        <v>80016</v>
      </c>
      <c r="B279" s="17" t="s">
        <v>608</v>
      </c>
      <c r="C279" s="203">
        <v>46.153846153846153</v>
      </c>
      <c r="D279" s="203">
        <v>53.846153846153847</v>
      </c>
      <c r="E279" s="203">
        <v>0</v>
      </c>
      <c r="F279" s="203">
        <v>0</v>
      </c>
      <c r="G279" s="203">
        <v>0</v>
      </c>
      <c r="H279" s="203">
        <v>0</v>
      </c>
      <c r="I279" s="203">
        <v>0</v>
      </c>
      <c r="J279" s="203">
        <v>0</v>
      </c>
      <c r="K279" s="203">
        <v>0</v>
      </c>
      <c r="L279" s="203">
        <v>100</v>
      </c>
    </row>
    <row r="280" spans="1:12">
      <c r="A280" s="17">
        <v>80018</v>
      </c>
      <c r="B280" s="17" t="s">
        <v>370</v>
      </c>
      <c r="C280" s="203">
        <v>9.3555093555093567</v>
      </c>
      <c r="D280" s="203">
        <v>20.374220374220375</v>
      </c>
      <c r="E280" s="203">
        <v>11.122661122661123</v>
      </c>
      <c r="F280" s="203">
        <v>6.5488565488565493</v>
      </c>
      <c r="G280" s="203">
        <v>3.1185031185031189</v>
      </c>
      <c r="H280" s="203">
        <v>20.582120582120584</v>
      </c>
      <c r="I280" s="203">
        <v>28.898128898128899</v>
      </c>
      <c r="J280" s="203">
        <v>0</v>
      </c>
      <c r="K280" s="203">
        <v>0</v>
      </c>
      <c r="L280" s="203">
        <v>100</v>
      </c>
    </row>
    <row r="281" spans="1:12">
      <c r="A281" s="17">
        <v>80019</v>
      </c>
      <c r="B281" s="17" t="s">
        <v>673</v>
      </c>
      <c r="C281" s="203">
        <v>19.696969696969695</v>
      </c>
      <c r="D281" s="203">
        <v>27.27272727272727</v>
      </c>
      <c r="E281" s="203">
        <v>0</v>
      </c>
      <c r="F281" s="203">
        <v>0</v>
      </c>
      <c r="G281" s="203">
        <v>53.030303030303031</v>
      </c>
      <c r="H281" s="203">
        <v>0</v>
      </c>
      <c r="I281" s="203">
        <v>0</v>
      </c>
      <c r="J281" s="203">
        <v>0</v>
      </c>
      <c r="K281" s="203">
        <v>0</v>
      </c>
      <c r="L281" s="203">
        <v>100</v>
      </c>
    </row>
    <row r="282" spans="1:12">
      <c r="A282" s="17">
        <v>80020</v>
      </c>
      <c r="B282" s="17" t="s">
        <v>632</v>
      </c>
      <c r="C282" s="203">
        <v>26.315789473684209</v>
      </c>
      <c r="D282" s="203">
        <v>48.421052631578945</v>
      </c>
      <c r="E282" s="203">
        <v>0</v>
      </c>
      <c r="F282" s="203">
        <v>25.263157894736842</v>
      </c>
      <c r="G282" s="203">
        <v>0</v>
      </c>
      <c r="H282" s="203">
        <v>0</v>
      </c>
      <c r="I282" s="203">
        <v>0</v>
      </c>
      <c r="J282" s="203">
        <v>0</v>
      </c>
      <c r="K282" s="203">
        <v>0</v>
      </c>
      <c r="L282" s="203">
        <v>100</v>
      </c>
    </row>
    <row r="283" spans="1:12">
      <c r="A283" s="17">
        <v>80021</v>
      </c>
      <c r="B283" s="17" t="s">
        <v>662</v>
      </c>
      <c r="C283" s="203">
        <v>26</v>
      </c>
      <c r="D283" s="203">
        <v>18</v>
      </c>
      <c r="E283" s="203">
        <v>0</v>
      </c>
      <c r="F283" s="203">
        <v>56.000000000000007</v>
      </c>
      <c r="G283" s="203">
        <v>0</v>
      </c>
      <c r="H283" s="203">
        <v>0</v>
      </c>
      <c r="I283" s="203">
        <v>0</v>
      </c>
      <c r="J283" s="203">
        <v>0</v>
      </c>
      <c r="K283" s="203">
        <v>0</v>
      </c>
      <c r="L283" s="203">
        <v>100</v>
      </c>
    </row>
    <row r="284" spans="1:12">
      <c r="A284" s="17">
        <v>80023</v>
      </c>
      <c r="B284" s="17" t="s">
        <v>455</v>
      </c>
      <c r="C284" s="203">
        <v>21.969696969696969</v>
      </c>
      <c r="D284" s="203">
        <v>51.515151515151516</v>
      </c>
      <c r="E284" s="203">
        <v>16.666666666666664</v>
      </c>
      <c r="F284" s="203">
        <v>9.8484848484848477</v>
      </c>
      <c r="G284" s="203">
        <v>0</v>
      </c>
      <c r="H284" s="203">
        <v>0</v>
      </c>
      <c r="I284" s="203">
        <v>0</v>
      </c>
      <c r="J284" s="203">
        <v>0</v>
      </c>
      <c r="K284" s="203">
        <v>0</v>
      </c>
      <c r="L284" s="203">
        <v>100</v>
      </c>
    </row>
    <row r="285" spans="1:12">
      <c r="A285" s="17">
        <v>80024</v>
      </c>
      <c r="B285" s="17" t="s">
        <v>637</v>
      </c>
      <c r="C285" s="203">
        <v>32.20338983050847</v>
      </c>
      <c r="D285" s="203">
        <v>25.423728813559322</v>
      </c>
      <c r="E285" s="203">
        <v>11.864406779661017</v>
      </c>
      <c r="F285" s="203">
        <v>30.508474576271187</v>
      </c>
      <c r="G285" s="203">
        <v>0</v>
      </c>
      <c r="H285" s="203">
        <v>0</v>
      </c>
      <c r="I285" s="203">
        <v>0</v>
      </c>
      <c r="J285" s="203">
        <v>0</v>
      </c>
      <c r="K285" s="203">
        <v>0</v>
      </c>
      <c r="L285" s="203">
        <v>100</v>
      </c>
    </row>
    <row r="286" spans="1:12">
      <c r="A286" s="17">
        <v>80025</v>
      </c>
      <c r="B286" s="17" t="s">
        <v>320</v>
      </c>
      <c r="C286" s="203">
        <v>31.295843520782395</v>
      </c>
      <c r="D286" s="203">
        <v>45.599022004889974</v>
      </c>
      <c r="E286" s="203">
        <v>6.7237163814180931</v>
      </c>
      <c r="F286" s="203">
        <v>9.7799511002444994</v>
      </c>
      <c r="G286" s="203">
        <v>6.6014669926650367</v>
      </c>
      <c r="H286" s="203">
        <v>0</v>
      </c>
      <c r="I286" s="203">
        <v>0</v>
      </c>
      <c r="J286" s="203">
        <v>0</v>
      </c>
      <c r="K286" s="203">
        <v>0</v>
      </c>
      <c r="L286" s="203">
        <v>100</v>
      </c>
    </row>
    <row r="287" spans="1:12">
      <c r="A287" s="17">
        <v>80026</v>
      </c>
      <c r="B287" s="17" t="s">
        <v>652</v>
      </c>
      <c r="C287" s="203">
        <v>45.454545454545453</v>
      </c>
      <c r="D287" s="203">
        <v>54.54545454545454</v>
      </c>
      <c r="E287" s="203">
        <v>0</v>
      </c>
      <c r="F287" s="203">
        <v>0</v>
      </c>
      <c r="G287" s="203">
        <v>0</v>
      </c>
      <c r="H287" s="203">
        <v>0</v>
      </c>
      <c r="I287" s="203">
        <v>0</v>
      </c>
      <c r="J287" s="203">
        <v>0</v>
      </c>
      <c r="K287" s="203">
        <v>0</v>
      </c>
      <c r="L287" s="203">
        <v>100</v>
      </c>
    </row>
    <row r="288" spans="1:12">
      <c r="A288" s="17">
        <v>80027</v>
      </c>
      <c r="B288" s="17" t="s">
        <v>330</v>
      </c>
      <c r="C288" s="203">
        <v>21.71717171717172</v>
      </c>
      <c r="D288" s="203">
        <v>33.333333333333329</v>
      </c>
      <c r="E288" s="203">
        <v>11.48989898989899</v>
      </c>
      <c r="F288" s="203">
        <v>9.8484848484848477</v>
      </c>
      <c r="G288" s="203">
        <v>13.51010101010101</v>
      </c>
      <c r="H288" s="203">
        <v>10.1010101010101</v>
      </c>
      <c r="I288" s="203">
        <v>0</v>
      </c>
      <c r="J288" s="203">
        <v>0</v>
      </c>
      <c r="K288" s="203">
        <v>0</v>
      </c>
      <c r="L288" s="203">
        <v>100</v>
      </c>
    </row>
    <row r="289" spans="1:12">
      <c r="A289" s="17">
        <v>80028</v>
      </c>
      <c r="B289" s="17" t="s">
        <v>297</v>
      </c>
      <c r="C289" s="203">
        <v>23.620457604306864</v>
      </c>
      <c r="D289" s="203">
        <v>36.675639300134591</v>
      </c>
      <c r="E289" s="203">
        <v>15.006729475100942</v>
      </c>
      <c r="F289" s="203">
        <v>14.131897711978466</v>
      </c>
      <c r="G289" s="203">
        <v>10.565275908479139</v>
      </c>
      <c r="H289" s="203">
        <v>0</v>
      </c>
      <c r="I289" s="203">
        <v>0</v>
      </c>
      <c r="J289" s="203">
        <v>0</v>
      </c>
      <c r="K289" s="203">
        <v>0</v>
      </c>
      <c r="L289" s="203">
        <v>100</v>
      </c>
    </row>
    <row r="290" spans="1:12">
      <c r="A290" s="17">
        <v>80029</v>
      </c>
      <c r="B290" s="17" t="s">
        <v>349</v>
      </c>
      <c r="C290" s="203">
        <v>39.834024896265561</v>
      </c>
      <c r="D290" s="203">
        <v>42.323651452282157</v>
      </c>
      <c r="E290" s="203">
        <v>12.655601659751037</v>
      </c>
      <c r="F290" s="203">
        <v>0</v>
      </c>
      <c r="G290" s="203">
        <v>5.186721991701245</v>
      </c>
      <c r="H290" s="203">
        <v>0</v>
      </c>
      <c r="I290" s="203">
        <v>0</v>
      </c>
      <c r="J290" s="203">
        <v>0</v>
      </c>
      <c r="K290" s="203">
        <v>0</v>
      </c>
      <c r="L290" s="203">
        <v>100</v>
      </c>
    </row>
    <row r="291" spans="1:12">
      <c r="A291" s="17">
        <v>80030</v>
      </c>
      <c r="B291" s="17" t="s">
        <v>616</v>
      </c>
      <c r="C291" s="203">
        <v>48</v>
      </c>
      <c r="D291" s="203">
        <v>40</v>
      </c>
      <c r="E291" s="203">
        <v>12</v>
      </c>
      <c r="F291" s="203">
        <v>0</v>
      </c>
      <c r="G291" s="203">
        <v>0</v>
      </c>
      <c r="H291" s="203">
        <v>0</v>
      </c>
      <c r="I291" s="203">
        <v>0</v>
      </c>
      <c r="J291" s="203">
        <v>0</v>
      </c>
      <c r="K291" s="203">
        <v>0</v>
      </c>
      <c r="L291" s="203">
        <v>100</v>
      </c>
    </row>
    <row r="292" spans="1:12">
      <c r="A292" s="17">
        <v>80031</v>
      </c>
      <c r="B292" s="17" t="s">
        <v>398</v>
      </c>
      <c r="C292" s="203">
        <v>36.90851735015773</v>
      </c>
      <c r="D292" s="203">
        <v>40.378548895899051</v>
      </c>
      <c r="E292" s="203">
        <v>15.141955835962145</v>
      </c>
      <c r="F292" s="203">
        <v>7.5709779179810726</v>
      </c>
      <c r="G292" s="203">
        <v>0</v>
      </c>
      <c r="H292" s="203">
        <v>0</v>
      </c>
      <c r="I292" s="203">
        <v>0</v>
      </c>
      <c r="J292" s="203">
        <v>0</v>
      </c>
      <c r="K292" s="203">
        <v>0</v>
      </c>
      <c r="L292" s="203">
        <v>100</v>
      </c>
    </row>
    <row r="293" spans="1:12">
      <c r="A293" s="17">
        <v>80032</v>
      </c>
      <c r="B293" s="17" t="s">
        <v>517</v>
      </c>
      <c r="C293" s="203">
        <v>35.664335664335667</v>
      </c>
      <c r="D293" s="203">
        <v>36.363636363636367</v>
      </c>
      <c r="E293" s="203">
        <v>17.482517482517483</v>
      </c>
      <c r="F293" s="203">
        <v>10.48951048951049</v>
      </c>
      <c r="G293" s="203">
        <v>0</v>
      </c>
      <c r="H293" s="203">
        <v>0</v>
      </c>
      <c r="I293" s="203">
        <v>0</v>
      </c>
      <c r="J293" s="203">
        <v>0</v>
      </c>
      <c r="K293" s="203">
        <v>0</v>
      </c>
      <c r="L293" s="203">
        <v>100</v>
      </c>
    </row>
    <row r="294" spans="1:12">
      <c r="A294" s="17">
        <v>80033</v>
      </c>
      <c r="B294" s="17" t="s">
        <v>639</v>
      </c>
      <c r="C294" s="203">
        <v>33.333333333333329</v>
      </c>
      <c r="D294" s="203">
        <v>53.333333333333336</v>
      </c>
      <c r="E294" s="203">
        <v>13.333333333333334</v>
      </c>
      <c r="F294" s="203">
        <v>0</v>
      </c>
      <c r="G294" s="203">
        <v>0</v>
      </c>
      <c r="H294" s="203">
        <v>0</v>
      </c>
      <c r="I294" s="203">
        <v>0</v>
      </c>
      <c r="J294" s="203">
        <v>0</v>
      </c>
      <c r="K294" s="203">
        <v>0</v>
      </c>
      <c r="L294" s="203">
        <v>100</v>
      </c>
    </row>
    <row r="295" spans="1:12">
      <c r="A295" s="17">
        <v>80034</v>
      </c>
      <c r="B295" s="17" t="s">
        <v>599</v>
      </c>
      <c r="C295" s="203">
        <v>63.636363636363633</v>
      </c>
      <c r="D295" s="203">
        <v>36.363636363636367</v>
      </c>
      <c r="E295" s="203">
        <v>0</v>
      </c>
      <c r="F295" s="203">
        <v>0</v>
      </c>
      <c r="G295" s="203">
        <v>0</v>
      </c>
      <c r="H295" s="203">
        <v>0</v>
      </c>
      <c r="I295" s="203">
        <v>0</v>
      </c>
      <c r="J295" s="203">
        <v>0</v>
      </c>
      <c r="K295" s="203">
        <v>0</v>
      </c>
      <c r="L295" s="203">
        <v>100</v>
      </c>
    </row>
    <row r="296" spans="1:12">
      <c r="A296" s="17">
        <v>80035</v>
      </c>
      <c r="B296" s="17" t="s">
        <v>516</v>
      </c>
      <c r="C296" s="203">
        <v>40.54054054054054</v>
      </c>
      <c r="D296" s="203">
        <v>37.837837837837839</v>
      </c>
      <c r="E296" s="203">
        <v>4.0540540540540544</v>
      </c>
      <c r="F296" s="203">
        <v>0</v>
      </c>
      <c r="G296" s="203">
        <v>17.567567567567568</v>
      </c>
      <c r="H296" s="203">
        <v>0</v>
      </c>
      <c r="I296" s="203">
        <v>0</v>
      </c>
      <c r="J296" s="203">
        <v>0</v>
      </c>
      <c r="K296" s="203">
        <v>0</v>
      </c>
      <c r="L296" s="203">
        <v>100</v>
      </c>
    </row>
    <row r="297" spans="1:12">
      <c r="A297" s="17">
        <v>80036</v>
      </c>
      <c r="B297" s="17" t="s">
        <v>433</v>
      </c>
      <c r="C297" s="203">
        <v>38.06818181818182</v>
      </c>
      <c r="D297" s="203">
        <v>55.113636363636367</v>
      </c>
      <c r="E297" s="203">
        <v>6.8181818181818175</v>
      </c>
      <c r="F297" s="203">
        <v>0</v>
      </c>
      <c r="G297" s="203">
        <v>0</v>
      </c>
      <c r="H297" s="203">
        <v>0</v>
      </c>
      <c r="I297" s="203">
        <v>0</v>
      </c>
      <c r="J297" s="203">
        <v>0</v>
      </c>
      <c r="K297" s="203">
        <v>0</v>
      </c>
      <c r="L297" s="203">
        <v>100</v>
      </c>
    </row>
    <row r="298" spans="1:12">
      <c r="A298" s="17">
        <v>80037</v>
      </c>
      <c r="B298" s="17" t="s">
        <v>499</v>
      </c>
      <c r="C298" s="203">
        <v>56.578947368421048</v>
      </c>
      <c r="D298" s="203">
        <v>43.421052631578952</v>
      </c>
      <c r="E298" s="203">
        <v>0</v>
      </c>
      <c r="F298" s="203">
        <v>0</v>
      </c>
      <c r="G298" s="203">
        <v>0</v>
      </c>
      <c r="H298" s="203">
        <v>0</v>
      </c>
      <c r="I298" s="203">
        <v>0</v>
      </c>
      <c r="J298" s="203">
        <v>0</v>
      </c>
      <c r="K298" s="203">
        <v>0</v>
      </c>
      <c r="L298" s="203">
        <v>100</v>
      </c>
    </row>
    <row r="299" spans="1:12">
      <c r="A299" s="17">
        <v>80038</v>
      </c>
      <c r="B299" s="17" t="s">
        <v>278</v>
      </c>
      <c r="C299" s="203">
        <v>13.501669449081803</v>
      </c>
      <c r="D299" s="203">
        <v>24.6661101836394</v>
      </c>
      <c r="E299" s="203">
        <v>8.0550918196994985</v>
      </c>
      <c r="F299" s="203">
        <v>10.78881469115192</v>
      </c>
      <c r="G299" s="203">
        <v>12.040901502504173</v>
      </c>
      <c r="H299" s="203">
        <v>9.265442404006679</v>
      </c>
      <c r="I299" s="203">
        <v>0</v>
      </c>
      <c r="J299" s="203">
        <v>0</v>
      </c>
      <c r="K299" s="203">
        <v>21.681969949916528</v>
      </c>
      <c r="L299" s="203">
        <v>100</v>
      </c>
    </row>
    <row r="300" spans="1:12">
      <c r="A300" s="17">
        <v>80039</v>
      </c>
      <c r="B300" s="17" t="s">
        <v>321</v>
      </c>
      <c r="C300" s="203">
        <v>33.154506437768241</v>
      </c>
      <c r="D300" s="203">
        <v>44.957081545064376</v>
      </c>
      <c r="E300" s="203">
        <v>10.515021459227468</v>
      </c>
      <c r="F300" s="203">
        <v>7.1888412017167376</v>
      </c>
      <c r="G300" s="203">
        <v>4.1845493562231759</v>
      </c>
      <c r="H300" s="203">
        <v>0</v>
      </c>
      <c r="I300" s="203">
        <v>0</v>
      </c>
      <c r="J300" s="203">
        <v>0</v>
      </c>
      <c r="K300" s="203">
        <v>0</v>
      </c>
      <c r="L300" s="203">
        <v>100</v>
      </c>
    </row>
    <row r="301" spans="1:12">
      <c r="A301" s="17">
        <v>80040</v>
      </c>
      <c r="B301" s="17" t="s">
        <v>406</v>
      </c>
      <c r="C301" s="203">
        <v>35.276073619631902</v>
      </c>
      <c r="D301" s="203">
        <v>41.104294478527606</v>
      </c>
      <c r="E301" s="203">
        <v>12.576687116564417</v>
      </c>
      <c r="F301" s="203">
        <v>3.6809815950920246</v>
      </c>
      <c r="G301" s="203">
        <v>7.3619631901840492</v>
      </c>
      <c r="H301" s="203">
        <v>0</v>
      </c>
      <c r="I301" s="203">
        <v>0</v>
      </c>
      <c r="J301" s="203">
        <v>0</v>
      </c>
      <c r="K301" s="203">
        <v>0</v>
      </c>
      <c r="L301" s="203">
        <v>100</v>
      </c>
    </row>
    <row r="302" spans="1:12">
      <c r="A302" s="17">
        <v>80041</v>
      </c>
      <c r="B302" s="17" t="s">
        <v>672</v>
      </c>
      <c r="C302" s="203">
        <v>60</v>
      </c>
      <c r="D302" s="203">
        <v>40</v>
      </c>
      <c r="E302" s="203">
        <v>0</v>
      </c>
      <c r="F302" s="203">
        <v>0</v>
      </c>
      <c r="G302" s="203">
        <v>0</v>
      </c>
      <c r="H302" s="203">
        <v>0</v>
      </c>
      <c r="I302" s="203">
        <v>0</v>
      </c>
      <c r="J302" s="203">
        <v>0</v>
      </c>
      <c r="K302" s="203">
        <v>0</v>
      </c>
      <c r="L302" s="203">
        <v>100</v>
      </c>
    </row>
    <row r="303" spans="1:12">
      <c r="A303" s="17">
        <v>80042</v>
      </c>
      <c r="B303" s="17" t="s">
        <v>346</v>
      </c>
      <c r="C303" s="203">
        <v>39.207048458149778</v>
      </c>
      <c r="D303" s="203">
        <v>44.933920704845818</v>
      </c>
      <c r="E303" s="203">
        <v>6.1674008810572687</v>
      </c>
      <c r="F303" s="203">
        <v>4.8458149779735686</v>
      </c>
      <c r="G303" s="203">
        <v>4.8458149779735686</v>
      </c>
      <c r="H303" s="203">
        <v>0</v>
      </c>
      <c r="I303" s="203">
        <v>0</v>
      </c>
      <c r="J303" s="203">
        <v>0</v>
      </c>
      <c r="K303" s="203">
        <v>0</v>
      </c>
      <c r="L303" s="203">
        <v>100</v>
      </c>
    </row>
    <row r="304" spans="1:12">
      <c r="A304" s="17">
        <v>80043</v>
      </c>
      <c r="B304" s="17" t="s">
        <v>293</v>
      </c>
      <c r="C304" s="203">
        <v>25</v>
      </c>
      <c r="D304" s="203">
        <v>28.063943161634104</v>
      </c>
      <c r="E304" s="203">
        <v>9.0586145648312613</v>
      </c>
      <c r="F304" s="203">
        <v>9.5914742451154531</v>
      </c>
      <c r="G304" s="203">
        <v>7.0603907637655423</v>
      </c>
      <c r="H304" s="203">
        <v>9.6358792184724695</v>
      </c>
      <c r="I304" s="203">
        <v>11.589698046181173</v>
      </c>
      <c r="J304" s="203">
        <v>0</v>
      </c>
      <c r="K304" s="203">
        <v>0</v>
      </c>
      <c r="L304" s="203">
        <v>100</v>
      </c>
    </row>
    <row r="305" spans="1:12">
      <c r="A305" s="17">
        <v>80044</v>
      </c>
      <c r="B305" s="17" t="s">
        <v>425</v>
      </c>
      <c r="C305" s="203">
        <v>42.767295597484278</v>
      </c>
      <c r="D305" s="203">
        <v>44.025157232704402</v>
      </c>
      <c r="E305" s="203">
        <v>13.20754716981132</v>
      </c>
      <c r="F305" s="203">
        <v>0</v>
      </c>
      <c r="G305" s="203">
        <v>0</v>
      </c>
      <c r="H305" s="203">
        <v>0</v>
      </c>
      <c r="I305" s="203">
        <v>0</v>
      </c>
      <c r="J305" s="203">
        <v>0</v>
      </c>
      <c r="K305" s="203">
        <v>0</v>
      </c>
      <c r="L305" s="203">
        <v>100</v>
      </c>
    </row>
    <row r="306" spans="1:12">
      <c r="A306" s="17">
        <v>80045</v>
      </c>
      <c r="B306" s="17" t="s">
        <v>328</v>
      </c>
      <c r="C306" s="203">
        <v>28.706326723323887</v>
      </c>
      <c r="D306" s="203">
        <v>43.153918791312556</v>
      </c>
      <c r="E306" s="203">
        <v>17.563739376770538</v>
      </c>
      <c r="F306" s="203">
        <v>7.7431539187913128</v>
      </c>
      <c r="G306" s="203">
        <v>2.8328611898017</v>
      </c>
      <c r="H306" s="203">
        <v>0</v>
      </c>
      <c r="I306" s="203">
        <v>0</v>
      </c>
      <c r="J306" s="203">
        <v>0</v>
      </c>
      <c r="K306" s="203">
        <v>0</v>
      </c>
      <c r="L306" s="203">
        <v>100</v>
      </c>
    </row>
    <row r="307" spans="1:12">
      <c r="A307" s="17">
        <v>80046</v>
      </c>
      <c r="B307" s="17" t="s">
        <v>531</v>
      </c>
      <c r="C307" s="203">
        <v>25.766871165644172</v>
      </c>
      <c r="D307" s="203">
        <v>30.061349693251532</v>
      </c>
      <c r="E307" s="203">
        <v>30.061349693251532</v>
      </c>
      <c r="F307" s="203">
        <v>14.110429447852759</v>
      </c>
      <c r="G307" s="203">
        <v>0</v>
      </c>
      <c r="H307" s="203">
        <v>0</v>
      </c>
      <c r="I307" s="203">
        <v>0</v>
      </c>
      <c r="J307" s="203">
        <v>0</v>
      </c>
      <c r="K307" s="203">
        <v>0</v>
      </c>
      <c r="L307" s="203">
        <v>100</v>
      </c>
    </row>
    <row r="308" spans="1:12">
      <c r="A308" s="17">
        <v>80047</v>
      </c>
      <c r="B308" s="17" t="s">
        <v>655</v>
      </c>
      <c r="C308" s="203">
        <v>58.064516129032263</v>
      </c>
      <c r="D308" s="203">
        <v>41.935483870967744</v>
      </c>
      <c r="E308" s="203">
        <v>0</v>
      </c>
      <c r="F308" s="203">
        <v>0</v>
      </c>
      <c r="G308" s="203">
        <v>0</v>
      </c>
      <c r="H308" s="203">
        <v>0</v>
      </c>
      <c r="I308" s="203">
        <v>0</v>
      </c>
      <c r="J308" s="203">
        <v>0</v>
      </c>
      <c r="K308" s="203">
        <v>0</v>
      </c>
      <c r="L308" s="203">
        <v>100</v>
      </c>
    </row>
    <row r="309" spans="1:12">
      <c r="A309" s="17">
        <v>80048</v>
      </c>
      <c r="B309" s="17" t="s">
        <v>605</v>
      </c>
      <c r="C309" s="203">
        <v>38.461538461538467</v>
      </c>
      <c r="D309" s="203">
        <v>33.846153846153847</v>
      </c>
      <c r="E309" s="203">
        <v>0</v>
      </c>
      <c r="F309" s="203">
        <v>27.692307692307693</v>
      </c>
      <c r="G309" s="203">
        <v>0</v>
      </c>
      <c r="H309" s="203">
        <v>0</v>
      </c>
      <c r="I309" s="203">
        <v>0</v>
      </c>
      <c r="J309" s="203">
        <v>0</v>
      </c>
      <c r="K309" s="203">
        <v>0</v>
      </c>
      <c r="L309" s="203">
        <v>100</v>
      </c>
    </row>
    <row r="310" spans="1:12">
      <c r="A310" s="17">
        <v>80049</v>
      </c>
      <c r="B310" s="17" t="s">
        <v>351</v>
      </c>
      <c r="C310" s="203">
        <v>25.724020442930151</v>
      </c>
      <c r="D310" s="203">
        <v>38.841567291311755</v>
      </c>
      <c r="E310" s="203">
        <v>14.480408858603067</v>
      </c>
      <c r="F310" s="203">
        <v>13.628620102214651</v>
      </c>
      <c r="G310" s="203">
        <v>7.3253833049403747</v>
      </c>
      <c r="H310" s="203">
        <v>0</v>
      </c>
      <c r="I310" s="203">
        <v>0</v>
      </c>
      <c r="J310" s="203">
        <v>0</v>
      </c>
      <c r="K310" s="203">
        <v>0</v>
      </c>
      <c r="L310" s="203">
        <v>100</v>
      </c>
    </row>
    <row r="311" spans="1:12">
      <c r="A311" s="17">
        <v>80050</v>
      </c>
      <c r="B311" s="17" t="s">
        <v>294</v>
      </c>
      <c r="C311" s="203">
        <v>26.54364797728886</v>
      </c>
      <c r="D311" s="203">
        <v>39.602555003548616</v>
      </c>
      <c r="E311" s="203">
        <v>13.555713271823988</v>
      </c>
      <c r="F311" s="203">
        <v>10.078069552874378</v>
      </c>
      <c r="G311" s="203">
        <v>10.220014194464159</v>
      </c>
      <c r="H311" s="203">
        <v>0</v>
      </c>
      <c r="I311" s="203">
        <v>0</v>
      </c>
      <c r="J311" s="203">
        <v>0</v>
      </c>
      <c r="K311" s="203">
        <v>0</v>
      </c>
      <c r="L311" s="203">
        <v>100</v>
      </c>
    </row>
    <row r="312" spans="1:12">
      <c r="A312" s="17">
        <v>80051</v>
      </c>
      <c r="B312" s="17" t="s">
        <v>442</v>
      </c>
      <c r="C312" s="203">
        <v>33.333333333333329</v>
      </c>
      <c r="D312" s="203">
        <v>40.196078431372548</v>
      </c>
      <c r="E312" s="203">
        <v>21.078431372549019</v>
      </c>
      <c r="F312" s="203">
        <v>5.3921568627450984</v>
      </c>
      <c r="G312" s="203">
        <v>0</v>
      </c>
      <c r="H312" s="203">
        <v>0</v>
      </c>
      <c r="I312" s="203">
        <v>0</v>
      </c>
      <c r="J312" s="203">
        <v>0</v>
      </c>
      <c r="K312" s="203">
        <v>0</v>
      </c>
      <c r="L312" s="203">
        <v>100</v>
      </c>
    </row>
    <row r="313" spans="1:12">
      <c r="A313" s="17">
        <v>80053</v>
      </c>
      <c r="B313" s="17" t="s">
        <v>334</v>
      </c>
      <c r="C313" s="203">
        <v>33.483146067415731</v>
      </c>
      <c r="D313" s="203">
        <v>42.696629213483142</v>
      </c>
      <c r="E313" s="203">
        <v>6.7415730337078648</v>
      </c>
      <c r="F313" s="203">
        <v>6.9662921348314599</v>
      </c>
      <c r="G313" s="203">
        <v>10.112359550561797</v>
      </c>
      <c r="H313" s="203">
        <v>0</v>
      </c>
      <c r="I313" s="203">
        <v>0</v>
      </c>
      <c r="J313" s="203">
        <v>0</v>
      </c>
      <c r="K313" s="203">
        <v>0</v>
      </c>
      <c r="L313" s="203">
        <v>100</v>
      </c>
    </row>
    <row r="314" spans="1:12">
      <c r="A314" s="17">
        <v>80054</v>
      </c>
      <c r="B314" s="17" t="s">
        <v>335</v>
      </c>
      <c r="C314" s="203">
        <v>30.066445182724255</v>
      </c>
      <c r="D314" s="203">
        <v>34.053156146179404</v>
      </c>
      <c r="E314" s="203">
        <v>8.8039867109634553</v>
      </c>
      <c r="F314" s="203">
        <v>15.11627906976744</v>
      </c>
      <c r="G314" s="203">
        <v>11.960132890365449</v>
      </c>
      <c r="H314" s="203">
        <v>0</v>
      </c>
      <c r="I314" s="203">
        <v>0</v>
      </c>
      <c r="J314" s="203">
        <v>0</v>
      </c>
      <c r="K314" s="203">
        <v>0</v>
      </c>
      <c r="L314" s="203">
        <v>100</v>
      </c>
    </row>
    <row r="315" spans="1:12">
      <c r="A315" s="17">
        <v>80055</v>
      </c>
      <c r="B315" s="17" t="s">
        <v>345</v>
      </c>
      <c r="C315" s="203">
        <v>44.196428571428569</v>
      </c>
      <c r="D315" s="203">
        <v>35.044642857142854</v>
      </c>
      <c r="E315" s="203">
        <v>6.6964285714285712</v>
      </c>
      <c r="F315" s="203">
        <v>14.0625</v>
      </c>
      <c r="G315" s="203">
        <v>0</v>
      </c>
      <c r="H315" s="203">
        <v>0</v>
      </c>
      <c r="I315" s="203">
        <v>0</v>
      </c>
      <c r="J315" s="203">
        <v>0</v>
      </c>
      <c r="K315" s="203">
        <v>0</v>
      </c>
      <c r="L315" s="203">
        <v>100</v>
      </c>
    </row>
    <row r="316" spans="1:12">
      <c r="A316" s="17">
        <v>80057</v>
      </c>
      <c r="B316" s="17" t="s">
        <v>279</v>
      </c>
      <c r="C316" s="203">
        <v>27.266161068977969</v>
      </c>
      <c r="D316" s="203">
        <v>33.694474539544963</v>
      </c>
      <c r="E316" s="203">
        <v>5.8504875406283858</v>
      </c>
      <c r="F316" s="203">
        <v>11.375947995666305</v>
      </c>
      <c r="G316" s="203">
        <v>12.314915131816541</v>
      </c>
      <c r="H316" s="203">
        <v>9.4980137233658368</v>
      </c>
      <c r="I316" s="203">
        <v>0</v>
      </c>
      <c r="J316" s="203">
        <v>0</v>
      </c>
      <c r="K316" s="203">
        <v>0</v>
      </c>
      <c r="L316" s="203">
        <v>100</v>
      </c>
    </row>
    <row r="317" spans="1:12">
      <c r="A317" s="17">
        <v>80059</v>
      </c>
      <c r="B317" s="17" t="s">
        <v>571</v>
      </c>
      <c r="C317" s="203">
        <v>50</v>
      </c>
      <c r="D317" s="203">
        <v>50</v>
      </c>
      <c r="E317" s="203">
        <v>0</v>
      </c>
      <c r="F317" s="203">
        <v>0</v>
      </c>
      <c r="G317" s="203">
        <v>0</v>
      </c>
      <c r="H317" s="203">
        <v>0</v>
      </c>
      <c r="I317" s="203">
        <v>0</v>
      </c>
      <c r="J317" s="203">
        <v>0</v>
      </c>
      <c r="K317" s="203">
        <v>0</v>
      </c>
      <c r="L317" s="203">
        <v>100</v>
      </c>
    </row>
    <row r="318" spans="1:12">
      <c r="A318" s="17">
        <v>80060</v>
      </c>
      <c r="B318" s="17" t="s">
        <v>387</v>
      </c>
      <c r="C318" s="203">
        <v>21.782178217821784</v>
      </c>
      <c r="D318" s="203">
        <v>39.10891089108911</v>
      </c>
      <c r="E318" s="203">
        <v>31.683168316831683</v>
      </c>
      <c r="F318" s="203">
        <v>7.4257425742574252</v>
      </c>
      <c r="G318" s="203">
        <v>0</v>
      </c>
      <c r="H318" s="203">
        <v>0</v>
      </c>
      <c r="I318" s="203">
        <v>0</v>
      </c>
      <c r="J318" s="203">
        <v>0</v>
      </c>
      <c r="K318" s="203">
        <v>0</v>
      </c>
      <c r="L318" s="203">
        <v>100</v>
      </c>
    </row>
    <row r="319" spans="1:12">
      <c r="A319" s="17">
        <v>80061</v>
      </c>
      <c r="B319" s="17" t="s">
        <v>295</v>
      </c>
      <c r="C319" s="203">
        <v>24.635922330097088</v>
      </c>
      <c r="D319" s="203">
        <v>38.774271844660198</v>
      </c>
      <c r="E319" s="203">
        <v>16.50485436893204</v>
      </c>
      <c r="F319" s="203">
        <v>12.621359223300971</v>
      </c>
      <c r="G319" s="203">
        <v>7.4635922330097078</v>
      </c>
      <c r="H319" s="203">
        <v>0</v>
      </c>
      <c r="I319" s="203">
        <v>0</v>
      </c>
      <c r="J319" s="203">
        <v>0</v>
      </c>
      <c r="K319" s="203">
        <v>0</v>
      </c>
      <c r="L319" s="203">
        <v>100</v>
      </c>
    </row>
    <row r="320" spans="1:12">
      <c r="A320" s="17">
        <v>80062</v>
      </c>
      <c r="B320" s="17" t="s">
        <v>580</v>
      </c>
      <c r="C320" s="203">
        <v>52.631578947368418</v>
      </c>
      <c r="D320" s="203">
        <v>33.333333333333329</v>
      </c>
      <c r="E320" s="203">
        <v>14.035087719298245</v>
      </c>
      <c r="F320" s="203">
        <v>0</v>
      </c>
      <c r="G320" s="203">
        <v>0</v>
      </c>
      <c r="H320" s="203">
        <v>0</v>
      </c>
      <c r="I320" s="203">
        <v>0</v>
      </c>
      <c r="J320" s="203">
        <v>0</v>
      </c>
      <c r="K320" s="203">
        <v>0</v>
      </c>
      <c r="L320" s="203">
        <v>100</v>
      </c>
    </row>
    <row r="321" spans="1:12">
      <c r="A321" s="17">
        <v>80063</v>
      </c>
      <c r="B321" s="17" t="s">
        <v>259</v>
      </c>
      <c r="C321" s="203">
        <v>20.625161791353868</v>
      </c>
      <c r="D321" s="203">
        <v>26.504659590991459</v>
      </c>
      <c r="E321" s="203">
        <v>10.649106911726637</v>
      </c>
      <c r="F321" s="203">
        <v>10.419363189231168</v>
      </c>
      <c r="G321" s="203">
        <v>10.105487962723272</v>
      </c>
      <c r="H321" s="203">
        <v>12.726507895418068</v>
      </c>
      <c r="I321" s="203">
        <v>6.9279057727155067</v>
      </c>
      <c r="J321" s="203">
        <v>2.0418068858400207</v>
      </c>
      <c r="K321" s="203">
        <v>0</v>
      </c>
      <c r="L321" s="203">
        <v>100</v>
      </c>
    </row>
    <row r="322" spans="1:12">
      <c r="A322" s="17">
        <v>80065</v>
      </c>
      <c r="B322" s="17" t="s">
        <v>315</v>
      </c>
      <c r="C322" s="203">
        <v>18.830675778283979</v>
      </c>
      <c r="D322" s="203">
        <v>32.574031890660592</v>
      </c>
      <c r="E322" s="203">
        <v>13.743356112376615</v>
      </c>
      <c r="F322" s="203">
        <v>14.80637813211845</v>
      </c>
      <c r="G322" s="203">
        <v>13.287775246772968</v>
      </c>
      <c r="H322" s="203">
        <v>6.7577828397873958</v>
      </c>
      <c r="I322" s="203">
        <v>0</v>
      </c>
      <c r="J322" s="203">
        <v>0</v>
      </c>
      <c r="K322" s="203">
        <v>0</v>
      </c>
      <c r="L322" s="203">
        <v>100</v>
      </c>
    </row>
    <row r="323" spans="1:12">
      <c r="A323" s="17">
        <v>80067</v>
      </c>
      <c r="B323" s="17" t="s">
        <v>333</v>
      </c>
      <c r="C323" s="203">
        <v>28.343313373253494</v>
      </c>
      <c r="D323" s="203">
        <v>31.2375249500998</v>
      </c>
      <c r="E323" s="203">
        <v>12.4750499001996</v>
      </c>
      <c r="F323" s="203">
        <v>11.976047904191617</v>
      </c>
      <c r="G323" s="203">
        <v>6.0878243512974048</v>
      </c>
      <c r="H323" s="203">
        <v>9.8802395209580833</v>
      </c>
      <c r="I323" s="203">
        <v>0</v>
      </c>
      <c r="J323" s="203">
        <v>0</v>
      </c>
      <c r="K323" s="203">
        <v>0</v>
      </c>
      <c r="L323" s="203">
        <v>100</v>
      </c>
    </row>
    <row r="324" spans="1:12">
      <c r="A324" s="17">
        <v>80069</v>
      </c>
      <c r="B324" s="17" t="s">
        <v>290</v>
      </c>
      <c r="C324" s="203">
        <v>23.567220139260847</v>
      </c>
      <c r="D324" s="203">
        <v>38.832351365827535</v>
      </c>
      <c r="E324" s="203">
        <v>9.4804499196572038</v>
      </c>
      <c r="F324" s="203">
        <v>17.996786288162827</v>
      </c>
      <c r="G324" s="203">
        <v>10.123192287091591</v>
      </c>
      <c r="H324" s="203">
        <v>0</v>
      </c>
      <c r="I324" s="203">
        <v>0</v>
      </c>
      <c r="J324" s="203">
        <v>0</v>
      </c>
      <c r="K324" s="203">
        <v>0</v>
      </c>
      <c r="L324" s="203">
        <v>100</v>
      </c>
    </row>
    <row r="325" spans="1:12">
      <c r="A325" s="17">
        <v>80070</v>
      </c>
      <c r="B325" s="17" t="s">
        <v>623</v>
      </c>
      <c r="C325" s="203">
        <v>64.705882352941174</v>
      </c>
      <c r="D325" s="203">
        <v>14.705882352941178</v>
      </c>
      <c r="E325" s="203">
        <v>20.588235294117645</v>
      </c>
      <c r="F325" s="203">
        <v>0</v>
      </c>
      <c r="G325" s="203">
        <v>0</v>
      </c>
      <c r="H325" s="203">
        <v>0</v>
      </c>
      <c r="I325" s="203">
        <v>0</v>
      </c>
      <c r="J325" s="203">
        <v>0</v>
      </c>
      <c r="K325" s="203">
        <v>0</v>
      </c>
      <c r="L325" s="203">
        <v>100</v>
      </c>
    </row>
    <row r="326" spans="1:12">
      <c r="A326" s="17">
        <v>80071</v>
      </c>
      <c r="B326" s="17" t="s">
        <v>415</v>
      </c>
      <c r="C326" s="203">
        <v>30.4</v>
      </c>
      <c r="D326" s="203">
        <v>48.8</v>
      </c>
      <c r="E326" s="203">
        <v>10.8</v>
      </c>
      <c r="F326" s="203">
        <v>0</v>
      </c>
      <c r="G326" s="203">
        <v>10</v>
      </c>
      <c r="H326" s="203">
        <v>0</v>
      </c>
      <c r="I326" s="203">
        <v>0</v>
      </c>
      <c r="J326" s="203">
        <v>0</v>
      </c>
      <c r="K326" s="203">
        <v>0</v>
      </c>
      <c r="L326" s="203">
        <v>100</v>
      </c>
    </row>
    <row r="327" spans="1:12">
      <c r="A327" s="17">
        <v>80072</v>
      </c>
      <c r="B327" s="17" t="s">
        <v>660</v>
      </c>
      <c r="C327" s="203">
        <v>66.666666666666657</v>
      </c>
      <c r="D327" s="203">
        <v>33.333333333333329</v>
      </c>
      <c r="E327" s="203">
        <v>0</v>
      </c>
      <c r="F327" s="203">
        <v>0</v>
      </c>
      <c r="G327" s="203">
        <v>0</v>
      </c>
      <c r="H327" s="203">
        <v>0</v>
      </c>
      <c r="I327" s="203">
        <v>0</v>
      </c>
      <c r="J327" s="203">
        <v>0</v>
      </c>
      <c r="K327" s="203">
        <v>0</v>
      </c>
      <c r="L327" s="203">
        <v>100</v>
      </c>
    </row>
    <row r="328" spans="1:12">
      <c r="A328" s="17">
        <v>80074</v>
      </c>
      <c r="B328" s="17" t="s">
        <v>380</v>
      </c>
      <c r="C328" s="203">
        <v>31.03448275862069</v>
      </c>
      <c r="D328" s="203">
        <v>68.965517241379317</v>
      </c>
      <c r="E328" s="203">
        <v>0</v>
      </c>
      <c r="F328" s="203">
        <v>0</v>
      </c>
      <c r="G328" s="203">
        <v>0</v>
      </c>
      <c r="H328" s="203">
        <v>0</v>
      </c>
      <c r="I328" s="203">
        <v>0</v>
      </c>
      <c r="J328" s="203">
        <v>0</v>
      </c>
      <c r="K328" s="203">
        <v>0</v>
      </c>
      <c r="L328" s="203">
        <v>100</v>
      </c>
    </row>
    <row r="329" spans="1:12">
      <c r="A329" s="17">
        <v>80075</v>
      </c>
      <c r="B329" s="17" t="s">
        <v>570</v>
      </c>
      <c r="C329" s="203">
        <v>53.968253968253968</v>
      </c>
      <c r="D329" s="203">
        <v>30.158730158730158</v>
      </c>
      <c r="E329" s="203">
        <v>0</v>
      </c>
      <c r="F329" s="203">
        <v>15.873015873015872</v>
      </c>
      <c r="G329" s="203">
        <v>0</v>
      </c>
      <c r="H329" s="203">
        <v>0</v>
      </c>
      <c r="I329" s="203">
        <v>0</v>
      </c>
      <c r="J329" s="203">
        <v>0</v>
      </c>
      <c r="K329" s="203">
        <v>0</v>
      </c>
      <c r="L329" s="203">
        <v>100</v>
      </c>
    </row>
    <row r="330" spans="1:12">
      <c r="A330" s="17">
        <v>80076</v>
      </c>
      <c r="B330" s="17" t="s">
        <v>659</v>
      </c>
      <c r="C330" s="203">
        <v>32.352941176470587</v>
      </c>
      <c r="D330" s="203">
        <v>44.117647058823529</v>
      </c>
      <c r="E330" s="203">
        <v>23.52941176470588</v>
      </c>
      <c r="F330" s="203">
        <v>0</v>
      </c>
      <c r="G330" s="203">
        <v>0</v>
      </c>
      <c r="H330" s="203">
        <v>0</v>
      </c>
      <c r="I330" s="203">
        <v>0</v>
      </c>
      <c r="J330" s="203">
        <v>0</v>
      </c>
      <c r="K330" s="203">
        <v>0</v>
      </c>
      <c r="L330" s="203">
        <v>100</v>
      </c>
    </row>
    <row r="331" spans="1:12">
      <c r="A331" s="17">
        <v>80077</v>
      </c>
      <c r="B331" s="17" t="s">
        <v>508</v>
      </c>
      <c r="C331" s="203">
        <v>36.84210526315789</v>
      </c>
      <c r="D331" s="203">
        <v>55.78947368421052</v>
      </c>
      <c r="E331" s="203">
        <v>7.3684210526315779</v>
      </c>
      <c r="F331" s="203">
        <v>0</v>
      </c>
      <c r="G331" s="203">
        <v>0</v>
      </c>
      <c r="H331" s="203">
        <v>0</v>
      </c>
      <c r="I331" s="203">
        <v>0</v>
      </c>
      <c r="J331" s="203">
        <v>0</v>
      </c>
      <c r="K331" s="203">
        <v>0</v>
      </c>
      <c r="L331" s="203">
        <v>100</v>
      </c>
    </row>
    <row r="332" spans="1:12">
      <c r="A332" s="17">
        <v>80078</v>
      </c>
      <c r="B332" s="17" t="s">
        <v>601</v>
      </c>
      <c r="C332" s="203">
        <v>48.333333333333336</v>
      </c>
      <c r="D332" s="203">
        <v>23.333333333333332</v>
      </c>
      <c r="E332" s="203">
        <v>28.333333333333332</v>
      </c>
      <c r="F332" s="203">
        <v>0</v>
      </c>
      <c r="G332" s="203">
        <v>0</v>
      </c>
      <c r="H332" s="203">
        <v>0</v>
      </c>
      <c r="I332" s="203">
        <v>0</v>
      </c>
      <c r="J332" s="203">
        <v>0</v>
      </c>
      <c r="K332" s="203">
        <v>0</v>
      </c>
      <c r="L332" s="203">
        <v>100</v>
      </c>
    </row>
    <row r="333" spans="1:12">
      <c r="A333" s="17">
        <v>80079</v>
      </c>
      <c r="B333" s="17" t="s">
        <v>645</v>
      </c>
      <c r="C333" s="203">
        <v>23.333333333333332</v>
      </c>
      <c r="D333" s="203">
        <v>30</v>
      </c>
      <c r="E333" s="203">
        <v>8.8888888888888893</v>
      </c>
      <c r="F333" s="203">
        <v>12.222222222222221</v>
      </c>
      <c r="G333" s="203">
        <v>25.555555555555554</v>
      </c>
      <c r="H333" s="203">
        <v>0</v>
      </c>
      <c r="I333" s="203">
        <v>0</v>
      </c>
      <c r="J333" s="203">
        <v>0</v>
      </c>
      <c r="K333" s="203">
        <v>0</v>
      </c>
      <c r="L333" s="203">
        <v>100</v>
      </c>
    </row>
    <row r="334" spans="1:12">
      <c r="A334" s="17">
        <v>80080</v>
      </c>
      <c r="B334" s="17" t="s">
        <v>676</v>
      </c>
      <c r="C334" s="203">
        <v>53.846153846153847</v>
      </c>
      <c r="D334" s="203">
        <v>46.153846153846153</v>
      </c>
      <c r="E334" s="203">
        <v>0</v>
      </c>
      <c r="F334" s="203">
        <v>0</v>
      </c>
      <c r="G334" s="203">
        <v>0</v>
      </c>
      <c r="H334" s="203">
        <v>0</v>
      </c>
      <c r="I334" s="203">
        <v>0</v>
      </c>
      <c r="J334" s="203">
        <v>0</v>
      </c>
      <c r="K334" s="203">
        <v>0</v>
      </c>
      <c r="L334" s="203">
        <v>100</v>
      </c>
    </row>
    <row r="335" spans="1:12">
      <c r="A335" s="17">
        <v>80081</v>
      </c>
      <c r="B335" s="17" t="s">
        <v>379</v>
      </c>
      <c r="C335" s="203">
        <v>43.820224719101127</v>
      </c>
      <c r="D335" s="203">
        <v>38.876404494382022</v>
      </c>
      <c r="E335" s="203">
        <v>8.9887640449438209</v>
      </c>
      <c r="F335" s="203">
        <v>2.4719101123595504</v>
      </c>
      <c r="G335" s="203">
        <v>5.8426966292134832</v>
      </c>
      <c r="H335" s="203">
        <v>0</v>
      </c>
      <c r="I335" s="203">
        <v>0</v>
      </c>
      <c r="J335" s="203">
        <v>0</v>
      </c>
      <c r="K335" s="203">
        <v>0</v>
      </c>
      <c r="L335" s="203">
        <v>100</v>
      </c>
    </row>
    <row r="336" spans="1:12">
      <c r="A336" s="17">
        <v>80082</v>
      </c>
      <c r="B336" s="17" t="s">
        <v>554</v>
      </c>
      <c r="C336" s="203">
        <v>27.722772277227726</v>
      </c>
      <c r="D336" s="203">
        <v>53.46534653465347</v>
      </c>
      <c r="E336" s="203">
        <v>6.9306930693069315</v>
      </c>
      <c r="F336" s="203">
        <v>11.881188118811881</v>
      </c>
      <c r="G336" s="203">
        <v>0</v>
      </c>
      <c r="H336" s="203">
        <v>0</v>
      </c>
      <c r="I336" s="203">
        <v>0</v>
      </c>
      <c r="J336" s="203">
        <v>0</v>
      </c>
      <c r="K336" s="203">
        <v>0</v>
      </c>
      <c r="L336" s="203">
        <v>100</v>
      </c>
    </row>
    <row r="337" spans="1:12">
      <c r="A337" s="17">
        <v>80083</v>
      </c>
      <c r="B337" s="17" t="s">
        <v>572</v>
      </c>
      <c r="C337" s="203">
        <v>32.638888888888893</v>
      </c>
      <c r="D337" s="203">
        <v>39.583333333333329</v>
      </c>
      <c r="E337" s="203">
        <v>27.777777777777779</v>
      </c>
      <c r="F337" s="203">
        <v>0</v>
      </c>
      <c r="G337" s="203">
        <v>0</v>
      </c>
      <c r="H337" s="203">
        <v>0</v>
      </c>
      <c r="I337" s="203">
        <v>0</v>
      </c>
      <c r="J337" s="203">
        <v>0</v>
      </c>
      <c r="K337" s="203">
        <v>0</v>
      </c>
      <c r="L337" s="203">
        <v>100</v>
      </c>
    </row>
    <row r="338" spans="1:12">
      <c r="A338" s="17">
        <v>80084</v>
      </c>
      <c r="B338" s="17" t="s">
        <v>609</v>
      </c>
      <c r="C338" s="203">
        <v>56.896551724137936</v>
      </c>
      <c r="D338" s="203">
        <v>12.068965517241379</v>
      </c>
      <c r="E338" s="203">
        <v>0</v>
      </c>
      <c r="F338" s="203">
        <v>31.03448275862069</v>
      </c>
      <c r="G338" s="203">
        <v>0</v>
      </c>
      <c r="H338" s="203">
        <v>0</v>
      </c>
      <c r="I338" s="203">
        <v>0</v>
      </c>
      <c r="J338" s="203">
        <v>0</v>
      </c>
      <c r="K338" s="203">
        <v>0</v>
      </c>
      <c r="L338" s="203">
        <v>100</v>
      </c>
    </row>
    <row r="339" spans="1:12">
      <c r="A339" s="17">
        <v>80085</v>
      </c>
      <c r="B339" s="17" t="s">
        <v>348</v>
      </c>
      <c r="C339" s="203">
        <v>31.881188118811881</v>
      </c>
      <c r="D339" s="203">
        <v>29.504950495049503</v>
      </c>
      <c r="E339" s="203">
        <v>23.168316831683171</v>
      </c>
      <c r="F339" s="203">
        <v>11.287128712871288</v>
      </c>
      <c r="G339" s="203">
        <v>4.1584158415841586</v>
      </c>
      <c r="H339" s="203">
        <v>0</v>
      </c>
      <c r="I339" s="203">
        <v>0</v>
      </c>
      <c r="J339" s="203">
        <v>0</v>
      </c>
      <c r="K339" s="203">
        <v>0</v>
      </c>
      <c r="L339" s="203">
        <v>100</v>
      </c>
    </row>
    <row r="340" spans="1:12">
      <c r="A340" s="17">
        <v>80086</v>
      </c>
      <c r="B340" s="17" t="s">
        <v>432</v>
      </c>
      <c r="C340" s="203">
        <v>26.543209876543212</v>
      </c>
      <c r="D340" s="203">
        <v>26.234567901234566</v>
      </c>
      <c r="E340" s="203">
        <v>14.814814814814813</v>
      </c>
      <c r="F340" s="203">
        <v>16.358024691358025</v>
      </c>
      <c r="G340" s="203">
        <v>16.049382716049383</v>
      </c>
      <c r="H340" s="203">
        <v>0</v>
      </c>
      <c r="I340" s="203">
        <v>0</v>
      </c>
      <c r="J340" s="203">
        <v>0</v>
      </c>
      <c r="K340" s="203">
        <v>0</v>
      </c>
      <c r="L340" s="203">
        <v>100</v>
      </c>
    </row>
    <row r="341" spans="1:12">
      <c r="A341" s="17">
        <v>80087</v>
      </c>
      <c r="B341" s="17" t="s">
        <v>617</v>
      </c>
      <c r="C341" s="203">
        <v>80.851063829787222</v>
      </c>
      <c r="D341" s="203">
        <v>19.148936170212767</v>
      </c>
      <c r="E341" s="203">
        <v>0</v>
      </c>
      <c r="F341" s="203">
        <v>0</v>
      </c>
      <c r="G341" s="203">
        <v>0</v>
      </c>
      <c r="H341" s="203">
        <v>0</v>
      </c>
      <c r="I341" s="203">
        <v>0</v>
      </c>
      <c r="J341" s="203">
        <v>0</v>
      </c>
      <c r="K341" s="203">
        <v>0</v>
      </c>
      <c r="L341" s="203">
        <v>100</v>
      </c>
    </row>
    <row r="342" spans="1:12">
      <c r="A342" s="17">
        <v>80088</v>
      </c>
      <c r="B342" s="17" t="s">
        <v>284</v>
      </c>
      <c r="C342" s="203">
        <v>21.026626406807576</v>
      </c>
      <c r="D342" s="203">
        <v>36.041723853966509</v>
      </c>
      <c r="E342" s="203">
        <v>12.928904748833379</v>
      </c>
      <c r="F342" s="203">
        <v>12.599505901729344</v>
      </c>
      <c r="G342" s="203">
        <v>6.7526763656327207</v>
      </c>
      <c r="H342" s="203">
        <v>10.65056272303047</v>
      </c>
      <c r="I342" s="203">
        <v>0</v>
      </c>
      <c r="J342" s="203">
        <v>0</v>
      </c>
      <c r="K342" s="203">
        <v>0</v>
      </c>
      <c r="L342" s="203">
        <v>100</v>
      </c>
    </row>
    <row r="343" spans="1:12">
      <c r="A343" s="17">
        <v>80089</v>
      </c>
      <c r="B343" s="17" t="s">
        <v>481</v>
      </c>
      <c r="C343" s="203">
        <v>44.444444444444443</v>
      </c>
      <c r="D343" s="203">
        <v>26.984126984126984</v>
      </c>
      <c r="E343" s="203">
        <v>12.698412698412698</v>
      </c>
      <c r="F343" s="203">
        <v>15.873015873015872</v>
      </c>
      <c r="G343" s="203">
        <v>0</v>
      </c>
      <c r="H343" s="203">
        <v>0</v>
      </c>
      <c r="I343" s="203">
        <v>0</v>
      </c>
      <c r="J343" s="203">
        <v>0</v>
      </c>
      <c r="K343" s="203">
        <v>0</v>
      </c>
      <c r="L343" s="203">
        <v>100</v>
      </c>
    </row>
    <row r="344" spans="1:12">
      <c r="A344" s="17">
        <v>80093</v>
      </c>
      <c r="B344" s="17" t="s">
        <v>288</v>
      </c>
      <c r="C344" s="203">
        <v>28.884462151394423</v>
      </c>
      <c r="D344" s="203">
        <v>38.047808764940235</v>
      </c>
      <c r="E344" s="203">
        <v>12.450199203187251</v>
      </c>
      <c r="F344" s="203">
        <v>9.5617529880478092</v>
      </c>
      <c r="G344" s="203">
        <v>8.3167330677290838</v>
      </c>
      <c r="H344" s="203">
        <v>2.739043824701195</v>
      </c>
      <c r="I344" s="203">
        <v>0</v>
      </c>
      <c r="J344" s="203">
        <v>0</v>
      </c>
      <c r="K344" s="203">
        <v>0</v>
      </c>
      <c r="L344" s="203">
        <v>100</v>
      </c>
    </row>
    <row r="345" spans="1:12">
      <c r="A345" s="17">
        <v>80094</v>
      </c>
      <c r="B345" s="17" t="s">
        <v>658</v>
      </c>
      <c r="C345" s="203">
        <v>25</v>
      </c>
      <c r="D345" s="203">
        <v>31.666666666666664</v>
      </c>
      <c r="E345" s="203">
        <v>23.333333333333332</v>
      </c>
      <c r="F345" s="203">
        <v>20</v>
      </c>
      <c r="G345" s="203">
        <v>0</v>
      </c>
      <c r="H345" s="203">
        <v>0</v>
      </c>
      <c r="I345" s="203">
        <v>0</v>
      </c>
      <c r="J345" s="203">
        <v>0</v>
      </c>
      <c r="K345" s="203">
        <v>0</v>
      </c>
      <c r="L345" s="203">
        <v>100</v>
      </c>
    </row>
    <row r="346" spans="1:12">
      <c r="A346" s="17">
        <v>80095</v>
      </c>
      <c r="B346" s="17" t="s">
        <v>472</v>
      </c>
      <c r="C346" s="203">
        <v>34.497816593886469</v>
      </c>
      <c r="D346" s="203">
        <v>34.934497816593883</v>
      </c>
      <c r="E346" s="203">
        <v>6.9868995633187767</v>
      </c>
      <c r="F346" s="203">
        <v>23.580786026200872</v>
      </c>
      <c r="G346" s="203">
        <v>0</v>
      </c>
      <c r="H346" s="203">
        <v>0</v>
      </c>
      <c r="I346" s="203">
        <v>0</v>
      </c>
      <c r="J346" s="203">
        <v>0</v>
      </c>
      <c r="K346" s="203">
        <v>0</v>
      </c>
      <c r="L346" s="203">
        <v>100</v>
      </c>
    </row>
    <row r="347" spans="1:12">
      <c r="A347" s="17">
        <v>80096</v>
      </c>
      <c r="B347" s="17" t="s">
        <v>292</v>
      </c>
      <c r="C347" s="203">
        <v>15.227862171174507</v>
      </c>
      <c r="D347" s="203">
        <v>19.822156354205262</v>
      </c>
      <c r="E347" s="203">
        <v>12.263801407928861</v>
      </c>
      <c r="F347" s="203">
        <v>10.15190811411634</v>
      </c>
      <c r="G347" s="203">
        <v>19.340496480177844</v>
      </c>
      <c r="H347" s="203">
        <v>13.671730270470544</v>
      </c>
      <c r="I347" s="203">
        <v>9.5220452019266393</v>
      </c>
      <c r="J347" s="203">
        <v>0</v>
      </c>
      <c r="K347" s="203">
        <v>0</v>
      </c>
      <c r="L347" s="203">
        <v>100</v>
      </c>
    </row>
    <row r="348" spans="1:12">
      <c r="A348" s="17">
        <v>80097</v>
      </c>
      <c r="B348" s="17" t="s">
        <v>374</v>
      </c>
      <c r="C348" s="203">
        <v>15.10164569215876</v>
      </c>
      <c r="D348" s="203">
        <v>19.748305905130685</v>
      </c>
      <c r="E348" s="203">
        <v>6.001936108422071</v>
      </c>
      <c r="F348" s="203">
        <v>21.974830590513069</v>
      </c>
      <c r="G348" s="203">
        <v>23.426911907066795</v>
      </c>
      <c r="H348" s="203">
        <v>13.746369796708615</v>
      </c>
      <c r="I348" s="203">
        <v>0</v>
      </c>
      <c r="J348" s="203">
        <v>0</v>
      </c>
      <c r="K348" s="203">
        <v>0</v>
      </c>
      <c r="L348" s="203">
        <v>100</v>
      </c>
    </row>
    <row r="349" spans="1:12">
      <c r="A349" s="17">
        <v>101001</v>
      </c>
      <c r="B349" s="17" t="s">
        <v>461</v>
      </c>
      <c r="C349" s="203">
        <v>39.200000000000003</v>
      </c>
      <c r="D349" s="203">
        <v>34.799999999999997</v>
      </c>
      <c r="E349" s="203">
        <v>13.200000000000001</v>
      </c>
      <c r="F349" s="203">
        <v>4</v>
      </c>
      <c r="G349" s="203">
        <v>8.7999999999999989</v>
      </c>
      <c r="H349" s="203">
        <v>0</v>
      </c>
      <c r="I349" s="203">
        <v>0</v>
      </c>
      <c r="J349" s="203">
        <v>0</v>
      </c>
      <c r="K349" s="203">
        <v>0</v>
      </c>
      <c r="L349" s="203">
        <v>100</v>
      </c>
    </row>
    <row r="350" spans="1:12">
      <c r="A350" s="17">
        <v>101002</v>
      </c>
      <c r="B350" s="17" t="s">
        <v>521</v>
      </c>
      <c r="C350" s="203">
        <v>43.07692307692308</v>
      </c>
      <c r="D350" s="203">
        <v>40.769230769230766</v>
      </c>
      <c r="E350" s="203">
        <v>6.1538461538461542</v>
      </c>
      <c r="F350" s="203">
        <v>10</v>
      </c>
      <c r="G350" s="203">
        <v>0</v>
      </c>
      <c r="H350" s="203">
        <v>0</v>
      </c>
      <c r="I350" s="203">
        <v>0</v>
      </c>
      <c r="J350" s="203">
        <v>0</v>
      </c>
      <c r="K350" s="203">
        <v>0</v>
      </c>
      <c r="L350" s="203">
        <v>100</v>
      </c>
    </row>
    <row r="351" spans="1:12">
      <c r="A351" s="17">
        <v>101004</v>
      </c>
      <c r="B351" s="17" t="s">
        <v>431</v>
      </c>
      <c r="C351" s="203">
        <v>33.108108108108105</v>
      </c>
      <c r="D351" s="203">
        <v>25.337837837837839</v>
      </c>
      <c r="E351" s="203">
        <v>14.527027027027026</v>
      </c>
      <c r="F351" s="203">
        <v>5.4054054054054053</v>
      </c>
      <c r="G351" s="203">
        <v>0</v>
      </c>
      <c r="H351" s="203">
        <v>21.621621621621621</v>
      </c>
      <c r="I351" s="203">
        <v>0</v>
      </c>
      <c r="J351" s="203">
        <v>0</v>
      </c>
      <c r="K351" s="203">
        <v>0</v>
      </c>
      <c r="L351" s="203">
        <v>100</v>
      </c>
    </row>
    <row r="352" spans="1:12">
      <c r="A352" s="17">
        <v>101007</v>
      </c>
      <c r="B352" s="17" t="s">
        <v>418</v>
      </c>
      <c r="C352" s="203">
        <v>61.068702290076338</v>
      </c>
      <c r="D352" s="203">
        <v>29.007633587786259</v>
      </c>
      <c r="E352" s="203">
        <v>9.9236641221374047</v>
      </c>
      <c r="F352" s="203">
        <v>0</v>
      </c>
      <c r="G352" s="203">
        <v>0</v>
      </c>
      <c r="H352" s="203">
        <v>0</v>
      </c>
      <c r="I352" s="203">
        <v>0</v>
      </c>
      <c r="J352" s="203">
        <v>0</v>
      </c>
      <c r="K352" s="203">
        <v>0</v>
      </c>
      <c r="L352" s="203">
        <v>100</v>
      </c>
    </row>
    <row r="353" spans="1:12">
      <c r="A353" s="17">
        <v>101008</v>
      </c>
      <c r="B353" s="17" t="s">
        <v>289</v>
      </c>
      <c r="C353" s="203">
        <v>30.153683094859566</v>
      </c>
      <c r="D353" s="203">
        <v>39.427662957074723</v>
      </c>
      <c r="E353" s="203">
        <v>4.9814520402755695</v>
      </c>
      <c r="F353" s="203">
        <v>10.227874933757287</v>
      </c>
      <c r="G353" s="203">
        <v>12.241653418124006</v>
      </c>
      <c r="H353" s="203">
        <v>2.9676735559088501</v>
      </c>
      <c r="I353" s="203">
        <v>0</v>
      </c>
      <c r="J353" s="203">
        <v>0</v>
      </c>
      <c r="K353" s="203">
        <v>0</v>
      </c>
      <c r="L353" s="203">
        <v>100</v>
      </c>
    </row>
    <row r="354" spans="1:12">
      <c r="A354" s="17">
        <v>101010</v>
      </c>
      <c r="B354" s="17" t="s">
        <v>267</v>
      </c>
      <c r="C354" s="203">
        <v>15.841204023650466</v>
      </c>
      <c r="D354" s="203">
        <v>25.485679182983951</v>
      </c>
      <c r="E354" s="203">
        <v>10.020732550103663</v>
      </c>
      <c r="F354" s="203">
        <v>10.581279275128619</v>
      </c>
      <c r="G354" s="203">
        <v>11.878983337172693</v>
      </c>
      <c r="H354" s="203">
        <v>15.526376410965215</v>
      </c>
      <c r="I354" s="203">
        <v>2.5262996237426094</v>
      </c>
      <c r="J354" s="203">
        <v>0</v>
      </c>
      <c r="K354" s="203">
        <v>8.1394455962527843</v>
      </c>
      <c r="L354" s="203">
        <v>100</v>
      </c>
    </row>
    <row r="355" spans="1:12">
      <c r="A355" s="17">
        <v>101011</v>
      </c>
      <c r="B355" s="17" t="s">
        <v>411</v>
      </c>
      <c r="C355" s="203">
        <v>34.332425068119896</v>
      </c>
      <c r="D355" s="203">
        <v>32.697547683923709</v>
      </c>
      <c r="E355" s="203">
        <v>5.9945504087193457</v>
      </c>
      <c r="F355" s="203">
        <v>12.534059945504087</v>
      </c>
      <c r="G355" s="203">
        <v>14.441416893732969</v>
      </c>
      <c r="H355" s="203">
        <v>0</v>
      </c>
      <c r="I355" s="203">
        <v>0</v>
      </c>
      <c r="J355" s="203">
        <v>0</v>
      </c>
      <c r="K355" s="203">
        <v>0</v>
      </c>
      <c r="L355" s="203">
        <v>100</v>
      </c>
    </row>
    <row r="356" spans="1:12">
      <c r="A356" s="17">
        <v>101012</v>
      </c>
      <c r="B356" s="17" t="s">
        <v>302</v>
      </c>
      <c r="C356" s="203">
        <v>30.719424460431654</v>
      </c>
      <c r="D356" s="203">
        <v>26.690647482014391</v>
      </c>
      <c r="E356" s="203">
        <v>13.381294964028779</v>
      </c>
      <c r="F356" s="203">
        <v>8.2014388489208638</v>
      </c>
      <c r="G356" s="203">
        <v>15.755395683453239</v>
      </c>
      <c r="H356" s="203">
        <v>5.2517985611510793</v>
      </c>
      <c r="I356" s="203">
        <v>0</v>
      </c>
      <c r="J356" s="203">
        <v>0</v>
      </c>
      <c r="K356" s="203">
        <v>0</v>
      </c>
      <c r="L356" s="203">
        <v>100</v>
      </c>
    </row>
    <row r="357" spans="1:12">
      <c r="A357" s="17">
        <v>101013</v>
      </c>
      <c r="B357" s="17" t="s">
        <v>287</v>
      </c>
      <c r="C357" s="203">
        <v>24.176954732510289</v>
      </c>
      <c r="D357" s="203">
        <v>33.024691358024697</v>
      </c>
      <c r="E357" s="203">
        <v>11.368312757201645</v>
      </c>
      <c r="F357" s="203">
        <v>9.6707818930041149</v>
      </c>
      <c r="G357" s="203">
        <v>16.512345679012348</v>
      </c>
      <c r="H357" s="203">
        <v>5.2469135802469129</v>
      </c>
      <c r="I357" s="203">
        <v>0</v>
      </c>
      <c r="J357" s="203">
        <v>0</v>
      </c>
      <c r="K357" s="203">
        <v>0</v>
      </c>
      <c r="L357" s="203">
        <v>100</v>
      </c>
    </row>
    <row r="358" spans="1:12">
      <c r="A358" s="17">
        <v>101014</v>
      </c>
      <c r="B358" s="17" t="s">
        <v>391</v>
      </c>
      <c r="C358" s="203">
        <v>21.568627450980394</v>
      </c>
      <c r="D358" s="203">
        <v>30.784313725490197</v>
      </c>
      <c r="E358" s="203">
        <v>21.96078431372549</v>
      </c>
      <c r="F358" s="203">
        <v>10.588235294117647</v>
      </c>
      <c r="G358" s="203">
        <v>15.098039215686274</v>
      </c>
      <c r="H358" s="203">
        <v>0</v>
      </c>
      <c r="I358" s="203">
        <v>0</v>
      </c>
      <c r="J358" s="203">
        <v>0</v>
      </c>
      <c r="K358" s="203">
        <v>0</v>
      </c>
      <c r="L358" s="203">
        <v>100</v>
      </c>
    </row>
    <row r="359" spans="1:12">
      <c r="A359" s="17">
        <v>101015</v>
      </c>
      <c r="B359" s="17" t="s">
        <v>325</v>
      </c>
      <c r="C359" s="203">
        <v>33.96551724137931</v>
      </c>
      <c r="D359" s="203">
        <v>37.586206896551722</v>
      </c>
      <c r="E359" s="203">
        <v>13.620689655172413</v>
      </c>
      <c r="F359" s="203">
        <v>3.6206896551724141</v>
      </c>
      <c r="G359" s="203">
        <v>0</v>
      </c>
      <c r="H359" s="203">
        <v>11.206896551724139</v>
      </c>
      <c r="I359" s="203">
        <v>0</v>
      </c>
      <c r="J359" s="203">
        <v>0</v>
      </c>
      <c r="K359" s="203">
        <v>0</v>
      </c>
      <c r="L359" s="203">
        <v>100</v>
      </c>
    </row>
    <row r="360" spans="1:12">
      <c r="A360" s="17">
        <v>101017</v>
      </c>
      <c r="B360" s="17" t="s">
        <v>306</v>
      </c>
      <c r="C360" s="203">
        <v>32.213438735177867</v>
      </c>
      <c r="D360" s="203">
        <v>31.324110671936761</v>
      </c>
      <c r="E360" s="203">
        <v>9.8814229249011856</v>
      </c>
      <c r="F360" s="203">
        <v>13.142292490118576</v>
      </c>
      <c r="G360" s="203">
        <v>13.438735177865613</v>
      </c>
      <c r="H360" s="203">
        <v>0</v>
      </c>
      <c r="I360" s="203">
        <v>0</v>
      </c>
      <c r="J360" s="203">
        <v>0</v>
      </c>
      <c r="K360" s="203">
        <v>0</v>
      </c>
      <c r="L360" s="203">
        <v>100</v>
      </c>
    </row>
    <row r="361" spans="1:12">
      <c r="A361" s="17">
        <v>101019</v>
      </c>
      <c r="B361" s="17" t="s">
        <v>342</v>
      </c>
      <c r="C361" s="203">
        <v>26.613965744400524</v>
      </c>
      <c r="D361" s="203">
        <v>28.194993412384719</v>
      </c>
      <c r="E361" s="203">
        <v>10.935441370223979</v>
      </c>
      <c r="F361" s="203">
        <v>18.181818181818183</v>
      </c>
      <c r="G361" s="203">
        <v>9.3544137022397891</v>
      </c>
      <c r="H361" s="203">
        <v>6.7193675889328066</v>
      </c>
      <c r="I361" s="203">
        <v>0</v>
      </c>
      <c r="J361" s="203">
        <v>0</v>
      </c>
      <c r="K361" s="203">
        <v>0</v>
      </c>
      <c r="L361" s="203">
        <v>100</v>
      </c>
    </row>
    <row r="362" spans="1:12">
      <c r="A362" s="17">
        <v>101020</v>
      </c>
      <c r="B362" s="17" t="s">
        <v>477</v>
      </c>
      <c r="C362" s="203">
        <v>52.941176470588239</v>
      </c>
      <c r="D362" s="203">
        <v>30.147058823529409</v>
      </c>
      <c r="E362" s="203">
        <v>0</v>
      </c>
      <c r="F362" s="203">
        <v>0</v>
      </c>
      <c r="G362" s="203">
        <v>16.911764705882355</v>
      </c>
      <c r="H362" s="203">
        <v>0</v>
      </c>
      <c r="I362" s="203">
        <v>0</v>
      </c>
      <c r="J362" s="203">
        <v>0</v>
      </c>
      <c r="K362" s="203">
        <v>0</v>
      </c>
      <c r="L362" s="203">
        <v>100</v>
      </c>
    </row>
    <row r="363" spans="1:12">
      <c r="A363" s="17">
        <v>101021</v>
      </c>
      <c r="B363" s="17" t="s">
        <v>618</v>
      </c>
      <c r="C363" s="203">
        <v>67.5</v>
      </c>
      <c r="D363" s="203">
        <v>32.5</v>
      </c>
      <c r="E363" s="203">
        <v>0</v>
      </c>
      <c r="F363" s="203">
        <v>0</v>
      </c>
      <c r="G363" s="203">
        <v>0</v>
      </c>
      <c r="H363" s="203">
        <v>0</v>
      </c>
      <c r="I363" s="203">
        <v>0</v>
      </c>
      <c r="J363" s="203">
        <v>0</v>
      </c>
      <c r="K363" s="203">
        <v>0</v>
      </c>
      <c r="L363" s="203">
        <v>100</v>
      </c>
    </row>
    <row r="364" spans="1:12">
      <c r="A364" s="17">
        <v>101024</v>
      </c>
      <c r="B364" s="17" t="s">
        <v>403</v>
      </c>
      <c r="C364" s="203">
        <v>38.461538461538467</v>
      </c>
      <c r="D364" s="203">
        <v>34.817813765182187</v>
      </c>
      <c r="E364" s="203">
        <v>4.8582995951417001</v>
      </c>
      <c r="F364" s="203">
        <v>10.526315789473683</v>
      </c>
      <c r="G364" s="203">
        <v>11.336032388663968</v>
      </c>
      <c r="H364" s="203">
        <v>0</v>
      </c>
      <c r="I364" s="203">
        <v>0</v>
      </c>
      <c r="J364" s="203">
        <v>0</v>
      </c>
      <c r="K364" s="203">
        <v>0</v>
      </c>
      <c r="L364" s="203">
        <v>100</v>
      </c>
    </row>
    <row r="365" spans="1:12">
      <c r="A365" s="17">
        <v>101025</v>
      </c>
      <c r="B365" s="17" t="s">
        <v>332</v>
      </c>
      <c r="C365" s="203">
        <v>29.831387808041505</v>
      </c>
      <c r="D365" s="203">
        <v>32.166018158236056</v>
      </c>
      <c r="E365" s="203">
        <v>16.212710765239947</v>
      </c>
      <c r="F365" s="203">
        <v>4.9286640726329445</v>
      </c>
      <c r="G365" s="203">
        <v>8.5603112840466924</v>
      </c>
      <c r="H365" s="203">
        <v>8.3009079118028524</v>
      </c>
      <c r="I365" s="203">
        <v>0</v>
      </c>
      <c r="J365" s="203">
        <v>0</v>
      </c>
      <c r="K365" s="203">
        <v>0</v>
      </c>
      <c r="L365" s="203">
        <v>100</v>
      </c>
    </row>
    <row r="366" spans="1:12">
      <c r="A366" s="17">
        <v>102001</v>
      </c>
      <c r="B366" s="17" t="s">
        <v>450</v>
      </c>
      <c r="C366" s="203">
        <v>49.193548387096776</v>
      </c>
      <c r="D366" s="203">
        <v>33.87096774193548</v>
      </c>
      <c r="E366" s="203">
        <v>6.4516129032258061</v>
      </c>
      <c r="F366" s="203">
        <v>10.483870967741936</v>
      </c>
      <c r="G366" s="203">
        <v>0</v>
      </c>
      <c r="H366" s="203">
        <v>0</v>
      </c>
      <c r="I366" s="203">
        <v>0</v>
      </c>
      <c r="J366" s="203">
        <v>0</v>
      </c>
      <c r="K366" s="203">
        <v>0</v>
      </c>
      <c r="L366" s="203">
        <v>100</v>
      </c>
    </row>
    <row r="367" spans="1:12">
      <c r="A367" s="17">
        <v>102002</v>
      </c>
      <c r="B367" s="17" t="s">
        <v>533</v>
      </c>
      <c r="C367" s="203">
        <v>43.75</v>
      </c>
      <c r="D367" s="203">
        <v>38.541666666666671</v>
      </c>
      <c r="E367" s="203">
        <v>0</v>
      </c>
      <c r="F367" s="203">
        <v>17.708333333333336</v>
      </c>
      <c r="G367" s="203">
        <v>0</v>
      </c>
      <c r="H367" s="203">
        <v>0</v>
      </c>
      <c r="I367" s="203">
        <v>0</v>
      </c>
      <c r="J367" s="203">
        <v>0</v>
      </c>
      <c r="K367" s="203">
        <v>0</v>
      </c>
      <c r="L367" s="203">
        <v>100</v>
      </c>
    </row>
    <row r="368" spans="1:12">
      <c r="A368" s="17">
        <v>102003</v>
      </c>
      <c r="B368" s="17" t="s">
        <v>381</v>
      </c>
      <c r="C368" s="203">
        <v>35.311572700296736</v>
      </c>
      <c r="D368" s="203">
        <v>45.103857566765576</v>
      </c>
      <c r="E368" s="203">
        <v>9.792284866468842</v>
      </c>
      <c r="F368" s="203">
        <v>9.792284866468842</v>
      </c>
      <c r="G368" s="203">
        <v>0</v>
      </c>
      <c r="H368" s="203">
        <v>0</v>
      </c>
      <c r="I368" s="203">
        <v>0</v>
      </c>
      <c r="J368" s="203">
        <v>0</v>
      </c>
      <c r="K368" s="203">
        <v>0</v>
      </c>
      <c r="L368" s="203">
        <v>100</v>
      </c>
    </row>
    <row r="369" spans="1:12">
      <c r="A369" s="17">
        <v>102004</v>
      </c>
      <c r="B369" s="17" t="s">
        <v>646</v>
      </c>
      <c r="C369" s="203">
        <v>31.25</v>
      </c>
      <c r="D369" s="203">
        <v>22.916666666666664</v>
      </c>
      <c r="E369" s="203">
        <v>0</v>
      </c>
      <c r="F369" s="203">
        <v>0</v>
      </c>
      <c r="G369" s="203">
        <v>45.833333333333329</v>
      </c>
      <c r="H369" s="203">
        <v>0</v>
      </c>
      <c r="I369" s="203">
        <v>0</v>
      </c>
      <c r="J369" s="203">
        <v>0</v>
      </c>
      <c r="K369" s="203">
        <v>0</v>
      </c>
      <c r="L369" s="203">
        <v>100</v>
      </c>
    </row>
    <row r="370" spans="1:12">
      <c r="A370" s="17">
        <v>102005</v>
      </c>
      <c r="B370" s="17" t="s">
        <v>594</v>
      </c>
      <c r="C370" s="203">
        <v>69.090909090909093</v>
      </c>
      <c r="D370" s="203">
        <v>30.909090909090907</v>
      </c>
      <c r="E370" s="203">
        <v>0</v>
      </c>
      <c r="F370" s="203">
        <v>0</v>
      </c>
      <c r="G370" s="203">
        <v>0</v>
      </c>
      <c r="H370" s="203">
        <v>0</v>
      </c>
      <c r="I370" s="203">
        <v>0</v>
      </c>
      <c r="J370" s="203">
        <v>0</v>
      </c>
      <c r="K370" s="203">
        <v>0</v>
      </c>
      <c r="L370" s="203">
        <v>100</v>
      </c>
    </row>
    <row r="371" spans="1:12">
      <c r="A371" s="17">
        <v>102006</v>
      </c>
      <c r="B371" s="17" t="s">
        <v>400</v>
      </c>
      <c r="C371" s="203">
        <v>34.412955465587039</v>
      </c>
      <c r="D371" s="203">
        <v>38.866396761133601</v>
      </c>
      <c r="E371" s="203">
        <v>9.3117408906882595</v>
      </c>
      <c r="F371" s="203">
        <v>0</v>
      </c>
      <c r="G371" s="203">
        <v>17.408906882591094</v>
      </c>
      <c r="H371" s="203">
        <v>0</v>
      </c>
      <c r="I371" s="203">
        <v>0</v>
      </c>
      <c r="J371" s="203">
        <v>0</v>
      </c>
      <c r="K371" s="203">
        <v>0</v>
      </c>
      <c r="L371" s="203">
        <v>100</v>
      </c>
    </row>
    <row r="372" spans="1:12">
      <c r="A372" s="17">
        <v>102007</v>
      </c>
      <c r="B372" s="17" t="s">
        <v>568</v>
      </c>
      <c r="C372" s="203">
        <v>52.941176470588239</v>
      </c>
      <c r="D372" s="203">
        <v>40.196078431372548</v>
      </c>
      <c r="E372" s="203">
        <v>6.8627450980392162</v>
      </c>
      <c r="F372" s="203">
        <v>0</v>
      </c>
      <c r="G372" s="203">
        <v>0</v>
      </c>
      <c r="H372" s="203">
        <v>0</v>
      </c>
      <c r="I372" s="203">
        <v>0</v>
      </c>
      <c r="J372" s="203">
        <v>0</v>
      </c>
      <c r="K372" s="203">
        <v>0</v>
      </c>
      <c r="L372" s="203">
        <v>100</v>
      </c>
    </row>
    <row r="373" spans="1:12">
      <c r="A373" s="17">
        <v>102008</v>
      </c>
      <c r="B373" s="17" t="s">
        <v>453</v>
      </c>
      <c r="C373" s="203">
        <v>55.2</v>
      </c>
      <c r="D373" s="203">
        <v>40</v>
      </c>
      <c r="E373" s="203">
        <v>4.8</v>
      </c>
      <c r="F373" s="203">
        <v>0</v>
      </c>
      <c r="G373" s="203">
        <v>0</v>
      </c>
      <c r="H373" s="203">
        <v>0</v>
      </c>
      <c r="I373" s="203">
        <v>0</v>
      </c>
      <c r="J373" s="203">
        <v>0</v>
      </c>
      <c r="K373" s="203">
        <v>0</v>
      </c>
      <c r="L373" s="203">
        <v>100</v>
      </c>
    </row>
    <row r="374" spans="1:12">
      <c r="A374" s="17">
        <v>102009</v>
      </c>
      <c r="B374" s="17" t="s">
        <v>484</v>
      </c>
      <c r="C374" s="203">
        <v>44</v>
      </c>
      <c r="D374" s="203">
        <v>51.2</v>
      </c>
      <c r="E374" s="203">
        <v>4.8</v>
      </c>
      <c r="F374" s="203">
        <v>0</v>
      </c>
      <c r="G374" s="203">
        <v>0</v>
      </c>
      <c r="H374" s="203">
        <v>0</v>
      </c>
      <c r="I374" s="203">
        <v>0</v>
      </c>
      <c r="J374" s="203">
        <v>0</v>
      </c>
      <c r="K374" s="203">
        <v>0</v>
      </c>
      <c r="L374" s="203">
        <v>100</v>
      </c>
    </row>
    <row r="375" spans="1:12">
      <c r="A375" s="17">
        <v>102010</v>
      </c>
      <c r="B375" s="17" t="s">
        <v>458</v>
      </c>
      <c r="C375" s="203">
        <v>58.235294117647065</v>
      </c>
      <c r="D375" s="203">
        <v>34.117647058823529</v>
      </c>
      <c r="E375" s="203">
        <v>0</v>
      </c>
      <c r="F375" s="203">
        <v>7.6470588235294121</v>
      </c>
      <c r="G375" s="203">
        <v>0</v>
      </c>
      <c r="H375" s="203">
        <v>0</v>
      </c>
      <c r="I375" s="203">
        <v>0</v>
      </c>
      <c r="J375" s="203">
        <v>0</v>
      </c>
      <c r="K375" s="203">
        <v>0</v>
      </c>
      <c r="L375" s="203">
        <v>100</v>
      </c>
    </row>
    <row r="376" spans="1:12">
      <c r="A376" s="17">
        <v>102011</v>
      </c>
      <c r="B376" s="17" t="s">
        <v>341</v>
      </c>
      <c r="C376" s="203">
        <v>28.175895765472315</v>
      </c>
      <c r="D376" s="203">
        <v>49.348534201954394</v>
      </c>
      <c r="E376" s="203">
        <v>9.4462540716612384</v>
      </c>
      <c r="F376" s="203">
        <v>3.9087947882736152</v>
      </c>
      <c r="G376" s="203">
        <v>9.120521172638437</v>
      </c>
      <c r="H376" s="203">
        <v>0</v>
      </c>
      <c r="I376" s="203">
        <v>0</v>
      </c>
      <c r="J376" s="203">
        <v>0</v>
      </c>
      <c r="K376" s="203">
        <v>0</v>
      </c>
      <c r="L376" s="203">
        <v>100</v>
      </c>
    </row>
    <row r="377" spans="1:12">
      <c r="A377" s="17">
        <v>102012</v>
      </c>
      <c r="B377" s="17" t="s">
        <v>507</v>
      </c>
      <c r="C377" s="203">
        <v>25.793650793650798</v>
      </c>
      <c r="D377" s="203">
        <v>46.031746031746032</v>
      </c>
      <c r="E377" s="203">
        <v>11.507936507936508</v>
      </c>
      <c r="F377" s="203">
        <v>3.9682539682539679</v>
      </c>
      <c r="G377" s="203">
        <v>12.698412698412698</v>
      </c>
      <c r="H377" s="203">
        <v>0</v>
      </c>
      <c r="I377" s="203">
        <v>0</v>
      </c>
      <c r="J377" s="203">
        <v>0</v>
      </c>
      <c r="K377" s="203">
        <v>0</v>
      </c>
      <c r="L377" s="203">
        <v>100</v>
      </c>
    </row>
    <row r="378" spans="1:12">
      <c r="A378" s="17">
        <v>102013</v>
      </c>
      <c r="B378" s="17" t="s">
        <v>538</v>
      </c>
      <c r="C378" s="203">
        <v>40</v>
      </c>
      <c r="D378" s="203">
        <v>28.999999999999996</v>
      </c>
      <c r="E378" s="203">
        <v>16</v>
      </c>
      <c r="F378" s="203">
        <v>15</v>
      </c>
      <c r="G378" s="203">
        <v>0</v>
      </c>
      <c r="H378" s="203">
        <v>0</v>
      </c>
      <c r="I378" s="203">
        <v>0</v>
      </c>
      <c r="J378" s="203">
        <v>0</v>
      </c>
      <c r="K378" s="203">
        <v>0</v>
      </c>
      <c r="L378" s="203">
        <v>100</v>
      </c>
    </row>
    <row r="379" spans="1:12">
      <c r="A379" s="17">
        <v>102014</v>
      </c>
      <c r="B379" s="17" t="s">
        <v>496</v>
      </c>
      <c r="C379" s="203">
        <v>39.84375</v>
      </c>
      <c r="D379" s="203">
        <v>32.03125</v>
      </c>
      <c r="E379" s="203">
        <v>17.96875</v>
      </c>
      <c r="F379" s="203">
        <v>10.15625</v>
      </c>
      <c r="G379" s="203">
        <v>0</v>
      </c>
      <c r="H379" s="203">
        <v>0</v>
      </c>
      <c r="I379" s="203">
        <v>0</v>
      </c>
      <c r="J379" s="203">
        <v>0</v>
      </c>
      <c r="K379" s="203">
        <v>0</v>
      </c>
      <c r="L379" s="203">
        <v>100</v>
      </c>
    </row>
    <row r="380" spans="1:12">
      <c r="A380" s="17">
        <v>102015</v>
      </c>
      <c r="B380" s="17" t="s">
        <v>522</v>
      </c>
      <c r="C380" s="203">
        <v>32.20338983050847</v>
      </c>
      <c r="D380" s="203">
        <v>55.084745762711862</v>
      </c>
      <c r="E380" s="203">
        <v>12.711864406779661</v>
      </c>
      <c r="F380" s="203">
        <v>0</v>
      </c>
      <c r="G380" s="203">
        <v>0</v>
      </c>
      <c r="H380" s="203">
        <v>0</v>
      </c>
      <c r="I380" s="203">
        <v>0</v>
      </c>
      <c r="J380" s="203">
        <v>0</v>
      </c>
      <c r="K380" s="203">
        <v>0</v>
      </c>
      <c r="L380" s="203">
        <v>100</v>
      </c>
    </row>
    <row r="381" spans="1:12">
      <c r="A381" s="17">
        <v>102016</v>
      </c>
      <c r="B381" s="17" t="s">
        <v>457</v>
      </c>
      <c r="C381" s="203">
        <v>27.822580645161288</v>
      </c>
      <c r="D381" s="203">
        <v>27.822580645161288</v>
      </c>
      <c r="E381" s="203">
        <v>2.4193548387096775</v>
      </c>
      <c r="F381" s="203">
        <v>18.951612903225808</v>
      </c>
      <c r="G381" s="203">
        <v>22.983870967741936</v>
      </c>
      <c r="H381" s="203">
        <v>0</v>
      </c>
      <c r="I381" s="203">
        <v>0</v>
      </c>
      <c r="J381" s="203">
        <v>0</v>
      </c>
      <c r="K381" s="203">
        <v>0</v>
      </c>
      <c r="L381" s="203">
        <v>100</v>
      </c>
    </row>
    <row r="382" spans="1:12">
      <c r="A382" s="17">
        <v>102017</v>
      </c>
      <c r="B382" s="17" t="s">
        <v>385</v>
      </c>
      <c r="C382" s="203">
        <v>20.170454545454543</v>
      </c>
      <c r="D382" s="203">
        <v>37.357954545454547</v>
      </c>
      <c r="E382" s="203">
        <v>8.6647727272727284</v>
      </c>
      <c r="F382" s="203">
        <v>8.6647727272727284</v>
      </c>
      <c r="G382" s="203">
        <v>25.142045454545453</v>
      </c>
      <c r="H382" s="203">
        <v>0</v>
      </c>
      <c r="I382" s="203">
        <v>0</v>
      </c>
      <c r="J382" s="203">
        <v>0</v>
      </c>
      <c r="K382" s="203">
        <v>0</v>
      </c>
      <c r="L382" s="203">
        <v>100</v>
      </c>
    </row>
    <row r="383" spans="1:12">
      <c r="A383" s="17">
        <v>102018</v>
      </c>
      <c r="B383" s="17" t="s">
        <v>485</v>
      </c>
      <c r="C383" s="203">
        <v>47.107438016528924</v>
      </c>
      <c r="D383" s="203">
        <v>47.933884297520663</v>
      </c>
      <c r="E383" s="203">
        <v>4.9586776859504136</v>
      </c>
      <c r="F383" s="203">
        <v>0</v>
      </c>
      <c r="G383" s="203">
        <v>0</v>
      </c>
      <c r="H383" s="203">
        <v>0</v>
      </c>
      <c r="I383" s="203">
        <v>0</v>
      </c>
      <c r="J383" s="203">
        <v>0</v>
      </c>
      <c r="K383" s="203">
        <v>0</v>
      </c>
      <c r="L383" s="203">
        <v>100</v>
      </c>
    </row>
    <row r="384" spans="1:12">
      <c r="A384" s="17">
        <v>102019</v>
      </c>
      <c r="B384" s="17" t="s">
        <v>392</v>
      </c>
      <c r="C384" s="203">
        <v>35.055350553505541</v>
      </c>
      <c r="D384" s="203">
        <v>39.483394833948338</v>
      </c>
      <c r="E384" s="203">
        <v>15.129151291512915</v>
      </c>
      <c r="F384" s="203">
        <v>10.332103321033211</v>
      </c>
      <c r="G384" s="203">
        <v>0</v>
      </c>
      <c r="H384" s="203">
        <v>0</v>
      </c>
      <c r="I384" s="203">
        <v>0</v>
      </c>
      <c r="J384" s="203">
        <v>0</v>
      </c>
      <c r="K384" s="203">
        <v>0</v>
      </c>
      <c r="L384" s="203">
        <v>100</v>
      </c>
    </row>
    <row r="385" spans="1:12">
      <c r="A385" s="17">
        <v>102020</v>
      </c>
      <c r="B385" s="17" t="s">
        <v>476</v>
      </c>
      <c r="C385" s="203">
        <v>7.9787234042553195</v>
      </c>
      <c r="D385" s="203">
        <v>11.48936170212766</v>
      </c>
      <c r="E385" s="203">
        <v>4.3617021276595747</v>
      </c>
      <c r="F385" s="203">
        <v>7.5531914893617023</v>
      </c>
      <c r="G385" s="203">
        <v>24.148936170212764</v>
      </c>
      <c r="H385" s="203">
        <v>44.468085106382979</v>
      </c>
      <c r="I385" s="203">
        <v>0</v>
      </c>
      <c r="J385" s="203">
        <v>0</v>
      </c>
      <c r="K385" s="203">
        <v>0</v>
      </c>
      <c r="L385" s="203">
        <v>100</v>
      </c>
    </row>
    <row r="386" spans="1:12">
      <c r="A386" s="17">
        <v>102021</v>
      </c>
      <c r="B386" s="17" t="s">
        <v>323</v>
      </c>
      <c r="C386" s="203">
        <v>34.406779661016948</v>
      </c>
      <c r="D386" s="203">
        <v>46.610169491525419</v>
      </c>
      <c r="E386" s="203">
        <v>15.423728813559324</v>
      </c>
      <c r="F386" s="203">
        <v>3.5593220338983054</v>
      </c>
      <c r="G386" s="203">
        <v>0</v>
      </c>
      <c r="H386" s="203">
        <v>0</v>
      </c>
      <c r="I386" s="203">
        <v>0</v>
      </c>
      <c r="J386" s="203">
        <v>0</v>
      </c>
      <c r="K386" s="203">
        <v>0</v>
      </c>
      <c r="L386" s="203">
        <v>100</v>
      </c>
    </row>
    <row r="387" spans="1:12">
      <c r="A387" s="17">
        <v>102023</v>
      </c>
      <c r="B387" s="17" t="s">
        <v>513</v>
      </c>
      <c r="C387" s="203">
        <v>45.402298850574709</v>
      </c>
      <c r="D387" s="203">
        <v>35.632183908045981</v>
      </c>
      <c r="E387" s="203">
        <v>4.5977011494252871</v>
      </c>
      <c r="F387" s="203">
        <v>0</v>
      </c>
      <c r="G387" s="203">
        <v>14.367816091954023</v>
      </c>
      <c r="H387" s="203">
        <v>0</v>
      </c>
      <c r="I387" s="203">
        <v>0</v>
      </c>
      <c r="J387" s="203">
        <v>0</v>
      </c>
      <c r="K387" s="203">
        <v>0</v>
      </c>
      <c r="L387" s="203">
        <v>100</v>
      </c>
    </row>
    <row r="388" spans="1:12">
      <c r="A388" s="17">
        <v>102024</v>
      </c>
      <c r="B388" s="17" t="s">
        <v>545</v>
      </c>
      <c r="C388" s="203">
        <v>59.574468085106382</v>
      </c>
      <c r="D388" s="203">
        <v>23.404255319148938</v>
      </c>
      <c r="E388" s="203">
        <v>17.021276595744681</v>
      </c>
      <c r="F388" s="203">
        <v>0</v>
      </c>
      <c r="G388" s="203">
        <v>0</v>
      </c>
      <c r="H388" s="203">
        <v>0</v>
      </c>
      <c r="I388" s="203">
        <v>0</v>
      </c>
      <c r="J388" s="203">
        <v>0</v>
      </c>
      <c r="K388" s="203">
        <v>0</v>
      </c>
      <c r="L388" s="203">
        <v>100</v>
      </c>
    </row>
    <row r="389" spans="1:12">
      <c r="A389" s="17">
        <v>102025</v>
      </c>
      <c r="B389" s="17" t="s">
        <v>331</v>
      </c>
      <c r="C389" s="203">
        <v>37.323943661971832</v>
      </c>
      <c r="D389" s="203">
        <v>45.950704225352112</v>
      </c>
      <c r="E389" s="203">
        <v>8.97887323943662</v>
      </c>
      <c r="F389" s="203">
        <v>7.7464788732394361</v>
      </c>
      <c r="G389" s="203">
        <v>0</v>
      </c>
      <c r="H389" s="203">
        <v>0</v>
      </c>
      <c r="I389" s="203">
        <v>0</v>
      </c>
      <c r="J389" s="203">
        <v>0</v>
      </c>
      <c r="K389" s="203">
        <v>0</v>
      </c>
      <c r="L389" s="203">
        <v>100</v>
      </c>
    </row>
    <row r="390" spans="1:12">
      <c r="A390" s="17">
        <v>102026</v>
      </c>
      <c r="B390" s="17" t="s">
        <v>561</v>
      </c>
      <c r="C390" s="203">
        <v>46.268656716417908</v>
      </c>
      <c r="D390" s="203">
        <v>33.582089552238806</v>
      </c>
      <c r="E390" s="203">
        <v>6.7164179104477615</v>
      </c>
      <c r="F390" s="203">
        <v>13.432835820895523</v>
      </c>
      <c r="G390" s="203">
        <v>0</v>
      </c>
      <c r="H390" s="203">
        <v>0</v>
      </c>
      <c r="I390" s="203">
        <v>0</v>
      </c>
      <c r="J390" s="203">
        <v>0</v>
      </c>
      <c r="K390" s="203">
        <v>0</v>
      </c>
      <c r="L390" s="203">
        <v>100</v>
      </c>
    </row>
    <row r="391" spans="1:12">
      <c r="A391" s="17">
        <v>102027</v>
      </c>
      <c r="B391" s="17" t="s">
        <v>309</v>
      </c>
      <c r="C391" s="203">
        <v>23.310810810810811</v>
      </c>
      <c r="D391" s="203">
        <v>30.54054054054054</v>
      </c>
      <c r="E391" s="203">
        <v>8.378378378378379</v>
      </c>
      <c r="F391" s="203">
        <v>3.9189189189189193</v>
      </c>
      <c r="G391" s="203">
        <v>6.0810810810810816</v>
      </c>
      <c r="H391" s="203">
        <v>27.77027027027027</v>
      </c>
      <c r="I391" s="203">
        <v>0</v>
      </c>
      <c r="J391" s="203">
        <v>0</v>
      </c>
      <c r="K391" s="203">
        <v>0</v>
      </c>
      <c r="L391" s="203">
        <v>100</v>
      </c>
    </row>
    <row r="392" spans="1:12">
      <c r="A392" s="17">
        <v>102028</v>
      </c>
      <c r="B392" s="17" t="s">
        <v>574</v>
      </c>
      <c r="C392" s="203">
        <v>64.15094339622641</v>
      </c>
      <c r="D392" s="203">
        <v>22.641509433962266</v>
      </c>
      <c r="E392" s="203">
        <v>13.20754716981132</v>
      </c>
      <c r="F392" s="203">
        <v>0</v>
      </c>
      <c r="G392" s="203">
        <v>0</v>
      </c>
      <c r="H392" s="203">
        <v>0</v>
      </c>
      <c r="I392" s="203">
        <v>0</v>
      </c>
      <c r="J392" s="203">
        <v>0</v>
      </c>
      <c r="K392" s="203">
        <v>0</v>
      </c>
      <c r="L392" s="203">
        <v>100</v>
      </c>
    </row>
    <row r="393" spans="1:12">
      <c r="A393" s="17">
        <v>102029</v>
      </c>
      <c r="B393" s="17" t="s">
        <v>597</v>
      </c>
      <c r="C393" s="203">
        <v>26.086956521739129</v>
      </c>
      <c r="D393" s="203">
        <v>21.739130434782609</v>
      </c>
      <c r="E393" s="203">
        <v>17.391304347826086</v>
      </c>
      <c r="F393" s="203">
        <v>11.956521739130435</v>
      </c>
      <c r="G393" s="203">
        <v>22.826086956521738</v>
      </c>
      <c r="H393" s="203">
        <v>0</v>
      </c>
      <c r="I393" s="203">
        <v>0</v>
      </c>
      <c r="J393" s="203">
        <v>0</v>
      </c>
      <c r="K393" s="203">
        <v>0</v>
      </c>
      <c r="L393" s="203">
        <v>100</v>
      </c>
    </row>
    <row r="394" spans="1:12">
      <c r="A394" s="17">
        <v>102030</v>
      </c>
      <c r="B394" s="17" t="s">
        <v>358</v>
      </c>
      <c r="C394" s="203">
        <v>25.775656324582343</v>
      </c>
      <c r="D394" s="203">
        <v>41.527446300715994</v>
      </c>
      <c r="E394" s="203">
        <v>11.813842482100238</v>
      </c>
      <c r="F394" s="203">
        <v>4.5346062052505962</v>
      </c>
      <c r="G394" s="203">
        <v>3.2219570405727929</v>
      </c>
      <c r="H394" s="203">
        <v>13.126491646778044</v>
      </c>
      <c r="I394" s="203">
        <v>0</v>
      </c>
      <c r="J394" s="203">
        <v>0</v>
      </c>
      <c r="K394" s="203">
        <v>0</v>
      </c>
      <c r="L394" s="203">
        <v>100</v>
      </c>
    </row>
    <row r="395" spans="1:12">
      <c r="A395" s="17">
        <v>102031</v>
      </c>
      <c r="B395" s="17" t="s">
        <v>361</v>
      </c>
      <c r="C395" s="203">
        <v>28.476821192052981</v>
      </c>
      <c r="D395" s="203">
        <v>35.320088300220753</v>
      </c>
      <c r="E395" s="203">
        <v>0</v>
      </c>
      <c r="F395" s="203">
        <v>7.9470198675496695</v>
      </c>
      <c r="G395" s="203">
        <v>0</v>
      </c>
      <c r="H395" s="203">
        <v>28.256070640176599</v>
      </c>
      <c r="I395" s="203">
        <v>0</v>
      </c>
      <c r="J395" s="203">
        <v>0</v>
      </c>
      <c r="K395" s="203">
        <v>0</v>
      </c>
      <c r="L395" s="203">
        <v>100</v>
      </c>
    </row>
    <row r="396" spans="1:12">
      <c r="A396" s="17">
        <v>102032</v>
      </c>
      <c r="B396" s="17" t="s">
        <v>367</v>
      </c>
      <c r="C396" s="203">
        <v>36.744186046511629</v>
      </c>
      <c r="D396" s="203">
        <v>42.790697674418603</v>
      </c>
      <c r="E396" s="203">
        <v>5.1162790697674421</v>
      </c>
      <c r="F396" s="203">
        <v>5.1162790697674421</v>
      </c>
      <c r="G396" s="203">
        <v>10.232558139534884</v>
      </c>
      <c r="H396" s="203">
        <v>0</v>
      </c>
      <c r="I396" s="203">
        <v>0</v>
      </c>
      <c r="J396" s="203">
        <v>0</v>
      </c>
      <c r="K396" s="203">
        <v>0</v>
      </c>
      <c r="L396" s="203">
        <v>100</v>
      </c>
    </row>
    <row r="397" spans="1:12">
      <c r="A397" s="17">
        <v>102033</v>
      </c>
      <c r="B397" s="17" t="s">
        <v>470</v>
      </c>
      <c r="C397" s="203">
        <v>34.705882352941174</v>
      </c>
      <c r="D397" s="203">
        <v>41.17647058823529</v>
      </c>
      <c r="E397" s="203">
        <v>14.705882352941178</v>
      </c>
      <c r="F397" s="203">
        <v>9.4117647058823533</v>
      </c>
      <c r="G397" s="203">
        <v>0</v>
      </c>
      <c r="H397" s="203">
        <v>0</v>
      </c>
      <c r="I397" s="203">
        <v>0</v>
      </c>
      <c r="J397" s="203">
        <v>0</v>
      </c>
      <c r="K397" s="203">
        <v>0</v>
      </c>
      <c r="L397" s="203">
        <v>100</v>
      </c>
    </row>
    <row r="398" spans="1:12">
      <c r="A398" s="17">
        <v>102034</v>
      </c>
      <c r="B398" s="17" t="s">
        <v>454</v>
      </c>
      <c r="C398" s="203">
        <v>24.705882352941178</v>
      </c>
      <c r="D398" s="203">
        <v>44.705882352941181</v>
      </c>
      <c r="E398" s="203">
        <v>14.705882352941178</v>
      </c>
      <c r="F398" s="203">
        <v>15.882352941176469</v>
      </c>
      <c r="G398" s="203">
        <v>0</v>
      </c>
      <c r="H398" s="203">
        <v>0</v>
      </c>
      <c r="I398" s="203">
        <v>0</v>
      </c>
      <c r="J398" s="203">
        <v>0</v>
      </c>
      <c r="K398" s="203">
        <v>0</v>
      </c>
      <c r="L398" s="203">
        <v>100</v>
      </c>
    </row>
    <row r="399" spans="1:12">
      <c r="A399" s="17">
        <v>102035</v>
      </c>
      <c r="B399" s="17" t="s">
        <v>540</v>
      </c>
      <c r="C399" s="203">
        <v>39.130434782608695</v>
      </c>
      <c r="D399" s="203">
        <v>19.130434782608695</v>
      </c>
      <c r="E399" s="203">
        <v>0</v>
      </c>
      <c r="F399" s="203">
        <v>20</v>
      </c>
      <c r="G399" s="203">
        <v>21.739130434782609</v>
      </c>
      <c r="H399" s="203">
        <v>0</v>
      </c>
      <c r="I399" s="203">
        <v>0</v>
      </c>
      <c r="J399" s="203">
        <v>0</v>
      </c>
      <c r="K399" s="203">
        <v>0</v>
      </c>
      <c r="L399" s="203">
        <v>100</v>
      </c>
    </row>
    <row r="400" spans="1:12">
      <c r="A400" s="17">
        <v>102036</v>
      </c>
      <c r="B400" s="17" t="s">
        <v>416</v>
      </c>
      <c r="C400" s="203">
        <v>40.520446096654275</v>
      </c>
      <c r="D400" s="203">
        <v>47.211895910780669</v>
      </c>
      <c r="E400" s="203">
        <v>12.267657992565056</v>
      </c>
      <c r="F400" s="203">
        <v>0</v>
      </c>
      <c r="G400" s="203">
        <v>0</v>
      </c>
      <c r="H400" s="203">
        <v>0</v>
      </c>
      <c r="I400" s="203">
        <v>0</v>
      </c>
      <c r="J400" s="203">
        <v>0</v>
      </c>
      <c r="K400" s="203">
        <v>0</v>
      </c>
      <c r="L400" s="203">
        <v>100</v>
      </c>
    </row>
    <row r="401" spans="1:12">
      <c r="A401" s="17">
        <v>102038</v>
      </c>
      <c r="B401" s="17" t="s">
        <v>612</v>
      </c>
      <c r="C401" s="203">
        <v>41.05263157894737</v>
      </c>
      <c r="D401" s="203">
        <v>33.684210526315788</v>
      </c>
      <c r="E401" s="203">
        <v>9.4736842105263168</v>
      </c>
      <c r="F401" s="203">
        <v>15.789473684210526</v>
      </c>
      <c r="G401" s="203">
        <v>0</v>
      </c>
      <c r="H401" s="203">
        <v>0</v>
      </c>
      <c r="I401" s="203">
        <v>0</v>
      </c>
      <c r="J401" s="203">
        <v>0</v>
      </c>
      <c r="K401" s="203">
        <v>0</v>
      </c>
      <c r="L401" s="203">
        <v>100</v>
      </c>
    </row>
    <row r="402" spans="1:12">
      <c r="A402" s="17">
        <v>102039</v>
      </c>
      <c r="B402" s="17" t="s">
        <v>578</v>
      </c>
      <c r="C402" s="203">
        <v>45.652173913043477</v>
      </c>
      <c r="D402" s="203">
        <v>39.130434782608695</v>
      </c>
      <c r="E402" s="203">
        <v>15.217391304347828</v>
      </c>
      <c r="F402" s="203">
        <v>0</v>
      </c>
      <c r="G402" s="203">
        <v>0</v>
      </c>
      <c r="H402" s="203">
        <v>0</v>
      </c>
      <c r="I402" s="203">
        <v>0</v>
      </c>
      <c r="J402" s="203">
        <v>0</v>
      </c>
      <c r="K402" s="203">
        <v>0</v>
      </c>
      <c r="L402" s="203">
        <v>100</v>
      </c>
    </row>
    <row r="403" spans="1:12">
      <c r="A403" s="17">
        <v>102040</v>
      </c>
      <c r="B403" s="17" t="s">
        <v>447</v>
      </c>
      <c r="C403" s="203">
        <v>36.193029490616624</v>
      </c>
      <c r="D403" s="203">
        <v>36.461126005361933</v>
      </c>
      <c r="E403" s="203">
        <v>10.187667560321715</v>
      </c>
      <c r="F403" s="203">
        <v>9.9195710455764079</v>
      </c>
      <c r="G403" s="203">
        <v>7.2386058981233248</v>
      </c>
      <c r="H403" s="203">
        <v>0</v>
      </c>
      <c r="I403" s="203">
        <v>0</v>
      </c>
      <c r="J403" s="203">
        <v>0</v>
      </c>
      <c r="K403" s="203">
        <v>0</v>
      </c>
      <c r="L403" s="203">
        <v>100</v>
      </c>
    </row>
    <row r="404" spans="1:12">
      <c r="A404" s="17">
        <v>102041</v>
      </c>
      <c r="B404" s="17" t="s">
        <v>624</v>
      </c>
      <c r="C404" s="203">
        <v>41</v>
      </c>
      <c r="D404" s="203">
        <v>59</v>
      </c>
      <c r="E404" s="203">
        <v>0</v>
      </c>
      <c r="F404" s="203">
        <v>0</v>
      </c>
      <c r="G404" s="203">
        <v>0</v>
      </c>
      <c r="H404" s="203">
        <v>0</v>
      </c>
      <c r="I404" s="203">
        <v>0</v>
      </c>
      <c r="J404" s="203">
        <v>0</v>
      </c>
      <c r="K404" s="203">
        <v>0</v>
      </c>
      <c r="L404" s="203">
        <v>100</v>
      </c>
    </row>
    <row r="405" spans="1:12">
      <c r="A405" s="17">
        <v>102042</v>
      </c>
      <c r="B405" s="17" t="s">
        <v>536</v>
      </c>
      <c r="C405" s="203">
        <v>28.571428571428569</v>
      </c>
      <c r="D405" s="203">
        <v>35.714285714285715</v>
      </c>
      <c r="E405" s="203">
        <v>13.571428571428571</v>
      </c>
      <c r="F405" s="203">
        <v>7.8571428571428568</v>
      </c>
      <c r="G405" s="203">
        <v>14.285714285714285</v>
      </c>
      <c r="H405" s="203">
        <v>0</v>
      </c>
      <c r="I405" s="203">
        <v>0</v>
      </c>
      <c r="J405" s="203">
        <v>0</v>
      </c>
      <c r="K405" s="203">
        <v>0</v>
      </c>
      <c r="L405" s="203">
        <v>100</v>
      </c>
    </row>
    <row r="406" spans="1:12">
      <c r="A406" s="17">
        <v>102043</v>
      </c>
      <c r="B406" s="17" t="s">
        <v>445</v>
      </c>
      <c r="C406" s="203">
        <v>39.880952380952387</v>
      </c>
      <c r="D406" s="203">
        <v>44.047619047619044</v>
      </c>
      <c r="E406" s="203">
        <v>3.5714285714285712</v>
      </c>
      <c r="F406" s="203">
        <v>12.5</v>
      </c>
      <c r="G406" s="203">
        <v>0</v>
      </c>
      <c r="H406" s="203">
        <v>0</v>
      </c>
      <c r="I406" s="203">
        <v>0</v>
      </c>
      <c r="J406" s="203">
        <v>0</v>
      </c>
      <c r="K406" s="203">
        <v>0</v>
      </c>
      <c r="L406" s="203">
        <v>100</v>
      </c>
    </row>
    <row r="407" spans="1:12">
      <c r="A407" s="17">
        <v>102044</v>
      </c>
      <c r="B407" s="17" t="s">
        <v>327</v>
      </c>
      <c r="C407" s="203">
        <v>41.737288135593218</v>
      </c>
      <c r="D407" s="203">
        <v>44.385593220338983</v>
      </c>
      <c r="E407" s="203">
        <v>6.6737288135593227</v>
      </c>
      <c r="F407" s="203">
        <v>2.2245762711864407</v>
      </c>
      <c r="G407" s="203">
        <v>4.9788135593220337</v>
      </c>
      <c r="H407" s="203">
        <v>0</v>
      </c>
      <c r="I407" s="203">
        <v>0</v>
      </c>
      <c r="J407" s="203">
        <v>0</v>
      </c>
      <c r="K407" s="203">
        <v>0</v>
      </c>
      <c r="L407" s="203">
        <v>100</v>
      </c>
    </row>
    <row r="408" spans="1:12">
      <c r="A408" s="17">
        <v>102045</v>
      </c>
      <c r="B408" s="17" t="s">
        <v>644</v>
      </c>
      <c r="C408" s="203">
        <v>51.351351351351347</v>
      </c>
      <c r="D408" s="203">
        <v>32.432432432432435</v>
      </c>
      <c r="E408" s="203">
        <v>16.216216216216218</v>
      </c>
      <c r="F408" s="203">
        <v>0</v>
      </c>
      <c r="G408" s="203">
        <v>0</v>
      </c>
      <c r="H408" s="203">
        <v>0</v>
      </c>
      <c r="I408" s="203">
        <v>0</v>
      </c>
      <c r="J408" s="203">
        <v>0</v>
      </c>
      <c r="K408" s="203">
        <v>0</v>
      </c>
      <c r="L408" s="203">
        <v>100</v>
      </c>
    </row>
    <row r="409" spans="1:12">
      <c r="A409" s="17">
        <v>102046</v>
      </c>
      <c r="B409" s="17" t="s">
        <v>591</v>
      </c>
      <c r="C409" s="203">
        <v>43.75</v>
      </c>
      <c r="D409" s="203">
        <v>27.500000000000004</v>
      </c>
      <c r="E409" s="203">
        <v>0</v>
      </c>
      <c r="F409" s="203">
        <v>28.749999999999996</v>
      </c>
      <c r="G409" s="203">
        <v>0</v>
      </c>
      <c r="H409" s="203">
        <v>0</v>
      </c>
      <c r="I409" s="203">
        <v>0</v>
      </c>
      <c r="J409" s="203">
        <v>0</v>
      </c>
      <c r="K409" s="203">
        <v>0</v>
      </c>
      <c r="L409" s="203">
        <v>100</v>
      </c>
    </row>
    <row r="410" spans="1:12">
      <c r="A410" s="17">
        <v>102047</v>
      </c>
      <c r="B410" s="17" t="s">
        <v>274</v>
      </c>
      <c r="C410" s="203">
        <v>18.502964426877469</v>
      </c>
      <c r="D410" s="203">
        <v>29.187252964426879</v>
      </c>
      <c r="E410" s="203">
        <v>10.869565217391305</v>
      </c>
      <c r="F410" s="203">
        <v>15.476778656126482</v>
      </c>
      <c r="G410" s="203">
        <v>13.204051383399209</v>
      </c>
      <c r="H410" s="203">
        <v>12.759387351778656</v>
      </c>
      <c r="I410" s="203">
        <v>0</v>
      </c>
      <c r="J410" s="203">
        <v>0</v>
      </c>
      <c r="K410" s="203">
        <v>0</v>
      </c>
      <c r="L410" s="203">
        <v>100</v>
      </c>
    </row>
    <row r="411" spans="1:12">
      <c r="A411" s="17">
        <v>102048</v>
      </c>
      <c r="B411" s="17" t="s">
        <v>631</v>
      </c>
      <c r="C411" s="203">
        <v>32.692307692307693</v>
      </c>
      <c r="D411" s="203">
        <v>17.307692307692307</v>
      </c>
      <c r="E411" s="203">
        <v>15.384615384615385</v>
      </c>
      <c r="F411" s="203">
        <v>34.615384615384613</v>
      </c>
      <c r="G411" s="203">
        <v>0</v>
      </c>
      <c r="H411" s="203">
        <v>0</v>
      </c>
      <c r="I411" s="203">
        <v>0</v>
      </c>
      <c r="J411" s="203">
        <v>0</v>
      </c>
      <c r="K411" s="203">
        <v>0</v>
      </c>
      <c r="L411" s="203">
        <v>100</v>
      </c>
    </row>
    <row r="412" spans="1:12">
      <c r="A412" s="17">
        <v>102049</v>
      </c>
      <c r="B412" s="17" t="s">
        <v>512</v>
      </c>
      <c r="C412" s="203">
        <v>29.5</v>
      </c>
      <c r="D412" s="203">
        <v>53</v>
      </c>
      <c r="E412" s="203">
        <v>17.5</v>
      </c>
      <c r="F412" s="203">
        <v>0</v>
      </c>
      <c r="G412" s="203">
        <v>0</v>
      </c>
      <c r="H412" s="203">
        <v>0</v>
      </c>
      <c r="I412" s="203">
        <v>0</v>
      </c>
      <c r="J412" s="203">
        <v>0</v>
      </c>
      <c r="K412" s="203">
        <v>0</v>
      </c>
      <c r="L412" s="203">
        <v>100</v>
      </c>
    </row>
    <row r="413" spans="1:12">
      <c r="A413" s="17">
        <v>102050</v>
      </c>
      <c r="B413" s="17" t="s">
        <v>494</v>
      </c>
      <c r="C413" s="203">
        <v>29.756097560975608</v>
      </c>
      <c r="D413" s="203">
        <v>29.268292682926827</v>
      </c>
      <c r="E413" s="203">
        <v>10.24390243902439</v>
      </c>
      <c r="F413" s="203">
        <v>6.3414634146341466</v>
      </c>
      <c r="G413" s="203">
        <v>0</v>
      </c>
      <c r="H413" s="203">
        <v>24.390243902439025</v>
      </c>
      <c r="I413" s="203">
        <v>0</v>
      </c>
      <c r="J413" s="203">
        <v>0</v>
      </c>
      <c r="K413" s="203">
        <v>0</v>
      </c>
      <c r="L413" s="203">
        <v>100</v>
      </c>
    </row>
    <row r="414" spans="1:12">
      <c r="B414" s="1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U433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20" width="4.28515625" style="16" customWidth="1"/>
    <col min="21" max="21" width="14" style="16" customWidth="1"/>
    <col min="22" max="16384" width="10.28515625" style="16"/>
  </cols>
  <sheetData>
    <row r="1" spans="1:21">
      <c r="B1" s="17"/>
      <c r="C1" s="17"/>
      <c r="D1" s="17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21">
      <c r="B2" s="18" t="s">
        <v>1355</v>
      </c>
      <c r="C2" s="18"/>
      <c r="D2" s="18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21">
      <c r="A3" s="17" t="s">
        <v>680</v>
      </c>
      <c r="B3" s="205"/>
      <c r="C3" s="206" t="s">
        <v>751</v>
      </c>
      <c r="D3" s="206" t="s">
        <v>752</v>
      </c>
      <c r="E3" s="206" t="s">
        <v>753</v>
      </c>
      <c r="F3" s="206" t="s">
        <v>754</v>
      </c>
      <c r="G3" s="206" t="s">
        <v>755</v>
      </c>
      <c r="H3" s="206" t="s">
        <v>756</v>
      </c>
      <c r="I3" s="206" t="s">
        <v>757</v>
      </c>
      <c r="J3" s="206" t="s">
        <v>758</v>
      </c>
      <c r="K3" s="206" t="s">
        <v>759</v>
      </c>
      <c r="L3" s="206" t="s">
        <v>760</v>
      </c>
      <c r="M3" s="206" t="s">
        <v>761</v>
      </c>
      <c r="N3" s="206" t="s">
        <v>762</v>
      </c>
      <c r="O3" s="206" t="s">
        <v>763</v>
      </c>
      <c r="P3" s="206" t="s">
        <v>764</v>
      </c>
      <c r="Q3" s="206" t="s">
        <v>765</v>
      </c>
      <c r="R3" s="206" t="s">
        <v>766</v>
      </c>
      <c r="S3" s="206" t="s">
        <v>767</v>
      </c>
      <c r="T3" s="206" t="s">
        <v>768</v>
      </c>
      <c r="U3" s="206" t="s">
        <v>750</v>
      </c>
    </row>
    <row r="4" spans="1:21">
      <c r="A4" s="17">
        <v>78018</v>
      </c>
      <c r="B4" s="17" t="s">
        <v>535</v>
      </c>
      <c r="C4" s="17">
        <v>2</v>
      </c>
      <c r="D4" s="17"/>
      <c r="E4" s="202">
        <v>10</v>
      </c>
      <c r="F4" s="202"/>
      <c r="G4" s="202">
        <v>1</v>
      </c>
      <c r="H4" s="202">
        <v>7</v>
      </c>
      <c r="I4" s="202">
        <v>20</v>
      </c>
      <c r="J4" s="202">
        <v>3</v>
      </c>
      <c r="K4" s="202">
        <v>6</v>
      </c>
      <c r="L4" s="202"/>
      <c r="M4" s="202"/>
      <c r="N4" s="202"/>
      <c r="O4" s="202">
        <v>7</v>
      </c>
      <c r="P4" s="17"/>
      <c r="Q4" s="17"/>
      <c r="R4" s="17">
        <v>4</v>
      </c>
      <c r="S4" s="17"/>
      <c r="T4" s="17">
        <v>1</v>
      </c>
      <c r="U4" s="17">
        <v>61</v>
      </c>
    </row>
    <row r="5" spans="1:21">
      <c r="A5" s="17">
        <v>78023</v>
      </c>
      <c r="B5" s="17" t="s">
        <v>497</v>
      </c>
      <c r="C5" s="17">
        <v>3</v>
      </c>
      <c r="D5" s="17"/>
      <c r="E5" s="202">
        <v>9</v>
      </c>
      <c r="F5" s="202">
        <v>1</v>
      </c>
      <c r="G5" s="202"/>
      <c r="H5" s="202">
        <v>3</v>
      </c>
      <c r="I5" s="202">
        <v>36</v>
      </c>
      <c r="J5" s="202">
        <v>1</v>
      </c>
      <c r="K5" s="202">
        <v>9</v>
      </c>
      <c r="L5" s="202"/>
      <c r="M5" s="202">
        <v>1</v>
      </c>
      <c r="N5" s="202"/>
      <c r="O5" s="202">
        <v>11</v>
      </c>
      <c r="P5" s="17">
        <v>1</v>
      </c>
      <c r="Q5" s="17"/>
      <c r="R5" s="17">
        <v>2</v>
      </c>
      <c r="S5" s="17"/>
      <c r="T5" s="17">
        <v>4</v>
      </c>
      <c r="U5" s="17">
        <v>81</v>
      </c>
    </row>
    <row r="6" spans="1:21">
      <c r="A6" s="17">
        <v>78068</v>
      </c>
      <c r="B6" s="17" t="s">
        <v>393</v>
      </c>
      <c r="C6" s="17">
        <v>2</v>
      </c>
      <c r="D6" s="17"/>
      <c r="E6" s="202">
        <v>16</v>
      </c>
      <c r="F6" s="202"/>
      <c r="G6" s="202">
        <v>1</v>
      </c>
      <c r="H6" s="202">
        <v>9</v>
      </c>
      <c r="I6" s="202">
        <v>43</v>
      </c>
      <c r="J6" s="202">
        <v>3</v>
      </c>
      <c r="K6" s="202">
        <v>12</v>
      </c>
      <c r="L6" s="202">
        <v>1</v>
      </c>
      <c r="M6" s="202"/>
      <c r="N6" s="202"/>
      <c r="O6" s="202">
        <v>11</v>
      </c>
      <c r="P6" s="17">
        <v>1</v>
      </c>
      <c r="Q6" s="17"/>
      <c r="R6" s="17">
        <v>10</v>
      </c>
      <c r="S6" s="17">
        <v>1</v>
      </c>
      <c r="T6" s="17">
        <v>3</v>
      </c>
      <c r="U6" s="17">
        <v>113</v>
      </c>
    </row>
    <row r="7" spans="1:21">
      <c r="A7" s="17">
        <v>101003</v>
      </c>
      <c r="B7" s="17" t="s">
        <v>640</v>
      </c>
      <c r="C7" s="17"/>
      <c r="D7" s="17"/>
      <c r="E7" s="202">
        <v>1</v>
      </c>
      <c r="F7" s="202"/>
      <c r="G7" s="202"/>
      <c r="H7" s="202">
        <v>7</v>
      </c>
      <c r="I7" s="202">
        <v>10</v>
      </c>
      <c r="J7" s="202">
        <v>1</v>
      </c>
      <c r="K7" s="202">
        <v>3</v>
      </c>
      <c r="L7" s="202">
        <v>1</v>
      </c>
      <c r="M7" s="202">
        <v>1</v>
      </c>
      <c r="N7" s="202"/>
      <c r="O7" s="202">
        <v>7</v>
      </c>
      <c r="P7" s="17"/>
      <c r="Q7" s="17">
        <v>1</v>
      </c>
      <c r="R7" s="17">
        <v>1</v>
      </c>
      <c r="S7" s="17">
        <v>1</v>
      </c>
      <c r="T7" s="17"/>
      <c r="U7" s="17">
        <v>34</v>
      </c>
    </row>
    <row r="8" spans="1:21">
      <c r="A8" s="17">
        <v>101005</v>
      </c>
      <c r="B8" s="17" t="s">
        <v>598</v>
      </c>
      <c r="C8" s="17">
        <v>3</v>
      </c>
      <c r="D8" s="17"/>
      <c r="E8" s="202">
        <v>2</v>
      </c>
      <c r="F8" s="202"/>
      <c r="G8" s="202"/>
      <c r="H8" s="202">
        <v>6</v>
      </c>
      <c r="I8" s="202">
        <v>16</v>
      </c>
      <c r="J8" s="202">
        <v>1</v>
      </c>
      <c r="K8" s="202">
        <v>4</v>
      </c>
      <c r="L8" s="202"/>
      <c r="M8" s="202"/>
      <c r="N8" s="202"/>
      <c r="O8" s="202">
        <v>7</v>
      </c>
      <c r="P8" s="17"/>
      <c r="Q8" s="17"/>
      <c r="R8" s="17">
        <v>2</v>
      </c>
      <c r="S8" s="17"/>
      <c r="T8" s="17"/>
      <c r="U8" s="17">
        <v>41</v>
      </c>
    </row>
    <row r="9" spans="1:21">
      <c r="A9" s="17">
        <v>101006</v>
      </c>
      <c r="B9" s="17" t="s">
        <v>576</v>
      </c>
      <c r="C9" s="17"/>
      <c r="D9" s="17"/>
      <c r="E9" s="202">
        <v>7</v>
      </c>
      <c r="F9" s="202"/>
      <c r="G9" s="202"/>
      <c r="H9" s="202">
        <v>7</v>
      </c>
      <c r="I9" s="202">
        <v>19</v>
      </c>
      <c r="J9" s="202">
        <v>3</v>
      </c>
      <c r="K9" s="202">
        <v>2</v>
      </c>
      <c r="L9" s="202"/>
      <c r="M9" s="202">
        <v>1</v>
      </c>
      <c r="N9" s="202"/>
      <c r="O9" s="202">
        <v>4</v>
      </c>
      <c r="P9" s="17"/>
      <c r="Q9" s="17">
        <v>1</v>
      </c>
      <c r="R9" s="17">
        <v>3</v>
      </c>
      <c r="S9" s="17"/>
      <c r="T9" s="17">
        <v>1</v>
      </c>
      <c r="U9" s="17">
        <v>48</v>
      </c>
    </row>
    <row r="10" spans="1:21">
      <c r="A10" s="17">
        <v>101009</v>
      </c>
      <c r="B10" s="17" t="s">
        <v>343</v>
      </c>
      <c r="C10" s="17">
        <v>3</v>
      </c>
      <c r="D10" s="17"/>
      <c r="E10" s="202">
        <v>24</v>
      </c>
      <c r="F10" s="202">
        <v>1</v>
      </c>
      <c r="G10" s="202">
        <v>1</v>
      </c>
      <c r="H10" s="202">
        <v>63</v>
      </c>
      <c r="I10" s="202">
        <v>90</v>
      </c>
      <c r="J10" s="202">
        <v>4</v>
      </c>
      <c r="K10" s="202">
        <v>35</v>
      </c>
      <c r="L10" s="202">
        <v>4</v>
      </c>
      <c r="M10" s="202">
        <v>4</v>
      </c>
      <c r="N10" s="202"/>
      <c r="O10" s="202">
        <v>39</v>
      </c>
      <c r="P10" s="17">
        <v>3</v>
      </c>
      <c r="Q10" s="17">
        <v>3</v>
      </c>
      <c r="R10" s="17">
        <v>33</v>
      </c>
      <c r="S10" s="17">
        <v>3</v>
      </c>
      <c r="T10" s="17">
        <v>13</v>
      </c>
      <c r="U10" s="17">
        <v>323</v>
      </c>
    </row>
    <row r="11" spans="1:21">
      <c r="A11" s="17">
        <v>101016</v>
      </c>
      <c r="B11" s="17" t="s">
        <v>553</v>
      </c>
      <c r="C11" s="17"/>
      <c r="D11" s="17"/>
      <c r="E11" s="202">
        <v>10</v>
      </c>
      <c r="F11" s="202">
        <v>1</v>
      </c>
      <c r="G11" s="202"/>
      <c r="H11" s="202">
        <v>8</v>
      </c>
      <c r="I11" s="202">
        <v>29</v>
      </c>
      <c r="J11" s="202">
        <v>1</v>
      </c>
      <c r="K11" s="202">
        <v>2</v>
      </c>
      <c r="L11" s="202">
        <v>1</v>
      </c>
      <c r="M11" s="202"/>
      <c r="N11" s="202"/>
      <c r="O11" s="202">
        <v>9</v>
      </c>
      <c r="P11" s="17">
        <v>1</v>
      </c>
      <c r="Q11" s="17"/>
      <c r="R11" s="17">
        <v>3</v>
      </c>
      <c r="S11" s="17"/>
      <c r="T11" s="17">
        <v>1</v>
      </c>
      <c r="U11" s="17">
        <v>66</v>
      </c>
    </row>
    <row r="12" spans="1:21">
      <c r="A12" s="17">
        <v>101018</v>
      </c>
      <c r="B12" s="17" t="s">
        <v>395</v>
      </c>
      <c r="C12" s="17"/>
      <c r="D12" s="17">
        <v>1</v>
      </c>
      <c r="E12" s="202">
        <v>18</v>
      </c>
      <c r="F12" s="202"/>
      <c r="G12" s="202"/>
      <c r="H12" s="202">
        <v>26</v>
      </c>
      <c r="I12" s="202">
        <v>60</v>
      </c>
      <c r="J12" s="202">
        <v>5</v>
      </c>
      <c r="K12" s="202">
        <v>15</v>
      </c>
      <c r="L12" s="202">
        <v>3</v>
      </c>
      <c r="M12" s="202">
        <v>2</v>
      </c>
      <c r="N12" s="202"/>
      <c r="O12" s="202">
        <v>27</v>
      </c>
      <c r="P12" s="17">
        <v>1</v>
      </c>
      <c r="Q12" s="17">
        <v>1</v>
      </c>
      <c r="R12" s="17">
        <v>15</v>
      </c>
      <c r="S12" s="17"/>
      <c r="T12" s="17">
        <v>5</v>
      </c>
      <c r="U12" s="17">
        <v>179</v>
      </c>
    </row>
    <row r="13" spans="1:21">
      <c r="A13" s="17">
        <v>101022</v>
      </c>
      <c r="B13" s="17" t="s">
        <v>464</v>
      </c>
      <c r="C13" s="17"/>
      <c r="D13" s="17"/>
      <c r="E13" s="202">
        <v>8</v>
      </c>
      <c r="F13" s="202"/>
      <c r="G13" s="202"/>
      <c r="H13" s="202">
        <v>8</v>
      </c>
      <c r="I13" s="202">
        <v>18</v>
      </c>
      <c r="J13" s="202">
        <v>5</v>
      </c>
      <c r="K13" s="202">
        <v>11</v>
      </c>
      <c r="L13" s="202"/>
      <c r="M13" s="202"/>
      <c r="N13" s="202"/>
      <c r="O13" s="202">
        <v>12</v>
      </c>
      <c r="P13" s="17"/>
      <c r="Q13" s="17">
        <v>1</v>
      </c>
      <c r="R13" s="17">
        <v>6</v>
      </c>
      <c r="S13" s="17">
        <v>1</v>
      </c>
      <c r="T13" s="17">
        <v>1</v>
      </c>
      <c r="U13" s="17">
        <v>71</v>
      </c>
    </row>
    <row r="14" spans="1:21">
      <c r="A14" s="17">
        <v>101023</v>
      </c>
      <c r="B14" s="17" t="s">
        <v>556</v>
      </c>
      <c r="C14" s="17"/>
      <c r="D14" s="17"/>
      <c r="E14" s="202">
        <v>4</v>
      </c>
      <c r="F14" s="202"/>
      <c r="G14" s="202"/>
      <c r="H14" s="202">
        <v>6</v>
      </c>
      <c r="I14" s="202">
        <v>19</v>
      </c>
      <c r="J14" s="202">
        <v>2</v>
      </c>
      <c r="K14" s="202">
        <v>6</v>
      </c>
      <c r="L14" s="202"/>
      <c r="M14" s="202"/>
      <c r="N14" s="202"/>
      <c r="O14" s="202">
        <v>9</v>
      </c>
      <c r="P14" s="17"/>
      <c r="Q14" s="17"/>
      <c r="R14" s="17">
        <v>3</v>
      </c>
      <c r="S14" s="17"/>
      <c r="T14" s="17"/>
      <c r="U14" s="17">
        <v>49</v>
      </c>
    </row>
    <row r="15" spans="1:21">
      <c r="A15" s="17">
        <v>101026</v>
      </c>
      <c r="B15" s="17" t="s">
        <v>615</v>
      </c>
      <c r="C15" s="17"/>
      <c r="D15" s="17"/>
      <c r="E15" s="202">
        <v>5</v>
      </c>
      <c r="F15" s="202"/>
      <c r="G15" s="202"/>
      <c r="H15" s="202">
        <v>4</v>
      </c>
      <c r="I15" s="202">
        <v>8</v>
      </c>
      <c r="J15" s="202"/>
      <c r="K15" s="202">
        <v>1</v>
      </c>
      <c r="L15" s="202"/>
      <c r="M15" s="202"/>
      <c r="N15" s="202"/>
      <c r="O15" s="202">
        <v>3</v>
      </c>
      <c r="P15" s="17"/>
      <c r="Q15" s="17"/>
      <c r="R15" s="17">
        <v>1</v>
      </c>
      <c r="S15" s="17"/>
      <c r="T15" s="17"/>
      <c r="U15" s="17">
        <v>22</v>
      </c>
    </row>
    <row r="16" spans="1:21">
      <c r="A16" s="17">
        <v>101027</v>
      </c>
      <c r="B16" s="17" t="s">
        <v>495</v>
      </c>
      <c r="C16" s="17">
        <v>1</v>
      </c>
      <c r="D16" s="17"/>
      <c r="E16" s="202">
        <v>13</v>
      </c>
      <c r="F16" s="202">
        <v>1</v>
      </c>
      <c r="G16" s="202"/>
      <c r="H16" s="202">
        <v>14</v>
      </c>
      <c r="I16" s="202">
        <v>41</v>
      </c>
      <c r="J16" s="202">
        <v>3</v>
      </c>
      <c r="K16" s="202">
        <v>3</v>
      </c>
      <c r="L16" s="202"/>
      <c r="M16" s="202">
        <v>1</v>
      </c>
      <c r="N16" s="202">
        <v>1</v>
      </c>
      <c r="O16" s="202">
        <v>11</v>
      </c>
      <c r="P16" s="17">
        <v>1</v>
      </c>
      <c r="Q16" s="17"/>
      <c r="R16" s="17">
        <v>6</v>
      </c>
      <c r="S16" s="17">
        <v>1</v>
      </c>
      <c r="T16" s="17">
        <v>1</v>
      </c>
      <c r="U16" s="17">
        <v>98</v>
      </c>
    </row>
    <row r="17" spans="1:21">
      <c r="A17" s="17">
        <v>80006</v>
      </c>
      <c r="B17" s="17" t="s">
        <v>595</v>
      </c>
      <c r="C17" s="17"/>
      <c r="D17" s="17"/>
      <c r="E17" s="202">
        <v>7</v>
      </c>
      <c r="F17" s="202"/>
      <c r="G17" s="202"/>
      <c r="H17" s="202">
        <v>3</v>
      </c>
      <c r="I17" s="202">
        <v>17</v>
      </c>
      <c r="J17" s="202">
        <v>3</v>
      </c>
      <c r="K17" s="202">
        <v>3</v>
      </c>
      <c r="L17" s="202"/>
      <c r="M17" s="202">
        <v>1</v>
      </c>
      <c r="N17" s="202"/>
      <c r="O17" s="202">
        <v>2</v>
      </c>
      <c r="P17" s="17"/>
      <c r="Q17" s="17">
        <v>1</v>
      </c>
      <c r="R17" s="17">
        <v>2</v>
      </c>
      <c r="S17" s="17"/>
      <c r="T17" s="17">
        <v>1</v>
      </c>
      <c r="U17" s="17">
        <v>40</v>
      </c>
    </row>
    <row r="18" spans="1:21">
      <c r="A18" s="17">
        <v>80011</v>
      </c>
      <c r="B18" s="17" t="s">
        <v>668</v>
      </c>
      <c r="C18" s="17"/>
      <c r="D18" s="17"/>
      <c r="E18" s="202">
        <v>2</v>
      </c>
      <c r="F18" s="202"/>
      <c r="G18" s="202"/>
      <c r="H18" s="202"/>
      <c r="I18" s="202">
        <v>3</v>
      </c>
      <c r="J18" s="202">
        <v>2</v>
      </c>
      <c r="K18" s="202">
        <v>4</v>
      </c>
      <c r="L18" s="202"/>
      <c r="M18" s="202"/>
      <c r="N18" s="202"/>
      <c r="O18" s="202">
        <v>1</v>
      </c>
      <c r="P18" s="17">
        <v>2</v>
      </c>
      <c r="Q18" s="17"/>
      <c r="R18" s="17">
        <v>1</v>
      </c>
      <c r="S18" s="17"/>
      <c r="T18" s="17"/>
      <c r="U18" s="17">
        <v>15</v>
      </c>
    </row>
    <row r="19" spans="1:21">
      <c r="A19" s="17">
        <v>80022</v>
      </c>
      <c r="B19" s="17" t="s">
        <v>511</v>
      </c>
      <c r="C19" s="17">
        <v>1</v>
      </c>
      <c r="D19" s="17"/>
      <c r="E19" s="202">
        <v>6</v>
      </c>
      <c r="F19" s="202"/>
      <c r="G19" s="202"/>
      <c r="H19" s="202">
        <v>3</v>
      </c>
      <c r="I19" s="202">
        <v>14</v>
      </c>
      <c r="J19" s="202">
        <v>3</v>
      </c>
      <c r="K19" s="202">
        <v>3</v>
      </c>
      <c r="L19" s="202"/>
      <c r="M19" s="202"/>
      <c r="N19" s="202"/>
      <c r="O19" s="202"/>
      <c r="P19" s="17">
        <v>1</v>
      </c>
      <c r="Q19" s="17"/>
      <c r="R19" s="17">
        <v>2</v>
      </c>
      <c r="S19" s="17"/>
      <c r="T19" s="17">
        <v>2</v>
      </c>
      <c r="U19" s="17">
        <v>35</v>
      </c>
    </row>
    <row r="20" spans="1:21">
      <c r="A20" s="17">
        <v>80056</v>
      </c>
      <c r="B20" s="17" t="s">
        <v>463</v>
      </c>
      <c r="C20" s="17"/>
      <c r="D20" s="17"/>
      <c r="E20" s="202">
        <v>4</v>
      </c>
      <c r="F20" s="202"/>
      <c r="G20" s="202"/>
      <c r="H20" s="202">
        <v>14</v>
      </c>
      <c r="I20" s="202">
        <v>48</v>
      </c>
      <c r="J20" s="202">
        <v>6</v>
      </c>
      <c r="K20" s="202">
        <v>14</v>
      </c>
      <c r="L20" s="202">
        <v>1</v>
      </c>
      <c r="M20" s="202">
        <v>1</v>
      </c>
      <c r="N20" s="202"/>
      <c r="O20" s="202">
        <v>15</v>
      </c>
      <c r="P20" s="17">
        <v>1</v>
      </c>
      <c r="Q20" s="17"/>
      <c r="R20" s="17">
        <v>5</v>
      </c>
      <c r="S20" s="17"/>
      <c r="T20" s="17">
        <v>7</v>
      </c>
      <c r="U20" s="17">
        <v>116</v>
      </c>
    </row>
    <row r="21" spans="1:21">
      <c r="A21" s="17">
        <v>80066</v>
      </c>
      <c r="B21" s="17" t="s">
        <v>656</v>
      </c>
      <c r="C21" s="17"/>
      <c r="D21" s="17"/>
      <c r="E21" s="202"/>
      <c r="F21" s="202"/>
      <c r="G21" s="202">
        <v>1</v>
      </c>
      <c r="H21" s="202">
        <v>2</v>
      </c>
      <c r="I21" s="202">
        <v>5</v>
      </c>
      <c r="J21" s="202">
        <v>1</v>
      </c>
      <c r="K21" s="202">
        <v>1</v>
      </c>
      <c r="L21" s="202"/>
      <c r="M21" s="202">
        <v>1</v>
      </c>
      <c r="N21" s="202"/>
      <c r="O21" s="202"/>
      <c r="P21" s="17"/>
      <c r="Q21" s="17"/>
      <c r="R21" s="17"/>
      <c r="S21" s="17"/>
      <c r="T21" s="17">
        <v>1</v>
      </c>
      <c r="U21" s="17">
        <v>12</v>
      </c>
    </row>
    <row r="22" spans="1:21">
      <c r="A22" s="17">
        <v>80068</v>
      </c>
      <c r="B22" s="17" t="s">
        <v>584</v>
      </c>
      <c r="C22" s="17"/>
      <c r="D22" s="17"/>
      <c r="E22" s="202"/>
      <c r="F22" s="202"/>
      <c r="G22" s="202"/>
      <c r="H22" s="202"/>
      <c r="I22" s="202">
        <v>6</v>
      </c>
      <c r="J22" s="202">
        <v>2</v>
      </c>
      <c r="K22" s="202">
        <v>1</v>
      </c>
      <c r="L22" s="202"/>
      <c r="M22" s="202"/>
      <c r="N22" s="202"/>
      <c r="O22" s="202"/>
      <c r="P22" s="17"/>
      <c r="Q22" s="17"/>
      <c r="R22" s="17">
        <v>2</v>
      </c>
      <c r="S22" s="17"/>
      <c r="T22" s="17">
        <v>1</v>
      </c>
      <c r="U22" s="17">
        <v>12</v>
      </c>
    </row>
    <row r="23" spans="1:21">
      <c r="A23" s="17">
        <v>80073</v>
      </c>
      <c r="B23" s="17" t="s">
        <v>441</v>
      </c>
      <c r="C23" s="17"/>
      <c r="D23" s="17"/>
      <c r="E23" s="202">
        <v>9</v>
      </c>
      <c r="F23" s="202"/>
      <c r="G23" s="202"/>
      <c r="H23" s="202">
        <v>9</v>
      </c>
      <c r="I23" s="202">
        <v>45</v>
      </c>
      <c r="J23" s="202">
        <v>7</v>
      </c>
      <c r="K23" s="202">
        <v>9</v>
      </c>
      <c r="L23" s="202"/>
      <c r="M23" s="202">
        <v>2</v>
      </c>
      <c r="N23" s="202"/>
      <c r="O23" s="202">
        <v>7</v>
      </c>
      <c r="P23" s="17">
        <v>3</v>
      </c>
      <c r="Q23" s="17"/>
      <c r="R23" s="17">
        <v>4</v>
      </c>
      <c r="S23" s="17">
        <v>4</v>
      </c>
      <c r="T23" s="17">
        <v>7</v>
      </c>
      <c r="U23" s="17">
        <v>106</v>
      </c>
    </row>
    <row r="24" spans="1:21">
      <c r="A24" s="17">
        <v>80090</v>
      </c>
      <c r="B24" s="17" t="s">
        <v>678</v>
      </c>
      <c r="C24" s="17"/>
      <c r="D24" s="17"/>
      <c r="E24" s="202">
        <v>2</v>
      </c>
      <c r="F24" s="202"/>
      <c r="G24" s="202"/>
      <c r="H24" s="202">
        <v>2</v>
      </c>
      <c r="I24" s="202">
        <v>4</v>
      </c>
      <c r="J24" s="202">
        <v>2</v>
      </c>
      <c r="K24" s="202">
        <v>1</v>
      </c>
      <c r="L24" s="202"/>
      <c r="M24" s="202"/>
      <c r="N24" s="202"/>
      <c r="O24" s="202">
        <v>2</v>
      </c>
      <c r="P24" s="17"/>
      <c r="Q24" s="17"/>
      <c r="R24" s="17">
        <v>2</v>
      </c>
      <c r="S24" s="17"/>
      <c r="T24" s="17"/>
      <c r="U24" s="17">
        <v>15</v>
      </c>
    </row>
    <row r="25" spans="1:21">
      <c r="A25" s="17">
        <v>79020</v>
      </c>
      <c r="B25" s="17" t="s">
        <v>527</v>
      </c>
      <c r="C25" s="17">
        <v>2</v>
      </c>
      <c r="D25" s="17"/>
      <c r="E25" s="202">
        <v>13</v>
      </c>
      <c r="F25" s="202"/>
      <c r="G25" s="202"/>
      <c r="H25" s="202">
        <v>13</v>
      </c>
      <c r="I25" s="202">
        <v>34</v>
      </c>
      <c r="J25" s="202">
        <v>3</v>
      </c>
      <c r="K25" s="202">
        <v>8</v>
      </c>
      <c r="L25" s="202"/>
      <c r="M25" s="202">
        <v>3</v>
      </c>
      <c r="N25" s="202"/>
      <c r="O25" s="202">
        <v>13</v>
      </c>
      <c r="P25" s="17"/>
      <c r="Q25" s="17">
        <v>1</v>
      </c>
      <c r="R25" s="17">
        <v>3</v>
      </c>
      <c r="S25" s="17"/>
      <c r="T25" s="17">
        <v>6</v>
      </c>
      <c r="U25" s="17">
        <v>99</v>
      </c>
    </row>
    <row r="26" spans="1:21">
      <c r="A26" s="17">
        <v>79030</v>
      </c>
      <c r="B26" s="17" t="s">
        <v>603</v>
      </c>
      <c r="C26" s="17">
        <v>2</v>
      </c>
      <c r="D26" s="17">
        <v>1</v>
      </c>
      <c r="E26" s="202">
        <v>13</v>
      </c>
      <c r="F26" s="202"/>
      <c r="G26" s="202"/>
      <c r="H26" s="202">
        <v>3</v>
      </c>
      <c r="I26" s="202">
        <v>11</v>
      </c>
      <c r="J26" s="202">
        <v>6</v>
      </c>
      <c r="K26" s="202">
        <v>4</v>
      </c>
      <c r="L26" s="202">
        <v>1</v>
      </c>
      <c r="M26" s="202"/>
      <c r="N26" s="202"/>
      <c r="O26" s="202">
        <v>4</v>
      </c>
      <c r="P26" s="17">
        <v>1</v>
      </c>
      <c r="Q26" s="17"/>
      <c r="R26" s="17"/>
      <c r="S26" s="17"/>
      <c r="T26" s="17">
        <v>3</v>
      </c>
      <c r="U26" s="17">
        <v>49</v>
      </c>
    </row>
    <row r="27" spans="1:21">
      <c r="A27" s="17">
        <v>79043</v>
      </c>
      <c r="B27" s="17" t="s">
        <v>409</v>
      </c>
      <c r="C27" s="17">
        <v>4</v>
      </c>
      <c r="D27" s="17"/>
      <c r="E27" s="202">
        <v>17</v>
      </c>
      <c r="F27" s="202"/>
      <c r="G27" s="202"/>
      <c r="H27" s="202">
        <v>21</v>
      </c>
      <c r="I27" s="202">
        <v>74</v>
      </c>
      <c r="J27" s="202">
        <v>5</v>
      </c>
      <c r="K27" s="202">
        <v>16</v>
      </c>
      <c r="L27" s="202">
        <v>1</v>
      </c>
      <c r="M27" s="202">
        <v>4</v>
      </c>
      <c r="N27" s="202">
        <v>1</v>
      </c>
      <c r="O27" s="202">
        <v>19</v>
      </c>
      <c r="P27" s="17">
        <v>1</v>
      </c>
      <c r="Q27" s="17">
        <v>1</v>
      </c>
      <c r="R27" s="17">
        <v>9</v>
      </c>
      <c r="S27" s="17">
        <v>1</v>
      </c>
      <c r="T27" s="17">
        <v>10</v>
      </c>
      <c r="U27" s="17">
        <v>184</v>
      </c>
    </row>
    <row r="28" spans="1:21">
      <c r="A28" s="17">
        <v>79115</v>
      </c>
      <c r="B28" s="17" t="s">
        <v>515</v>
      </c>
      <c r="C28" s="17"/>
      <c r="D28" s="17"/>
      <c r="E28" s="202">
        <v>10</v>
      </c>
      <c r="F28" s="202"/>
      <c r="G28" s="202"/>
      <c r="H28" s="202">
        <v>18</v>
      </c>
      <c r="I28" s="202">
        <v>38</v>
      </c>
      <c r="J28" s="202">
        <v>2</v>
      </c>
      <c r="K28" s="202">
        <v>5</v>
      </c>
      <c r="L28" s="202">
        <v>1</v>
      </c>
      <c r="M28" s="202">
        <v>1</v>
      </c>
      <c r="N28" s="202">
        <v>1</v>
      </c>
      <c r="O28" s="202">
        <v>10</v>
      </c>
      <c r="P28" s="17">
        <v>1</v>
      </c>
      <c r="Q28" s="17"/>
      <c r="R28" s="17">
        <v>6</v>
      </c>
      <c r="S28" s="17"/>
      <c r="T28" s="17">
        <v>3</v>
      </c>
      <c r="U28" s="17">
        <v>96</v>
      </c>
    </row>
    <row r="29" spans="1:21">
      <c r="A29" s="17">
        <v>79129</v>
      </c>
      <c r="B29" s="17" t="s">
        <v>410</v>
      </c>
      <c r="C29" s="17">
        <v>1</v>
      </c>
      <c r="D29" s="17"/>
      <c r="E29" s="202">
        <v>33</v>
      </c>
      <c r="F29" s="202"/>
      <c r="G29" s="202"/>
      <c r="H29" s="202">
        <v>39</v>
      </c>
      <c r="I29" s="202">
        <v>47</v>
      </c>
      <c r="J29" s="202">
        <v>5</v>
      </c>
      <c r="K29" s="202">
        <v>12</v>
      </c>
      <c r="L29" s="202">
        <v>3</v>
      </c>
      <c r="M29" s="202">
        <v>1</v>
      </c>
      <c r="N29" s="202">
        <v>2</v>
      </c>
      <c r="O29" s="202">
        <v>21</v>
      </c>
      <c r="P29" s="17">
        <v>2</v>
      </c>
      <c r="Q29" s="17">
        <v>1</v>
      </c>
      <c r="R29" s="17">
        <v>5</v>
      </c>
      <c r="S29" s="17">
        <v>1</v>
      </c>
      <c r="T29" s="17">
        <v>8</v>
      </c>
      <c r="U29" s="17">
        <v>181</v>
      </c>
    </row>
    <row r="30" spans="1:21">
      <c r="A30" s="17">
        <v>79138</v>
      </c>
      <c r="B30" s="17" t="s">
        <v>417</v>
      </c>
      <c r="C30" s="17">
        <v>1</v>
      </c>
      <c r="D30" s="17"/>
      <c r="E30" s="202">
        <v>27</v>
      </c>
      <c r="F30" s="202">
        <v>2</v>
      </c>
      <c r="G30" s="202">
        <v>1</v>
      </c>
      <c r="H30" s="202">
        <v>23</v>
      </c>
      <c r="I30" s="202">
        <v>78</v>
      </c>
      <c r="J30" s="202">
        <v>4</v>
      </c>
      <c r="K30" s="202">
        <v>12</v>
      </c>
      <c r="L30" s="202">
        <v>6</v>
      </c>
      <c r="M30" s="202">
        <v>5</v>
      </c>
      <c r="N30" s="202">
        <v>1</v>
      </c>
      <c r="O30" s="202">
        <v>39</v>
      </c>
      <c r="P30" s="17">
        <v>3</v>
      </c>
      <c r="Q30" s="17">
        <v>1</v>
      </c>
      <c r="R30" s="17">
        <v>10</v>
      </c>
      <c r="S30" s="17">
        <v>3</v>
      </c>
      <c r="T30" s="17">
        <v>9</v>
      </c>
      <c r="U30" s="17">
        <v>225</v>
      </c>
    </row>
    <row r="31" spans="1:21">
      <c r="A31" s="17">
        <v>79147</v>
      </c>
      <c r="B31" s="17" t="s">
        <v>384</v>
      </c>
      <c r="C31" s="17">
        <v>1</v>
      </c>
      <c r="D31" s="17"/>
      <c r="E31" s="202">
        <v>25</v>
      </c>
      <c r="F31" s="202">
        <v>1</v>
      </c>
      <c r="G31" s="202"/>
      <c r="H31" s="202">
        <v>39</v>
      </c>
      <c r="I31" s="202">
        <v>76</v>
      </c>
      <c r="J31" s="202">
        <v>3</v>
      </c>
      <c r="K31" s="202">
        <v>20</v>
      </c>
      <c r="L31" s="202">
        <v>5</v>
      </c>
      <c r="M31" s="202">
        <v>3</v>
      </c>
      <c r="N31" s="202">
        <v>6</v>
      </c>
      <c r="O31" s="202">
        <v>26</v>
      </c>
      <c r="P31" s="17">
        <v>7</v>
      </c>
      <c r="Q31" s="17">
        <v>1</v>
      </c>
      <c r="R31" s="17">
        <v>9</v>
      </c>
      <c r="S31" s="17"/>
      <c r="T31" s="17">
        <v>10</v>
      </c>
      <c r="U31" s="17">
        <v>232</v>
      </c>
    </row>
    <row r="32" spans="1:21">
      <c r="A32" s="17">
        <v>78001</v>
      </c>
      <c r="B32" s="17" t="s">
        <v>587</v>
      </c>
      <c r="C32" s="17">
        <v>1</v>
      </c>
      <c r="D32" s="17"/>
      <c r="E32" s="202">
        <v>5</v>
      </c>
      <c r="F32" s="202"/>
      <c r="G32" s="202"/>
      <c r="H32" s="202">
        <v>3</v>
      </c>
      <c r="I32" s="202">
        <v>13</v>
      </c>
      <c r="J32" s="202">
        <v>4</v>
      </c>
      <c r="K32" s="202">
        <v>6</v>
      </c>
      <c r="L32" s="202"/>
      <c r="M32" s="202"/>
      <c r="N32" s="202"/>
      <c r="O32" s="202">
        <v>4</v>
      </c>
      <c r="P32" s="17"/>
      <c r="Q32" s="17"/>
      <c r="R32" s="17">
        <v>1</v>
      </c>
      <c r="S32" s="17"/>
      <c r="T32" s="17">
        <v>1</v>
      </c>
      <c r="U32" s="17">
        <v>38</v>
      </c>
    </row>
    <row r="33" spans="1:21">
      <c r="A33" s="17">
        <v>78005</v>
      </c>
      <c r="B33" s="17" t="s">
        <v>625</v>
      </c>
      <c r="C33" s="17"/>
      <c r="D33" s="17"/>
      <c r="E33" s="202">
        <v>1</v>
      </c>
      <c r="F33" s="202"/>
      <c r="G33" s="202"/>
      <c r="H33" s="202">
        <v>10</v>
      </c>
      <c r="I33" s="202">
        <v>9</v>
      </c>
      <c r="J33" s="202">
        <v>1</v>
      </c>
      <c r="K33" s="202">
        <v>3</v>
      </c>
      <c r="L33" s="202"/>
      <c r="M33" s="202"/>
      <c r="N33" s="202"/>
      <c r="O33" s="202">
        <v>2</v>
      </c>
      <c r="P33" s="17"/>
      <c r="Q33" s="17"/>
      <c r="R33" s="17">
        <v>1</v>
      </c>
      <c r="S33" s="17">
        <v>1</v>
      </c>
      <c r="T33" s="17">
        <v>1</v>
      </c>
      <c r="U33" s="17">
        <v>29</v>
      </c>
    </row>
    <row r="34" spans="1:21">
      <c r="A34" s="17">
        <v>78063</v>
      </c>
      <c r="B34" s="17" t="s">
        <v>489</v>
      </c>
      <c r="C34" s="17">
        <v>4</v>
      </c>
      <c r="D34" s="17"/>
      <c r="E34" s="202">
        <v>14</v>
      </c>
      <c r="F34" s="202">
        <v>2</v>
      </c>
      <c r="G34" s="202"/>
      <c r="H34" s="202">
        <v>27</v>
      </c>
      <c r="I34" s="202">
        <v>54</v>
      </c>
      <c r="J34" s="202">
        <v>1</v>
      </c>
      <c r="K34" s="202">
        <v>9</v>
      </c>
      <c r="L34" s="202">
        <v>1</v>
      </c>
      <c r="M34" s="202">
        <v>2</v>
      </c>
      <c r="N34" s="202"/>
      <c r="O34" s="202">
        <v>17</v>
      </c>
      <c r="P34" s="17">
        <v>3</v>
      </c>
      <c r="Q34" s="17"/>
      <c r="R34" s="17">
        <v>2</v>
      </c>
      <c r="S34" s="17">
        <v>1</v>
      </c>
      <c r="T34" s="17">
        <v>9</v>
      </c>
      <c r="U34" s="17">
        <v>146</v>
      </c>
    </row>
    <row r="35" spans="1:21">
      <c r="A35" s="17">
        <v>78064</v>
      </c>
      <c r="B35" s="17" t="s">
        <v>620</v>
      </c>
      <c r="C35" s="17">
        <v>1</v>
      </c>
      <c r="D35" s="17"/>
      <c r="E35" s="202">
        <v>3</v>
      </c>
      <c r="F35" s="202"/>
      <c r="G35" s="202"/>
      <c r="H35" s="202">
        <v>3</v>
      </c>
      <c r="I35" s="202">
        <v>10</v>
      </c>
      <c r="J35" s="202">
        <v>1</v>
      </c>
      <c r="K35" s="202">
        <v>3</v>
      </c>
      <c r="L35" s="202"/>
      <c r="M35" s="202"/>
      <c r="N35" s="202"/>
      <c r="O35" s="202">
        <v>1</v>
      </c>
      <c r="P35" s="17"/>
      <c r="Q35" s="17"/>
      <c r="R35" s="17">
        <v>2</v>
      </c>
      <c r="S35" s="17"/>
      <c r="T35" s="17">
        <v>3</v>
      </c>
      <c r="U35" s="17">
        <v>27</v>
      </c>
    </row>
    <row r="36" spans="1:21">
      <c r="A36" s="17">
        <v>78088</v>
      </c>
      <c r="B36" s="17" t="s">
        <v>551</v>
      </c>
      <c r="C36" s="17"/>
      <c r="D36" s="17"/>
      <c r="E36" s="202">
        <v>4</v>
      </c>
      <c r="F36" s="202"/>
      <c r="G36" s="202"/>
      <c r="H36" s="202">
        <v>6</v>
      </c>
      <c r="I36" s="202">
        <v>17</v>
      </c>
      <c r="J36" s="202">
        <v>2</v>
      </c>
      <c r="K36" s="202">
        <v>7</v>
      </c>
      <c r="L36" s="202">
        <v>1</v>
      </c>
      <c r="M36" s="202"/>
      <c r="N36" s="202"/>
      <c r="O36" s="202">
        <v>1</v>
      </c>
      <c r="P36" s="17">
        <v>1</v>
      </c>
      <c r="Q36" s="17"/>
      <c r="R36" s="17">
        <v>2</v>
      </c>
      <c r="S36" s="17">
        <v>1</v>
      </c>
      <c r="T36" s="17">
        <v>1</v>
      </c>
      <c r="U36" s="17">
        <v>43</v>
      </c>
    </row>
    <row r="37" spans="1:21">
      <c r="A37" s="17">
        <v>78092</v>
      </c>
      <c r="B37" s="17" t="s">
        <v>630</v>
      </c>
      <c r="C37" s="17"/>
      <c r="D37" s="17"/>
      <c r="E37" s="202">
        <v>4</v>
      </c>
      <c r="F37" s="202"/>
      <c r="G37" s="202"/>
      <c r="H37" s="202">
        <v>9</v>
      </c>
      <c r="I37" s="202">
        <v>17</v>
      </c>
      <c r="J37" s="202">
        <v>1</v>
      </c>
      <c r="K37" s="202">
        <v>5</v>
      </c>
      <c r="L37" s="202"/>
      <c r="M37" s="202"/>
      <c r="N37" s="202"/>
      <c r="O37" s="202">
        <v>1</v>
      </c>
      <c r="P37" s="17"/>
      <c r="Q37" s="17"/>
      <c r="R37" s="17"/>
      <c r="S37" s="17"/>
      <c r="T37" s="17">
        <v>1</v>
      </c>
      <c r="U37" s="17">
        <v>38</v>
      </c>
    </row>
    <row r="38" spans="1:21">
      <c r="A38" s="17">
        <v>78115</v>
      </c>
      <c r="B38" s="17" t="s">
        <v>534</v>
      </c>
      <c r="C38" s="17">
        <v>1</v>
      </c>
      <c r="D38" s="17"/>
      <c r="E38" s="202">
        <v>8</v>
      </c>
      <c r="F38" s="202"/>
      <c r="G38" s="202"/>
      <c r="H38" s="202">
        <v>5</v>
      </c>
      <c r="I38" s="202">
        <v>22</v>
      </c>
      <c r="J38" s="202">
        <v>3</v>
      </c>
      <c r="K38" s="202">
        <v>6</v>
      </c>
      <c r="L38" s="202">
        <v>1</v>
      </c>
      <c r="M38" s="202">
        <v>1</v>
      </c>
      <c r="N38" s="202">
        <v>1</v>
      </c>
      <c r="O38" s="202">
        <v>7</v>
      </c>
      <c r="P38" s="17"/>
      <c r="Q38" s="17"/>
      <c r="R38" s="17">
        <v>4</v>
      </c>
      <c r="S38" s="17">
        <v>1</v>
      </c>
      <c r="T38" s="17">
        <v>3</v>
      </c>
      <c r="U38" s="17">
        <v>63</v>
      </c>
    </row>
    <row r="39" spans="1:21">
      <c r="A39" s="17">
        <v>78130</v>
      </c>
      <c r="B39" s="17" t="s">
        <v>566</v>
      </c>
      <c r="C39" s="17"/>
      <c r="D39" s="17"/>
      <c r="E39" s="202">
        <v>11</v>
      </c>
      <c r="F39" s="202">
        <v>1</v>
      </c>
      <c r="G39" s="202">
        <v>1</v>
      </c>
      <c r="H39" s="202">
        <v>13</v>
      </c>
      <c r="I39" s="202">
        <v>23</v>
      </c>
      <c r="J39" s="202">
        <v>5</v>
      </c>
      <c r="K39" s="202">
        <v>7</v>
      </c>
      <c r="L39" s="202"/>
      <c r="M39" s="202"/>
      <c r="N39" s="202"/>
      <c r="O39" s="202">
        <v>5</v>
      </c>
      <c r="P39" s="17">
        <v>1</v>
      </c>
      <c r="Q39" s="17"/>
      <c r="R39" s="17">
        <v>2</v>
      </c>
      <c r="S39" s="17">
        <v>1</v>
      </c>
      <c r="T39" s="17">
        <v>2</v>
      </c>
      <c r="U39" s="17">
        <v>72</v>
      </c>
    </row>
    <row r="40" spans="1:21">
      <c r="A40" s="17">
        <v>78153</v>
      </c>
      <c r="B40" s="17" t="s">
        <v>412</v>
      </c>
      <c r="C40" s="17"/>
      <c r="D40" s="17"/>
      <c r="E40" s="202">
        <v>11</v>
      </c>
      <c r="F40" s="202"/>
      <c r="G40" s="202"/>
      <c r="H40" s="202">
        <v>30</v>
      </c>
      <c r="I40" s="202">
        <v>51</v>
      </c>
      <c r="J40" s="202">
        <v>4</v>
      </c>
      <c r="K40" s="202">
        <v>11</v>
      </c>
      <c r="L40" s="202">
        <v>1</v>
      </c>
      <c r="M40" s="202">
        <v>2</v>
      </c>
      <c r="N40" s="202"/>
      <c r="O40" s="202">
        <v>8</v>
      </c>
      <c r="P40" s="17">
        <v>3</v>
      </c>
      <c r="Q40" s="17"/>
      <c r="R40" s="17">
        <v>2</v>
      </c>
      <c r="S40" s="17"/>
      <c r="T40" s="17">
        <v>5</v>
      </c>
      <c r="U40" s="17">
        <v>128</v>
      </c>
    </row>
    <row r="41" spans="1:21">
      <c r="A41" s="17">
        <v>78007</v>
      </c>
      <c r="B41" s="17" t="s">
        <v>663</v>
      </c>
      <c r="C41" s="17"/>
      <c r="D41" s="17"/>
      <c r="E41" s="202"/>
      <c r="F41" s="202"/>
      <c r="G41" s="202"/>
      <c r="H41" s="202">
        <v>6</v>
      </c>
      <c r="I41" s="202">
        <v>4</v>
      </c>
      <c r="J41" s="202">
        <v>1</v>
      </c>
      <c r="K41" s="202">
        <v>3</v>
      </c>
      <c r="L41" s="202"/>
      <c r="M41" s="202"/>
      <c r="N41" s="202"/>
      <c r="O41" s="202"/>
      <c r="P41" s="17"/>
      <c r="Q41" s="17"/>
      <c r="R41" s="17">
        <v>2</v>
      </c>
      <c r="S41" s="17"/>
      <c r="T41" s="17"/>
      <c r="U41" s="17">
        <v>16</v>
      </c>
    </row>
    <row r="42" spans="1:21">
      <c r="A42" s="17">
        <v>78024</v>
      </c>
      <c r="B42" s="17" t="s">
        <v>636</v>
      </c>
      <c r="C42" s="17"/>
      <c r="D42" s="17"/>
      <c r="E42" s="202">
        <v>1</v>
      </c>
      <c r="F42" s="202"/>
      <c r="G42" s="202"/>
      <c r="H42" s="202"/>
      <c r="I42" s="202">
        <v>10</v>
      </c>
      <c r="J42" s="202">
        <v>2</v>
      </c>
      <c r="K42" s="202">
        <v>2</v>
      </c>
      <c r="L42" s="202"/>
      <c r="M42" s="202">
        <v>1</v>
      </c>
      <c r="N42" s="202"/>
      <c r="O42" s="202">
        <v>3</v>
      </c>
      <c r="P42" s="17"/>
      <c r="Q42" s="17"/>
      <c r="R42" s="17">
        <v>1</v>
      </c>
      <c r="S42" s="17"/>
      <c r="T42" s="17">
        <v>2</v>
      </c>
      <c r="U42" s="17">
        <v>22</v>
      </c>
    </row>
    <row r="43" spans="1:21">
      <c r="A43" s="17">
        <v>78032</v>
      </c>
      <c r="B43" s="17" t="s">
        <v>674</v>
      </c>
      <c r="C43" s="17"/>
      <c r="D43" s="17"/>
      <c r="E43" s="202"/>
      <c r="F43" s="202"/>
      <c r="G43" s="202"/>
      <c r="H43" s="202">
        <v>2</v>
      </c>
      <c r="I43" s="202">
        <v>5</v>
      </c>
      <c r="J43" s="202">
        <v>2</v>
      </c>
      <c r="K43" s="202">
        <v>1</v>
      </c>
      <c r="L43" s="202"/>
      <c r="M43" s="202"/>
      <c r="N43" s="202"/>
      <c r="O43" s="202">
        <v>2</v>
      </c>
      <c r="P43" s="17"/>
      <c r="Q43" s="17"/>
      <c r="R43" s="17"/>
      <c r="S43" s="17"/>
      <c r="T43" s="17"/>
      <c r="U43" s="17">
        <v>12</v>
      </c>
    </row>
    <row r="44" spans="1:21">
      <c r="A44" s="17">
        <v>78036</v>
      </c>
      <c r="B44" s="17" t="s">
        <v>449</v>
      </c>
      <c r="C44" s="17"/>
      <c r="D44" s="17"/>
      <c r="E44" s="202">
        <v>24</v>
      </c>
      <c r="F44" s="202"/>
      <c r="G44" s="202"/>
      <c r="H44" s="202">
        <v>21</v>
      </c>
      <c r="I44" s="202">
        <v>36</v>
      </c>
      <c r="J44" s="202">
        <v>2</v>
      </c>
      <c r="K44" s="202">
        <v>19</v>
      </c>
      <c r="L44" s="202"/>
      <c r="M44" s="202"/>
      <c r="N44" s="202"/>
      <c r="O44" s="202">
        <v>11</v>
      </c>
      <c r="P44" s="17">
        <v>2</v>
      </c>
      <c r="Q44" s="17"/>
      <c r="R44" s="17">
        <v>6</v>
      </c>
      <c r="S44" s="17">
        <v>1</v>
      </c>
      <c r="T44" s="17">
        <v>3</v>
      </c>
      <c r="U44" s="17">
        <v>125</v>
      </c>
    </row>
    <row r="45" spans="1:21">
      <c r="A45" s="17">
        <v>78041</v>
      </c>
      <c r="B45" s="17" t="s">
        <v>611</v>
      </c>
      <c r="C45" s="17"/>
      <c r="D45" s="17"/>
      <c r="E45" s="202">
        <v>2</v>
      </c>
      <c r="F45" s="202"/>
      <c r="G45" s="202"/>
      <c r="H45" s="202">
        <v>6</v>
      </c>
      <c r="I45" s="202">
        <v>10</v>
      </c>
      <c r="J45" s="202">
        <v>1</v>
      </c>
      <c r="K45" s="202">
        <v>8</v>
      </c>
      <c r="L45" s="202"/>
      <c r="M45" s="202">
        <v>1</v>
      </c>
      <c r="N45" s="202"/>
      <c r="O45" s="202">
        <v>5</v>
      </c>
      <c r="P45" s="17"/>
      <c r="Q45" s="17"/>
      <c r="R45" s="17">
        <v>1</v>
      </c>
      <c r="S45" s="17"/>
      <c r="T45" s="17">
        <v>1</v>
      </c>
      <c r="U45" s="17">
        <v>35</v>
      </c>
    </row>
    <row r="46" spans="1:21">
      <c r="A46" s="17">
        <v>78086</v>
      </c>
      <c r="B46" s="17" t="s">
        <v>670</v>
      </c>
      <c r="C46" s="17"/>
      <c r="D46" s="17"/>
      <c r="E46" s="202"/>
      <c r="F46" s="202"/>
      <c r="G46" s="202"/>
      <c r="H46" s="202">
        <v>1</v>
      </c>
      <c r="I46" s="202">
        <v>5</v>
      </c>
      <c r="J46" s="202">
        <v>1</v>
      </c>
      <c r="K46" s="202">
        <v>3</v>
      </c>
      <c r="L46" s="202"/>
      <c r="M46" s="202"/>
      <c r="N46" s="202"/>
      <c r="O46" s="202">
        <v>2</v>
      </c>
      <c r="P46" s="17"/>
      <c r="Q46" s="17"/>
      <c r="R46" s="17">
        <v>2</v>
      </c>
      <c r="S46" s="17"/>
      <c r="T46" s="17"/>
      <c r="U46" s="17">
        <v>14</v>
      </c>
    </row>
    <row r="47" spans="1:21">
      <c r="A47" s="17">
        <v>78087</v>
      </c>
      <c r="B47" s="17" t="s">
        <v>456</v>
      </c>
      <c r="C47" s="17">
        <v>1</v>
      </c>
      <c r="D47" s="17"/>
      <c r="E47" s="202">
        <v>8</v>
      </c>
      <c r="F47" s="202"/>
      <c r="G47" s="202"/>
      <c r="H47" s="202">
        <v>16</v>
      </c>
      <c r="I47" s="202">
        <v>27</v>
      </c>
      <c r="J47" s="202">
        <v>1</v>
      </c>
      <c r="K47" s="202">
        <v>14</v>
      </c>
      <c r="L47" s="202"/>
      <c r="M47" s="202">
        <v>3</v>
      </c>
      <c r="N47" s="202"/>
      <c r="O47" s="202">
        <v>21</v>
      </c>
      <c r="P47" s="17">
        <v>2</v>
      </c>
      <c r="Q47" s="17"/>
      <c r="R47" s="17">
        <v>3</v>
      </c>
      <c r="S47" s="17"/>
      <c r="T47" s="17">
        <v>7</v>
      </c>
      <c r="U47" s="17">
        <v>103</v>
      </c>
    </row>
    <row r="48" spans="1:21">
      <c r="A48" s="17">
        <v>78120</v>
      </c>
      <c r="B48" s="17" t="s">
        <v>638</v>
      </c>
      <c r="C48" s="17"/>
      <c r="D48" s="17"/>
      <c r="E48" s="202">
        <v>2</v>
      </c>
      <c r="F48" s="202"/>
      <c r="G48" s="202"/>
      <c r="H48" s="202">
        <v>5</v>
      </c>
      <c r="I48" s="202">
        <v>5</v>
      </c>
      <c r="J48" s="202">
        <v>1</v>
      </c>
      <c r="K48" s="202">
        <v>3</v>
      </c>
      <c r="L48" s="202"/>
      <c r="M48" s="202">
        <v>1</v>
      </c>
      <c r="N48" s="202"/>
      <c r="O48" s="202">
        <v>2</v>
      </c>
      <c r="P48" s="17"/>
      <c r="Q48" s="17"/>
      <c r="R48" s="17">
        <v>3</v>
      </c>
      <c r="S48" s="17"/>
      <c r="T48" s="17"/>
      <c r="U48" s="17">
        <v>22</v>
      </c>
    </row>
    <row r="49" spans="1:21">
      <c r="A49" s="17">
        <v>79002</v>
      </c>
      <c r="B49" s="17" t="s">
        <v>602</v>
      </c>
      <c r="C49" s="17">
        <v>1</v>
      </c>
      <c r="D49" s="17"/>
      <c r="E49" s="202">
        <v>5</v>
      </c>
      <c r="F49" s="202"/>
      <c r="G49" s="202"/>
      <c r="H49" s="202">
        <v>5</v>
      </c>
      <c r="I49" s="202">
        <v>18</v>
      </c>
      <c r="J49" s="202">
        <v>2</v>
      </c>
      <c r="K49" s="202">
        <v>6</v>
      </c>
      <c r="L49" s="202"/>
      <c r="M49" s="202"/>
      <c r="N49" s="202"/>
      <c r="O49" s="202">
        <v>6</v>
      </c>
      <c r="P49" s="17">
        <v>1</v>
      </c>
      <c r="Q49" s="17"/>
      <c r="R49" s="17">
        <v>2</v>
      </c>
      <c r="S49" s="17">
        <v>1</v>
      </c>
      <c r="T49" s="17">
        <v>5</v>
      </c>
      <c r="U49" s="17">
        <v>52</v>
      </c>
    </row>
    <row r="50" spans="1:21">
      <c r="A50" s="17">
        <v>79005</v>
      </c>
      <c r="B50" s="17" t="s">
        <v>635</v>
      </c>
      <c r="C50" s="17"/>
      <c r="D50" s="17"/>
      <c r="E50" s="202">
        <v>6</v>
      </c>
      <c r="F50" s="202"/>
      <c r="G50" s="202"/>
      <c r="H50" s="202">
        <v>3</v>
      </c>
      <c r="I50" s="202">
        <v>20</v>
      </c>
      <c r="J50" s="202">
        <v>1</v>
      </c>
      <c r="K50" s="202">
        <v>4</v>
      </c>
      <c r="L50" s="202"/>
      <c r="M50" s="202"/>
      <c r="N50" s="202"/>
      <c r="O50" s="202">
        <v>3</v>
      </c>
      <c r="P50" s="17"/>
      <c r="Q50" s="17"/>
      <c r="R50" s="17">
        <v>2</v>
      </c>
      <c r="S50" s="17"/>
      <c r="T50" s="17"/>
      <c r="U50" s="17">
        <v>39</v>
      </c>
    </row>
    <row r="51" spans="1:21">
      <c r="A51" s="17">
        <v>79009</v>
      </c>
      <c r="B51" s="17" t="s">
        <v>543</v>
      </c>
      <c r="C51" s="17">
        <v>1</v>
      </c>
      <c r="D51" s="17"/>
      <c r="E51" s="202">
        <v>10</v>
      </c>
      <c r="F51" s="202"/>
      <c r="G51" s="202"/>
      <c r="H51" s="202">
        <v>11</v>
      </c>
      <c r="I51" s="202">
        <v>26</v>
      </c>
      <c r="J51" s="202">
        <v>6</v>
      </c>
      <c r="K51" s="202">
        <v>11</v>
      </c>
      <c r="L51" s="202"/>
      <c r="M51" s="202"/>
      <c r="N51" s="202"/>
      <c r="O51" s="202">
        <v>4</v>
      </c>
      <c r="P51" s="17">
        <v>1</v>
      </c>
      <c r="Q51" s="17"/>
      <c r="R51" s="17">
        <v>1</v>
      </c>
      <c r="S51" s="17"/>
      <c r="T51" s="17">
        <v>1</v>
      </c>
      <c r="U51" s="17">
        <v>72</v>
      </c>
    </row>
    <row r="52" spans="1:21">
      <c r="A52" s="17">
        <v>79027</v>
      </c>
      <c r="B52" s="17" t="s">
        <v>569</v>
      </c>
      <c r="C52" s="17"/>
      <c r="D52" s="17"/>
      <c r="E52" s="202">
        <v>11</v>
      </c>
      <c r="F52" s="202"/>
      <c r="G52" s="202"/>
      <c r="H52" s="202">
        <v>12</v>
      </c>
      <c r="I52" s="202">
        <v>23</v>
      </c>
      <c r="J52" s="202">
        <v>2</v>
      </c>
      <c r="K52" s="202">
        <v>5</v>
      </c>
      <c r="L52" s="202"/>
      <c r="M52" s="202">
        <v>1</v>
      </c>
      <c r="N52" s="202"/>
      <c r="O52" s="202">
        <v>3</v>
      </c>
      <c r="P52" s="17">
        <v>1</v>
      </c>
      <c r="Q52" s="17"/>
      <c r="R52" s="17">
        <v>2</v>
      </c>
      <c r="S52" s="17"/>
      <c r="T52" s="17">
        <v>2</v>
      </c>
      <c r="U52" s="17">
        <v>62</v>
      </c>
    </row>
    <row r="53" spans="1:21">
      <c r="A53" s="17">
        <v>79036</v>
      </c>
      <c r="B53" s="17" t="s">
        <v>373</v>
      </c>
      <c r="C53" s="17">
        <v>1</v>
      </c>
      <c r="D53" s="17"/>
      <c r="E53" s="202">
        <v>19</v>
      </c>
      <c r="F53" s="202"/>
      <c r="G53" s="202"/>
      <c r="H53" s="202">
        <v>32</v>
      </c>
      <c r="I53" s="202">
        <v>111</v>
      </c>
      <c r="J53" s="202">
        <v>13</v>
      </c>
      <c r="K53" s="202">
        <v>36</v>
      </c>
      <c r="L53" s="202">
        <v>4</v>
      </c>
      <c r="M53" s="202">
        <v>8</v>
      </c>
      <c r="N53" s="202"/>
      <c r="O53" s="202">
        <v>26</v>
      </c>
      <c r="P53" s="17">
        <v>6</v>
      </c>
      <c r="Q53" s="17"/>
      <c r="R53" s="17">
        <v>9</v>
      </c>
      <c r="S53" s="17">
        <v>4</v>
      </c>
      <c r="T53" s="17">
        <v>14</v>
      </c>
      <c r="U53" s="17">
        <v>283</v>
      </c>
    </row>
    <row r="54" spans="1:21">
      <c r="A54" s="17">
        <v>79068</v>
      </c>
      <c r="B54" s="17" t="s">
        <v>567</v>
      </c>
      <c r="C54" s="17">
        <v>1</v>
      </c>
      <c r="D54" s="17"/>
      <c r="E54" s="202">
        <v>5</v>
      </c>
      <c r="F54" s="202"/>
      <c r="G54" s="202">
        <v>1</v>
      </c>
      <c r="H54" s="202">
        <v>6</v>
      </c>
      <c r="I54" s="202">
        <v>22</v>
      </c>
      <c r="J54" s="202">
        <v>4</v>
      </c>
      <c r="K54" s="202">
        <v>4</v>
      </c>
      <c r="L54" s="202">
        <v>3</v>
      </c>
      <c r="M54" s="202"/>
      <c r="N54" s="202"/>
      <c r="O54" s="202">
        <v>5</v>
      </c>
      <c r="P54" s="17"/>
      <c r="Q54" s="17"/>
      <c r="R54" s="17">
        <v>6</v>
      </c>
      <c r="S54" s="17">
        <v>1</v>
      </c>
      <c r="T54" s="17">
        <v>1</v>
      </c>
      <c r="U54" s="17">
        <v>59</v>
      </c>
    </row>
    <row r="55" spans="1:21">
      <c r="A55" s="17">
        <v>79071</v>
      </c>
      <c r="B55" s="17" t="s">
        <v>669</v>
      </c>
      <c r="C55" s="17"/>
      <c r="D55" s="17"/>
      <c r="E55" s="202">
        <v>4</v>
      </c>
      <c r="F55" s="202"/>
      <c r="G55" s="202"/>
      <c r="H55" s="202">
        <v>4</v>
      </c>
      <c r="I55" s="202">
        <v>3</v>
      </c>
      <c r="J55" s="202">
        <v>1</v>
      </c>
      <c r="K55" s="202"/>
      <c r="L55" s="202"/>
      <c r="M55" s="202"/>
      <c r="N55" s="202"/>
      <c r="O55" s="202">
        <v>1</v>
      </c>
      <c r="P55" s="17"/>
      <c r="Q55" s="17"/>
      <c r="R55" s="17">
        <v>2</v>
      </c>
      <c r="S55" s="17"/>
      <c r="T55" s="17"/>
      <c r="U55" s="17">
        <v>15</v>
      </c>
    </row>
    <row r="56" spans="1:21">
      <c r="A56" s="17">
        <v>79095</v>
      </c>
      <c r="B56" s="17" t="s">
        <v>440</v>
      </c>
      <c r="C56" s="17">
        <v>1</v>
      </c>
      <c r="D56" s="17"/>
      <c r="E56" s="202">
        <v>15</v>
      </c>
      <c r="F56" s="202">
        <v>1</v>
      </c>
      <c r="G56" s="202"/>
      <c r="H56" s="202">
        <v>10</v>
      </c>
      <c r="I56" s="202">
        <v>58</v>
      </c>
      <c r="J56" s="202">
        <v>8</v>
      </c>
      <c r="K56" s="202">
        <v>9</v>
      </c>
      <c r="L56" s="202">
        <v>2</v>
      </c>
      <c r="M56" s="202">
        <v>5</v>
      </c>
      <c r="N56" s="202"/>
      <c r="O56" s="202">
        <v>18</v>
      </c>
      <c r="P56" s="17">
        <v>1</v>
      </c>
      <c r="Q56" s="17">
        <v>1</v>
      </c>
      <c r="R56" s="17">
        <v>4</v>
      </c>
      <c r="S56" s="17"/>
      <c r="T56" s="17">
        <v>2</v>
      </c>
      <c r="U56" s="17">
        <v>135</v>
      </c>
    </row>
    <row r="57" spans="1:21">
      <c r="A57" s="17">
        <v>79130</v>
      </c>
      <c r="B57" s="17" t="s">
        <v>355</v>
      </c>
      <c r="C57" s="17">
        <v>8</v>
      </c>
      <c r="D57" s="17"/>
      <c r="E57" s="202">
        <v>24</v>
      </c>
      <c r="F57" s="202">
        <v>1</v>
      </c>
      <c r="G57" s="202">
        <v>1</v>
      </c>
      <c r="H57" s="202">
        <v>39</v>
      </c>
      <c r="I57" s="202">
        <v>101</v>
      </c>
      <c r="J57" s="202">
        <v>13</v>
      </c>
      <c r="K57" s="202">
        <v>21</v>
      </c>
      <c r="L57" s="202">
        <v>1</v>
      </c>
      <c r="M57" s="202">
        <v>6</v>
      </c>
      <c r="N57" s="202">
        <v>2</v>
      </c>
      <c r="O57" s="202">
        <v>37</v>
      </c>
      <c r="P57" s="17">
        <v>3</v>
      </c>
      <c r="Q57" s="17"/>
      <c r="R57" s="17">
        <v>12</v>
      </c>
      <c r="S57" s="17"/>
      <c r="T57" s="17">
        <v>10</v>
      </c>
      <c r="U57" s="17">
        <v>279</v>
      </c>
    </row>
    <row r="58" spans="1:21">
      <c r="A58" s="17">
        <v>79146</v>
      </c>
      <c r="B58" s="17" t="s">
        <v>437</v>
      </c>
      <c r="C58" s="17"/>
      <c r="D58" s="17"/>
      <c r="E58" s="202">
        <v>11</v>
      </c>
      <c r="F58" s="202"/>
      <c r="G58" s="202"/>
      <c r="H58" s="202">
        <v>21</v>
      </c>
      <c r="I58" s="202">
        <v>60</v>
      </c>
      <c r="J58" s="202">
        <v>2</v>
      </c>
      <c r="K58" s="202">
        <v>23</v>
      </c>
      <c r="L58" s="202"/>
      <c r="M58" s="202">
        <v>2</v>
      </c>
      <c r="N58" s="202">
        <v>2</v>
      </c>
      <c r="O58" s="202">
        <v>18</v>
      </c>
      <c r="P58" s="17">
        <v>1</v>
      </c>
      <c r="Q58" s="17">
        <v>1</v>
      </c>
      <c r="R58" s="17">
        <v>6</v>
      </c>
      <c r="S58" s="17">
        <v>3</v>
      </c>
      <c r="T58" s="17">
        <v>4</v>
      </c>
      <c r="U58" s="17">
        <v>154</v>
      </c>
    </row>
    <row r="59" spans="1:21">
      <c r="A59" s="17">
        <v>79157</v>
      </c>
      <c r="B59" s="17" t="s">
        <v>520</v>
      </c>
      <c r="C59" s="17"/>
      <c r="D59" s="17"/>
      <c r="E59" s="202">
        <v>7</v>
      </c>
      <c r="F59" s="202"/>
      <c r="G59" s="202"/>
      <c r="H59" s="202">
        <v>11</v>
      </c>
      <c r="I59" s="202">
        <v>12</v>
      </c>
      <c r="J59" s="202">
        <v>2</v>
      </c>
      <c r="K59" s="202">
        <v>6</v>
      </c>
      <c r="L59" s="202"/>
      <c r="M59" s="202"/>
      <c r="N59" s="202"/>
      <c r="O59" s="202">
        <v>8</v>
      </c>
      <c r="P59" s="17"/>
      <c r="Q59" s="17"/>
      <c r="R59" s="17">
        <v>1</v>
      </c>
      <c r="S59" s="17">
        <v>2</v>
      </c>
      <c r="T59" s="17">
        <v>2</v>
      </c>
      <c r="U59" s="17">
        <v>51</v>
      </c>
    </row>
    <row r="60" spans="1:21">
      <c r="A60" s="17">
        <v>79008</v>
      </c>
      <c r="B60" s="17" t="s">
        <v>414</v>
      </c>
      <c r="C60" s="17"/>
      <c r="D60" s="17"/>
      <c r="E60" s="202">
        <v>5</v>
      </c>
      <c r="F60" s="202"/>
      <c r="G60" s="202"/>
      <c r="H60" s="202">
        <v>57</v>
      </c>
      <c r="I60" s="202">
        <v>52</v>
      </c>
      <c r="J60" s="202">
        <v>10</v>
      </c>
      <c r="K60" s="202">
        <v>25</v>
      </c>
      <c r="L60" s="202">
        <v>1</v>
      </c>
      <c r="M60" s="202">
        <v>3</v>
      </c>
      <c r="N60" s="202">
        <v>1</v>
      </c>
      <c r="O60" s="202">
        <v>28</v>
      </c>
      <c r="P60" s="17">
        <v>6</v>
      </c>
      <c r="Q60" s="17">
        <v>1</v>
      </c>
      <c r="R60" s="17">
        <v>7</v>
      </c>
      <c r="S60" s="17"/>
      <c r="T60" s="17">
        <v>8</v>
      </c>
      <c r="U60" s="17">
        <v>204</v>
      </c>
    </row>
    <row r="61" spans="1:21">
      <c r="A61" s="17">
        <v>79061</v>
      </c>
      <c r="B61" s="17" t="s">
        <v>357</v>
      </c>
      <c r="C61" s="17">
        <v>4</v>
      </c>
      <c r="D61" s="17"/>
      <c r="E61" s="202">
        <v>26</v>
      </c>
      <c r="F61" s="202">
        <v>1</v>
      </c>
      <c r="G61" s="202">
        <v>1</v>
      </c>
      <c r="H61" s="202">
        <v>54</v>
      </c>
      <c r="I61" s="202">
        <v>98</v>
      </c>
      <c r="J61" s="202">
        <v>7</v>
      </c>
      <c r="K61" s="202">
        <v>26</v>
      </c>
      <c r="L61" s="202">
        <v>2</v>
      </c>
      <c r="M61" s="202">
        <v>5</v>
      </c>
      <c r="N61" s="202"/>
      <c r="O61" s="202">
        <v>36</v>
      </c>
      <c r="P61" s="17">
        <v>8</v>
      </c>
      <c r="Q61" s="17">
        <v>1</v>
      </c>
      <c r="R61" s="17">
        <v>9</v>
      </c>
      <c r="S61" s="17">
        <v>3</v>
      </c>
      <c r="T61" s="17">
        <v>7</v>
      </c>
      <c r="U61" s="17">
        <v>288</v>
      </c>
    </row>
    <row r="62" spans="1:21">
      <c r="A62" s="17">
        <v>79063</v>
      </c>
      <c r="B62" s="17" t="s">
        <v>528</v>
      </c>
      <c r="C62" s="17"/>
      <c r="D62" s="17"/>
      <c r="E62" s="202">
        <v>10</v>
      </c>
      <c r="F62" s="202">
        <v>1</v>
      </c>
      <c r="G62" s="202"/>
      <c r="H62" s="202">
        <v>21</v>
      </c>
      <c r="I62" s="202">
        <v>37</v>
      </c>
      <c r="J62" s="202">
        <v>8</v>
      </c>
      <c r="K62" s="202">
        <v>11</v>
      </c>
      <c r="L62" s="202"/>
      <c r="M62" s="202">
        <v>2</v>
      </c>
      <c r="N62" s="202"/>
      <c r="O62" s="202">
        <v>6</v>
      </c>
      <c r="P62" s="17">
        <v>6</v>
      </c>
      <c r="Q62" s="17"/>
      <c r="R62" s="17"/>
      <c r="S62" s="17">
        <v>3</v>
      </c>
      <c r="T62" s="17">
        <v>5</v>
      </c>
      <c r="U62" s="17">
        <v>110</v>
      </c>
    </row>
    <row r="63" spans="1:21">
      <c r="A63" s="17">
        <v>79117</v>
      </c>
      <c r="B63" s="17" t="s">
        <v>482</v>
      </c>
      <c r="C63" s="17"/>
      <c r="D63" s="17"/>
      <c r="E63" s="202">
        <v>11</v>
      </c>
      <c r="F63" s="202"/>
      <c r="G63" s="202"/>
      <c r="H63" s="202">
        <v>21</v>
      </c>
      <c r="I63" s="202">
        <v>36</v>
      </c>
      <c r="J63" s="202">
        <v>4</v>
      </c>
      <c r="K63" s="202">
        <v>14</v>
      </c>
      <c r="L63" s="202"/>
      <c r="M63" s="202">
        <v>2</v>
      </c>
      <c r="N63" s="202">
        <v>1</v>
      </c>
      <c r="O63" s="202">
        <v>11</v>
      </c>
      <c r="P63" s="17">
        <v>2</v>
      </c>
      <c r="Q63" s="17"/>
      <c r="R63" s="17">
        <v>7</v>
      </c>
      <c r="S63" s="17"/>
      <c r="T63" s="17">
        <v>5</v>
      </c>
      <c r="U63" s="17">
        <v>114</v>
      </c>
    </row>
    <row r="64" spans="1:21">
      <c r="A64" s="17">
        <v>79118</v>
      </c>
      <c r="B64" s="17" t="s">
        <v>488</v>
      </c>
      <c r="C64" s="17">
        <v>1</v>
      </c>
      <c r="D64" s="17"/>
      <c r="E64" s="202">
        <v>7</v>
      </c>
      <c r="F64" s="202"/>
      <c r="G64" s="202"/>
      <c r="H64" s="202">
        <v>25</v>
      </c>
      <c r="I64" s="202">
        <v>34</v>
      </c>
      <c r="J64" s="202">
        <v>4</v>
      </c>
      <c r="K64" s="202">
        <v>20</v>
      </c>
      <c r="L64" s="202">
        <v>1</v>
      </c>
      <c r="M64" s="202">
        <v>2</v>
      </c>
      <c r="N64" s="202"/>
      <c r="O64" s="202">
        <v>18</v>
      </c>
      <c r="P64" s="17">
        <v>1</v>
      </c>
      <c r="Q64" s="17">
        <v>1</v>
      </c>
      <c r="R64" s="17">
        <v>8</v>
      </c>
      <c r="S64" s="17">
        <v>2</v>
      </c>
      <c r="T64" s="17">
        <v>9</v>
      </c>
      <c r="U64" s="17">
        <v>133</v>
      </c>
    </row>
    <row r="65" spans="1:21">
      <c r="A65" s="17">
        <v>80010</v>
      </c>
      <c r="B65" s="17" t="s">
        <v>544</v>
      </c>
      <c r="C65" s="17">
        <v>1</v>
      </c>
      <c r="D65" s="17"/>
      <c r="E65" s="202">
        <v>9</v>
      </c>
      <c r="F65" s="202"/>
      <c r="G65" s="202"/>
      <c r="H65" s="202">
        <v>10</v>
      </c>
      <c r="I65" s="202">
        <v>23</v>
      </c>
      <c r="J65" s="202">
        <v>2</v>
      </c>
      <c r="K65" s="202">
        <v>7</v>
      </c>
      <c r="L65" s="202"/>
      <c r="M65" s="202">
        <v>1</v>
      </c>
      <c r="N65" s="202"/>
      <c r="O65" s="202">
        <v>12</v>
      </c>
      <c r="P65" s="17"/>
      <c r="Q65" s="17"/>
      <c r="R65" s="17">
        <v>2</v>
      </c>
      <c r="S65" s="17"/>
      <c r="T65" s="17"/>
      <c r="U65" s="17">
        <v>67</v>
      </c>
    </row>
    <row r="66" spans="1:21">
      <c r="A66" s="17">
        <v>80017</v>
      </c>
      <c r="B66" s="17" t="s">
        <v>642</v>
      </c>
      <c r="C66" s="17"/>
      <c r="D66" s="17"/>
      <c r="E66" s="202">
        <v>3</v>
      </c>
      <c r="F66" s="202"/>
      <c r="G66" s="202"/>
      <c r="H66" s="202">
        <v>6</v>
      </c>
      <c r="I66" s="202">
        <v>10</v>
      </c>
      <c r="J66" s="202">
        <v>1</v>
      </c>
      <c r="K66" s="202"/>
      <c r="L66" s="202"/>
      <c r="M66" s="202"/>
      <c r="N66" s="202"/>
      <c r="O66" s="202">
        <v>5</v>
      </c>
      <c r="P66" s="17">
        <v>1</v>
      </c>
      <c r="Q66" s="17"/>
      <c r="R66" s="17">
        <v>1</v>
      </c>
      <c r="S66" s="17"/>
      <c r="T66" s="17"/>
      <c r="U66" s="17">
        <v>27</v>
      </c>
    </row>
    <row r="67" spans="1:21">
      <c r="A67" s="17">
        <v>80052</v>
      </c>
      <c r="B67" s="17" t="s">
        <v>402</v>
      </c>
      <c r="C67" s="17">
        <v>1</v>
      </c>
      <c r="D67" s="17"/>
      <c r="E67" s="202">
        <v>21</v>
      </c>
      <c r="F67" s="202"/>
      <c r="G67" s="202"/>
      <c r="H67" s="202">
        <v>23</v>
      </c>
      <c r="I67" s="202">
        <v>94</v>
      </c>
      <c r="J67" s="202">
        <v>8</v>
      </c>
      <c r="K67" s="202">
        <v>17</v>
      </c>
      <c r="L67" s="202">
        <v>2</v>
      </c>
      <c r="M67" s="202">
        <v>3</v>
      </c>
      <c r="N67" s="202">
        <v>2</v>
      </c>
      <c r="O67" s="202">
        <v>32</v>
      </c>
      <c r="P67" s="17">
        <v>4</v>
      </c>
      <c r="Q67" s="17">
        <v>1</v>
      </c>
      <c r="R67" s="17">
        <v>11</v>
      </c>
      <c r="S67" s="17">
        <v>3</v>
      </c>
      <c r="T67" s="17">
        <v>12</v>
      </c>
      <c r="U67" s="17">
        <v>234</v>
      </c>
    </row>
    <row r="68" spans="1:21">
      <c r="A68" s="17">
        <v>80058</v>
      </c>
      <c r="B68" s="17" t="s">
        <v>647</v>
      </c>
      <c r="C68" s="17"/>
      <c r="D68" s="17"/>
      <c r="E68" s="202">
        <v>1</v>
      </c>
      <c r="F68" s="202">
        <v>1</v>
      </c>
      <c r="G68" s="202"/>
      <c r="H68" s="202">
        <v>5</v>
      </c>
      <c r="I68" s="202">
        <v>13</v>
      </c>
      <c r="J68" s="202">
        <v>1</v>
      </c>
      <c r="K68" s="202">
        <v>3</v>
      </c>
      <c r="L68" s="202"/>
      <c r="M68" s="202"/>
      <c r="N68" s="202"/>
      <c r="O68" s="202">
        <v>2</v>
      </c>
      <c r="P68" s="17"/>
      <c r="Q68" s="17"/>
      <c r="R68" s="17"/>
      <c r="S68" s="17"/>
      <c r="T68" s="17">
        <v>4</v>
      </c>
      <c r="U68" s="17">
        <v>30</v>
      </c>
    </row>
    <row r="69" spans="1:21">
      <c r="A69" s="17">
        <v>80064</v>
      </c>
      <c r="B69" s="17" t="s">
        <v>514</v>
      </c>
      <c r="C69" s="17">
        <v>1</v>
      </c>
      <c r="D69" s="17"/>
      <c r="E69" s="202">
        <v>11</v>
      </c>
      <c r="F69" s="202"/>
      <c r="G69" s="202">
        <v>1</v>
      </c>
      <c r="H69" s="202">
        <v>26</v>
      </c>
      <c r="I69" s="202">
        <v>32</v>
      </c>
      <c r="J69" s="202">
        <v>3</v>
      </c>
      <c r="K69" s="202">
        <v>7</v>
      </c>
      <c r="L69" s="202"/>
      <c r="M69" s="202"/>
      <c r="N69" s="202"/>
      <c r="O69" s="202">
        <v>8</v>
      </c>
      <c r="P69" s="17">
        <v>1</v>
      </c>
      <c r="Q69" s="17"/>
      <c r="R69" s="17">
        <v>1</v>
      </c>
      <c r="S69" s="17">
        <v>1</v>
      </c>
      <c r="T69" s="17">
        <v>6</v>
      </c>
      <c r="U69" s="17">
        <v>98</v>
      </c>
    </row>
    <row r="70" spans="1:21">
      <c r="A70" s="17">
        <v>80091</v>
      </c>
      <c r="B70" s="17" t="s">
        <v>550</v>
      </c>
      <c r="C70" s="17"/>
      <c r="D70" s="17"/>
      <c r="E70" s="202">
        <v>13</v>
      </c>
      <c r="F70" s="202"/>
      <c r="G70" s="202"/>
      <c r="H70" s="202">
        <v>10</v>
      </c>
      <c r="I70" s="202">
        <v>22</v>
      </c>
      <c r="J70" s="202">
        <v>4</v>
      </c>
      <c r="K70" s="202">
        <v>3</v>
      </c>
      <c r="L70" s="202"/>
      <c r="M70" s="202"/>
      <c r="N70" s="202"/>
      <c r="O70" s="202">
        <v>13</v>
      </c>
      <c r="P70" s="17">
        <v>1</v>
      </c>
      <c r="Q70" s="17"/>
      <c r="R70" s="17">
        <v>3</v>
      </c>
      <c r="S70" s="17"/>
      <c r="T70" s="17">
        <v>3</v>
      </c>
      <c r="U70" s="17">
        <v>72</v>
      </c>
    </row>
    <row r="71" spans="1:21">
      <c r="A71" s="17">
        <v>80092</v>
      </c>
      <c r="B71" s="17" t="s">
        <v>439</v>
      </c>
      <c r="C71" s="17"/>
      <c r="D71" s="17">
        <v>1</v>
      </c>
      <c r="E71" s="202">
        <v>17</v>
      </c>
      <c r="F71" s="202"/>
      <c r="G71" s="202"/>
      <c r="H71" s="202">
        <v>15</v>
      </c>
      <c r="I71" s="202">
        <v>42</v>
      </c>
      <c r="J71" s="202">
        <v>8</v>
      </c>
      <c r="K71" s="202">
        <v>12</v>
      </c>
      <c r="L71" s="202"/>
      <c r="M71" s="202">
        <v>1</v>
      </c>
      <c r="N71" s="202">
        <v>1</v>
      </c>
      <c r="O71" s="202">
        <v>15</v>
      </c>
      <c r="P71" s="17">
        <v>2</v>
      </c>
      <c r="Q71" s="17"/>
      <c r="R71" s="17">
        <v>4</v>
      </c>
      <c r="S71" s="17">
        <v>1</v>
      </c>
      <c r="T71" s="17">
        <v>2</v>
      </c>
      <c r="U71" s="17">
        <v>121</v>
      </c>
    </row>
    <row r="72" spans="1:21">
      <c r="A72" s="17">
        <v>102022</v>
      </c>
      <c r="B72" s="17" t="s">
        <v>634</v>
      </c>
      <c r="C72" s="17">
        <v>8</v>
      </c>
      <c r="D72" s="17"/>
      <c r="E72" s="202">
        <v>6</v>
      </c>
      <c r="F72" s="202"/>
      <c r="G72" s="202"/>
      <c r="H72" s="202">
        <v>5</v>
      </c>
      <c r="I72" s="202">
        <v>8</v>
      </c>
      <c r="J72" s="202">
        <v>5</v>
      </c>
      <c r="K72" s="202">
        <v>5</v>
      </c>
      <c r="L72" s="202"/>
      <c r="M72" s="202"/>
      <c r="N72" s="202"/>
      <c r="O72" s="202"/>
      <c r="P72" s="17"/>
      <c r="Q72" s="17"/>
      <c r="R72" s="17">
        <v>3</v>
      </c>
      <c r="S72" s="17"/>
      <c r="T72" s="17"/>
      <c r="U72" s="17">
        <v>40</v>
      </c>
    </row>
    <row r="73" spans="1:21">
      <c r="A73" s="17">
        <v>102037</v>
      </c>
      <c r="B73" s="17" t="s">
        <v>324</v>
      </c>
      <c r="C73" s="17">
        <v>24</v>
      </c>
      <c r="D73" s="17">
        <v>1</v>
      </c>
      <c r="E73" s="202">
        <v>44</v>
      </c>
      <c r="F73" s="202">
        <v>1</v>
      </c>
      <c r="G73" s="202"/>
      <c r="H73" s="202">
        <v>37</v>
      </c>
      <c r="I73" s="202">
        <v>145</v>
      </c>
      <c r="J73" s="202">
        <v>6</v>
      </c>
      <c r="K73" s="202">
        <v>31</v>
      </c>
      <c r="L73" s="202">
        <v>5</v>
      </c>
      <c r="M73" s="202">
        <v>5</v>
      </c>
      <c r="N73" s="202"/>
      <c r="O73" s="202">
        <v>40</v>
      </c>
      <c r="P73" s="17">
        <v>3</v>
      </c>
      <c r="Q73" s="17">
        <v>5</v>
      </c>
      <c r="R73" s="17">
        <v>16</v>
      </c>
      <c r="S73" s="17">
        <v>3</v>
      </c>
      <c r="T73" s="17">
        <v>9</v>
      </c>
      <c r="U73" s="17">
        <v>375</v>
      </c>
    </row>
    <row r="74" spans="1:21">
      <c r="A74" s="17">
        <v>78002</v>
      </c>
      <c r="B74" s="17" t="s">
        <v>500</v>
      </c>
      <c r="C74" s="17">
        <v>1</v>
      </c>
      <c r="D74" s="17"/>
      <c r="E74" s="202">
        <v>9</v>
      </c>
      <c r="F74" s="202"/>
      <c r="G74" s="202">
        <v>1</v>
      </c>
      <c r="H74" s="202">
        <v>19</v>
      </c>
      <c r="I74" s="202">
        <v>19</v>
      </c>
      <c r="J74" s="202">
        <v>4</v>
      </c>
      <c r="K74" s="202">
        <v>24</v>
      </c>
      <c r="L74" s="202">
        <v>1</v>
      </c>
      <c r="M74" s="202">
        <v>1</v>
      </c>
      <c r="N74" s="202">
        <v>1</v>
      </c>
      <c r="O74" s="202">
        <v>14</v>
      </c>
      <c r="P74" s="17">
        <v>2</v>
      </c>
      <c r="Q74" s="17"/>
      <c r="R74" s="17">
        <v>3</v>
      </c>
      <c r="S74" s="17">
        <v>2</v>
      </c>
      <c r="T74" s="17">
        <v>3</v>
      </c>
      <c r="U74" s="17">
        <v>104</v>
      </c>
    </row>
    <row r="75" spans="1:21">
      <c r="A75" s="17">
        <v>78003</v>
      </c>
      <c r="B75" s="17" t="s">
        <v>276</v>
      </c>
      <c r="C75" s="17">
        <v>14</v>
      </c>
      <c r="D75" s="17">
        <v>1</v>
      </c>
      <c r="E75" s="202">
        <v>112</v>
      </c>
      <c r="F75" s="202">
        <v>2</v>
      </c>
      <c r="G75" s="202"/>
      <c r="H75" s="202">
        <v>220</v>
      </c>
      <c r="I75" s="202">
        <v>402</v>
      </c>
      <c r="J75" s="202">
        <v>32</v>
      </c>
      <c r="K75" s="202">
        <v>104</v>
      </c>
      <c r="L75" s="202">
        <v>14</v>
      </c>
      <c r="M75" s="202">
        <v>16</v>
      </c>
      <c r="N75" s="202">
        <v>3</v>
      </c>
      <c r="O75" s="202">
        <v>168</v>
      </c>
      <c r="P75" s="17">
        <v>19</v>
      </c>
      <c r="Q75" s="17">
        <v>5</v>
      </c>
      <c r="R75" s="17">
        <v>55</v>
      </c>
      <c r="S75" s="17">
        <v>6</v>
      </c>
      <c r="T75" s="17">
        <v>75</v>
      </c>
      <c r="U75" s="17">
        <v>1248</v>
      </c>
    </row>
    <row r="76" spans="1:21">
      <c r="A76" s="17">
        <v>78004</v>
      </c>
      <c r="B76" s="17" t="s">
        <v>501</v>
      </c>
      <c r="C76" s="17">
        <v>1</v>
      </c>
      <c r="D76" s="17"/>
      <c r="E76" s="202">
        <v>7</v>
      </c>
      <c r="F76" s="202"/>
      <c r="G76" s="202"/>
      <c r="H76" s="202">
        <v>12</v>
      </c>
      <c r="I76" s="202">
        <v>15</v>
      </c>
      <c r="J76" s="202">
        <v>2</v>
      </c>
      <c r="K76" s="202">
        <v>8</v>
      </c>
      <c r="L76" s="202"/>
      <c r="M76" s="202">
        <v>2</v>
      </c>
      <c r="N76" s="202"/>
      <c r="O76" s="202">
        <v>3</v>
      </c>
      <c r="P76" s="17">
        <v>1</v>
      </c>
      <c r="Q76" s="17"/>
      <c r="R76" s="17">
        <v>1</v>
      </c>
      <c r="S76" s="17"/>
      <c r="T76" s="17">
        <v>4</v>
      </c>
      <c r="U76" s="17">
        <v>56</v>
      </c>
    </row>
    <row r="77" spans="1:21">
      <c r="A77" s="17">
        <v>78006</v>
      </c>
      <c r="B77" s="17" t="s">
        <v>537</v>
      </c>
      <c r="C77" s="17">
        <v>1</v>
      </c>
      <c r="D77" s="17"/>
      <c r="E77" s="202">
        <v>5</v>
      </c>
      <c r="F77" s="202"/>
      <c r="G77" s="202"/>
      <c r="H77" s="202">
        <v>11</v>
      </c>
      <c r="I77" s="202">
        <v>17</v>
      </c>
      <c r="J77" s="202">
        <v>1</v>
      </c>
      <c r="K77" s="202">
        <v>4</v>
      </c>
      <c r="L77" s="202"/>
      <c r="M77" s="202">
        <v>2</v>
      </c>
      <c r="N77" s="202"/>
      <c r="O77" s="202">
        <v>10</v>
      </c>
      <c r="P77" s="17"/>
      <c r="Q77" s="17"/>
      <c r="R77" s="17">
        <v>2</v>
      </c>
      <c r="S77" s="17"/>
      <c r="T77" s="17">
        <v>2</v>
      </c>
      <c r="U77" s="17">
        <v>55</v>
      </c>
    </row>
    <row r="78" spans="1:21">
      <c r="A78" s="17">
        <v>78008</v>
      </c>
      <c r="B78" s="17" t="s">
        <v>641</v>
      </c>
      <c r="C78" s="17"/>
      <c r="D78" s="17"/>
      <c r="E78" s="202">
        <v>4</v>
      </c>
      <c r="F78" s="202"/>
      <c r="G78" s="202"/>
      <c r="H78" s="202">
        <v>7</v>
      </c>
      <c r="I78" s="202">
        <v>9</v>
      </c>
      <c r="J78" s="202">
        <v>1</v>
      </c>
      <c r="K78" s="202">
        <v>4</v>
      </c>
      <c r="L78" s="202"/>
      <c r="M78" s="202"/>
      <c r="N78" s="202"/>
      <c r="O78" s="202">
        <v>3</v>
      </c>
      <c r="P78" s="17">
        <v>2</v>
      </c>
      <c r="Q78" s="17">
        <v>1</v>
      </c>
      <c r="R78" s="17">
        <v>3</v>
      </c>
      <c r="S78" s="17"/>
      <c r="T78" s="17"/>
      <c r="U78" s="17">
        <v>34</v>
      </c>
    </row>
    <row r="79" spans="1:21">
      <c r="A79" s="17">
        <v>78009</v>
      </c>
      <c r="B79" s="17" t="s">
        <v>371</v>
      </c>
      <c r="C79" s="17">
        <v>3</v>
      </c>
      <c r="D79" s="17"/>
      <c r="E79" s="202">
        <v>21</v>
      </c>
      <c r="F79" s="202">
        <v>1</v>
      </c>
      <c r="G79" s="202"/>
      <c r="H79" s="202">
        <v>24</v>
      </c>
      <c r="I79" s="202">
        <v>85</v>
      </c>
      <c r="J79" s="202">
        <v>3</v>
      </c>
      <c r="K79" s="202">
        <v>20</v>
      </c>
      <c r="L79" s="202"/>
      <c r="M79" s="202">
        <v>2</v>
      </c>
      <c r="N79" s="202">
        <v>1</v>
      </c>
      <c r="O79" s="202">
        <v>17</v>
      </c>
      <c r="P79" s="17">
        <v>7</v>
      </c>
      <c r="Q79" s="17">
        <v>1</v>
      </c>
      <c r="R79" s="17">
        <v>8</v>
      </c>
      <c r="S79" s="17">
        <v>2</v>
      </c>
      <c r="T79" s="17">
        <v>12</v>
      </c>
      <c r="U79" s="17">
        <v>207</v>
      </c>
    </row>
    <row r="80" spans="1:21">
      <c r="A80" s="17">
        <v>78010</v>
      </c>
      <c r="B80" s="17" t="s">
        <v>291</v>
      </c>
      <c r="C80" s="17">
        <v>4</v>
      </c>
      <c r="D80" s="17"/>
      <c r="E80" s="202">
        <v>109</v>
      </c>
      <c r="F80" s="202"/>
      <c r="G80" s="202">
        <v>1</v>
      </c>
      <c r="H80" s="202">
        <v>116</v>
      </c>
      <c r="I80" s="202">
        <v>445</v>
      </c>
      <c r="J80" s="202">
        <v>26</v>
      </c>
      <c r="K80" s="202">
        <v>107</v>
      </c>
      <c r="L80" s="202">
        <v>16</v>
      </c>
      <c r="M80" s="202">
        <v>20</v>
      </c>
      <c r="N80" s="202">
        <v>6</v>
      </c>
      <c r="O80" s="202">
        <v>141</v>
      </c>
      <c r="P80" s="17">
        <v>25</v>
      </c>
      <c r="Q80" s="17">
        <v>7</v>
      </c>
      <c r="R80" s="17">
        <v>41</v>
      </c>
      <c r="S80" s="17">
        <v>15</v>
      </c>
      <c r="T80" s="17">
        <v>58</v>
      </c>
      <c r="U80" s="17">
        <v>1137</v>
      </c>
    </row>
    <row r="81" spans="1:21">
      <c r="A81" s="17">
        <v>78011</v>
      </c>
      <c r="B81" s="17" t="s">
        <v>423</v>
      </c>
      <c r="C81" s="17">
        <v>1</v>
      </c>
      <c r="D81" s="17"/>
      <c r="E81" s="202">
        <v>12</v>
      </c>
      <c r="F81" s="202"/>
      <c r="G81" s="202"/>
      <c r="H81" s="202">
        <v>34</v>
      </c>
      <c r="I81" s="202">
        <v>61</v>
      </c>
      <c r="J81" s="202">
        <v>4</v>
      </c>
      <c r="K81" s="202">
        <v>20</v>
      </c>
      <c r="L81" s="202">
        <v>3</v>
      </c>
      <c r="M81" s="202">
        <v>1</v>
      </c>
      <c r="N81" s="202">
        <v>1</v>
      </c>
      <c r="O81" s="202">
        <v>23</v>
      </c>
      <c r="P81" s="17">
        <v>5</v>
      </c>
      <c r="Q81" s="17">
        <v>1</v>
      </c>
      <c r="R81" s="17">
        <v>6</v>
      </c>
      <c r="S81" s="17"/>
      <c r="T81" s="17">
        <v>10</v>
      </c>
      <c r="U81" s="17">
        <v>182</v>
      </c>
    </row>
    <row r="82" spans="1:21">
      <c r="A82" s="17">
        <v>78012</v>
      </c>
      <c r="B82" s="17" t="s">
        <v>426</v>
      </c>
      <c r="C82" s="17"/>
      <c r="D82" s="17"/>
      <c r="E82" s="202">
        <v>12</v>
      </c>
      <c r="F82" s="202"/>
      <c r="G82" s="202"/>
      <c r="H82" s="202">
        <v>21</v>
      </c>
      <c r="I82" s="202">
        <v>40</v>
      </c>
      <c r="J82" s="202">
        <v>2</v>
      </c>
      <c r="K82" s="202">
        <v>6</v>
      </c>
      <c r="L82" s="202">
        <v>5</v>
      </c>
      <c r="M82" s="202">
        <v>3</v>
      </c>
      <c r="N82" s="202"/>
      <c r="O82" s="202">
        <v>15</v>
      </c>
      <c r="P82" s="17">
        <v>3</v>
      </c>
      <c r="Q82" s="17"/>
      <c r="R82" s="17">
        <v>4</v>
      </c>
      <c r="S82" s="17"/>
      <c r="T82" s="17">
        <v>3</v>
      </c>
      <c r="U82" s="17">
        <v>114</v>
      </c>
    </row>
    <row r="83" spans="1:21">
      <c r="A83" s="17">
        <v>78013</v>
      </c>
      <c r="B83" s="17" t="s">
        <v>490</v>
      </c>
      <c r="C83" s="17">
        <v>1</v>
      </c>
      <c r="D83" s="17"/>
      <c r="E83" s="202">
        <v>18</v>
      </c>
      <c r="F83" s="202"/>
      <c r="G83" s="202"/>
      <c r="H83" s="202">
        <v>26</v>
      </c>
      <c r="I83" s="202">
        <v>18</v>
      </c>
      <c r="J83" s="202">
        <v>2</v>
      </c>
      <c r="K83" s="202">
        <v>13</v>
      </c>
      <c r="L83" s="202">
        <v>1</v>
      </c>
      <c r="M83" s="202">
        <v>2</v>
      </c>
      <c r="N83" s="202">
        <v>1</v>
      </c>
      <c r="O83" s="202">
        <v>17</v>
      </c>
      <c r="P83" s="17"/>
      <c r="Q83" s="17"/>
      <c r="R83" s="17">
        <v>8</v>
      </c>
      <c r="S83" s="17">
        <v>1</v>
      </c>
      <c r="T83" s="17">
        <v>6</v>
      </c>
      <c r="U83" s="17">
        <v>114</v>
      </c>
    </row>
    <row r="84" spans="1:21">
      <c r="A84" s="17">
        <v>78014</v>
      </c>
      <c r="B84" s="17" t="s">
        <v>610</v>
      </c>
      <c r="C84" s="17">
        <v>1</v>
      </c>
      <c r="D84" s="17"/>
      <c r="E84" s="202">
        <v>9</v>
      </c>
      <c r="F84" s="202"/>
      <c r="G84" s="202"/>
      <c r="H84" s="202">
        <v>5</v>
      </c>
      <c r="I84" s="202">
        <v>15</v>
      </c>
      <c r="J84" s="202">
        <v>2</v>
      </c>
      <c r="K84" s="202">
        <v>3</v>
      </c>
      <c r="L84" s="202"/>
      <c r="M84" s="202"/>
      <c r="N84" s="202"/>
      <c r="O84" s="202">
        <v>2</v>
      </c>
      <c r="P84" s="17"/>
      <c r="Q84" s="17">
        <v>1</v>
      </c>
      <c r="R84" s="17">
        <v>1</v>
      </c>
      <c r="S84" s="17"/>
      <c r="T84" s="17">
        <v>3</v>
      </c>
      <c r="U84" s="17">
        <v>42</v>
      </c>
    </row>
    <row r="85" spans="1:21">
      <c r="A85" s="17">
        <v>78015</v>
      </c>
      <c r="B85" s="17" t="s">
        <v>308</v>
      </c>
      <c r="C85" s="17"/>
      <c r="D85" s="17"/>
      <c r="E85" s="202">
        <v>54</v>
      </c>
      <c r="F85" s="202">
        <v>3</v>
      </c>
      <c r="G85" s="202">
        <v>1</v>
      </c>
      <c r="H85" s="202">
        <v>118</v>
      </c>
      <c r="I85" s="202">
        <v>228</v>
      </c>
      <c r="J85" s="202">
        <v>20</v>
      </c>
      <c r="K85" s="202">
        <v>64</v>
      </c>
      <c r="L85" s="202">
        <v>9</v>
      </c>
      <c r="M85" s="202">
        <v>17</v>
      </c>
      <c r="N85" s="202">
        <v>16</v>
      </c>
      <c r="O85" s="202">
        <v>118</v>
      </c>
      <c r="P85" s="17">
        <v>30</v>
      </c>
      <c r="Q85" s="17">
        <v>3</v>
      </c>
      <c r="R85" s="17">
        <v>35</v>
      </c>
      <c r="S85" s="17">
        <v>12</v>
      </c>
      <c r="T85" s="17">
        <v>39</v>
      </c>
      <c r="U85" s="17">
        <v>767</v>
      </c>
    </row>
    <row r="86" spans="1:21">
      <c r="A86" s="17">
        <v>78016</v>
      </c>
      <c r="B86" s="17" t="s">
        <v>547</v>
      </c>
      <c r="C86" s="17">
        <v>2</v>
      </c>
      <c r="D86" s="17"/>
      <c r="E86" s="202">
        <v>12</v>
      </c>
      <c r="F86" s="202"/>
      <c r="G86" s="202"/>
      <c r="H86" s="202">
        <v>11</v>
      </c>
      <c r="I86" s="202">
        <v>22</v>
      </c>
      <c r="J86" s="202">
        <v>1</v>
      </c>
      <c r="K86" s="202">
        <v>5</v>
      </c>
      <c r="L86" s="202"/>
      <c r="M86" s="202"/>
      <c r="N86" s="202"/>
      <c r="O86" s="202">
        <v>3</v>
      </c>
      <c r="P86" s="17"/>
      <c r="Q86" s="17"/>
      <c r="R86" s="17">
        <v>2</v>
      </c>
      <c r="S86" s="17"/>
      <c r="T86" s="17">
        <v>3</v>
      </c>
      <c r="U86" s="17">
        <v>61</v>
      </c>
    </row>
    <row r="87" spans="1:21">
      <c r="A87" s="17">
        <v>78017</v>
      </c>
      <c r="B87" s="17" t="s">
        <v>298</v>
      </c>
      <c r="C87" s="17"/>
      <c r="D87" s="17">
        <v>2</v>
      </c>
      <c r="E87" s="202">
        <v>78</v>
      </c>
      <c r="F87" s="202"/>
      <c r="G87" s="202">
        <v>2</v>
      </c>
      <c r="H87" s="202">
        <v>72</v>
      </c>
      <c r="I87" s="202">
        <v>205</v>
      </c>
      <c r="J87" s="202">
        <v>9</v>
      </c>
      <c r="K87" s="202">
        <v>39</v>
      </c>
      <c r="L87" s="202">
        <v>7</v>
      </c>
      <c r="M87" s="202">
        <v>7</v>
      </c>
      <c r="N87" s="202">
        <v>2</v>
      </c>
      <c r="O87" s="202">
        <v>54</v>
      </c>
      <c r="P87" s="17">
        <v>6</v>
      </c>
      <c r="Q87" s="17">
        <v>4</v>
      </c>
      <c r="R87" s="17">
        <v>23</v>
      </c>
      <c r="S87" s="17">
        <v>2</v>
      </c>
      <c r="T87" s="17">
        <v>30</v>
      </c>
      <c r="U87" s="17">
        <v>542</v>
      </c>
    </row>
    <row r="88" spans="1:21">
      <c r="A88" s="17">
        <v>78019</v>
      </c>
      <c r="B88" s="17" t="s">
        <v>428</v>
      </c>
      <c r="C88" s="17">
        <v>1</v>
      </c>
      <c r="D88" s="17"/>
      <c r="E88" s="202">
        <v>8</v>
      </c>
      <c r="F88" s="202"/>
      <c r="G88" s="202">
        <v>2</v>
      </c>
      <c r="H88" s="202">
        <v>34</v>
      </c>
      <c r="I88" s="202">
        <v>42</v>
      </c>
      <c r="J88" s="202">
        <v>4</v>
      </c>
      <c r="K88" s="202">
        <v>25</v>
      </c>
      <c r="L88" s="202"/>
      <c r="M88" s="202">
        <v>2</v>
      </c>
      <c r="N88" s="202"/>
      <c r="O88" s="202">
        <v>18</v>
      </c>
      <c r="P88" s="17">
        <v>6</v>
      </c>
      <c r="Q88" s="17"/>
      <c r="R88" s="17">
        <v>7</v>
      </c>
      <c r="S88" s="17">
        <v>7</v>
      </c>
      <c r="T88" s="17">
        <v>5</v>
      </c>
      <c r="U88" s="17">
        <v>161</v>
      </c>
    </row>
    <row r="89" spans="1:21">
      <c r="A89" s="17">
        <v>78020</v>
      </c>
      <c r="B89" s="17" t="s">
        <v>459</v>
      </c>
      <c r="C89" s="17">
        <v>1</v>
      </c>
      <c r="D89" s="17"/>
      <c r="E89" s="202">
        <v>14</v>
      </c>
      <c r="F89" s="202"/>
      <c r="G89" s="202"/>
      <c r="H89" s="202">
        <v>31</v>
      </c>
      <c r="I89" s="202">
        <v>21</v>
      </c>
      <c r="J89" s="202">
        <v>1</v>
      </c>
      <c r="K89" s="202">
        <v>11</v>
      </c>
      <c r="L89" s="202">
        <v>1</v>
      </c>
      <c r="M89" s="202">
        <v>2</v>
      </c>
      <c r="N89" s="202"/>
      <c r="O89" s="202">
        <v>10</v>
      </c>
      <c r="P89" s="17">
        <v>1</v>
      </c>
      <c r="Q89" s="17"/>
      <c r="R89" s="17">
        <v>2</v>
      </c>
      <c r="S89" s="17">
        <v>1</v>
      </c>
      <c r="T89" s="17">
        <v>2</v>
      </c>
      <c r="U89" s="17">
        <v>98</v>
      </c>
    </row>
    <row r="90" spans="1:21">
      <c r="A90" s="17">
        <v>78021</v>
      </c>
      <c r="B90" s="17" t="s">
        <v>562</v>
      </c>
      <c r="C90" s="17"/>
      <c r="D90" s="17"/>
      <c r="E90" s="202">
        <v>8</v>
      </c>
      <c r="F90" s="202"/>
      <c r="G90" s="202"/>
      <c r="H90" s="202">
        <v>9</v>
      </c>
      <c r="I90" s="202">
        <v>25</v>
      </c>
      <c r="J90" s="202">
        <v>3</v>
      </c>
      <c r="K90" s="202">
        <v>18</v>
      </c>
      <c r="L90" s="202">
        <v>1</v>
      </c>
      <c r="M90" s="202">
        <v>1</v>
      </c>
      <c r="N90" s="202"/>
      <c r="O90" s="202">
        <v>8</v>
      </c>
      <c r="P90" s="17"/>
      <c r="Q90" s="17"/>
      <c r="R90" s="17">
        <v>2</v>
      </c>
      <c r="S90" s="17"/>
      <c r="T90" s="17"/>
      <c r="U90" s="17">
        <v>75</v>
      </c>
    </row>
    <row r="91" spans="1:21">
      <c r="A91" s="17">
        <v>78022</v>
      </c>
      <c r="B91" s="17" t="s">
        <v>563</v>
      </c>
      <c r="C91" s="17">
        <v>3</v>
      </c>
      <c r="D91" s="17"/>
      <c r="E91" s="202">
        <v>2</v>
      </c>
      <c r="F91" s="202"/>
      <c r="G91" s="202"/>
      <c r="H91" s="202">
        <v>9</v>
      </c>
      <c r="I91" s="202">
        <v>17</v>
      </c>
      <c r="J91" s="202">
        <v>2</v>
      </c>
      <c r="K91" s="202">
        <v>4</v>
      </c>
      <c r="L91" s="202"/>
      <c r="M91" s="202"/>
      <c r="N91" s="202"/>
      <c r="O91" s="202">
        <v>6</v>
      </c>
      <c r="P91" s="17">
        <v>1</v>
      </c>
      <c r="Q91" s="17"/>
      <c r="R91" s="17">
        <v>1</v>
      </c>
      <c r="S91" s="17"/>
      <c r="T91" s="17">
        <v>1</v>
      </c>
      <c r="U91" s="17">
        <v>46</v>
      </c>
    </row>
    <row r="92" spans="1:21">
      <c r="A92" s="17">
        <v>78025</v>
      </c>
      <c r="B92" s="17" t="s">
        <v>313</v>
      </c>
      <c r="C92" s="17">
        <v>3</v>
      </c>
      <c r="D92" s="17"/>
      <c r="E92" s="202">
        <v>51</v>
      </c>
      <c r="F92" s="202"/>
      <c r="G92" s="202">
        <v>3</v>
      </c>
      <c r="H92" s="202">
        <v>71</v>
      </c>
      <c r="I92" s="202">
        <v>180</v>
      </c>
      <c r="J92" s="202">
        <v>5</v>
      </c>
      <c r="K92" s="202">
        <v>69</v>
      </c>
      <c r="L92" s="202">
        <v>2</v>
      </c>
      <c r="M92" s="202">
        <v>10</v>
      </c>
      <c r="N92" s="202">
        <v>3</v>
      </c>
      <c r="O92" s="202">
        <v>73</v>
      </c>
      <c r="P92" s="17">
        <v>9</v>
      </c>
      <c r="Q92" s="17">
        <v>2</v>
      </c>
      <c r="R92" s="17">
        <v>24</v>
      </c>
      <c r="S92" s="17">
        <v>2</v>
      </c>
      <c r="T92" s="17">
        <v>26</v>
      </c>
      <c r="U92" s="17">
        <v>533</v>
      </c>
    </row>
    <row r="93" spans="1:21">
      <c r="A93" s="17">
        <v>78026</v>
      </c>
      <c r="B93" s="17" t="s">
        <v>397</v>
      </c>
      <c r="C93" s="17">
        <v>2</v>
      </c>
      <c r="D93" s="17"/>
      <c r="E93" s="202">
        <v>16</v>
      </c>
      <c r="F93" s="202"/>
      <c r="G93" s="202">
        <v>1</v>
      </c>
      <c r="H93" s="202">
        <v>20</v>
      </c>
      <c r="I93" s="202">
        <v>51</v>
      </c>
      <c r="J93" s="202">
        <v>4</v>
      </c>
      <c r="K93" s="202">
        <v>13</v>
      </c>
      <c r="L93" s="202">
        <v>2</v>
      </c>
      <c r="M93" s="202">
        <v>3</v>
      </c>
      <c r="N93" s="202"/>
      <c r="O93" s="202">
        <v>15</v>
      </c>
      <c r="P93" s="17">
        <v>5</v>
      </c>
      <c r="Q93" s="17"/>
      <c r="R93" s="17">
        <v>8</v>
      </c>
      <c r="S93" s="17">
        <v>1</v>
      </c>
      <c r="T93" s="17">
        <v>3</v>
      </c>
      <c r="U93" s="17">
        <v>144</v>
      </c>
    </row>
    <row r="94" spans="1:21">
      <c r="A94" s="17">
        <v>78027</v>
      </c>
      <c r="B94" s="17" t="s">
        <v>677</v>
      </c>
      <c r="C94" s="17"/>
      <c r="D94" s="17"/>
      <c r="E94" s="202"/>
      <c r="F94" s="202"/>
      <c r="G94" s="202"/>
      <c r="H94" s="202">
        <v>1</v>
      </c>
      <c r="I94" s="202">
        <v>4</v>
      </c>
      <c r="J94" s="202">
        <v>1</v>
      </c>
      <c r="K94" s="202">
        <v>1</v>
      </c>
      <c r="L94" s="202"/>
      <c r="M94" s="202"/>
      <c r="N94" s="202"/>
      <c r="O94" s="202">
        <v>1</v>
      </c>
      <c r="P94" s="17"/>
      <c r="Q94" s="17"/>
      <c r="R94" s="17">
        <v>2</v>
      </c>
      <c r="S94" s="17"/>
      <c r="T94" s="17"/>
      <c r="U94" s="17">
        <v>10</v>
      </c>
    </row>
    <row r="95" spans="1:21">
      <c r="A95" s="17">
        <v>78028</v>
      </c>
      <c r="B95" s="17" t="s">
        <v>443</v>
      </c>
      <c r="C95" s="17">
        <v>1</v>
      </c>
      <c r="D95" s="17"/>
      <c r="E95" s="202">
        <v>7</v>
      </c>
      <c r="F95" s="202"/>
      <c r="G95" s="202"/>
      <c r="H95" s="202">
        <v>30</v>
      </c>
      <c r="I95" s="202">
        <v>55</v>
      </c>
      <c r="J95" s="202">
        <v>4</v>
      </c>
      <c r="K95" s="202">
        <v>6</v>
      </c>
      <c r="L95" s="202">
        <v>1</v>
      </c>
      <c r="M95" s="202">
        <v>3</v>
      </c>
      <c r="N95" s="202">
        <v>1</v>
      </c>
      <c r="O95" s="202">
        <v>16</v>
      </c>
      <c r="P95" s="17"/>
      <c r="Q95" s="17">
        <v>1</v>
      </c>
      <c r="R95" s="17">
        <v>7</v>
      </c>
      <c r="S95" s="17"/>
      <c r="T95" s="17">
        <v>11</v>
      </c>
      <c r="U95" s="17">
        <v>143</v>
      </c>
    </row>
    <row r="96" spans="1:21">
      <c r="A96" s="17">
        <v>78029</v>
      </c>
      <c r="B96" s="17" t="s">
        <v>283</v>
      </c>
      <c r="C96" s="17">
        <v>22</v>
      </c>
      <c r="D96" s="17">
        <v>1</v>
      </c>
      <c r="E96" s="202">
        <v>79</v>
      </c>
      <c r="F96" s="202">
        <v>3</v>
      </c>
      <c r="G96" s="202"/>
      <c r="H96" s="202">
        <v>115</v>
      </c>
      <c r="I96" s="202">
        <v>309</v>
      </c>
      <c r="J96" s="202">
        <v>21</v>
      </c>
      <c r="K96" s="202">
        <v>79</v>
      </c>
      <c r="L96" s="202">
        <v>6</v>
      </c>
      <c r="M96" s="202">
        <v>14</v>
      </c>
      <c r="N96" s="202">
        <v>8</v>
      </c>
      <c r="O96" s="202">
        <v>100</v>
      </c>
      <c r="P96" s="17">
        <v>14</v>
      </c>
      <c r="Q96" s="17">
        <v>4</v>
      </c>
      <c r="R96" s="17">
        <v>44</v>
      </c>
      <c r="S96" s="17">
        <v>27</v>
      </c>
      <c r="T96" s="17">
        <v>42</v>
      </c>
      <c r="U96" s="17">
        <v>888</v>
      </c>
    </row>
    <row r="97" spans="1:21">
      <c r="A97" s="17">
        <v>78030</v>
      </c>
      <c r="B97" s="17" t="s">
        <v>424</v>
      </c>
      <c r="C97" s="17">
        <v>1</v>
      </c>
      <c r="D97" s="17"/>
      <c r="E97" s="202">
        <v>19</v>
      </c>
      <c r="F97" s="202">
        <v>1</v>
      </c>
      <c r="G97" s="202">
        <v>1</v>
      </c>
      <c r="H97" s="202">
        <v>39</v>
      </c>
      <c r="I97" s="202">
        <v>40</v>
      </c>
      <c r="J97" s="202">
        <v>7</v>
      </c>
      <c r="K97" s="202">
        <v>11</v>
      </c>
      <c r="L97" s="202"/>
      <c r="M97" s="202"/>
      <c r="N97" s="202"/>
      <c r="O97" s="202">
        <v>20</v>
      </c>
      <c r="P97" s="17">
        <v>6</v>
      </c>
      <c r="Q97" s="17"/>
      <c r="R97" s="17">
        <v>11</v>
      </c>
      <c r="S97" s="17">
        <v>1</v>
      </c>
      <c r="T97" s="17">
        <v>6</v>
      </c>
      <c r="U97" s="17">
        <v>163</v>
      </c>
    </row>
    <row r="98" spans="1:21">
      <c r="A98" s="17">
        <v>78031</v>
      </c>
      <c r="B98" s="17" t="s">
        <v>303</v>
      </c>
      <c r="C98" s="17"/>
      <c r="D98" s="17"/>
      <c r="E98" s="202">
        <v>45</v>
      </c>
      <c r="F98" s="202"/>
      <c r="G98" s="202">
        <v>1</v>
      </c>
      <c r="H98" s="202">
        <v>91</v>
      </c>
      <c r="I98" s="202">
        <v>198</v>
      </c>
      <c r="J98" s="202">
        <v>7</v>
      </c>
      <c r="K98" s="202">
        <v>18</v>
      </c>
      <c r="L98" s="202">
        <v>18</v>
      </c>
      <c r="M98" s="202">
        <v>13</v>
      </c>
      <c r="N98" s="202">
        <v>7</v>
      </c>
      <c r="O98" s="202">
        <v>105</v>
      </c>
      <c r="P98" s="17">
        <v>14</v>
      </c>
      <c r="Q98" s="17">
        <v>3</v>
      </c>
      <c r="R98" s="17">
        <v>36</v>
      </c>
      <c r="S98" s="17">
        <v>12</v>
      </c>
      <c r="T98" s="17">
        <v>25</v>
      </c>
      <c r="U98" s="17">
        <v>593</v>
      </c>
    </row>
    <row r="99" spans="1:21">
      <c r="A99" s="17">
        <v>78033</v>
      </c>
      <c r="B99" s="17" t="s">
        <v>275</v>
      </c>
      <c r="C99" s="17">
        <v>15</v>
      </c>
      <c r="D99" s="17">
        <v>1</v>
      </c>
      <c r="E99" s="202">
        <v>114</v>
      </c>
      <c r="F99" s="202">
        <v>16</v>
      </c>
      <c r="G99" s="202">
        <v>6</v>
      </c>
      <c r="H99" s="202">
        <v>163</v>
      </c>
      <c r="I99" s="202">
        <v>673</v>
      </c>
      <c r="J99" s="202">
        <v>45</v>
      </c>
      <c r="K99" s="202">
        <v>112</v>
      </c>
      <c r="L99" s="202">
        <v>19</v>
      </c>
      <c r="M99" s="202">
        <v>64</v>
      </c>
      <c r="N99" s="202">
        <v>15</v>
      </c>
      <c r="O99" s="202">
        <v>289</v>
      </c>
      <c r="P99" s="17">
        <v>42</v>
      </c>
      <c r="Q99" s="17">
        <v>9</v>
      </c>
      <c r="R99" s="17">
        <v>70</v>
      </c>
      <c r="S99" s="17">
        <v>13</v>
      </c>
      <c r="T99" s="17">
        <v>87</v>
      </c>
      <c r="U99" s="17">
        <v>1753</v>
      </c>
    </row>
    <row r="100" spans="1:21">
      <c r="A100" s="17">
        <v>78034</v>
      </c>
      <c r="B100" s="17" t="s">
        <v>430</v>
      </c>
      <c r="C100" s="17"/>
      <c r="D100" s="17"/>
      <c r="E100" s="202">
        <v>13</v>
      </c>
      <c r="F100" s="202"/>
      <c r="G100" s="202">
        <v>2</v>
      </c>
      <c r="H100" s="202">
        <v>17</v>
      </c>
      <c r="I100" s="202">
        <v>27</v>
      </c>
      <c r="J100" s="202">
        <v>6</v>
      </c>
      <c r="K100" s="202">
        <v>10</v>
      </c>
      <c r="L100" s="202">
        <v>1</v>
      </c>
      <c r="M100" s="202">
        <v>1</v>
      </c>
      <c r="N100" s="202"/>
      <c r="O100" s="202">
        <v>14</v>
      </c>
      <c r="P100" s="17">
        <v>2</v>
      </c>
      <c r="Q100" s="17"/>
      <c r="R100" s="17">
        <v>8</v>
      </c>
      <c r="S100" s="17"/>
      <c r="T100" s="17">
        <v>5</v>
      </c>
      <c r="U100" s="17">
        <v>106</v>
      </c>
    </row>
    <row r="101" spans="1:21">
      <c r="A101" s="17">
        <v>78035</v>
      </c>
      <c r="B101" s="17" t="s">
        <v>666</v>
      </c>
      <c r="C101" s="17">
        <v>1</v>
      </c>
      <c r="D101" s="17"/>
      <c r="E101" s="202">
        <v>3</v>
      </c>
      <c r="F101" s="202"/>
      <c r="G101" s="202"/>
      <c r="H101" s="202">
        <v>3</v>
      </c>
      <c r="I101" s="202">
        <v>9</v>
      </c>
      <c r="J101" s="202">
        <v>2</v>
      </c>
      <c r="K101" s="202">
        <v>1</v>
      </c>
      <c r="L101" s="202"/>
      <c r="M101" s="202"/>
      <c r="N101" s="202"/>
      <c r="O101" s="202">
        <v>3</v>
      </c>
      <c r="P101" s="17">
        <v>1</v>
      </c>
      <c r="Q101" s="17"/>
      <c r="R101" s="17"/>
      <c r="S101" s="17"/>
      <c r="T101" s="17"/>
      <c r="U101" s="17">
        <v>23</v>
      </c>
    </row>
    <row r="102" spans="1:21">
      <c r="A102" s="17">
        <v>78037</v>
      </c>
      <c r="B102" s="17" t="s">
        <v>407</v>
      </c>
      <c r="C102" s="17">
        <v>3</v>
      </c>
      <c r="D102" s="17">
        <v>1</v>
      </c>
      <c r="E102" s="202">
        <v>8</v>
      </c>
      <c r="F102" s="202"/>
      <c r="G102" s="202">
        <v>2</v>
      </c>
      <c r="H102" s="202">
        <v>19</v>
      </c>
      <c r="I102" s="202">
        <v>53</v>
      </c>
      <c r="J102" s="202">
        <v>4</v>
      </c>
      <c r="K102" s="202">
        <v>8</v>
      </c>
      <c r="L102" s="202">
        <v>1</v>
      </c>
      <c r="M102" s="202">
        <v>3</v>
      </c>
      <c r="N102" s="202"/>
      <c r="O102" s="202">
        <v>24</v>
      </c>
      <c r="P102" s="17">
        <v>5</v>
      </c>
      <c r="Q102" s="17"/>
      <c r="R102" s="17">
        <v>7</v>
      </c>
      <c r="S102" s="17">
        <v>1</v>
      </c>
      <c r="T102" s="17">
        <v>7</v>
      </c>
      <c r="U102" s="17">
        <v>146</v>
      </c>
    </row>
    <row r="103" spans="1:21">
      <c r="A103" s="17">
        <v>78038</v>
      </c>
      <c r="B103" s="17" t="s">
        <v>619</v>
      </c>
      <c r="C103" s="17"/>
      <c r="D103" s="17"/>
      <c r="E103" s="202">
        <v>1</v>
      </c>
      <c r="F103" s="202"/>
      <c r="G103" s="202"/>
      <c r="H103" s="202">
        <v>4</v>
      </c>
      <c r="I103" s="202">
        <v>6</v>
      </c>
      <c r="J103" s="202">
        <v>1</v>
      </c>
      <c r="K103" s="202">
        <v>3</v>
      </c>
      <c r="L103" s="202"/>
      <c r="M103" s="202">
        <v>1</v>
      </c>
      <c r="N103" s="202"/>
      <c r="O103" s="202">
        <v>3</v>
      </c>
      <c r="P103" s="17"/>
      <c r="Q103" s="17"/>
      <c r="R103" s="17">
        <v>1</v>
      </c>
      <c r="S103" s="17"/>
      <c r="T103" s="17">
        <v>1</v>
      </c>
      <c r="U103" s="17">
        <v>21</v>
      </c>
    </row>
    <row r="104" spans="1:21">
      <c r="A104" s="17">
        <v>78039</v>
      </c>
      <c r="B104" s="17" t="s">
        <v>555</v>
      </c>
      <c r="C104" s="17"/>
      <c r="D104" s="17"/>
      <c r="E104" s="202">
        <v>4</v>
      </c>
      <c r="F104" s="202"/>
      <c r="G104" s="202"/>
      <c r="H104" s="202">
        <v>8</v>
      </c>
      <c r="I104" s="202">
        <v>18</v>
      </c>
      <c r="J104" s="202">
        <v>3</v>
      </c>
      <c r="K104" s="202">
        <v>6</v>
      </c>
      <c r="L104" s="202"/>
      <c r="M104" s="202"/>
      <c r="N104" s="202"/>
      <c r="O104" s="202">
        <v>4</v>
      </c>
      <c r="P104" s="17">
        <v>1</v>
      </c>
      <c r="Q104" s="17"/>
      <c r="R104" s="17">
        <v>1</v>
      </c>
      <c r="S104" s="17"/>
      <c r="T104" s="17">
        <v>3</v>
      </c>
      <c r="U104" s="17">
        <v>48</v>
      </c>
    </row>
    <row r="105" spans="1:21">
      <c r="A105" s="17">
        <v>78040</v>
      </c>
      <c r="B105" s="17" t="s">
        <v>299</v>
      </c>
      <c r="C105" s="17">
        <v>8</v>
      </c>
      <c r="D105" s="17">
        <v>3</v>
      </c>
      <c r="E105" s="202">
        <v>43</v>
      </c>
      <c r="F105" s="202"/>
      <c r="G105" s="202"/>
      <c r="H105" s="202">
        <v>51</v>
      </c>
      <c r="I105" s="202">
        <v>162</v>
      </c>
      <c r="J105" s="202">
        <v>15</v>
      </c>
      <c r="K105" s="202">
        <v>52</v>
      </c>
      <c r="L105" s="202">
        <v>4</v>
      </c>
      <c r="M105" s="202">
        <v>8</v>
      </c>
      <c r="N105" s="202">
        <v>1</v>
      </c>
      <c r="O105" s="202">
        <v>68</v>
      </c>
      <c r="P105" s="17">
        <v>6</v>
      </c>
      <c r="Q105" s="17">
        <v>4</v>
      </c>
      <c r="R105" s="17">
        <v>23</v>
      </c>
      <c r="S105" s="17">
        <v>5</v>
      </c>
      <c r="T105" s="17">
        <v>30</v>
      </c>
      <c r="U105" s="17">
        <v>483</v>
      </c>
    </row>
    <row r="106" spans="1:21">
      <c r="A106" s="17">
        <v>78042</v>
      </c>
      <c r="B106" s="17" t="s">
        <v>557</v>
      </c>
      <c r="C106" s="17"/>
      <c r="D106" s="17"/>
      <c r="E106" s="202">
        <v>5</v>
      </c>
      <c r="F106" s="202"/>
      <c r="G106" s="202"/>
      <c r="H106" s="202">
        <v>10</v>
      </c>
      <c r="I106" s="202">
        <v>14</v>
      </c>
      <c r="J106" s="202">
        <v>3</v>
      </c>
      <c r="K106" s="202">
        <v>4</v>
      </c>
      <c r="L106" s="202"/>
      <c r="M106" s="202">
        <v>1</v>
      </c>
      <c r="N106" s="202"/>
      <c r="O106" s="202">
        <v>2</v>
      </c>
      <c r="P106" s="17">
        <v>2</v>
      </c>
      <c r="Q106" s="17"/>
      <c r="R106" s="17">
        <v>2</v>
      </c>
      <c r="S106" s="17"/>
      <c r="T106" s="17">
        <v>3</v>
      </c>
      <c r="U106" s="17">
        <v>46</v>
      </c>
    </row>
    <row r="107" spans="1:21">
      <c r="A107" s="17">
        <v>78043</v>
      </c>
      <c r="B107" s="17" t="s">
        <v>558</v>
      </c>
      <c r="C107" s="17"/>
      <c r="D107" s="17"/>
      <c r="E107" s="202">
        <v>7</v>
      </c>
      <c r="F107" s="202"/>
      <c r="G107" s="202"/>
      <c r="H107" s="202">
        <v>16</v>
      </c>
      <c r="I107" s="202">
        <v>30</v>
      </c>
      <c r="J107" s="202">
        <v>2</v>
      </c>
      <c r="K107" s="202">
        <v>6</v>
      </c>
      <c r="L107" s="202"/>
      <c r="M107" s="202"/>
      <c r="N107" s="202"/>
      <c r="O107" s="202">
        <v>8</v>
      </c>
      <c r="P107" s="17"/>
      <c r="Q107" s="17">
        <v>1</v>
      </c>
      <c r="R107" s="17">
        <v>4</v>
      </c>
      <c r="S107" s="17"/>
      <c r="T107" s="17">
        <v>3</v>
      </c>
      <c r="U107" s="17">
        <v>77</v>
      </c>
    </row>
    <row r="108" spans="1:21">
      <c r="A108" s="17">
        <v>78044</v>
      </c>
      <c r="B108" s="17" t="s">
        <v>268</v>
      </c>
      <c r="C108" s="17">
        <v>101</v>
      </c>
      <c r="D108" s="17">
        <v>3</v>
      </c>
      <c r="E108" s="202">
        <v>198</v>
      </c>
      <c r="F108" s="202">
        <v>6</v>
      </c>
      <c r="G108" s="202">
        <v>3</v>
      </c>
      <c r="H108" s="202">
        <v>282</v>
      </c>
      <c r="I108" s="202">
        <v>859</v>
      </c>
      <c r="J108" s="202">
        <v>42</v>
      </c>
      <c r="K108" s="202">
        <v>196</v>
      </c>
      <c r="L108" s="202">
        <v>27</v>
      </c>
      <c r="M108" s="202">
        <v>48</v>
      </c>
      <c r="N108" s="202">
        <v>27</v>
      </c>
      <c r="O108" s="202">
        <v>266</v>
      </c>
      <c r="P108" s="17">
        <v>53</v>
      </c>
      <c r="Q108" s="17">
        <v>12</v>
      </c>
      <c r="R108" s="17">
        <v>107</v>
      </c>
      <c r="S108" s="17">
        <v>19</v>
      </c>
      <c r="T108" s="17">
        <v>108</v>
      </c>
      <c r="U108" s="17">
        <v>2357</v>
      </c>
    </row>
    <row r="109" spans="1:21">
      <c r="A109" s="17">
        <v>78045</v>
      </c>
      <c r="B109" s="17" t="s">
        <v>265</v>
      </c>
      <c r="C109" s="17">
        <v>4</v>
      </c>
      <c r="D109" s="17">
        <v>2</v>
      </c>
      <c r="E109" s="202">
        <v>285</v>
      </c>
      <c r="F109" s="202">
        <v>10</v>
      </c>
      <c r="G109" s="202">
        <v>15</v>
      </c>
      <c r="H109" s="202">
        <v>431</v>
      </c>
      <c r="I109" s="202">
        <v>1872</v>
      </c>
      <c r="J109" s="202">
        <v>109</v>
      </c>
      <c r="K109" s="202">
        <v>330</v>
      </c>
      <c r="L109" s="202">
        <v>205</v>
      </c>
      <c r="M109" s="202">
        <v>252</v>
      </c>
      <c r="N109" s="202">
        <v>143</v>
      </c>
      <c r="O109" s="202">
        <v>1649</v>
      </c>
      <c r="P109" s="17">
        <v>249</v>
      </c>
      <c r="Q109" s="17">
        <v>54</v>
      </c>
      <c r="R109" s="17">
        <v>418</v>
      </c>
      <c r="S109" s="17">
        <v>55</v>
      </c>
      <c r="T109" s="17">
        <v>339</v>
      </c>
      <c r="U109" s="17">
        <v>6422</v>
      </c>
    </row>
    <row r="110" spans="1:21">
      <c r="A110" s="17">
        <v>78046</v>
      </c>
      <c r="B110" s="17" t="s">
        <v>592</v>
      </c>
      <c r="C110" s="17">
        <v>1</v>
      </c>
      <c r="D110" s="17"/>
      <c r="E110" s="202">
        <v>9</v>
      </c>
      <c r="F110" s="202"/>
      <c r="G110" s="202"/>
      <c r="H110" s="202">
        <v>5</v>
      </c>
      <c r="I110" s="202">
        <v>18</v>
      </c>
      <c r="J110" s="202">
        <v>1</v>
      </c>
      <c r="K110" s="202">
        <v>4</v>
      </c>
      <c r="L110" s="202"/>
      <c r="M110" s="202"/>
      <c r="N110" s="202"/>
      <c r="O110" s="202">
        <v>1</v>
      </c>
      <c r="P110" s="17"/>
      <c r="Q110" s="17"/>
      <c r="R110" s="17">
        <v>1</v>
      </c>
      <c r="S110" s="17"/>
      <c r="T110" s="17">
        <v>2</v>
      </c>
      <c r="U110" s="17">
        <v>42</v>
      </c>
    </row>
    <row r="111" spans="1:21">
      <c r="A111" s="17">
        <v>78047</v>
      </c>
      <c r="B111" s="17" t="s">
        <v>305</v>
      </c>
      <c r="C111" s="17">
        <v>9</v>
      </c>
      <c r="D111" s="17"/>
      <c r="E111" s="202">
        <v>49</v>
      </c>
      <c r="F111" s="202"/>
      <c r="G111" s="202">
        <v>3</v>
      </c>
      <c r="H111" s="202">
        <v>66</v>
      </c>
      <c r="I111" s="202">
        <v>205</v>
      </c>
      <c r="J111" s="202">
        <v>9</v>
      </c>
      <c r="K111" s="202">
        <v>56</v>
      </c>
      <c r="L111" s="202">
        <v>6</v>
      </c>
      <c r="M111" s="202">
        <v>9</v>
      </c>
      <c r="N111" s="202">
        <v>3</v>
      </c>
      <c r="O111" s="202">
        <v>60</v>
      </c>
      <c r="P111" s="17">
        <v>14</v>
      </c>
      <c r="Q111" s="17">
        <v>2</v>
      </c>
      <c r="R111" s="17">
        <v>14</v>
      </c>
      <c r="S111" s="17">
        <v>5</v>
      </c>
      <c r="T111" s="17">
        <v>25</v>
      </c>
      <c r="U111" s="17">
        <v>535</v>
      </c>
    </row>
    <row r="112" spans="1:21">
      <c r="A112" s="17">
        <v>78048</v>
      </c>
      <c r="B112" s="17" t="s">
        <v>350</v>
      </c>
      <c r="C112" s="17">
        <v>2</v>
      </c>
      <c r="D112" s="17"/>
      <c r="E112" s="202">
        <v>23</v>
      </c>
      <c r="F112" s="202"/>
      <c r="G112" s="202"/>
      <c r="H112" s="202">
        <v>61</v>
      </c>
      <c r="I112" s="202">
        <v>150</v>
      </c>
      <c r="J112" s="202">
        <v>8</v>
      </c>
      <c r="K112" s="202">
        <v>88</v>
      </c>
      <c r="L112" s="202">
        <v>6</v>
      </c>
      <c r="M112" s="202">
        <v>11</v>
      </c>
      <c r="N112" s="202">
        <v>6</v>
      </c>
      <c r="O112" s="202">
        <v>67</v>
      </c>
      <c r="P112" s="17">
        <v>16</v>
      </c>
      <c r="Q112" s="17">
        <v>1</v>
      </c>
      <c r="R112" s="17">
        <v>22</v>
      </c>
      <c r="S112" s="17">
        <v>21</v>
      </c>
      <c r="T112" s="17">
        <v>24</v>
      </c>
      <c r="U112" s="17">
        <v>506</v>
      </c>
    </row>
    <row r="113" spans="1:21">
      <c r="A113" s="17">
        <v>78049</v>
      </c>
      <c r="B113" s="17" t="s">
        <v>369</v>
      </c>
      <c r="C113" s="17">
        <v>3</v>
      </c>
      <c r="D113" s="17"/>
      <c r="E113" s="202">
        <v>17</v>
      </c>
      <c r="F113" s="202"/>
      <c r="G113" s="202"/>
      <c r="H113" s="202">
        <v>40</v>
      </c>
      <c r="I113" s="202">
        <v>50</v>
      </c>
      <c r="J113" s="202">
        <v>5</v>
      </c>
      <c r="K113" s="202">
        <v>22</v>
      </c>
      <c r="L113" s="202">
        <v>4</v>
      </c>
      <c r="M113" s="202">
        <v>4</v>
      </c>
      <c r="N113" s="202">
        <v>1</v>
      </c>
      <c r="O113" s="202">
        <v>24</v>
      </c>
      <c r="P113" s="17">
        <v>5</v>
      </c>
      <c r="Q113" s="17"/>
      <c r="R113" s="17">
        <v>16</v>
      </c>
      <c r="S113" s="17">
        <v>1</v>
      </c>
      <c r="T113" s="17">
        <v>8</v>
      </c>
      <c r="U113" s="17">
        <v>200</v>
      </c>
    </row>
    <row r="114" spans="1:21">
      <c r="A114" s="17">
        <v>78050</v>
      </c>
      <c r="B114" s="17" t="s">
        <v>613</v>
      </c>
      <c r="C114" s="17"/>
      <c r="D114" s="17"/>
      <c r="E114" s="202">
        <v>3</v>
      </c>
      <c r="F114" s="202"/>
      <c r="G114" s="202"/>
      <c r="H114" s="202">
        <v>4</v>
      </c>
      <c r="I114" s="202">
        <v>11</v>
      </c>
      <c r="J114" s="202">
        <v>1</v>
      </c>
      <c r="K114" s="202">
        <v>6</v>
      </c>
      <c r="L114" s="202"/>
      <c r="M114" s="202">
        <v>1</v>
      </c>
      <c r="N114" s="202"/>
      <c r="O114" s="202"/>
      <c r="P114" s="17"/>
      <c r="Q114" s="17"/>
      <c r="R114" s="17"/>
      <c r="S114" s="17"/>
      <c r="T114" s="17"/>
      <c r="U114" s="17">
        <v>26</v>
      </c>
    </row>
    <row r="115" spans="1:21">
      <c r="A115" s="17">
        <v>78051</v>
      </c>
      <c r="B115" s="17" t="s">
        <v>383</v>
      </c>
      <c r="C115" s="17">
        <v>6</v>
      </c>
      <c r="D115" s="17"/>
      <c r="E115" s="202">
        <v>25</v>
      </c>
      <c r="F115" s="202"/>
      <c r="G115" s="202"/>
      <c r="H115" s="202">
        <v>21</v>
      </c>
      <c r="I115" s="202">
        <v>75</v>
      </c>
      <c r="J115" s="202">
        <v>4</v>
      </c>
      <c r="K115" s="202">
        <v>17</v>
      </c>
      <c r="L115" s="202">
        <v>3</v>
      </c>
      <c r="M115" s="202">
        <v>5</v>
      </c>
      <c r="N115" s="202"/>
      <c r="O115" s="202">
        <v>31</v>
      </c>
      <c r="P115" s="17">
        <v>2</v>
      </c>
      <c r="Q115" s="17">
        <v>1</v>
      </c>
      <c r="R115" s="17">
        <v>11</v>
      </c>
      <c r="S115" s="17">
        <v>1</v>
      </c>
      <c r="T115" s="17">
        <v>13</v>
      </c>
      <c r="U115" s="17">
        <v>215</v>
      </c>
    </row>
    <row r="116" spans="1:21">
      <c r="A116" s="17">
        <v>78052</v>
      </c>
      <c r="B116" s="17" t="s">
        <v>542</v>
      </c>
      <c r="C116" s="17"/>
      <c r="D116" s="17">
        <v>1</v>
      </c>
      <c r="E116" s="202">
        <v>9</v>
      </c>
      <c r="F116" s="202"/>
      <c r="G116" s="202"/>
      <c r="H116" s="202">
        <v>4</v>
      </c>
      <c r="I116" s="202">
        <v>27</v>
      </c>
      <c r="J116" s="202">
        <v>2</v>
      </c>
      <c r="K116" s="202">
        <v>14</v>
      </c>
      <c r="L116" s="202">
        <v>1</v>
      </c>
      <c r="M116" s="202">
        <v>1</v>
      </c>
      <c r="N116" s="202">
        <v>1</v>
      </c>
      <c r="O116" s="202">
        <v>5</v>
      </c>
      <c r="P116" s="17">
        <v>3</v>
      </c>
      <c r="Q116" s="17"/>
      <c r="R116" s="17">
        <v>2</v>
      </c>
      <c r="S116" s="17">
        <v>3</v>
      </c>
      <c r="T116" s="17">
        <v>2</v>
      </c>
      <c r="U116" s="17">
        <v>75</v>
      </c>
    </row>
    <row r="117" spans="1:21">
      <c r="A117" s="17">
        <v>78053</v>
      </c>
      <c r="B117" s="17" t="s">
        <v>593</v>
      </c>
      <c r="C117" s="17"/>
      <c r="D117" s="17">
        <v>1</v>
      </c>
      <c r="E117" s="202">
        <v>24</v>
      </c>
      <c r="F117" s="202">
        <v>2</v>
      </c>
      <c r="G117" s="202">
        <v>1</v>
      </c>
      <c r="H117" s="202">
        <v>12</v>
      </c>
      <c r="I117" s="202">
        <v>27</v>
      </c>
      <c r="J117" s="202">
        <v>5</v>
      </c>
      <c r="K117" s="202">
        <v>3</v>
      </c>
      <c r="L117" s="202"/>
      <c r="M117" s="202"/>
      <c r="N117" s="202">
        <v>1</v>
      </c>
      <c r="O117" s="202">
        <v>8</v>
      </c>
      <c r="P117" s="17">
        <v>3</v>
      </c>
      <c r="Q117" s="17"/>
      <c r="R117" s="17">
        <v>2</v>
      </c>
      <c r="S117" s="17"/>
      <c r="T117" s="17">
        <v>3</v>
      </c>
      <c r="U117" s="17">
        <v>92</v>
      </c>
    </row>
    <row r="118" spans="1:21">
      <c r="A118" s="17">
        <v>78054</v>
      </c>
      <c r="B118" s="17" t="s">
        <v>478</v>
      </c>
      <c r="C118" s="17"/>
      <c r="D118" s="17"/>
      <c r="E118" s="202">
        <v>8</v>
      </c>
      <c r="F118" s="202"/>
      <c r="G118" s="202"/>
      <c r="H118" s="202">
        <v>11</v>
      </c>
      <c r="I118" s="202">
        <v>35</v>
      </c>
      <c r="J118" s="202">
        <v>5</v>
      </c>
      <c r="K118" s="202">
        <v>7</v>
      </c>
      <c r="L118" s="202">
        <v>2</v>
      </c>
      <c r="M118" s="202">
        <v>1</v>
      </c>
      <c r="N118" s="202"/>
      <c r="O118" s="202">
        <v>12</v>
      </c>
      <c r="P118" s="17">
        <v>1</v>
      </c>
      <c r="Q118" s="17">
        <v>1</v>
      </c>
      <c r="R118" s="17">
        <v>3</v>
      </c>
      <c r="S118" s="17">
        <v>1</v>
      </c>
      <c r="T118" s="17">
        <v>4</v>
      </c>
      <c r="U118" s="17">
        <v>91</v>
      </c>
    </row>
    <row r="119" spans="1:21">
      <c r="A119" s="17">
        <v>78055</v>
      </c>
      <c r="B119" s="17" t="s">
        <v>420</v>
      </c>
      <c r="C119" s="17">
        <v>1</v>
      </c>
      <c r="D119" s="17"/>
      <c r="E119" s="202">
        <v>12</v>
      </c>
      <c r="F119" s="202"/>
      <c r="G119" s="202"/>
      <c r="H119" s="202">
        <v>40</v>
      </c>
      <c r="I119" s="202">
        <v>65</v>
      </c>
      <c r="J119" s="202">
        <v>5</v>
      </c>
      <c r="K119" s="202">
        <v>12</v>
      </c>
      <c r="L119" s="202">
        <v>1</v>
      </c>
      <c r="M119" s="202">
        <v>1</v>
      </c>
      <c r="N119" s="202">
        <v>2</v>
      </c>
      <c r="O119" s="202">
        <v>15</v>
      </c>
      <c r="P119" s="17">
        <v>1</v>
      </c>
      <c r="Q119" s="17">
        <v>1</v>
      </c>
      <c r="R119" s="17">
        <v>5</v>
      </c>
      <c r="S119" s="17">
        <v>4</v>
      </c>
      <c r="T119" s="17">
        <v>8</v>
      </c>
      <c r="U119" s="17">
        <v>173</v>
      </c>
    </row>
    <row r="120" spans="1:21">
      <c r="A120" s="17">
        <v>78056</v>
      </c>
      <c r="B120" s="17" t="s">
        <v>422</v>
      </c>
      <c r="C120" s="17"/>
      <c r="D120" s="17"/>
      <c r="E120" s="202">
        <v>14</v>
      </c>
      <c r="F120" s="202"/>
      <c r="G120" s="202"/>
      <c r="H120" s="202">
        <v>23</v>
      </c>
      <c r="I120" s="202">
        <v>44</v>
      </c>
      <c r="J120" s="202">
        <v>7</v>
      </c>
      <c r="K120" s="202">
        <v>14</v>
      </c>
      <c r="L120" s="202"/>
      <c r="M120" s="202">
        <v>1</v>
      </c>
      <c r="N120" s="202"/>
      <c r="O120" s="202">
        <v>15</v>
      </c>
      <c r="P120" s="17"/>
      <c r="Q120" s="17">
        <v>1</v>
      </c>
      <c r="R120" s="17">
        <v>11</v>
      </c>
      <c r="S120" s="17">
        <v>2</v>
      </c>
      <c r="T120" s="17">
        <v>9</v>
      </c>
      <c r="U120" s="17">
        <v>141</v>
      </c>
    </row>
    <row r="121" spans="1:21">
      <c r="A121" s="17">
        <v>78057</v>
      </c>
      <c r="B121" s="17" t="s">
        <v>469</v>
      </c>
      <c r="C121" s="17">
        <v>1</v>
      </c>
      <c r="D121" s="17"/>
      <c r="E121" s="202">
        <v>12</v>
      </c>
      <c r="F121" s="202"/>
      <c r="G121" s="202"/>
      <c r="H121" s="202">
        <v>15</v>
      </c>
      <c r="I121" s="202">
        <v>46</v>
      </c>
      <c r="J121" s="202">
        <v>3</v>
      </c>
      <c r="K121" s="202">
        <v>4</v>
      </c>
      <c r="L121" s="202">
        <v>1</v>
      </c>
      <c r="M121" s="202">
        <v>3</v>
      </c>
      <c r="N121" s="202"/>
      <c r="O121" s="202">
        <v>10</v>
      </c>
      <c r="P121" s="17">
        <v>3</v>
      </c>
      <c r="Q121" s="17"/>
      <c r="R121" s="17">
        <v>4</v>
      </c>
      <c r="S121" s="17"/>
      <c r="T121" s="17">
        <v>5</v>
      </c>
      <c r="U121" s="17">
        <v>107</v>
      </c>
    </row>
    <row r="122" spans="1:21">
      <c r="A122" s="17">
        <v>78058</v>
      </c>
      <c r="B122" s="17" t="s">
        <v>314</v>
      </c>
      <c r="C122" s="17">
        <v>4</v>
      </c>
      <c r="D122" s="17"/>
      <c r="E122" s="202">
        <v>21</v>
      </c>
      <c r="F122" s="202"/>
      <c r="G122" s="202">
        <v>2</v>
      </c>
      <c r="H122" s="202">
        <v>38</v>
      </c>
      <c r="I122" s="202">
        <v>111</v>
      </c>
      <c r="J122" s="202">
        <v>5</v>
      </c>
      <c r="K122" s="202">
        <v>34</v>
      </c>
      <c r="L122" s="202">
        <v>5</v>
      </c>
      <c r="M122" s="202">
        <v>7</v>
      </c>
      <c r="N122" s="202">
        <v>2</v>
      </c>
      <c r="O122" s="202">
        <v>36</v>
      </c>
      <c r="P122" s="17">
        <v>2</v>
      </c>
      <c r="Q122" s="17">
        <v>1</v>
      </c>
      <c r="R122" s="17">
        <v>16</v>
      </c>
      <c r="S122" s="17">
        <v>7</v>
      </c>
      <c r="T122" s="17">
        <v>13</v>
      </c>
      <c r="U122" s="17">
        <v>304</v>
      </c>
    </row>
    <row r="123" spans="1:21">
      <c r="A123" s="17">
        <v>78059</v>
      </c>
      <c r="B123" s="17" t="s">
        <v>519</v>
      </c>
      <c r="C123" s="17"/>
      <c r="D123" s="17"/>
      <c r="E123" s="202">
        <v>13</v>
      </c>
      <c r="F123" s="202"/>
      <c r="G123" s="202"/>
      <c r="H123" s="202">
        <v>12</v>
      </c>
      <c r="I123" s="202">
        <v>28</v>
      </c>
      <c r="J123" s="202">
        <v>3</v>
      </c>
      <c r="K123" s="202">
        <v>8</v>
      </c>
      <c r="L123" s="202"/>
      <c r="M123" s="202">
        <v>1</v>
      </c>
      <c r="N123" s="202"/>
      <c r="O123" s="202">
        <v>12</v>
      </c>
      <c r="P123" s="17">
        <v>1</v>
      </c>
      <c r="Q123" s="17">
        <v>1</v>
      </c>
      <c r="R123" s="17">
        <v>3</v>
      </c>
      <c r="S123" s="17"/>
      <c r="T123" s="17">
        <v>7</v>
      </c>
      <c r="U123" s="17">
        <v>89</v>
      </c>
    </row>
    <row r="124" spans="1:21">
      <c r="A124" s="17">
        <v>78060</v>
      </c>
      <c r="B124" s="17" t="s">
        <v>462</v>
      </c>
      <c r="C124" s="17">
        <v>3</v>
      </c>
      <c r="D124" s="17">
        <v>1</v>
      </c>
      <c r="E124" s="202">
        <v>10</v>
      </c>
      <c r="F124" s="202"/>
      <c r="G124" s="202"/>
      <c r="H124" s="202">
        <v>33</v>
      </c>
      <c r="I124" s="202">
        <v>68</v>
      </c>
      <c r="J124" s="202">
        <v>10</v>
      </c>
      <c r="K124" s="202">
        <v>12</v>
      </c>
      <c r="L124" s="202"/>
      <c r="M124" s="202">
        <v>1</v>
      </c>
      <c r="N124" s="202">
        <v>2</v>
      </c>
      <c r="O124" s="202">
        <v>10</v>
      </c>
      <c r="P124" s="17">
        <v>5</v>
      </c>
      <c r="Q124" s="17"/>
      <c r="R124" s="17">
        <v>4</v>
      </c>
      <c r="S124" s="17">
        <v>3</v>
      </c>
      <c r="T124" s="17">
        <v>2</v>
      </c>
      <c r="U124" s="17">
        <v>164</v>
      </c>
    </row>
    <row r="125" spans="1:21">
      <c r="A125" s="17">
        <v>78061</v>
      </c>
      <c r="B125" s="17" t="s">
        <v>502</v>
      </c>
      <c r="C125" s="17"/>
      <c r="D125" s="17"/>
      <c r="E125" s="202">
        <v>8</v>
      </c>
      <c r="F125" s="202"/>
      <c r="G125" s="202">
        <v>2</v>
      </c>
      <c r="H125" s="202">
        <v>13</v>
      </c>
      <c r="I125" s="202">
        <v>31</v>
      </c>
      <c r="J125" s="202">
        <v>2</v>
      </c>
      <c r="K125" s="202">
        <v>17</v>
      </c>
      <c r="L125" s="202">
        <v>1</v>
      </c>
      <c r="M125" s="202">
        <v>4</v>
      </c>
      <c r="N125" s="202">
        <v>1</v>
      </c>
      <c r="O125" s="202">
        <v>16</v>
      </c>
      <c r="P125" s="17">
        <v>4</v>
      </c>
      <c r="Q125" s="17"/>
      <c r="R125" s="17">
        <v>4</v>
      </c>
      <c r="S125" s="17">
        <v>2</v>
      </c>
      <c r="T125" s="17">
        <v>9</v>
      </c>
      <c r="U125" s="17">
        <v>114</v>
      </c>
    </row>
    <row r="126" spans="1:21">
      <c r="A126" s="17">
        <v>78062</v>
      </c>
      <c r="B126" s="17" t="s">
        <v>438</v>
      </c>
      <c r="C126" s="17"/>
      <c r="D126" s="17"/>
      <c r="E126" s="202">
        <v>10</v>
      </c>
      <c r="F126" s="202"/>
      <c r="G126" s="202"/>
      <c r="H126" s="202">
        <v>16</v>
      </c>
      <c r="I126" s="202">
        <v>31</v>
      </c>
      <c r="J126" s="202">
        <v>5</v>
      </c>
      <c r="K126" s="202">
        <v>14</v>
      </c>
      <c r="L126" s="202">
        <v>1</v>
      </c>
      <c r="M126" s="202">
        <v>1</v>
      </c>
      <c r="N126" s="202"/>
      <c r="O126" s="202">
        <v>9</v>
      </c>
      <c r="P126" s="17">
        <v>2</v>
      </c>
      <c r="Q126" s="17">
        <v>1</v>
      </c>
      <c r="R126" s="17">
        <v>4</v>
      </c>
      <c r="S126" s="17"/>
      <c r="T126" s="17">
        <v>5</v>
      </c>
      <c r="U126" s="17">
        <v>99</v>
      </c>
    </row>
    <row r="127" spans="1:21">
      <c r="A127" s="17">
        <v>78065</v>
      </c>
      <c r="B127" s="17" t="s">
        <v>607</v>
      </c>
      <c r="C127" s="17"/>
      <c r="D127" s="17"/>
      <c r="E127" s="202"/>
      <c r="F127" s="202"/>
      <c r="G127" s="202"/>
      <c r="H127" s="202">
        <v>14</v>
      </c>
      <c r="I127" s="202">
        <v>6</v>
      </c>
      <c r="J127" s="202">
        <v>1</v>
      </c>
      <c r="K127" s="202">
        <v>2</v>
      </c>
      <c r="L127" s="202"/>
      <c r="M127" s="202"/>
      <c r="N127" s="202"/>
      <c r="O127" s="202">
        <v>3</v>
      </c>
      <c r="P127" s="17">
        <v>1</v>
      </c>
      <c r="Q127" s="17"/>
      <c r="R127" s="17">
        <v>1</v>
      </c>
      <c r="S127" s="17"/>
      <c r="T127" s="17"/>
      <c r="U127" s="17">
        <v>28</v>
      </c>
    </row>
    <row r="128" spans="1:21">
      <c r="A128" s="17">
        <v>78066</v>
      </c>
      <c r="B128" s="17" t="s">
        <v>378</v>
      </c>
      <c r="C128" s="17">
        <v>2</v>
      </c>
      <c r="D128" s="17"/>
      <c r="E128" s="202">
        <v>15</v>
      </c>
      <c r="F128" s="202"/>
      <c r="G128" s="202"/>
      <c r="H128" s="202">
        <v>24</v>
      </c>
      <c r="I128" s="202">
        <v>47</v>
      </c>
      <c r="J128" s="202">
        <v>14</v>
      </c>
      <c r="K128" s="202">
        <v>13</v>
      </c>
      <c r="L128" s="202">
        <v>2</v>
      </c>
      <c r="M128" s="202">
        <v>2</v>
      </c>
      <c r="N128" s="202"/>
      <c r="O128" s="202">
        <v>15</v>
      </c>
      <c r="P128" s="17">
        <v>8</v>
      </c>
      <c r="Q128" s="17">
        <v>1</v>
      </c>
      <c r="R128" s="17">
        <v>11</v>
      </c>
      <c r="S128" s="17"/>
      <c r="T128" s="17">
        <v>3</v>
      </c>
      <c r="U128" s="17">
        <v>157</v>
      </c>
    </row>
    <row r="129" spans="1:21">
      <c r="A129" s="17">
        <v>78067</v>
      </c>
      <c r="B129" s="17" t="s">
        <v>465</v>
      </c>
      <c r="C129" s="17">
        <v>1</v>
      </c>
      <c r="D129" s="17"/>
      <c r="E129" s="202">
        <v>8</v>
      </c>
      <c r="F129" s="202"/>
      <c r="G129" s="202"/>
      <c r="H129" s="202">
        <v>29</v>
      </c>
      <c r="I129" s="202">
        <v>34</v>
      </c>
      <c r="J129" s="202">
        <v>4</v>
      </c>
      <c r="K129" s="202">
        <v>10</v>
      </c>
      <c r="L129" s="202"/>
      <c r="M129" s="202">
        <v>2</v>
      </c>
      <c r="N129" s="202"/>
      <c r="O129" s="202">
        <v>5</v>
      </c>
      <c r="P129" s="17">
        <v>2</v>
      </c>
      <c r="Q129" s="17">
        <v>1</v>
      </c>
      <c r="R129" s="17">
        <v>3</v>
      </c>
      <c r="S129" s="17">
        <v>3</v>
      </c>
      <c r="T129" s="17">
        <v>1</v>
      </c>
      <c r="U129" s="17">
        <v>103</v>
      </c>
    </row>
    <row r="130" spans="1:21">
      <c r="A130" s="17">
        <v>78069</v>
      </c>
      <c r="B130" s="17" t="s">
        <v>446</v>
      </c>
      <c r="C130" s="17">
        <v>1</v>
      </c>
      <c r="D130" s="17"/>
      <c r="E130" s="202">
        <v>7</v>
      </c>
      <c r="F130" s="202"/>
      <c r="G130" s="202"/>
      <c r="H130" s="202">
        <v>10</v>
      </c>
      <c r="I130" s="202">
        <v>36</v>
      </c>
      <c r="J130" s="202">
        <v>2</v>
      </c>
      <c r="K130" s="202">
        <v>13</v>
      </c>
      <c r="L130" s="202"/>
      <c r="M130" s="202">
        <v>3</v>
      </c>
      <c r="N130" s="202"/>
      <c r="O130" s="202">
        <v>6</v>
      </c>
      <c r="P130" s="17">
        <v>3</v>
      </c>
      <c r="Q130" s="17"/>
      <c r="R130" s="17">
        <v>10</v>
      </c>
      <c r="S130" s="17">
        <v>2</v>
      </c>
      <c r="T130" s="17">
        <v>14</v>
      </c>
      <c r="U130" s="17">
        <v>107</v>
      </c>
    </row>
    <row r="131" spans="1:21">
      <c r="A131" s="17">
        <v>78070</v>
      </c>
      <c r="B131" s="17" t="s">
        <v>304</v>
      </c>
      <c r="C131" s="17">
        <v>1</v>
      </c>
      <c r="D131" s="17">
        <v>2</v>
      </c>
      <c r="E131" s="202">
        <v>43</v>
      </c>
      <c r="F131" s="202">
        <v>2</v>
      </c>
      <c r="G131" s="202"/>
      <c r="H131" s="202">
        <v>70</v>
      </c>
      <c r="I131" s="202">
        <v>152</v>
      </c>
      <c r="J131" s="202">
        <v>18</v>
      </c>
      <c r="K131" s="202">
        <v>31</v>
      </c>
      <c r="L131" s="202">
        <v>4</v>
      </c>
      <c r="M131" s="202">
        <v>5</v>
      </c>
      <c r="N131" s="202"/>
      <c r="O131" s="202">
        <v>39</v>
      </c>
      <c r="P131" s="17">
        <v>14</v>
      </c>
      <c r="Q131" s="17">
        <v>1</v>
      </c>
      <c r="R131" s="17">
        <v>20</v>
      </c>
      <c r="S131" s="17">
        <v>1</v>
      </c>
      <c r="T131" s="17">
        <v>20</v>
      </c>
      <c r="U131" s="17">
        <v>423</v>
      </c>
    </row>
    <row r="132" spans="1:21">
      <c r="A132" s="17">
        <v>78071</v>
      </c>
      <c r="B132" s="17" t="s">
        <v>575</v>
      </c>
      <c r="C132" s="17">
        <v>1</v>
      </c>
      <c r="D132" s="17"/>
      <c r="E132" s="202">
        <v>5</v>
      </c>
      <c r="F132" s="202"/>
      <c r="G132" s="202"/>
      <c r="H132" s="202">
        <v>9</v>
      </c>
      <c r="I132" s="202">
        <v>6</v>
      </c>
      <c r="J132" s="202">
        <v>1</v>
      </c>
      <c r="K132" s="202">
        <v>4</v>
      </c>
      <c r="L132" s="202"/>
      <c r="M132" s="202"/>
      <c r="N132" s="202"/>
      <c r="O132" s="202">
        <v>5</v>
      </c>
      <c r="P132" s="17"/>
      <c r="Q132" s="17"/>
      <c r="R132" s="17"/>
      <c r="S132" s="17"/>
      <c r="T132" s="17"/>
      <c r="U132" s="17">
        <v>31</v>
      </c>
    </row>
    <row r="133" spans="1:21">
      <c r="A133" s="17">
        <v>78072</v>
      </c>
      <c r="B133" s="17" t="s">
        <v>629</v>
      </c>
      <c r="C133" s="17"/>
      <c r="D133" s="17">
        <v>2</v>
      </c>
      <c r="E133" s="202">
        <v>2</v>
      </c>
      <c r="F133" s="202"/>
      <c r="G133" s="202"/>
      <c r="H133" s="202">
        <v>2</v>
      </c>
      <c r="I133" s="202">
        <v>6</v>
      </c>
      <c r="J133" s="202">
        <v>1</v>
      </c>
      <c r="K133" s="202">
        <v>2</v>
      </c>
      <c r="L133" s="202"/>
      <c r="M133" s="202"/>
      <c r="N133" s="202"/>
      <c r="O133" s="202">
        <v>3</v>
      </c>
      <c r="P133" s="17">
        <v>2</v>
      </c>
      <c r="Q133" s="17"/>
      <c r="R133" s="17">
        <v>3</v>
      </c>
      <c r="S133" s="17"/>
      <c r="T133" s="17">
        <v>1</v>
      </c>
      <c r="U133" s="17">
        <v>24</v>
      </c>
    </row>
    <row r="134" spans="1:21">
      <c r="A134" s="17">
        <v>78073</v>
      </c>
      <c r="B134" s="17" t="s">
        <v>505</v>
      </c>
      <c r="C134" s="17"/>
      <c r="D134" s="17"/>
      <c r="E134" s="202">
        <v>12</v>
      </c>
      <c r="F134" s="202"/>
      <c r="G134" s="202">
        <v>1</v>
      </c>
      <c r="H134" s="202">
        <v>24</v>
      </c>
      <c r="I134" s="202">
        <v>30</v>
      </c>
      <c r="J134" s="202">
        <v>3</v>
      </c>
      <c r="K134" s="202">
        <v>9</v>
      </c>
      <c r="L134" s="202">
        <v>1</v>
      </c>
      <c r="M134" s="202"/>
      <c r="N134" s="202">
        <v>1</v>
      </c>
      <c r="O134" s="202">
        <v>10</v>
      </c>
      <c r="P134" s="17">
        <v>2</v>
      </c>
      <c r="Q134" s="17"/>
      <c r="R134" s="17">
        <v>3</v>
      </c>
      <c r="S134" s="17"/>
      <c r="T134" s="17">
        <v>3</v>
      </c>
      <c r="U134" s="17">
        <v>99</v>
      </c>
    </row>
    <row r="135" spans="1:21">
      <c r="A135" s="17">
        <v>78074</v>
      </c>
      <c r="B135" s="17" t="s">
        <v>429</v>
      </c>
      <c r="C135" s="17">
        <v>1</v>
      </c>
      <c r="D135" s="17"/>
      <c r="E135" s="202">
        <v>19</v>
      </c>
      <c r="F135" s="202"/>
      <c r="G135" s="202"/>
      <c r="H135" s="202">
        <v>30</v>
      </c>
      <c r="I135" s="202">
        <v>73</v>
      </c>
      <c r="J135" s="202">
        <v>4</v>
      </c>
      <c r="K135" s="202">
        <v>41</v>
      </c>
      <c r="L135" s="202"/>
      <c r="M135" s="202">
        <v>4</v>
      </c>
      <c r="N135" s="202">
        <v>3</v>
      </c>
      <c r="O135" s="202">
        <v>22</v>
      </c>
      <c r="P135" s="17">
        <v>8</v>
      </c>
      <c r="Q135" s="17">
        <v>1</v>
      </c>
      <c r="R135" s="17">
        <v>7</v>
      </c>
      <c r="S135" s="17">
        <v>2</v>
      </c>
      <c r="T135" s="17">
        <v>6</v>
      </c>
      <c r="U135" s="17">
        <v>221</v>
      </c>
    </row>
    <row r="136" spans="1:21">
      <c r="A136" s="17">
        <v>78075</v>
      </c>
      <c r="B136" s="17" t="s">
        <v>510</v>
      </c>
      <c r="C136" s="17"/>
      <c r="D136" s="17">
        <v>2</v>
      </c>
      <c r="E136" s="202">
        <v>27</v>
      </c>
      <c r="F136" s="202"/>
      <c r="G136" s="202">
        <v>1</v>
      </c>
      <c r="H136" s="202">
        <v>27</v>
      </c>
      <c r="I136" s="202">
        <v>57</v>
      </c>
      <c r="J136" s="202">
        <v>4</v>
      </c>
      <c r="K136" s="202">
        <v>14</v>
      </c>
      <c r="L136" s="202">
        <v>3</v>
      </c>
      <c r="M136" s="202">
        <v>6</v>
      </c>
      <c r="N136" s="202">
        <v>1</v>
      </c>
      <c r="O136" s="202">
        <v>9</v>
      </c>
      <c r="P136" s="17">
        <v>7</v>
      </c>
      <c r="Q136" s="17">
        <v>2</v>
      </c>
      <c r="R136" s="17">
        <v>11</v>
      </c>
      <c r="S136" s="17">
        <v>2</v>
      </c>
      <c r="T136" s="17">
        <v>6</v>
      </c>
      <c r="U136" s="17">
        <v>179</v>
      </c>
    </row>
    <row r="137" spans="1:21">
      <c r="A137" s="17">
        <v>78076</v>
      </c>
      <c r="B137" s="17" t="s">
        <v>394</v>
      </c>
      <c r="C137" s="17">
        <v>1</v>
      </c>
      <c r="D137" s="17"/>
      <c r="E137" s="202">
        <v>10</v>
      </c>
      <c r="F137" s="202"/>
      <c r="G137" s="202"/>
      <c r="H137" s="202">
        <v>31</v>
      </c>
      <c r="I137" s="202">
        <v>53</v>
      </c>
      <c r="J137" s="202">
        <v>4</v>
      </c>
      <c r="K137" s="202">
        <v>8</v>
      </c>
      <c r="L137" s="202">
        <v>2</v>
      </c>
      <c r="M137" s="202">
        <v>3</v>
      </c>
      <c r="N137" s="202">
        <v>1</v>
      </c>
      <c r="O137" s="202">
        <v>24</v>
      </c>
      <c r="P137" s="17">
        <v>7</v>
      </c>
      <c r="Q137" s="17"/>
      <c r="R137" s="17">
        <v>7</v>
      </c>
      <c r="S137" s="17">
        <v>2</v>
      </c>
      <c r="T137" s="17">
        <v>7</v>
      </c>
      <c r="U137" s="17">
        <v>160</v>
      </c>
    </row>
    <row r="138" spans="1:21">
      <c r="A138" s="17">
        <v>78077</v>
      </c>
      <c r="B138" s="17" t="s">
        <v>419</v>
      </c>
      <c r="C138" s="17">
        <v>2</v>
      </c>
      <c r="D138" s="17"/>
      <c r="E138" s="202">
        <v>11</v>
      </c>
      <c r="F138" s="202"/>
      <c r="G138" s="202"/>
      <c r="H138" s="202">
        <v>18</v>
      </c>
      <c r="I138" s="202">
        <v>44</v>
      </c>
      <c r="J138" s="202">
        <v>3</v>
      </c>
      <c r="K138" s="202">
        <v>8</v>
      </c>
      <c r="L138" s="202">
        <v>4</v>
      </c>
      <c r="M138" s="202">
        <v>4</v>
      </c>
      <c r="N138" s="202"/>
      <c r="O138" s="202">
        <v>10</v>
      </c>
      <c r="P138" s="17">
        <v>5</v>
      </c>
      <c r="Q138" s="17"/>
      <c r="R138" s="17">
        <v>1</v>
      </c>
      <c r="S138" s="17">
        <v>1</v>
      </c>
      <c r="T138" s="17">
        <v>5</v>
      </c>
      <c r="U138" s="17">
        <v>116</v>
      </c>
    </row>
    <row r="139" spans="1:21">
      <c r="A139" s="17">
        <v>78078</v>
      </c>
      <c r="B139" s="17" t="s">
        <v>606</v>
      </c>
      <c r="C139" s="17">
        <v>1</v>
      </c>
      <c r="D139" s="17"/>
      <c r="E139" s="202">
        <v>4</v>
      </c>
      <c r="F139" s="202"/>
      <c r="G139" s="202"/>
      <c r="H139" s="202">
        <v>2</v>
      </c>
      <c r="I139" s="202">
        <v>8</v>
      </c>
      <c r="J139" s="202">
        <v>3</v>
      </c>
      <c r="K139" s="202">
        <v>4</v>
      </c>
      <c r="L139" s="202">
        <v>2</v>
      </c>
      <c r="M139" s="202">
        <v>1</v>
      </c>
      <c r="N139" s="202"/>
      <c r="O139" s="202">
        <v>1</v>
      </c>
      <c r="P139" s="17">
        <v>1</v>
      </c>
      <c r="Q139" s="17"/>
      <c r="R139" s="17"/>
      <c r="S139" s="17">
        <v>2</v>
      </c>
      <c r="T139" s="17"/>
      <c r="U139" s="17">
        <v>29</v>
      </c>
    </row>
    <row r="140" spans="1:21">
      <c r="A140" s="17">
        <v>78079</v>
      </c>
      <c r="B140" s="17" t="s">
        <v>307</v>
      </c>
      <c r="C140" s="17">
        <v>2</v>
      </c>
      <c r="D140" s="17"/>
      <c r="E140" s="202">
        <v>21</v>
      </c>
      <c r="F140" s="202"/>
      <c r="G140" s="202"/>
      <c r="H140" s="202">
        <v>48</v>
      </c>
      <c r="I140" s="202">
        <v>119</v>
      </c>
      <c r="J140" s="202">
        <v>6</v>
      </c>
      <c r="K140" s="202">
        <v>26</v>
      </c>
      <c r="L140" s="202">
        <v>5</v>
      </c>
      <c r="M140" s="202">
        <v>11</v>
      </c>
      <c r="N140" s="202">
        <v>2</v>
      </c>
      <c r="O140" s="202">
        <v>69</v>
      </c>
      <c r="P140" s="17">
        <v>11</v>
      </c>
      <c r="Q140" s="17"/>
      <c r="R140" s="17">
        <v>21</v>
      </c>
      <c r="S140" s="17">
        <v>4</v>
      </c>
      <c r="T140" s="17">
        <v>16</v>
      </c>
      <c r="U140" s="17">
        <v>361</v>
      </c>
    </row>
    <row r="141" spans="1:21">
      <c r="A141" s="17">
        <v>78080</v>
      </c>
      <c r="B141" s="17" t="s">
        <v>523</v>
      </c>
      <c r="C141" s="17">
        <v>2</v>
      </c>
      <c r="D141" s="17"/>
      <c r="E141" s="202">
        <v>16</v>
      </c>
      <c r="F141" s="202"/>
      <c r="G141" s="202"/>
      <c r="H141" s="202">
        <v>10</v>
      </c>
      <c r="I141" s="202">
        <v>34</v>
      </c>
      <c r="J141" s="202">
        <v>6</v>
      </c>
      <c r="K141" s="202">
        <v>3</v>
      </c>
      <c r="L141" s="202">
        <v>3</v>
      </c>
      <c r="M141" s="202">
        <v>1</v>
      </c>
      <c r="N141" s="202"/>
      <c r="O141" s="202">
        <v>4</v>
      </c>
      <c r="P141" s="17">
        <v>1</v>
      </c>
      <c r="Q141" s="17"/>
      <c r="R141" s="17"/>
      <c r="S141" s="17"/>
      <c r="T141" s="17">
        <v>5</v>
      </c>
      <c r="U141" s="17">
        <v>85</v>
      </c>
    </row>
    <row r="142" spans="1:21">
      <c r="A142" s="17">
        <v>78081</v>
      </c>
      <c r="B142" s="17" t="s">
        <v>280</v>
      </c>
      <c r="C142" s="17">
        <v>5</v>
      </c>
      <c r="D142" s="17"/>
      <c r="E142" s="202">
        <v>116</v>
      </c>
      <c r="F142" s="202">
        <v>1</v>
      </c>
      <c r="G142" s="202">
        <v>4</v>
      </c>
      <c r="H142" s="202">
        <v>165</v>
      </c>
      <c r="I142" s="202">
        <v>515</v>
      </c>
      <c r="J142" s="202">
        <v>54</v>
      </c>
      <c r="K142" s="202">
        <v>90</v>
      </c>
      <c r="L142" s="202">
        <v>21</v>
      </c>
      <c r="M142" s="202">
        <v>32</v>
      </c>
      <c r="N142" s="202">
        <v>17</v>
      </c>
      <c r="O142" s="202">
        <v>139</v>
      </c>
      <c r="P142" s="17">
        <v>37</v>
      </c>
      <c r="Q142" s="17">
        <v>8</v>
      </c>
      <c r="R142" s="17">
        <v>37</v>
      </c>
      <c r="S142" s="17">
        <v>12</v>
      </c>
      <c r="T142" s="17">
        <v>68</v>
      </c>
      <c r="U142" s="17">
        <v>1321</v>
      </c>
    </row>
    <row r="143" spans="1:21">
      <c r="A143" s="17">
        <v>78082</v>
      </c>
      <c r="B143" s="17" t="s">
        <v>493</v>
      </c>
      <c r="C143" s="17"/>
      <c r="D143" s="17"/>
      <c r="E143" s="202">
        <v>6</v>
      </c>
      <c r="F143" s="202"/>
      <c r="G143" s="202"/>
      <c r="H143" s="202">
        <v>17</v>
      </c>
      <c r="I143" s="202">
        <v>23</v>
      </c>
      <c r="J143" s="202">
        <v>3</v>
      </c>
      <c r="K143" s="202">
        <v>26</v>
      </c>
      <c r="L143" s="202"/>
      <c r="M143" s="202">
        <v>3</v>
      </c>
      <c r="N143" s="202"/>
      <c r="O143" s="202">
        <v>17</v>
      </c>
      <c r="P143" s="17">
        <v>1</v>
      </c>
      <c r="Q143" s="17"/>
      <c r="R143" s="17">
        <v>4</v>
      </c>
      <c r="S143" s="17"/>
      <c r="T143" s="17">
        <v>4</v>
      </c>
      <c r="U143" s="17">
        <v>104</v>
      </c>
    </row>
    <row r="144" spans="1:21">
      <c r="A144" s="17">
        <v>78083</v>
      </c>
      <c r="B144" s="17" t="s">
        <v>362</v>
      </c>
      <c r="C144" s="17">
        <v>7</v>
      </c>
      <c r="D144" s="17"/>
      <c r="E144" s="202">
        <v>13</v>
      </c>
      <c r="F144" s="202"/>
      <c r="G144" s="202"/>
      <c r="H144" s="202">
        <v>42</v>
      </c>
      <c r="I144" s="202">
        <v>70</v>
      </c>
      <c r="J144" s="202">
        <v>4</v>
      </c>
      <c r="K144" s="202">
        <v>29</v>
      </c>
      <c r="L144" s="202"/>
      <c r="M144" s="202">
        <v>3</v>
      </c>
      <c r="N144" s="202">
        <v>1</v>
      </c>
      <c r="O144" s="202">
        <v>20</v>
      </c>
      <c r="P144" s="17">
        <v>2</v>
      </c>
      <c r="Q144" s="17">
        <v>1</v>
      </c>
      <c r="R144" s="17">
        <v>5</v>
      </c>
      <c r="S144" s="17"/>
      <c r="T144" s="17">
        <v>6</v>
      </c>
      <c r="U144" s="17">
        <v>203</v>
      </c>
    </row>
    <row r="145" spans="1:21">
      <c r="A145" s="17">
        <v>78084</v>
      </c>
      <c r="B145" s="17" t="s">
        <v>408</v>
      </c>
      <c r="C145" s="17">
        <v>4</v>
      </c>
      <c r="D145" s="17"/>
      <c r="E145" s="202">
        <v>19</v>
      </c>
      <c r="F145" s="202">
        <v>1</v>
      </c>
      <c r="G145" s="202"/>
      <c r="H145" s="202">
        <v>17</v>
      </c>
      <c r="I145" s="202">
        <v>94</v>
      </c>
      <c r="J145" s="202">
        <v>11</v>
      </c>
      <c r="K145" s="202">
        <v>10</v>
      </c>
      <c r="L145" s="202">
        <v>2</v>
      </c>
      <c r="M145" s="202">
        <v>4</v>
      </c>
      <c r="N145" s="202"/>
      <c r="O145" s="202">
        <v>22</v>
      </c>
      <c r="P145" s="17">
        <v>3</v>
      </c>
      <c r="Q145" s="17"/>
      <c r="R145" s="17">
        <v>6</v>
      </c>
      <c r="S145" s="17"/>
      <c r="T145" s="17">
        <v>8</v>
      </c>
      <c r="U145" s="17">
        <v>201</v>
      </c>
    </row>
    <row r="146" spans="1:21">
      <c r="A146" s="17">
        <v>78085</v>
      </c>
      <c r="B146" s="17" t="s">
        <v>565</v>
      </c>
      <c r="C146" s="17"/>
      <c r="D146" s="17"/>
      <c r="E146" s="202">
        <v>4</v>
      </c>
      <c r="F146" s="202"/>
      <c r="G146" s="202"/>
      <c r="H146" s="202">
        <v>10</v>
      </c>
      <c r="I146" s="202">
        <v>14</v>
      </c>
      <c r="J146" s="202">
        <v>2</v>
      </c>
      <c r="K146" s="202">
        <v>6</v>
      </c>
      <c r="L146" s="202"/>
      <c r="M146" s="202"/>
      <c r="N146" s="202"/>
      <c r="O146" s="202">
        <v>6</v>
      </c>
      <c r="P146" s="17"/>
      <c r="Q146" s="17"/>
      <c r="R146" s="17">
        <v>1</v>
      </c>
      <c r="S146" s="17"/>
      <c r="T146" s="17">
        <v>3</v>
      </c>
      <c r="U146" s="17">
        <v>46</v>
      </c>
    </row>
    <row r="147" spans="1:21">
      <c r="A147" s="17">
        <v>78089</v>
      </c>
      <c r="B147" s="17" t="s">
        <v>589</v>
      </c>
      <c r="C147" s="17"/>
      <c r="D147" s="17"/>
      <c r="E147" s="202">
        <v>2</v>
      </c>
      <c r="F147" s="202"/>
      <c r="G147" s="202"/>
      <c r="H147" s="202">
        <v>3</v>
      </c>
      <c r="I147" s="202">
        <v>18</v>
      </c>
      <c r="J147" s="202">
        <v>1</v>
      </c>
      <c r="K147" s="202">
        <v>5</v>
      </c>
      <c r="L147" s="202"/>
      <c r="M147" s="202">
        <v>1</v>
      </c>
      <c r="N147" s="202"/>
      <c r="O147" s="202">
        <v>5</v>
      </c>
      <c r="P147" s="17"/>
      <c r="Q147" s="17"/>
      <c r="R147" s="17">
        <v>4</v>
      </c>
      <c r="S147" s="17"/>
      <c r="T147" s="17">
        <v>2</v>
      </c>
      <c r="U147" s="17">
        <v>41</v>
      </c>
    </row>
    <row r="148" spans="1:21">
      <c r="A148" s="17">
        <v>78090</v>
      </c>
      <c r="B148" s="17" t="s">
        <v>675</v>
      </c>
      <c r="C148" s="17">
        <v>1</v>
      </c>
      <c r="D148" s="17"/>
      <c r="E148" s="202">
        <v>1</v>
      </c>
      <c r="F148" s="202"/>
      <c r="G148" s="202"/>
      <c r="H148" s="202">
        <v>1</v>
      </c>
      <c r="I148" s="202">
        <v>5</v>
      </c>
      <c r="J148" s="202">
        <v>4</v>
      </c>
      <c r="K148" s="202">
        <v>2</v>
      </c>
      <c r="L148" s="202"/>
      <c r="M148" s="202"/>
      <c r="N148" s="202"/>
      <c r="O148" s="202"/>
      <c r="P148" s="17"/>
      <c r="Q148" s="17"/>
      <c r="R148" s="17">
        <v>1</v>
      </c>
      <c r="S148" s="17"/>
      <c r="T148" s="17">
        <v>1</v>
      </c>
      <c r="U148" s="17">
        <v>16</v>
      </c>
    </row>
    <row r="149" spans="1:21">
      <c r="A149" s="17">
        <v>78091</v>
      </c>
      <c r="B149" s="17" t="s">
        <v>285</v>
      </c>
      <c r="C149" s="17">
        <v>1</v>
      </c>
      <c r="D149" s="17"/>
      <c r="E149" s="202">
        <v>50</v>
      </c>
      <c r="F149" s="202">
        <v>1</v>
      </c>
      <c r="G149" s="202">
        <v>3</v>
      </c>
      <c r="H149" s="202">
        <v>87</v>
      </c>
      <c r="I149" s="202">
        <v>297</v>
      </c>
      <c r="J149" s="202">
        <v>17</v>
      </c>
      <c r="K149" s="202">
        <v>91</v>
      </c>
      <c r="L149" s="202">
        <v>21</v>
      </c>
      <c r="M149" s="202">
        <v>33</v>
      </c>
      <c r="N149" s="202">
        <v>11</v>
      </c>
      <c r="O149" s="202">
        <v>189</v>
      </c>
      <c r="P149" s="17">
        <v>31</v>
      </c>
      <c r="Q149" s="17">
        <v>7</v>
      </c>
      <c r="R149" s="17">
        <v>47</v>
      </c>
      <c r="S149" s="17">
        <v>9</v>
      </c>
      <c r="T149" s="17">
        <v>45</v>
      </c>
      <c r="U149" s="17">
        <v>940</v>
      </c>
    </row>
    <row r="150" spans="1:21">
      <c r="A150" s="17">
        <v>78093</v>
      </c>
      <c r="B150" s="17" t="s">
        <v>467</v>
      </c>
      <c r="C150" s="17">
        <v>3</v>
      </c>
      <c r="D150" s="17"/>
      <c r="E150" s="202">
        <v>10</v>
      </c>
      <c r="F150" s="202"/>
      <c r="G150" s="202"/>
      <c r="H150" s="202">
        <v>22</v>
      </c>
      <c r="I150" s="202">
        <v>34</v>
      </c>
      <c r="J150" s="202">
        <v>4</v>
      </c>
      <c r="K150" s="202">
        <v>12</v>
      </c>
      <c r="L150" s="202">
        <v>3</v>
      </c>
      <c r="M150" s="202">
        <v>1</v>
      </c>
      <c r="N150" s="202"/>
      <c r="O150" s="202">
        <v>11</v>
      </c>
      <c r="P150" s="17">
        <v>5</v>
      </c>
      <c r="Q150" s="17"/>
      <c r="R150" s="17">
        <v>6</v>
      </c>
      <c r="S150" s="17"/>
      <c r="T150" s="17">
        <v>6</v>
      </c>
      <c r="U150" s="17">
        <v>117</v>
      </c>
    </row>
    <row r="151" spans="1:21">
      <c r="A151" s="17">
        <v>78094</v>
      </c>
      <c r="B151" s="17" t="s">
        <v>548</v>
      </c>
      <c r="C151" s="17">
        <v>2</v>
      </c>
      <c r="D151" s="17"/>
      <c r="E151" s="202">
        <v>8</v>
      </c>
      <c r="F151" s="202"/>
      <c r="G151" s="202"/>
      <c r="H151" s="202">
        <v>10</v>
      </c>
      <c r="I151" s="202">
        <v>14</v>
      </c>
      <c r="J151" s="202">
        <v>3</v>
      </c>
      <c r="K151" s="202">
        <v>9</v>
      </c>
      <c r="L151" s="202">
        <v>1</v>
      </c>
      <c r="M151" s="202">
        <v>1</v>
      </c>
      <c r="N151" s="202"/>
      <c r="O151" s="202">
        <v>5</v>
      </c>
      <c r="P151" s="17"/>
      <c r="Q151" s="17"/>
      <c r="R151" s="17">
        <v>5</v>
      </c>
      <c r="S151" s="17"/>
      <c r="T151" s="17">
        <v>4</v>
      </c>
      <c r="U151" s="17">
        <v>62</v>
      </c>
    </row>
    <row r="152" spans="1:21">
      <c r="A152" s="17">
        <v>78095</v>
      </c>
      <c r="B152" s="17" t="s">
        <v>491</v>
      </c>
      <c r="C152" s="17">
        <v>1</v>
      </c>
      <c r="D152" s="17"/>
      <c r="E152" s="202">
        <v>4</v>
      </c>
      <c r="F152" s="202"/>
      <c r="G152" s="202"/>
      <c r="H152" s="202">
        <v>9</v>
      </c>
      <c r="I152" s="202">
        <v>20</v>
      </c>
      <c r="J152" s="202">
        <v>2</v>
      </c>
      <c r="K152" s="202">
        <v>12</v>
      </c>
      <c r="L152" s="202"/>
      <c r="M152" s="202">
        <v>1</v>
      </c>
      <c r="N152" s="202">
        <v>1</v>
      </c>
      <c r="O152" s="202">
        <v>8</v>
      </c>
      <c r="P152" s="17">
        <v>2</v>
      </c>
      <c r="Q152" s="17"/>
      <c r="R152" s="17">
        <v>3</v>
      </c>
      <c r="S152" s="17">
        <v>4</v>
      </c>
      <c r="T152" s="17">
        <v>3</v>
      </c>
      <c r="U152" s="17">
        <v>70</v>
      </c>
    </row>
    <row r="153" spans="1:21">
      <c r="A153" s="17">
        <v>78096</v>
      </c>
      <c r="B153" s="17" t="s">
        <v>621</v>
      </c>
      <c r="C153" s="17">
        <v>6</v>
      </c>
      <c r="D153" s="17"/>
      <c r="E153" s="202">
        <v>6</v>
      </c>
      <c r="F153" s="202"/>
      <c r="G153" s="202"/>
      <c r="H153" s="202">
        <v>2</v>
      </c>
      <c r="I153" s="202">
        <v>4</v>
      </c>
      <c r="J153" s="202">
        <v>2</v>
      </c>
      <c r="K153" s="202">
        <v>3</v>
      </c>
      <c r="L153" s="202"/>
      <c r="M153" s="202"/>
      <c r="N153" s="202"/>
      <c r="O153" s="202">
        <v>1</v>
      </c>
      <c r="P153" s="17"/>
      <c r="Q153" s="17"/>
      <c r="R153" s="17"/>
      <c r="S153" s="17"/>
      <c r="T153" s="17"/>
      <c r="U153" s="17">
        <v>24</v>
      </c>
    </row>
    <row r="154" spans="1:21">
      <c r="A154" s="17">
        <v>78097</v>
      </c>
      <c r="B154" s="17" t="s">
        <v>541</v>
      </c>
      <c r="C154" s="17"/>
      <c r="D154" s="17"/>
      <c r="E154" s="202">
        <v>3</v>
      </c>
      <c r="F154" s="202"/>
      <c r="G154" s="202"/>
      <c r="H154" s="202">
        <v>10</v>
      </c>
      <c r="I154" s="202">
        <v>21</v>
      </c>
      <c r="J154" s="202">
        <v>4</v>
      </c>
      <c r="K154" s="202">
        <v>2</v>
      </c>
      <c r="L154" s="202"/>
      <c r="M154" s="202">
        <v>1</v>
      </c>
      <c r="N154" s="202"/>
      <c r="O154" s="202">
        <v>4</v>
      </c>
      <c r="P154" s="17"/>
      <c r="Q154" s="17">
        <v>1</v>
      </c>
      <c r="R154" s="17">
        <v>9</v>
      </c>
      <c r="S154" s="17">
        <v>2</v>
      </c>
      <c r="T154" s="17">
        <v>3</v>
      </c>
      <c r="U154" s="17">
        <v>60</v>
      </c>
    </row>
    <row r="155" spans="1:21">
      <c r="A155" s="17">
        <v>78098</v>
      </c>
      <c r="B155" s="17" t="s">
        <v>546</v>
      </c>
      <c r="C155" s="17">
        <v>1</v>
      </c>
      <c r="D155" s="17"/>
      <c r="E155" s="202">
        <v>10</v>
      </c>
      <c r="F155" s="202"/>
      <c r="G155" s="202"/>
      <c r="H155" s="202">
        <v>24</v>
      </c>
      <c r="I155" s="202">
        <v>21</v>
      </c>
      <c r="J155" s="202">
        <v>2</v>
      </c>
      <c r="K155" s="202">
        <v>5</v>
      </c>
      <c r="L155" s="202"/>
      <c r="M155" s="202">
        <v>2</v>
      </c>
      <c r="N155" s="202">
        <v>1</v>
      </c>
      <c r="O155" s="202">
        <v>9</v>
      </c>
      <c r="P155" s="17">
        <v>2</v>
      </c>
      <c r="Q155" s="17">
        <v>1</v>
      </c>
      <c r="R155" s="17">
        <v>1</v>
      </c>
      <c r="S155" s="17"/>
      <c r="T155" s="17"/>
      <c r="U155" s="17">
        <v>79</v>
      </c>
    </row>
    <row r="156" spans="1:21">
      <c r="A156" s="17">
        <v>78099</v>
      </c>
      <c r="B156" s="17" t="s">
        <v>583</v>
      </c>
      <c r="C156" s="17">
        <v>1</v>
      </c>
      <c r="D156" s="17"/>
      <c r="E156" s="202">
        <v>4</v>
      </c>
      <c r="F156" s="202"/>
      <c r="G156" s="202"/>
      <c r="H156" s="202">
        <v>12</v>
      </c>
      <c r="I156" s="202">
        <v>18</v>
      </c>
      <c r="J156" s="202">
        <v>2</v>
      </c>
      <c r="K156" s="202">
        <v>17</v>
      </c>
      <c r="L156" s="202"/>
      <c r="M156" s="202">
        <v>1</v>
      </c>
      <c r="N156" s="202"/>
      <c r="O156" s="202">
        <v>6</v>
      </c>
      <c r="P156" s="17">
        <v>1</v>
      </c>
      <c r="Q156" s="17"/>
      <c r="R156" s="17">
        <v>2</v>
      </c>
      <c r="S156" s="17"/>
      <c r="T156" s="17">
        <v>2</v>
      </c>
      <c r="U156" s="17">
        <v>66</v>
      </c>
    </row>
    <row r="157" spans="1:21">
      <c r="A157" s="17">
        <v>78100</v>
      </c>
      <c r="B157" s="17" t="s">
        <v>627</v>
      </c>
      <c r="C157" s="17">
        <v>1</v>
      </c>
      <c r="D157" s="17"/>
      <c r="E157" s="202">
        <v>1</v>
      </c>
      <c r="F157" s="202"/>
      <c r="G157" s="202"/>
      <c r="H157" s="202">
        <v>6</v>
      </c>
      <c r="I157" s="202">
        <v>11</v>
      </c>
      <c r="J157" s="202">
        <v>1</v>
      </c>
      <c r="K157" s="202">
        <v>5</v>
      </c>
      <c r="L157" s="202"/>
      <c r="M157" s="202"/>
      <c r="N157" s="202"/>
      <c r="O157" s="202">
        <v>8</v>
      </c>
      <c r="P157" s="17"/>
      <c r="Q157" s="17"/>
      <c r="R157" s="17">
        <v>1</v>
      </c>
      <c r="S157" s="17">
        <v>1</v>
      </c>
      <c r="T157" s="17">
        <v>2</v>
      </c>
      <c r="U157" s="17">
        <v>37</v>
      </c>
    </row>
    <row r="158" spans="1:21">
      <c r="A158" s="17">
        <v>78101</v>
      </c>
      <c r="B158" s="17" t="s">
        <v>329</v>
      </c>
      <c r="C158" s="17"/>
      <c r="D158" s="17">
        <v>2</v>
      </c>
      <c r="E158" s="202">
        <v>34</v>
      </c>
      <c r="F158" s="202"/>
      <c r="G158" s="202"/>
      <c r="H158" s="202">
        <v>68</v>
      </c>
      <c r="I158" s="202">
        <v>182</v>
      </c>
      <c r="J158" s="202">
        <v>10</v>
      </c>
      <c r="K158" s="202">
        <v>84</v>
      </c>
      <c r="L158" s="202">
        <v>9</v>
      </c>
      <c r="M158" s="202">
        <v>10</v>
      </c>
      <c r="N158" s="202">
        <v>11</v>
      </c>
      <c r="O158" s="202">
        <v>64</v>
      </c>
      <c r="P158" s="17">
        <v>17</v>
      </c>
      <c r="Q158" s="17">
        <v>6</v>
      </c>
      <c r="R158" s="17">
        <v>17</v>
      </c>
      <c r="S158" s="17">
        <v>34</v>
      </c>
      <c r="T158" s="17">
        <v>27</v>
      </c>
      <c r="U158" s="17">
        <v>575</v>
      </c>
    </row>
    <row r="159" spans="1:21">
      <c r="A159" s="17">
        <v>78102</v>
      </c>
      <c r="B159" s="17" t="s">
        <v>272</v>
      </c>
      <c r="C159" s="17">
        <v>3</v>
      </c>
      <c r="D159" s="17">
        <v>2</v>
      </c>
      <c r="E159" s="202">
        <v>210</v>
      </c>
      <c r="F159" s="202">
        <v>6</v>
      </c>
      <c r="G159" s="202">
        <v>9</v>
      </c>
      <c r="H159" s="202">
        <v>317</v>
      </c>
      <c r="I159" s="202">
        <v>983</v>
      </c>
      <c r="J159" s="202">
        <v>66</v>
      </c>
      <c r="K159" s="202">
        <v>227</v>
      </c>
      <c r="L159" s="202">
        <v>159</v>
      </c>
      <c r="M159" s="202">
        <v>100</v>
      </c>
      <c r="N159" s="202">
        <v>86</v>
      </c>
      <c r="O159" s="202">
        <v>566</v>
      </c>
      <c r="P159" s="17">
        <v>150</v>
      </c>
      <c r="Q159" s="17">
        <v>24</v>
      </c>
      <c r="R159" s="17">
        <v>155</v>
      </c>
      <c r="S159" s="17">
        <v>46</v>
      </c>
      <c r="T159" s="17">
        <v>158</v>
      </c>
      <c r="U159" s="17">
        <v>3267</v>
      </c>
    </row>
    <row r="160" spans="1:21">
      <c r="A160" s="17">
        <v>78103</v>
      </c>
      <c r="B160" s="17" t="s">
        <v>405</v>
      </c>
      <c r="C160" s="17">
        <v>1</v>
      </c>
      <c r="D160" s="17"/>
      <c r="E160" s="17">
        <v>22</v>
      </c>
      <c r="F160" s="17"/>
      <c r="G160" s="17">
        <v>1</v>
      </c>
      <c r="H160" s="17">
        <v>29</v>
      </c>
      <c r="I160" s="17">
        <v>63</v>
      </c>
      <c r="J160" s="17">
        <v>10</v>
      </c>
      <c r="K160" s="17">
        <v>20</v>
      </c>
      <c r="L160" s="17"/>
      <c r="M160" s="17">
        <v>9</v>
      </c>
      <c r="N160" s="17">
        <v>1</v>
      </c>
      <c r="O160" s="17">
        <v>27</v>
      </c>
      <c r="P160" s="17"/>
      <c r="Q160" s="17">
        <v>1</v>
      </c>
      <c r="R160" s="17">
        <v>9</v>
      </c>
      <c r="S160" s="17">
        <v>2</v>
      </c>
      <c r="T160" s="17">
        <v>10</v>
      </c>
      <c r="U160" s="17">
        <v>205</v>
      </c>
    </row>
    <row r="161" spans="1:21">
      <c r="A161" s="17">
        <v>78104</v>
      </c>
      <c r="B161" s="17" t="s">
        <v>318</v>
      </c>
      <c r="C161" s="17">
        <v>4</v>
      </c>
      <c r="D161" s="17"/>
      <c r="E161" s="17">
        <v>19</v>
      </c>
      <c r="F161" s="17"/>
      <c r="G161" s="17"/>
      <c r="H161" s="17">
        <v>46</v>
      </c>
      <c r="I161" s="17">
        <v>128</v>
      </c>
      <c r="J161" s="17">
        <v>8</v>
      </c>
      <c r="K161" s="17">
        <v>21</v>
      </c>
      <c r="L161" s="17">
        <v>1</v>
      </c>
      <c r="M161" s="17">
        <v>4</v>
      </c>
      <c r="N161" s="17">
        <v>3</v>
      </c>
      <c r="O161" s="17">
        <v>21</v>
      </c>
      <c r="P161" s="17">
        <v>3</v>
      </c>
      <c r="Q161" s="17">
        <v>4</v>
      </c>
      <c r="R161" s="17">
        <v>18</v>
      </c>
      <c r="S161" s="17">
        <v>2</v>
      </c>
      <c r="T161" s="17">
        <v>15</v>
      </c>
      <c r="U161" s="17">
        <v>297</v>
      </c>
    </row>
    <row r="162" spans="1:21">
      <c r="A162" s="17">
        <v>78105</v>
      </c>
      <c r="B162" s="17" t="s">
        <v>340</v>
      </c>
      <c r="C162" s="17">
        <v>7</v>
      </c>
      <c r="D162" s="17">
        <v>1</v>
      </c>
      <c r="E162" s="17">
        <v>23</v>
      </c>
      <c r="F162" s="17"/>
      <c r="G162" s="17">
        <v>1</v>
      </c>
      <c r="H162" s="17">
        <v>45</v>
      </c>
      <c r="I162" s="17">
        <v>101</v>
      </c>
      <c r="J162" s="17">
        <v>5</v>
      </c>
      <c r="K162" s="17">
        <v>22</v>
      </c>
      <c r="L162" s="17">
        <v>2</v>
      </c>
      <c r="M162" s="17">
        <v>7</v>
      </c>
      <c r="N162" s="17">
        <v>3</v>
      </c>
      <c r="O162" s="17">
        <v>49</v>
      </c>
      <c r="P162" s="17">
        <v>4</v>
      </c>
      <c r="Q162" s="17">
        <v>2</v>
      </c>
      <c r="R162" s="17">
        <v>15</v>
      </c>
      <c r="S162" s="17">
        <v>3</v>
      </c>
      <c r="T162" s="17">
        <v>18</v>
      </c>
      <c r="U162" s="17">
        <v>308</v>
      </c>
    </row>
    <row r="163" spans="1:21">
      <c r="A163" s="17">
        <v>78106</v>
      </c>
      <c r="B163" s="17" t="s">
        <v>372</v>
      </c>
      <c r="C163" s="17">
        <v>1</v>
      </c>
      <c r="D163" s="17">
        <v>1</v>
      </c>
      <c r="E163" s="17">
        <v>20</v>
      </c>
      <c r="F163" s="17"/>
      <c r="G163" s="17"/>
      <c r="H163" s="17">
        <v>36</v>
      </c>
      <c r="I163" s="17">
        <v>71</v>
      </c>
      <c r="J163" s="17">
        <v>8</v>
      </c>
      <c r="K163" s="17">
        <v>17</v>
      </c>
      <c r="L163" s="17">
        <v>2</v>
      </c>
      <c r="M163" s="17">
        <v>4</v>
      </c>
      <c r="N163" s="17"/>
      <c r="O163" s="17">
        <v>18</v>
      </c>
      <c r="P163" s="17">
        <v>9</v>
      </c>
      <c r="Q163" s="17">
        <v>1</v>
      </c>
      <c r="R163" s="17">
        <v>7</v>
      </c>
      <c r="S163" s="17">
        <v>1</v>
      </c>
      <c r="T163" s="17">
        <v>13</v>
      </c>
      <c r="U163" s="17">
        <v>209</v>
      </c>
    </row>
    <row r="164" spans="1:21">
      <c r="A164" s="17">
        <v>78107</v>
      </c>
      <c r="B164" s="17" t="s">
        <v>504</v>
      </c>
      <c r="C164" s="17"/>
      <c r="D164" s="17"/>
      <c r="E164" s="17">
        <v>4</v>
      </c>
      <c r="F164" s="17"/>
      <c r="G164" s="17">
        <v>1</v>
      </c>
      <c r="H164" s="17">
        <v>17</v>
      </c>
      <c r="I164" s="17">
        <v>42</v>
      </c>
      <c r="J164" s="17">
        <v>2</v>
      </c>
      <c r="K164" s="17">
        <v>29</v>
      </c>
      <c r="L164" s="17">
        <v>1</v>
      </c>
      <c r="M164" s="17"/>
      <c r="N164" s="17">
        <v>2</v>
      </c>
      <c r="O164" s="17">
        <v>10</v>
      </c>
      <c r="P164" s="17">
        <v>1</v>
      </c>
      <c r="Q164" s="17"/>
      <c r="R164" s="17">
        <v>5</v>
      </c>
      <c r="S164" s="17">
        <v>2</v>
      </c>
      <c r="T164" s="17">
        <v>5</v>
      </c>
      <c r="U164" s="17">
        <v>121</v>
      </c>
    </row>
    <row r="165" spans="1:21">
      <c r="A165" s="17">
        <v>78108</v>
      </c>
      <c r="B165" s="17" t="s">
        <v>270</v>
      </c>
      <c r="C165" s="17">
        <v>32</v>
      </c>
      <c r="D165" s="17">
        <v>1</v>
      </c>
      <c r="E165" s="17">
        <v>157</v>
      </c>
      <c r="F165" s="17">
        <v>4</v>
      </c>
      <c r="G165" s="17">
        <v>10</v>
      </c>
      <c r="H165" s="17">
        <v>244</v>
      </c>
      <c r="I165" s="17">
        <v>726</v>
      </c>
      <c r="J165" s="17">
        <v>40</v>
      </c>
      <c r="K165" s="17">
        <v>182</v>
      </c>
      <c r="L165" s="17">
        <v>20</v>
      </c>
      <c r="M165" s="17">
        <v>54</v>
      </c>
      <c r="N165" s="17">
        <v>13</v>
      </c>
      <c r="O165" s="17">
        <v>325</v>
      </c>
      <c r="P165" s="17">
        <v>49</v>
      </c>
      <c r="Q165" s="17">
        <v>15</v>
      </c>
      <c r="R165" s="17">
        <v>104</v>
      </c>
      <c r="S165" s="17">
        <v>28</v>
      </c>
      <c r="T165" s="17">
        <v>102</v>
      </c>
      <c r="U165" s="17">
        <v>2106</v>
      </c>
    </row>
    <row r="166" spans="1:21">
      <c r="A166" s="17">
        <v>78109</v>
      </c>
      <c r="B166" s="17" t="s">
        <v>582</v>
      </c>
      <c r="C166" s="17">
        <v>1</v>
      </c>
      <c r="D166" s="17"/>
      <c r="E166" s="17">
        <v>3</v>
      </c>
      <c r="F166" s="17"/>
      <c r="G166" s="17"/>
      <c r="H166" s="17">
        <v>4</v>
      </c>
      <c r="I166" s="17">
        <v>6</v>
      </c>
      <c r="J166" s="17">
        <v>2</v>
      </c>
      <c r="K166" s="17">
        <v>4</v>
      </c>
      <c r="L166" s="17">
        <v>1</v>
      </c>
      <c r="M166" s="17">
        <v>1</v>
      </c>
      <c r="N166" s="17"/>
      <c r="O166" s="17">
        <v>5</v>
      </c>
      <c r="P166" s="17"/>
      <c r="Q166" s="17"/>
      <c r="R166" s="17">
        <v>1</v>
      </c>
      <c r="S166" s="17"/>
      <c r="T166" s="17">
        <v>2</v>
      </c>
      <c r="U166" s="17">
        <v>30</v>
      </c>
    </row>
    <row r="167" spans="1:21">
      <c r="A167" s="17">
        <v>78110</v>
      </c>
      <c r="B167" s="17" t="s">
        <v>421</v>
      </c>
      <c r="C167" s="17"/>
      <c r="D167" s="17"/>
      <c r="E167" s="17">
        <v>6</v>
      </c>
      <c r="F167" s="17"/>
      <c r="G167" s="17"/>
      <c r="H167" s="17">
        <v>26</v>
      </c>
      <c r="I167" s="17">
        <v>41</v>
      </c>
      <c r="J167" s="17">
        <v>3</v>
      </c>
      <c r="K167" s="17">
        <v>9</v>
      </c>
      <c r="L167" s="17">
        <v>1</v>
      </c>
      <c r="M167" s="17">
        <v>1</v>
      </c>
      <c r="N167" s="17">
        <v>1</v>
      </c>
      <c r="O167" s="17">
        <v>18</v>
      </c>
      <c r="P167" s="17">
        <v>4</v>
      </c>
      <c r="Q167" s="17"/>
      <c r="R167" s="17">
        <v>7</v>
      </c>
      <c r="S167" s="17">
        <v>2</v>
      </c>
      <c r="T167" s="17">
        <v>6</v>
      </c>
      <c r="U167" s="17">
        <v>125</v>
      </c>
    </row>
    <row r="168" spans="1:21">
      <c r="A168" s="17">
        <v>78111</v>
      </c>
      <c r="B168" s="17" t="s">
        <v>596</v>
      </c>
      <c r="C168" s="17"/>
      <c r="D168" s="17"/>
      <c r="E168" s="17">
        <v>4</v>
      </c>
      <c r="F168" s="17"/>
      <c r="G168" s="17"/>
      <c r="H168" s="17">
        <v>5</v>
      </c>
      <c r="I168" s="17">
        <v>12</v>
      </c>
      <c r="J168" s="17">
        <v>1</v>
      </c>
      <c r="K168" s="17">
        <v>2</v>
      </c>
      <c r="L168" s="17"/>
      <c r="M168" s="17"/>
      <c r="N168" s="17"/>
      <c r="O168" s="17">
        <v>5</v>
      </c>
      <c r="P168" s="17"/>
      <c r="Q168" s="17"/>
      <c r="R168" s="17">
        <v>2</v>
      </c>
      <c r="S168" s="17"/>
      <c r="T168" s="17">
        <v>3</v>
      </c>
      <c r="U168" s="17">
        <v>34</v>
      </c>
    </row>
    <row r="169" spans="1:21">
      <c r="A169" s="17">
        <v>78112</v>
      </c>
      <c r="B169" s="17" t="s">
        <v>529</v>
      </c>
      <c r="C169" s="17">
        <v>3</v>
      </c>
      <c r="D169" s="17"/>
      <c r="E169" s="17">
        <v>6</v>
      </c>
      <c r="F169" s="17"/>
      <c r="G169" s="17"/>
      <c r="H169" s="17">
        <v>11</v>
      </c>
      <c r="I169" s="17">
        <v>19</v>
      </c>
      <c r="J169" s="17">
        <v>1</v>
      </c>
      <c r="K169" s="17">
        <v>5</v>
      </c>
      <c r="L169" s="17"/>
      <c r="M169" s="17">
        <v>1</v>
      </c>
      <c r="N169" s="17"/>
      <c r="O169" s="17">
        <v>5</v>
      </c>
      <c r="P169" s="17"/>
      <c r="Q169" s="17"/>
      <c r="R169" s="17">
        <v>3</v>
      </c>
      <c r="S169" s="17"/>
      <c r="T169" s="17">
        <v>3</v>
      </c>
      <c r="U169" s="17">
        <v>57</v>
      </c>
    </row>
    <row r="170" spans="1:21">
      <c r="A170" s="17">
        <v>78113</v>
      </c>
      <c r="B170" s="17" t="s">
        <v>648</v>
      </c>
      <c r="C170" s="17"/>
      <c r="D170" s="17"/>
      <c r="E170" s="17">
        <v>3</v>
      </c>
      <c r="F170" s="17"/>
      <c r="G170" s="17"/>
      <c r="H170" s="17">
        <v>9</v>
      </c>
      <c r="I170" s="17">
        <v>3</v>
      </c>
      <c r="J170" s="17">
        <v>1</v>
      </c>
      <c r="K170" s="17">
        <v>5</v>
      </c>
      <c r="L170" s="17"/>
      <c r="M170" s="17"/>
      <c r="N170" s="17"/>
      <c r="O170" s="17">
        <v>3</v>
      </c>
      <c r="P170" s="17"/>
      <c r="Q170" s="17"/>
      <c r="R170" s="17">
        <v>2</v>
      </c>
      <c r="S170" s="17"/>
      <c r="T170" s="17"/>
      <c r="U170" s="17">
        <v>26</v>
      </c>
    </row>
    <row r="171" spans="1:21">
      <c r="A171" s="17">
        <v>78114</v>
      </c>
      <c r="B171" s="17" t="s">
        <v>388</v>
      </c>
      <c r="C171" s="17">
        <v>7</v>
      </c>
      <c r="D171" s="17"/>
      <c r="E171" s="17">
        <v>18</v>
      </c>
      <c r="F171" s="17"/>
      <c r="G171" s="17"/>
      <c r="H171" s="17">
        <v>35</v>
      </c>
      <c r="I171" s="17">
        <v>59</v>
      </c>
      <c r="J171" s="17">
        <v>6</v>
      </c>
      <c r="K171" s="17">
        <v>10</v>
      </c>
      <c r="L171" s="17">
        <v>3</v>
      </c>
      <c r="M171" s="17">
        <v>3</v>
      </c>
      <c r="N171" s="17">
        <v>1</v>
      </c>
      <c r="O171" s="17">
        <v>27</v>
      </c>
      <c r="P171" s="17">
        <v>2</v>
      </c>
      <c r="Q171" s="17">
        <v>1</v>
      </c>
      <c r="R171" s="17">
        <v>13</v>
      </c>
      <c r="S171" s="17">
        <v>1</v>
      </c>
      <c r="T171" s="17">
        <v>11</v>
      </c>
      <c r="U171" s="17">
        <v>197</v>
      </c>
    </row>
    <row r="172" spans="1:21">
      <c r="A172" s="17">
        <v>78116</v>
      </c>
      <c r="B172" s="17" t="s">
        <v>436</v>
      </c>
      <c r="C172" s="17">
        <v>2</v>
      </c>
      <c r="D172" s="17"/>
      <c r="E172" s="17">
        <v>5</v>
      </c>
      <c r="F172" s="17"/>
      <c r="G172" s="17">
        <v>1</v>
      </c>
      <c r="H172" s="17">
        <v>18</v>
      </c>
      <c r="I172" s="17">
        <v>31</v>
      </c>
      <c r="J172" s="17">
        <v>3</v>
      </c>
      <c r="K172" s="17">
        <v>13</v>
      </c>
      <c r="L172" s="17"/>
      <c r="M172" s="17">
        <v>5</v>
      </c>
      <c r="N172" s="17">
        <v>1</v>
      </c>
      <c r="O172" s="17">
        <v>11</v>
      </c>
      <c r="P172" s="17">
        <v>6</v>
      </c>
      <c r="Q172" s="17"/>
      <c r="R172" s="17">
        <v>6</v>
      </c>
      <c r="S172" s="17">
        <v>1</v>
      </c>
      <c r="T172" s="17">
        <v>7</v>
      </c>
      <c r="U172" s="17">
        <v>110</v>
      </c>
    </row>
    <row r="173" spans="1:21">
      <c r="A173" s="17">
        <v>78117</v>
      </c>
      <c r="B173" s="17" t="s">
        <v>552</v>
      </c>
      <c r="C173" s="17">
        <v>1</v>
      </c>
      <c r="D173" s="17"/>
      <c r="E173" s="17">
        <v>5</v>
      </c>
      <c r="F173" s="17"/>
      <c r="G173" s="17"/>
      <c r="H173" s="17">
        <v>16</v>
      </c>
      <c r="I173" s="17">
        <v>26</v>
      </c>
      <c r="J173" s="17">
        <v>4</v>
      </c>
      <c r="K173" s="17">
        <v>18</v>
      </c>
      <c r="L173" s="17"/>
      <c r="M173" s="17"/>
      <c r="N173" s="17">
        <v>1</v>
      </c>
      <c r="O173" s="17">
        <v>8</v>
      </c>
      <c r="P173" s="17">
        <v>1</v>
      </c>
      <c r="Q173" s="17">
        <v>1</v>
      </c>
      <c r="R173" s="17">
        <v>4</v>
      </c>
      <c r="S173" s="17">
        <v>3</v>
      </c>
      <c r="T173" s="17">
        <v>3</v>
      </c>
      <c r="U173" s="17">
        <v>91</v>
      </c>
    </row>
    <row r="174" spans="1:21">
      <c r="A174" s="17">
        <v>78118</v>
      </c>
      <c r="B174" s="17" t="s">
        <v>532</v>
      </c>
      <c r="C174" s="17">
        <v>1</v>
      </c>
      <c r="D174" s="17"/>
      <c r="E174" s="17">
        <v>8</v>
      </c>
      <c r="F174" s="17"/>
      <c r="G174" s="17"/>
      <c r="H174" s="17">
        <v>14</v>
      </c>
      <c r="I174" s="17">
        <v>21</v>
      </c>
      <c r="J174" s="17">
        <v>2</v>
      </c>
      <c r="K174" s="17">
        <v>6</v>
      </c>
      <c r="L174" s="17"/>
      <c r="M174" s="17">
        <v>1</v>
      </c>
      <c r="N174" s="17"/>
      <c r="O174" s="17">
        <v>4</v>
      </c>
      <c r="P174" s="17">
        <v>3</v>
      </c>
      <c r="Q174" s="17"/>
      <c r="R174" s="17">
        <v>3</v>
      </c>
      <c r="S174" s="17"/>
      <c r="T174" s="17">
        <v>4</v>
      </c>
      <c r="U174" s="17">
        <v>67</v>
      </c>
    </row>
    <row r="175" spans="1:21">
      <c r="A175" s="17">
        <v>78119</v>
      </c>
      <c r="B175" s="17" t="s">
        <v>281</v>
      </c>
      <c r="C175" s="17">
        <v>26</v>
      </c>
      <c r="D175" s="17"/>
      <c r="E175" s="17">
        <v>70</v>
      </c>
      <c r="F175" s="17">
        <v>1</v>
      </c>
      <c r="G175" s="17">
        <v>3</v>
      </c>
      <c r="H175" s="17">
        <v>102</v>
      </c>
      <c r="I175" s="17">
        <v>356</v>
      </c>
      <c r="J175" s="17">
        <v>20</v>
      </c>
      <c r="K175" s="17">
        <v>79</v>
      </c>
      <c r="L175" s="17">
        <v>7</v>
      </c>
      <c r="M175" s="17">
        <v>17</v>
      </c>
      <c r="N175" s="17">
        <v>6</v>
      </c>
      <c r="O175" s="17">
        <v>114</v>
      </c>
      <c r="P175" s="17">
        <v>13</v>
      </c>
      <c r="Q175" s="17">
        <v>3</v>
      </c>
      <c r="R175" s="17">
        <v>50</v>
      </c>
      <c r="S175" s="17">
        <v>9</v>
      </c>
      <c r="T175" s="17">
        <v>41</v>
      </c>
      <c r="U175" s="17">
        <v>917</v>
      </c>
    </row>
    <row r="176" spans="1:21">
      <c r="A176" s="17">
        <v>78121</v>
      </c>
      <c r="B176" s="17" t="s">
        <v>396</v>
      </c>
      <c r="C176" s="17">
        <v>3</v>
      </c>
      <c r="D176" s="17">
        <v>1</v>
      </c>
      <c r="E176" s="17">
        <v>22</v>
      </c>
      <c r="F176" s="17"/>
      <c r="G176" s="17">
        <v>3</v>
      </c>
      <c r="H176" s="17">
        <v>19</v>
      </c>
      <c r="I176" s="17">
        <v>63</v>
      </c>
      <c r="J176" s="17">
        <v>5</v>
      </c>
      <c r="K176" s="17">
        <v>10</v>
      </c>
      <c r="L176" s="17">
        <v>1</v>
      </c>
      <c r="M176" s="17">
        <v>2</v>
      </c>
      <c r="N176" s="17"/>
      <c r="O176" s="17">
        <v>12</v>
      </c>
      <c r="P176" s="17">
        <v>4</v>
      </c>
      <c r="Q176" s="17"/>
      <c r="R176" s="17">
        <v>4</v>
      </c>
      <c r="S176" s="17"/>
      <c r="T176" s="17">
        <v>7</v>
      </c>
      <c r="U176" s="17">
        <v>156</v>
      </c>
    </row>
    <row r="177" spans="1:21">
      <c r="A177" s="17">
        <v>78122</v>
      </c>
      <c r="B177" s="17" t="s">
        <v>338</v>
      </c>
      <c r="C177" s="17">
        <v>4</v>
      </c>
      <c r="D177" s="17"/>
      <c r="E177" s="17">
        <v>25</v>
      </c>
      <c r="F177" s="17"/>
      <c r="G177" s="17">
        <v>3</v>
      </c>
      <c r="H177" s="17">
        <v>71</v>
      </c>
      <c r="I177" s="17">
        <v>128</v>
      </c>
      <c r="J177" s="17">
        <v>5</v>
      </c>
      <c r="K177" s="17">
        <v>45</v>
      </c>
      <c r="L177" s="17">
        <v>2</v>
      </c>
      <c r="M177" s="17">
        <v>5</v>
      </c>
      <c r="N177" s="17">
        <v>1</v>
      </c>
      <c r="O177" s="17">
        <v>32</v>
      </c>
      <c r="P177" s="17">
        <v>7</v>
      </c>
      <c r="Q177" s="17">
        <v>2</v>
      </c>
      <c r="R177" s="17">
        <v>23</v>
      </c>
      <c r="S177" s="17">
        <v>4</v>
      </c>
      <c r="T177" s="17">
        <v>15</v>
      </c>
      <c r="U177" s="17">
        <v>372</v>
      </c>
    </row>
    <row r="178" spans="1:21">
      <c r="A178" s="17">
        <v>78123</v>
      </c>
      <c r="B178" s="17" t="s">
        <v>317</v>
      </c>
      <c r="C178" s="17">
        <v>3</v>
      </c>
      <c r="D178" s="17">
        <v>1</v>
      </c>
      <c r="E178" s="17">
        <v>49</v>
      </c>
      <c r="F178" s="17">
        <v>2</v>
      </c>
      <c r="G178" s="17"/>
      <c r="H178" s="17">
        <v>48</v>
      </c>
      <c r="I178" s="17">
        <v>215</v>
      </c>
      <c r="J178" s="17">
        <v>25</v>
      </c>
      <c r="K178" s="17">
        <v>32</v>
      </c>
      <c r="L178" s="17">
        <v>6</v>
      </c>
      <c r="M178" s="17">
        <v>9</v>
      </c>
      <c r="N178" s="17">
        <v>6</v>
      </c>
      <c r="O178" s="17">
        <v>45</v>
      </c>
      <c r="P178" s="17">
        <v>16</v>
      </c>
      <c r="Q178" s="17">
        <v>3</v>
      </c>
      <c r="R178" s="17">
        <v>19</v>
      </c>
      <c r="S178" s="17">
        <v>5</v>
      </c>
      <c r="T178" s="17">
        <v>27</v>
      </c>
      <c r="U178" s="17">
        <v>511</v>
      </c>
    </row>
    <row r="179" spans="1:21">
      <c r="A179" s="17">
        <v>78124</v>
      </c>
      <c r="B179" s="17" t="s">
        <v>579</v>
      </c>
      <c r="C179" s="17"/>
      <c r="D179" s="17"/>
      <c r="E179" s="17">
        <v>3</v>
      </c>
      <c r="F179" s="17"/>
      <c r="G179" s="17"/>
      <c r="H179" s="17">
        <v>6</v>
      </c>
      <c r="I179" s="17">
        <v>6</v>
      </c>
      <c r="J179" s="17">
        <v>2</v>
      </c>
      <c r="K179" s="17">
        <v>2</v>
      </c>
      <c r="L179" s="17"/>
      <c r="M179" s="17">
        <v>1</v>
      </c>
      <c r="N179" s="17"/>
      <c r="O179" s="17">
        <v>4</v>
      </c>
      <c r="P179" s="17"/>
      <c r="Q179" s="17"/>
      <c r="R179" s="17">
        <v>3</v>
      </c>
      <c r="S179" s="17"/>
      <c r="T179" s="17">
        <v>3</v>
      </c>
      <c r="U179" s="17">
        <v>30</v>
      </c>
    </row>
    <row r="180" spans="1:21">
      <c r="A180" s="17">
        <v>78125</v>
      </c>
      <c r="B180" s="17" t="s">
        <v>518</v>
      </c>
      <c r="C180" s="17"/>
      <c r="D180" s="17"/>
      <c r="E180" s="17">
        <v>9</v>
      </c>
      <c r="F180" s="17"/>
      <c r="G180" s="17">
        <v>1</v>
      </c>
      <c r="H180" s="17">
        <v>34</v>
      </c>
      <c r="I180" s="17">
        <v>37</v>
      </c>
      <c r="J180" s="17">
        <v>3</v>
      </c>
      <c r="K180" s="17">
        <v>32</v>
      </c>
      <c r="L180" s="17">
        <v>1</v>
      </c>
      <c r="M180" s="17">
        <v>2</v>
      </c>
      <c r="N180" s="17">
        <v>4</v>
      </c>
      <c r="O180" s="17">
        <v>11</v>
      </c>
      <c r="P180" s="17">
        <v>5</v>
      </c>
      <c r="Q180" s="17">
        <v>1</v>
      </c>
      <c r="R180" s="17">
        <v>3</v>
      </c>
      <c r="S180" s="17">
        <v>26</v>
      </c>
      <c r="T180" s="17">
        <v>4</v>
      </c>
      <c r="U180" s="17">
        <v>173</v>
      </c>
    </row>
    <row r="181" spans="1:21">
      <c r="A181" s="17">
        <v>78126</v>
      </c>
      <c r="B181" s="17" t="s">
        <v>661</v>
      </c>
      <c r="C181" s="17"/>
      <c r="D181" s="17"/>
      <c r="E181" s="17">
        <v>2</v>
      </c>
      <c r="F181" s="17"/>
      <c r="G181" s="17"/>
      <c r="H181" s="17">
        <v>2</v>
      </c>
      <c r="I181" s="17">
        <v>10</v>
      </c>
      <c r="J181" s="17"/>
      <c r="K181" s="17">
        <v>2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>
        <v>16</v>
      </c>
    </row>
    <row r="182" spans="1:21">
      <c r="A182" s="17">
        <v>78127</v>
      </c>
      <c r="B182" s="17" t="s">
        <v>389</v>
      </c>
      <c r="C182" s="17">
        <v>1</v>
      </c>
      <c r="D182" s="17"/>
      <c r="E182" s="17">
        <v>15</v>
      </c>
      <c r="F182" s="17"/>
      <c r="G182" s="17">
        <v>3</v>
      </c>
      <c r="H182" s="17">
        <v>34</v>
      </c>
      <c r="I182" s="17">
        <v>50</v>
      </c>
      <c r="J182" s="17">
        <v>5</v>
      </c>
      <c r="K182" s="17">
        <v>9</v>
      </c>
      <c r="L182" s="17"/>
      <c r="M182" s="17">
        <v>1</v>
      </c>
      <c r="N182" s="17"/>
      <c r="O182" s="17">
        <v>18</v>
      </c>
      <c r="P182" s="17">
        <v>4</v>
      </c>
      <c r="Q182" s="17"/>
      <c r="R182" s="17">
        <v>10</v>
      </c>
      <c r="S182" s="17"/>
      <c r="T182" s="17">
        <v>7</v>
      </c>
      <c r="U182" s="17">
        <v>157</v>
      </c>
    </row>
    <row r="183" spans="1:21">
      <c r="A183" s="17">
        <v>78128</v>
      </c>
      <c r="B183" s="17" t="s">
        <v>475</v>
      </c>
      <c r="C183" s="17">
        <v>1</v>
      </c>
      <c r="D183" s="17"/>
      <c r="E183" s="17">
        <v>12</v>
      </c>
      <c r="F183" s="17"/>
      <c r="G183" s="17"/>
      <c r="H183" s="17">
        <v>14</v>
      </c>
      <c r="I183" s="17">
        <v>47</v>
      </c>
      <c r="J183" s="17">
        <v>3</v>
      </c>
      <c r="K183" s="17">
        <v>15</v>
      </c>
      <c r="L183" s="17">
        <v>1</v>
      </c>
      <c r="M183" s="17">
        <v>3</v>
      </c>
      <c r="N183" s="17"/>
      <c r="O183" s="17">
        <v>16</v>
      </c>
      <c r="P183" s="17">
        <v>4</v>
      </c>
      <c r="Q183" s="17">
        <v>1</v>
      </c>
      <c r="R183" s="17">
        <v>6</v>
      </c>
      <c r="S183" s="17"/>
      <c r="T183" s="17">
        <v>5</v>
      </c>
      <c r="U183" s="17">
        <v>128</v>
      </c>
    </row>
    <row r="184" spans="1:21">
      <c r="A184" s="17">
        <v>78129</v>
      </c>
      <c r="B184" s="17" t="s">
        <v>573</v>
      </c>
      <c r="C184" s="17">
        <v>1</v>
      </c>
      <c r="D184" s="17"/>
      <c r="E184" s="17">
        <v>10</v>
      </c>
      <c r="F184" s="17"/>
      <c r="G184" s="17"/>
      <c r="H184" s="17">
        <v>5</v>
      </c>
      <c r="I184" s="17">
        <v>18</v>
      </c>
      <c r="J184" s="17">
        <v>3</v>
      </c>
      <c r="K184" s="17">
        <v>5</v>
      </c>
      <c r="L184" s="17"/>
      <c r="M184" s="17">
        <v>3</v>
      </c>
      <c r="N184" s="17"/>
      <c r="O184" s="17">
        <v>2</v>
      </c>
      <c r="P184" s="17"/>
      <c r="Q184" s="17"/>
      <c r="R184" s="17">
        <v>3</v>
      </c>
      <c r="S184" s="17"/>
      <c r="T184" s="17">
        <v>4</v>
      </c>
      <c r="U184" s="17">
        <v>54</v>
      </c>
    </row>
    <row r="185" spans="1:21">
      <c r="A185" s="17">
        <v>78131</v>
      </c>
      <c r="B185" s="17" t="s">
        <v>492</v>
      </c>
      <c r="C185" s="17">
        <v>2</v>
      </c>
      <c r="D185" s="17"/>
      <c r="E185" s="17">
        <v>10</v>
      </c>
      <c r="F185" s="17">
        <v>1</v>
      </c>
      <c r="G185" s="17"/>
      <c r="H185" s="17">
        <v>9</v>
      </c>
      <c r="I185" s="17">
        <v>25</v>
      </c>
      <c r="J185" s="17">
        <v>5</v>
      </c>
      <c r="K185" s="17">
        <v>8</v>
      </c>
      <c r="L185" s="17"/>
      <c r="M185" s="17">
        <v>1</v>
      </c>
      <c r="N185" s="17"/>
      <c r="O185" s="17">
        <v>4</v>
      </c>
      <c r="P185" s="17"/>
      <c r="Q185" s="17"/>
      <c r="R185" s="17">
        <v>7</v>
      </c>
      <c r="S185" s="17"/>
      <c r="T185" s="17">
        <v>4</v>
      </c>
      <c r="U185" s="17">
        <v>76</v>
      </c>
    </row>
    <row r="186" spans="1:21">
      <c r="A186" s="17">
        <v>78132</v>
      </c>
      <c r="B186" s="17" t="s">
        <v>354</v>
      </c>
      <c r="C186" s="17">
        <v>2</v>
      </c>
      <c r="D186" s="17">
        <v>1</v>
      </c>
      <c r="E186" s="17">
        <v>40</v>
      </c>
      <c r="F186" s="17"/>
      <c r="G186" s="17">
        <v>6</v>
      </c>
      <c r="H186" s="17">
        <v>70</v>
      </c>
      <c r="I186" s="17">
        <v>115</v>
      </c>
      <c r="J186" s="17">
        <v>9</v>
      </c>
      <c r="K186" s="17">
        <v>53</v>
      </c>
      <c r="L186" s="17">
        <v>4</v>
      </c>
      <c r="M186" s="17">
        <v>1</v>
      </c>
      <c r="N186" s="17">
        <v>9</v>
      </c>
      <c r="O186" s="17">
        <v>39</v>
      </c>
      <c r="P186" s="17">
        <v>6</v>
      </c>
      <c r="Q186" s="17"/>
      <c r="R186" s="17">
        <v>9</v>
      </c>
      <c r="S186" s="17">
        <v>8</v>
      </c>
      <c r="T186" s="17">
        <v>18</v>
      </c>
      <c r="U186" s="17">
        <v>390</v>
      </c>
    </row>
    <row r="187" spans="1:21">
      <c r="A187" s="17">
        <v>78133</v>
      </c>
      <c r="B187" s="17" t="s">
        <v>434</v>
      </c>
      <c r="C187" s="17"/>
      <c r="D187" s="17"/>
      <c r="E187" s="17">
        <v>16</v>
      </c>
      <c r="F187" s="17"/>
      <c r="G187" s="17">
        <v>1</v>
      </c>
      <c r="H187" s="17">
        <v>30</v>
      </c>
      <c r="I187" s="17">
        <v>43</v>
      </c>
      <c r="J187" s="17">
        <v>5</v>
      </c>
      <c r="K187" s="17">
        <v>12</v>
      </c>
      <c r="L187" s="17"/>
      <c r="M187" s="17"/>
      <c r="N187" s="17"/>
      <c r="O187" s="17">
        <v>11</v>
      </c>
      <c r="P187" s="17">
        <v>2</v>
      </c>
      <c r="Q187" s="17">
        <v>1</v>
      </c>
      <c r="R187" s="17">
        <v>8</v>
      </c>
      <c r="S187" s="17"/>
      <c r="T187" s="17">
        <v>7</v>
      </c>
      <c r="U187" s="17">
        <v>136</v>
      </c>
    </row>
    <row r="188" spans="1:21">
      <c r="A188" s="17">
        <v>78134</v>
      </c>
      <c r="B188" s="17" t="s">
        <v>525</v>
      </c>
      <c r="C188" s="17">
        <v>3</v>
      </c>
      <c r="D188" s="17"/>
      <c r="E188" s="17">
        <v>14</v>
      </c>
      <c r="F188" s="17"/>
      <c r="G188" s="17"/>
      <c r="H188" s="17">
        <v>11</v>
      </c>
      <c r="I188" s="17">
        <v>35</v>
      </c>
      <c r="J188" s="17">
        <v>4</v>
      </c>
      <c r="K188" s="17">
        <v>8</v>
      </c>
      <c r="L188" s="17">
        <v>2</v>
      </c>
      <c r="M188" s="17">
        <v>4</v>
      </c>
      <c r="N188" s="17"/>
      <c r="O188" s="17">
        <v>14</v>
      </c>
      <c r="P188" s="17">
        <v>4</v>
      </c>
      <c r="Q188" s="17">
        <v>1</v>
      </c>
      <c r="R188" s="17">
        <v>2</v>
      </c>
      <c r="S188" s="17"/>
      <c r="T188" s="17">
        <v>5</v>
      </c>
      <c r="U188" s="17">
        <v>107</v>
      </c>
    </row>
    <row r="189" spans="1:21">
      <c r="A189" s="17">
        <v>78135</v>
      </c>
      <c r="B189" s="17" t="s">
        <v>480</v>
      </c>
      <c r="C189" s="17">
        <v>3</v>
      </c>
      <c r="D189" s="17"/>
      <c r="E189" s="17">
        <v>13</v>
      </c>
      <c r="F189" s="17"/>
      <c r="G189" s="17"/>
      <c r="H189" s="17">
        <v>22</v>
      </c>
      <c r="I189" s="17">
        <v>24</v>
      </c>
      <c r="J189" s="17">
        <v>3</v>
      </c>
      <c r="K189" s="17">
        <v>4</v>
      </c>
      <c r="L189" s="17">
        <v>1</v>
      </c>
      <c r="M189" s="17">
        <v>2</v>
      </c>
      <c r="N189" s="17"/>
      <c r="O189" s="17">
        <v>11</v>
      </c>
      <c r="P189" s="17">
        <v>3</v>
      </c>
      <c r="Q189" s="17"/>
      <c r="R189" s="17">
        <v>3</v>
      </c>
      <c r="S189" s="17"/>
      <c r="T189" s="17"/>
      <c r="U189" s="17">
        <v>89</v>
      </c>
    </row>
    <row r="190" spans="1:21">
      <c r="A190" s="17">
        <v>78136</v>
      </c>
      <c r="B190" s="17" t="s">
        <v>382</v>
      </c>
      <c r="C190" s="17">
        <v>1</v>
      </c>
      <c r="D190" s="17"/>
      <c r="E190" s="17">
        <v>29</v>
      </c>
      <c r="F190" s="17"/>
      <c r="G190" s="17">
        <v>1</v>
      </c>
      <c r="H190" s="17">
        <v>28</v>
      </c>
      <c r="I190" s="17">
        <v>89</v>
      </c>
      <c r="J190" s="17">
        <v>5</v>
      </c>
      <c r="K190" s="17">
        <v>19</v>
      </c>
      <c r="L190" s="17"/>
      <c r="M190" s="17">
        <v>5</v>
      </c>
      <c r="N190" s="17"/>
      <c r="O190" s="17">
        <v>22</v>
      </c>
      <c r="P190" s="17">
        <v>3</v>
      </c>
      <c r="Q190" s="17">
        <v>1</v>
      </c>
      <c r="R190" s="17">
        <v>4</v>
      </c>
      <c r="S190" s="17">
        <v>4</v>
      </c>
      <c r="T190" s="17">
        <v>18</v>
      </c>
      <c r="U190" s="17">
        <v>229</v>
      </c>
    </row>
    <row r="191" spans="1:21">
      <c r="A191" s="17">
        <v>78137</v>
      </c>
      <c r="B191" s="17" t="s">
        <v>588</v>
      </c>
      <c r="C191" s="17">
        <v>1</v>
      </c>
      <c r="D191" s="17"/>
      <c r="E191" s="17">
        <v>2</v>
      </c>
      <c r="F191" s="17"/>
      <c r="G191" s="17">
        <v>1</v>
      </c>
      <c r="H191" s="17">
        <v>8</v>
      </c>
      <c r="I191" s="17">
        <v>14</v>
      </c>
      <c r="J191" s="17">
        <v>1</v>
      </c>
      <c r="K191" s="17">
        <v>4</v>
      </c>
      <c r="L191" s="17">
        <v>1</v>
      </c>
      <c r="M191" s="17"/>
      <c r="N191" s="17"/>
      <c r="O191" s="17">
        <v>3</v>
      </c>
      <c r="P191" s="17">
        <v>1</v>
      </c>
      <c r="Q191" s="17"/>
      <c r="R191" s="17">
        <v>1</v>
      </c>
      <c r="S191" s="17"/>
      <c r="T191" s="17"/>
      <c r="U191" s="17">
        <v>37</v>
      </c>
    </row>
    <row r="192" spans="1:21">
      <c r="A192" s="17">
        <v>78138</v>
      </c>
      <c r="B192" s="17" t="s">
        <v>300</v>
      </c>
      <c r="C192" s="17">
        <v>3</v>
      </c>
      <c r="D192" s="17"/>
      <c r="E192" s="17">
        <v>73</v>
      </c>
      <c r="F192" s="17">
        <v>4</v>
      </c>
      <c r="G192" s="17">
        <v>4</v>
      </c>
      <c r="H192" s="17">
        <v>117</v>
      </c>
      <c r="I192" s="17">
        <v>326</v>
      </c>
      <c r="J192" s="17">
        <v>19</v>
      </c>
      <c r="K192" s="17">
        <v>107</v>
      </c>
      <c r="L192" s="17">
        <v>11</v>
      </c>
      <c r="M192" s="17">
        <v>19</v>
      </c>
      <c r="N192" s="17">
        <v>32</v>
      </c>
      <c r="O192" s="17">
        <v>96</v>
      </c>
      <c r="P192" s="17">
        <v>27</v>
      </c>
      <c r="Q192" s="17">
        <v>3</v>
      </c>
      <c r="R192" s="17">
        <v>34</v>
      </c>
      <c r="S192" s="17">
        <v>48</v>
      </c>
      <c r="T192" s="17">
        <v>51</v>
      </c>
      <c r="U192" s="17">
        <v>974</v>
      </c>
    </row>
    <row r="193" spans="1:21">
      <c r="A193" s="17">
        <v>78139</v>
      </c>
      <c r="B193" s="17" t="s">
        <v>560</v>
      </c>
      <c r="C193" s="17"/>
      <c r="D193" s="17"/>
      <c r="E193" s="17">
        <v>2</v>
      </c>
      <c r="F193" s="17"/>
      <c r="G193" s="17"/>
      <c r="H193" s="17">
        <v>8</v>
      </c>
      <c r="I193" s="17">
        <v>17</v>
      </c>
      <c r="J193" s="17">
        <v>3</v>
      </c>
      <c r="K193" s="17">
        <v>4</v>
      </c>
      <c r="L193" s="17">
        <v>1</v>
      </c>
      <c r="M193" s="17">
        <v>1</v>
      </c>
      <c r="N193" s="17"/>
      <c r="O193" s="17">
        <v>6</v>
      </c>
      <c r="P193" s="17"/>
      <c r="Q193" s="17"/>
      <c r="R193" s="17">
        <v>3</v>
      </c>
      <c r="S193" s="17"/>
      <c r="T193" s="17">
        <v>2</v>
      </c>
      <c r="U193" s="17">
        <v>47</v>
      </c>
    </row>
    <row r="194" spans="1:21">
      <c r="A194" s="17">
        <v>78140</v>
      </c>
      <c r="B194" s="17" t="s">
        <v>657</v>
      </c>
      <c r="C194" s="17"/>
      <c r="D194" s="17"/>
      <c r="E194" s="17">
        <v>2</v>
      </c>
      <c r="F194" s="17"/>
      <c r="G194" s="17"/>
      <c r="H194" s="17">
        <v>1</v>
      </c>
      <c r="I194" s="17">
        <v>6</v>
      </c>
      <c r="J194" s="17"/>
      <c r="K194" s="17">
        <v>2</v>
      </c>
      <c r="L194" s="17"/>
      <c r="M194" s="17"/>
      <c r="N194" s="17"/>
      <c r="O194" s="17">
        <v>1</v>
      </c>
      <c r="P194" s="17"/>
      <c r="Q194" s="17"/>
      <c r="R194" s="17"/>
      <c r="S194" s="17"/>
      <c r="T194" s="17">
        <v>1</v>
      </c>
      <c r="U194" s="17">
        <v>13</v>
      </c>
    </row>
    <row r="195" spans="1:21">
      <c r="A195" s="17">
        <v>78141</v>
      </c>
      <c r="B195" s="17" t="s">
        <v>604</v>
      </c>
      <c r="C195" s="17">
        <v>2</v>
      </c>
      <c r="D195" s="17"/>
      <c r="E195" s="17">
        <v>1</v>
      </c>
      <c r="F195" s="17"/>
      <c r="G195" s="17"/>
      <c r="H195" s="17">
        <v>10</v>
      </c>
      <c r="I195" s="17">
        <v>5</v>
      </c>
      <c r="J195" s="17">
        <v>1</v>
      </c>
      <c r="K195" s="17">
        <v>4</v>
      </c>
      <c r="L195" s="17"/>
      <c r="M195" s="17"/>
      <c r="N195" s="17"/>
      <c r="O195" s="17">
        <v>9</v>
      </c>
      <c r="P195" s="17">
        <v>2</v>
      </c>
      <c r="Q195" s="17"/>
      <c r="R195" s="17">
        <v>2</v>
      </c>
      <c r="S195" s="17"/>
      <c r="T195" s="17">
        <v>3</v>
      </c>
      <c r="U195" s="17">
        <v>39</v>
      </c>
    </row>
    <row r="196" spans="1:21">
      <c r="A196" s="17">
        <v>78142</v>
      </c>
      <c r="B196" s="17" t="s">
        <v>319</v>
      </c>
      <c r="C196" s="17"/>
      <c r="D196" s="17"/>
      <c r="E196" s="17">
        <v>32</v>
      </c>
      <c r="F196" s="17">
        <v>1</v>
      </c>
      <c r="G196" s="17">
        <v>1</v>
      </c>
      <c r="H196" s="17">
        <v>32</v>
      </c>
      <c r="I196" s="17">
        <v>173</v>
      </c>
      <c r="J196" s="17">
        <v>15</v>
      </c>
      <c r="K196" s="17">
        <v>33</v>
      </c>
      <c r="L196" s="17">
        <v>2</v>
      </c>
      <c r="M196" s="17">
        <v>11</v>
      </c>
      <c r="N196" s="17">
        <v>2</v>
      </c>
      <c r="O196" s="17">
        <v>35</v>
      </c>
      <c r="P196" s="17">
        <v>2</v>
      </c>
      <c r="Q196" s="17">
        <v>2</v>
      </c>
      <c r="R196" s="17">
        <v>18</v>
      </c>
      <c r="S196" s="17"/>
      <c r="T196" s="17">
        <v>16</v>
      </c>
      <c r="U196" s="17">
        <v>375</v>
      </c>
    </row>
    <row r="197" spans="1:21">
      <c r="A197" s="17">
        <v>78143</v>
      </c>
      <c r="B197" s="17" t="s">
        <v>365</v>
      </c>
      <c r="C197" s="17">
        <v>1</v>
      </c>
      <c r="D197" s="17"/>
      <c r="E197" s="17">
        <v>21</v>
      </c>
      <c r="F197" s="17">
        <v>1</v>
      </c>
      <c r="G197" s="17"/>
      <c r="H197" s="17">
        <v>34</v>
      </c>
      <c r="I197" s="17">
        <v>107</v>
      </c>
      <c r="J197" s="17">
        <v>2</v>
      </c>
      <c r="K197" s="17">
        <v>51</v>
      </c>
      <c r="L197" s="17">
        <v>1</v>
      </c>
      <c r="M197" s="17">
        <v>5</v>
      </c>
      <c r="N197" s="17">
        <v>3</v>
      </c>
      <c r="O197" s="17">
        <v>29</v>
      </c>
      <c r="P197" s="17">
        <v>4</v>
      </c>
      <c r="Q197" s="17">
        <v>2</v>
      </c>
      <c r="R197" s="17">
        <v>11</v>
      </c>
      <c r="S197" s="17">
        <v>2</v>
      </c>
      <c r="T197" s="17">
        <v>19</v>
      </c>
      <c r="U197" s="17">
        <v>293</v>
      </c>
    </row>
    <row r="198" spans="1:21">
      <c r="A198" s="17">
        <v>78144</v>
      </c>
      <c r="B198" s="17" t="s">
        <v>487</v>
      </c>
      <c r="C198" s="17">
        <v>5</v>
      </c>
      <c r="D198" s="17"/>
      <c r="E198" s="17">
        <v>22</v>
      </c>
      <c r="F198" s="17"/>
      <c r="G198" s="17">
        <v>1</v>
      </c>
      <c r="H198" s="17">
        <v>14</v>
      </c>
      <c r="I198" s="17">
        <v>25</v>
      </c>
      <c r="J198" s="17">
        <v>3</v>
      </c>
      <c r="K198" s="17">
        <v>9</v>
      </c>
      <c r="L198" s="17">
        <v>1</v>
      </c>
      <c r="M198" s="17"/>
      <c r="N198" s="17"/>
      <c r="O198" s="17">
        <v>6</v>
      </c>
      <c r="P198" s="17">
        <v>4</v>
      </c>
      <c r="Q198" s="17"/>
      <c r="R198" s="17">
        <v>5</v>
      </c>
      <c r="S198" s="17">
        <v>2</v>
      </c>
      <c r="T198" s="17">
        <v>7</v>
      </c>
      <c r="U198" s="17">
        <v>104</v>
      </c>
    </row>
    <row r="199" spans="1:21">
      <c r="A199" s="17">
        <v>78145</v>
      </c>
      <c r="B199" s="17" t="s">
        <v>483</v>
      </c>
      <c r="C199" s="17">
        <v>2</v>
      </c>
      <c r="D199" s="17">
        <v>1</v>
      </c>
      <c r="E199" s="17">
        <v>11</v>
      </c>
      <c r="F199" s="17">
        <v>1</v>
      </c>
      <c r="G199" s="17">
        <v>1</v>
      </c>
      <c r="H199" s="17">
        <v>14</v>
      </c>
      <c r="I199" s="17">
        <v>34</v>
      </c>
      <c r="J199" s="17">
        <v>7</v>
      </c>
      <c r="K199" s="17">
        <v>17</v>
      </c>
      <c r="L199" s="17">
        <v>1</v>
      </c>
      <c r="M199" s="17">
        <v>1</v>
      </c>
      <c r="N199" s="17"/>
      <c r="O199" s="17">
        <v>7</v>
      </c>
      <c r="P199" s="17">
        <v>4</v>
      </c>
      <c r="Q199" s="17"/>
      <c r="R199" s="17">
        <v>3</v>
      </c>
      <c r="S199" s="17">
        <v>2</v>
      </c>
      <c r="T199" s="17">
        <v>4</v>
      </c>
      <c r="U199" s="17">
        <v>110</v>
      </c>
    </row>
    <row r="200" spans="1:21">
      <c r="A200" s="17">
        <v>78146</v>
      </c>
      <c r="B200" s="17" t="s">
        <v>352</v>
      </c>
      <c r="C200" s="17">
        <v>2</v>
      </c>
      <c r="D200" s="17"/>
      <c r="E200" s="17">
        <v>30</v>
      </c>
      <c r="F200" s="17"/>
      <c r="G200" s="17"/>
      <c r="H200" s="17">
        <v>71</v>
      </c>
      <c r="I200" s="17">
        <v>92</v>
      </c>
      <c r="J200" s="17">
        <v>12</v>
      </c>
      <c r="K200" s="17">
        <v>14</v>
      </c>
      <c r="L200" s="17">
        <v>2</v>
      </c>
      <c r="M200" s="17">
        <v>3</v>
      </c>
      <c r="N200" s="17"/>
      <c r="O200" s="17">
        <v>32</v>
      </c>
      <c r="P200" s="17">
        <v>3</v>
      </c>
      <c r="Q200" s="17"/>
      <c r="R200" s="17">
        <v>12</v>
      </c>
      <c r="S200" s="17">
        <v>3</v>
      </c>
      <c r="T200" s="17">
        <v>16</v>
      </c>
      <c r="U200" s="17">
        <v>292</v>
      </c>
    </row>
    <row r="201" spans="1:21">
      <c r="A201" s="17">
        <v>78147</v>
      </c>
      <c r="B201" s="17" t="s">
        <v>600</v>
      </c>
      <c r="C201" s="17"/>
      <c r="D201" s="17"/>
      <c r="E201" s="17">
        <v>3</v>
      </c>
      <c r="F201" s="17"/>
      <c r="G201" s="17"/>
      <c r="H201" s="17">
        <v>5</v>
      </c>
      <c r="I201" s="17">
        <v>7</v>
      </c>
      <c r="J201" s="17"/>
      <c r="K201" s="17">
        <v>1</v>
      </c>
      <c r="L201" s="17"/>
      <c r="M201" s="17"/>
      <c r="N201" s="17"/>
      <c r="O201" s="17"/>
      <c r="P201" s="17"/>
      <c r="Q201" s="17"/>
      <c r="R201" s="17">
        <v>2</v>
      </c>
      <c r="S201" s="17"/>
      <c r="T201" s="17"/>
      <c r="U201" s="17">
        <v>18</v>
      </c>
    </row>
    <row r="202" spans="1:21">
      <c r="A202" s="17">
        <v>78148</v>
      </c>
      <c r="B202" s="17" t="s">
        <v>363</v>
      </c>
      <c r="C202" s="17"/>
      <c r="D202" s="17">
        <v>1</v>
      </c>
      <c r="E202" s="17">
        <v>30</v>
      </c>
      <c r="F202" s="17"/>
      <c r="G202" s="17">
        <v>1</v>
      </c>
      <c r="H202" s="17">
        <v>38</v>
      </c>
      <c r="I202" s="17">
        <v>99</v>
      </c>
      <c r="J202" s="17">
        <v>7</v>
      </c>
      <c r="K202" s="17">
        <v>20</v>
      </c>
      <c r="L202" s="17">
        <v>2</v>
      </c>
      <c r="M202" s="17">
        <v>4</v>
      </c>
      <c r="N202" s="17">
        <v>1</v>
      </c>
      <c r="O202" s="17">
        <v>29</v>
      </c>
      <c r="P202" s="17">
        <v>7</v>
      </c>
      <c r="Q202" s="17">
        <v>2</v>
      </c>
      <c r="R202" s="17">
        <v>15</v>
      </c>
      <c r="S202" s="17">
        <v>1</v>
      </c>
      <c r="T202" s="17">
        <v>9</v>
      </c>
      <c r="U202" s="17">
        <v>266</v>
      </c>
    </row>
    <row r="203" spans="1:21">
      <c r="A203" s="17">
        <v>78149</v>
      </c>
      <c r="B203" s="17" t="s">
        <v>337</v>
      </c>
      <c r="C203" s="17">
        <v>3</v>
      </c>
      <c r="D203" s="17">
        <v>3</v>
      </c>
      <c r="E203" s="17">
        <v>32</v>
      </c>
      <c r="F203" s="17">
        <v>1</v>
      </c>
      <c r="G203" s="17">
        <v>4</v>
      </c>
      <c r="H203" s="17">
        <v>52</v>
      </c>
      <c r="I203" s="17">
        <v>99</v>
      </c>
      <c r="J203" s="17">
        <v>10</v>
      </c>
      <c r="K203" s="17">
        <v>50</v>
      </c>
      <c r="L203" s="17">
        <v>5</v>
      </c>
      <c r="M203" s="17">
        <v>7</v>
      </c>
      <c r="N203" s="17">
        <v>3</v>
      </c>
      <c r="O203" s="17">
        <v>41</v>
      </c>
      <c r="P203" s="17">
        <v>7</v>
      </c>
      <c r="Q203" s="17">
        <v>2</v>
      </c>
      <c r="R203" s="17">
        <v>11</v>
      </c>
      <c r="S203" s="17">
        <v>19</v>
      </c>
      <c r="T203" s="17">
        <v>12</v>
      </c>
      <c r="U203" s="17">
        <v>361</v>
      </c>
    </row>
    <row r="204" spans="1:21">
      <c r="A204" s="17">
        <v>78150</v>
      </c>
      <c r="B204" s="17" t="s">
        <v>312</v>
      </c>
      <c r="C204" s="17">
        <v>6</v>
      </c>
      <c r="D204" s="17"/>
      <c r="E204" s="17">
        <v>28</v>
      </c>
      <c r="F204" s="17">
        <v>2</v>
      </c>
      <c r="G204" s="17">
        <v>2</v>
      </c>
      <c r="H204" s="17">
        <v>55</v>
      </c>
      <c r="I204" s="17">
        <v>217</v>
      </c>
      <c r="J204" s="17">
        <v>7</v>
      </c>
      <c r="K204" s="17">
        <v>53</v>
      </c>
      <c r="L204" s="17">
        <v>5</v>
      </c>
      <c r="M204" s="17">
        <v>18</v>
      </c>
      <c r="N204" s="17">
        <v>5</v>
      </c>
      <c r="O204" s="17">
        <v>102</v>
      </c>
      <c r="P204" s="17">
        <v>15</v>
      </c>
      <c r="Q204" s="17">
        <v>3</v>
      </c>
      <c r="R204" s="17">
        <v>30</v>
      </c>
      <c r="S204" s="17">
        <v>6</v>
      </c>
      <c r="T204" s="17">
        <v>35</v>
      </c>
      <c r="U204" s="17">
        <v>589</v>
      </c>
    </row>
    <row r="205" spans="1:21">
      <c r="A205" s="17">
        <v>78151</v>
      </c>
      <c r="B205" s="17" t="s">
        <v>435</v>
      </c>
      <c r="C205" s="17"/>
      <c r="D205" s="17"/>
      <c r="E205" s="17">
        <v>4</v>
      </c>
      <c r="F205" s="17"/>
      <c r="G205" s="17"/>
      <c r="H205" s="17">
        <v>15</v>
      </c>
      <c r="I205" s="17">
        <v>35</v>
      </c>
      <c r="J205" s="17">
        <v>4</v>
      </c>
      <c r="K205" s="17">
        <v>7</v>
      </c>
      <c r="L205" s="17"/>
      <c r="M205" s="17">
        <v>1</v>
      </c>
      <c r="N205" s="17">
        <v>1</v>
      </c>
      <c r="O205" s="17">
        <v>11</v>
      </c>
      <c r="P205" s="17">
        <v>2</v>
      </c>
      <c r="Q205" s="17"/>
      <c r="R205" s="17">
        <v>4</v>
      </c>
      <c r="S205" s="17">
        <v>2</v>
      </c>
      <c r="T205" s="17">
        <v>4</v>
      </c>
      <c r="U205" s="17">
        <v>90</v>
      </c>
    </row>
    <row r="206" spans="1:21">
      <c r="A206" s="17">
        <v>78152</v>
      </c>
      <c r="B206" s="17" t="s">
        <v>581</v>
      </c>
      <c r="C206" s="17"/>
      <c r="D206" s="17"/>
      <c r="E206" s="17">
        <v>5</v>
      </c>
      <c r="F206" s="17"/>
      <c r="G206" s="17"/>
      <c r="H206" s="17">
        <v>12</v>
      </c>
      <c r="I206" s="17">
        <v>15</v>
      </c>
      <c r="J206" s="17">
        <v>2</v>
      </c>
      <c r="K206" s="17">
        <v>3</v>
      </c>
      <c r="L206" s="17"/>
      <c r="M206" s="17"/>
      <c r="N206" s="17"/>
      <c r="O206" s="17">
        <v>7</v>
      </c>
      <c r="P206" s="17"/>
      <c r="Q206" s="17"/>
      <c r="R206" s="17">
        <v>2</v>
      </c>
      <c r="S206" s="17"/>
      <c r="T206" s="17">
        <v>1</v>
      </c>
      <c r="U206" s="17">
        <v>47</v>
      </c>
    </row>
    <row r="207" spans="1:21">
      <c r="A207" s="17">
        <v>78154</v>
      </c>
      <c r="B207" s="17" t="s">
        <v>347</v>
      </c>
      <c r="C207" s="17">
        <v>2</v>
      </c>
      <c r="D207" s="17"/>
      <c r="E207" s="17">
        <v>30</v>
      </c>
      <c r="F207" s="17"/>
      <c r="G207" s="17">
        <v>2</v>
      </c>
      <c r="H207" s="17">
        <v>41</v>
      </c>
      <c r="I207" s="17">
        <v>131</v>
      </c>
      <c r="J207" s="17">
        <v>10</v>
      </c>
      <c r="K207" s="17">
        <v>59</v>
      </c>
      <c r="L207" s="17">
        <v>2</v>
      </c>
      <c r="M207" s="17">
        <v>5</v>
      </c>
      <c r="N207" s="17">
        <v>7</v>
      </c>
      <c r="O207" s="17">
        <v>34</v>
      </c>
      <c r="P207" s="17">
        <v>6</v>
      </c>
      <c r="Q207" s="17">
        <v>1</v>
      </c>
      <c r="R207" s="17">
        <v>10</v>
      </c>
      <c r="S207" s="17">
        <v>10</v>
      </c>
      <c r="T207" s="17">
        <v>19</v>
      </c>
      <c r="U207" s="17">
        <v>369</v>
      </c>
    </row>
    <row r="208" spans="1:21">
      <c r="A208" s="17">
        <v>78155</v>
      </c>
      <c r="B208" s="17" t="s">
        <v>448</v>
      </c>
      <c r="C208" s="17"/>
      <c r="D208" s="17"/>
      <c r="E208" s="17">
        <v>17</v>
      </c>
      <c r="F208" s="17">
        <v>2</v>
      </c>
      <c r="G208" s="17"/>
      <c r="H208" s="17">
        <v>35</v>
      </c>
      <c r="I208" s="17">
        <v>49</v>
      </c>
      <c r="J208" s="17">
        <v>4</v>
      </c>
      <c r="K208" s="17">
        <v>13</v>
      </c>
      <c r="L208" s="17">
        <v>3</v>
      </c>
      <c r="M208" s="17"/>
      <c r="N208" s="17">
        <v>1</v>
      </c>
      <c r="O208" s="17">
        <v>12</v>
      </c>
      <c r="P208" s="17">
        <v>3</v>
      </c>
      <c r="Q208" s="17"/>
      <c r="R208" s="17">
        <v>3</v>
      </c>
      <c r="S208" s="17">
        <v>1</v>
      </c>
      <c r="T208" s="17">
        <v>1</v>
      </c>
      <c r="U208" s="17">
        <v>144</v>
      </c>
    </row>
    <row r="209" spans="1:21">
      <c r="A209" s="17">
        <v>79003</v>
      </c>
      <c r="B209" s="17" t="s">
        <v>503</v>
      </c>
      <c r="C209" s="17"/>
      <c r="D209" s="17"/>
      <c r="E209" s="17">
        <v>10</v>
      </c>
      <c r="F209" s="17"/>
      <c r="G209" s="17"/>
      <c r="H209" s="17">
        <v>10</v>
      </c>
      <c r="I209" s="17">
        <v>22</v>
      </c>
      <c r="J209" s="17">
        <v>1</v>
      </c>
      <c r="K209" s="17">
        <v>5</v>
      </c>
      <c r="L209" s="17">
        <v>2</v>
      </c>
      <c r="M209" s="17"/>
      <c r="N209" s="17"/>
      <c r="O209" s="17">
        <v>3</v>
      </c>
      <c r="P209" s="17">
        <v>1</v>
      </c>
      <c r="Q209" s="17"/>
      <c r="R209" s="17">
        <v>3</v>
      </c>
      <c r="S209" s="17"/>
      <c r="T209" s="17">
        <v>1</v>
      </c>
      <c r="U209" s="17">
        <v>58</v>
      </c>
    </row>
    <row r="210" spans="1:21">
      <c r="A210" s="17">
        <v>79004</v>
      </c>
      <c r="B210" s="17" t="s">
        <v>626</v>
      </c>
      <c r="C210" s="17"/>
      <c r="D210" s="17"/>
      <c r="E210" s="17">
        <v>4</v>
      </c>
      <c r="F210" s="17"/>
      <c r="G210" s="17"/>
      <c r="H210" s="17">
        <v>9</v>
      </c>
      <c r="I210" s="17">
        <v>9</v>
      </c>
      <c r="J210" s="17">
        <v>3</v>
      </c>
      <c r="K210" s="17">
        <v>2</v>
      </c>
      <c r="L210" s="17"/>
      <c r="M210" s="17">
        <v>2</v>
      </c>
      <c r="N210" s="17"/>
      <c r="O210" s="17">
        <v>4</v>
      </c>
      <c r="P210" s="17">
        <v>1</v>
      </c>
      <c r="Q210" s="17"/>
      <c r="R210" s="17"/>
      <c r="S210" s="17"/>
      <c r="T210" s="17">
        <v>1</v>
      </c>
      <c r="U210" s="17">
        <v>35</v>
      </c>
    </row>
    <row r="211" spans="1:21">
      <c r="A211" s="17">
        <v>79007</v>
      </c>
      <c r="B211" s="17" t="s">
        <v>664</v>
      </c>
      <c r="C211" s="17"/>
      <c r="D211" s="17"/>
      <c r="E211" s="17">
        <v>8</v>
      </c>
      <c r="F211" s="17">
        <v>1</v>
      </c>
      <c r="G211" s="17"/>
      <c r="H211" s="17">
        <v>7</v>
      </c>
      <c r="I211" s="17">
        <v>8</v>
      </c>
      <c r="J211" s="17">
        <v>1</v>
      </c>
      <c r="K211" s="17">
        <v>2</v>
      </c>
      <c r="L211" s="17"/>
      <c r="M211" s="17"/>
      <c r="N211" s="17">
        <v>1</v>
      </c>
      <c r="O211" s="17">
        <v>1</v>
      </c>
      <c r="P211" s="17">
        <v>1</v>
      </c>
      <c r="Q211" s="17"/>
      <c r="R211" s="17">
        <v>1</v>
      </c>
      <c r="S211" s="17"/>
      <c r="T211" s="17"/>
      <c r="U211" s="17">
        <v>31</v>
      </c>
    </row>
    <row r="212" spans="1:21">
      <c r="A212" s="17">
        <v>79011</v>
      </c>
      <c r="B212" s="17" t="s">
        <v>316</v>
      </c>
      <c r="C212" s="17">
        <v>2</v>
      </c>
      <c r="D212" s="17"/>
      <c r="E212" s="17">
        <v>24</v>
      </c>
      <c r="F212" s="17"/>
      <c r="G212" s="17"/>
      <c r="H212" s="17">
        <v>56</v>
      </c>
      <c r="I212" s="17">
        <v>155</v>
      </c>
      <c r="J212" s="17">
        <v>5</v>
      </c>
      <c r="K212" s="17">
        <v>25</v>
      </c>
      <c r="L212" s="17">
        <v>3</v>
      </c>
      <c r="M212" s="17">
        <v>6</v>
      </c>
      <c r="N212" s="17">
        <v>2</v>
      </c>
      <c r="O212" s="17">
        <v>43</v>
      </c>
      <c r="P212" s="17">
        <v>10</v>
      </c>
      <c r="Q212" s="17"/>
      <c r="R212" s="17">
        <v>7</v>
      </c>
      <c r="S212" s="17">
        <v>2</v>
      </c>
      <c r="T212" s="17">
        <v>25</v>
      </c>
      <c r="U212" s="17">
        <v>365</v>
      </c>
    </row>
    <row r="213" spans="1:21">
      <c r="A213" s="17">
        <v>79012</v>
      </c>
      <c r="B213" s="17" t="s">
        <v>353</v>
      </c>
      <c r="C213" s="17">
        <v>2</v>
      </c>
      <c r="D213" s="17"/>
      <c r="E213" s="17">
        <v>32</v>
      </c>
      <c r="F213" s="17"/>
      <c r="G213" s="17"/>
      <c r="H213" s="17">
        <v>52</v>
      </c>
      <c r="I213" s="17">
        <v>157</v>
      </c>
      <c r="J213" s="17">
        <v>17</v>
      </c>
      <c r="K213" s="17">
        <v>35</v>
      </c>
      <c r="L213" s="17">
        <v>2</v>
      </c>
      <c r="M213" s="17">
        <v>10</v>
      </c>
      <c r="N213" s="17">
        <v>1</v>
      </c>
      <c r="O213" s="17">
        <v>55</v>
      </c>
      <c r="P213" s="17">
        <v>9</v>
      </c>
      <c r="Q213" s="17">
        <v>1</v>
      </c>
      <c r="R213" s="17">
        <v>11</v>
      </c>
      <c r="S213" s="17">
        <v>1</v>
      </c>
      <c r="T213" s="17">
        <v>23</v>
      </c>
      <c r="U213" s="17">
        <v>408</v>
      </c>
    </row>
    <row r="214" spans="1:21">
      <c r="A214" s="17">
        <v>79017</v>
      </c>
      <c r="B214" s="17" t="s">
        <v>498</v>
      </c>
      <c r="C214" s="17">
        <v>1</v>
      </c>
      <c r="D214" s="17"/>
      <c r="E214" s="17">
        <v>18</v>
      </c>
      <c r="F214" s="17">
        <v>2</v>
      </c>
      <c r="G214" s="17">
        <v>1</v>
      </c>
      <c r="H214" s="17">
        <v>32</v>
      </c>
      <c r="I214" s="17">
        <v>56</v>
      </c>
      <c r="J214" s="17">
        <v>4</v>
      </c>
      <c r="K214" s="17">
        <v>7</v>
      </c>
      <c r="L214" s="17">
        <v>3</v>
      </c>
      <c r="M214" s="17">
        <v>2</v>
      </c>
      <c r="N214" s="17">
        <v>2</v>
      </c>
      <c r="O214" s="17">
        <v>12</v>
      </c>
      <c r="P214" s="17">
        <v>6</v>
      </c>
      <c r="Q214" s="17">
        <v>1</v>
      </c>
      <c r="R214" s="17">
        <v>4</v>
      </c>
      <c r="S214" s="17"/>
      <c r="T214" s="17">
        <v>6</v>
      </c>
      <c r="U214" s="17">
        <v>157</v>
      </c>
    </row>
    <row r="215" spans="1:21">
      <c r="A215" s="17">
        <v>79018</v>
      </c>
      <c r="B215" s="17" t="s">
        <v>460</v>
      </c>
      <c r="C215" s="17"/>
      <c r="D215" s="17"/>
      <c r="E215" s="17">
        <v>9</v>
      </c>
      <c r="F215" s="17"/>
      <c r="G215" s="17"/>
      <c r="H215" s="17">
        <v>16</v>
      </c>
      <c r="I215" s="17">
        <v>28</v>
      </c>
      <c r="J215" s="17">
        <v>2</v>
      </c>
      <c r="K215" s="17">
        <v>5</v>
      </c>
      <c r="L215" s="17">
        <v>1</v>
      </c>
      <c r="M215" s="17">
        <v>1</v>
      </c>
      <c r="N215" s="17"/>
      <c r="O215" s="17">
        <v>13</v>
      </c>
      <c r="P215" s="17">
        <v>2</v>
      </c>
      <c r="Q215" s="17"/>
      <c r="R215" s="17">
        <v>8</v>
      </c>
      <c r="S215" s="17">
        <v>1</v>
      </c>
      <c r="T215" s="17">
        <v>7</v>
      </c>
      <c r="U215" s="17">
        <v>93</v>
      </c>
    </row>
    <row r="216" spans="1:21">
      <c r="A216" s="17">
        <v>79023</v>
      </c>
      <c r="B216" s="17" t="s">
        <v>262</v>
      </c>
      <c r="C216" s="17">
        <v>9</v>
      </c>
      <c r="D216" s="17">
        <v>4</v>
      </c>
      <c r="E216" s="17">
        <v>346</v>
      </c>
      <c r="F216" s="17">
        <v>22</v>
      </c>
      <c r="G216" s="17">
        <v>19</v>
      </c>
      <c r="H216" s="17">
        <v>581</v>
      </c>
      <c r="I216" s="17">
        <v>2244</v>
      </c>
      <c r="J216" s="17">
        <v>112</v>
      </c>
      <c r="K216" s="17">
        <v>354</v>
      </c>
      <c r="L216" s="17">
        <v>184</v>
      </c>
      <c r="M216" s="17">
        <v>217</v>
      </c>
      <c r="N216" s="17">
        <v>173</v>
      </c>
      <c r="O216" s="17">
        <v>1413</v>
      </c>
      <c r="P216" s="17">
        <v>251</v>
      </c>
      <c r="Q216" s="17">
        <v>36</v>
      </c>
      <c r="R216" s="17">
        <v>426</v>
      </c>
      <c r="S216" s="17">
        <v>100</v>
      </c>
      <c r="T216" s="17">
        <v>302</v>
      </c>
      <c r="U216" s="17">
        <v>6793</v>
      </c>
    </row>
    <row r="217" spans="1:21">
      <c r="A217" s="17">
        <v>79024</v>
      </c>
      <c r="B217" s="17" t="s">
        <v>651</v>
      </c>
      <c r="C217" s="17">
        <v>1</v>
      </c>
      <c r="D217" s="17"/>
      <c r="E217" s="17">
        <v>2</v>
      </c>
      <c r="F217" s="17"/>
      <c r="G217" s="17"/>
      <c r="H217" s="17">
        <v>5</v>
      </c>
      <c r="I217" s="17">
        <v>15</v>
      </c>
      <c r="J217" s="17">
        <v>3</v>
      </c>
      <c r="K217" s="17">
        <v>4</v>
      </c>
      <c r="L217" s="17">
        <v>1</v>
      </c>
      <c r="M217" s="17"/>
      <c r="N217" s="17"/>
      <c r="O217" s="17">
        <v>4</v>
      </c>
      <c r="P217" s="17"/>
      <c r="Q217" s="17"/>
      <c r="R217" s="17"/>
      <c r="S217" s="17"/>
      <c r="T217" s="17"/>
      <c r="U217" s="17">
        <v>35</v>
      </c>
    </row>
    <row r="218" spans="1:21">
      <c r="A218" s="17">
        <v>79025</v>
      </c>
      <c r="B218" s="17" t="s">
        <v>671</v>
      </c>
      <c r="C218" s="17"/>
      <c r="D218" s="17"/>
      <c r="E218" s="17">
        <v>1</v>
      </c>
      <c r="F218" s="17"/>
      <c r="G218" s="17"/>
      <c r="H218" s="17">
        <v>3</v>
      </c>
      <c r="I218" s="17">
        <v>9</v>
      </c>
      <c r="J218" s="17">
        <v>3</v>
      </c>
      <c r="K218" s="17">
        <v>1</v>
      </c>
      <c r="L218" s="17"/>
      <c r="M218" s="17"/>
      <c r="N218" s="17"/>
      <c r="O218" s="17">
        <v>1</v>
      </c>
      <c r="P218" s="17">
        <v>1</v>
      </c>
      <c r="Q218" s="17"/>
      <c r="R218" s="17">
        <v>1</v>
      </c>
      <c r="S218" s="17"/>
      <c r="T218" s="17"/>
      <c r="U218" s="17">
        <v>20</v>
      </c>
    </row>
    <row r="219" spans="1:21">
      <c r="A219" s="17">
        <v>79029</v>
      </c>
      <c r="B219" s="17" t="s">
        <v>339</v>
      </c>
      <c r="C219" s="17">
        <v>6</v>
      </c>
      <c r="D219" s="17">
        <v>1</v>
      </c>
      <c r="E219" s="17">
        <v>36</v>
      </c>
      <c r="F219" s="17">
        <v>1</v>
      </c>
      <c r="G219" s="17"/>
      <c r="H219" s="17">
        <v>60</v>
      </c>
      <c r="I219" s="17">
        <v>170</v>
      </c>
      <c r="J219" s="17">
        <v>15</v>
      </c>
      <c r="K219" s="17">
        <v>16</v>
      </c>
      <c r="L219" s="17">
        <v>8</v>
      </c>
      <c r="M219" s="17">
        <v>8</v>
      </c>
      <c r="N219" s="17">
        <v>2</v>
      </c>
      <c r="O219" s="17">
        <v>40</v>
      </c>
      <c r="P219" s="17">
        <v>11</v>
      </c>
      <c r="Q219" s="17"/>
      <c r="R219" s="17">
        <v>22</v>
      </c>
      <c r="S219" s="17">
        <v>1</v>
      </c>
      <c r="T219" s="17">
        <v>21</v>
      </c>
      <c r="U219" s="17">
        <v>418</v>
      </c>
    </row>
    <row r="220" spans="1:21">
      <c r="A220" s="17">
        <v>79033</v>
      </c>
      <c r="B220" s="17" t="s">
        <v>539</v>
      </c>
      <c r="C220" s="17">
        <v>1</v>
      </c>
      <c r="D220" s="17"/>
      <c r="E220" s="17">
        <v>12</v>
      </c>
      <c r="F220" s="17"/>
      <c r="G220" s="17"/>
      <c r="H220" s="17">
        <v>7</v>
      </c>
      <c r="I220" s="17">
        <v>17</v>
      </c>
      <c r="J220" s="17">
        <v>3</v>
      </c>
      <c r="K220" s="17">
        <v>9</v>
      </c>
      <c r="L220" s="17"/>
      <c r="M220" s="17">
        <v>1</v>
      </c>
      <c r="N220" s="17"/>
      <c r="O220" s="17">
        <v>7</v>
      </c>
      <c r="P220" s="17">
        <v>1</v>
      </c>
      <c r="Q220" s="17"/>
      <c r="R220" s="17">
        <v>1</v>
      </c>
      <c r="S220" s="17"/>
      <c r="T220" s="17">
        <v>3</v>
      </c>
      <c r="U220" s="17">
        <v>62</v>
      </c>
    </row>
    <row r="221" spans="1:21">
      <c r="A221" s="17">
        <v>79034</v>
      </c>
      <c r="B221" s="17" t="s">
        <v>473</v>
      </c>
      <c r="C221" s="17">
        <v>4</v>
      </c>
      <c r="D221" s="17"/>
      <c r="E221" s="17">
        <v>12</v>
      </c>
      <c r="F221" s="17"/>
      <c r="G221" s="17"/>
      <c r="H221" s="17">
        <v>19</v>
      </c>
      <c r="I221" s="17">
        <v>41</v>
      </c>
      <c r="J221" s="17">
        <v>3</v>
      </c>
      <c r="K221" s="17">
        <v>7</v>
      </c>
      <c r="L221" s="17"/>
      <c r="M221" s="17">
        <v>2</v>
      </c>
      <c r="N221" s="17"/>
      <c r="O221" s="17">
        <v>17</v>
      </c>
      <c r="P221" s="17">
        <v>4</v>
      </c>
      <c r="Q221" s="17"/>
      <c r="R221" s="17">
        <v>3</v>
      </c>
      <c r="S221" s="17"/>
      <c r="T221" s="17">
        <v>6</v>
      </c>
      <c r="U221" s="17">
        <v>118</v>
      </c>
    </row>
    <row r="222" spans="1:21">
      <c r="A222" s="17">
        <v>79039</v>
      </c>
      <c r="B222" s="17" t="s">
        <v>326</v>
      </c>
      <c r="C222" s="17">
        <v>1</v>
      </c>
      <c r="D222" s="17"/>
      <c r="E222" s="17">
        <v>43</v>
      </c>
      <c r="F222" s="17"/>
      <c r="G222" s="17"/>
      <c r="H222" s="17">
        <v>40</v>
      </c>
      <c r="I222" s="17">
        <v>125</v>
      </c>
      <c r="J222" s="17">
        <v>10</v>
      </c>
      <c r="K222" s="17">
        <v>32</v>
      </c>
      <c r="L222" s="17">
        <v>3</v>
      </c>
      <c r="M222" s="17">
        <v>5</v>
      </c>
      <c r="N222" s="17"/>
      <c r="O222" s="17">
        <v>31</v>
      </c>
      <c r="P222" s="17">
        <v>1</v>
      </c>
      <c r="Q222" s="17">
        <v>2</v>
      </c>
      <c r="R222" s="17">
        <v>12</v>
      </c>
      <c r="S222" s="17">
        <v>1</v>
      </c>
      <c r="T222" s="17">
        <v>15</v>
      </c>
      <c r="U222" s="17">
        <v>321</v>
      </c>
    </row>
    <row r="223" spans="1:21">
      <c r="A223" s="17">
        <v>79042</v>
      </c>
      <c r="B223" s="17" t="s">
        <v>344</v>
      </c>
      <c r="C223" s="17"/>
      <c r="D223" s="17">
        <v>1</v>
      </c>
      <c r="E223" s="17">
        <v>32</v>
      </c>
      <c r="F223" s="17">
        <v>1</v>
      </c>
      <c r="G223" s="17"/>
      <c r="H223" s="17">
        <v>71</v>
      </c>
      <c r="I223" s="17">
        <v>149</v>
      </c>
      <c r="J223" s="17">
        <v>8</v>
      </c>
      <c r="K223" s="17">
        <v>29</v>
      </c>
      <c r="L223" s="17">
        <v>5</v>
      </c>
      <c r="M223" s="17">
        <v>6</v>
      </c>
      <c r="N223" s="17">
        <v>9</v>
      </c>
      <c r="O223" s="17">
        <v>54</v>
      </c>
      <c r="P223" s="17">
        <v>4</v>
      </c>
      <c r="Q223" s="17">
        <v>2</v>
      </c>
      <c r="R223" s="17">
        <v>15</v>
      </c>
      <c r="S223" s="17">
        <v>7</v>
      </c>
      <c r="T223" s="17">
        <v>15</v>
      </c>
      <c r="U223" s="17">
        <v>408</v>
      </c>
    </row>
    <row r="224" spans="1:21">
      <c r="A224" s="17">
        <v>79047</v>
      </c>
      <c r="B224" s="17" t="s">
        <v>386</v>
      </c>
      <c r="C224" s="17">
        <v>1</v>
      </c>
      <c r="D224" s="17"/>
      <c r="E224" s="17">
        <v>21</v>
      </c>
      <c r="F224" s="17"/>
      <c r="G224" s="17"/>
      <c r="H224" s="17">
        <v>20</v>
      </c>
      <c r="I224" s="17">
        <v>80</v>
      </c>
      <c r="J224" s="17">
        <v>6</v>
      </c>
      <c r="K224" s="17">
        <v>41</v>
      </c>
      <c r="L224" s="17">
        <v>2</v>
      </c>
      <c r="M224" s="17">
        <v>7</v>
      </c>
      <c r="N224" s="17">
        <v>4</v>
      </c>
      <c r="O224" s="17">
        <v>31</v>
      </c>
      <c r="P224" s="17">
        <v>4</v>
      </c>
      <c r="Q224" s="17">
        <v>1</v>
      </c>
      <c r="R224" s="17">
        <v>11</v>
      </c>
      <c r="S224" s="17">
        <v>3</v>
      </c>
      <c r="T224" s="17">
        <v>12</v>
      </c>
      <c r="U224" s="17">
        <v>244</v>
      </c>
    </row>
    <row r="225" spans="1:21">
      <c r="A225" s="17">
        <v>79048</v>
      </c>
      <c r="B225" s="17" t="s">
        <v>486</v>
      </c>
      <c r="C225" s="17"/>
      <c r="D225" s="17"/>
      <c r="E225" s="17">
        <v>23</v>
      </c>
      <c r="F225" s="17">
        <v>1</v>
      </c>
      <c r="G225" s="17"/>
      <c r="H225" s="17">
        <v>12</v>
      </c>
      <c r="I225" s="17">
        <v>32</v>
      </c>
      <c r="J225" s="17">
        <v>8</v>
      </c>
      <c r="K225" s="17">
        <v>10</v>
      </c>
      <c r="L225" s="17">
        <v>2</v>
      </c>
      <c r="M225" s="17"/>
      <c r="N225" s="17">
        <v>1</v>
      </c>
      <c r="O225" s="17">
        <v>10</v>
      </c>
      <c r="P225" s="17">
        <v>3</v>
      </c>
      <c r="Q225" s="17"/>
      <c r="R225" s="17">
        <v>2</v>
      </c>
      <c r="S225" s="17"/>
      <c r="T225" s="17">
        <v>4</v>
      </c>
      <c r="U225" s="17">
        <v>108</v>
      </c>
    </row>
    <row r="226" spans="1:21">
      <c r="A226" s="17">
        <v>79052</v>
      </c>
      <c r="B226" s="17" t="s">
        <v>650</v>
      </c>
      <c r="C226" s="17"/>
      <c r="D226" s="17"/>
      <c r="E226" s="17"/>
      <c r="F226" s="17"/>
      <c r="G226" s="17"/>
      <c r="H226" s="17">
        <v>3</v>
      </c>
      <c r="I226" s="17">
        <v>8</v>
      </c>
      <c r="J226" s="17">
        <v>1</v>
      </c>
      <c r="K226" s="17">
        <v>2</v>
      </c>
      <c r="L226" s="17"/>
      <c r="M226" s="17"/>
      <c r="N226" s="17"/>
      <c r="O226" s="17">
        <v>2</v>
      </c>
      <c r="P226" s="17"/>
      <c r="Q226" s="17"/>
      <c r="R226" s="17">
        <v>1</v>
      </c>
      <c r="S226" s="17"/>
      <c r="T226" s="17">
        <v>1</v>
      </c>
      <c r="U226" s="17">
        <v>18</v>
      </c>
    </row>
    <row r="227" spans="1:21">
      <c r="A227" s="17">
        <v>79055</v>
      </c>
      <c r="B227" s="17" t="s">
        <v>665</v>
      </c>
      <c r="C227" s="17"/>
      <c r="D227" s="17"/>
      <c r="E227" s="17">
        <v>1</v>
      </c>
      <c r="F227" s="17"/>
      <c r="G227" s="17"/>
      <c r="H227" s="17">
        <v>9</v>
      </c>
      <c r="I227" s="17">
        <v>5</v>
      </c>
      <c r="J227" s="17">
        <v>1</v>
      </c>
      <c r="K227" s="17">
        <v>1</v>
      </c>
      <c r="L227" s="17"/>
      <c r="M227" s="17"/>
      <c r="N227" s="17"/>
      <c r="O227" s="17">
        <v>2</v>
      </c>
      <c r="P227" s="17"/>
      <c r="Q227" s="17"/>
      <c r="R227" s="17">
        <v>2</v>
      </c>
      <c r="S227" s="17"/>
      <c r="T227" s="17">
        <v>1</v>
      </c>
      <c r="U227" s="17">
        <v>22</v>
      </c>
    </row>
    <row r="228" spans="1:21">
      <c r="A228" s="17">
        <v>79056</v>
      </c>
      <c r="B228" s="17" t="s">
        <v>479</v>
      </c>
      <c r="C228" s="17"/>
      <c r="D228" s="17"/>
      <c r="E228" s="17">
        <v>7</v>
      </c>
      <c r="F228" s="17"/>
      <c r="G228" s="17"/>
      <c r="H228" s="17">
        <v>22</v>
      </c>
      <c r="I228" s="17">
        <v>30</v>
      </c>
      <c r="J228" s="17">
        <v>1</v>
      </c>
      <c r="K228" s="17">
        <v>10</v>
      </c>
      <c r="L228" s="17"/>
      <c r="M228" s="17">
        <v>1</v>
      </c>
      <c r="N228" s="17"/>
      <c r="O228" s="17">
        <v>11</v>
      </c>
      <c r="P228" s="17"/>
      <c r="Q228" s="17"/>
      <c r="R228" s="17">
        <v>5</v>
      </c>
      <c r="S228" s="17">
        <v>1</v>
      </c>
      <c r="T228" s="17">
        <v>2</v>
      </c>
      <c r="U228" s="17">
        <v>90</v>
      </c>
    </row>
    <row r="229" spans="1:21">
      <c r="A229" s="17">
        <v>79058</v>
      </c>
      <c r="B229" s="17" t="s">
        <v>399</v>
      </c>
      <c r="C229" s="17"/>
      <c r="D229" s="17"/>
      <c r="E229" s="17">
        <v>13</v>
      </c>
      <c r="F229" s="17"/>
      <c r="G229" s="17"/>
      <c r="H229" s="17">
        <v>20</v>
      </c>
      <c r="I229" s="17">
        <v>52</v>
      </c>
      <c r="J229" s="17">
        <v>4</v>
      </c>
      <c r="K229" s="17">
        <v>7</v>
      </c>
      <c r="L229" s="17">
        <v>1</v>
      </c>
      <c r="M229" s="17">
        <v>1</v>
      </c>
      <c r="N229" s="17"/>
      <c r="O229" s="17">
        <v>13</v>
      </c>
      <c r="P229" s="17"/>
      <c r="Q229" s="17">
        <v>1</v>
      </c>
      <c r="R229" s="17">
        <v>8</v>
      </c>
      <c r="S229" s="17"/>
      <c r="T229" s="17">
        <v>12</v>
      </c>
      <c r="U229" s="17">
        <v>132</v>
      </c>
    </row>
    <row r="230" spans="1:21">
      <c r="A230" s="17">
        <v>79059</v>
      </c>
      <c r="B230" s="17" t="s">
        <v>336</v>
      </c>
      <c r="C230" s="17"/>
      <c r="D230" s="17"/>
      <c r="E230" s="17">
        <v>23</v>
      </c>
      <c r="F230" s="17">
        <v>1</v>
      </c>
      <c r="G230" s="17"/>
      <c r="H230" s="17">
        <v>29</v>
      </c>
      <c r="I230" s="17">
        <v>102</v>
      </c>
      <c r="J230" s="17">
        <v>5</v>
      </c>
      <c r="K230" s="17">
        <v>17</v>
      </c>
      <c r="L230" s="17">
        <v>5</v>
      </c>
      <c r="M230" s="17">
        <v>5</v>
      </c>
      <c r="N230" s="17"/>
      <c r="O230" s="17">
        <v>47</v>
      </c>
      <c r="P230" s="17">
        <v>5</v>
      </c>
      <c r="Q230" s="17">
        <v>2</v>
      </c>
      <c r="R230" s="17">
        <v>19</v>
      </c>
      <c r="S230" s="17">
        <v>2</v>
      </c>
      <c r="T230" s="17">
        <v>15</v>
      </c>
      <c r="U230" s="17">
        <v>277</v>
      </c>
    </row>
    <row r="231" spans="1:21">
      <c r="A231" s="17">
        <v>79060</v>
      </c>
      <c r="B231" s="17" t="s">
        <v>364</v>
      </c>
      <c r="C231" s="17">
        <v>3</v>
      </c>
      <c r="D231" s="17"/>
      <c r="E231" s="17">
        <v>24</v>
      </c>
      <c r="F231" s="17"/>
      <c r="G231" s="17">
        <v>1</v>
      </c>
      <c r="H231" s="17">
        <v>26</v>
      </c>
      <c r="I231" s="17">
        <v>56</v>
      </c>
      <c r="J231" s="17">
        <v>12</v>
      </c>
      <c r="K231" s="17">
        <v>46</v>
      </c>
      <c r="L231" s="17">
        <v>2</v>
      </c>
      <c r="M231" s="17">
        <v>2</v>
      </c>
      <c r="N231" s="17">
        <v>3</v>
      </c>
      <c r="O231" s="17">
        <v>18</v>
      </c>
      <c r="P231" s="17">
        <v>2</v>
      </c>
      <c r="Q231" s="17"/>
      <c r="R231" s="17">
        <v>9</v>
      </c>
      <c r="S231" s="17">
        <v>1</v>
      </c>
      <c r="T231" s="17">
        <v>4</v>
      </c>
      <c r="U231" s="17">
        <v>209</v>
      </c>
    </row>
    <row r="232" spans="1:21">
      <c r="A232" s="17">
        <v>79065</v>
      </c>
      <c r="B232" s="17" t="s">
        <v>649</v>
      </c>
      <c r="C232" s="17"/>
      <c r="D232" s="17"/>
      <c r="E232" s="17">
        <v>1</v>
      </c>
      <c r="F232" s="17"/>
      <c r="G232" s="17"/>
      <c r="H232" s="17">
        <v>1</v>
      </c>
      <c r="I232" s="17">
        <v>10</v>
      </c>
      <c r="J232" s="17">
        <v>3</v>
      </c>
      <c r="K232" s="17">
        <v>6</v>
      </c>
      <c r="L232" s="17"/>
      <c r="M232" s="17">
        <v>1</v>
      </c>
      <c r="N232" s="17"/>
      <c r="O232" s="17">
        <v>3</v>
      </c>
      <c r="P232" s="17"/>
      <c r="Q232" s="17"/>
      <c r="R232" s="17"/>
      <c r="S232" s="17"/>
      <c r="T232" s="17"/>
      <c r="U232" s="17">
        <v>25</v>
      </c>
    </row>
    <row r="233" spans="1:21">
      <c r="A233" s="17">
        <v>79069</v>
      </c>
      <c r="B233" s="17" t="s">
        <v>368</v>
      </c>
      <c r="C233" s="17">
        <v>1</v>
      </c>
      <c r="D233" s="17"/>
      <c r="E233" s="17">
        <v>35</v>
      </c>
      <c r="F233" s="17"/>
      <c r="G233" s="17"/>
      <c r="H233" s="17">
        <v>61</v>
      </c>
      <c r="I233" s="17">
        <v>138</v>
      </c>
      <c r="J233" s="17">
        <v>9</v>
      </c>
      <c r="K233" s="17">
        <v>29</v>
      </c>
      <c r="L233" s="17">
        <v>4</v>
      </c>
      <c r="M233" s="17">
        <v>5</v>
      </c>
      <c r="N233" s="17"/>
      <c r="O233" s="17">
        <v>34</v>
      </c>
      <c r="P233" s="17">
        <v>6</v>
      </c>
      <c r="Q233" s="17"/>
      <c r="R233" s="17">
        <v>7</v>
      </c>
      <c r="S233" s="17">
        <v>4</v>
      </c>
      <c r="T233" s="17">
        <v>10</v>
      </c>
      <c r="U233" s="17">
        <v>343</v>
      </c>
    </row>
    <row r="234" spans="1:21">
      <c r="A234" s="17">
        <v>79072</v>
      </c>
      <c r="B234" s="17" t="s">
        <v>466</v>
      </c>
      <c r="C234" s="17">
        <v>1</v>
      </c>
      <c r="D234" s="17">
        <v>2</v>
      </c>
      <c r="E234" s="17">
        <v>28</v>
      </c>
      <c r="F234" s="17">
        <v>2</v>
      </c>
      <c r="G234" s="17"/>
      <c r="H234" s="17">
        <v>23</v>
      </c>
      <c r="I234" s="17">
        <v>58</v>
      </c>
      <c r="J234" s="17">
        <v>14</v>
      </c>
      <c r="K234" s="17">
        <v>12</v>
      </c>
      <c r="L234" s="17">
        <v>1</v>
      </c>
      <c r="M234" s="17">
        <v>5</v>
      </c>
      <c r="N234" s="17">
        <v>6</v>
      </c>
      <c r="O234" s="17">
        <v>17</v>
      </c>
      <c r="P234" s="17">
        <v>2</v>
      </c>
      <c r="Q234" s="17"/>
      <c r="R234" s="17">
        <v>8</v>
      </c>
      <c r="S234" s="17"/>
      <c r="T234" s="17">
        <v>9</v>
      </c>
      <c r="U234" s="17">
        <v>188</v>
      </c>
    </row>
    <row r="235" spans="1:21">
      <c r="A235" s="17">
        <v>79073</v>
      </c>
      <c r="B235" s="17" t="s">
        <v>614</v>
      </c>
      <c r="C235" s="17">
        <v>1</v>
      </c>
      <c r="D235" s="17"/>
      <c r="E235" s="17">
        <v>4</v>
      </c>
      <c r="F235" s="17"/>
      <c r="G235" s="17"/>
      <c r="H235" s="17">
        <v>2</v>
      </c>
      <c r="I235" s="17">
        <v>16</v>
      </c>
      <c r="J235" s="17">
        <v>4</v>
      </c>
      <c r="K235" s="17">
        <v>6</v>
      </c>
      <c r="L235" s="17"/>
      <c r="M235" s="17"/>
      <c r="N235" s="17"/>
      <c r="O235" s="17">
        <v>4</v>
      </c>
      <c r="P235" s="17">
        <v>1</v>
      </c>
      <c r="Q235" s="17"/>
      <c r="R235" s="17">
        <v>1</v>
      </c>
      <c r="S235" s="17"/>
      <c r="T235" s="17">
        <v>1</v>
      </c>
      <c r="U235" s="17">
        <v>40</v>
      </c>
    </row>
    <row r="236" spans="1:21">
      <c r="A236" s="17">
        <v>79074</v>
      </c>
      <c r="B236" s="17" t="s">
        <v>585</v>
      </c>
      <c r="C236" s="17">
        <v>2</v>
      </c>
      <c r="D236" s="17"/>
      <c r="E236" s="17">
        <v>3</v>
      </c>
      <c r="F236" s="17"/>
      <c r="G236" s="17"/>
      <c r="H236" s="17">
        <v>5</v>
      </c>
      <c r="I236" s="17">
        <v>13</v>
      </c>
      <c r="J236" s="17">
        <v>2</v>
      </c>
      <c r="K236" s="17">
        <v>2</v>
      </c>
      <c r="L236" s="17">
        <v>1</v>
      </c>
      <c r="M236" s="17">
        <v>1</v>
      </c>
      <c r="N236" s="17">
        <v>1</v>
      </c>
      <c r="O236" s="17">
        <v>6</v>
      </c>
      <c r="P236" s="17"/>
      <c r="Q236" s="17"/>
      <c r="R236" s="17">
        <v>2</v>
      </c>
      <c r="S236" s="17"/>
      <c r="T236" s="17">
        <v>2</v>
      </c>
      <c r="U236" s="17">
        <v>40</v>
      </c>
    </row>
    <row r="237" spans="1:21">
      <c r="A237" s="17">
        <v>79077</v>
      </c>
      <c r="B237" s="17" t="s">
        <v>633</v>
      </c>
      <c r="C237" s="17"/>
      <c r="D237" s="17"/>
      <c r="E237" s="17">
        <v>2</v>
      </c>
      <c r="F237" s="17"/>
      <c r="G237" s="17"/>
      <c r="H237" s="17">
        <v>5</v>
      </c>
      <c r="I237" s="17">
        <v>10</v>
      </c>
      <c r="J237" s="17">
        <v>1</v>
      </c>
      <c r="K237" s="17">
        <v>4</v>
      </c>
      <c r="L237" s="17"/>
      <c r="M237" s="17"/>
      <c r="N237" s="17"/>
      <c r="O237" s="17">
        <v>3</v>
      </c>
      <c r="P237" s="17"/>
      <c r="Q237" s="17"/>
      <c r="R237" s="17"/>
      <c r="S237" s="17"/>
      <c r="T237" s="17">
        <v>1</v>
      </c>
      <c r="U237" s="17">
        <v>26</v>
      </c>
    </row>
    <row r="238" spans="1:21">
      <c r="A238" s="17">
        <v>79080</v>
      </c>
      <c r="B238" s="17" t="s">
        <v>530</v>
      </c>
      <c r="C238" s="17"/>
      <c r="D238" s="17"/>
      <c r="E238" s="17">
        <v>6</v>
      </c>
      <c r="F238" s="17"/>
      <c r="G238" s="17"/>
      <c r="H238" s="17">
        <v>18</v>
      </c>
      <c r="I238" s="17">
        <v>31</v>
      </c>
      <c r="J238" s="17">
        <v>1</v>
      </c>
      <c r="K238" s="17">
        <v>15</v>
      </c>
      <c r="L238" s="17"/>
      <c r="M238" s="17"/>
      <c r="N238" s="17">
        <v>3</v>
      </c>
      <c r="O238" s="17">
        <v>9</v>
      </c>
      <c r="P238" s="17">
        <v>1</v>
      </c>
      <c r="Q238" s="17"/>
      <c r="R238" s="17">
        <v>3</v>
      </c>
      <c r="S238" s="17">
        <v>4</v>
      </c>
      <c r="T238" s="17">
        <v>2</v>
      </c>
      <c r="U238" s="17">
        <v>93</v>
      </c>
    </row>
    <row r="239" spans="1:21">
      <c r="A239" s="17">
        <v>79081</v>
      </c>
      <c r="B239" s="17" t="s">
        <v>360</v>
      </c>
      <c r="C239" s="17"/>
      <c r="D239" s="17"/>
      <c r="E239" s="17">
        <v>14</v>
      </c>
      <c r="F239" s="17"/>
      <c r="G239" s="17"/>
      <c r="H239" s="17">
        <v>39</v>
      </c>
      <c r="I239" s="17">
        <v>112</v>
      </c>
      <c r="J239" s="17">
        <v>10</v>
      </c>
      <c r="K239" s="17">
        <v>37</v>
      </c>
      <c r="L239" s="17">
        <v>4</v>
      </c>
      <c r="M239" s="17">
        <v>6</v>
      </c>
      <c r="N239" s="17">
        <v>3</v>
      </c>
      <c r="O239" s="17">
        <v>42</v>
      </c>
      <c r="P239" s="17">
        <v>2</v>
      </c>
      <c r="Q239" s="17">
        <v>1</v>
      </c>
      <c r="R239" s="17">
        <v>8</v>
      </c>
      <c r="S239" s="17">
        <v>6</v>
      </c>
      <c r="T239" s="17">
        <v>13</v>
      </c>
      <c r="U239" s="17">
        <v>297</v>
      </c>
    </row>
    <row r="240" spans="1:21">
      <c r="A240" s="17">
        <v>79083</v>
      </c>
      <c r="B240" s="17" t="s">
        <v>622</v>
      </c>
      <c r="C240" s="17">
        <v>3</v>
      </c>
      <c r="D240" s="17"/>
      <c r="E240" s="17">
        <v>8</v>
      </c>
      <c r="F240" s="17"/>
      <c r="G240" s="17"/>
      <c r="H240" s="17">
        <v>9</v>
      </c>
      <c r="I240" s="17">
        <v>19</v>
      </c>
      <c r="J240" s="17">
        <v>2</v>
      </c>
      <c r="K240" s="17">
        <v>7</v>
      </c>
      <c r="L240" s="17"/>
      <c r="M240" s="17"/>
      <c r="N240" s="17"/>
      <c r="O240" s="17">
        <v>1</v>
      </c>
      <c r="P240" s="17"/>
      <c r="Q240" s="17"/>
      <c r="R240" s="17">
        <v>1</v>
      </c>
      <c r="S240" s="17">
        <v>1</v>
      </c>
      <c r="T240" s="17">
        <v>2</v>
      </c>
      <c r="U240" s="17">
        <v>53</v>
      </c>
    </row>
    <row r="241" spans="1:21">
      <c r="A241" s="17">
        <v>79087</v>
      </c>
      <c r="B241" s="17" t="s">
        <v>359</v>
      </c>
      <c r="C241" s="17">
        <v>1</v>
      </c>
      <c r="D241" s="17"/>
      <c r="E241" s="17">
        <v>28</v>
      </c>
      <c r="F241" s="17"/>
      <c r="G241" s="17">
        <v>1</v>
      </c>
      <c r="H241" s="17">
        <v>28</v>
      </c>
      <c r="I241" s="17">
        <v>76</v>
      </c>
      <c r="J241" s="17">
        <v>7</v>
      </c>
      <c r="K241" s="17">
        <v>39</v>
      </c>
      <c r="L241" s="17">
        <v>2</v>
      </c>
      <c r="M241" s="17">
        <v>5</v>
      </c>
      <c r="N241" s="17"/>
      <c r="O241" s="17">
        <v>25</v>
      </c>
      <c r="P241" s="17">
        <v>3</v>
      </c>
      <c r="Q241" s="17"/>
      <c r="R241" s="17">
        <v>10</v>
      </c>
      <c r="S241" s="17">
        <v>2</v>
      </c>
      <c r="T241" s="17">
        <v>13</v>
      </c>
      <c r="U241" s="17">
        <v>240</v>
      </c>
    </row>
    <row r="242" spans="1:21">
      <c r="A242" s="17">
        <v>79088</v>
      </c>
      <c r="B242" s="17" t="s">
        <v>653</v>
      </c>
      <c r="C242" s="17"/>
      <c r="D242" s="17"/>
      <c r="E242" s="17">
        <v>3</v>
      </c>
      <c r="F242" s="17"/>
      <c r="G242" s="17"/>
      <c r="H242" s="17">
        <v>5</v>
      </c>
      <c r="I242" s="17">
        <v>20</v>
      </c>
      <c r="J242" s="17">
        <v>4</v>
      </c>
      <c r="K242" s="17">
        <v>2</v>
      </c>
      <c r="L242" s="17"/>
      <c r="M242" s="17">
        <v>1</v>
      </c>
      <c r="N242" s="17"/>
      <c r="O242" s="17">
        <v>2</v>
      </c>
      <c r="P242" s="17"/>
      <c r="Q242" s="17"/>
      <c r="R242" s="17"/>
      <c r="S242" s="17"/>
      <c r="T242" s="17">
        <v>1</v>
      </c>
      <c r="U242" s="17">
        <v>38</v>
      </c>
    </row>
    <row r="243" spans="1:21">
      <c r="A243" s="17">
        <v>79089</v>
      </c>
      <c r="B243" s="17" t="s">
        <v>564</v>
      </c>
      <c r="C243" s="17"/>
      <c r="D243" s="17"/>
      <c r="E243" s="17">
        <v>11</v>
      </c>
      <c r="F243" s="17"/>
      <c r="G243" s="17"/>
      <c r="H243" s="17">
        <v>10</v>
      </c>
      <c r="I243" s="17">
        <v>13</v>
      </c>
      <c r="J243" s="17">
        <v>1</v>
      </c>
      <c r="K243" s="17">
        <v>8</v>
      </c>
      <c r="L243" s="17"/>
      <c r="M243" s="17"/>
      <c r="N243" s="17"/>
      <c r="O243" s="17">
        <v>6</v>
      </c>
      <c r="P243" s="17">
        <v>3</v>
      </c>
      <c r="Q243" s="17"/>
      <c r="R243" s="17">
        <v>3</v>
      </c>
      <c r="S243" s="17"/>
      <c r="T243" s="17">
        <v>1</v>
      </c>
      <c r="U243" s="17">
        <v>56</v>
      </c>
    </row>
    <row r="244" spans="1:21">
      <c r="A244" s="17">
        <v>79092</v>
      </c>
      <c r="B244" s="17" t="s">
        <v>474</v>
      </c>
      <c r="C244" s="17"/>
      <c r="D244" s="17"/>
      <c r="E244" s="17">
        <v>5</v>
      </c>
      <c r="F244" s="17"/>
      <c r="G244" s="17"/>
      <c r="H244" s="17">
        <v>10</v>
      </c>
      <c r="I244" s="17">
        <v>29</v>
      </c>
      <c r="J244" s="17">
        <v>1</v>
      </c>
      <c r="K244" s="17">
        <v>6</v>
      </c>
      <c r="L244" s="17">
        <v>2</v>
      </c>
      <c r="M244" s="17">
        <v>1</v>
      </c>
      <c r="N244" s="17"/>
      <c r="O244" s="17">
        <v>14</v>
      </c>
      <c r="P244" s="17">
        <v>4</v>
      </c>
      <c r="Q244" s="17"/>
      <c r="R244" s="17">
        <v>4</v>
      </c>
      <c r="S244" s="17">
        <v>3</v>
      </c>
      <c r="T244" s="17">
        <v>8</v>
      </c>
      <c r="U244" s="17">
        <v>87</v>
      </c>
    </row>
    <row r="245" spans="1:21">
      <c r="A245" s="17">
        <v>79094</v>
      </c>
      <c r="B245" s="17" t="s">
        <v>586</v>
      </c>
      <c r="C245" s="17"/>
      <c r="D245" s="17"/>
      <c r="E245" s="17">
        <v>5</v>
      </c>
      <c r="F245" s="17"/>
      <c r="G245" s="17"/>
      <c r="H245" s="17">
        <v>14</v>
      </c>
      <c r="I245" s="17">
        <v>31</v>
      </c>
      <c r="J245" s="17">
        <v>1</v>
      </c>
      <c r="K245" s="17">
        <v>3</v>
      </c>
      <c r="L245" s="17"/>
      <c r="M245" s="17">
        <v>2</v>
      </c>
      <c r="N245" s="17">
        <v>1</v>
      </c>
      <c r="O245" s="17">
        <v>11</v>
      </c>
      <c r="P245" s="17">
        <v>2</v>
      </c>
      <c r="Q245" s="17"/>
      <c r="R245" s="17">
        <v>3</v>
      </c>
      <c r="S245" s="17"/>
      <c r="T245" s="17"/>
      <c r="U245" s="17">
        <v>73</v>
      </c>
    </row>
    <row r="246" spans="1:21">
      <c r="A246" s="17">
        <v>79096</v>
      </c>
      <c r="B246" s="17" t="s">
        <v>444</v>
      </c>
      <c r="C246" s="17">
        <v>2</v>
      </c>
      <c r="D246" s="17"/>
      <c r="E246" s="17">
        <v>28</v>
      </c>
      <c r="F246" s="17"/>
      <c r="G246" s="17">
        <v>2</v>
      </c>
      <c r="H246" s="17">
        <v>22</v>
      </c>
      <c r="I246" s="17">
        <v>61</v>
      </c>
      <c r="J246" s="17">
        <v>7</v>
      </c>
      <c r="K246" s="17">
        <v>13</v>
      </c>
      <c r="L246" s="17">
        <v>5</v>
      </c>
      <c r="M246" s="17">
        <v>2</v>
      </c>
      <c r="N246" s="17"/>
      <c r="O246" s="17">
        <v>16</v>
      </c>
      <c r="P246" s="17">
        <v>2</v>
      </c>
      <c r="Q246" s="17">
        <v>1</v>
      </c>
      <c r="R246" s="17">
        <v>8</v>
      </c>
      <c r="S246" s="17">
        <v>1</v>
      </c>
      <c r="T246" s="17">
        <v>8</v>
      </c>
      <c r="U246" s="17">
        <v>178</v>
      </c>
    </row>
    <row r="247" spans="1:21">
      <c r="A247" s="17">
        <v>79099</v>
      </c>
      <c r="B247" s="17" t="s">
        <v>471</v>
      </c>
      <c r="C247" s="17"/>
      <c r="D247" s="17"/>
      <c r="E247" s="17">
        <v>6</v>
      </c>
      <c r="F247" s="17"/>
      <c r="G247" s="17"/>
      <c r="H247" s="17">
        <v>17</v>
      </c>
      <c r="I247" s="17">
        <v>19</v>
      </c>
      <c r="J247" s="17">
        <v>4</v>
      </c>
      <c r="K247" s="17">
        <v>7</v>
      </c>
      <c r="L247" s="17"/>
      <c r="M247" s="17">
        <v>1</v>
      </c>
      <c r="N247" s="17"/>
      <c r="O247" s="17">
        <v>6</v>
      </c>
      <c r="P247" s="17">
        <v>2</v>
      </c>
      <c r="Q247" s="17"/>
      <c r="R247" s="17">
        <v>4</v>
      </c>
      <c r="S247" s="17"/>
      <c r="T247" s="17">
        <v>2</v>
      </c>
      <c r="U247" s="17">
        <v>68</v>
      </c>
    </row>
    <row r="248" spans="1:21">
      <c r="A248" s="17">
        <v>79108</v>
      </c>
      <c r="B248" s="17" t="s">
        <v>643</v>
      </c>
      <c r="C248" s="17"/>
      <c r="D248" s="17"/>
      <c r="E248" s="17">
        <v>5</v>
      </c>
      <c r="F248" s="17"/>
      <c r="G248" s="17"/>
      <c r="H248" s="17">
        <v>9</v>
      </c>
      <c r="I248" s="17">
        <v>7</v>
      </c>
      <c r="J248" s="17">
        <v>2</v>
      </c>
      <c r="K248" s="17">
        <v>2</v>
      </c>
      <c r="L248" s="17"/>
      <c r="M248" s="17">
        <v>1</v>
      </c>
      <c r="N248" s="17"/>
      <c r="O248" s="17">
        <v>5</v>
      </c>
      <c r="P248" s="17">
        <v>2</v>
      </c>
      <c r="Q248" s="17"/>
      <c r="R248" s="17">
        <v>1</v>
      </c>
      <c r="S248" s="17"/>
      <c r="T248" s="17"/>
      <c r="U248" s="17">
        <v>34</v>
      </c>
    </row>
    <row r="249" spans="1:21">
      <c r="A249" s="17">
        <v>79110</v>
      </c>
      <c r="B249" s="17" t="s">
        <v>526</v>
      </c>
      <c r="C249" s="17"/>
      <c r="D249" s="17"/>
      <c r="E249" s="17">
        <v>13</v>
      </c>
      <c r="F249" s="17"/>
      <c r="G249" s="17"/>
      <c r="H249" s="17">
        <v>11</v>
      </c>
      <c r="I249" s="17">
        <v>31</v>
      </c>
      <c r="J249" s="17">
        <v>1</v>
      </c>
      <c r="K249" s="17">
        <v>9</v>
      </c>
      <c r="L249" s="17"/>
      <c r="M249" s="17"/>
      <c r="N249" s="17">
        <v>1</v>
      </c>
      <c r="O249" s="17">
        <v>12</v>
      </c>
      <c r="P249" s="17">
        <v>2</v>
      </c>
      <c r="Q249" s="17"/>
      <c r="R249" s="17">
        <v>1</v>
      </c>
      <c r="S249" s="17"/>
      <c r="T249" s="17">
        <v>5</v>
      </c>
      <c r="U249" s="17">
        <v>86</v>
      </c>
    </row>
    <row r="250" spans="1:21">
      <c r="A250" s="17">
        <v>79114</v>
      </c>
      <c r="B250" s="17" t="s">
        <v>375</v>
      </c>
      <c r="C250" s="17"/>
      <c r="D250" s="17">
        <v>1</v>
      </c>
      <c r="E250" s="17">
        <v>27</v>
      </c>
      <c r="F250" s="17"/>
      <c r="G250" s="17"/>
      <c r="H250" s="17">
        <v>36</v>
      </c>
      <c r="I250" s="17">
        <v>84</v>
      </c>
      <c r="J250" s="17">
        <v>3</v>
      </c>
      <c r="K250" s="17">
        <v>16</v>
      </c>
      <c r="L250" s="17">
        <v>2</v>
      </c>
      <c r="M250" s="17">
        <v>5</v>
      </c>
      <c r="N250" s="17"/>
      <c r="O250" s="17">
        <v>29</v>
      </c>
      <c r="P250" s="17">
        <v>2</v>
      </c>
      <c r="Q250" s="17">
        <v>1</v>
      </c>
      <c r="R250" s="17">
        <v>9</v>
      </c>
      <c r="S250" s="17">
        <v>2</v>
      </c>
      <c r="T250" s="17">
        <v>13</v>
      </c>
      <c r="U250" s="17">
        <v>230</v>
      </c>
    </row>
    <row r="251" spans="1:21">
      <c r="A251" s="17">
        <v>79116</v>
      </c>
      <c r="B251" s="17" t="s">
        <v>559</v>
      </c>
      <c r="C251" s="17">
        <v>1</v>
      </c>
      <c r="D251" s="17"/>
      <c r="E251" s="17">
        <v>5</v>
      </c>
      <c r="F251" s="17"/>
      <c r="G251" s="17">
        <v>1</v>
      </c>
      <c r="H251" s="17">
        <v>24</v>
      </c>
      <c r="I251" s="17">
        <v>19</v>
      </c>
      <c r="J251" s="17">
        <v>1</v>
      </c>
      <c r="K251" s="17">
        <v>13</v>
      </c>
      <c r="L251" s="17">
        <v>1</v>
      </c>
      <c r="M251" s="17"/>
      <c r="N251" s="17"/>
      <c r="O251" s="17">
        <v>6</v>
      </c>
      <c r="P251" s="17">
        <v>1</v>
      </c>
      <c r="Q251" s="17"/>
      <c r="R251" s="17">
        <v>2</v>
      </c>
      <c r="S251" s="17"/>
      <c r="T251" s="17"/>
      <c r="U251" s="17">
        <v>74</v>
      </c>
    </row>
    <row r="252" spans="1:21">
      <c r="A252" s="17">
        <v>79122</v>
      </c>
      <c r="B252" s="17" t="s">
        <v>509</v>
      </c>
      <c r="C252" s="17">
        <v>2</v>
      </c>
      <c r="D252" s="17"/>
      <c r="E252" s="17">
        <v>14</v>
      </c>
      <c r="F252" s="17"/>
      <c r="G252" s="17"/>
      <c r="H252" s="17">
        <v>17</v>
      </c>
      <c r="I252" s="17">
        <v>34</v>
      </c>
      <c r="J252" s="17">
        <v>4</v>
      </c>
      <c r="K252" s="17">
        <v>9</v>
      </c>
      <c r="L252" s="17">
        <v>2</v>
      </c>
      <c r="M252" s="17">
        <v>1</v>
      </c>
      <c r="N252" s="17"/>
      <c r="O252" s="17">
        <v>15</v>
      </c>
      <c r="P252" s="17"/>
      <c r="Q252" s="17"/>
      <c r="R252" s="17">
        <v>6</v>
      </c>
      <c r="S252" s="17"/>
      <c r="T252" s="17">
        <v>9</v>
      </c>
      <c r="U252" s="17">
        <v>113</v>
      </c>
    </row>
    <row r="253" spans="1:21">
      <c r="A253" s="17">
        <v>79123</v>
      </c>
      <c r="B253" s="17" t="s">
        <v>404</v>
      </c>
      <c r="C253" s="17">
        <v>1</v>
      </c>
      <c r="D253" s="17"/>
      <c r="E253" s="17">
        <v>26</v>
      </c>
      <c r="F253" s="17"/>
      <c r="G253" s="17"/>
      <c r="H253" s="17">
        <v>39</v>
      </c>
      <c r="I253" s="17">
        <v>80</v>
      </c>
      <c r="J253" s="17">
        <v>5</v>
      </c>
      <c r="K253" s="17">
        <v>15</v>
      </c>
      <c r="L253" s="17">
        <v>2</v>
      </c>
      <c r="M253" s="17">
        <v>4</v>
      </c>
      <c r="N253" s="17">
        <v>8</v>
      </c>
      <c r="O253" s="17">
        <v>30</v>
      </c>
      <c r="P253" s="17">
        <v>1</v>
      </c>
      <c r="Q253" s="17">
        <v>3</v>
      </c>
      <c r="R253" s="17">
        <v>6</v>
      </c>
      <c r="S253" s="17">
        <v>3</v>
      </c>
      <c r="T253" s="17">
        <v>7</v>
      </c>
      <c r="U253" s="17">
        <v>230</v>
      </c>
    </row>
    <row r="254" spans="1:21">
      <c r="A254" s="17">
        <v>79126</v>
      </c>
      <c r="B254" s="17" t="s">
        <v>667</v>
      </c>
      <c r="C254" s="17"/>
      <c r="D254" s="17"/>
      <c r="E254" s="17">
        <v>3</v>
      </c>
      <c r="F254" s="17"/>
      <c r="G254" s="17"/>
      <c r="H254" s="17">
        <v>3</v>
      </c>
      <c r="I254" s="17">
        <v>9</v>
      </c>
      <c r="J254" s="17">
        <v>1</v>
      </c>
      <c r="K254" s="17"/>
      <c r="L254" s="17"/>
      <c r="M254" s="17">
        <v>1</v>
      </c>
      <c r="N254" s="17"/>
      <c r="O254" s="17">
        <v>1</v>
      </c>
      <c r="P254" s="17"/>
      <c r="Q254" s="17"/>
      <c r="R254" s="17"/>
      <c r="S254" s="17"/>
      <c r="T254" s="17"/>
      <c r="U254" s="17">
        <v>18</v>
      </c>
    </row>
    <row r="255" spans="1:21">
      <c r="A255" s="17">
        <v>79127</v>
      </c>
      <c r="B255" s="17" t="s">
        <v>322</v>
      </c>
      <c r="C255" s="17"/>
      <c r="D255" s="17"/>
      <c r="E255" s="17">
        <v>46</v>
      </c>
      <c r="F255" s="17"/>
      <c r="G255" s="17">
        <v>1</v>
      </c>
      <c r="H255" s="17">
        <v>87</v>
      </c>
      <c r="I255" s="17">
        <v>183</v>
      </c>
      <c r="J255" s="17">
        <v>15</v>
      </c>
      <c r="K255" s="17">
        <v>47</v>
      </c>
      <c r="L255" s="17">
        <v>4</v>
      </c>
      <c r="M255" s="17">
        <v>4</v>
      </c>
      <c r="N255" s="17">
        <v>8</v>
      </c>
      <c r="O255" s="17">
        <v>64</v>
      </c>
      <c r="P255" s="17">
        <v>12</v>
      </c>
      <c r="Q255" s="17">
        <v>1</v>
      </c>
      <c r="R255" s="17">
        <v>16</v>
      </c>
      <c r="S255" s="17">
        <v>7</v>
      </c>
      <c r="T255" s="17">
        <v>19</v>
      </c>
      <c r="U255" s="17">
        <v>514</v>
      </c>
    </row>
    <row r="256" spans="1:21">
      <c r="A256" s="17">
        <v>79131</v>
      </c>
      <c r="B256" s="17" t="s">
        <v>427</v>
      </c>
      <c r="C256" s="17"/>
      <c r="D256" s="17">
        <v>1</v>
      </c>
      <c r="E256" s="17">
        <v>21</v>
      </c>
      <c r="F256" s="17"/>
      <c r="G256" s="17"/>
      <c r="H256" s="17">
        <v>32</v>
      </c>
      <c r="I256" s="17">
        <v>59</v>
      </c>
      <c r="J256" s="17">
        <v>12</v>
      </c>
      <c r="K256" s="17">
        <v>16</v>
      </c>
      <c r="L256" s="17">
        <v>6</v>
      </c>
      <c r="M256" s="17"/>
      <c r="N256" s="17">
        <v>3</v>
      </c>
      <c r="O256" s="17">
        <v>21</v>
      </c>
      <c r="P256" s="17">
        <v>11</v>
      </c>
      <c r="Q256" s="17"/>
      <c r="R256" s="17">
        <v>6</v>
      </c>
      <c r="S256" s="17">
        <v>1</v>
      </c>
      <c r="T256" s="17">
        <v>11</v>
      </c>
      <c r="U256" s="17">
        <v>200</v>
      </c>
    </row>
    <row r="257" spans="1:21">
      <c r="A257" s="17">
        <v>79133</v>
      </c>
      <c r="B257" s="17" t="s">
        <v>366</v>
      </c>
      <c r="C257" s="17"/>
      <c r="D257" s="17"/>
      <c r="E257" s="17">
        <v>35</v>
      </c>
      <c r="F257" s="17">
        <v>1</v>
      </c>
      <c r="G257" s="17">
        <v>2</v>
      </c>
      <c r="H257" s="17">
        <v>36</v>
      </c>
      <c r="I257" s="17">
        <v>66</v>
      </c>
      <c r="J257" s="17">
        <v>6</v>
      </c>
      <c r="K257" s="17">
        <v>23</v>
      </c>
      <c r="L257" s="17">
        <v>1</v>
      </c>
      <c r="M257" s="17">
        <v>2</v>
      </c>
      <c r="N257" s="17">
        <v>4</v>
      </c>
      <c r="O257" s="17">
        <v>23</v>
      </c>
      <c r="P257" s="17">
        <v>4</v>
      </c>
      <c r="Q257" s="17">
        <v>1</v>
      </c>
      <c r="R257" s="17">
        <v>15</v>
      </c>
      <c r="S257" s="17">
        <v>2</v>
      </c>
      <c r="T257" s="17">
        <v>10</v>
      </c>
      <c r="U257" s="17">
        <v>231</v>
      </c>
    </row>
    <row r="258" spans="1:21">
      <c r="A258" s="17">
        <v>79134</v>
      </c>
      <c r="B258" s="17" t="s">
        <v>628</v>
      </c>
      <c r="C258" s="17">
        <v>1</v>
      </c>
      <c r="D258" s="17"/>
      <c r="E258" s="17">
        <v>1</v>
      </c>
      <c r="F258" s="17"/>
      <c r="G258" s="17"/>
      <c r="H258" s="17">
        <v>7</v>
      </c>
      <c r="I258" s="17">
        <v>6</v>
      </c>
      <c r="J258" s="17">
        <v>2</v>
      </c>
      <c r="K258" s="17">
        <v>4</v>
      </c>
      <c r="L258" s="17"/>
      <c r="M258" s="17"/>
      <c r="N258" s="17"/>
      <c r="O258" s="17">
        <v>1</v>
      </c>
      <c r="P258" s="17">
        <v>1</v>
      </c>
      <c r="Q258" s="17"/>
      <c r="R258" s="17">
        <v>1</v>
      </c>
      <c r="S258" s="17"/>
      <c r="T258" s="17">
        <v>1</v>
      </c>
      <c r="U258" s="17">
        <v>25</v>
      </c>
    </row>
    <row r="259" spans="1:21">
      <c r="A259" s="17">
        <v>79137</v>
      </c>
      <c r="B259" s="17" t="s">
        <v>310</v>
      </c>
      <c r="C259" s="17">
        <v>2</v>
      </c>
      <c r="D259" s="17"/>
      <c r="E259" s="17">
        <v>37</v>
      </c>
      <c r="F259" s="17">
        <v>1</v>
      </c>
      <c r="G259" s="17">
        <v>1</v>
      </c>
      <c r="H259" s="17">
        <v>63</v>
      </c>
      <c r="I259" s="17">
        <v>293</v>
      </c>
      <c r="J259" s="17">
        <v>14</v>
      </c>
      <c r="K259" s="17">
        <v>100</v>
      </c>
      <c r="L259" s="17">
        <v>10</v>
      </c>
      <c r="M259" s="17">
        <v>31</v>
      </c>
      <c r="N259" s="17">
        <v>22</v>
      </c>
      <c r="O259" s="17">
        <v>172</v>
      </c>
      <c r="P259" s="17">
        <v>23</v>
      </c>
      <c r="Q259" s="17">
        <v>5</v>
      </c>
      <c r="R259" s="17">
        <v>61</v>
      </c>
      <c r="S259" s="17">
        <v>17</v>
      </c>
      <c r="T259" s="17">
        <v>45</v>
      </c>
      <c r="U259" s="17">
        <v>897</v>
      </c>
    </row>
    <row r="260" spans="1:21">
      <c r="A260" s="17">
        <v>79139</v>
      </c>
      <c r="B260" s="17" t="s">
        <v>524</v>
      </c>
      <c r="C260" s="17"/>
      <c r="D260" s="17"/>
      <c r="E260" s="17">
        <v>12</v>
      </c>
      <c r="F260" s="17"/>
      <c r="G260" s="17"/>
      <c r="H260" s="17">
        <v>13</v>
      </c>
      <c r="I260" s="17">
        <v>28</v>
      </c>
      <c r="J260" s="17">
        <v>2</v>
      </c>
      <c r="K260" s="17">
        <v>5</v>
      </c>
      <c r="L260" s="17"/>
      <c r="M260" s="17">
        <v>2</v>
      </c>
      <c r="N260" s="17">
        <v>1</v>
      </c>
      <c r="O260" s="17">
        <v>9</v>
      </c>
      <c r="P260" s="17"/>
      <c r="Q260" s="17"/>
      <c r="R260" s="17">
        <v>2</v>
      </c>
      <c r="S260" s="17"/>
      <c r="T260" s="17">
        <v>3</v>
      </c>
      <c r="U260" s="17">
        <v>77</v>
      </c>
    </row>
    <row r="261" spans="1:21">
      <c r="A261" s="17">
        <v>79142</v>
      </c>
      <c r="B261" s="17" t="s">
        <v>401</v>
      </c>
      <c r="C261" s="17"/>
      <c r="D261" s="17">
        <v>1</v>
      </c>
      <c r="E261" s="17">
        <v>17</v>
      </c>
      <c r="F261" s="17"/>
      <c r="G261" s="17">
        <v>1</v>
      </c>
      <c r="H261" s="17">
        <v>29</v>
      </c>
      <c r="I261" s="17">
        <v>63</v>
      </c>
      <c r="J261" s="17">
        <v>7</v>
      </c>
      <c r="K261" s="17">
        <v>24</v>
      </c>
      <c r="L261" s="17">
        <v>2</v>
      </c>
      <c r="M261" s="17">
        <v>7</v>
      </c>
      <c r="N261" s="17">
        <v>3</v>
      </c>
      <c r="O261" s="17">
        <v>25</v>
      </c>
      <c r="P261" s="17">
        <v>7</v>
      </c>
      <c r="Q261" s="17">
        <v>3</v>
      </c>
      <c r="R261" s="17">
        <v>11</v>
      </c>
      <c r="S261" s="17">
        <v>3</v>
      </c>
      <c r="T261" s="17">
        <v>10</v>
      </c>
      <c r="U261" s="17">
        <v>213</v>
      </c>
    </row>
    <row r="262" spans="1:21">
      <c r="A262" s="17">
        <v>79143</v>
      </c>
      <c r="B262" s="17" t="s">
        <v>451</v>
      </c>
      <c r="C262" s="17"/>
      <c r="D262" s="17"/>
      <c r="E262" s="17">
        <v>10</v>
      </c>
      <c r="F262" s="17"/>
      <c r="G262" s="17"/>
      <c r="H262" s="17">
        <v>19</v>
      </c>
      <c r="I262" s="17">
        <v>37</v>
      </c>
      <c r="J262" s="17">
        <v>4</v>
      </c>
      <c r="K262" s="17">
        <v>20</v>
      </c>
      <c r="L262" s="17">
        <v>2</v>
      </c>
      <c r="M262" s="17"/>
      <c r="N262" s="17">
        <v>1</v>
      </c>
      <c r="O262" s="17">
        <v>21</v>
      </c>
      <c r="P262" s="17">
        <v>3</v>
      </c>
      <c r="Q262" s="17"/>
      <c r="R262" s="17">
        <v>4</v>
      </c>
      <c r="S262" s="17">
        <v>5</v>
      </c>
      <c r="T262" s="17">
        <v>4</v>
      </c>
      <c r="U262" s="17">
        <v>130</v>
      </c>
    </row>
    <row r="263" spans="1:21">
      <c r="A263" s="17">
        <v>79148</v>
      </c>
      <c r="B263" s="17" t="s">
        <v>590</v>
      </c>
      <c r="C263" s="17">
        <v>1</v>
      </c>
      <c r="D263" s="17">
        <v>1</v>
      </c>
      <c r="E263" s="17">
        <v>9</v>
      </c>
      <c r="F263" s="17">
        <v>1</v>
      </c>
      <c r="G263" s="17"/>
      <c r="H263" s="17">
        <v>14</v>
      </c>
      <c r="I263" s="17">
        <v>9</v>
      </c>
      <c r="J263" s="17">
        <v>4</v>
      </c>
      <c r="K263" s="17">
        <v>5</v>
      </c>
      <c r="L263" s="17"/>
      <c r="M263" s="17"/>
      <c r="N263" s="17"/>
      <c r="O263" s="17">
        <v>6</v>
      </c>
      <c r="P263" s="17">
        <v>2</v>
      </c>
      <c r="Q263" s="17"/>
      <c r="R263" s="17">
        <v>1</v>
      </c>
      <c r="S263" s="17"/>
      <c r="T263" s="17">
        <v>3</v>
      </c>
      <c r="U263" s="17">
        <v>56</v>
      </c>
    </row>
    <row r="264" spans="1:21">
      <c r="A264" s="17">
        <v>79151</v>
      </c>
      <c r="B264" s="17" t="s">
        <v>506</v>
      </c>
      <c r="C264" s="17"/>
      <c r="D264" s="17"/>
      <c r="E264" s="17">
        <v>7</v>
      </c>
      <c r="F264" s="17"/>
      <c r="G264" s="17"/>
      <c r="H264" s="17">
        <v>13</v>
      </c>
      <c r="I264" s="17">
        <v>29</v>
      </c>
      <c r="J264" s="17">
        <v>1</v>
      </c>
      <c r="K264" s="17">
        <v>8</v>
      </c>
      <c r="L264" s="17"/>
      <c r="M264" s="17">
        <v>1</v>
      </c>
      <c r="N264" s="17"/>
      <c r="O264" s="17">
        <v>4</v>
      </c>
      <c r="P264" s="17">
        <v>2</v>
      </c>
      <c r="Q264" s="17"/>
      <c r="R264" s="17">
        <v>5</v>
      </c>
      <c r="S264" s="17"/>
      <c r="T264" s="17">
        <v>2</v>
      </c>
      <c r="U264" s="17">
        <v>72</v>
      </c>
    </row>
    <row r="265" spans="1:21">
      <c r="A265" s="17">
        <v>79160</v>
      </c>
      <c r="B265" s="17" t="s">
        <v>263</v>
      </c>
      <c r="C265" s="17">
        <v>11</v>
      </c>
      <c r="D265" s="17">
        <v>1</v>
      </c>
      <c r="E265" s="17">
        <v>341</v>
      </c>
      <c r="F265" s="17">
        <v>15</v>
      </c>
      <c r="G265" s="17">
        <v>21</v>
      </c>
      <c r="H265" s="17">
        <v>491</v>
      </c>
      <c r="I265" s="17">
        <v>1449</v>
      </c>
      <c r="J265" s="17">
        <v>99</v>
      </c>
      <c r="K265" s="17">
        <v>252</v>
      </c>
      <c r="L265" s="17">
        <v>82</v>
      </c>
      <c r="M265" s="17">
        <v>131</v>
      </c>
      <c r="N265" s="17">
        <v>83</v>
      </c>
      <c r="O265" s="17">
        <v>771</v>
      </c>
      <c r="P265" s="17">
        <v>125</v>
      </c>
      <c r="Q265" s="17">
        <v>18</v>
      </c>
      <c r="R265" s="17">
        <v>214</v>
      </c>
      <c r="S265" s="17">
        <v>44</v>
      </c>
      <c r="T265" s="17">
        <v>210</v>
      </c>
      <c r="U265" s="17">
        <v>4358</v>
      </c>
    </row>
    <row r="266" spans="1:21">
      <c r="A266" s="17">
        <v>80001</v>
      </c>
      <c r="B266" s="17" t="s">
        <v>413</v>
      </c>
      <c r="C266" s="17"/>
      <c r="D266" s="17">
        <v>1</v>
      </c>
      <c r="E266" s="17">
        <v>6</v>
      </c>
      <c r="F266" s="17"/>
      <c r="G266" s="17"/>
      <c r="H266" s="17">
        <v>4</v>
      </c>
      <c r="I266" s="17">
        <v>20</v>
      </c>
      <c r="J266" s="17">
        <v>3</v>
      </c>
      <c r="K266" s="17">
        <v>7</v>
      </c>
      <c r="L266" s="17"/>
      <c r="M266" s="17"/>
      <c r="N266" s="17"/>
      <c r="O266" s="17">
        <v>7</v>
      </c>
      <c r="P266" s="17">
        <v>2</v>
      </c>
      <c r="Q266" s="17">
        <v>1</v>
      </c>
      <c r="R266" s="17">
        <v>5</v>
      </c>
      <c r="S266" s="17">
        <v>3</v>
      </c>
      <c r="T266" s="17">
        <v>1</v>
      </c>
      <c r="U266" s="17">
        <v>60</v>
      </c>
    </row>
    <row r="267" spans="1:21">
      <c r="A267" s="17">
        <v>80002</v>
      </c>
      <c r="B267" s="17" t="s">
        <v>654</v>
      </c>
      <c r="C267" s="17"/>
      <c r="D267" s="17"/>
      <c r="E267" s="17">
        <v>8</v>
      </c>
      <c r="F267" s="17">
        <v>1</v>
      </c>
      <c r="G267" s="17"/>
      <c r="H267" s="17">
        <v>8</v>
      </c>
      <c r="I267" s="17">
        <v>3</v>
      </c>
      <c r="J267" s="17">
        <v>3</v>
      </c>
      <c r="K267" s="17"/>
      <c r="L267" s="17"/>
      <c r="M267" s="17"/>
      <c r="N267" s="17"/>
      <c r="O267" s="17">
        <v>3</v>
      </c>
      <c r="P267" s="17"/>
      <c r="Q267" s="17"/>
      <c r="R267" s="17">
        <v>1</v>
      </c>
      <c r="S267" s="17"/>
      <c r="T267" s="17"/>
      <c r="U267" s="17">
        <v>27</v>
      </c>
    </row>
    <row r="268" spans="1:21">
      <c r="A268" s="17">
        <v>80003</v>
      </c>
      <c r="B268" s="17" t="s">
        <v>468</v>
      </c>
      <c r="C268" s="17">
        <v>2</v>
      </c>
      <c r="D268" s="17">
        <v>1</v>
      </c>
      <c r="E268" s="17">
        <v>13</v>
      </c>
      <c r="F268" s="17"/>
      <c r="G268" s="17">
        <v>1</v>
      </c>
      <c r="H268" s="17">
        <v>17</v>
      </c>
      <c r="I268" s="17">
        <v>28</v>
      </c>
      <c r="J268" s="17">
        <v>9</v>
      </c>
      <c r="K268" s="17">
        <v>5</v>
      </c>
      <c r="L268" s="17"/>
      <c r="M268" s="17">
        <v>1</v>
      </c>
      <c r="N268" s="17"/>
      <c r="O268" s="17">
        <v>12</v>
      </c>
      <c r="P268" s="17"/>
      <c r="Q268" s="17">
        <v>1</v>
      </c>
      <c r="R268" s="17">
        <v>1</v>
      </c>
      <c r="S268" s="17"/>
      <c r="T268" s="17">
        <v>2</v>
      </c>
      <c r="U268" s="17">
        <v>93</v>
      </c>
    </row>
    <row r="269" spans="1:21">
      <c r="A269" s="17">
        <v>80004</v>
      </c>
      <c r="B269" s="17" t="s">
        <v>549</v>
      </c>
      <c r="C269" s="17">
        <v>1</v>
      </c>
      <c r="D269" s="17"/>
      <c r="E269" s="17">
        <v>4</v>
      </c>
      <c r="F269" s="17"/>
      <c r="G269" s="17"/>
      <c r="H269" s="17">
        <v>13</v>
      </c>
      <c r="I269" s="17">
        <v>12</v>
      </c>
      <c r="J269" s="17">
        <v>4</v>
      </c>
      <c r="K269" s="17">
        <v>4</v>
      </c>
      <c r="L269" s="17"/>
      <c r="M269" s="17"/>
      <c r="N269" s="17"/>
      <c r="O269" s="17">
        <v>7</v>
      </c>
      <c r="P269" s="17"/>
      <c r="Q269" s="17">
        <v>1</v>
      </c>
      <c r="R269" s="17">
        <v>2</v>
      </c>
      <c r="S269" s="17"/>
      <c r="T269" s="17">
        <v>2</v>
      </c>
      <c r="U269" s="17">
        <v>50</v>
      </c>
    </row>
    <row r="270" spans="1:21">
      <c r="A270" s="17">
        <v>80005</v>
      </c>
      <c r="B270" s="17" t="s">
        <v>356</v>
      </c>
      <c r="C270" s="17"/>
      <c r="D270" s="17">
        <v>1</v>
      </c>
      <c r="E270" s="17">
        <v>36</v>
      </c>
      <c r="F270" s="17"/>
      <c r="G270" s="17">
        <v>1</v>
      </c>
      <c r="H270" s="17">
        <v>30</v>
      </c>
      <c r="I270" s="17">
        <v>97</v>
      </c>
      <c r="J270" s="17">
        <v>12</v>
      </c>
      <c r="K270" s="17">
        <v>26</v>
      </c>
      <c r="L270" s="17">
        <v>3</v>
      </c>
      <c r="M270" s="17">
        <v>3</v>
      </c>
      <c r="N270" s="17">
        <v>1</v>
      </c>
      <c r="O270" s="17">
        <v>31</v>
      </c>
      <c r="P270" s="17">
        <v>5</v>
      </c>
      <c r="Q270" s="17"/>
      <c r="R270" s="17">
        <v>11</v>
      </c>
      <c r="S270" s="17">
        <v>3</v>
      </c>
      <c r="T270" s="17">
        <v>16</v>
      </c>
      <c r="U270" s="17">
        <v>276</v>
      </c>
    </row>
    <row r="271" spans="1:21">
      <c r="A271" s="17">
        <v>80007</v>
      </c>
      <c r="B271" s="17" t="s">
        <v>296</v>
      </c>
      <c r="C271" s="17">
        <v>18</v>
      </c>
      <c r="D271" s="17"/>
      <c r="E271" s="17">
        <v>50</v>
      </c>
      <c r="F271" s="17"/>
      <c r="G271" s="17">
        <v>3</v>
      </c>
      <c r="H271" s="17">
        <v>41</v>
      </c>
      <c r="I271" s="17">
        <v>186</v>
      </c>
      <c r="J271" s="17">
        <v>12</v>
      </c>
      <c r="K271" s="17">
        <v>43</v>
      </c>
      <c r="L271" s="17">
        <v>1</v>
      </c>
      <c r="M271" s="17">
        <v>10</v>
      </c>
      <c r="N271" s="17">
        <v>2</v>
      </c>
      <c r="O271" s="17">
        <v>47</v>
      </c>
      <c r="P271" s="17">
        <v>5</v>
      </c>
      <c r="Q271" s="17">
        <v>2</v>
      </c>
      <c r="R271" s="17">
        <v>17</v>
      </c>
      <c r="S271" s="17">
        <v>5</v>
      </c>
      <c r="T271" s="17">
        <v>20</v>
      </c>
      <c r="U271" s="17">
        <v>462</v>
      </c>
    </row>
    <row r="272" spans="1:21">
      <c r="A272" s="17">
        <v>80008</v>
      </c>
      <c r="B272" s="17" t="s">
        <v>452</v>
      </c>
      <c r="C272" s="17"/>
      <c r="D272" s="17"/>
      <c r="E272" s="17">
        <v>5</v>
      </c>
      <c r="F272" s="17"/>
      <c r="G272" s="17"/>
      <c r="H272" s="17">
        <v>33</v>
      </c>
      <c r="I272" s="17">
        <v>18</v>
      </c>
      <c r="J272" s="17">
        <v>5</v>
      </c>
      <c r="K272" s="17">
        <v>6</v>
      </c>
      <c r="L272" s="17"/>
      <c r="M272" s="17">
        <v>2</v>
      </c>
      <c r="N272" s="17"/>
      <c r="O272" s="17">
        <v>7</v>
      </c>
      <c r="P272" s="17">
        <v>1</v>
      </c>
      <c r="Q272" s="17"/>
      <c r="R272" s="17">
        <v>3</v>
      </c>
      <c r="S272" s="17">
        <v>1</v>
      </c>
      <c r="T272" s="17">
        <v>2</v>
      </c>
      <c r="U272" s="17">
        <v>83</v>
      </c>
    </row>
    <row r="273" spans="1:21">
      <c r="A273" s="17">
        <v>80009</v>
      </c>
      <c r="B273" s="17" t="s">
        <v>377</v>
      </c>
      <c r="C273" s="17"/>
      <c r="D273" s="17">
        <v>1</v>
      </c>
      <c r="E273" s="17">
        <v>18</v>
      </c>
      <c r="F273" s="17"/>
      <c r="G273" s="17">
        <v>1</v>
      </c>
      <c r="H273" s="17">
        <v>47</v>
      </c>
      <c r="I273" s="17">
        <v>110</v>
      </c>
      <c r="J273" s="17">
        <v>7</v>
      </c>
      <c r="K273" s="17">
        <v>26</v>
      </c>
      <c r="L273" s="17">
        <v>4</v>
      </c>
      <c r="M273" s="17">
        <v>6</v>
      </c>
      <c r="N273" s="17">
        <v>5</v>
      </c>
      <c r="O273" s="17">
        <v>61</v>
      </c>
      <c r="P273" s="17">
        <v>7</v>
      </c>
      <c r="Q273" s="17">
        <v>2</v>
      </c>
      <c r="R273" s="17">
        <v>20</v>
      </c>
      <c r="S273" s="17">
        <v>2</v>
      </c>
      <c r="T273" s="17">
        <v>16</v>
      </c>
      <c r="U273" s="17">
        <v>333</v>
      </c>
    </row>
    <row r="274" spans="1:21">
      <c r="A274" s="17">
        <v>80012</v>
      </c>
      <c r="B274" s="17" t="s">
        <v>311</v>
      </c>
      <c r="C274" s="17">
        <v>1</v>
      </c>
      <c r="D274" s="17"/>
      <c r="E274" s="17">
        <v>38</v>
      </c>
      <c r="F274" s="17">
        <v>1</v>
      </c>
      <c r="G274" s="17"/>
      <c r="H274" s="17">
        <v>71</v>
      </c>
      <c r="I274" s="17">
        <v>266</v>
      </c>
      <c r="J274" s="17">
        <v>20</v>
      </c>
      <c r="K274" s="17">
        <v>49</v>
      </c>
      <c r="L274" s="17">
        <v>11</v>
      </c>
      <c r="M274" s="17">
        <v>10</v>
      </c>
      <c r="N274" s="17">
        <v>4</v>
      </c>
      <c r="O274" s="17">
        <v>108</v>
      </c>
      <c r="P274" s="17">
        <v>14</v>
      </c>
      <c r="Q274" s="17">
        <v>1</v>
      </c>
      <c r="R274" s="17">
        <v>36</v>
      </c>
      <c r="S274" s="17">
        <v>5</v>
      </c>
      <c r="T274" s="17">
        <v>40</v>
      </c>
      <c r="U274" s="17">
        <v>675</v>
      </c>
    </row>
    <row r="275" spans="1:21">
      <c r="A275" s="17">
        <v>80013</v>
      </c>
      <c r="B275" s="17" t="s">
        <v>376</v>
      </c>
      <c r="C275" s="17">
        <v>1</v>
      </c>
      <c r="D275" s="17"/>
      <c r="E275" s="17">
        <v>23</v>
      </c>
      <c r="F275" s="17"/>
      <c r="G275" s="17"/>
      <c r="H275" s="17">
        <v>16</v>
      </c>
      <c r="I275" s="17">
        <v>88</v>
      </c>
      <c r="J275" s="17">
        <v>4</v>
      </c>
      <c r="K275" s="17">
        <v>27</v>
      </c>
      <c r="L275" s="17">
        <v>1</v>
      </c>
      <c r="M275" s="17">
        <v>7</v>
      </c>
      <c r="N275" s="17"/>
      <c r="O275" s="17">
        <v>33</v>
      </c>
      <c r="P275" s="17">
        <v>4</v>
      </c>
      <c r="Q275" s="17">
        <v>2</v>
      </c>
      <c r="R275" s="17">
        <v>13</v>
      </c>
      <c r="S275" s="17"/>
      <c r="T275" s="17">
        <v>14</v>
      </c>
      <c r="U275" s="17">
        <v>233</v>
      </c>
    </row>
    <row r="276" spans="1:21">
      <c r="A276" s="17">
        <v>80014</v>
      </c>
      <c r="B276" s="17" t="s">
        <v>390</v>
      </c>
      <c r="C276" s="17">
        <v>2</v>
      </c>
      <c r="D276" s="17"/>
      <c r="E276" s="17">
        <v>22</v>
      </c>
      <c r="F276" s="17"/>
      <c r="G276" s="17"/>
      <c r="H276" s="17">
        <v>33</v>
      </c>
      <c r="I276" s="17">
        <v>80</v>
      </c>
      <c r="J276" s="17">
        <v>2</v>
      </c>
      <c r="K276" s="17">
        <v>31</v>
      </c>
      <c r="L276" s="17">
        <v>1</v>
      </c>
      <c r="M276" s="17">
        <v>2</v>
      </c>
      <c r="N276" s="17">
        <v>1</v>
      </c>
      <c r="O276" s="17">
        <v>25</v>
      </c>
      <c r="P276" s="17">
        <v>4</v>
      </c>
      <c r="Q276" s="17">
        <v>3</v>
      </c>
      <c r="R276" s="17">
        <v>12</v>
      </c>
      <c r="S276" s="17"/>
      <c r="T276" s="17">
        <v>15</v>
      </c>
      <c r="U276" s="17">
        <v>233</v>
      </c>
    </row>
    <row r="277" spans="1:21">
      <c r="A277" s="17">
        <v>80015</v>
      </c>
      <c r="B277" s="17" t="s">
        <v>577</v>
      </c>
      <c r="C277" s="17"/>
      <c r="D277" s="17"/>
      <c r="E277" s="17">
        <v>5</v>
      </c>
      <c r="F277" s="17"/>
      <c r="G277" s="17"/>
      <c r="H277" s="17">
        <v>6</v>
      </c>
      <c r="I277" s="17">
        <v>16</v>
      </c>
      <c r="J277" s="17">
        <v>1</v>
      </c>
      <c r="K277" s="17">
        <v>2</v>
      </c>
      <c r="L277" s="17"/>
      <c r="M277" s="17"/>
      <c r="N277" s="17">
        <v>1</v>
      </c>
      <c r="O277" s="17">
        <v>7</v>
      </c>
      <c r="P277" s="17">
        <v>1</v>
      </c>
      <c r="Q277" s="17"/>
      <c r="R277" s="17">
        <v>4</v>
      </c>
      <c r="S277" s="17">
        <v>1</v>
      </c>
      <c r="T277" s="17"/>
      <c r="U277" s="17">
        <v>44</v>
      </c>
    </row>
    <row r="278" spans="1:21">
      <c r="A278" s="17">
        <v>80016</v>
      </c>
      <c r="B278" s="17" t="s">
        <v>608</v>
      </c>
      <c r="C278" s="17"/>
      <c r="D278" s="17"/>
      <c r="E278" s="17">
        <v>6</v>
      </c>
      <c r="F278" s="17"/>
      <c r="G278" s="17"/>
      <c r="H278" s="17">
        <v>2</v>
      </c>
      <c r="I278" s="17">
        <v>9</v>
      </c>
      <c r="J278" s="17">
        <v>3</v>
      </c>
      <c r="K278" s="17"/>
      <c r="L278" s="17"/>
      <c r="M278" s="17"/>
      <c r="N278" s="17"/>
      <c r="O278" s="17">
        <v>2</v>
      </c>
      <c r="P278" s="17">
        <v>1</v>
      </c>
      <c r="Q278" s="17"/>
      <c r="R278" s="17">
        <v>1</v>
      </c>
      <c r="S278" s="17"/>
      <c r="T278" s="17"/>
      <c r="U278" s="17">
        <v>24</v>
      </c>
    </row>
    <row r="279" spans="1:21">
      <c r="A279" s="17">
        <v>80018</v>
      </c>
      <c r="B279" s="17" t="s">
        <v>370</v>
      </c>
      <c r="C279" s="17">
        <v>1</v>
      </c>
      <c r="D279" s="17"/>
      <c r="E279" s="17">
        <v>23</v>
      </c>
      <c r="F279" s="17"/>
      <c r="G279" s="17"/>
      <c r="H279" s="17">
        <v>34</v>
      </c>
      <c r="I279" s="17">
        <v>70</v>
      </c>
      <c r="J279" s="17">
        <v>8</v>
      </c>
      <c r="K279" s="17">
        <v>7</v>
      </c>
      <c r="L279" s="17">
        <v>2</v>
      </c>
      <c r="M279" s="17">
        <v>1</v>
      </c>
      <c r="N279" s="17">
        <v>3</v>
      </c>
      <c r="O279" s="17">
        <v>10</v>
      </c>
      <c r="P279" s="17">
        <v>7</v>
      </c>
      <c r="Q279" s="17">
        <v>2</v>
      </c>
      <c r="R279" s="17">
        <v>9</v>
      </c>
      <c r="S279" s="17"/>
      <c r="T279" s="17">
        <v>11</v>
      </c>
      <c r="U279" s="17">
        <v>188</v>
      </c>
    </row>
    <row r="280" spans="1:21">
      <c r="A280" s="17">
        <v>80019</v>
      </c>
      <c r="B280" s="17" t="s">
        <v>673</v>
      </c>
      <c r="C280" s="17"/>
      <c r="D280" s="17"/>
      <c r="E280" s="17">
        <v>4</v>
      </c>
      <c r="F280" s="17"/>
      <c r="G280" s="17"/>
      <c r="H280" s="17">
        <v>3</v>
      </c>
      <c r="I280" s="17">
        <v>8</v>
      </c>
      <c r="J280" s="17"/>
      <c r="K280" s="17">
        <v>1</v>
      </c>
      <c r="L280" s="17"/>
      <c r="M280" s="17"/>
      <c r="N280" s="17"/>
      <c r="O280" s="17">
        <v>3</v>
      </c>
      <c r="P280" s="17"/>
      <c r="Q280" s="17"/>
      <c r="R280" s="17">
        <v>1</v>
      </c>
      <c r="S280" s="17"/>
      <c r="T280" s="17">
        <v>1</v>
      </c>
      <c r="U280" s="17">
        <v>21</v>
      </c>
    </row>
    <row r="281" spans="1:21">
      <c r="A281" s="17">
        <v>80020</v>
      </c>
      <c r="B281" s="17" t="s">
        <v>632</v>
      </c>
      <c r="C281" s="17">
        <v>1</v>
      </c>
      <c r="D281" s="17">
        <v>1</v>
      </c>
      <c r="E281" s="17">
        <v>8</v>
      </c>
      <c r="F281" s="17"/>
      <c r="G281" s="17"/>
      <c r="H281" s="17">
        <v>8</v>
      </c>
      <c r="I281" s="17">
        <v>18</v>
      </c>
      <c r="J281" s="17">
        <v>4</v>
      </c>
      <c r="K281" s="17">
        <v>3</v>
      </c>
      <c r="L281" s="17"/>
      <c r="M281" s="17"/>
      <c r="N281" s="17">
        <v>1</v>
      </c>
      <c r="O281" s="17">
        <v>2</v>
      </c>
      <c r="P281" s="17"/>
      <c r="Q281" s="17"/>
      <c r="R281" s="17"/>
      <c r="S281" s="17"/>
      <c r="T281" s="17"/>
      <c r="U281" s="17">
        <v>46</v>
      </c>
    </row>
    <row r="282" spans="1:21">
      <c r="A282" s="17">
        <v>80021</v>
      </c>
      <c r="B282" s="17" t="s">
        <v>662</v>
      </c>
      <c r="C282" s="17"/>
      <c r="D282" s="17"/>
      <c r="E282" s="17">
        <v>1</v>
      </c>
      <c r="F282" s="17"/>
      <c r="G282" s="17"/>
      <c r="H282" s="17">
        <v>4</v>
      </c>
      <c r="I282" s="17">
        <v>7</v>
      </c>
      <c r="J282" s="17"/>
      <c r="K282" s="17">
        <v>2</v>
      </c>
      <c r="L282" s="17"/>
      <c r="M282" s="17"/>
      <c r="N282" s="17"/>
      <c r="O282" s="17">
        <v>3</v>
      </c>
      <c r="P282" s="17"/>
      <c r="Q282" s="17"/>
      <c r="R282" s="17">
        <v>2</v>
      </c>
      <c r="S282" s="17"/>
      <c r="T282" s="17"/>
      <c r="U282" s="17">
        <v>19</v>
      </c>
    </row>
    <row r="283" spans="1:21">
      <c r="A283" s="17">
        <v>80023</v>
      </c>
      <c r="B283" s="17" t="s">
        <v>455</v>
      </c>
      <c r="C283" s="17"/>
      <c r="D283" s="17"/>
      <c r="E283" s="17">
        <v>6</v>
      </c>
      <c r="F283" s="17"/>
      <c r="G283" s="17">
        <v>1</v>
      </c>
      <c r="H283" s="17">
        <v>11</v>
      </c>
      <c r="I283" s="17">
        <v>20</v>
      </c>
      <c r="J283" s="17">
        <v>6</v>
      </c>
      <c r="K283" s="17">
        <v>5</v>
      </c>
      <c r="L283" s="17"/>
      <c r="M283" s="17"/>
      <c r="N283" s="17"/>
      <c r="O283" s="17">
        <v>6</v>
      </c>
      <c r="P283" s="17"/>
      <c r="Q283" s="17"/>
      <c r="R283" s="17">
        <v>2</v>
      </c>
      <c r="S283" s="17"/>
      <c r="T283" s="17">
        <v>1</v>
      </c>
      <c r="U283" s="17">
        <v>58</v>
      </c>
    </row>
    <row r="284" spans="1:21">
      <c r="A284" s="17">
        <v>80024</v>
      </c>
      <c r="B284" s="17" t="s">
        <v>637</v>
      </c>
      <c r="C284" s="17"/>
      <c r="D284" s="17"/>
      <c r="E284" s="17">
        <v>3</v>
      </c>
      <c r="F284" s="17"/>
      <c r="G284" s="17"/>
      <c r="H284" s="17">
        <v>5</v>
      </c>
      <c r="I284" s="17">
        <v>7</v>
      </c>
      <c r="J284" s="17">
        <v>1</v>
      </c>
      <c r="K284" s="17">
        <v>4</v>
      </c>
      <c r="L284" s="17"/>
      <c r="M284" s="17"/>
      <c r="N284" s="17"/>
      <c r="O284" s="17">
        <v>1</v>
      </c>
      <c r="P284" s="17"/>
      <c r="Q284" s="17"/>
      <c r="R284" s="17">
        <v>4</v>
      </c>
      <c r="S284" s="17"/>
      <c r="T284" s="17">
        <v>2</v>
      </c>
      <c r="U284" s="17">
        <v>27</v>
      </c>
    </row>
    <row r="285" spans="1:21">
      <c r="A285" s="17">
        <v>80025</v>
      </c>
      <c r="B285" s="17" t="s">
        <v>320</v>
      </c>
      <c r="C285" s="17">
        <v>5</v>
      </c>
      <c r="D285" s="17"/>
      <c r="E285" s="17">
        <v>32</v>
      </c>
      <c r="F285" s="17"/>
      <c r="G285" s="17">
        <v>2</v>
      </c>
      <c r="H285" s="17">
        <v>63</v>
      </c>
      <c r="I285" s="17">
        <v>124</v>
      </c>
      <c r="J285" s="17">
        <v>7</v>
      </c>
      <c r="K285" s="17">
        <v>41</v>
      </c>
      <c r="L285" s="17">
        <v>5</v>
      </c>
      <c r="M285" s="17">
        <v>7</v>
      </c>
      <c r="N285" s="17">
        <v>1</v>
      </c>
      <c r="O285" s="17">
        <v>77</v>
      </c>
      <c r="P285" s="17">
        <v>8</v>
      </c>
      <c r="Q285" s="17"/>
      <c r="R285" s="17">
        <v>24</v>
      </c>
      <c r="S285" s="17">
        <v>11</v>
      </c>
      <c r="T285" s="17">
        <v>18</v>
      </c>
      <c r="U285" s="17">
        <v>425</v>
      </c>
    </row>
    <row r="286" spans="1:21">
      <c r="A286" s="17">
        <v>80026</v>
      </c>
      <c r="B286" s="17" t="s">
        <v>652</v>
      </c>
      <c r="C286" s="17">
        <v>1</v>
      </c>
      <c r="D286" s="17"/>
      <c r="E286" s="17">
        <v>2</v>
      </c>
      <c r="F286" s="17"/>
      <c r="G286" s="17"/>
      <c r="H286" s="17">
        <v>3</v>
      </c>
      <c r="I286" s="17">
        <v>6</v>
      </c>
      <c r="J286" s="17"/>
      <c r="K286" s="17">
        <v>1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>
        <v>13</v>
      </c>
    </row>
    <row r="287" spans="1:21">
      <c r="A287" s="17">
        <v>80027</v>
      </c>
      <c r="B287" s="17" t="s">
        <v>330</v>
      </c>
      <c r="C287" s="17">
        <v>2</v>
      </c>
      <c r="D287" s="17"/>
      <c r="E287" s="17">
        <v>18</v>
      </c>
      <c r="F287" s="17"/>
      <c r="G287" s="17"/>
      <c r="H287" s="17">
        <v>26</v>
      </c>
      <c r="I287" s="17">
        <v>134</v>
      </c>
      <c r="J287" s="17">
        <v>8</v>
      </c>
      <c r="K287" s="17">
        <v>14</v>
      </c>
      <c r="L287" s="17">
        <v>4</v>
      </c>
      <c r="M287" s="17">
        <v>7</v>
      </c>
      <c r="N287" s="17">
        <v>3</v>
      </c>
      <c r="O287" s="17">
        <v>42</v>
      </c>
      <c r="P287" s="17">
        <v>8</v>
      </c>
      <c r="Q287" s="17">
        <v>1</v>
      </c>
      <c r="R287" s="17">
        <v>16</v>
      </c>
      <c r="S287" s="17">
        <v>3</v>
      </c>
      <c r="T287" s="17">
        <v>14</v>
      </c>
      <c r="U287" s="17">
        <v>300</v>
      </c>
    </row>
    <row r="288" spans="1:21">
      <c r="A288" s="17">
        <v>80028</v>
      </c>
      <c r="B288" s="17" t="s">
        <v>297</v>
      </c>
      <c r="C288" s="17">
        <v>4</v>
      </c>
      <c r="D288" s="17">
        <v>1</v>
      </c>
      <c r="E288" s="17">
        <v>72</v>
      </c>
      <c r="F288" s="17"/>
      <c r="G288" s="17">
        <v>2</v>
      </c>
      <c r="H288" s="17">
        <v>68</v>
      </c>
      <c r="I288" s="17">
        <v>206</v>
      </c>
      <c r="J288" s="17">
        <v>51</v>
      </c>
      <c r="K288" s="17">
        <v>31</v>
      </c>
      <c r="L288" s="17">
        <v>3</v>
      </c>
      <c r="M288" s="17">
        <v>8</v>
      </c>
      <c r="N288" s="17"/>
      <c r="O288" s="17">
        <v>84</v>
      </c>
      <c r="P288" s="17">
        <v>4</v>
      </c>
      <c r="Q288" s="17">
        <v>3</v>
      </c>
      <c r="R288" s="17">
        <v>36</v>
      </c>
      <c r="S288" s="17">
        <v>10</v>
      </c>
      <c r="T288" s="17">
        <v>30</v>
      </c>
      <c r="U288" s="17">
        <v>613</v>
      </c>
    </row>
    <row r="289" spans="1:21">
      <c r="A289" s="17">
        <v>80029</v>
      </c>
      <c r="B289" s="17" t="s">
        <v>349</v>
      </c>
      <c r="C289" s="17">
        <v>3</v>
      </c>
      <c r="D289" s="17"/>
      <c r="E289" s="17">
        <v>29</v>
      </c>
      <c r="F289" s="17"/>
      <c r="G289" s="17">
        <v>1</v>
      </c>
      <c r="H289" s="17">
        <v>38</v>
      </c>
      <c r="I289" s="17">
        <v>121</v>
      </c>
      <c r="J289" s="17">
        <v>12</v>
      </c>
      <c r="K289" s="17">
        <v>19</v>
      </c>
      <c r="L289" s="17"/>
      <c r="M289" s="17">
        <v>2</v>
      </c>
      <c r="N289" s="17"/>
      <c r="O289" s="17">
        <v>27</v>
      </c>
      <c r="P289" s="17">
        <v>6</v>
      </c>
      <c r="Q289" s="17"/>
      <c r="R289" s="17">
        <v>12</v>
      </c>
      <c r="S289" s="17">
        <v>2</v>
      </c>
      <c r="T289" s="17">
        <v>9</v>
      </c>
      <c r="U289" s="17">
        <v>281</v>
      </c>
    </row>
    <row r="290" spans="1:21">
      <c r="A290" s="17">
        <v>80030</v>
      </c>
      <c r="B290" s="17" t="s">
        <v>616</v>
      </c>
      <c r="C290" s="17"/>
      <c r="D290" s="17"/>
      <c r="E290" s="17">
        <v>4</v>
      </c>
      <c r="F290" s="17"/>
      <c r="G290" s="17"/>
      <c r="H290" s="17">
        <v>6</v>
      </c>
      <c r="I290" s="17">
        <v>10</v>
      </c>
      <c r="J290" s="17">
        <v>1</v>
      </c>
      <c r="K290" s="17">
        <v>1</v>
      </c>
      <c r="L290" s="17"/>
      <c r="M290" s="17"/>
      <c r="N290" s="17"/>
      <c r="O290" s="17">
        <v>6</v>
      </c>
      <c r="P290" s="17">
        <v>2</v>
      </c>
      <c r="Q290" s="17"/>
      <c r="R290" s="17">
        <v>3</v>
      </c>
      <c r="S290" s="17"/>
      <c r="T290" s="17"/>
      <c r="U290" s="17">
        <v>33</v>
      </c>
    </row>
    <row r="291" spans="1:21">
      <c r="A291" s="17">
        <v>80031</v>
      </c>
      <c r="B291" s="17" t="s">
        <v>398</v>
      </c>
      <c r="C291" s="17">
        <v>7</v>
      </c>
      <c r="D291" s="17"/>
      <c r="E291" s="17">
        <v>24</v>
      </c>
      <c r="F291" s="17"/>
      <c r="G291" s="17"/>
      <c r="H291" s="17">
        <v>24</v>
      </c>
      <c r="I291" s="17">
        <v>60</v>
      </c>
      <c r="J291" s="17">
        <v>3</v>
      </c>
      <c r="K291" s="17">
        <v>11</v>
      </c>
      <c r="L291" s="17">
        <v>2</v>
      </c>
      <c r="M291" s="17">
        <v>4</v>
      </c>
      <c r="N291" s="17">
        <v>1</v>
      </c>
      <c r="O291" s="17">
        <v>22</v>
      </c>
      <c r="P291" s="17">
        <v>2</v>
      </c>
      <c r="Q291" s="17">
        <v>1</v>
      </c>
      <c r="R291" s="17">
        <v>6</v>
      </c>
      <c r="S291" s="17">
        <v>1</v>
      </c>
      <c r="T291" s="17">
        <v>6</v>
      </c>
      <c r="U291" s="17">
        <v>174</v>
      </c>
    </row>
    <row r="292" spans="1:21">
      <c r="A292" s="17">
        <v>80032</v>
      </c>
      <c r="B292" s="17" t="s">
        <v>517</v>
      </c>
      <c r="C292" s="17">
        <v>1</v>
      </c>
      <c r="D292" s="17"/>
      <c r="E292" s="17">
        <v>15</v>
      </c>
      <c r="F292" s="17"/>
      <c r="G292" s="17"/>
      <c r="H292" s="17">
        <v>12</v>
      </c>
      <c r="I292" s="17">
        <v>25</v>
      </c>
      <c r="J292" s="17">
        <v>5</v>
      </c>
      <c r="K292" s="17">
        <v>7</v>
      </c>
      <c r="L292" s="17">
        <v>1</v>
      </c>
      <c r="M292" s="17">
        <v>1</v>
      </c>
      <c r="N292" s="17"/>
      <c r="O292" s="17">
        <v>5</v>
      </c>
      <c r="P292" s="17">
        <v>2</v>
      </c>
      <c r="Q292" s="17"/>
      <c r="R292" s="17">
        <v>2</v>
      </c>
      <c r="S292" s="17"/>
      <c r="T292" s="17">
        <v>1</v>
      </c>
      <c r="U292" s="17">
        <v>77</v>
      </c>
    </row>
    <row r="293" spans="1:21">
      <c r="A293" s="17">
        <v>80033</v>
      </c>
      <c r="B293" s="17" t="s">
        <v>639</v>
      </c>
      <c r="C293" s="17"/>
      <c r="D293" s="17"/>
      <c r="E293" s="17">
        <v>2</v>
      </c>
      <c r="F293" s="17"/>
      <c r="G293" s="17"/>
      <c r="H293" s="17">
        <v>4</v>
      </c>
      <c r="I293" s="17">
        <v>11</v>
      </c>
      <c r="J293" s="17">
        <v>1</v>
      </c>
      <c r="K293" s="17">
        <v>2</v>
      </c>
      <c r="L293" s="17"/>
      <c r="M293" s="17">
        <v>1</v>
      </c>
      <c r="N293" s="17"/>
      <c r="O293" s="17">
        <v>3</v>
      </c>
      <c r="P293" s="17"/>
      <c r="Q293" s="17"/>
      <c r="R293" s="17">
        <v>1</v>
      </c>
      <c r="S293" s="17"/>
      <c r="T293" s="17">
        <v>1</v>
      </c>
      <c r="U293" s="17">
        <v>26</v>
      </c>
    </row>
    <row r="294" spans="1:21">
      <c r="A294" s="17">
        <v>80034</v>
      </c>
      <c r="B294" s="17" t="s">
        <v>599</v>
      </c>
      <c r="C294" s="17"/>
      <c r="D294" s="17"/>
      <c r="E294" s="17">
        <v>1</v>
      </c>
      <c r="F294" s="17"/>
      <c r="G294" s="17"/>
      <c r="H294" s="17">
        <v>6</v>
      </c>
      <c r="I294" s="17">
        <v>19</v>
      </c>
      <c r="J294" s="17">
        <v>1</v>
      </c>
      <c r="K294" s="17">
        <v>1</v>
      </c>
      <c r="L294" s="17">
        <v>1</v>
      </c>
      <c r="M294" s="17">
        <v>1</v>
      </c>
      <c r="N294" s="17"/>
      <c r="O294" s="17">
        <v>3</v>
      </c>
      <c r="P294" s="17">
        <v>1</v>
      </c>
      <c r="Q294" s="17"/>
      <c r="R294" s="17">
        <v>1</v>
      </c>
      <c r="S294" s="17">
        <v>1</v>
      </c>
      <c r="T294" s="17"/>
      <c r="U294" s="17">
        <v>36</v>
      </c>
    </row>
    <row r="295" spans="1:21">
      <c r="A295" s="17">
        <v>80035</v>
      </c>
      <c r="B295" s="17" t="s">
        <v>516</v>
      </c>
      <c r="C295" s="17"/>
      <c r="D295" s="17"/>
      <c r="E295" s="17">
        <v>9</v>
      </c>
      <c r="F295" s="17">
        <v>1</v>
      </c>
      <c r="G295" s="17"/>
      <c r="H295" s="17">
        <v>17</v>
      </c>
      <c r="I295" s="17">
        <v>25</v>
      </c>
      <c r="J295" s="17">
        <v>4</v>
      </c>
      <c r="K295" s="17">
        <v>5</v>
      </c>
      <c r="L295" s="17">
        <v>2</v>
      </c>
      <c r="M295" s="17">
        <v>2</v>
      </c>
      <c r="N295" s="17"/>
      <c r="O295" s="17">
        <v>12</v>
      </c>
      <c r="P295" s="17">
        <v>1</v>
      </c>
      <c r="Q295" s="17"/>
      <c r="R295" s="17">
        <v>4</v>
      </c>
      <c r="S295" s="17"/>
      <c r="T295" s="17">
        <v>3</v>
      </c>
      <c r="U295" s="17">
        <v>85</v>
      </c>
    </row>
    <row r="296" spans="1:21">
      <c r="A296" s="17">
        <v>80036</v>
      </c>
      <c r="B296" s="17" t="s">
        <v>433</v>
      </c>
      <c r="C296" s="17"/>
      <c r="D296" s="17"/>
      <c r="E296" s="17">
        <v>6</v>
      </c>
      <c r="F296" s="17"/>
      <c r="G296" s="17"/>
      <c r="H296" s="17">
        <v>22</v>
      </c>
      <c r="I296" s="17">
        <v>39</v>
      </c>
      <c r="J296" s="17">
        <v>4</v>
      </c>
      <c r="K296" s="17">
        <v>17</v>
      </c>
      <c r="L296" s="17"/>
      <c r="M296" s="17">
        <v>4</v>
      </c>
      <c r="N296" s="17"/>
      <c r="O296" s="17">
        <v>4</v>
      </c>
      <c r="P296" s="17"/>
      <c r="Q296" s="17"/>
      <c r="R296" s="17">
        <v>3</v>
      </c>
      <c r="S296" s="17">
        <v>2</v>
      </c>
      <c r="T296" s="17">
        <v>3</v>
      </c>
      <c r="U296" s="17">
        <v>104</v>
      </c>
    </row>
    <row r="297" spans="1:21">
      <c r="A297" s="17">
        <v>80037</v>
      </c>
      <c r="B297" s="17" t="s">
        <v>499</v>
      </c>
      <c r="C297" s="17">
        <v>5</v>
      </c>
      <c r="D297" s="17"/>
      <c r="E297" s="17">
        <v>7</v>
      </c>
      <c r="F297" s="17"/>
      <c r="G297" s="17"/>
      <c r="H297" s="17">
        <v>4</v>
      </c>
      <c r="I297" s="17">
        <v>22</v>
      </c>
      <c r="J297" s="17">
        <v>3</v>
      </c>
      <c r="K297" s="17">
        <v>5</v>
      </c>
      <c r="L297" s="17"/>
      <c r="M297" s="17"/>
      <c r="N297" s="17"/>
      <c r="O297" s="17">
        <v>5</v>
      </c>
      <c r="P297" s="17"/>
      <c r="Q297" s="17"/>
      <c r="R297" s="17">
        <v>2</v>
      </c>
      <c r="S297" s="17"/>
      <c r="T297" s="17">
        <v>3</v>
      </c>
      <c r="U297" s="17">
        <v>56</v>
      </c>
    </row>
    <row r="298" spans="1:21">
      <c r="A298" s="17">
        <v>80038</v>
      </c>
      <c r="B298" s="17" t="s">
        <v>278</v>
      </c>
      <c r="C298" s="17">
        <v>4</v>
      </c>
      <c r="D298" s="17">
        <v>1</v>
      </c>
      <c r="E298" s="17">
        <v>92</v>
      </c>
      <c r="F298" s="17">
        <v>2</v>
      </c>
      <c r="G298" s="17">
        <v>9</v>
      </c>
      <c r="H298" s="17">
        <v>87</v>
      </c>
      <c r="I298" s="17">
        <v>498</v>
      </c>
      <c r="J298" s="17">
        <v>79</v>
      </c>
      <c r="K298" s="17">
        <v>80</v>
      </c>
      <c r="L298" s="17">
        <v>36</v>
      </c>
      <c r="M298" s="17">
        <v>26</v>
      </c>
      <c r="N298" s="17">
        <v>18</v>
      </c>
      <c r="O298" s="17">
        <v>128</v>
      </c>
      <c r="P298" s="17">
        <v>42</v>
      </c>
      <c r="Q298" s="17">
        <v>8</v>
      </c>
      <c r="R298" s="17">
        <v>54</v>
      </c>
      <c r="S298" s="17">
        <v>16</v>
      </c>
      <c r="T298" s="17">
        <v>47</v>
      </c>
      <c r="U298" s="17">
        <v>1227</v>
      </c>
    </row>
    <row r="299" spans="1:21">
      <c r="A299" s="17">
        <v>80039</v>
      </c>
      <c r="B299" s="17" t="s">
        <v>321</v>
      </c>
      <c r="C299" s="17">
        <v>1</v>
      </c>
      <c r="D299" s="17"/>
      <c r="E299" s="17">
        <v>40</v>
      </c>
      <c r="F299" s="17"/>
      <c r="G299" s="17"/>
      <c r="H299" s="17">
        <v>58</v>
      </c>
      <c r="I299" s="17">
        <v>233</v>
      </c>
      <c r="J299" s="17">
        <v>12</v>
      </c>
      <c r="K299" s="17">
        <v>30</v>
      </c>
      <c r="L299" s="17">
        <v>4</v>
      </c>
      <c r="M299" s="17">
        <v>14</v>
      </c>
      <c r="N299" s="17">
        <v>1</v>
      </c>
      <c r="O299" s="17">
        <v>51</v>
      </c>
      <c r="P299" s="17">
        <v>7</v>
      </c>
      <c r="Q299" s="17">
        <v>1</v>
      </c>
      <c r="R299" s="17">
        <v>21</v>
      </c>
      <c r="S299" s="17">
        <v>1</v>
      </c>
      <c r="T299" s="17">
        <v>19</v>
      </c>
      <c r="U299" s="17">
        <v>493</v>
      </c>
    </row>
    <row r="300" spans="1:21">
      <c r="A300" s="17">
        <v>80040</v>
      </c>
      <c r="B300" s="17" t="s">
        <v>406</v>
      </c>
      <c r="C300" s="17">
        <v>1</v>
      </c>
      <c r="D300" s="17">
        <v>2</v>
      </c>
      <c r="E300" s="17">
        <v>23</v>
      </c>
      <c r="F300" s="17"/>
      <c r="G300" s="17"/>
      <c r="H300" s="17">
        <v>27</v>
      </c>
      <c r="I300" s="17">
        <v>72</v>
      </c>
      <c r="J300" s="17">
        <v>17</v>
      </c>
      <c r="K300" s="17">
        <v>10</v>
      </c>
      <c r="L300" s="17"/>
      <c r="M300" s="17">
        <v>2</v>
      </c>
      <c r="N300" s="17">
        <v>2</v>
      </c>
      <c r="O300" s="17">
        <v>8</v>
      </c>
      <c r="P300" s="17"/>
      <c r="Q300" s="17"/>
      <c r="R300" s="17">
        <v>4</v>
      </c>
      <c r="S300" s="17"/>
      <c r="T300" s="17">
        <v>8</v>
      </c>
      <c r="U300" s="17">
        <v>176</v>
      </c>
    </row>
    <row r="301" spans="1:21">
      <c r="A301" s="17">
        <v>80041</v>
      </c>
      <c r="B301" s="17" t="s">
        <v>672</v>
      </c>
      <c r="C301" s="17">
        <v>2</v>
      </c>
      <c r="D301" s="17"/>
      <c r="E301" s="17">
        <v>1</v>
      </c>
      <c r="F301" s="17"/>
      <c r="G301" s="17"/>
      <c r="H301" s="17">
        <v>2</v>
      </c>
      <c r="I301" s="17">
        <v>2</v>
      </c>
      <c r="J301" s="17">
        <v>1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>
        <v>8</v>
      </c>
    </row>
    <row r="302" spans="1:21">
      <c r="A302" s="17">
        <v>80042</v>
      </c>
      <c r="B302" s="17" t="s">
        <v>346</v>
      </c>
      <c r="C302" s="17">
        <v>4</v>
      </c>
      <c r="D302" s="17"/>
      <c r="E302" s="17">
        <v>35</v>
      </c>
      <c r="F302" s="17">
        <v>1</v>
      </c>
      <c r="G302" s="17"/>
      <c r="H302" s="17">
        <v>17</v>
      </c>
      <c r="I302" s="17">
        <v>115</v>
      </c>
      <c r="J302" s="17">
        <v>7</v>
      </c>
      <c r="K302" s="17">
        <v>18</v>
      </c>
      <c r="L302" s="17">
        <v>2</v>
      </c>
      <c r="M302" s="17">
        <v>7</v>
      </c>
      <c r="N302" s="17"/>
      <c r="O302" s="17">
        <v>27</v>
      </c>
      <c r="P302" s="17">
        <v>3</v>
      </c>
      <c r="Q302" s="17">
        <v>1</v>
      </c>
      <c r="R302" s="17">
        <v>10</v>
      </c>
      <c r="S302" s="17">
        <v>1</v>
      </c>
      <c r="T302" s="17">
        <v>19</v>
      </c>
      <c r="U302" s="17">
        <v>267</v>
      </c>
    </row>
    <row r="303" spans="1:21">
      <c r="A303" s="17">
        <v>80043</v>
      </c>
      <c r="B303" s="17" t="s">
        <v>293</v>
      </c>
      <c r="C303" s="17">
        <v>2</v>
      </c>
      <c r="D303" s="17"/>
      <c r="E303" s="17">
        <v>43</v>
      </c>
      <c r="F303" s="17"/>
      <c r="G303" s="17">
        <v>3</v>
      </c>
      <c r="H303" s="17">
        <v>82</v>
      </c>
      <c r="I303" s="17">
        <v>301</v>
      </c>
      <c r="J303" s="17">
        <v>14</v>
      </c>
      <c r="K303" s="17">
        <v>60</v>
      </c>
      <c r="L303" s="17">
        <v>15</v>
      </c>
      <c r="M303" s="17">
        <v>20</v>
      </c>
      <c r="N303" s="17">
        <v>4</v>
      </c>
      <c r="O303" s="17">
        <v>199</v>
      </c>
      <c r="P303" s="17">
        <v>23</v>
      </c>
      <c r="Q303" s="17">
        <v>4</v>
      </c>
      <c r="R303" s="17">
        <v>47</v>
      </c>
      <c r="S303" s="17">
        <v>9</v>
      </c>
      <c r="T303" s="17">
        <v>39</v>
      </c>
      <c r="U303" s="17">
        <v>865</v>
      </c>
    </row>
    <row r="304" spans="1:21">
      <c r="A304" s="17">
        <v>80044</v>
      </c>
      <c r="B304" s="17" t="s">
        <v>425</v>
      </c>
      <c r="C304" s="17">
        <v>1</v>
      </c>
      <c r="D304" s="17"/>
      <c r="E304" s="17">
        <v>8</v>
      </c>
      <c r="F304" s="17"/>
      <c r="G304" s="17"/>
      <c r="H304" s="17">
        <v>8</v>
      </c>
      <c r="I304" s="17">
        <v>32</v>
      </c>
      <c r="J304" s="17">
        <v>5</v>
      </c>
      <c r="K304" s="17">
        <v>19</v>
      </c>
      <c r="L304" s="17"/>
      <c r="M304" s="17"/>
      <c r="N304" s="17"/>
      <c r="O304" s="17">
        <v>13</v>
      </c>
      <c r="P304" s="17"/>
      <c r="Q304" s="17"/>
      <c r="R304" s="17">
        <v>2</v>
      </c>
      <c r="S304" s="17">
        <v>1</v>
      </c>
      <c r="T304" s="17">
        <v>8</v>
      </c>
      <c r="U304" s="17">
        <v>97</v>
      </c>
    </row>
    <row r="305" spans="1:21">
      <c r="A305" s="17">
        <v>80045</v>
      </c>
      <c r="B305" s="17" t="s">
        <v>328</v>
      </c>
      <c r="C305" s="17">
        <v>3</v>
      </c>
      <c r="D305" s="17"/>
      <c r="E305" s="17">
        <v>50</v>
      </c>
      <c r="F305" s="17"/>
      <c r="G305" s="17">
        <v>3</v>
      </c>
      <c r="H305" s="17">
        <v>49</v>
      </c>
      <c r="I305" s="17">
        <v>205</v>
      </c>
      <c r="J305" s="17">
        <v>7</v>
      </c>
      <c r="K305" s="17">
        <v>53</v>
      </c>
      <c r="L305" s="17">
        <v>9</v>
      </c>
      <c r="M305" s="17">
        <v>9</v>
      </c>
      <c r="N305" s="17">
        <v>4</v>
      </c>
      <c r="O305" s="17">
        <v>64</v>
      </c>
      <c r="P305" s="17">
        <v>9</v>
      </c>
      <c r="Q305" s="17">
        <v>1</v>
      </c>
      <c r="R305" s="17">
        <v>18</v>
      </c>
      <c r="S305" s="17">
        <v>9</v>
      </c>
      <c r="T305" s="17">
        <v>20</v>
      </c>
      <c r="U305" s="17">
        <v>513</v>
      </c>
    </row>
    <row r="306" spans="1:21">
      <c r="A306" s="17">
        <v>80046</v>
      </c>
      <c r="B306" s="17" t="s">
        <v>531</v>
      </c>
      <c r="C306" s="17">
        <v>2</v>
      </c>
      <c r="D306" s="17"/>
      <c r="E306" s="17">
        <v>9</v>
      </c>
      <c r="F306" s="17"/>
      <c r="G306" s="17"/>
      <c r="H306" s="17">
        <v>14</v>
      </c>
      <c r="I306" s="17">
        <v>19</v>
      </c>
      <c r="J306" s="17">
        <v>2</v>
      </c>
      <c r="K306" s="17">
        <v>3</v>
      </c>
      <c r="L306" s="17"/>
      <c r="M306" s="17">
        <v>3</v>
      </c>
      <c r="N306" s="17"/>
      <c r="O306" s="17">
        <v>8</v>
      </c>
      <c r="P306" s="17">
        <v>1</v>
      </c>
      <c r="Q306" s="17"/>
      <c r="R306" s="17">
        <v>7</v>
      </c>
      <c r="S306" s="17">
        <v>1</v>
      </c>
      <c r="T306" s="17">
        <v>2</v>
      </c>
      <c r="U306" s="17">
        <v>71</v>
      </c>
    </row>
    <row r="307" spans="1:21">
      <c r="A307" s="17">
        <v>80047</v>
      </c>
      <c r="B307" s="17" t="s">
        <v>655</v>
      </c>
      <c r="C307" s="17"/>
      <c r="D307" s="17"/>
      <c r="E307" s="17">
        <v>1</v>
      </c>
      <c r="F307" s="17"/>
      <c r="G307" s="17"/>
      <c r="H307" s="17">
        <v>3</v>
      </c>
      <c r="I307" s="17">
        <v>11</v>
      </c>
      <c r="J307" s="17">
        <v>1</v>
      </c>
      <c r="K307" s="17">
        <v>1</v>
      </c>
      <c r="L307" s="17"/>
      <c r="M307" s="17"/>
      <c r="N307" s="17"/>
      <c r="O307" s="17">
        <v>4</v>
      </c>
      <c r="P307" s="17"/>
      <c r="Q307" s="17"/>
      <c r="R307" s="17">
        <v>1</v>
      </c>
      <c r="S307" s="17"/>
      <c r="T307" s="17">
        <v>1</v>
      </c>
      <c r="U307" s="17">
        <v>23</v>
      </c>
    </row>
    <row r="308" spans="1:21">
      <c r="A308" s="17">
        <v>80048</v>
      </c>
      <c r="B308" s="17" t="s">
        <v>605</v>
      </c>
      <c r="C308" s="17"/>
      <c r="D308" s="17"/>
      <c r="E308" s="17">
        <v>4</v>
      </c>
      <c r="F308" s="17"/>
      <c r="G308" s="17"/>
      <c r="H308" s="17">
        <v>5</v>
      </c>
      <c r="I308" s="17">
        <v>11</v>
      </c>
      <c r="J308" s="17">
        <v>1</v>
      </c>
      <c r="K308" s="17">
        <v>3</v>
      </c>
      <c r="L308" s="17">
        <v>1</v>
      </c>
      <c r="M308" s="17"/>
      <c r="N308" s="17"/>
      <c r="O308" s="17">
        <v>2</v>
      </c>
      <c r="P308" s="17">
        <v>1</v>
      </c>
      <c r="Q308" s="17"/>
      <c r="R308" s="17">
        <v>2</v>
      </c>
      <c r="S308" s="17"/>
      <c r="T308" s="17">
        <v>4</v>
      </c>
      <c r="U308" s="17">
        <v>34</v>
      </c>
    </row>
    <row r="309" spans="1:21">
      <c r="A309" s="17">
        <v>80049</v>
      </c>
      <c r="B309" s="17" t="s">
        <v>351</v>
      </c>
      <c r="C309" s="17">
        <v>4</v>
      </c>
      <c r="D309" s="17"/>
      <c r="E309" s="17">
        <v>29</v>
      </c>
      <c r="F309" s="17"/>
      <c r="G309" s="17">
        <v>2</v>
      </c>
      <c r="H309" s="17">
        <v>26</v>
      </c>
      <c r="I309" s="17">
        <v>138</v>
      </c>
      <c r="J309" s="17">
        <v>27</v>
      </c>
      <c r="K309" s="17">
        <v>11</v>
      </c>
      <c r="L309" s="17">
        <v>2</v>
      </c>
      <c r="M309" s="17">
        <v>3</v>
      </c>
      <c r="N309" s="17">
        <v>1</v>
      </c>
      <c r="O309" s="17">
        <v>16</v>
      </c>
      <c r="P309" s="17">
        <v>3</v>
      </c>
      <c r="Q309" s="17">
        <v>1</v>
      </c>
      <c r="R309" s="17">
        <v>5</v>
      </c>
      <c r="S309" s="17"/>
      <c r="T309" s="17">
        <v>8</v>
      </c>
      <c r="U309" s="17">
        <v>276</v>
      </c>
    </row>
    <row r="310" spans="1:21">
      <c r="A310" s="17">
        <v>80050</v>
      </c>
      <c r="B310" s="17" t="s">
        <v>294</v>
      </c>
      <c r="C310" s="17">
        <v>6</v>
      </c>
      <c r="D310" s="17"/>
      <c r="E310" s="17">
        <v>47</v>
      </c>
      <c r="F310" s="17">
        <v>1</v>
      </c>
      <c r="G310" s="17">
        <v>1</v>
      </c>
      <c r="H310" s="17">
        <v>57</v>
      </c>
      <c r="I310" s="17">
        <v>236</v>
      </c>
      <c r="J310" s="17">
        <v>19</v>
      </c>
      <c r="K310" s="17">
        <v>53</v>
      </c>
      <c r="L310" s="17">
        <v>7</v>
      </c>
      <c r="M310" s="17">
        <v>21</v>
      </c>
      <c r="N310" s="17">
        <v>3</v>
      </c>
      <c r="O310" s="17">
        <v>71</v>
      </c>
      <c r="P310" s="17">
        <v>14</v>
      </c>
      <c r="Q310" s="17">
        <v>1</v>
      </c>
      <c r="R310" s="17">
        <v>40</v>
      </c>
      <c r="S310" s="17">
        <v>5</v>
      </c>
      <c r="T310" s="17">
        <v>43</v>
      </c>
      <c r="U310" s="17">
        <v>625</v>
      </c>
    </row>
    <row r="311" spans="1:21">
      <c r="A311" s="17">
        <v>80051</v>
      </c>
      <c r="B311" s="17" t="s">
        <v>442</v>
      </c>
      <c r="C311" s="17">
        <v>1</v>
      </c>
      <c r="D311" s="17"/>
      <c r="E311" s="17">
        <v>17</v>
      </c>
      <c r="F311" s="17"/>
      <c r="G311" s="17"/>
      <c r="H311" s="17">
        <v>13</v>
      </c>
      <c r="I311" s="17">
        <v>37</v>
      </c>
      <c r="J311" s="17">
        <v>2</v>
      </c>
      <c r="K311" s="17">
        <v>9</v>
      </c>
      <c r="L311" s="17">
        <v>1</v>
      </c>
      <c r="M311" s="17">
        <v>3</v>
      </c>
      <c r="N311" s="17"/>
      <c r="O311" s="17">
        <v>14</v>
      </c>
      <c r="P311" s="17"/>
      <c r="Q311" s="17"/>
      <c r="R311" s="17">
        <v>4</v>
      </c>
      <c r="S311" s="17"/>
      <c r="T311" s="17">
        <v>5</v>
      </c>
      <c r="U311" s="17">
        <v>106</v>
      </c>
    </row>
    <row r="312" spans="1:21">
      <c r="A312" s="17">
        <v>80053</v>
      </c>
      <c r="B312" s="17" t="s">
        <v>334</v>
      </c>
      <c r="C312" s="17"/>
      <c r="D312" s="17"/>
      <c r="E312" s="17">
        <v>22</v>
      </c>
      <c r="F312" s="17"/>
      <c r="G312" s="17">
        <v>1</v>
      </c>
      <c r="H312" s="17">
        <v>31</v>
      </c>
      <c r="I312" s="17">
        <v>89</v>
      </c>
      <c r="J312" s="17">
        <v>16</v>
      </c>
      <c r="K312" s="17">
        <v>19</v>
      </c>
      <c r="L312" s="17"/>
      <c r="M312" s="17">
        <v>8</v>
      </c>
      <c r="N312" s="17">
        <v>1</v>
      </c>
      <c r="O312" s="17">
        <v>20</v>
      </c>
      <c r="P312" s="17">
        <v>3</v>
      </c>
      <c r="Q312" s="17"/>
      <c r="R312" s="17">
        <v>9</v>
      </c>
      <c r="S312" s="17">
        <v>2</v>
      </c>
      <c r="T312" s="17">
        <v>10</v>
      </c>
      <c r="U312" s="17">
        <v>231</v>
      </c>
    </row>
    <row r="313" spans="1:21">
      <c r="A313" s="17">
        <v>80054</v>
      </c>
      <c r="B313" s="17" t="s">
        <v>335</v>
      </c>
      <c r="C313" s="17">
        <v>2</v>
      </c>
      <c r="D313" s="17">
        <v>1</v>
      </c>
      <c r="E313" s="17">
        <v>27</v>
      </c>
      <c r="F313" s="17"/>
      <c r="G313" s="17">
        <v>2</v>
      </c>
      <c r="H313" s="17">
        <v>46</v>
      </c>
      <c r="I313" s="17">
        <v>84</v>
      </c>
      <c r="J313" s="17">
        <v>3</v>
      </c>
      <c r="K313" s="17">
        <v>35</v>
      </c>
      <c r="L313" s="17">
        <v>1</v>
      </c>
      <c r="M313" s="17">
        <v>2</v>
      </c>
      <c r="N313" s="17">
        <v>1</v>
      </c>
      <c r="O313" s="17">
        <v>36</v>
      </c>
      <c r="P313" s="17">
        <v>5</v>
      </c>
      <c r="Q313" s="17">
        <v>1</v>
      </c>
      <c r="R313" s="17">
        <v>15</v>
      </c>
      <c r="S313" s="17">
        <v>5</v>
      </c>
      <c r="T313" s="17">
        <v>14</v>
      </c>
      <c r="U313" s="17">
        <v>280</v>
      </c>
    </row>
    <row r="314" spans="1:21">
      <c r="A314" s="17">
        <v>80055</v>
      </c>
      <c r="B314" s="17" t="s">
        <v>345</v>
      </c>
      <c r="C314" s="17">
        <v>4</v>
      </c>
      <c r="D314" s="17">
        <v>1</v>
      </c>
      <c r="E314" s="17">
        <v>42</v>
      </c>
      <c r="F314" s="17"/>
      <c r="G314" s="17"/>
      <c r="H314" s="17">
        <v>22</v>
      </c>
      <c r="I314" s="17">
        <v>96</v>
      </c>
      <c r="J314" s="17">
        <v>7</v>
      </c>
      <c r="K314" s="17">
        <v>22</v>
      </c>
      <c r="L314" s="17">
        <v>2</v>
      </c>
      <c r="M314" s="17">
        <v>7</v>
      </c>
      <c r="N314" s="17"/>
      <c r="O314" s="17">
        <v>42</v>
      </c>
      <c r="P314" s="17">
        <v>4</v>
      </c>
      <c r="Q314" s="17"/>
      <c r="R314" s="17">
        <v>12</v>
      </c>
      <c r="S314" s="17">
        <v>4</v>
      </c>
      <c r="T314" s="17">
        <v>9</v>
      </c>
      <c r="U314" s="17">
        <v>274</v>
      </c>
    </row>
    <row r="315" spans="1:21">
      <c r="A315" s="17">
        <v>80057</v>
      </c>
      <c r="B315" s="17" t="s">
        <v>279</v>
      </c>
      <c r="C315" s="17">
        <v>10</v>
      </c>
      <c r="D315" s="17"/>
      <c r="E315" s="17">
        <v>84</v>
      </c>
      <c r="F315" s="17">
        <v>4</v>
      </c>
      <c r="G315" s="17">
        <v>4</v>
      </c>
      <c r="H315" s="17">
        <v>105</v>
      </c>
      <c r="I315" s="17">
        <v>409</v>
      </c>
      <c r="J315" s="17">
        <v>30</v>
      </c>
      <c r="K315" s="17">
        <v>84</v>
      </c>
      <c r="L315" s="17">
        <v>21</v>
      </c>
      <c r="M315" s="17">
        <v>30</v>
      </c>
      <c r="N315" s="17">
        <v>11</v>
      </c>
      <c r="O315" s="17">
        <v>224</v>
      </c>
      <c r="P315" s="17">
        <v>29</v>
      </c>
      <c r="Q315" s="17">
        <v>12</v>
      </c>
      <c r="R315" s="17">
        <v>62</v>
      </c>
      <c r="S315" s="17">
        <v>12</v>
      </c>
      <c r="T315" s="17">
        <v>60</v>
      </c>
      <c r="U315" s="17">
        <v>1191</v>
      </c>
    </row>
    <row r="316" spans="1:21">
      <c r="A316" s="17">
        <v>80059</v>
      </c>
      <c r="B316" s="17" t="s">
        <v>571</v>
      </c>
      <c r="C316" s="17"/>
      <c r="D316" s="17"/>
      <c r="E316" s="17">
        <v>2</v>
      </c>
      <c r="F316" s="17"/>
      <c r="G316" s="17"/>
      <c r="H316" s="17">
        <v>9</v>
      </c>
      <c r="I316" s="17">
        <v>13</v>
      </c>
      <c r="J316" s="17">
        <v>2</v>
      </c>
      <c r="K316" s="17">
        <v>2</v>
      </c>
      <c r="L316" s="17"/>
      <c r="M316" s="17"/>
      <c r="N316" s="17"/>
      <c r="O316" s="17">
        <v>3</v>
      </c>
      <c r="P316" s="17"/>
      <c r="Q316" s="17"/>
      <c r="R316" s="17">
        <v>2</v>
      </c>
      <c r="S316" s="17">
        <v>1</v>
      </c>
      <c r="T316" s="17"/>
      <c r="U316" s="17">
        <v>34</v>
      </c>
    </row>
    <row r="317" spans="1:21">
      <c r="A317" s="17">
        <v>80060</v>
      </c>
      <c r="B317" s="17" t="s">
        <v>387</v>
      </c>
      <c r="C317" s="17"/>
      <c r="D317" s="17"/>
      <c r="E317" s="17">
        <v>22</v>
      </c>
      <c r="F317" s="17"/>
      <c r="G317" s="17"/>
      <c r="H317" s="17">
        <v>20</v>
      </c>
      <c r="I317" s="17">
        <v>18</v>
      </c>
      <c r="J317" s="17">
        <v>11</v>
      </c>
      <c r="K317" s="17">
        <v>3</v>
      </c>
      <c r="L317" s="17"/>
      <c r="M317" s="17">
        <v>1</v>
      </c>
      <c r="N317" s="17"/>
      <c r="O317" s="17">
        <v>1</v>
      </c>
      <c r="P317" s="17">
        <v>4</v>
      </c>
      <c r="Q317" s="17"/>
      <c r="R317" s="17">
        <v>3</v>
      </c>
      <c r="S317" s="17"/>
      <c r="T317" s="17">
        <v>1</v>
      </c>
      <c r="U317" s="17">
        <v>84</v>
      </c>
    </row>
    <row r="318" spans="1:21">
      <c r="A318" s="17">
        <v>80061</v>
      </c>
      <c r="B318" s="17" t="s">
        <v>295</v>
      </c>
      <c r="C318" s="17">
        <v>3</v>
      </c>
      <c r="D318" s="17">
        <v>1</v>
      </c>
      <c r="E318" s="17">
        <v>65</v>
      </c>
      <c r="F318" s="17">
        <v>2</v>
      </c>
      <c r="G318" s="17">
        <v>1</v>
      </c>
      <c r="H318" s="17">
        <v>82</v>
      </c>
      <c r="I318" s="17">
        <v>307</v>
      </c>
      <c r="J318" s="17">
        <v>23</v>
      </c>
      <c r="K318" s="17">
        <v>44</v>
      </c>
      <c r="L318" s="17">
        <v>9</v>
      </c>
      <c r="M318" s="17">
        <v>14</v>
      </c>
      <c r="N318" s="17">
        <v>3</v>
      </c>
      <c r="O318" s="17">
        <v>73</v>
      </c>
      <c r="P318" s="17">
        <v>15</v>
      </c>
      <c r="Q318" s="17">
        <v>1</v>
      </c>
      <c r="R318" s="17">
        <v>30</v>
      </c>
      <c r="S318" s="17">
        <v>3</v>
      </c>
      <c r="T318" s="17">
        <v>26</v>
      </c>
      <c r="U318" s="17">
        <v>702</v>
      </c>
    </row>
    <row r="319" spans="1:21">
      <c r="A319" s="17">
        <v>80062</v>
      </c>
      <c r="B319" s="17" t="s">
        <v>580</v>
      </c>
      <c r="C319" s="17"/>
      <c r="D319" s="17"/>
      <c r="E319" s="17">
        <v>5</v>
      </c>
      <c r="F319" s="17"/>
      <c r="G319" s="17"/>
      <c r="H319" s="17">
        <v>10</v>
      </c>
      <c r="I319" s="17">
        <v>9</v>
      </c>
      <c r="J319" s="17">
        <v>1</v>
      </c>
      <c r="K319" s="17">
        <v>5</v>
      </c>
      <c r="L319" s="17"/>
      <c r="M319" s="17"/>
      <c r="N319" s="17"/>
      <c r="O319" s="17">
        <v>1</v>
      </c>
      <c r="P319" s="17">
        <v>1</v>
      </c>
      <c r="Q319" s="17"/>
      <c r="R319" s="17">
        <v>4</v>
      </c>
      <c r="S319" s="17">
        <v>1</v>
      </c>
      <c r="T319" s="17">
        <v>1</v>
      </c>
      <c r="U319" s="17">
        <v>38</v>
      </c>
    </row>
    <row r="320" spans="1:21">
      <c r="A320" s="17">
        <v>80063</v>
      </c>
      <c r="B320" s="17" t="s">
        <v>259</v>
      </c>
      <c r="C320" s="17">
        <v>18</v>
      </c>
      <c r="D320" s="17">
        <v>2</v>
      </c>
      <c r="E320" s="17">
        <v>661</v>
      </c>
      <c r="F320" s="17">
        <v>9</v>
      </c>
      <c r="G320" s="17">
        <v>28</v>
      </c>
      <c r="H320" s="17">
        <v>813</v>
      </c>
      <c r="I320" s="17">
        <v>3876</v>
      </c>
      <c r="J320" s="17">
        <v>251</v>
      </c>
      <c r="K320" s="17">
        <v>589</v>
      </c>
      <c r="L320" s="17">
        <v>169</v>
      </c>
      <c r="M320" s="17">
        <v>354</v>
      </c>
      <c r="N320" s="17">
        <v>155</v>
      </c>
      <c r="O320" s="17">
        <v>1910</v>
      </c>
      <c r="P320" s="17">
        <v>288</v>
      </c>
      <c r="Q320" s="17">
        <v>78</v>
      </c>
      <c r="R320" s="17">
        <v>773</v>
      </c>
      <c r="S320" s="17">
        <v>93</v>
      </c>
      <c r="T320" s="17">
        <v>475</v>
      </c>
      <c r="U320" s="17">
        <v>10542</v>
      </c>
    </row>
    <row r="321" spans="1:21">
      <c r="A321" s="17">
        <v>80065</v>
      </c>
      <c r="B321" s="17" t="s">
        <v>315</v>
      </c>
      <c r="C321" s="17">
        <v>7</v>
      </c>
      <c r="D321" s="17"/>
      <c r="E321" s="17">
        <v>67</v>
      </c>
      <c r="F321" s="17">
        <v>1</v>
      </c>
      <c r="G321" s="17">
        <v>1</v>
      </c>
      <c r="H321" s="17">
        <v>73</v>
      </c>
      <c r="I321" s="17">
        <v>143</v>
      </c>
      <c r="J321" s="17">
        <v>47</v>
      </c>
      <c r="K321" s="17">
        <v>26</v>
      </c>
      <c r="L321" s="17">
        <v>3</v>
      </c>
      <c r="M321" s="17">
        <v>9</v>
      </c>
      <c r="N321" s="17"/>
      <c r="O321" s="17">
        <v>42</v>
      </c>
      <c r="P321" s="17">
        <v>6</v>
      </c>
      <c r="Q321" s="17">
        <v>1</v>
      </c>
      <c r="R321" s="17">
        <v>19</v>
      </c>
      <c r="S321" s="17">
        <v>2</v>
      </c>
      <c r="T321" s="17">
        <v>20</v>
      </c>
      <c r="U321" s="17">
        <v>467</v>
      </c>
    </row>
    <row r="322" spans="1:21">
      <c r="A322" s="17">
        <v>80067</v>
      </c>
      <c r="B322" s="17" t="s">
        <v>333</v>
      </c>
      <c r="C322" s="17"/>
      <c r="D322" s="17">
        <v>1</v>
      </c>
      <c r="E322" s="17">
        <v>22</v>
      </c>
      <c r="F322" s="17">
        <v>1</v>
      </c>
      <c r="G322" s="17">
        <v>1</v>
      </c>
      <c r="H322" s="17">
        <v>39</v>
      </c>
      <c r="I322" s="17">
        <v>154</v>
      </c>
      <c r="J322" s="17">
        <v>8</v>
      </c>
      <c r="K322" s="17">
        <v>45</v>
      </c>
      <c r="L322" s="17">
        <v>4</v>
      </c>
      <c r="M322" s="17">
        <v>6</v>
      </c>
      <c r="N322" s="17">
        <v>3</v>
      </c>
      <c r="O322" s="17">
        <v>78</v>
      </c>
      <c r="P322" s="17">
        <v>11</v>
      </c>
      <c r="Q322" s="17">
        <v>2</v>
      </c>
      <c r="R322" s="17">
        <v>30</v>
      </c>
      <c r="S322" s="17">
        <v>10</v>
      </c>
      <c r="T322" s="17">
        <v>20</v>
      </c>
      <c r="U322" s="17">
        <v>435</v>
      </c>
    </row>
    <row r="323" spans="1:21">
      <c r="A323" s="17">
        <v>80069</v>
      </c>
      <c r="B323" s="17" t="s">
        <v>290</v>
      </c>
      <c r="C323" s="17">
        <v>21</v>
      </c>
      <c r="D323" s="17"/>
      <c r="E323" s="17">
        <v>74</v>
      </c>
      <c r="F323" s="17"/>
      <c r="G323" s="17">
        <v>2</v>
      </c>
      <c r="H323" s="17">
        <v>56</v>
      </c>
      <c r="I323" s="17">
        <v>351</v>
      </c>
      <c r="J323" s="17">
        <v>64</v>
      </c>
      <c r="K323" s="17">
        <v>44</v>
      </c>
      <c r="L323" s="17">
        <v>9</v>
      </c>
      <c r="M323" s="17">
        <v>8</v>
      </c>
      <c r="N323" s="17">
        <v>2</v>
      </c>
      <c r="O323" s="17">
        <v>75</v>
      </c>
      <c r="P323" s="17">
        <v>13</v>
      </c>
      <c r="Q323" s="17">
        <v>8</v>
      </c>
      <c r="R323" s="17">
        <v>31</v>
      </c>
      <c r="S323" s="17">
        <v>5</v>
      </c>
      <c r="T323" s="17">
        <v>21</v>
      </c>
      <c r="U323" s="17">
        <v>784</v>
      </c>
    </row>
    <row r="324" spans="1:21">
      <c r="A324" s="17">
        <v>80070</v>
      </c>
      <c r="B324" s="17" t="s">
        <v>623</v>
      </c>
      <c r="C324" s="17"/>
      <c r="D324" s="17"/>
      <c r="E324" s="17">
        <v>1</v>
      </c>
      <c r="F324" s="17"/>
      <c r="G324" s="17"/>
      <c r="H324" s="17">
        <v>7</v>
      </c>
      <c r="I324" s="17">
        <v>7</v>
      </c>
      <c r="J324" s="17">
        <v>1</v>
      </c>
      <c r="K324" s="17">
        <v>3</v>
      </c>
      <c r="L324" s="17"/>
      <c r="M324" s="17"/>
      <c r="N324" s="17"/>
      <c r="O324" s="17">
        <v>2</v>
      </c>
      <c r="P324" s="17">
        <v>1</v>
      </c>
      <c r="Q324" s="17"/>
      <c r="R324" s="17">
        <v>3</v>
      </c>
      <c r="S324" s="17"/>
      <c r="T324" s="17"/>
      <c r="U324" s="17">
        <v>25</v>
      </c>
    </row>
    <row r="325" spans="1:21">
      <c r="A325" s="17">
        <v>80071</v>
      </c>
      <c r="B325" s="17" t="s">
        <v>415</v>
      </c>
      <c r="C325" s="17">
        <v>1</v>
      </c>
      <c r="D325" s="17"/>
      <c r="E325" s="17">
        <v>20</v>
      </c>
      <c r="F325" s="17"/>
      <c r="G325" s="17"/>
      <c r="H325" s="17">
        <v>31</v>
      </c>
      <c r="I325" s="17">
        <v>41</v>
      </c>
      <c r="J325" s="17">
        <v>7</v>
      </c>
      <c r="K325" s="17">
        <v>10</v>
      </c>
      <c r="L325" s="17">
        <v>1</v>
      </c>
      <c r="M325" s="17">
        <v>1</v>
      </c>
      <c r="N325" s="17"/>
      <c r="O325" s="17">
        <v>5</v>
      </c>
      <c r="P325" s="17">
        <v>1</v>
      </c>
      <c r="Q325" s="17"/>
      <c r="R325" s="17">
        <v>3</v>
      </c>
      <c r="S325" s="17"/>
      <c r="T325" s="17">
        <v>6</v>
      </c>
      <c r="U325" s="17">
        <v>127</v>
      </c>
    </row>
    <row r="326" spans="1:21">
      <c r="A326" s="17">
        <v>80072</v>
      </c>
      <c r="B326" s="17" t="s">
        <v>660</v>
      </c>
      <c r="C326" s="17"/>
      <c r="D326" s="17"/>
      <c r="E326" s="17">
        <v>1</v>
      </c>
      <c r="F326" s="17"/>
      <c r="G326" s="17"/>
      <c r="H326" s="17">
        <v>1</v>
      </c>
      <c r="I326" s="17">
        <v>5</v>
      </c>
      <c r="J326" s="17">
        <v>1</v>
      </c>
      <c r="K326" s="17">
        <v>2</v>
      </c>
      <c r="L326" s="17"/>
      <c r="M326" s="17"/>
      <c r="N326" s="17"/>
      <c r="O326" s="17">
        <v>1</v>
      </c>
      <c r="P326" s="17"/>
      <c r="Q326" s="17"/>
      <c r="R326" s="17">
        <v>2</v>
      </c>
      <c r="S326" s="17">
        <v>1</v>
      </c>
      <c r="T326" s="17"/>
      <c r="U326" s="17">
        <v>14</v>
      </c>
    </row>
    <row r="327" spans="1:21">
      <c r="A327" s="17">
        <v>80074</v>
      </c>
      <c r="B327" s="17" t="s">
        <v>380</v>
      </c>
      <c r="C327" s="17"/>
      <c r="D327" s="17"/>
      <c r="E327" s="17">
        <v>4</v>
      </c>
      <c r="F327" s="17"/>
      <c r="G327" s="17"/>
      <c r="H327" s="17">
        <v>13</v>
      </c>
      <c r="I327" s="17">
        <v>24</v>
      </c>
      <c r="J327" s="17">
        <v>7</v>
      </c>
      <c r="K327" s="17">
        <v>10</v>
      </c>
      <c r="L327" s="17">
        <v>1</v>
      </c>
      <c r="M327" s="17">
        <v>1</v>
      </c>
      <c r="N327" s="17"/>
      <c r="O327" s="17">
        <v>5</v>
      </c>
      <c r="P327" s="17"/>
      <c r="Q327" s="17"/>
      <c r="R327" s="17">
        <v>3</v>
      </c>
      <c r="S327" s="17"/>
      <c r="T327" s="17">
        <v>1</v>
      </c>
      <c r="U327" s="17">
        <v>69</v>
      </c>
    </row>
    <row r="328" spans="1:21">
      <c r="A328" s="17">
        <v>80075</v>
      </c>
      <c r="B328" s="17" t="s">
        <v>570</v>
      </c>
      <c r="C328" s="17">
        <v>1</v>
      </c>
      <c r="D328" s="17"/>
      <c r="E328" s="17">
        <v>10</v>
      </c>
      <c r="F328" s="17"/>
      <c r="G328" s="17"/>
      <c r="H328" s="17">
        <v>4</v>
      </c>
      <c r="I328" s="17">
        <v>17</v>
      </c>
      <c r="J328" s="17">
        <v>3</v>
      </c>
      <c r="K328" s="17">
        <v>4</v>
      </c>
      <c r="L328" s="17"/>
      <c r="M328" s="17"/>
      <c r="N328" s="17"/>
      <c r="O328" s="17">
        <v>1</v>
      </c>
      <c r="P328" s="17"/>
      <c r="Q328" s="17"/>
      <c r="R328" s="17">
        <v>1</v>
      </c>
      <c r="S328" s="17"/>
      <c r="T328" s="17"/>
      <c r="U328" s="17">
        <v>41</v>
      </c>
    </row>
    <row r="329" spans="1:21">
      <c r="A329" s="17">
        <v>80076</v>
      </c>
      <c r="B329" s="17" t="s">
        <v>659</v>
      </c>
      <c r="C329" s="17"/>
      <c r="D329" s="17"/>
      <c r="E329" s="17">
        <v>4</v>
      </c>
      <c r="F329" s="17"/>
      <c r="G329" s="17"/>
      <c r="H329" s="17">
        <v>5</v>
      </c>
      <c r="I329" s="17">
        <v>7</v>
      </c>
      <c r="J329" s="17">
        <v>1</v>
      </c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>
        <v>17</v>
      </c>
    </row>
    <row r="330" spans="1:21">
      <c r="A330" s="17">
        <v>80077</v>
      </c>
      <c r="B330" s="17" t="s">
        <v>508</v>
      </c>
      <c r="C330" s="17">
        <v>2</v>
      </c>
      <c r="D330" s="17"/>
      <c r="E330" s="17">
        <v>9</v>
      </c>
      <c r="F330" s="17"/>
      <c r="G330" s="17"/>
      <c r="H330" s="17">
        <v>6</v>
      </c>
      <c r="I330" s="17">
        <v>18</v>
      </c>
      <c r="J330" s="17">
        <v>3</v>
      </c>
      <c r="K330" s="17">
        <v>3</v>
      </c>
      <c r="L330" s="17">
        <v>2</v>
      </c>
      <c r="M330" s="17">
        <v>2</v>
      </c>
      <c r="N330" s="17"/>
      <c r="O330" s="17">
        <v>3</v>
      </c>
      <c r="P330" s="17"/>
      <c r="Q330" s="17"/>
      <c r="R330" s="17">
        <v>2</v>
      </c>
      <c r="S330" s="17"/>
      <c r="T330" s="17">
        <v>3</v>
      </c>
      <c r="U330" s="17">
        <v>53</v>
      </c>
    </row>
    <row r="331" spans="1:21">
      <c r="A331" s="17">
        <v>80078</v>
      </c>
      <c r="B331" s="17" t="s">
        <v>601</v>
      </c>
      <c r="C331" s="17"/>
      <c r="D331" s="17"/>
      <c r="E331" s="17">
        <v>9</v>
      </c>
      <c r="F331" s="17"/>
      <c r="G331" s="17"/>
      <c r="H331" s="17">
        <v>7</v>
      </c>
      <c r="I331" s="17">
        <v>13</v>
      </c>
      <c r="J331" s="17">
        <v>1</v>
      </c>
      <c r="K331" s="17">
        <v>3</v>
      </c>
      <c r="L331" s="17"/>
      <c r="M331" s="17"/>
      <c r="N331" s="17"/>
      <c r="O331" s="17">
        <v>5</v>
      </c>
      <c r="P331" s="17"/>
      <c r="Q331" s="17"/>
      <c r="R331" s="17">
        <v>1</v>
      </c>
      <c r="S331" s="17">
        <v>1</v>
      </c>
      <c r="T331" s="17"/>
      <c r="U331" s="17">
        <v>40</v>
      </c>
    </row>
    <row r="332" spans="1:21">
      <c r="A332" s="17">
        <v>80079</v>
      </c>
      <c r="B332" s="17" t="s">
        <v>645</v>
      </c>
      <c r="C332" s="17"/>
      <c r="D332" s="17"/>
      <c r="E332" s="17">
        <v>3</v>
      </c>
      <c r="F332" s="17"/>
      <c r="G332" s="17">
        <v>1</v>
      </c>
      <c r="H332" s="17">
        <v>12</v>
      </c>
      <c r="I332" s="17">
        <v>8</v>
      </c>
      <c r="J332" s="17">
        <v>2</v>
      </c>
      <c r="K332" s="17">
        <v>3</v>
      </c>
      <c r="L332" s="17"/>
      <c r="M332" s="17">
        <v>1</v>
      </c>
      <c r="N332" s="17"/>
      <c r="O332" s="17">
        <v>4</v>
      </c>
      <c r="P332" s="17"/>
      <c r="Q332" s="17"/>
      <c r="R332" s="17"/>
      <c r="S332" s="17"/>
      <c r="T332" s="17">
        <v>1</v>
      </c>
      <c r="U332" s="17">
        <v>35</v>
      </c>
    </row>
    <row r="333" spans="1:21">
      <c r="A333" s="17">
        <v>80080</v>
      </c>
      <c r="B333" s="17" t="s">
        <v>676</v>
      </c>
      <c r="C333" s="17"/>
      <c r="D333" s="17"/>
      <c r="E333" s="17">
        <v>3</v>
      </c>
      <c r="F333" s="17"/>
      <c r="G333" s="17"/>
      <c r="H333" s="17">
        <v>2</v>
      </c>
      <c r="I333" s="17">
        <v>1</v>
      </c>
      <c r="J333" s="17">
        <v>1</v>
      </c>
      <c r="K333" s="17"/>
      <c r="L333" s="17"/>
      <c r="M333" s="17">
        <v>1</v>
      </c>
      <c r="N333" s="17"/>
      <c r="O333" s="17">
        <v>1</v>
      </c>
      <c r="P333" s="17"/>
      <c r="Q333" s="17"/>
      <c r="R333" s="17"/>
      <c r="S333" s="17"/>
      <c r="T333" s="17"/>
      <c r="U333" s="17">
        <v>9</v>
      </c>
    </row>
    <row r="334" spans="1:21">
      <c r="A334" s="17">
        <v>80081</v>
      </c>
      <c r="B334" s="17" t="s">
        <v>379</v>
      </c>
      <c r="C334" s="17">
        <v>1</v>
      </c>
      <c r="D334" s="17">
        <v>1</v>
      </c>
      <c r="E334" s="17">
        <v>32</v>
      </c>
      <c r="F334" s="17"/>
      <c r="G334" s="17"/>
      <c r="H334" s="17">
        <v>48</v>
      </c>
      <c r="I334" s="17">
        <v>104</v>
      </c>
      <c r="J334" s="17">
        <v>16</v>
      </c>
      <c r="K334" s="17">
        <v>19</v>
      </c>
      <c r="L334" s="17">
        <v>2</v>
      </c>
      <c r="M334" s="17">
        <v>6</v>
      </c>
      <c r="N334" s="17">
        <v>3</v>
      </c>
      <c r="O334" s="17">
        <v>24</v>
      </c>
      <c r="P334" s="17">
        <v>1</v>
      </c>
      <c r="Q334" s="17"/>
      <c r="R334" s="17">
        <v>8</v>
      </c>
      <c r="S334" s="17">
        <v>1</v>
      </c>
      <c r="T334" s="17">
        <v>10</v>
      </c>
      <c r="U334" s="17">
        <v>276</v>
      </c>
    </row>
    <row r="335" spans="1:21">
      <c r="A335" s="17">
        <v>80082</v>
      </c>
      <c r="B335" s="17" t="s">
        <v>554</v>
      </c>
      <c r="C335" s="17">
        <v>2</v>
      </c>
      <c r="D335" s="17"/>
      <c r="E335" s="17">
        <v>7</v>
      </c>
      <c r="F335" s="17"/>
      <c r="G335" s="17"/>
      <c r="H335" s="17">
        <v>11</v>
      </c>
      <c r="I335" s="17">
        <v>14</v>
      </c>
      <c r="J335" s="17">
        <v>2</v>
      </c>
      <c r="K335" s="17">
        <v>5</v>
      </c>
      <c r="L335" s="17"/>
      <c r="M335" s="17">
        <v>1</v>
      </c>
      <c r="N335" s="17"/>
      <c r="O335" s="17">
        <v>2</v>
      </c>
      <c r="P335" s="17">
        <v>1</v>
      </c>
      <c r="Q335" s="17"/>
      <c r="R335" s="17">
        <v>5</v>
      </c>
      <c r="S335" s="17">
        <v>1</v>
      </c>
      <c r="T335" s="17">
        <v>2</v>
      </c>
      <c r="U335" s="17">
        <v>53</v>
      </c>
    </row>
    <row r="336" spans="1:21">
      <c r="A336" s="17">
        <v>80083</v>
      </c>
      <c r="B336" s="17" t="s">
        <v>572</v>
      </c>
      <c r="C336" s="17"/>
      <c r="D336" s="17"/>
      <c r="E336" s="17">
        <v>11</v>
      </c>
      <c r="F336" s="17"/>
      <c r="G336" s="17"/>
      <c r="H336" s="17">
        <v>13</v>
      </c>
      <c r="I336" s="17">
        <v>20</v>
      </c>
      <c r="J336" s="17">
        <v>6</v>
      </c>
      <c r="K336" s="17">
        <v>17</v>
      </c>
      <c r="L336" s="17"/>
      <c r="M336" s="17">
        <v>1</v>
      </c>
      <c r="N336" s="17">
        <v>1</v>
      </c>
      <c r="O336" s="17">
        <v>2</v>
      </c>
      <c r="P336" s="17">
        <v>2</v>
      </c>
      <c r="Q336" s="17"/>
      <c r="R336" s="17">
        <v>2</v>
      </c>
      <c r="S336" s="17"/>
      <c r="T336" s="17"/>
      <c r="U336" s="17">
        <v>75</v>
      </c>
    </row>
    <row r="337" spans="1:21">
      <c r="A337" s="17">
        <v>80084</v>
      </c>
      <c r="B337" s="17" t="s">
        <v>609</v>
      </c>
      <c r="C337" s="17">
        <v>2</v>
      </c>
      <c r="D337" s="17"/>
      <c r="E337" s="17">
        <v>7</v>
      </c>
      <c r="F337" s="17"/>
      <c r="G337" s="17"/>
      <c r="H337" s="17">
        <v>6</v>
      </c>
      <c r="I337" s="17">
        <v>12</v>
      </c>
      <c r="J337" s="17">
        <v>1</v>
      </c>
      <c r="K337" s="17">
        <v>1</v>
      </c>
      <c r="L337" s="17"/>
      <c r="M337" s="17"/>
      <c r="N337" s="17"/>
      <c r="O337" s="17">
        <v>6</v>
      </c>
      <c r="P337" s="17">
        <v>1</v>
      </c>
      <c r="Q337" s="17"/>
      <c r="R337" s="17">
        <v>1</v>
      </c>
      <c r="S337" s="17"/>
      <c r="T337" s="17"/>
      <c r="U337" s="17">
        <v>37</v>
      </c>
    </row>
    <row r="338" spans="1:21">
      <c r="A338" s="17">
        <v>80085</v>
      </c>
      <c r="B338" s="17" t="s">
        <v>348</v>
      </c>
      <c r="C338" s="17">
        <v>8</v>
      </c>
      <c r="D338" s="17"/>
      <c r="E338" s="17">
        <v>20</v>
      </c>
      <c r="F338" s="17"/>
      <c r="G338" s="17"/>
      <c r="H338" s="17">
        <v>35</v>
      </c>
      <c r="I338" s="17">
        <v>77</v>
      </c>
      <c r="J338" s="17">
        <v>4</v>
      </c>
      <c r="K338" s="17">
        <v>40</v>
      </c>
      <c r="L338" s="17">
        <v>5</v>
      </c>
      <c r="M338" s="17">
        <v>4</v>
      </c>
      <c r="N338" s="17">
        <v>5</v>
      </c>
      <c r="O338" s="17">
        <v>18</v>
      </c>
      <c r="P338" s="17">
        <v>6</v>
      </c>
      <c r="Q338" s="17"/>
      <c r="R338" s="17">
        <v>11</v>
      </c>
      <c r="S338" s="17">
        <v>5</v>
      </c>
      <c r="T338" s="17">
        <v>8</v>
      </c>
      <c r="U338" s="17">
        <v>246</v>
      </c>
    </row>
    <row r="339" spans="1:21">
      <c r="A339" s="17">
        <v>80086</v>
      </c>
      <c r="B339" s="17" t="s">
        <v>432</v>
      </c>
      <c r="C339" s="17"/>
      <c r="D339" s="17"/>
      <c r="E339" s="17">
        <v>29</v>
      </c>
      <c r="F339" s="17"/>
      <c r="G339" s="17"/>
      <c r="H339" s="17">
        <v>19</v>
      </c>
      <c r="I339" s="17">
        <v>47</v>
      </c>
      <c r="J339" s="17">
        <v>10</v>
      </c>
      <c r="K339" s="17">
        <v>9</v>
      </c>
      <c r="L339" s="17"/>
      <c r="M339" s="17"/>
      <c r="N339" s="17"/>
      <c r="O339" s="17">
        <v>13</v>
      </c>
      <c r="P339" s="17">
        <v>2</v>
      </c>
      <c r="Q339" s="17"/>
      <c r="R339" s="17">
        <v>2</v>
      </c>
      <c r="S339" s="17">
        <v>1</v>
      </c>
      <c r="T339" s="17">
        <v>2</v>
      </c>
      <c r="U339" s="17">
        <v>134</v>
      </c>
    </row>
    <row r="340" spans="1:21">
      <c r="A340" s="17">
        <v>80087</v>
      </c>
      <c r="B340" s="17" t="s">
        <v>617</v>
      </c>
      <c r="C340" s="17">
        <v>1</v>
      </c>
      <c r="D340" s="17"/>
      <c r="E340" s="17">
        <v>4</v>
      </c>
      <c r="F340" s="17"/>
      <c r="G340" s="17"/>
      <c r="H340" s="17">
        <v>7</v>
      </c>
      <c r="I340" s="17">
        <v>19</v>
      </c>
      <c r="J340" s="17">
        <v>1</v>
      </c>
      <c r="K340" s="17">
        <v>3</v>
      </c>
      <c r="L340" s="17"/>
      <c r="M340" s="17"/>
      <c r="N340" s="17"/>
      <c r="O340" s="17">
        <v>4</v>
      </c>
      <c r="P340" s="17"/>
      <c r="Q340" s="17"/>
      <c r="R340" s="17">
        <v>2</v>
      </c>
      <c r="S340" s="17"/>
      <c r="T340" s="17">
        <v>2</v>
      </c>
      <c r="U340" s="17">
        <v>43</v>
      </c>
    </row>
    <row r="341" spans="1:21">
      <c r="A341" s="17">
        <v>80088</v>
      </c>
      <c r="B341" s="17" t="s">
        <v>284</v>
      </c>
      <c r="C341" s="17">
        <v>1</v>
      </c>
      <c r="D341" s="17">
        <v>1</v>
      </c>
      <c r="E341" s="17">
        <v>135</v>
      </c>
      <c r="F341" s="17">
        <v>4</v>
      </c>
      <c r="G341" s="17">
        <v>7</v>
      </c>
      <c r="H341" s="17">
        <v>125</v>
      </c>
      <c r="I341" s="17">
        <v>539</v>
      </c>
      <c r="J341" s="17">
        <v>25</v>
      </c>
      <c r="K341" s="17">
        <v>105</v>
      </c>
      <c r="L341" s="17">
        <v>11</v>
      </c>
      <c r="M341" s="17">
        <v>31</v>
      </c>
      <c r="N341" s="17">
        <v>9</v>
      </c>
      <c r="O341" s="17">
        <v>210</v>
      </c>
      <c r="P341" s="17">
        <v>33</v>
      </c>
      <c r="Q341" s="17">
        <v>9</v>
      </c>
      <c r="R341" s="17">
        <v>44</v>
      </c>
      <c r="S341" s="17">
        <v>24</v>
      </c>
      <c r="T341" s="17">
        <v>57</v>
      </c>
      <c r="U341" s="17">
        <v>1370</v>
      </c>
    </row>
    <row r="342" spans="1:21">
      <c r="A342" s="17">
        <v>80089</v>
      </c>
      <c r="B342" s="17" t="s">
        <v>481</v>
      </c>
      <c r="C342" s="17"/>
      <c r="D342" s="17"/>
      <c r="E342" s="17">
        <v>9</v>
      </c>
      <c r="F342" s="17">
        <v>1</v>
      </c>
      <c r="G342" s="17"/>
      <c r="H342" s="17">
        <v>9</v>
      </c>
      <c r="I342" s="17">
        <v>36</v>
      </c>
      <c r="J342" s="17">
        <v>3</v>
      </c>
      <c r="K342" s="17">
        <v>1</v>
      </c>
      <c r="L342" s="17">
        <v>1</v>
      </c>
      <c r="M342" s="17">
        <v>1</v>
      </c>
      <c r="N342" s="17"/>
      <c r="O342" s="17">
        <v>6</v>
      </c>
      <c r="P342" s="17"/>
      <c r="Q342" s="17"/>
      <c r="R342" s="17">
        <v>4</v>
      </c>
      <c r="S342" s="17">
        <v>1</v>
      </c>
      <c r="T342" s="17"/>
      <c r="U342" s="17">
        <v>72</v>
      </c>
    </row>
    <row r="343" spans="1:21">
      <c r="A343" s="17">
        <v>80093</v>
      </c>
      <c r="B343" s="17" t="s">
        <v>288</v>
      </c>
      <c r="C343" s="17">
        <v>8</v>
      </c>
      <c r="D343" s="17">
        <v>1</v>
      </c>
      <c r="E343" s="17">
        <v>89</v>
      </c>
      <c r="F343" s="17">
        <v>1</v>
      </c>
      <c r="G343" s="17">
        <v>1</v>
      </c>
      <c r="H343" s="17">
        <v>92</v>
      </c>
      <c r="I343" s="17">
        <v>391</v>
      </c>
      <c r="J343" s="17">
        <v>43</v>
      </c>
      <c r="K343" s="17">
        <v>53</v>
      </c>
      <c r="L343" s="17">
        <v>7</v>
      </c>
      <c r="M343" s="17">
        <v>20</v>
      </c>
      <c r="N343" s="17">
        <v>4</v>
      </c>
      <c r="O343" s="17">
        <v>106</v>
      </c>
      <c r="P343" s="17">
        <v>15</v>
      </c>
      <c r="Q343" s="17">
        <v>5</v>
      </c>
      <c r="R343" s="17">
        <v>45</v>
      </c>
      <c r="S343" s="17">
        <v>7</v>
      </c>
      <c r="T343" s="17">
        <v>42</v>
      </c>
      <c r="U343" s="17">
        <v>930</v>
      </c>
    </row>
    <row r="344" spans="1:21">
      <c r="A344" s="17">
        <v>80094</v>
      </c>
      <c r="B344" s="17" t="s">
        <v>658</v>
      </c>
      <c r="C344" s="17">
        <v>1</v>
      </c>
      <c r="D344" s="17"/>
      <c r="E344" s="17">
        <v>5</v>
      </c>
      <c r="F344" s="17"/>
      <c r="G344" s="17"/>
      <c r="H344" s="17">
        <v>8</v>
      </c>
      <c r="I344" s="17">
        <v>3</v>
      </c>
      <c r="J344" s="17">
        <v>2</v>
      </c>
      <c r="K344" s="17">
        <v>4</v>
      </c>
      <c r="L344" s="17"/>
      <c r="M344" s="17"/>
      <c r="N344" s="17"/>
      <c r="O344" s="17">
        <v>3</v>
      </c>
      <c r="P344" s="17"/>
      <c r="Q344" s="17"/>
      <c r="R344" s="17"/>
      <c r="S344" s="17"/>
      <c r="T344" s="17">
        <v>1</v>
      </c>
      <c r="U344" s="17">
        <v>27</v>
      </c>
    </row>
    <row r="345" spans="1:21">
      <c r="A345" s="17">
        <v>80095</v>
      </c>
      <c r="B345" s="17" t="s">
        <v>472</v>
      </c>
      <c r="C345" s="17">
        <v>5</v>
      </c>
      <c r="D345" s="17"/>
      <c r="E345" s="17">
        <v>15</v>
      </c>
      <c r="F345" s="17"/>
      <c r="G345" s="17"/>
      <c r="H345" s="17">
        <v>15</v>
      </c>
      <c r="I345" s="17">
        <v>37</v>
      </c>
      <c r="J345" s="17">
        <v>7</v>
      </c>
      <c r="K345" s="17">
        <v>10</v>
      </c>
      <c r="L345" s="17">
        <v>3</v>
      </c>
      <c r="M345" s="17">
        <v>3</v>
      </c>
      <c r="N345" s="17"/>
      <c r="O345" s="17">
        <v>13</v>
      </c>
      <c r="P345" s="17">
        <v>1</v>
      </c>
      <c r="Q345" s="17"/>
      <c r="R345" s="17">
        <v>4</v>
      </c>
      <c r="S345" s="17"/>
      <c r="T345" s="17">
        <v>4</v>
      </c>
      <c r="U345" s="17">
        <v>117</v>
      </c>
    </row>
    <row r="346" spans="1:21">
      <c r="A346" s="17">
        <v>80096</v>
      </c>
      <c r="B346" s="17" t="s">
        <v>292</v>
      </c>
      <c r="C346" s="17">
        <v>1</v>
      </c>
      <c r="D346" s="17">
        <v>1</v>
      </c>
      <c r="E346" s="17">
        <v>43</v>
      </c>
      <c r="F346" s="17">
        <v>1</v>
      </c>
      <c r="G346" s="17">
        <v>6</v>
      </c>
      <c r="H346" s="17">
        <v>69</v>
      </c>
      <c r="I346" s="17">
        <v>272</v>
      </c>
      <c r="J346" s="17">
        <v>26</v>
      </c>
      <c r="K346" s="17">
        <v>63</v>
      </c>
      <c r="L346" s="17">
        <v>11</v>
      </c>
      <c r="M346" s="17">
        <v>17</v>
      </c>
      <c r="N346" s="17">
        <v>11</v>
      </c>
      <c r="O346" s="17">
        <v>109</v>
      </c>
      <c r="P346" s="17">
        <v>19</v>
      </c>
      <c r="Q346" s="17">
        <v>4</v>
      </c>
      <c r="R346" s="17">
        <v>36</v>
      </c>
      <c r="S346" s="17">
        <v>5</v>
      </c>
      <c r="T346" s="17">
        <v>33</v>
      </c>
      <c r="U346" s="17">
        <v>727</v>
      </c>
    </row>
    <row r="347" spans="1:21">
      <c r="A347" s="17">
        <v>80097</v>
      </c>
      <c r="B347" s="17" t="s">
        <v>374</v>
      </c>
      <c r="C347" s="17">
        <v>8</v>
      </c>
      <c r="D347" s="17"/>
      <c r="E347" s="17">
        <v>36</v>
      </c>
      <c r="F347" s="17">
        <v>1</v>
      </c>
      <c r="G347" s="17">
        <v>3</v>
      </c>
      <c r="H347" s="17">
        <v>17</v>
      </c>
      <c r="I347" s="17">
        <v>76</v>
      </c>
      <c r="J347" s="17">
        <v>43</v>
      </c>
      <c r="K347" s="17">
        <v>30</v>
      </c>
      <c r="L347" s="17">
        <v>3</v>
      </c>
      <c r="M347" s="17">
        <v>4</v>
      </c>
      <c r="N347" s="17">
        <v>2</v>
      </c>
      <c r="O347" s="17">
        <v>25</v>
      </c>
      <c r="P347" s="17">
        <v>4</v>
      </c>
      <c r="Q347" s="17"/>
      <c r="R347" s="17">
        <v>15</v>
      </c>
      <c r="S347" s="17">
        <v>2</v>
      </c>
      <c r="T347" s="17">
        <v>8</v>
      </c>
      <c r="U347" s="17">
        <v>277</v>
      </c>
    </row>
    <row r="348" spans="1:21">
      <c r="A348" s="17">
        <v>101001</v>
      </c>
      <c r="B348" s="17" t="s">
        <v>461</v>
      </c>
      <c r="C348" s="17"/>
      <c r="D348" s="17"/>
      <c r="E348" s="17">
        <v>13</v>
      </c>
      <c r="F348" s="17"/>
      <c r="G348" s="17"/>
      <c r="H348" s="17">
        <v>29</v>
      </c>
      <c r="I348" s="17">
        <v>50</v>
      </c>
      <c r="J348" s="17">
        <v>9</v>
      </c>
      <c r="K348" s="17">
        <v>5</v>
      </c>
      <c r="L348" s="17">
        <v>3</v>
      </c>
      <c r="M348" s="17">
        <v>3</v>
      </c>
      <c r="N348" s="17"/>
      <c r="O348" s="17">
        <v>13</v>
      </c>
      <c r="P348" s="17">
        <v>1</v>
      </c>
      <c r="Q348" s="17"/>
      <c r="R348" s="17">
        <v>4</v>
      </c>
      <c r="S348" s="17">
        <v>1</v>
      </c>
      <c r="T348" s="17">
        <v>6</v>
      </c>
      <c r="U348" s="17">
        <v>137</v>
      </c>
    </row>
    <row r="349" spans="1:21">
      <c r="A349" s="17">
        <v>101002</v>
      </c>
      <c r="B349" s="17" t="s">
        <v>521</v>
      </c>
      <c r="C349" s="17"/>
      <c r="D349" s="17"/>
      <c r="E349" s="17">
        <v>9</v>
      </c>
      <c r="F349" s="17">
        <v>1</v>
      </c>
      <c r="G349" s="17">
        <v>1</v>
      </c>
      <c r="H349" s="17">
        <v>16</v>
      </c>
      <c r="I349" s="17">
        <v>30</v>
      </c>
      <c r="J349" s="17">
        <v>3</v>
      </c>
      <c r="K349" s="17">
        <v>8</v>
      </c>
      <c r="L349" s="17"/>
      <c r="M349" s="17"/>
      <c r="N349" s="17"/>
      <c r="O349" s="17">
        <v>7</v>
      </c>
      <c r="P349" s="17"/>
      <c r="Q349" s="17"/>
      <c r="R349" s="17">
        <v>3</v>
      </c>
      <c r="S349" s="17"/>
      <c r="T349" s="17">
        <v>4</v>
      </c>
      <c r="U349" s="17">
        <v>82</v>
      </c>
    </row>
    <row r="350" spans="1:21">
      <c r="A350" s="17">
        <v>101004</v>
      </c>
      <c r="B350" s="17" t="s">
        <v>431</v>
      </c>
      <c r="C350" s="17">
        <v>3</v>
      </c>
      <c r="D350" s="17"/>
      <c r="E350" s="17">
        <v>15</v>
      </c>
      <c r="F350" s="17"/>
      <c r="G350" s="17">
        <v>1</v>
      </c>
      <c r="H350" s="17">
        <v>27</v>
      </c>
      <c r="I350" s="17">
        <v>58</v>
      </c>
      <c r="J350" s="17">
        <v>9</v>
      </c>
      <c r="K350" s="17">
        <v>8</v>
      </c>
      <c r="L350" s="17">
        <v>1</v>
      </c>
      <c r="M350" s="17">
        <v>1</v>
      </c>
      <c r="N350" s="17"/>
      <c r="O350" s="17">
        <v>8</v>
      </c>
      <c r="P350" s="17">
        <v>4</v>
      </c>
      <c r="Q350" s="17"/>
      <c r="R350" s="17">
        <v>3</v>
      </c>
      <c r="S350" s="17"/>
      <c r="T350" s="17">
        <v>1</v>
      </c>
      <c r="U350" s="17">
        <v>139</v>
      </c>
    </row>
    <row r="351" spans="1:21">
      <c r="A351" s="17">
        <v>101007</v>
      </c>
      <c r="B351" s="17" t="s">
        <v>418</v>
      </c>
      <c r="C351" s="17">
        <v>1</v>
      </c>
      <c r="D351" s="17"/>
      <c r="E351" s="17">
        <v>10</v>
      </c>
      <c r="F351" s="17"/>
      <c r="G351" s="17">
        <v>1</v>
      </c>
      <c r="H351" s="17">
        <v>15</v>
      </c>
      <c r="I351" s="17">
        <v>32</v>
      </c>
      <c r="J351" s="17">
        <v>4</v>
      </c>
      <c r="K351" s="17">
        <v>5</v>
      </c>
      <c r="L351" s="17"/>
      <c r="M351" s="17"/>
      <c r="N351" s="17">
        <v>1</v>
      </c>
      <c r="O351" s="17">
        <v>16</v>
      </c>
      <c r="P351" s="17"/>
      <c r="Q351" s="17"/>
      <c r="R351" s="17">
        <v>11</v>
      </c>
      <c r="S351" s="17"/>
      <c r="T351" s="17">
        <v>2</v>
      </c>
      <c r="U351" s="17">
        <v>98</v>
      </c>
    </row>
    <row r="352" spans="1:21">
      <c r="A352" s="17">
        <v>101008</v>
      </c>
      <c r="B352" s="17" t="s">
        <v>289</v>
      </c>
      <c r="C352" s="17">
        <v>3</v>
      </c>
      <c r="D352" s="17"/>
      <c r="E352" s="17">
        <v>94</v>
      </c>
      <c r="F352" s="17">
        <v>2</v>
      </c>
      <c r="G352" s="17">
        <v>7</v>
      </c>
      <c r="H352" s="17">
        <v>115</v>
      </c>
      <c r="I352" s="17">
        <v>345</v>
      </c>
      <c r="J352" s="17">
        <v>27</v>
      </c>
      <c r="K352" s="17">
        <v>66</v>
      </c>
      <c r="L352" s="17">
        <v>9</v>
      </c>
      <c r="M352" s="17">
        <v>14</v>
      </c>
      <c r="N352" s="17">
        <v>7</v>
      </c>
      <c r="O352" s="17">
        <v>105</v>
      </c>
      <c r="P352" s="17">
        <v>16</v>
      </c>
      <c r="Q352" s="17">
        <v>2</v>
      </c>
      <c r="R352" s="17">
        <v>42</v>
      </c>
      <c r="S352" s="17">
        <v>9</v>
      </c>
      <c r="T352" s="17">
        <v>24</v>
      </c>
      <c r="U352" s="17">
        <v>887</v>
      </c>
    </row>
    <row r="353" spans="1:21">
      <c r="A353" s="17">
        <v>101010</v>
      </c>
      <c r="B353" s="17" t="s">
        <v>267</v>
      </c>
      <c r="C353" s="17">
        <v>32</v>
      </c>
      <c r="D353" s="17">
        <v>3</v>
      </c>
      <c r="E353" s="17">
        <v>278</v>
      </c>
      <c r="F353" s="17">
        <v>11</v>
      </c>
      <c r="G353" s="17">
        <v>22</v>
      </c>
      <c r="H353" s="17">
        <v>349</v>
      </c>
      <c r="I353" s="17">
        <v>1207</v>
      </c>
      <c r="J353" s="17">
        <v>99</v>
      </c>
      <c r="K353" s="17">
        <v>269</v>
      </c>
      <c r="L353" s="17">
        <v>98</v>
      </c>
      <c r="M353" s="17">
        <v>109</v>
      </c>
      <c r="N353" s="17">
        <v>83</v>
      </c>
      <c r="O353" s="17">
        <v>678</v>
      </c>
      <c r="P353" s="17">
        <v>112</v>
      </c>
      <c r="Q353" s="17">
        <v>16</v>
      </c>
      <c r="R353" s="17">
        <v>213</v>
      </c>
      <c r="S353" s="17">
        <v>35</v>
      </c>
      <c r="T353" s="17">
        <v>133</v>
      </c>
      <c r="U353" s="17">
        <v>3747</v>
      </c>
    </row>
    <row r="354" spans="1:21">
      <c r="A354" s="17">
        <v>101011</v>
      </c>
      <c r="B354" s="17" t="s">
        <v>411</v>
      </c>
      <c r="C354" s="17">
        <v>1</v>
      </c>
      <c r="D354" s="17"/>
      <c r="E354" s="17">
        <v>24</v>
      </c>
      <c r="F354" s="17"/>
      <c r="G354" s="17"/>
      <c r="H354" s="17">
        <v>33</v>
      </c>
      <c r="I354" s="17">
        <v>64</v>
      </c>
      <c r="J354" s="17">
        <v>3</v>
      </c>
      <c r="K354" s="17">
        <v>22</v>
      </c>
      <c r="L354" s="17">
        <v>3</v>
      </c>
      <c r="M354" s="17">
        <v>2</v>
      </c>
      <c r="N354" s="17"/>
      <c r="O354" s="17">
        <v>19</v>
      </c>
      <c r="P354" s="17">
        <v>2</v>
      </c>
      <c r="Q354" s="17">
        <v>1</v>
      </c>
      <c r="R354" s="17">
        <v>5</v>
      </c>
      <c r="S354" s="17">
        <v>4</v>
      </c>
      <c r="T354" s="17">
        <v>6</v>
      </c>
      <c r="U354" s="17">
        <v>189</v>
      </c>
    </row>
    <row r="355" spans="1:21">
      <c r="A355" s="17">
        <v>101012</v>
      </c>
      <c r="B355" s="17" t="s">
        <v>302</v>
      </c>
      <c r="C355" s="17"/>
      <c r="D355" s="17">
        <v>1</v>
      </c>
      <c r="E355" s="17">
        <v>68</v>
      </c>
      <c r="F355" s="17">
        <v>3</v>
      </c>
      <c r="G355" s="17">
        <v>1</v>
      </c>
      <c r="H355" s="17">
        <v>109</v>
      </c>
      <c r="I355" s="17">
        <v>218</v>
      </c>
      <c r="J355" s="17">
        <v>55</v>
      </c>
      <c r="K355" s="17">
        <v>52</v>
      </c>
      <c r="L355" s="17">
        <v>5</v>
      </c>
      <c r="M355" s="17">
        <v>9</v>
      </c>
      <c r="N355" s="17">
        <v>4</v>
      </c>
      <c r="O355" s="17">
        <v>62</v>
      </c>
      <c r="P355" s="17">
        <v>5</v>
      </c>
      <c r="Q355" s="17">
        <v>2</v>
      </c>
      <c r="R355" s="17">
        <v>18</v>
      </c>
      <c r="S355" s="17"/>
      <c r="T355" s="17">
        <v>15</v>
      </c>
      <c r="U355" s="17">
        <v>627</v>
      </c>
    </row>
    <row r="356" spans="1:21">
      <c r="A356" s="17">
        <v>101013</v>
      </c>
      <c r="B356" s="17" t="s">
        <v>287</v>
      </c>
      <c r="C356" s="17">
        <v>9</v>
      </c>
      <c r="D356" s="17"/>
      <c r="E356" s="17">
        <v>64</v>
      </c>
      <c r="F356" s="17"/>
      <c r="G356" s="17">
        <v>4</v>
      </c>
      <c r="H356" s="17">
        <v>146</v>
      </c>
      <c r="I356" s="17">
        <v>240</v>
      </c>
      <c r="J356" s="17">
        <v>38</v>
      </c>
      <c r="K356" s="17">
        <v>139</v>
      </c>
      <c r="L356" s="17">
        <v>5</v>
      </c>
      <c r="M356" s="17">
        <v>4</v>
      </c>
      <c r="N356" s="17">
        <v>5</v>
      </c>
      <c r="O356" s="17">
        <v>57</v>
      </c>
      <c r="P356" s="17">
        <v>22</v>
      </c>
      <c r="Q356" s="17">
        <v>6</v>
      </c>
      <c r="R356" s="17">
        <v>27</v>
      </c>
      <c r="S356" s="17">
        <v>5</v>
      </c>
      <c r="T356" s="17">
        <v>15</v>
      </c>
      <c r="U356" s="17">
        <v>786</v>
      </c>
    </row>
    <row r="357" spans="1:21">
      <c r="A357" s="17">
        <v>101014</v>
      </c>
      <c r="B357" s="17" t="s">
        <v>391</v>
      </c>
      <c r="C357" s="17"/>
      <c r="D357" s="17"/>
      <c r="E357" s="17">
        <v>19</v>
      </c>
      <c r="F357" s="17">
        <v>1</v>
      </c>
      <c r="G357" s="17">
        <v>1</v>
      </c>
      <c r="H357" s="17">
        <v>40</v>
      </c>
      <c r="I357" s="17">
        <v>61</v>
      </c>
      <c r="J357" s="17">
        <v>21</v>
      </c>
      <c r="K357" s="17">
        <v>12</v>
      </c>
      <c r="L357" s="17">
        <v>1</v>
      </c>
      <c r="M357" s="17">
        <v>3</v>
      </c>
      <c r="N357" s="17">
        <v>1</v>
      </c>
      <c r="O357" s="17">
        <v>21</v>
      </c>
      <c r="P357" s="17"/>
      <c r="Q357" s="17"/>
      <c r="R357" s="17">
        <v>6</v>
      </c>
      <c r="S357" s="17"/>
      <c r="T357" s="17">
        <v>7</v>
      </c>
      <c r="U357" s="17">
        <v>194</v>
      </c>
    </row>
    <row r="358" spans="1:21">
      <c r="A358" s="17">
        <v>101015</v>
      </c>
      <c r="B358" s="17" t="s">
        <v>325</v>
      </c>
      <c r="C358" s="17">
        <v>5</v>
      </c>
      <c r="D358" s="17"/>
      <c r="E358" s="17">
        <v>37</v>
      </c>
      <c r="F358" s="17"/>
      <c r="G358" s="17"/>
      <c r="H358" s="17">
        <v>32</v>
      </c>
      <c r="I358" s="17">
        <v>124</v>
      </c>
      <c r="J358" s="17">
        <v>8</v>
      </c>
      <c r="K358" s="17">
        <v>17</v>
      </c>
      <c r="L358" s="17">
        <v>1</v>
      </c>
      <c r="M358" s="17">
        <v>4</v>
      </c>
      <c r="N358" s="17"/>
      <c r="O358" s="17">
        <v>31</v>
      </c>
      <c r="P358" s="17">
        <v>5</v>
      </c>
      <c r="Q358" s="17">
        <v>3</v>
      </c>
      <c r="R358" s="17">
        <v>16</v>
      </c>
      <c r="S358" s="17"/>
      <c r="T358" s="17">
        <v>11</v>
      </c>
      <c r="U358" s="17">
        <v>294</v>
      </c>
    </row>
    <row r="359" spans="1:21">
      <c r="A359" s="17">
        <v>101017</v>
      </c>
      <c r="B359" s="17" t="s">
        <v>306</v>
      </c>
      <c r="C359" s="17">
        <v>5</v>
      </c>
      <c r="D359" s="17"/>
      <c r="E359" s="17">
        <v>50</v>
      </c>
      <c r="F359" s="17"/>
      <c r="G359" s="17">
        <v>1</v>
      </c>
      <c r="H359" s="17">
        <v>73</v>
      </c>
      <c r="I359" s="17">
        <v>188</v>
      </c>
      <c r="J359" s="17">
        <v>39</v>
      </c>
      <c r="K359" s="17">
        <v>31</v>
      </c>
      <c r="L359" s="17"/>
      <c r="M359" s="17">
        <v>7</v>
      </c>
      <c r="N359" s="17"/>
      <c r="O359" s="17">
        <v>42</v>
      </c>
      <c r="P359" s="17">
        <v>4</v>
      </c>
      <c r="Q359" s="17">
        <v>2</v>
      </c>
      <c r="R359" s="17">
        <v>25</v>
      </c>
      <c r="S359" s="17">
        <v>1</v>
      </c>
      <c r="T359" s="17">
        <v>14</v>
      </c>
      <c r="U359" s="17">
        <v>482</v>
      </c>
    </row>
    <row r="360" spans="1:21">
      <c r="A360" s="17">
        <v>101019</v>
      </c>
      <c r="B360" s="17" t="s">
        <v>342</v>
      </c>
      <c r="C360" s="17">
        <v>2</v>
      </c>
      <c r="D360" s="17">
        <v>3</v>
      </c>
      <c r="E360" s="17">
        <v>45</v>
      </c>
      <c r="F360" s="17"/>
      <c r="G360" s="17">
        <v>1</v>
      </c>
      <c r="H360" s="17">
        <v>35</v>
      </c>
      <c r="I360" s="17">
        <v>116</v>
      </c>
      <c r="J360" s="17">
        <v>9</v>
      </c>
      <c r="K360" s="17">
        <v>26</v>
      </c>
      <c r="L360" s="17"/>
      <c r="M360" s="17">
        <v>5</v>
      </c>
      <c r="N360" s="17">
        <v>2</v>
      </c>
      <c r="O360" s="17">
        <v>29</v>
      </c>
      <c r="P360" s="17">
        <v>9</v>
      </c>
      <c r="Q360" s="17"/>
      <c r="R360" s="17">
        <v>16</v>
      </c>
      <c r="S360" s="17">
        <v>5</v>
      </c>
      <c r="T360" s="17">
        <v>16</v>
      </c>
      <c r="U360" s="17">
        <v>319</v>
      </c>
    </row>
    <row r="361" spans="1:21">
      <c r="A361" s="17">
        <v>101020</v>
      </c>
      <c r="B361" s="17" t="s">
        <v>477</v>
      </c>
      <c r="C361" s="17"/>
      <c r="D361" s="17"/>
      <c r="E361" s="17">
        <v>10</v>
      </c>
      <c r="F361" s="17"/>
      <c r="G361" s="17"/>
      <c r="H361" s="17">
        <v>18</v>
      </c>
      <c r="I361" s="17">
        <v>25</v>
      </c>
      <c r="J361" s="17">
        <v>4</v>
      </c>
      <c r="K361" s="17">
        <v>6</v>
      </c>
      <c r="L361" s="17"/>
      <c r="M361" s="17">
        <v>1</v>
      </c>
      <c r="N361" s="17"/>
      <c r="O361" s="17">
        <v>18</v>
      </c>
      <c r="P361" s="17"/>
      <c r="Q361" s="17"/>
      <c r="R361" s="17">
        <v>2</v>
      </c>
      <c r="S361" s="17"/>
      <c r="T361" s="17">
        <v>6</v>
      </c>
      <c r="U361" s="17">
        <v>90</v>
      </c>
    </row>
    <row r="362" spans="1:21">
      <c r="A362" s="17">
        <v>101021</v>
      </c>
      <c r="B362" s="17" t="s">
        <v>618</v>
      </c>
      <c r="C362" s="17">
        <v>1</v>
      </c>
      <c r="D362" s="17"/>
      <c r="E362" s="17">
        <v>3</v>
      </c>
      <c r="F362" s="17"/>
      <c r="G362" s="17"/>
      <c r="H362" s="17">
        <v>7</v>
      </c>
      <c r="I362" s="17">
        <v>8</v>
      </c>
      <c r="J362" s="17">
        <v>3</v>
      </c>
      <c r="K362" s="17">
        <v>2</v>
      </c>
      <c r="L362" s="17"/>
      <c r="M362" s="17"/>
      <c r="N362" s="17"/>
      <c r="O362" s="17">
        <v>5</v>
      </c>
      <c r="P362" s="17">
        <v>1</v>
      </c>
      <c r="Q362" s="17"/>
      <c r="R362" s="17">
        <v>2</v>
      </c>
      <c r="S362" s="17"/>
      <c r="T362" s="17"/>
      <c r="U362" s="17">
        <v>32</v>
      </c>
    </row>
    <row r="363" spans="1:21">
      <c r="A363" s="17">
        <v>101024</v>
      </c>
      <c r="B363" s="17" t="s">
        <v>403</v>
      </c>
      <c r="C363" s="17"/>
      <c r="D363" s="17"/>
      <c r="E363" s="17">
        <v>21</v>
      </c>
      <c r="F363" s="17">
        <v>1</v>
      </c>
      <c r="G363" s="17">
        <v>3</v>
      </c>
      <c r="H363" s="17">
        <v>19</v>
      </c>
      <c r="I363" s="17">
        <v>47</v>
      </c>
      <c r="J363" s="17">
        <v>4</v>
      </c>
      <c r="K363" s="17">
        <v>11</v>
      </c>
      <c r="L363" s="17">
        <v>2</v>
      </c>
      <c r="M363" s="17">
        <v>1</v>
      </c>
      <c r="N363" s="17"/>
      <c r="O363" s="17">
        <v>12</v>
      </c>
      <c r="P363" s="17">
        <v>2</v>
      </c>
      <c r="Q363" s="17"/>
      <c r="R363" s="17">
        <v>6</v>
      </c>
      <c r="S363" s="17"/>
      <c r="T363" s="17">
        <v>6</v>
      </c>
      <c r="U363" s="17">
        <v>135</v>
      </c>
    </row>
    <row r="364" spans="1:21">
      <c r="A364" s="17">
        <v>101025</v>
      </c>
      <c r="B364" s="17" t="s">
        <v>332</v>
      </c>
      <c r="C364" s="17">
        <v>3</v>
      </c>
      <c r="D364" s="17"/>
      <c r="E364" s="17">
        <v>43</v>
      </c>
      <c r="F364" s="17">
        <v>1</v>
      </c>
      <c r="G364" s="17">
        <v>1</v>
      </c>
      <c r="H364" s="17">
        <v>69</v>
      </c>
      <c r="I364" s="17">
        <v>115</v>
      </c>
      <c r="J364" s="17">
        <v>19</v>
      </c>
      <c r="K364" s="17">
        <v>26</v>
      </c>
      <c r="L364" s="17">
        <v>8</v>
      </c>
      <c r="M364" s="17">
        <v>2</v>
      </c>
      <c r="N364" s="17">
        <v>4</v>
      </c>
      <c r="O364" s="17">
        <v>39</v>
      </c>
      <c r="P364" s="17">
        <v>6</v>
      </c>
      <c r="Q364" s="17">
        <v>2</v>
      </c>
      <c r="R364" s="17">
        <v>10</v>
      </c>
      <c r="S364" s="17"/>
      <c r="T364" s="17">
        <v>12</v>
      </c>
      <c r="U364" s="17">
        <v>360</v>
      </c>
    </row>
    <row r="365" spans="1:21">
      <c r="A365" s="17">
        <v>102001</v>
      </c>
      <c r="B365" s="17" t="s">
        <v>450</v>
      </c>
      <c r="C365" s="17"/>
      <c r="D365" s="17"/>
      <c r="E365" s="17">
        <v>7</v>
      </c>
      <c r="F365" s="17"/>
      <c r="G365" s="17"/>
      <c r="H365" s="17">
        <v>13</v>
      </c>
      <c r="I365" s="17">
        <v>35</v>
      </c>
      <c r="J365" s="17">
        <v>1</v>
      </c>
      <c r="K365" s="17">
        <v>6</v>
      </c>
      <c r="L365" s="17"/>
      <c r="M365" s="17">
        <v>2</v>
      </c>
      <c r="N365" s="17"/>
      <c r="O365" s="17">
        <v>11</v>
      </c>
      <c r="P365" s="17"/>
      <c r="Q365" s="17"/>
      <c r="R365" s="17">
        <v>3</v>
      </c>
      <c r="S365" s="17"/>
      <c r="T365" s="17">
        <v>3</v>
      </c>
      <c r="U365" s="17">
        <v>81</v>
      </c>
    </row>
    <row r="366" spans="1:21">
      <c r="A366" s="17">
        <v>102002</v>
      </c>
      <c r="B366" s="17" t="s">
        <v>533</v>
      </c>
      <c r="C366" s="17"/>
      <c r="D366" s="17"/>
      <c r="E366" s="17">
        <v>9</v>
      </c>
      <c r="F366" s="17"/>
      <c r="G366" s="17"/>
      <c r="H366" s="17">
        <v>14</v>
      </c>
      <c r="I366" s="17">
        <v>19</v>
      </c>
      <c r="J366" s="17">
        <v>1</v>
      </c>
      <c r="K366" s="17">
        <v>2</v>
      </c>
      <c r="L366" s="17"/>
      <c r="M366" s="17">
        <v>2</v>
      </c>
      <c r="N366" s="17"/>
      <c r="O366" s="17">
        <v>7</v>
      </c>
      <c r="P366" s="17"/>
      <c r="Q366" s="17"/>
      <c r="R366" s="17">
        <v>3</v>
      </c>
      <c r="S366" s="17"/>
      <c r="T366" s="17">
        <v>1</v>
      </c>
      <c r="U366" s="17">
        <v>58</v>
      </c>
    </row>
    <row r="367" spans="1:21">
      <c r="A367" s="17">
        <v>102003</v>
      </c>
      <c r="B367" s="17" t="s">
        <v>381</v>
      </c>
      <c r="C367" s="17">
        <v>1</v>
      </c>
      <c r="D367" s="17">
        <v>1</v>
      </c>
      <c r="E367" s="17">
        <v>13</v>
      </c>
      <c r="F367" s="17"/>
      <c r="G367" s="17"/>
      <c r="H367" s="17">
        <v>28</v>
      </c>
      <c r="I367" s="17">
        <v>50</v>
      </c>
      <c r="J367" s="17">
        <v>11</v>
      </c>
      <c r="K367" s="17">
        <v>34</v>
      </c>
      <c r="L367" s="17">
        <v>3</v>
      </c>
      <c r="M367" s="17">
        <v>2</v>
      </c>
      <c r="N367" s="17">
        <v>4</v>
      </c>
      <c r="O367" s="17">
        <v>23</v>
      </c>
      <c r="P367" s="17">
        <v>1</v>
      </c>
      <c r="Q367" s="17">
        <v>2</v>
      </c>
      <c r="R367" s="17">
        <v>10</v>
      </c>
      <c r="S367" s="17">
        <v>3</v>
      </c>
      <c r="T367" s="17">
        <v>5</v>
      </c>
      <c r="U367" s="17">
        <v>191</v>
      </c>
    </row>
    <row r="368" spans="1:21">
      <c r="A368" s="17">
        <v>102004</v>
      </c>
      <c r="B368" s="17" t="s">
        <v>646</v>
      </c>
      <c r="C368" s="17">
        <v>3</v>
      </c>
      <c r="D368" s="17"/>
      <c r="E368" s="17">
        <v>1</v>
      </c>
      <c r="F368" s="17"/>
      <c r="G368" s="17"/>
      <c r="H368" s="17">
        <v>2</v>
      </c>
      <c r="I368" s="17">
        <v>3</v>
      </c>
      <c r="J368" s="17">
        <v>1</v>
      </c>
      <c r="K368" s="17">
        <v>4</v>
      </c>
      <c r="L368" s="17"/>
      <c r="M368" s="17"/>
      <c r="N368" s="17"/>
      <c r="O368" s="17">
        <v>6</v>
      </c>
      <c r="P368" s="17"/>
      <c r="Q368" s="17"/>
      <c r="R368" s="17"/>
      <c r="S368" s="17"/>
      <c r="T368" s="17"/>
      <c r="U368" s="17">
        <v>20</v>
      </c>
    </row>
    <row r="369" spans="1:21">
      <c r="A369" s="17">
        <v>102005</v>
      </c>
      <c r="B369" s="17" t="s">
        <v>594</v>
      </c>
      <c r="C369" s="17"/>
      <c r="D369" s="17"/>
      <c r="E369" s="17">
        <v>3</v>
      </c>
      <c r="F369" s="17"/>
      <c r="G369" s="17"/>
      <c r="H369" s="17">
        <v>13</v>
      </c>
      <c r="I369" s="17">
        <v>15</v>
      </c>
      <c r="J369" s="17">
        <v>2</v>
      </c>
      <c r="K369" s="17">
        <v>4</v>
      </c>
      <c r="L369" s="17"/>
      <c r="M369" s="17"/>
      <c r="N369" s="17"/>
      <c r="O369" s="17">
        <v>4</v>
      </c>
      <c r="P369" s="17"/>
      <c r="Q369" s="17"/>
      <c r="R369" s="17">
        <v>3</v>
      </c>
      <c r="S369" s="17">
        <v>1</v>
      </c>
      <c r="T369" s="17"/>
      <c r="U369" s="17">
        <v>45</v>
      </c>
    </row>
    <row r="370" spans="1:21">
      <c r="A370" s="17">
        <v>102006</v>
      </c>
      <c r="B370" s="17" t="s">
        <v>400</v>
      </c>
      <c r="C370" s="17"/>
      <c r="D370" s="17"/>
      <c r="E370" s="17">
        <v>18</v>
      </c>
      <c r="F370" s="17"/>
      <c r="G370" s="17"/>
      <c r="H370" s="17">
        <v>39</v>
      </c>
      <c r="I370" s="17">
        <v>35</v>
      </c>
      <c r="J370" s="17">
        <v>7</v>
      </c>
      <c r="K370" s="17">
        <v>11</v>
      </c>
      <c r="L370" s="17">
        <v>1</v>
      </c>
      <c r="M370" s="17"/>
      <c r="N370" s="17"/>
      <c r="O370" s="17">
        <v>12</v>
      </c>
      <c r="P370" s="17">
        <v>2</v>
      </c>
      <c r="Q370" s="17"/>
      <c r="R370" s="17">
        <v>4</v>
      </c>
      <c r="S370" s="17">
        <v>1</v>
      </c>
      <c r="T370" s="17">
        <v>1</v>
      </c>
      <c r="U370" s="17">
        <v>131</v>
      </c>
    </row>
    <row r="371" spans="1:21">
      <c r="A371" s="17">
        <v>102007</v>
      </c>
      <c r="B371" s="17" t="s">
        <v>568</v>
      </c>
      <c r="C371" s="17">
        <v>1</v>
      </c>
      <c r="D371" s="17"/>
      <c r="E371" s="17">
        <v>8</v>
      </c>
      <c r="F371" s="17"/>
      <c r="G371" s="17"/>
      <c r="H371" s="17">
        <v>9</v>
      </c>
      <c r="I371" s="17">
        <v>35</v>
      </c>
      <c r="J371" s="17">
        <v>4</v>
      </c>
      <c r="K371" s="17">
        <v>4</v>
      </c>
      <c r="L371" s="17"/>
      <c r="M371" s="17"/>
      <c r="N371" s="17"/>
      <c r="O371" s="17">
        <v>5</v>
      </c>
      <c r="P371" s="17"/>
      <c r="Q371" s="17"/>
      <c r="R371" s="17">
        <v>4</v>
      </c>
      <c r="S371" s="17"/>
      <c r="T371" s="17">
        <v>1</v>
      </c>
      <c r="U371" s="17">
        <v>71</v>
      </c>
    </row>
    <row r="372" spans="1:21">
      <c r="A372" s="17">
        <v>102008</v>
      </c>
      <c r="B372" s="17" t="s">
        <v>453</v>
      </c>
      <c r="C372" s="17">
        <v>3</v>
      </c>
      <c r="D372" s="17"/>
      <c r="E372" s="17">
        <v>8</v>
      </c>
      <c r="F372" s="17"/>
      <c r="G372" s="17"/>
      <c r="H372" s="17">
        <v>18</v>
      </c>
      <c r="I372" s="17">
        <v>35</v>
      </c>
      <c r="J372" s="17">
        <v>5</v>
      </c>
      <c r="K372" s="17">
        <v>7</v>
      </c>
      <c r="L372" s="17"/>
      <c r="M372" s="17">
        <v>1</v>
      </c>
      <c r="N372" s="17"/>
      <c r="O372" s="17">
        <v>4</v>
      </c>
      <c r="P372" s="17">
        <v>2</v>
      </c>
      <c r="Q372" s="17"/>
      <c r="R372" s="17">
        <v>4</v>
      </c>
      <c r="S372" s="17"/>
      <c r="T372" s="17">
        <v>3</v>
      </c>
      <c r="U372" s="17">
        <v>90</v>
      </c>
    </row>
    <row r="373" spans="1:21">
      <c r="A373" s="17">
        <v>102009</v>
      </c>
      <c r="B373" s="17" t="s">
        <v>484</v>
      </c>
      <c r="C373" s="17"/>
      <c r="D373" s="17"/>
      <c r="E373" s="17">
        <v>10</v>
      </c>
      <c r="F373" s="17"/>
      <c r="G373" s="17"/>
      <c r="H373" s="17">
        <v>9</v>
      </c>
      <c r="I373" s="17">
        <v>22</v>
      </c>
      <c r="J373" s="17">
        <v>1</v>
      </c>
      <c r="K373" s="17">
        <v>17</v>
      </c>
      <c r="L373" s="17">
        <v>1</v>
      </c>
      <c r="M373" s="17"/>
      <c r="N373" s="17">
        <v>1</v>
      </c>
      <c r="O373" s="17">
        <v>9</v>
      </c>
      <c r="P373" s="17">
        <v>1</v>
      </c>
      <c r="Q373" s="17"/>
      <c r="R373" s="17">
        <v>8</v>
      </c>
      <c r="S373" s="17">
        <v>1</v>
      </c>
      <c r="T373" s="17">
        <v>3</v>
      </c>
      <c r="U373" s="17">
        <v>83</v>
      </c>
    </row>
    <row r="374" spans="1:21">
      <c r="A374" s="17">
        <v>102010</v>
      </c>
      <c r="B374" s="17" t="s">
        <v>458</v>
      </c>
      <c r="C374" s="17">
        <v>13</v>
      </c>
      <c r="D374" s="17"/>
      <c r="E374" s="17">
        <v>23</v>
      </c>
      <c r="F374" s="17"/>
      <c r="G374" s="17"/>
      <c r="H374" s="17">
        <v>15</v>
      </c>
      <c r="I374" s="17">
        <v>48</v>
      </c>
      <c r="J374" s="17">
        <v>4</v>
      </c>
      <c r="K374" s="17">
        <v>6</v>
      </c>
      <c r="L374" s="17">
        <v>1</v>
      </c>
      <c r="M374" s="17">
        <v>2</v>
      </c>
      <c r="N374" s="17"/>
      <c r="O374" s="17">
        <v>7</v>
      </c>
      <c r="P374" s="17">
        <v>2</v>
      </c>
      <c r="Q374" s="17"/>
      <c r="R374" s="17">
        <v>2</v>
      </c>
      <c r="S374" s="17"/>
      <c r="T374" s="17">
        <v>5</v>
      </c>
      <c r="U374" s="17">
        <v>128</v>
      </c>
    </row>
    <row r="375" spans="1:21">
      <c r="A375" s="17">
        <v>102011</v>
      </c>
      <c r="B375" s="17" t="s">
        <v>341</v>
      </c>
      <c r="C375" s="17">
        <v>1</v>
      </c>
      <c r="D375" s="17"/>
      <c r="E375" s="17">
        <v>15</v>
      </c>
      <c r="F375" s="17">
        <v>1</v>
      </c>
      <c r="G375" s="17"/>
      <c r="H375" s="17">
        <v>60</v>
      </c>
      <c r="I375" s="17">
        <v>104</v>
      </c>
      <c r="J375" s="17">
        <v>5</v>
      </c>
      <c r="K375" s="17">
        <v>26</v>
      </c>
      <c r="L375" s="17">
        <v>2</v>
      </c>
      <c r="M375" s="17">
        <v>7</v>
      </c>
      <c r="N375" s="17">
        <v>1</v>
      </c>
      <c r="O375" s="17">
        <v>36</v>
      </c>
      <c r="P375" s="17">
        <v>4</v>
      </c>
      <c r="Q375" s="17">
        <v>2</v>
      </c>
      <c r="R375" s="17">
        <v>11</v>
      </c>
      <c r="S375" s="17">
        <v>2</v>
      </c>
      <c r="T375" s="17">
        <v>21</v>
      </c>
      <c r="U375" s="17">
        <v>298</v>
      </c>
    </row>
    <row r="376" spans="1:21">
      <c r="A376" s="17">
        <v>102012</v>
      </c>
      <c r="B376" s="17" t="s">
        <v>507</v>
      </c>
      <c r="C376" s="17"/>
      <c r="D376" s="17"/>
      <c r="E376" s="17">
        <v>23</v>
      </c>
      <c r="F376" s="17"/>
      <c r="G376" s="17"/>
      <c r="H376" s="17">
        <v>18</v>
      </c>
      <c r="I376" s="17">
        <v>38</v>
      </c>
      <c r="J376" s="17">
        <v>2</v>
      </c>
      <c r="K376" s="17">
        <v>7</v>
      </c>
      <c r="L376" s="17">
        <v>1</v>
      </c>
      <c r="M376" s="17">
        <v>2</v>
      </c>
      <c r="N376" s="17"/>
      <c r="O376" s="17">
        <v>7</v>
      </c>
      <c r="P376" s="17">
        <v>4</v>
      </c>
      <c r="Q376" s="17"/>
      <c r="R376" s="17">
        <v>4</v>
      </c>
      <c r="S376" s="17"/>
      <c r="T376" s="17">
        <v>4</v>
      </c>
      <c r="U376" s="17">
        <v>110</v>
      </c>
    </row>
    <row r="377" spans="1:21">
      <c r="A377" s="17">
        <v>102013</v>
      </c>
      <c r="B377" s="17" t="s">
        <v>538</v>
      </c>
      <c r="C377" s="17">
        <v>2</v>
      </c>
      <c r="D377" s="17"/>
      <c r="E377" s="17">
        <v>5</v>
      </c>
      <c r="F377" s="17"/>
      <c r="G377" s="17"/>
      <c r="H377" s="17">
        <v>5</v>
      </c>
      <c r="I377" s="17">
        <v>22</v>
      </c>
      <c r="J377" s="17">
        <v>11</v>
      </c>
      <c r="K377" s="17">
        <v>4</v>
      </c>
      <c r="L377" s="17"/>
      <c r="M377" s="17"/>
      <c r="N377" s="17"/>
      <c r="O377" s="17">
        <v>6</v>
      </c>
      <c r="P377" s="17"/>
      <c r="Q377" s="17"/>
      <c r="R377" s="17">
        <v>3</v>
      </c>
      <c r="S377" s="17"/>
      <c r="T377" s="17">
        <v>1</v>
      </c>
      <c r="U377" s="17">
        <v>59</v>
      </c>
    </row>
    <row r="378" spans="1:21">
      <c r="A378" s="17">
        <v>102014</v>
      </c>
      <c r="B378" s="17" t="s">
        <v>496</v>
      </c>
      <c r="C378" s="17"/>
      <c r="D378" s="17"/>
      <c r="E378" s="17">
        <v>8</v>
      </c>
      <c r="F378" s="17"/>
      <c r="G378" s="17"/>
      <c r="H378" s="17">
        <v>12</v>
      </c>
      <c r="I378" s="17">
        <v>21</v>
      </c>
      <c r="J378" s="17">
        <v>6</v>
      </c>
      <c r="K378" s="17">
        <v>5</v>
      </c>
      <c r="L378" s="17"/>
      <c r="M378" s="17"/>
      <c r="N378" s="17"/>
      <c r="O378" s="17">
        <v>11</v>
      </c>
      <c r="P378" s="17"/>
      <c r="Q378" s="17"/>
      <c r="R378" s="17">
        <v>4</v>
      </c>
      <c r="S378" s="17">
        <v>1</v>
      </c>
      <c r="T378" s="17">
        <v>1</v>
      </c>
      <c r="U378" s="17">
        <v>69</v>
      </c>
    </row>
    <row r="379" spans="1:21">
      <c r="A379" s="17">
        <v>102015</v>
      </c>
      <c r="B379" s="17" t="s">
        <v>522</v>
      </c>
      <c r="C379" s="17"/>
      <c r="D379" s="17"/>
      <c r="E379" s="17">
        <v>10</v>
      </c>
      <c r="F379" s="17"/>
      <c r="G379" s="17"/>
      <c r="H379" s="17">
        <v>20</v>
      </c>
      <c r="I379" s="17">
        <v>22</v>
      </c>
      <c r="J379" s="17">
        <v>5</v>
      </c>
      <c r="K379" s="17">
        <v>3</v>
      </c>
      <c r="L379" s="17"/>
      <c r="M379" s="17">
        <v>1</v>
      </c>
      <c r="N379" s="17">
        <v>1</v>
      </c>
      <c r="O379" s="17">
        <v>1</v>
      </c>
      <c r="P379" s="17"/>
      <c r="Q379" s="17"/>
      <c r="R379" s="17">
        <v>1</v>
      </c>
      <c r="S379" s="17"/>
      <c r="T379" s="17">
        <v>2</v>
      </c>
      <c r="U379" s="17">
        <v>66</v>
      </c>
    </row>
    <row r="380" spans="1:21">
      <c r="A380" s="17">
        <v>102016</v>
      </c>
      <c r="B380" s="17" t="s">
        <v>457</v>
      </c>
      <c r="C380" s="17">
        <v>3</v>
      </c>
      <c r="D380" s="17"/>
      <c r="E380" s="17">
        <v>16</v>
      </c>
      <c r="F380" s="17"/>
      <c r="G380" s="17"/>
      <c r="H380" s="17">
        <v>21</v>
      </c>
      <c r="I380" s="17">
        <v>37</v>
      </c>
      <c r="J380" s="17">
        <v>4</v>
      </c>
      <c r="K380" s="17">
        <v>5</v>
      </c>
      <c r="L380" s="17">
        <v>1</v>
      </c>
      <c r="M380" s="17">
        <v>1</v>
      </c>
      <c r="N380" s="17"/>
      <c r="O380" s="17">
        <v>11</v>
      </c>
      <c r="P380" s="17"/>
      <c r="Q380" s="17"/>
      <c r="R380" s="17">
        <v>3</v>
      </c>
      <c r="S380" s="17"/>
      <c r="T380" s="17">
        <v>1</v>
      </c>
      <c r="U380" s="17">
        <v>103</v>
      </c>
    </row>
    <row r="381" spans="1:21">
      <c r="A381" s="17">
        <v>102017</v>
      </c>
      <c r="B381" s="17" t="s">
        <v>385</v>
      </c>
      <c r="C381" s="17">
        <v>1</v>
      </c>
      <c r="D381" s="17"/>
      <c r="E381" s="17">
        <v>35</v>
      </c>
      <c r="F381" s="17">
        <v>1</v>
      </c>
      <c r="G381" s="17"/>
      <c r="H381" s="17">
        <v>28</v>
      </c>
      <c r="I381" s="17">
        <v>113</v>
      </c>
      <c r="J381" s="17">
        <v>6</v>
      </c>
      <c r="K381" s="17">
        <v>17</v>
      </c>
      <c r="L381" s="17">
        <v>3</v>
      </c>
      <c r="M381" s="17">
        <v>2</v>
      </c>
      <c r="N381" s="17">
        <v>4</v>
      </c>
      <c r="O381" s="17">
        <v>20</v>
      </c>
      <c r="P381" s="17">
        <v>9</v>
      </c>
      <c r="Q381" s="17">
        <v>3</v>
      </c>
      <c r="R381" s="17">
        <v>8</v>
      </c>
      <c r="S381" s="17">
        <v>1</v>
      </c>
      <c r="T381" s="17">
        <v>13</v>
      </c>
      <c r="U381" s="17">
        <v>264</v>
      </c>
    </row>
    <row r="382" spans="1:21">
      <c r="A382" s="17">
        <v>102018</v>
      </c>
      <c r="B382" s="17" t="s">
        <v>485</v>
      </c>
      <c r="C382" s="17"/>
      <c r="D382" s="17"/>
      <c r="E382" s="17">
        <v>4</v>
      </c>
      <c r="F382" s="17"/>
      <c r="G382" s="17"/>
      <c r="H382" s="17">
        <v>14</v>
      </c>
      <c r="I382" s="17">
        <v>20</v>
      </c>
      <c r="J382" s="17">
        <v>2</v>
      </c>
      <c r="K382" s="17">
        <v>17</v>
      </c>
      <c r="L382" s="17">
        <v>1</v>
      </c>
      <c r="M382" s="17">
        <v>1</v>
      </c>
      <c r="N382" s="17"/>
      <c r="O382" s="17">
        <v>13</v>
      </c>
      <c r="P382" s="17"/>
      <c r="Q382" s="17"/>
      <c r="R382" s="17">
        <v>4</v>
      </c>
      <c r="S382" s="17">
        <v>1</v>
      </c>
      <c r="T382" s="17">
        <v>2</v>
      </c>
      <c r="U382" s="17">
        <v>79</v>
      </c>
    </row>
    <row r="383" spans="1:21">
      <c r="A383" s="17">
        <v>102019</v>
      </c>
      <c r="B383" s="17" t="s">
        <v>392</v>
      </c>
      <c r="C383" s="17">
        <v>1</v>
      </c>
      <c r="D383" s="17"/>
      <c r="E383" s="17">
        <v>23</v>
      </c>
      <c r="F383" s="17"/>
      <c r="G383" s="17"/>
      <c r="H383" s="17">
        <v>29</v>
      </c>
      <c r="I383" s="17">
        <v>55</v>
      </c>
      <c r="J383" s="17">
        <v>4</v>
      </c>
      <c r="K383" s="17">
        <v>11</v>
      </c>
      <c r="L383" s="17">
        <v>3</v>
      </c>
      <c r="M383" s="17">
        <v>3</v>
      </c>
      <c r="N383" s="17"/>
      <c r="O383" s="17">
        <v>10</v>
      </c>
      <c r="P383" s="17">
        <v>1</v>
      </c>
      <c r="Q383" s="17"/>
      <c r="R383" s="17">
        <v>5</v>
      </c>
      <c r="S383" s="17"/>
      <c r="T383" s="17">
        <v>5</v>
      </c>
      <c r="U383" s="17">
        <v>150</v>
      </c>
    </row>
    <row r="384" spans="1:21">
      <c r="A384" s="17">
        <v>102020</v>
      </c>
      <c r="B384" s="17" t="s">
        <v>476</v>
      </c>
      <c r="C384" s="17">
        <v>2</v>
      </c>
      <c r="D384" s="17"/>
      <c r="E384" s="17">
        <v>28</v>
      </c>
      <c r="F384" s="17"/>
      <c r="G384" s="17"/>
      <c r="H384" s="17">
        <v>22</v>
      </c>
      <c r="I384" s="17">
        <v>45</v>
      </c>
      <c r="J384" s="17">
        <v>5</v>
      </c>
      <c r="K384" s="17">
        <v>10</v>
      </c>
      <c r="L384" s="17">
        <v>2</v>
      </c>
      <c r="M384" s="17">
        <v>1</v>
      </c>
      <c r="N384" s="17">
        <v>1</v>
      </c>
      <c r="O384" s="17">
        <v>13</v>
      </c>
      <c r="P384" s="17">
        <v>4</v>
      </c>
      <c r="Q384" s="17">
        <v>1</v>
      </c>
      <c r="R384" s="17">
        <v>5</v>
      </c>
      <c r="S384" s="17">
        <v>1</v>
      </c>
      <c r="T384" s="17">
        <v>5</v>
      </c>
      <c r="U384" s="17">
        <v>145</v>
      </c>
    </row>
    <row r="385" spans="1:21">
      <c r="A385" s="17">
        <v>102021</v>
      </c>
      <c r="B385" s="17" t="s">
        <v>323</v>
      </c>
      <c r="C385" s="17">
        <v>1</v>
      </c>
      <c r="D385" s="17"/>
      <c r="E385" s="17">
        <v>32</v>
      </c>
      <c r="F385" s="17">
        <v>1</v>
      </c>
      <c r="G385" s="17">
        <v>1</v>
      </c>
      <c r="H385" s="17">
        <v>34</v>
      </c>
      <c r="I385" s="17">
        <v>157</v>
      </c>
      <c r="J385" s="17">
        <v>6</v>
      </c>
      <c r="K385" s="17">
        <v>30</v>
      </c>
      <c r="L385" s="17">
        <v>3</v>
      </c>
      <c r="M385" s="17">
        <v>3</v>
      </c>
      <c r="N385" s="17">
        <v>2</v>
      </c>
      <c r="O385" s="17">
        <v>27</v>
      </c>
      <c r="P385" s="17">
        <v>3</v>
      </c>
      <c r="Q385" s="17">
        <v>5</v>
      </c>
      <c r="R385" s="17">
        <v>9</v>
      </c>
      <c r="S385" s="17">
        <v>1</v>
      </c>
      <c r="T385" s="17">
        <v>12</v>
      </c>
      <c r="U385" s="17">
        <v>327</v>
      </c>
    </row>
    <row r="386" spans="1:21">
      <c r="A386" s="17">
        <v>102023</v>
      </c>
      <c r="B386" s="17" t="s">
        <v>513</v>
      </c>
      <c r="C386" s="17"/>
      <c r="D386" s="17"/>
      <c r="E386" s="17">
        <v>5</v>
      </c>
      <c r="F386" s="17"/>
      <c r="G386" s="17"/>
      <c r="H386" s="17">
        <v>13</v>
      </c>
      <c r="I386" s="17">
        <v>41</v>
      </c>
      <c r="J386" s="17">
        <v>3</v>
      </c>
      <c r="K386" s="17">
        <v>12</v>
      </c>
      <c r="L386" s="17">
        <v>2</v>
      </c>
      <c r="M386" s="17">
        <v>2</v>
      </c>
      <c r="N386" s="17"/>
      <c r="O386" s="17">
        <v>12</v>
      </c>
      <c r="P386" s="17"/>
      <c r="Q386" s="17"/>
      <c r="R386" s="17">
        <v>9</v>
      </c>
      <c r="S386" s="17"/>
      <c r="T386" s="17">
        <v>6</v>
      </c>
      <c r="U386" s="17">
        <v>105</v>
      </c>
    </row>
    <row r="387" spans="1:21">
      <c r="A387" s="17">
        <v>102024</v>
      </c>
      <c r="B387" s="17" t="s">
        <v>545</v>
      </c>
      <c r="C387" s="17">
        <v>10</v>
      </c>
      <c r="D387" s="17"/>
      <c r="E387" s="17"/>
      <c r="F387" s="17"/>
      <c r="G387" s="17"/>
      <c r="H387" s="17">
        <v>3</v>
      </c>
      <c r="I387" s="17">
        <v>14</v>
      </c>
      <c r="J387" s="17">
        <v>3</v>
      </c>
      <c r="K387" s="17">
        <v>3</v>
      </c>
      <c r="L387" s="17"/>
      <c r="M387" s="17"/>
      <c r="N387" s="17"/>
      <c r="O387" s="17"/>
      <c r="P387" s="17"/>
      <c r="Q387" s="17"/>
      <c r="R387" s="17"/>
      <c r="S387" s="17"/>
      <c r="T387" s="17">
        <v>1</v>
      </c>
      <c r="U387" s="17">
        <v>34</v>
      </c>
    </row>
    <row r="388" spans="1:21">
      <c r="A388" s="17">
        <v>102025</v>
      </c>
      <c r="B388" s="17" t="s">
        <v>331</v>
      </c>
      <c r="C388" s="17">
        <v>2</v>
      </c>
      <c r="D388" s="17"/>
      <c r="E388" s="17">
        <v>27</v>
      </c>
      <c r="F388" s="17">
        <v>1</v>
      </c>
      <c r="G388" s="17"/>
      <c r="H388" s="17">
        <v>35</v>
      </c>
      <c r="I388" s="17">
        <v>116</v>
      </c>
      <c r="J388" s="17">
        <v>16</v>
      </c>
      <c r="K388" s="17">
        <v>44</v>
      </c>
      <c r="L388" s="17">
        <v>7</v>
      </c>
      <c r="M388" s="17">
        <v>6</v>
      </c>
      <c r="N388" s="17">
        <v>2</v>
      </c>
      <c r="O388" s="17">
        <v>28</v>
      </c>
      <c r="P388" s="17">
        <v>11</v>
      </c>
      <c r="Q388" s="17">
        <v>1</v>
      </c>
      <c r="R388" s="17">
        <v>17</v>
      </c>
      <c r="S388" s="17">
        <v>5</v>
      </c>
      <c r="T388" s="17">
        <v>14</v>
      </c>
      <c r="U388" s="17">
        <v>332</v>
      </c>
    </row>
    <row r="389" spans="1:21">
      <c r="A389" s="17">
        <v>102026</v>
      </c>
      <c r="B389" s="17" t="s">
        <v>561</v>
      </c>
      <c r="C389" s="17"/>
      <c r="D389" s="17"/>
      <c r="E389" s="17">
        <v>2</v>
      </c>
      <c r="F389" s="17"/>
      <c r="G389" s="17"/>
      <c r="H389" s="17">
        <v>13</v>
      </c>
      <c r="I389" s="17">
        <v>14</v>
      </c>
      <c r="J389" s="17">
        <v>4</v>
      </c>
      <c r="K389" s="17">
        <v>35</v>
      </c>
      <c r="L389" s="17"/>
      <c r="M389" s="17"/>
      <c r="N389" s="17">
        <v>2</v>
      </c>
      <c r="O389" s="17">
        <v>6</v>
      </c>
      <c r="P389" s="17">
        <v>4</v>
      </c>
      <c r="Q389" s="17"/>
      <c r="R389" s="17">
        <v>1</v>
      </c>
      <c r="S389" s="17"/>
      <c r="T389" s="17">
        <v>3</v>
      </c>
      <c r="U389" s="17">
        <v>84</v>
      </c>
    </row>
    <row r="390" spans="1:21">
      <c r="A390" s="17">
        <v>102027</v>
      </c>
      <c r="B390" s="17" t="s">
        <v>309</v>
      </c>
      <c r="C390" s="17">
        <v>1</v>
      </c>
      <c r="D390" s="17"/>
      <c r="E390" s="17">
        <v>33</v>
      </c>
      <c r="F390" s="17">
        <v>1</v>
      </c>
      <c r="G390" s="17">
        <v>2</v>
      </c>
      <c r="H390" s="17">
        <v>37</v>
      </c>
      <c r="I390" s="17">
        <v>208</v>
      </c>
      <c r="J390" s="17">
        <v>18</v>
      </c>
      <c r="K390" s="17">
        <v>92</v>
      </c>
      <c r="L390" s="17">
        <v>10</v>
      </c>
      <c r="M390" s="17">
        <v>8</v>
      </c>
      <c r="N390" s="17">
        <v>10</v>
      </c>
      <c r="O390" s="17">
        <v>58</v>
      </c>
      <c r="P390" s="17">
        <v>13</v>
      </c>
      <c r="Q390" s="17">
        <v>2</v>
      </c>
      <c r="R390" s="17">
        <v>22</v>
      </c>
      <c r="S390" s="17">
        <v>4</v>
      </c>
      <c r="T390" s="17">
        <v>24</v>
      </c>
      <c r="U390" s="17">
        <v>543</v>
      </c>
    </row>
    <row r="391" spans="1:21">
      <c r="A391" s="17">
        <v>102028</v>
      </c>
      <c r="B391" s="17" t="s">
        <v>574</v>
      </c>
      <c r="C391" s="17">
        <v>1</v>
      </c>
      <c r="D391" s="17"/>
      <c r="E391" s="17">
        <v>1</v>
      </c>
      <c r="F391" s="17"/>
      <c r="G391" s="17"/>
      <c r="H391" s="17">
        <v>5</v>
      </c>
      <c r="I391" s="17">
        <v>17</v>
      </c>
      <c r="J391" s="17">
        <v>2</v>
      </c>
      <c r="K391" s="17">
        <v>4</v>
      </c>
      <c r="L391" s="17"/>
      <c r="M391" s="17"/>
      <c r="N391" s="17"/>
      <c r="O391" s="17">
        <v>4</v>
      </c>
      <c r="P391" s="17"/>
      <c r="Q391" s="17"/>
      <c r="R391" s="17">
        <v>3</v>
      </c>
      <c r="S391" s="17">
        <v>1</v>
      </c>
      <c r="T391" s="17">
        <v>2</v>
      </c>
      <c r="U391" s="17">
        <v>40</v>
      </c>
    </row>
    <row r="392" spans="1:21">
      <c r="A392" s="17">
        <v>102029</v>
      </c>
      <c r="B392" s="17" t="s">
        <v>597</v>
      </c>
      <c r="C392" s="17"/>
      <c r="D392" s="17"/>
      <c r="E392" s="17">
        <v>7</v>
      </c>
      <c r="F392" s="17"/>
      <c r="G392" s="17"/>
      <c r="H392" s="17">
        <v>12</v>
      </c>
      <c r="I392" s="17">
        <v>6</v>
      </c>
      <c r="J392" s="17">
        <v>4</v>
      </c>
      <c r="K392" s="17"/>
      <c r="L392" s="17"/>
      <c r="M392" s="17">
        <v>2</v>
      </c>
      <c r="N392" s="17"/>
      <c r="O392" s="17">
        <v>3</v>
      </c>
      <c r="P392" s="17">
        <v>1</v>
      </c>
      <c r="Q392" s="17"/>
      <c r="R392" s="17">
        <v>2</v>
      </c>
      <c r="S392" s="17"/>
      <c r="T392" s="17"/>
      <c r="U392" s="17">
        <v>37</v>
      </c>
    </row>
    <row r="393" spans="1:21">
      <c r="A393" s="17">
        <v>102030</v>
      </c>
      <c r="B393" s="17" t="s">
        <v>358</v>
      </c>
      <c r="C393" s="17"/>
      <c r="D393" s="17"/>
      <c r="E393" s="17">
        <v>13</v>
      </c>
      <c r="F393" s="17"/>
      <c r="G393" s="17">
        <v>3</v>
      </c>
      <c r="H393" s="17">
        <v>32</v>
      </c>
      <c r="I393" s="17">
        <v>102</v>
      </c>
      <c r="J393" s="17">
        <v>6</v>
      </c>
      <c r="K393" s="17">
        <v>134</v>
      </c>
      <c r="L393" s="17">
        <v>4</v>
      </c>
      <c r="M393" s="17">
        <v>4</v>
      </c>
      <c r="N393" s="17">
        <v>3</v>
      </c>
      <c r="O393" s="17">
        <v>25</v>
      </c>
      <c r="P393" s="17">
        <v>15</v>
      </c>
      <c r="Q393" s="17">
        <v>2</v>
      </c>
      <c r="R393" s="17">
        <v>11</v>
      </c>
      <c r="S393" s="17">
        <v>5</v>
      </c>
      <c r="T393" s="17">
        <v>13</v>
      </c>
      <c r="U393" s="17">
        <v>372</v>
      </c>
    </row>
    <row r="394" spans="1:21">
      <c r="A394" s="17">
        <v>102031</v>
      </c>
      <c r="B394" s="17" t="s">
        <v>361</v>
      </c>
      <c r="C394" s="17"/>
      <c r="D394" s="17">
        <v>1</v>
      </c>
      <c r="E394" s="17">
        <v>29</v>
      </c>
      <c r="F394" s="17">
        <v>1</v>
      </c>
      <c r="G394" s="17"/>
      <c r="H394" s="17">
        <v>40</v>
      </c>
      <c r="I394" s="17">
        <v>62</v>
      </c>
      <c r="J394" s="17">
        <v>7</v>
      </c>
      <c r="K394" s="17">
        <v>10</v>
      </c>
      <c r="L394" s="17"/>
      <c r="M394" s="17">
        <v>1</v>
      </c>
      <c r="N394" s="17">
        <v>2</v>
      </c>
      <c r="O394" s="17">
        <v>22</v>
      </c>
      <c r="P394" s="17"/>
      <c r="Q394" s="17"/>
      <c r="R394" s="17">
        <v>5</v>
      </c>
      <c r="S394" s="17">
        <v>2</v>
      </c>
      <c r="T394" s="17">
        <v>6</v>
      </c>
      <c r="U394" s="17">
        <v>188</v>
      </c>
    </row>
    <row r="395" spans="1:21">
      <c r="A395" s="17">
        <v>102032</v>
      </c>
      <c r="B395" s="17" t="s">
        <v>367</v>
      </c>
      <c r="C395" s="17"/>
      <c r="D395" s="17">
        <v>1</v>
      </c>
      <c r="E395" s="17">
        <v>23</v>
      </c>
      <c r="F395" s="17"/>
      <c r="G395" s="17"/>
      <c r="H395" s="17">
        <v>39</v>
      </c>
      <c r="I395" s="17">
        <v>89</v>
      </c>
      <c r="J395" s="17">
        <v>7</v>
      </c>
      <c r="K395" s="17">
        <v>14</v>
      </c>
      <c r="L395" s="17">
        <v>6</v>
      </c>
      <c r="M395" s="17">
        <v>5</v>
      </c>
      <c r="N395" s="17">
        <v>1</v>
      </c>
      <c r="O395" s="17">
        <v>37</v>
      </c>
      <c r="P395" s="17">
        <v>3</v>
      </c>
      <c r="Q395" s="17">
        <v>2</v>
      </c>
      <c r="R395" s="17">
        <v>6</v>
      </c>
      <c r="S395" s="17">
        <v>1</v>
      </c>
      <c r="T395" s="17">
        <v>5</v>
      </c>
      <c r="U395" s="17">
        <v>239</v>
      </c>
    </row>
    <row r="396" spans="1:21">
      <c r="A396" s="17">
        <v>102033</v>
      </c>
      <c r="B396" s="17" t="s">
        <v>470</v>
      </c>
      <c r="C396" s="17"/>
      <c r="D396" s="17"/>
      <c r="E396" s="17">
        <v>9</v>
      </c>
      <c r="F396" s="17"/>
      <c r="G396" s="17"/>
      <c r="H396" s="17">
        <v>29</v>
      </c>
      <c r="I396" s="17">
        <v>30</v>
      </c>
      <c r="J396" s="17">
        <v>3</v>
      </c>
      <c r="K396" s="17">
        <v>5</v>
      </c>
      <c r="L396" s="17"/>
      <c r="M396" s="17"/>
      <c r="N396" s="17"/>
      <c r="O396" s="17">
        <v>9</v>
      </c>
      <c r="P396" s="17"/>
      <c r="Q396" s="17"/>
      <c r="R396" s="17">
        <v>2</v>
      </c>
      <c r="S396" s="17">
        <v>1</v>
      </c>
      <c r="T396" s="17">
        <v>4</v>
      </c>
      <c r="U396" s="17">
        <v>92</v>
      </c>
    </row>
    <row r="397" spans="1:21">
      <c r="A397" s="17">
        <v>102034</v>
      </c>
      <c r="B397" s="17" t="s">
        <v>454</v>
      </c>
      <c r="C397" s="17"/>
      <c r="D397" s="17">
        <v>2</v>
      </c>
      <c r="E397" s="17">
        <v>10</v>
      </c>
      <c r="F397" s="17"/>
      <c r="G397" s="17"/>
      <c r="H397" s="17">
        <v>16</v>
      </c>
      <c r="I397" s="17">
        <v>24</v>
      </c>
      <c r="J397" s="17">
        <v>1</v>
      </c>
      <c r="K397" s="17">
        <v>3</v>
      </c>
      <c r="L397" s="17"/>
      <c r="M397" s="17">
        <v>2</v>
      </c>
      <c r="N397" s="17">
        <v>1</v>
      </c>
      <c r="O397" s="17">
        <v>5</v>
      </c>
      <c r="P397" s="17">
        <v>5</v>
      </c>
      <c r="Q397" s="17"/>
      <c r="R397" s="17">
        <v>6</v>
      </c>
      <c r="S397" s="17">
        <v>1</v>
      </c>
      <c r="T397" s="17">
        <v>1</v>
      </c>
      <c r="U397" s="17">
        <v>77</v>
      </c>
    </row>
    <row r="398" spans="1:21">
      <c r="A398" s="17">
        <v>102035</v>
      </c>
      <c r="B398" s="17" t="s">
        <v>540</v>
      </c>
      <c r="C398" s="17">
        <v>2</v>
      </c>
      <c r="D398" s="17">
        <v>1</v>
      </c>
      <c r="E398" s="17">
        <v>3</v>
      </c>
      <c r="F398" s="17">
        <v>2</v>
      </c>
      <c r="G398" s="17"/>
      <c r="H398" s="17">
        <v>5</v>
      </c>
      <c r="I398" s="17">
        <v>21</v>
      </c>
      <c r="J398" s="17">
        <v>2</v>
      </c>
      <c r="K398" s="17">
        <v>6</v>
      </c>
      <c r="L398" s="17"/>
      <c r="M398" s="17">
        <v>2</v>
      </c>
      <c r="N398" s="17"/>
      <c r="O398" s="17">
        <v>7</v>
      </c>
      <c r="P398" s="17">
        <v>1</v>
      </c>
      <c r="Q398" s="17"/>
      <c r="R398" s="17">
        <v>4</v>
      </c>
      <c r="S398" s="17"/>
      <c r="T398" s="17">
        <v>2</v>
      </c>
      <c r="U398" s="17">
        <v>58</v>
      </c>
    </row>
    <row r="399" spans="1:21">
      <c r="A399" s="17">
        <v>102036</v>
      </c>
      <c r="B399" s="17" t="s">
        <v>416</v>
      </c>
      <c r="C399" s="17"/>
      <c r="D399" s="17"/>
      <c r="E399" s="17">
        <v>14</v>
      </c>
      <c r="F399" s="17"/>
      <c r="G399" s="17"/>
      <c r="H399" s="17">
        <v>35</v>
      </c>
      <c r="I399" s="17">
        <v>51</v>
      </c>
      <c r="J399" s="17">
        <v>4</v>
      </c>
      <c r="K399" s="17">
        <v>10</v>
      </c>
      <c r="L399" s="17">
        <v>2</v>
      </c>
      <c r="M399" s="17">
        <v>1</v>
      </c>
      <c r="N399" s="17">
        <v>1</v>
      </c>
      <c r="O399" s="17">
        <v>28</v>
      </c>
      <c r="P399" s="17">
        <v>3</v>
      </c>
      <c r="Q399" s="17">
        <v>1</v>
      </c>
      <c r="R399" s="17">
        <v>5</v>
      </c>
      <c r="S399" s="17"/>
      <c r="T399" s="17">
        <v>6</v>
      </c>
      <c r="U399" s="17">
        <v>161</v>
      </c>
    </row>
    <row r="400" spans="1:21">
      <c r="A400" s="17">
        <v>102038</v>
      </c>
      <c r="B400" s="17" t="s">
        <v>612</v>
      </c>
      <c r="C400" s="17">
        <v>4</v>
      </c>
      <c r="D400" s="17"/>
      <c r="E400" s="17">
        <v>11</v>
      </c>
      <c r="F400" s="17"/>
      <c r="G400" s="17"/>
      <c r="H400" s="17">
        <v>4</v>
      </c>
      <c r="I400" s="17">
        <v>17</v>
      </c>
      <c r="J400" s="17">
        <v>2</v>
      </c>
      <c r="K400" s="17">
        <v>1</v>
      </c>
      <c r="L400" s="17"/>
      <c r="M400" s="17">
        <v>1</v>
      </c>
      <c r="N400" s="17"/>
      <c r="O400" s="17">
        <v>5</v>
      </c>
      <c r="P400" s="17"/>
      <c r="Q400" s="17"/>
      <c r="R400" s="17">
        <v>3</v>
      </c>
      <c r="S400" s="17">
        <v>2</v>
      </c>
      <c r="T400" s="17">
        <v>3</v>
      </c>
      <c r="U400" s="17">
        <v>53</v>
      </c>
    </row>
    <row r="401" spans="1:21">
      <c r="A401" s="17">
        <v>102039</v>
      </c>
      <c r="B401" s="17" t="s">
        <v>578</v>
      </c>
      <c r="C401" s="17">
        <v>2</v>
      </c>
      <c r="D401" s="17">
        <v>1</v>
      </c>
      <c r="E401" s="17">
        <v>9</v>
      </c>
      <c r="F401" s="17"/>
      <c r="G401" s="17"/>
      <c r="H401" s="17">
        <v>9</v>
      </c>
      <c r="I401" s="17">
        <v>20</v>
      </c>
      <c r="J401" s="17">
        <v>2</v>
      </c>
      <c r="K401" s="17">
        <v>3</v>
      </c>
      <c r="L401" s="17"/>
      <c r="M401" s="17">
        <v>1</v>
      </c>
      <c r="N401" s="17"/>
      <c r="O401" s="17">
        <v>8</v>
      </c>
      <c r="P401" s="17"/>
      <c r="Q401" s="17"/>
      <c r="R401" s="17">
        <v>4</v>
      </c>
      <c r="S401" s="17"/>
      <c r="T401" s="17"/>
      <c r="U401" s="17">
        <v>59</v>
      </c>
    </row>
    <row r="402" spans="1:21">
      <c r="A402" s="17">
        <v>102040</v>
      </c>
      <c r="B402" s="17" t="s">
        <v>447</v>
      </c>
      <c r="C402" s="17"/>
      <c r="D402" s="17">
        <v>1</v>
      </c>
      <c r="E402" s="17">
        <v>22</v>
      </c>
      <c r="F402" s="17"/>
      <c r="G402" s="17"/>
      <c r="H402" s="17">
        <v>17</v>
      </c>
      <c r="I402" s="17">
        <v>110</v>
      </c>
      <c r="J402" s="17">
        <v>5</v>
      </c>
      <c r="K402" s="17">
        <v>14</v>
      </c>
      <c r="L402" s="17">
        <v>1</v>
      </c>
      <c r="M402" s="17">
        <v>2</v>
      </c>
      <c r="N402" s="17"/>
      <c r="O402" s="17">
        <v>16</v>
      </c>
      <c r="P402" s="17"/>
      <c r="Q402" s="17">
        <v>1</v>
      </c>
      <c r="R402" s="17">
        <v>3</v>
      </c>
      <c r="S402" s="17"/>
      <c r="T402" s="17">
        <v>7</v>
      </c>
      <c r="U402" s="17">
        <v>199</v>
      </c>
    </row>
    <row r="403" spans="1:21">
      <c r="A403" s="17">
        <v>102041</v>
      </c>
      <c r="B403" s="17" t="s">
        <v>624</v>
      </c>
      <c r="C403" s="17"/>
      <c r="D403" s="17"/>
      <c r="E403" s="17">
        <v>10</v>
      </c>
      <c r="F403" s="17"/>
      <c r="G403" s="17">
        <v>1</v>
      </c>
      <c r="H403" s="17">
        <v>4</v>
      </c>
      <c r="I403" s="17">
        <v>22</v>
      </c>
      <c r="J403" s="17">
        <v>3</v>
      </c>
      <c r="K403" s="17">
        <v>11</v>
      </c>
      <c r="L403" s="17"/>
      <c r="M403" s="17">
        <v>1</v>
      </c>
      <c r="N403" s="17"/>
      <c r="O403" s="17">
        <v>7</v>
      </c>
      <c r="P403" s="17"/>
      <c r="Q403" s="17"/>
      <c r="R403" s="17">
        <v>3</v>
      </c>
      <c r="S403" s="17"/>
      <c r="T403" s="17">
        <v>1</v>
      </c>
      <c r="U403" s="17">
        <v>63</v>
      </c>
    </row>
    <row r="404" spans="1:21">
      <c r="A404" s="17">
        <v>102042</v>
      </c>
      <c r="B404" s="17" t="s">
        <v>536</v>
      </c>
      <c r="C404" s="17"/>
      <c r="D404" s="17"/>
      <c r="E404" s="17">
        <v>15</v>
      </c>
      <c r="F404" s="17"/>
      <c r="G404" s="17"/>
      <c r="H404" s="17">
        <v>7</v>
      </c>
      <c r="I404" s="17">
        <v>14</v>
      </c>
      <c r="J404" s="17">
        <v>3</v>
      </c>
      <c r="K404" s="17">
        <v>15</v>
      </c>
      <c r="L404" s="17"/>
      <c r="M404" s="17">
        <v>3</v>
      </c>
      <c r="N404" s="17">
        <v>2</v>
      </c>
      <c r="O404" s="17">
        <v>8</v>
      </c>
      <c r="P404" s="17">
        <v>1</v>
      </c>
      <c r="Q404" s="17"/>
      <c r="R404" s="17">
        <v>3</v>
      </c>
      <c r="S404" s="17">
        <v>1</v>
      </c>
      <c r="T404" s="17">
        <v>2</v>
      </c>
      <c r="U404" s="17">
        <v>74</v>
      </c>
    </row>
    <row r="405" spans="1:21">
      <c r="A405" s="17">
        <v>102043</v>
      </c>
      <c r="B405" s="17" t="s">
        <v>445</v>
      </c>
      <c r="C405" s="17"/>
      <c r="D405" s="17"/>
      <c r="E405" s="17">
        <v>16</v>
      </c>
      <c r="F405" s="17"/>
      <c r="G405" s="17"/>
      <c r="H405" s="17">
        <v>18</v>
      </c>
      <c r="I405" s="17">
        <v>39</v>
      </c>
      <c r="J405" s="17">
        <v>1</v>
      </c>
      <c r="K405" s="17">
        <v>3</v>
      </c>
      <c r="L405" s="17">
        <v>1</v>
      </c>
      <c r="M405" s="17"/>
      <c r="N405" s="17">
        <v>1</v>
      </c>
      <c r="O405" s="17">
        <v>11</v>
      </c>
      <c r="P405" s="17">
        <v>1</v>
      </c>
      <c r="Q405" s="17">
        <v>1</v>
      </c>
      <c r="R405" s="17">
        <v>4</v>
      </c>
      <c r="S405" s="17">
        <v>1</v>
      </c>
      <c r="T405" s="17">
        <v>2</v>
      </c>
      <c r="U405" s="17">
        <v>99</v>
      </c>
    </row>
    <row r="406" spans="1:21">
      <c r="A406" s="17">
        <v>102044</v>
      </c>
      <c r="B406" s="17" t="s">
        <v>327</v>
      </c>
      <c r="C406" s="17">
        <v>2</v>
      </c>
      <c r="D406" s="17"/>
      <c r="E406" s="17">
        <v>26</v>
      </c>
      <c r="F406" s="17">
        <v>1</v>
      </c>
      <c r="G406" s="17"/>
      <c r="H406" s="17">
        <v>40</v>
      </c>
      <c r="I406" s="17">
        <v>220</v>
      </c>
      <c r="J406" s="17">
        <v>13</v>
      </c>
      <c r="K406" s="17">
        <v>126</v>
      </c>
      <c r="L406" s="17">
        <v>1</v>
      </c>
      <c r="M406" s="17">
        <v>11</v>
      </c>
      <c r="N406" s="17">
        <v>9</v>
      </c>
      <c r="O406" s="17">
        <v>52</v>
      </c>
      <c r="P406" s="17">
        <v>14</v>
      </c>
      <c r="Q406" s="17">
        <v>6</v>
      </c>
      <c r="R406" s="17">
        <v>17</v>
      </c>
      <c r="S406" s="17">
        <v>12</v>
      </c>
      <c r="T406" s="17">
        <v>29</v>
      </c>
      <c r="U406" s="17">
        <v>579</v>
      </c>
    </row>
    <row r="407" spans="1:21">
      <c r="A407" s="17">
        <v>102045</v>
      </c>
      <c r="B407" s="17" t="s">
        <v>644</v>
      </c>
      <c r="C407" s="17">
        <v>2</v>
      </c>
      <c r="D407" s="17"/>
      <c r="E407" s="17">
        <v>5</v>
      </c>
      <c r="F407" s="17"/>
      <c r="G407" s="17"/>
      <c r="H407" s="17">
        <v>2</v>
      </c>
      <c r="I407" s="17">
        <v>10</v>
      </c>
      <c r="J407" s="17">
        <v>2</v>
      </c>
      <c r="K407" s="17">
        <v>3</v>
      </c>
      <c r="L407" s="17"/>
      <c r="M407" s="17"/>
      <c r="N407" s="17"/>
      <c r="O407" s="17">
        <v>1</v>
      </c>
      <c r="P407" s="17"/>
      <c r="Q407" s="17"/>
      <c r="R407" s="17"/>
      <c r="S407" s="17">
        <v>1</v>
      </c>
      <c r="T407" s="17"/>
      <c r="U407" s="17">
        <v>26</v>
      </c>
    </row>
    <row r="408" spans="1:21">
      <c r="A408" s="17">
        <v>102046</v>
      </c>
      <c r="B408" s="17" t="s">
        <v>591</v>
      </c>
      <c r="C408" s="17"/>
      <c r="D408" s="17"/>
      <c r="E408" s="17">
        <v>6</v>
      </c>
      <c r="F408" s="17"/>
      <c r="G408" s="17">
        <v>1</v>
      </c>
      <c r="H408" s="17">
        <v>8</v>
      </c>
      <c r="I408" s="17">
        <v>19</v>
      </c>
      <c r="J408" s="17">
        <v>2</v>
      </c>
      <c r="K408" s="17">
        <v>4</v>
      </c>
      <c r="L408" s="17"/>
      <c r="M408" s="17"/>
      <c r="N408" s="17"/>
      <c r="O408" s="17">
        <v>6</v>
      </c>
      <c r="P408" s="17"/>
      <c r="Q408" s="17"/>
      <c r="R408" s="17"/>
      <c r="S408" s="17"/>
      <c r="T408" s="17">
        <v>1</v>
      </c>
      <c r="U408" s="17">
        <v>47</v>
      </c>
    </row>
    <row r="409" spans="1:21">
      <c r="A409" s="17">
        <v>102047</v>
      </c>
      <c r="B409" s="17" t="s">
        <v>274</v>
      </c>
      <c r="C409" s="17">
        <v>15</v>
      </c>
      <c r="D409" s="17">
        <v>5</v>
      </c>
      <c r="E409" s="17">
        <v>173</v>
      </c>
      <c r="F409" s="17">
        <v>11</v>
      </c>
      <c r="G409" s="17">
        <v>6</v>
      </c>
      <c r="H409" s="17">
        <v>223</v>
      </c>
      <c r="I409" s="17">
        <v>860</v>
      </c>
      <c r="J409" s="17">
        <v>96</v>
      </c>
      <c r="K409" s="17">
        <v>180</v>
      </c>
      <c r="L409" s="17">
        <v>59</v>
      </c>
      <c r="M409" s="17">
        <v>72</v>
      </c>
      <c r="N409" s="17">
        <v>43</v>
      </c>
      <c r="O409" s="17">
        <v>570</v>
      </c>
      <c r="P409" s="17">
        <v>87</v>
      </c>
      <c r="Q409" s="17">
        <v>29</v>
      </c>
      <c r="R409" s="17">
        <v>157</v>
      </c>
      <c r="S409" s="17">
        <v>31</v>
      </c>
      <c r="T409" s="17">
        <v>121</v>
      </c>
      <c r="U409" s="17">
        <v>2738</v>
      </c>
    </row>
    <row r="410" spans="1:21">
      <c r="A410" s="17">
        <v>102048</v>
      </c>
      <c r="B410" s="17" t="s">
        <v>631</v>
      </c>
      <c r="C410" s="17"/>
      <c r="D410" s="17"/>
      <c r="E410" s="17">
        <v>4</v>
      </c>
      <c r="F410" s="17"/>
      <c r="G410" s="17"/>
      <c r="H410" s="17">
        <v>1</v>
      </c>
      <c r="I410" s="17">
        <v>9</v>
      </c>
      <c r="J410" s="17">
        <v>4</v>
      </c>
      <c r="K410" s="17">
        <v>3</v>
      </c>
      <c r="L410" s="17"/>
      <c r="M410" s="17"/>
      <c r="N410" s="17"/>
      <c r="O410" s="17">
        <v>1</v>
      </c>
      <c r="P410" s="17"/>
      <c r="Q410" s="17"/>
      <c r="R410" s="17">
        <v>2</v>
      </c>
      <c r="S410" s="17"/>
      <c r="T410" s="17"/>
      <c r="U410" s="17">
        <v>24</v>
      </c>
    </row>
    <row r="411" spans="1:21">
      <c r="A411" s="17">
        <v>102049</v>
      </c>
      <c r="B411" s="17" t="s">
        <v>512</v>
      </c>
      <c r="C411" s="17"/>
      <c r="D411" s="17"/>
      <c r="E411" s="17">
        <v>4</v>
      </c>
      <c r="F411" s="17"/>
      <c r="G411" s="17"/>
      <c r="H411" s="17">
        <v>32</v>
      </c>
      <c r="I411" s="17">
        <v>22</v>
      </c>
      <c r="J411" s="17">
        <v>5</v>
      </c>
      <c r="K411" s="17">
        <v>26</v>
      </c>
      <c r="L411" s="17">
        <v>1</v>
      </c>
      <c r="M411" s="17">
        <v>1</v>
      </c>
      <c r="N411" s="17">
        <v>2</v>
      </c>
      <c r="O411" s="17">
        <v>6</v>
      </c>
      <c r="P411" s="17">
        <v>3</v>
      </c>
      <c r="Q411" s="17"/>
      <c r="R411" s="17"/>
      <c r="S411" s="17">
        <v>1</v>
      </c>
      <c r="T411" s="17">
        <v>2</v>
      </c>
      <c r="U411" s="17">
        <v>105</v>
      </c>
    </row>
    <row r="412" spans="1:21">
      <c r="A412" s="17">
        <v>102050</v>
      </c>
      <c r="B412" s="17" t="s">
        <v>494</v>
      </c>
      <c r="C412" s="17"/>
      <c r="D412" s="17"/>
      <c r="E412" s="17">
        <v>16</v>
      </c>
      <c r="F412" s="17"/>
      <c r="G412" s="17">
        <v>1</v>
      </c>
      <c r="H412" s="17">
        <v>24</v>
      </c>
      <c r="I412" s="17">
        <v>21</v>
      </c>
      <c r="J412" s="17">
        <v>5</v>
      </c>
      <c r="K412" s="17">
        <v>6</v>
      </c>
      <c r="L412" s="17">
        <v>1</v>
      </c>
      <c r="M412" s="17"/>
      <c r="N412" s="17"/>
      <c r="O412" s="17">
        <v>3</v>
      </c>
      <c r="P412" s="17">
        <v>4</v>
      </c>
      <c r="Q412" s="17"/>
      <c r="R412" s="17">
        <v>3</v>
      </c>
      <c r="S412" s="17"/>
      <c r="T412" s="17">
        <v>5</v>
      </c>
      <c r="U412" s="17">
        <v>89</v>
      </c>
    </row>
    <row r="413" spans="1:2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</row>
    <row r="414" spans="1:21">
      <c r="B414" s="17"/>
    </row>
    <row r="415" spans="1:21">
      <c r="B415" s="213" t="s">
        <v>769</v>
      </c>
    </row>
    <row r="416" spans="1:21">
      <c r="B416" s="213" t="s">
        <v>770</v>
      </c>
    </row>
    <row r="417" spans="2:2">
      <c r="B417" s="213" t="s">
        <v>771</v>
      </c>
    </row>
    <row r="418" spans="2:2">
      <c r="B418" s="213" t="s">
        <v>772</v>
      </c>
    </row>
    <row r="419" spans="2:2">
      <c r="B419" s="213" t="s">
        <v>773</v>
      </c>
    </row>
    <row r="420" spans="2:2">
      <c r="B420" s="213" t="s">
        <v>774</v>
      </c>
    </row>
    <row r="421" spans="2:2">
      <c r="B421" s="213" t="s">
        <v>775</v>
      </c>
    </row>
    <row r="422" spans="2:2">
      <c r="B422" s="213" t="s">
        <v>776</v>
      </c>
    </row>
    <row r="423" spans="2:2">
      <c r="B423" s="213" t="s">
        <v>777</v>
      </c>
    </row>
    <row r="424" spans="2:2">
      <c r="B424" s="213" t="s">
        <v>778</v>
      </c>
    </row>
    <row r="425" spans="2:2">
      <c r="B425" s="213" t="s">
        <v>779</v>
      </c>
    </row>
    <row r="426" spans="2:2">
      <c r="B426" s="213" t="s">
        <v>780</v>
      </c>
    </row>
    <row r="427" spans="2:2">
      <c r="B427" s="213" t="s">
        <v>781</v>
      </c>
    </row>
    <row r="428" spans="2:2">
      <c r="B428" s="213" t="s">
        <v>782</v>
      </c>
    </row>
    <row r="429" spans="2:2">
      <c r="B429" s="213" t="s">
        <v>783</v>
      </c>
    </row>
    <row r="430" spans="2:2">
      <c r="B430" s="213" t="s">
        <v>784</v>
      </c>
    </row>
    <row r="431" spans="2:2">
      <c r="B431" s="213" t="s">
        <v>785</v>
      </c>
    </row>
    <row r="432" spans="2:2">
      <c r="B432" s="213" t="s">
        <v>786</v>
      </c>
    </row>
    <row r="433" spans="2:2">
      <c r="B433" s="213" t="s">
        <v>787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U434"/>
  <sheetViews>
    <sheetView workbookViewId="0">
      <selection activeCell="C4" sqref="C4"/>
    </sheetView>
  </sheetViews>
  <sheetFormatPr defaultColWidth="10.28515625" defaultRowHeight="12.75"/>
  <cols>
    <col min="1" max="1" width="10.28515625" style="16"/>
    <col min="2" max="2" width="16.42578125" style="16" customWidth="1"/>
    <col min="3" max="21" width="6" style="210" customWidth="1"/>
    <col min="22" max="16384" width="10.28515625" style="16"/>
  </cols>
  <sheetData>
    <row r="1" spans="1:21">
      <c r="B1" s="17"/>
    </row>
    <row r="2" spans="1:21">
      <c r="B2" s="17"/>
    </row>
    <row r="3" spans="1:21">
      <c r="B3" s="18"/>
      <c r="C3" s="211" t="s">
        <v>1356</v>
      </c>
      <c r="D3" s="211"/>
      <c r="E3" s="211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</row>
    <row r="4" spans="1:21">
      <c r="A4" s="17" t="s">
        <v>680</v>
      </c>
      <c r="B4" s="205"/>
      <c r="C4" s="207" t="s">
        <v>751</v>
      </c>
      <c r="D4" s="207" t="s">
        <v>752</v>
      </c>
      <c r="E4" s="207" t="s">
        <v>753</v>
      </c>
      <c r="F4" s="207" t="s">
        <v>754</v>
      </c>
      <c r="G4" s="207" t="s">
        <v>755</v>
      </c>
      <c r="H4" s="207" t="s">
        <v>756</v>
      </c>
      <c r="I4" s="207" t="s">
        <v>757</v>
      </c>
      <c r="J4" s="207" t="s">
        <v>758</v>
      </c>
      <c r="K4" s="207" t="s">
        <v>759</v>
      </c>
      <c r="L4" s="207" t="s">
        <v>760</v>
      </c>
      <c r="M4" s="207" t="s">
        <v>761</v>
      </c>
      <c r="N4" s="207" t="s">
        <v>762</v>
      </c>
      <c r="O4" s="207" t="s">
        <v>763</v>
      </c>
      <c r="P4" s="207" t="s">
        <v>764</v>
      </c>
      <c r="Q4" s="207" t="s">
        <v>765</v>
      </c>
      <c r="R4" s="207" t="s">
        <v>766</v>
      </c>
      <c r="S4" s="207" t="s">
        <v>767</v>
      </c>
      <c r="T4" s="207" t="s">
        <v>768</v>
      </c>
      <c r="U4" s="207" t="s">
        <v>750</v>
      </c>
    </row>
    <row r="5" spans="1:21">
      <c r="A5" s="17">
        <v>78018</v>
      </c>
      <c r="B5" s="17" t="s">
        <v>535</v>
      </c>
      <c r="C5" s="210">
        <v>3.278688524590164</v>
      </c>
      <c r="D5" s="210">
        <v>0</v>
      </c>
      <c r="E5" s="210">
        <v>16.393442622950818</v>
      </c>
      <c r="F5" s="210">
        <v>0</v>
      </c>
      <c r="G5" s="210">
        <v>1.639344262295082</v>
      </c>
      <c r="H5" s="210">
        <v>11.475409836065573</v>
      </c>
      <c r="I5" s="210">
        <v>32.786885245901637</v>
      </c>
      <c r="J5" s="210">
        <v>4.918032786885246</v>
      </c>
      <c r="K5" s="210">
        <v>9.8360655737704921</v>
      </c>
      <c r="L5" s="210">
        <v>0</v>
      </c>
      <c r="M5" s="210">
        <v>0</v>
      </c>
      <c r="N5" s="210">
        <v>0</v>
      </c>
      <c r="O5" s="210">
        <v>11.475409836065573</v>
      </c>
      <c r="P5" s="210">
        <v>0</v>
      </c>
      <c r="Q5" s="210">
        <v>0</v>
      </c>
      <c r="R5" s="210">
        <v>6.557377049180328</v>
      </c>
      <c r="S5" s="210">
        <v>0</v>
      </c>
      <c r="T5" s="210">
        <v>1.639344262295082</v>
      </c>
      <c r="U5" s="210">
        <v>100</v>
      </c>
    </row>
    <row r="6" spans="1:21">
      <c r="A6" s="17">
        <v>78023</v>
      </c>
      <c r="B6" s="17" t="s">
        <v>497</v>
      </c>
      <c r="C6" s="210">
        <v>3.7037037037037033</v>
      </c>
      <c r="D6" s="210">
        <v>0</v>
      </c>
      <c r="E6" s="210">
        <v>11.111111111111111</v>
      </c>
      <c r="F6" s="210">
        <v>1.2345679012345678</v>
      </c>
      <c r="G6" s="210">
        <v>0</v>
      </c>
      <c r="H6" s="210">
        <v>3.7037037037037033</v>
      </c>
      <c r="I6" s="210">
        <v>44.444444444444443</v>
      </c>
      <c r="J6" s="210">
        <v>1.2345679012345678</v>
      </c>
      <c r="K6" s="210">
        <v>11.111111111111111</v>
      </c>
      <c r="L6" s="210">
        <v>0</v>
      </c>
      <c r="M6" s="210">
        <v>1.2345679012345678</v>
      </c>
      <c r="N6" s="210">
        <v>0</v>
      </c>
      <c r="O6" s="210">
        <v>13.580246913580247</v>
      </c>
      <c r="P6" s="210">
        <v>1.2345679012345678</v>
      </c>
      <c r="Q6" s="210">
        <v>0</v>
      </c>
      <c r="R6" s="210">
        <v>2.4691358024691357</v>
      </c>
      <c r="S6" s="210">
        <v>0</v>
      </c>
      <c r="T6" s="210">
        <v>4.9382716049382713</v>
      </c>
      <c r="U6" s="210">
        <v>100</v>
      </c>
    </row>
    <row r="7" spans="1:21">
      <c r="A7" s="17">
        <v>78068</v>
      </c>
      <c r="B7" s="17" t="s">
        <v>393</v>
      </c>
      <c r="C7" s="210">
        <v>1.7699115044247788</v>
      </c>
      <c r="D7" s="210">
        <v>0</v>
      </c>
      <c r="E7" s="210">
        <v>14.159292035398231</v>
      </c>
      <c r="F7" s="210">
        <v>0</v>
      </c>
      <c r="G7" s="210">
        <v>0.88495575221238942</v>
      </c>
      <c r="H7" s="210">
        <v>7.9646017699115044</v>
      </c>
      <c r="I7" s="210">
        <v>38.053097345132741</v>
      </c>
      <c r="J7" s="210">
        <v>2.6548672566371683</v>
      </c>
      <c r="K7" s="210">
        <v>10.619469026548673</v>
      </c>
      <c r="L7" s="210">
        <v>0.88495575221238942</v>
      </c>
      <c r="M7" s="210">
        <v>0</v>
      </c>
      <c r="N7" s="210">
        <v>0</v>
      </c>
      <c r="O7" s="210">
        <v>9.7345132743362832</v>
      </c>
      <c r="P7" s="210">
        <v>0.88495575221238942</v>
      </c>
      <c r="Q7" s="210">
        <v>0</v>
      </c>
      <c r="R7" s="210">
        <v>8.8495575221238933</v>
      </c>
      <c r="S7" s="210">
        <v>0.88495575221238942</v>
      </c>
      <c r="T7" s="210">
        <v>2.6548672566371683</v>
      </c>
      <c r="U7" s="210">
        <v>100</v>
      </c>
    </row>
    <row r="8" spans="1:21">
      <c r="A8" s="17">
        <v>101003</v>
      </c>
      <c r="B8" s="17" t="s">
        <v>640</v>
      </c>
      <c r="C8" s="210">
        <v>0</v>
      </c>
      <c r="D8" s="210">
        <v>0</v>
      </c>
      <c r="E8" s="210">
        <v>2.9411764705882351</v>
      </c>
      <c r="F8" s="210">
        <v>0</v>
      </c>
      <c r="G8" s="210">
        <v>0</v>
      </c>
      <c r="H8" s="210">
        <v>20.588235294117645</v>
      </c>
      <c r="I8" s="210">
        <v>29.411764705882355</v>
      </c>
      <c r="J8" s="210">
        <v>2.9411764705882351</v>
      </c>
      <c r="K8" s="210">
        <v>8.8235294117647065</v>
      </c>
      <c r="L8" s="210">
        <v>2.9411764705882351</v>
      </c>
      <c r="M8" s="210">
        <v>2.9411764705882351</v>
      </c>
      <c r="N8" s="210">
        <v>0</v>
      </c>
      <c r="O8" s="210">
        <v>20.588235294117645</v>
      </c>
      <c r="P8" s="210">
        <v>0</v>
      </c>
      <c r="Q8" s="210">
        <v>2.9411764705882351</v>
      </c>
      <c r="R8" s="210">
        <v>2.9411764705882351</v>
      </c>
      <c r="S8" s="210">
        <v>2.9411764705882351</v>
      </c>
      <c r="T8" s="210">
        <v>0</v>
      </c>
      <c r="U8" s="210">
        <v>100</v>
      </c>
    </row>
    <row r="9" spans="1:21">
      <c r="A9" s="17">
        <v>101005</v>
      </c>
      <c r="B9" s="17" t="s">
        <v>598</v>
      </c>
      <c r="C9" s="210">
        <v>7.3170731707317067</v>
      </c>
      <c r="D9" s="210">
        <v>0</v>
      </c>
      <c r="E9" s="210">
        <v>4.8780487804878048</v>
      </c>
      <c r="F9" s="210">
        <v>0</v>
      </c>
      <c r="G9" s="210">
        <v>0</v>
      </c>
      <c r="H9" s="210">
        <v>14.634146341463413</v>
      </c>
      <c r="I9" s="210">
        <v>39.024390243902438</v>
      </c>
      <c r="J9" s="210">
        <v>2.4390243902439024</v>
      </c>
      <c r="K9" s="210">
        <v>9.7560975609756095</v>
      </c>
      <c r="L9" s="210">
        <v>0</v>
      </c>
      <c r="M9" s="210">
        <v>0</v>
      </c>
      <c r="N9" s="210">
        <v>0</v>
      </c>
      <c r="O9" s="210">
        <v>17.073170731707318</v>
      </c>
      <c r="P9" s="210">
        <v>0</v>
      </c>
      <c r="Q9" s="210">
        <v>0</v>
      </c>
      <c r="R9" s="210">
        <v>4.8780487804878048</v>
      </c>
      <c r="S9" s="210">
        <v>0</v>
      </c>
      <c r="T9" s="210">
        <v>0</v>
      </c>
      <c r="U9" s="210">
        <v>100</v>
      </c>
    </row>
    <row r="10" spans="1:21">
      <c r="A10" s="17">
        <v>101006</v>
      </c>
      <c r="B10" s="17" t="s">
        <v>576</v>
      </c>
      <c r="C10" s="210">
        <v>0</v>
      </c>
      <c r="D10" s="210">
        <v>0</v>
      </c>
      <c r="E10" s="210">
        <v>14.583333333333334</v>
      </c>
      <c r="F10" s="210">
        <v>0</v>
      </c>
      <c r="G10" s="210">
        <v>0</v>
      </c>
      <c r="H10" s="210">
        <v>14.583333333333334</v>
      </c>
      <c r="I10" s="210">
        <v>39.583333333333329</v>
      </c>
      <c r="J10" s="210">
        <v>6.25</v>
      </c>
      <c r="K10" s="210">
        <v>4.1666666666666661</v>
      </c>
      <c r="L10" s="210">
        <v>0</v>
      </c>
      <c r="M10" s="210">
        <v>2.083333333333333</v>
      </c>
      <c r="N10" s="210">
        <v>0</v>
      </c>
      <c r="O10" s="210">
        <v>8.3333333333333321</v>
      </c>
      <c r="P10" s="210">
        <v>0</v>
      </c>
      <c r="Q10" s="210">
        <v>2.083333333333333</v>
      </c>
      <c r="R10" s="210">
        <v>6.25</v>
      </c>
      <c r="S10" s="210">
        <v>0</v>
      </c>
      <c r="T10" s="210">
        <v>2.083333333333333</v>
      </c>
      <c r="U10" s="210">
        <v>100</v>
      </c>
    </row>
    <row r="11" spans="1:21">
      <c r="A11" s="17">
        <v>101009</v>
      </c>
      <c r="B11" s="17" t="s">
        <v>343</v>
      </c>
      <c r="C11" s="210">
        <v>0.92879256965944268</v>
      </c>
      <c r="D11" s="210">
        <v>0</v>
      </c>
      <c r="E11" s="210">
        <v>7.4303405572755414</v>
      </c>
      <c r="F11" s="210">
        <v>0.30959752321981426</v>
      </c>
      <c r="G11" s="210">
        <v>0.30959752321981426</v>
      </c>
      <c r="H11" s="210">
        <v>19.504643962848299</v>
      </c>
      <c r="I11" s="210">
        <v>27.86377708978328</v>
      </c>
      <c r="J11" s="210">
        <v>1.2383900928792571</v>
      </c>
      <c r="K11" s="210">
        <v>10.835913312693499</v>
      </c>
      <c r="L11" s="210">
        <v>1.2383900928792571</v>
      </c>
      <c r="M11" s="210">
        <v>1.2383900928792571</v>
      </c>
      <c r="N11" s="210">
        <v>0</v>
      </c>
      <c r="O11" s="210">
        <v>12.074303405572756</v>
      </c>
      <c r="P11" s="210">
        <v>0.92879256965944268</v>
      </c>
      <c r="Q11" s="210">
        <v>0.92879256965944268</v>
      </c>
      <c r="R11" s="210">
        <v>10.216718266253871</v>
      </c>
      <c r="S11" s="210">
        <v>0.92879256965944268</v>
      </c>
      <c r="T11" s="210">
        <v>4.0247678018575854</v>
      </c>
      <c r="U11" s="210">
        <v>100</v>
      </c>
    </row>
    <row r="12" spans="1:21">
      <c r="A12" s="17">
        <v>101016</v>
      </c>
      <c r="B12" s="17" t="s">
        <v>553</v>
      </c>
      <c r="C12" s="210">
        <v>0</v>
      </c>
      <c r="D12" s="210">
        <v>0</v>
      </c>
      <c r="E12" s="210">
        <v>15.151515151515152</v>
      </c>
      <c r="F12" s="210">
        <v>1.5151515151515151</v>
      </c>
      <c r="G12" s="210">
        <v>0</v>
      </c>
      <c r="H12" s="210">
        <v>12.121212121212121</v>
      </c>
      <c r="I12" s="210">
        <v>43.939393939393938</v>
      </c>
      <c r="J12" s="210">
        <v>1.5151515151515151</v>
      </c>
      <c r="K12" s="210">
        <v>3.0303030303030303</v>
      </c>
      <c r="L12" s="210">
        <v>1.5151515151515151</v>
      </c>
      <c r="M12" s="210">
        <v>0</v>
      </c>
      <c r="N12" s="210">
        <v>0</v>
      </c>
      <c r="O12" s="210">
        <v>13.636363636363635</v>
      </c>
      <c r="P12" s="210">
        <v>1.5151515151515151</v>
      </c>
      <c r="Q12" s="210">
        <v>0</v>
      </c>
      <c r="R12" s="210">
        <v>4.5454545454545459</v>
      </c>
      <c r="S12" s="210">
        <v>0</v>
      </c>
      <c r="T12" s="210">
        <v>1.5151515151515151</v>
      </c>
      <c r="U12" s="210">
        <v>100</v>
      </c>
    </row>
    <row r="13" spans="1:21">
      <c r="A13" s="17">
        <v>101018</v>
      </c>
      <c r="B13" s="17" t="s">
        <v>395</v>
      </c>
      <c r="C13" s="210">
        <v>0</v>
      </c>
      <c r="D13" s="210">
        <v>0.55865921787709494</v>
      </c>
      <c r="E13" s="210">
        <v>10.05586592178771</v>
      </c>
      <c r="F13" s="210">
        <v>0</v>
      </c>
      <c r="G13" s="210">
        <v>0</v>
      </c>
      <c r="H13" s="210">
        <v>14.52513966480447</v>
      </c>
      <c r="I13" s="210">
        <v>33.519553072625698</v>
      </c>
      <c r="J13" s="210">
        <v>2.7932960893854748</v>
      </c>
      <c r="K13" s="210">
        <v>8.3798882681564244</v>
      </c>
      <c r="L13" s="210">
        <v>1.6759776536312849</v>
      </c>
      <c r="M13" s="210">
        <v>1.1173184357541899</v>
      </c>
      <c r="N13" s="210">
        <v>0</v>
      </c>
      <c r="O13" s="210">
        <v>15.083798882681565</v>
      </c>
      <c r="P13" s="210">
        <v>0.55865921787709494</v>
      </c>
      <c r="Q13" s="210">
        <v>0.55865921787709494</v>
      </c>
      <c r="R13" s="210">
        <v>8.3798882681564244</v>
      </c>
      <c r="S13" s="210">
        <v>0</v>
      </c>
      <c r="T13" s="210">
        <v>2.7932960893854748</v>
      </c>
      <c r="U13" s="210">
        <v>100</v>
      </c>
    </row>
    <row r="14" spans="1:21">
      <c r="A14" s="17">
        <v>101022</v>
      </c>
      <c r="B14" s="17" t="s">
        <v>464</v>
      </c>
      <c r="C14" s="210">
        <v>0</v>
      </c>
      <c r="D14" s="210">
        <v>0</v>
      </c>
      <c r="E14" s="210">
        <v>11.267605633802818</v>
      </c>
      <c r="F14" s="210">
        <v>0</v>
      </c>
      <c r="G14" s="210">
        <v>0</v>
      </c>
      <c r="H14" s="210">
        <v>11.267605633802818</v>
      </c>
      <c r="I14" s="210">
        <v>25.352112676056336</v>
      </c>
      <c r="J14" s="210">
        <v>7.042253521126761</v>
      </c>
      <c r="K14" s="210">
        <v>15.492957746478872</v>
      </c>
      <c r="L14" s="210">
        <v>0</v>
      </c>
      <c r="M14" s="210">
        <v>0</v>
      </c>
      <c r="N14" s="210">
        <v>0</v>
      </c>
      <c r="O14" s="210">
        <v>16.901408450704224</v>
      </c>
      <c r="P14" s="210">
        <v>0</v>
      </c>
      <c r="Q14" s="210">
        <v>1.4084507042253522</v>
      </c>
      <c r="R14" s="210">
        <v>8.4507042253521121</v>
      </c>
      <c r="S14" s="210">
        <v>1.4084507042253522</v>
      </c>
      <c r="T14" s="210">
        <v>1.4084507042253522</v>
      </c>
      <c r="U14" s="210">
        <v>100</v>
      </c>
    </row>
    <row r="15" spans="1:21">
      <c r="A15" s="17">
        <v>101023</v>
      </c>
      <c r="B15" s="17" t="s">
        <v>556</v>
      </c>
      <c r="C15" s="210">
        <v>0</v>
      </c>
      <c r="D15" s="210">
        <v>0</v>
      </c>
      <c r="E15" s="210">
        <v>8.1632653061224492</v>
      </c>
      <c r="F15" s="210">
        <v>0</v>
      </c>
      <c r="G15" s="210">
        <v>0</v>
      </c>
      <c r="H15" s="210">
        <v>12.244897959183673</v>
      </c>
      <c r="I15" s="210">
        <v>38.775510204081634</v>
      </c>
      <c r="J15" s="210">
        <v>4.0816326530612246</v>
      </c>
      <c r="K15" s="210">
        <v>12.244897959183673</v>
      </c>
      <c r="L15" s="210">
        <v>0</v>
      </c>
      <c r="M15" s="210">
        <v>0</v>
      </c>
      <c r="N15" s="210">
        <v>0</v>
      </c>
      <c r="O15" s="210">
        <v>18.367346938775512</v>
      </c>
      <c r="P15" s="210">
        <v>0</v>
      </c>
      <c r="Q15" s="210">
        <v>0</v>
      </c>
      <c r="R15" s="210">
        <v>6.1224489795918364</v>
      </c>
      <c r="S15" s="210">
        <v>0</v>
      </c>
      <c r="T15" s="210">
        <v>0</v>
      </c>
      <c r="U15" s="210">
        <v>100</v>
      </c>
    </row>
    <row r="16" spans="1:21">
      <c r="A16" s="17">
        <v>101026</v>
      </c>
      <c r="B16" s="17" t="s">
        <v>615</v>
      </c>
      <c r="C16" s="210">
        <v>0</v>
      </c>
      <c r="D16" s="210">
        <v>0</v>
      </c>
      <c r="E16" s="210">
        <v>22.727272727272727</v>
      </c>
      <c r="F16" s="210">
        <v>0</v>
      </c>
      <c r="G16" s="210">
        <v>0</v>
      </c>
      <c r="H16" s="210">
        <v>18.181818181818183</v>
      </c>
      <c r="I16" s="210">
        <v>36.363636363636367</v>
      </c>
      <c r="J16" s="210">
        <v>0</v>
      </c>
      <c r="K16" s="210">
        <v>4.5454545454545459</v>
      </c>
      <c r="L16" s="210">
        <v>0</v>
      </c>
      <c r="M16" s="210">
        <v>0</v>
      </c>
      <c r="N16" s="210">
        <v>0</v>
      </c>
      <c r="O16" s="210">
        <v>13.636363636363635</v>
      </c>
      <c r="P16" s="210">
        <v>0</v>
      </c>
      <c r="Q16" s="210">
        <v>0</v>
      </c>
      <c r="R16" s="210">
        <v>4.5454545454545459</v>
      </c>
      <c r="S16" s="210">
        <v>0</v>
      </c>
      <c r="T16" s="210">
        <v>0</v>
      </c>
      <c r="U16" s="210">
        <v>100</v>
      </c>
    </row>
    <row r="17" spans="1:21">
      <c r="A17" s="17">
        <v>101027</v>
      </c>
      <c r="B17" s="17" t="s">
        <v>495</v>
      </c>
      <c r="C17" s="210">
        <v>1.0204081632653061</v>
      </c>
      <c r="D17" s="210">
        <v>0</v>
      </c>
      <c r="E17" s="210">
        <v>13.26530612244898</v>
      </c>
      <c r="F17" s="210">
        <v>1.0204081632653061</v>
      </c>
      <c r="G17" s="210">
        <v>0</v>
      </c>
      <c r="H17" s="210">
        <v>14.285714285714285</v>
      </c>
      <c r="I17" s="210">
        <v>41.836734693877553</v>
      </c>
      <c r="J17" s="210">
        <v>3.0612244897959182</v>
      </c>
      <c r="K17" s="210">
        <v>3.0612244897959182</v>
      </c>
      <c r="L17" s="210">
        <v>0</v>
      </c>
      <c r="M17" s="210">
        <v>1.0204081632653061</v>
      </c>
      <c r="N17" s="210">
        <v>1.0204081632653061</v>
      </c>
      <c r="O17" s="210">
        <v>11.224489795918368</v>
      </c>
      <c r="P17" s="210">
        <v>1.0204081632653061</v>
      </c>
      <c r="Q17" s="210">
        <v>0</v>
      </c>
      <c r="R17" s="210">
        <v>6.1224489795918364</v>
      </c>
      <c r="S17" s="210">
        <v>1.0204081632653061</v>
      </c>
      <c r="T17" s="210">
        <v>1.0204081632653061</v>
      </c>
      <c r="U17" s="210">
        <v>100</v>
      </c>
    </row>
    <row r="18" spans="1:21">
      <c r="A18" s="17">
        <v>80006</v>
      </c>
      <c r="B18" s="17" t="s">
        <v>595</v>
      </c>
      <c r="C18" s="210">
        <v>0</v>
      </c>
      <c r="D18" s="210">
        <v>0</v>
      </c>
      <c r="E18" s="210">
        <v>17.5</v>
      </c>
      <c r="F18" s="210">
        <v>0</v>
      </c>
      <c r="G18" s="210">
        <v>0</v>
      </c>
      <c r="H18" s="210">
        <v>7.5</v>
      </c>
      <c r="I18" s="210">
        <v>42.5</v>
      </c>
      <c r="J18" s="210">
        <v>7.5</v>
      </c>
      <c r="K18" s="210">
        <v>7.5</v>
      </c>
      <c r="L18" s="210">
        <v>0</v>
      </c>
      <c r="M18" s="210">
        <v>2.5</v>
      </c>
      <c r="N18" s="210">
        <v>0</v>
      </c>
      <c r="O18" s="210">
        <v>5</v>
      </c>
      <c r="P18" s="210">
        <v>0</v>
      </c>
      <c r="Q18" s="210">
        <v>2.5</v>
      </c>
      <c r="R18" s="210">
        <v>5</v>
      </c>
      <c r="S18" s="210">
        <v>0</v>
      </c>
      <c r="T18" s="210">
        <v>2.5</v>
      </c>
      <c r="U18" s="210">
        <v>100</v>
      </c>
    </row>
    <row r="19" spans="1:21">
      <c r="A19" s="17">
        <v>80011</v>
      </c>
      <c r="B19" s="17" t="s">
        <v>668</v>
      </c>
      <c r="C19" s="210">
        <v>0</v>
      </c>
      <c r="D19" s="210">
        <v>0</v>
      </c>
      <c r="E19" s="210">
        <v>13.333333333333334</v>
      </c>
      <c r="F19" s="210">
        <v>0</v>
      </c>
      <c r="G19" s="210">
        <v>0</v>
      </c>
      <c r="H19" s="210">
        <v>0</v>
      </c>
      <c r="I19" s="210">
        <v>20</v>
      </c>
      <c r="J19" s="210">
        <v>13.333333333333334</v>
      </c>
      <c r="K19" s="210">
        <v>26.666666666666668</v>
      </c>
      <c r="L19" s="210">
        <v>0</v>
      </c>
      <c r="M19" s="210">
        <v>0</v>
      </c>
      <c r="N19" s="210">
        <v>0</v>
      </c>
      <c r="O19" s="210">
        <v>6.666666666666667</v>
      </c>
      <c r="P19" s="210">
        <v>13.333333333333334</v>
      </c>
      <c r="Q19" s="210">
        <v>0</v>
      </c>
      <c r="R19" s="210">
        <v>6.666666666666667</v>
      </c>
      <c r="S19" s="210">
        <v>0</v>
      </c>
      <c r="T19" s="210">
        <v>0</v>
      </c>
      <c r="U19" s="210">
        <v>100</v>
      </c>
    </row>
    <row r="20" spans="1:21">
      <c r="A20" s="17">
        <v>80022</v>
      </c>
      <c r="B20" s="17" t="s">
        <v>511</v>
      </c>
      <c r="C20" s="210">
        <v>2.8571428571428572</v>
      </c>
      <c r="D20" s="210">
        <v>0</v>
      </c>
      <c r="E20" s="210">
        <v>17.142857142857142</v>
      </c>
      <c r="F20" s="210">
        <v>0</v>
      </c>
      <c r="G20" s="210">
        <v>0</v>
      </c>
      <c r="H20" s="210">
        <v>8.5714285714285712</v>
      </c>
      <c r="I20" s="210">
        <v>40</v>
      </c>
      <c r="J20" s="210">
        <v>8.5714285714285712</v>
      </c>
      <c r="K20" s="210">
        <v>8.5714285714285712</v>
      </c>
      <c r="L20" s="210">
        <v>0</v>
      </c>
      <c r="M20" s="210">
        <v>0</v>
      </c>
      <c r="N20" s="210">
        <v>0</v>
      </c>
      <c r="O20" s="210">
        <v>0</v>
      </c>
      <c r="P20" s="210">
        <v>2.8571428571428572</v>
      </c>
      <c r="Q20" s="210">
        <v>0</v>
      </c>
      <c r="R20" s="210">
        <v>5.7142857142857144</v>
      </c>
      <c r="S20" s="210">
        <v>0</v>
      </c>
      <c r="T20" s="210">
        <v>5.7142857142857144</v>
      </c>
      <c r="U20" s="210">
        <v>100</v>
      </c>
    </row>
    <row r="21" spans="1:21">
      <c r="A21" s="17">
        <v>80056</v>
      </c>
      <c r="B21" s="17" t="s">
        <v>463</v>
      </c>
      <c r="C21" s="210">
        <v>0</v>
      </c>
      <c r="D21" s="210">
        <v>0</v>
      </c>
      <c r="E21" s="210">
        <v>3.4482758620689653</v>
      </c>
      <c r="F21" s="210">
        <v>0</v>
      </c>
      <c r="G21" s="210">
        <v>0</v>
      </c>
      <c r="H21" s="210">
        <v>12.068965517241379</v>
      </c>
      <c r="I21" s="210">
        <v>41.379310344827587</v>
      </c>
      <c r="J21" s="210">
        <v>5.1724137931034484</v>
      </c>
      <c r="K21" s="210">
        <v>12.068965517241379</v>
      </c>
      <c r="L21" s="210">
        <v>0.86206896551724133</v>
      </c>
      <c r="M21" s="210">
        <v>0.86206896551724133</v>
      </c>
      <c r="N21" s="210">
        <v>0</v>
      </c>
      <c r="O21" s="210">
        <v>12.931034482758621</v>
      </c>
      <c r="P21" s="210">
        <v>0.86206896551724133</v>
      </c>
      <c r="Q21" s="210">
        <v>0</v>
      </c>
      <c r="R21" s="210">
        <v>4.3103448275862073</v>
      </c>
      <c r="S21" s="210">
        <v>0</v>
      </c>
      <c r="T21" s="210">
        <v>6.0344827586206895</v>
      </c>
      <c r="U21" s="210">
        <v>100</v>
      </c>
    </row>
    <row r="22" spans="1:21">
      <c r="A22" s="17">
        <v>80066</v>
      </c>
      <c r="B22" s="17" t="s">
        <v>656</v>
      </c>
      <c r="C22" s="210">
        <v>0</v>
      </c>
      <c r="D22" s="210">
        <v>0</v>
      </c>
      <c r="E22" s="210">
        <v>0</v>
      </c>
      <c r="F22" s="210">
        <v>0</v>
      </c>
      <c r="G22" s="210">
        <v>8.3333333333333321</v>
      </c>
      <c r="H22" s="210">
        <v>16.666666666666664</v>
      </c>
      <c r="I22" s="210">
        <v>41.666666666666671</v>
      </c>
      <c r="J22" s="210">
        <v>8.3333333333333321</v>
      </c>
      <c r="K22" s="210">
        <v>8.3333333333333321</v>
      </c>
      <c r="L22" s="210">
        <v>0</v>
      </c>
      <c r="M22" s="210">
        <v>8.3333333333333321</v>
      </c>
      <c r="N22" s="210">
        <v>0</v>
      </c>
      <c r="O22" s="210">
        <v>0</v>
      </c>
      <c r="P22" s="210">
        <v>0</v>
      </c>
      <c r="Q22" s="210">
        <v>0</v>
      </c>
      <c r="R22" s="210">
        <v>0</v>
      </c>
      <c r="S22" s="210">
        <v>0</v>
      </c>
      <c r="T22" s="210">
        <v>8.3333333333333321</v>
      </c>
      <c r="U22" s="210">
        <v>100</v>
      </c>
    </row>
    <row r="23" spans="1:21">
      <c r="A23" s="17">
        <v>80068</v>
      </c>
      <c r="B23" s="17" t="s">
        <v>584</v>
      </c>
      <c r="C23" s="210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50</v>
      </c>
      <c r="J23" s="210">
        <v>16.666666666666664</v>
      </c>
      <c r="K23" s="210">
        <v>8.3333333333333321</v>
      </c>
      <c r="L23" s="210">
        <v>0</v>
      </c>
      <c r="M23" s="210">
        <v>0</v>
      </c>
      <c r="N23" s="210">
        <v>0</v>
      </c>
      <c r="O23" s="210">
        <v>0</v>
      </c>
      <c r="P23" s="210">
        <v>0</v>
      </c>
      <c r="Q23" s="210">
        <v>0</v>
      </c>
      <c r="R23" s="210">
        <v>16.666666666666664</v>
      </c>
      <c r="S23" s="210">
        <v>0</v>
      </c>
      <c r="T23" s="210">
        <v>8.3333333333333321</v>
      </c>
      <c r="U23" s="210">
        <v>100</v>
      </c>
    </row>
    <row r="24" spans="1:21">
      <c r="A24" s="17">
        <v>80073</v>
      </c>
      <c r="B24" s="17" t="s">
        <v>441</v>
      </c>
      <c r="C24" s="210">
        <v>0</v>
      </c>
      <c r="D24" s="210">
        <v>0</v>
      </c>
      <c r="E24" s="210">
        <v>8.4905660377358494</v>
      </c>
      <c r="F24" s="210">
        <v>0</v>
      </c>
      <c r="G24" s="210">
        <v>0</v>
      </c>
      <c r="H24" s="210">
        <v>8.4905660377358494</v>
      </c>
      <c r="I24" s="210">
        <v>42.452830188679243</v>
      </c>
      <c r="J24" s="210">
        <v>6.6037735849056602</v>
      </c>
      <c r="K24" s="210">
        <v>8.4905660377358494</v>
      </c>
      <c r="L24" s="210">
        <v>0</v>
      </c>
      <c r="M24" s="210">
        <v>1.8867924528301887</v>
      </c>
      <c r="N24" s="210">
        <v>0</v>
      </c>
      <c r="O24" s="210">
        <v>6.6037735849056602</v>
      </c>
      <c r="P24" s="210">
        <v>2.8301886792452833</v>
      </c>
      <c r="Q24" s="210">
        <v>0</v>
      </c>
      <c r="R24" s="210">
        <v>3.7735849056603774</v>
      </c>
      <c r="S24" s="210">
        <v>3.7735849056603774</v>
      </c>
      <c r="T24" s="210">
        <v>6.6037735849056602</v>
      </c>
      <c r="U24" s="210">
        <v>100</v>
      </c>
    </row>
    <row r="25" spans="1:21">
      <c r="A25" s="17">
        <v>80090</v>
      </c>
      <c r="B25" s="17" t="s">
        <v>678</v>
      </c>
      <c r="C25" s="210">
        <v>0</v>
      </c>
      <c r="D25" s="210">
        <v>0</v>
      </c>
      <c r="E25" s="210">
        <v>13.333333333333334</v>
      </c>
      <c r="F25" s="210">
        <v>0</v>
      </c>
      <c r="G25" s="210">
        <v>0</v>
      </c>
      <c r="H25" s="210">
        <v>13.333333333333334</v>
      </c>
      <c r="I25" s="210">
        <v>26.666666666666668</v>
      </c>
      <c r="J25" s="210">
        <v>13.333333333333334</v>
      </c>
      <c r="K25" s="210">
        <v>6.666666666666667</v>
      </c>
      <c r="L25" s="210">
        <v>0</v>
      </c>
      <c r="M25" s="210">
        <v>0</v>
      </c>
      <c r="N25" s="210">
        <v>0</v>
      </c>
      <c r="O25" s="210">
        <v>13.333333333333334</v>
      </c>
      <c r="P25" s="210">
        <v>0</v>
      </c>
      <c r="Q25" s="210">
        <v>0</v>
      </c>
      <c r="R25" s="210">
        <v>13.333333333333334</v>
      </c>
      <c r="S25" s="210">
        <v>0</v>
      </c>
      <c r="T25" s="210">
        <v>0</v>
      </c>
      <c r="U25" s="210">
        <v>100</v>
      </c>
    </row>
    <row r="26" spans="1:21">
      <c r="A26" s="17">
        <v>79020</v>
      </c>
      <c r="B26" s="17" t="s">
        <v>527</v>
      </c>
      <c r="C26" s="210">
        <v>2.0202020202020203</v>
      </c>
      <c r="D26" s="210">
        <v>0</v>
      </c>
      <c r="E26" s="210">
        <v>13.131313131313133</v>
      </c>
      <c r="F26" s="210">
        <v>0</v>
      </c>
      <c r="G26" s="210">
        <v>0</v>
      </c>
      <c r="H26" s="210">
        <v>13.131313131313133</v>
      </c>
      <c r="I26" s="210">
        <v>34.343434343434339</v>
      </c>
      <c r="J26" s="210">
        <v>3.0303030303030303</v>
      </c>
      <c r="K26" s="210">
        <v>8.0808080808080813</v>
      </c>
      <c r="L26" s="210">
        <v>0</v>
      </c>
      <c r="M26" s="210">
        <v>3.0303030303030303</v>
      </c>
      <c r="N26" s="210">
        <v>0</v>
      </c>
      <c r="O26" s="210">
        <v>13.131313131313133</v>
      </c>
      <c r="P26" s="210">
        <v>0</v>
      </c>
      <c r="Q26" s="210">
        <v>1.0101010101010102</v>
      </c>
      <c r="R26" s="210">
        <v>3.0303030303030303</v>
      </c>
      <c r="S26" s="210">
        <v>0</v>
      </c>
      <c r="T26" s="210">
        <v>6.0606060606060606</v>
      </c>
      <c r="U26" s="210">
        <v>100</v>
      </c>
    </row>
    <row r="27" spans="1:21">
      <c r="A27" s="17">
        <v>79030</v>
      </c>
      <c r="B27" s="17" t="s">
        <v>603</v>
      </c>
      <c r="C27" s="210">
        <v>4.0816326530612246</v>
      </c>
      <c r="D27" s="210">
        <v>2.0408163265306123</v>
      </c>
      <c r="E27" s="210">
        <v>26.530612244897959</v>
      </c>
      <c r="F27" s="210">
        <v>0</v>
      </c>
      <c r="G27" s="210">
        <v>0</v>
      </c>
      <c r="H27" s="210">
        <v>6.1224489795918364</v>
      </c>
      <c r="I27" s="210">
        <v>22.448979591836736</v>
      </c>
      <c r="J27" s="210">
        <v>12.244897959183673</v>
      </c>
      <c r="K27" s="210">
        <v>8.1632653061224492</v>
      </c>
      <c r="L27" s="210">
        <v>2.0408163265306123</v>
      </c>
      <c r="M27" s="210">
        <v>0</v>
      </c>
      <c r="N27" s="210">
        <v>0</v>
      </c>
      <c r="O27" s="210">
        <v>8.1632653061224492</v>
      </c>
      <c r="P27" s="210">
        <v>2.0408163265306123</v>
      </c>
      <c r="Q27" s="210">
        <v>0</v>
      </c>
      <c r="R27" s="210">
        <v>0</v>
      </c>
      <c r="S27" s="210">
        <v>0</v>
      </c>
      <c r="T27" s="210">
        <v>6.1224489795918364</v>
      </c>
      <c r="U27" s="210">
        <v>100</v>
      </c>
    </row>
    <row r="28" spans="1:21">
      <c r="A28" s="17">
        <v>79043</v>
      </c>
      <c r="B28" s="17" t="s">
        <v>409</v>
      </c>
      <c r="C28" s="210">
        <v>2.1739130434782608</v>
      </c>
      <c r="D28" s="210">
        <v>0</v>
      </c>
      <c r="E28" s="210">
        <v>9.2391304347826075</v>
      </c>
      <c r="F28" s="210">
        <v>0</v>
      </c>
      <c r="G28" s="210">
        <v>0</v>
      </c>
      <c r="H28" s="210">
        <v>11.413043478260869</v>
      </c>
      <c r="I28" s="210">
        <v>40.217391304347828</v>
      </c>
      <c r="J28" s="210">
        <v>2.7173913043478262</v>
      </c>
      <c r="K28" s="210">
        <v>8.695652173913043</v>
      </c>
      <c r="L28" s="210">
        <v>0.54347826086956519</v>
      </c>
      <c r="M28" s="210">
        <v>2.1739130434782608</v>
      </c>
      <c r="N28" s="210">
        <v>0.54347826086956519</v>
      </c>
      <c r="O28" s="210">
        <v>10.326086956521738</v>
      </c>
      <c r="P28" s="210">
        <v>0.54347826086956519</v>
      </c>
      <c r="Q28" s="210">
        <v>0.54347826086956519</v>
      </c>
      <c r="R28" s="210">
        <v>4.8913043478260869</v>
      </c>
      <c r="S28" s="210">
        <v>0.54347826086956519</v>
      </c>
      <c r="T28" s="210">
        <v>5.4347826086956523</v>
      </c>
      <c r="U28" s="210">
        <v>100</v>
      </c>
    </row>
    <row r="29" spans="1:21">
      <c r="A29" s="17">
        <v>79115</v>
      </c>
      <c r="B29" s="17" t="s">
        <v>515</v>
      </c>
      <c r="C29" s="210">
        <v>0</v>
      </c>
      <c r="D29" s="210">
        <v>0</v>
      </c>
      <c r="E29" s="210">
        <v>10.416666666666668</v>
      </c>
      <c r="F29" s="210">
        <v>0</v>
      </c>
      <c r="G29" s="210">
        <v>0</v>
      </c>
      <c r="H29" s="210">
        <v>18.75</v>
      </c>
      <c r="I29" s="210">
        <v>39.583333333333329</v>
      </c>
      <c r="J29" s="210">
        <v>2.083333333333333</v>
      </c>
      <c r="K29" s="210">
        <v>5.2083333333333339</v>
      </c>
      <c r="L29" s="210">
        <v>1.0416666666666665</v>
      </c>
      <c r="M29" s="210">
        <v>1.0416666666666665</v>
      </c>
      <c r="N29" s="210">
        <v>1.0416666666666665</v>
      </c>
      <c r="O29" s="210">
        <v>10.416666666666668</v>
      </c>
      <c r="P29" s="210">
        <v>1.0416666666666665</v>
      </c>
      <c r="Q29" s="210">
        <v>0</v>
      </c>
      <c r="R29" s="210">
        <v>6.25</v>
      </c>
      <c r="S29" s="210">
        <v>0</v>
      </c>
      <c r="T29" s="210">
        <v>3.125</v>
      </c>
      <c r="U29" s="210">
        <v>100</v>
      </c>
    </row>
    <row r="30" spans="1:21">
      <c r="A30" s="17">
        <v>79129</v>
      </c>
      <c r="B30" s="17" t="s">
        <v>410</v>
      </c>
      <c r="C30" s="210">
        <v>0.55248618784530379</v>
      </c>
      <c r="D30" s="210">
        <v>0</v>
      </c>
      <c r="E30" s="210">
        <v>18.232044198895029</v>
      </c>
      <c r="F30" s="210">
        <v>0</v>
      </c>
      <c r="G30" s="210">
        <v>0</v>
      </c>
      <c r="H30" s="210">
        <v>21.546961325966851</v>
      </c>
      <c r="I30" s="210">
        <v>25.966850828729282</v>
      </c>
      <c r="J30" s="210">
        <v>2.7624309392265194</v>
      </c>
      <c r="K30" s="210">
        <v>6.6298342541436464</v>
      </c>
      <c r="L30" s="210">
        <v>1.6574585635359116</v>
      </c>
      <c r="M30" s="210">
        <v>0.55248618784530379</v>
      </c>
      <c r="N30" s="210">
        <v>1.1049723756906076</v>
      </c>
      <c r="O30" s="210">
        <v>11.602209944751381</v>
      </c>
      <c r="P30" s="210">
        <v>1.1049723756906076</v>
      </c>
      <c r="Q30" s="210">
        <v>0.55248618784530379</v>
      </c>
      <c r="R30" s="210">
        <v>2.7624309392265194</v>
      </c>
      <c r="S30" s="210">
        <v>0.55248618784530379</v>
      </c>
      <c r="T30" s="210">
        <v>4.4198895027624303</v>
      </c>
      <c r="U30" s="210">
        <v>100</v>
      </c>
    </row>
    <row r="31" spans="1:21">
      <c r="A31" s="17">
        <v>79138</v>
      </c>
      <c r="B31" s="17" t="s">
        <v>417</v>
      </c>
      <c r="C31" s="210">
        <v>0.44444444444444442</v>
      </c>
      <c r="D31" s="210">
        <v>0</v>
      </c>
      <c r="E31" s="210">
        <v>12</v>
      </c>
      <c r="F31" s="210">
        <v>0.88888888888888884</v>
      </c>
      <c r="G31" s="210">
        <v>0.44444444444444442</v>
      </c>
      <c r="H31" s="210">
        <v>10.222222222222223</v>
      </c>
      <c r="I31" s="210">
        <v>34.666666666666671</v>
      </c>
      <c r="J31" s="210">
        <v>1.7777777777777777</v>
      </c>
      <c r="K31" s="210">
        <v>5.3333333333333339</v>
      </c>
      <c r="L31" s="210">
        <v>2.666666666666667</v>
      </c>
      <c r="M31" s="210">
        <v>2.2222222222222223</v>
      </c>
      <c r="N31" s="210">
        <v>0.44444444444444442</v>
      </c>
      <c r="O31" s="210">
        <v>17.333333333333336</v>
      </c>
      <c r="P31" s="210">
        <v>1.3333333333333335</v>
      </c>
      <c r="Q31" s="210">
        <v>0.44444444444444442</v>
      </c>
      <c r="R31" s="210">
        <v>4.4444444444444446</v>
      </c>
      <c r="S31" s="210">
        <v>1.3333333333333335</v>
      </c>
      <c r="T31" s="210">
        <v>4</v>
      </c>
      <c r="U31" s="210">
        <v>100</v>
      </c>
    </row>
    <row r="32" spans="1:21">
      <c r="A32" s="17">
        <v>79147</v>
      </c>
      <c r="B32" s="17" t="s">
        <v>384</v>
      </c>
      <c r="C32" s="210">
        <v>0.43103448275862066</v>
      </c>
      <c r="D32" s="210">
        <v>0</v>
      </c>
      <c r="E32" s="210">
        <v>10.775862068965516</v>
      </c>
      <c r="F32" s="210">
        <v>0.43103448275862066</v>
      </c>
      <c r="G32" s="210">
        <v>0</v>
      </c>
      <c r="H32" s="210">
        <v>16.810344827586206</v>
      </c>
      <c r="I32" s="210">
        <v>32.758620689655174</v>
      </c>
      <c r="J32" s="210">
        <v>1.2931034482758621</v>
      </c>
      <c r="K32" s="210">
        <v>8.6206896551724146</v>
      </c>
      <c r="L32" s="210">
        <v>2.1551724137931036</v>
      </c>
      <c r="M32" s="210">
        <v>1.2931034482758621</v>
      </c>
      <c r="N32" s="210">
        <v>2.5862068965517242</v>
      </c>
      <c r="O32" s="210">
        <v>11.206896551724139</v>
      </c>
      <c r="P32" s="210">
        <v>3.0172413793103448</v>
      </c>
      <c r="Q32" s="210">
        <v>0.43103448275862066</v>
      </c>
      <c r="R32" s="210">
        <v>3.8793103448275863</v>
      </c>
      <c r="S32" s="210">
        <v>0</v>
      </c>
      <c r="T32" s="210">
        <v>4.3103448275862073</v>
      </c>
      <c r="U32" s="210">
        <v>100</v>
      </c>
    </row>
    <row r="33" spans="1:21">
      <c r="A33" s="17">
        <v>78001</v>
      </c>
      <c r="B33" s="17" t="s">
        <v>587</v>
      </c>
      <c r="C33" s="210">
        <v>2.6315789473684208</v>
      </c>
      <c r="D33" s="210">
        <v>0</v>
      </c>
      <c r="E33" s="210">
        <v>13.157894736842104</v>
      </c>
      <c r="F33" s="210">
        <v>0</v>
      </c>
      <c r="G33" s="210">
        <v>0</v>
      </c>
      <c r="H33" s="210">
        <v>7.8947368421052628</v>
      </c>
      <c r="I33" s="210">
        <v>34.210526315789473</v>
      </c>
      <c r="J33" s="210">
        <v>10.526315789473683</v>
      </c>
      <c r="K33" s="210">
        <v>15.789473684210526</v>
      </c>
      <c r="L33" s="210">
        <v>0</v>
      </c>
      <c r="M33" s="210">
        <v>0</v>
      </c>
      <c r="N33" s="210">
        <v>0</v>
      </c>
      <c r="O33" s="210">
        <v>10.526315789473683</v>
      </c>
      <c r="P33" s="210">
        <v>0</v>
      </c>
      <c r="Q33" s="210">
        <v>0</v>
      </c>
      <c r="R33" s="210">
        <v>2.6315789473684208</v>
      </c>
      <c r="S33" s="210">
        <v>0</v>
      </c>
      <c r="T33" s="210">
        <v>2.6315789473684208</v>
      </c>
      <c r="U33" s="210">
        <v>100</v>
      </c>
    </row>
    <row r="34" spans="1:21">
      <c r="A34" s="17">
        <v>78005</v>
      </c>
      <c r="B34" s="17" t="s">
        <v>625</v>
      </c>
      <c r="C34" s="210">
        <v>0</v>
      </c>
      <c r="D34" s="210">
        <v>0</v>
      </c>
      <c r="E34" s="210">
        <v>3.4482758620689653</v>
      </c>
      <c r="F34" s="210">
        <v>0</v>
      </c>
      <c r="G34" s="210">
        <v>0</v>
      </c>
      <c r="H34" s="210">
        <v>34.482758620689658</v>
      </c>
      <c r="I34" s="210">
        <v>31.03448275862069</v>
      </c>
      <c r="J34" s="210">
        <v>3.4482758620689653</v>
      </c>
      <c r="K34" s="210">
        <v>10.344827586206897</v>
      </c>
      <c r="L34" s="210">
        <v>0</v>
      </c>
      <c r="M34" s="210">
        <v>0</v>
      </c>
      <c r="N34" s="210">
        <v>0</v>
      </c>
      <c r="O34" s="210">
        <v>6.8965517241379306</v>
      </c>
      <c r="P34" s="210">
        <v>0</v>
      </c>
      <c r="Q34" s="210">
        <v>0</v>
      </c>
      <c r="R34" s="210">
        <v>3.4482758620689653</v>
      </c>
      <c r="S34" s="210">
        <v>3.4482758620689653</v>
      </c>
      <c r="T34" s="210">
        <v>3.4482758620689653</v>
      </c>
      <c r="U34" s="210">
        <v>100</v>
      </c>
    </row>
    <row r="35" spans="1:21">
      <c r="A35" s="17">
        <v>78063</v>
      </c>
      <c r="B35" s="17" t="s">
        <v>489</v>
      </c>
      <c r="C35" s="210">
        <v>2.7397260273972601</v>
      </c>
      <c r="D35" s="210">
        <v>0</v>
      </c>
      <c r="E35" s="210">
        <v>9.5890410958904102</v>
      </c>
      <c r="F35" s="210">
        <v>1.3698630136986301</v>
      </c>
      <c r="G35" s="210">
        <v>0</v>
      </c>
      <c r="H35" s="210">
        <v>18.493150684931507</v>
      </c>
      <c r="I35" s="210">
        <v>36.986301369863014</v>
      </c>
      <c r="J35" s="210">
        <v>0.68493150684931503</v>
      </c>
      <c r="K35" s="210">
        <v>6.1643835616438354</v>
      </c>
      <c r="L35" s="210">
        <v>0.68493150684931503</v>
      </c>
      <c r="M35" s="210">
        <v>1.3698630136986301</v>
      </c>
      <c r="N35" s="210">
        <v>0</v>
      </c>
      <c r="O35" s="210">
        <v>11.643835616438356</v>
      </c>
      <c r="P35" s="210">
        <v>2.054794520547945</v>
      </c>
      <c r="Q35" s="210">
        <v>0</v>
      </c>
      <c r="R35" s="210">
        <v>1.3698630136986301</v>
      </c>
      <c r="S35" s="210">
        <v>0.68493150684931503</v>
      </c>
      <c r="T35" s="210">
        <v>6.1643835616438354</v>
      </c>
      <c r="U35" s="210">
        <v>100</v>
      </c>
    </row>
    <row r="36" spans="1:21">
      <c r="A36" s="17">
        <v>78064</v>
      </c>
      <c r="B36" s="17" t="s">
        <v>620</v>
      </c>
      <c r="C36" s="210">
        <v>3.7037037037037033</v>
      </c>
      <c r="D36" s="210">
        <v>0</v>
      </c>
      <c r="E36" s="210">
        <v>11.111111111111111</v>
      </c>
      <c r="F36" s="210">
        <v>0</v>
      </c>
      <c r="G36" s="210">
        <v>0</v>
      </c>
      <c r="H36" s="210">
        <v>11.111111111111111</v>
      </c>
      <c r="I36" s="210">
        <v>37.037037037037038</v>
      </c>
      <c r="J36" s="210">
        <v>3.7037037037037033</v>
      </c>
      <c r="K36" s="210">
        <v>11.111111111111111</v>
      </c>
      <c r="L36" s="210">
        <v>0</v>
      </c>
      <c r="M36" s="210">
        <v>0</v>
      </c>
      <c r="N36" s="210">
        <v>0</v>
      </c>
      <c r="O36" s="210">
        <v>3.7037037037037033</v>
      </c>
      <c r="P36" s="210">
        <v>0</v>
      </c>
      <c r="Q36" s="210">
        <v>0</v>
      </c>
      <c r="R36" s="210">
        <v>7.4074074074074066</v>
      </c>
      <c r="S36" s="210">
        <v>0</v>
      </c>
      <c r="T36" s="210">
        <v>11.111111111111111</v>
      </c>
      <c r="U36" s="210">
        <v>100</v>
      </c>
    </row>
    <row r="37" spans="1:21">
      <c r="A37" s="17">
        <v>78088</v>
      </c>
      <c r="B37" s="17" t="s">
        <v>551</v>
      </c>
      <c r="C37" s="210">
        <v>0</v>
      </c>
      <c r="D37" s="210">
        <v>0</v>
      </c>
      <c r="E37" s="210">
        <v>9.3023255813953494</v>
      </c>
      <c r="F37" s="210">
        <v>0</v>
      </c>
      <c r="G37" s="210">
        <v>0</v>
      </c>
      <c r="H37" s="210">
        <v>13.953488372093023</v>
      </c>
      <c r="I37" s="210">
        <v>39.534883720930232</v>
      </c>
      <c r="J37" s="210">
        <v>4.6511627906976747</v>
      </c>
      <c r="K37" s="210">
        <v>16.279069767441861</v>
      </c>
      <c r="L37" s="210">
        <v>2.3255813953488373</v>
      </c>
      <c r="M37" s="210">
        <v>0</v>
      </c>
      <c r="N37" s="210">
        <v>0</v>
      </c>
      <c r="O37" s="210">
        <v>2.3255813953488373</v>
      </c>
      <c r="P37" s="210">
        <v>2.3255813953488373</v>
      </c>
      <c r="Q37" s="210">
        <v>0</v>
      </c>
      <c r="R37" s="210">
        <v>4.6511627906976747</v>
      </c>
      <c r="S37" s="210">
        <v>2.3255813953488373</v>
      </c>
      <c r="T37" s="210">
        <v>2.3255813953488373</v>
      </c>
      <c r="U37" s="210">
        <v>100</v>
      </c>
    </row>
    <row r="38" spans="1:21">
      <c r="A38" s="17">
        <v>78092</v>
      </c>
      <c r="B38" s="17" t="s">
        <v>630</v>
      </c>
      <c r="C38" s="210">
        <v>0</v>
      </c>
      <c r="D38" s="210">
        <v>0</v>
      </c>
      <c r="E38" s="210">
        <v>10.526315789473683</v>
      </c>
      <c r="F38" s="210">
        <v>0</v>
      </c>
      <c r="G38" s="210">
        <v>0</v>
      </c>
      <c r="H38" s="210">
        <v>23.684210526315788</v>
      </c>
      <c r="I38" s="210">
        <v>44.736842105263158</v>
      </c>
      <c r="J38" s="210">
        <v>2.6315789473684208</v>
      </c>
      <c r="K38" s="210">
        <v>13.157894736842104</v>
      </c>
      <c r="L38" s="210">
        <v>0</v>
      </c>
      <c r="M38" s="210">
        <v>0</v>
      </c>
      <c r="N38" s="210">
        <v>0</v>
      </c>
      <c r="O38" s="210">
        <v>2.6315789473684208</v>
      </c>
      <c r="P38" s="210">
        <v>0</v>
      </c>
      <c r="Q38" s="210">
        <v>0</v>
      </c>
      <c r="R38" s="210">
        <v>0</v>
      </c>
      <c r="S38" s="210">
        <v>0</v>
      </c>
      <c r="T38" s="210">
        <v>2.6315789473684208</v>
      </c>
      <c r="U38" s="210">
        <v>100</v>
      </c>
    </row>
    <row r="39" spans="1:21">
      <c r="A39" s="17">
        <v>78115</v>
      </c>
      <c r="B39" s="17" t="s">
        <v>534</v>
      </c>
      <c r="C39" s="210">
        <v>1.5873015873015872</v>
      </c>
      <c r="D39" s="210">
        <v>0</v>
      </c>
      <c r="E39" s="210">
        <v>12.698412698412698</v>
      </c>
      <c r="F39" s="210">
        <v>0</v>
      </c>
      <c r="G39" s="210">
        <v>0</v>
      </c>
      <c r="H39" s="210">
        <v>7.9365079365079358</v>
      </c>
      <c r="I39" s="210">
        <v>34.920634920634917</v>
      </c>
      <c r="J39" s="210">
        <v>4.7619047619047619</v>
      </c>
      <c r="K39" s="210">
        <v>9.5238095238095237</v>
      </c>
      <c r="L39" s="210">
        <v>1.5873015873015872</v>
      </c>
      <c r="M39" s="210">
        <v>1.5873015873015872</v>
      </c>
      <c r="N39" s="210">
        <v>1.5873015873015872</v>
      </c>
      <c r="O39" s="210">
        <v>11.111111111111111</v>
      </c>
      <c r="P39" s="210">
        <v>0</v>
      </c>
      <c r="Q39" s="210">
        <v>0</v>
      </c>
      <c r="R39" s="210">
        <v>6.3492063492063489</v>
      </c>
      <c r="S39" s="210">
        <v>1.5873015873015872</v>
      </c>
      <c r="T39" s="210">
        <v>4.7619047619047619</v>
      </c>
      <c r="U39" s="210">
        <v>100</v>
      </c>
    </row>
    <row r="40" spans="1:21">
      <c r="A40" s="17">
        <v>78130</v>
      </c>
      <c r="B40" s="17" t="s">
        <v>566</v>
      </c>
      <c r="C40" s="210">
        <v>0</v>
      </c>
      <c r="D40" s="210">
        <v>0</v>
      </c>
      <c r="E40" s="210">
        <v>15.277777777777779</v>
      </c>
      <c r="F40" s="210">
        <v>1.3888888888888888</v>
      </c>
      <c r="G40" s="210">
        <v>1.3888888888888888</v>
      </c>
      <c r="H40" s="210">
        <v>18.055555555555554</v>
      </c>
      <c r="I40" s="210">
        <v>31.944444444444443</v>
      </c>
      <c r="J40" s="210">
        <v>6.9444444444444446</v>
      </c>
      <c r="K40" s="210">
        <v>9.7222222222222232</v>
      </c>
      <c r="L40" s="210">
        <v>0</v>
      </c>
      <c r="M40" s="210">
        <v>0</v>
      </c>
      <c r="N40" s="210">
        <v>0</v>
      </c>
      <c r="O40" s="210">
        <v>6.9444444444444446</v>
      </c>
      <c r="P40" s="210">
        <v>1.3888888888888888</v>
      </c>
      <c r="Q40" s="210">
        <v>0</v>
      </c>
      <c r="R40" s="210">
        <v>2.7777777777777777</v>
      </c>
      <c r="S40" s="210">
        <v>1.3888888888888888</v>
      </c>
      <c r="T40" s="210">
        <v>2.7777777777777777</v>
      </c>
      <c r="U40" s="210">
        <v>100</v>
      </c>
    </row>
    <row r="41" spans="1:21">
      <c r="A41" s="17">
        <v>78153</v>
      </c>
      <c r="B41" s="17" t="s">
        <v>412</v>
      </c>
      <c r="C41" s="210">
        <v>0</v>
      </c>
      <c r="D41" s="210">
        <v>0</v>
      </c>
      <c r="E41" s="210">
        <v>8.59375</v>
      </c>
      <c r="F41" s="210">
        <v>0</v>
      </c>
      <c r="G41" s="210">
        <v>0</v>
      </c>
      <c r="H41" s="210">
        <v>23.4375</v>
      </c>
      <c r="I41" s="210">
        <v>39.84375</v>
      </c>
      <c r="J41" s="210">
        <v>3.125</v>
      </c>
      <c r="K41" s="210">
        <v>8.59375</v>
      </c>
      <c r="L41" s="210">
        <v>0.78125</v>
      </c>
      <c r="M41" s="210">
        <v>1.5625</v>
      </c>
      <c r="N41" s="210">
        <v>0</v>
      </c>
      <c r="O41" s="210">
        <v>6.25</v>
      </c>
      <c r="P41" s="210">
        <v>2.34375</v>
      </c>
      <c r="Q41" s="210">
        <v>0</v>
      </c>
      <c r="R41" s="210">
        <v>1.5625</v>
      </c>
      <c r="S41" s="210">
        <v>0</v>
      </c>
      <c r="T41" s="210">
        <v>3.90625</v>
      </c>
      <c r="U41" s="210">
        <v>100</v>
      </c>
    </row>
    <row r="42" spans="1:21">
      <c r="A42" s="17">
        <v>78007</v>
      </c>
      <c r="B42" s="17" t="s">
        <v>663</v>
      </c>
      <c r="C42" s="210">
        <v>0</v>
      </c>
      <c r="D42" s="210">
        <v>0</v>
      </c>
      <c r="E42" s="210">
        <v>0</v>
      </c>
      <c r="F42" s="210">
        <v>0</v>
      </c>
      <c r="G42" s="210">
        <v>0</v>
      </c>
      <c r="H42" s="210">
        <v>37.5</v>
      </c>
      <c r="I42" s="210">
        <v>25</v>
      </c>
      <c r="J42" s="210">
        <v>6.25</v>
      </c>
      <c r="K42" s="210">
        <v>18.75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12.5</v>
      </c>
      <c r="S42" s="210">
        <v>0</v>
      </c>
      <c r="T42" s="210">
        <v>0</v>
      </c>
      <c r="U42" s="210">
        <v>100</v>
      </c>
    </row>
    <row r="43" spans="1:21">
      <c r="A43" s="17">
        <v>78024</v>
      </c>
      <c r="B43" s="17" t="s">
        <v>636</v>
      </c>
      <c r="C43" s="210">
        <v>0</v>
      </c>
      <c r="D43" s="210">
        <v>0</v>
      </c>
      <c r="E43" s="210">
        <v>4.5454545454545459</v>
      </c>
      <c r="F43" s="210">
        <v>0</v>
      </c>
      <c r="G43" s="210">
        <v>0</v>
      </c>
      <c r="H43" s="210">
        <v>0</v>
      </c>
      <c r="I43" s="210">
        <v>45.454545454545453</v>
      </c>
      <c r="J43" s="210">
        <v>9.0909090909090917</v>
      </c>
      <c r="K43" s="210">
        <v>9.0909090909090917</v>
      </c>
      <c r="L43" s="210">
        <v>0</v>
      </c>
      <c r="M43" s="210">
        <v>4.5454545454545459</v>
      </c>
      <c r="N43" s="210">
        <v>0</v>
      </c>
      <c r="O43" s="210">
        <v>13.636363636363635</v>
      </c>
      <c r="P43" s="210">
        <v>0</v>
      </c>
      <c r="Q43" s="210">
        <v>0</v>
      </c>
      <c r="R43" s="210">
        <v>4.5454545454545459</v>
      </c>
      <c r="S43" s="210">
        <v>0</v>
      </c>
      <c r="T43" s="210">
        <v>9.0909090909090917</v>
      </c>
      <c r="U43" s="210">
        <v>100</v>
      </c>
    </row>
    <row r="44" spans="1:21">
      <c r="A44" s="17">
        <v>78032</v>
      </c>
      <c r="B44" s="17" t="s">
        <v>674</v>
      </c>
      <c r="C44" s="210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16.666666666666664</v>
      </c>
      <c r="I44" s="210">
        <v>41.666666666666671</v>
      </c>
      <c r="J44" s="210">
        <v>16.666666666666664</v>
      </c>
      <c r="K44" s="210">
        <v>8.3333333333333321</v>
      </c>
      <c r="L44" s="210">
        <v>0</v>
      </c>
      <c r="M44" s="210">
        <v>0</v>
      </c>
      <c r="N44" s="210">
        <v>0</v>
      </c>
      <c r="O44" s="210">
        <v>16.666666666666664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100</v>
      </c>
    </row>
    <row r="45" spans="1:21">
      <c r="A45" s="17">
        <v>78036</v>
      </c>
      <c r="B45" s="17" t="s">
        <v>449</v>
      </c>
      <c r="C45" s="210">
        <v>0</v>
      </c>
      <c r="D45" s="210">
        <v>0</v>
      </c>
      <c r="E45" s="210">
        <v>19.2</v>
      </c>
      <c r="F45" s="210">
        <v>0</v>
      </c>
      <c r="G45" s="210">
        <v>0</v>
      </c>
      <c r="H45" s="210">
        <v>16.8</v>
      </c>
      <c r="I45" s="210">
        <v>28.799999999999997</v>
      </c>
      <c r="J45" s="210">
        <v>1.6</v>
      </c>
      <c r="K45" s="210">
        <v>15.2</v>
      </c>
      <c r="L45" s="210">
        <v>0</v>
      </c>
      <c r="M45" s="210">
        <v>0</v>
      </c>
      <c r="N45" s="210">
        <v>0</v>
      </c>
      <c r="O45" s="210">
        <v>8.7999999999999989</v>
      </c>
      <c r="P45" s="210">
        <v>1.6</v>
      </c>
      <c r="Q45" s="210">
        <v>0</v>
      </c>
      <c r="R45" s="210">
        <v>4.8</v>
      </c>
      <c r="S45" s="210">
        <v>0.8</v>
      </c>
      <c r="T45" s="210">
        <v>2.4</v>
      </c>
      <c r="U45" s="210">
        <v>100</v>
      </c>
    </row>
    <row r="46" spans="1:21">
      <c r="A46" s="17">
        <v>78041</v>
      </c>
      <c r="B46" s="17" t="s">
        <v>611</v>
      </c>
      <c r="C46" s="210">
        <v>0</v>
      </c>
      <c r="D46" s="210">
        <v>0</v>
      </c>
      <c r="E46" s="210">
        <v>5.7142857142857144</v>
      </c>
      <c r="F46" s="210">
        <v>0</v>
      </c>
      <c r="G46" s="210">
        <v>0</v>
      </c>
      <c r="H46" s="210">
        <v>17.142857142857142</v>
      </c>
      <c r="I46" s="210">
        <v>28.571428571428569</v>
      </c>
      <c r="J46" s="210">
        <v>2.8571428571428572</v>
      </c>
      <c r="K46" s="210">
        <v>22.857142857142858</v>
      </c>
      <c r="L46" s="210">
        <v>0</v>
      </c>
      <c r="M46" s="210">
        <v>2.8571428571428572</v>
      </c>
      <c r="N46" s="210">
        <v>0</v>
      </c>
      <c r="O46" s="210">
        <v>14.285714285714285</v>
      </c>
      <c r="P46" s="210">
        <v>0</v>
      </c>
      <c r="Q46" s="210">
        <v>0</v>
      </c>
      <c r="R46" s="210">
        <v>2.8571428571428572</v>
      </c>
      <c r="S46" s="210">
        <v>0</v>
      </c>
      <c r="T46" s="210">
        <v>2.8571428571428572</v>
      </c>
      <c r="U46" s="210">
        <v>100</v>
      </c>
    </row>
    <row r="47" spans="1:21">
      <c r="A47" s="17">
        <v>78086</v>
      </c>
      <c r="B47" s="17" t="s">
        <v>670</v>
      </c>
      <c r="C47" s="210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7.1428571428571423</v>
      </c>
      <c r="I47" s="210">
        <v>35.714285714285715</v>
      </c>
      <c r="J47" s="210">
        <v>7.1428571428571423</v>
      </c>
      <c r="K47" s="210">
        <v>21.428571428571427</v>
      </c>
      <c r="L47" s="210">
        <v>0</v>
      </c>
      <c r="M47" s="210">
        <v>0</v>
      </c>
      <c r="N47" s="210">
        <v>0</v>
      </c>
      <c r="O47" s="210">
        <v>14.285714285714285</v>
      </c>
      <c r="P47" s="210">
        <v>0</v>
      </c>
      <c r="Q47" s="210">
        <v>0</v>
      </c>
      <c r="R47" s="210">
        <v>14.285714285714285</v>
      </c>
      <c r="S47" s="210">
        <v>0</v>
      </c>
      <c r="T47" s="210">
        <v>0</v>
      </c>
      <c r="U47" s="210">
        <v>100</v>
      </c>
    </row>
    <row r="48" spans="1:21">
      <c r="A48" s="17">
        <v>78087</v>
      </c>
      <c r="B48" s="17" t="s">
        <v>456</v>
      </c>
      <c r="C48" s="210">
        <v>0.97087378640776689</v>
      </c>
      <c r="D48" s="210">
        <v>0</v>
      </c>
      <c r="E48" s="210">
        <v>7.7669902912621351</v>
      </c>
      <c r="F48" s="210">
        <v>0</v>
      </c>
      <c r="G48" s="210">
        <v>0</v>
      </c>
      <c r="H48" s="210">
        <v>15.53398058252427</v>
      </c>
      <c r="I48" s="210">
        <v>26.21359223300971</v>
      </c>
      <c r="J48" s="210">
        <v>0.97087378640776689</v>
      </c>
      <c r="K48" s="210">
        <v>13.592233009708737</v>
      </c>
      <c r="L48" s="210">
        <v>0</v>
      </c>
      <c r="M48" s="210">
        <v>2.912621359223301</v>
      </c>
      <c r="N48" s="210">
        <v>0</v>
      </c>
      <c r="O48" s="210">
        <v>20.388349514563107</v>
      </c>
      <c r="P48" s="210">
        <v>1.9417475728155338</v>
      </c>
      <c r="Q48" s="210">
        <v>0</v>
      </c>
      <c r="R48" s="210">
        <v>2.912621359223301</v>
      </c>
      <c r="S48" s="210">
        <v>0</v>
      </c>
      <c r="T48" s="210">
        <v>6.7961165048543686</v>
      </c>
      <c r="U48" s="210">
        <v>100</v>
      </c>
    </row>
    <row r="49" spans="1:21">
      <c r="A49" s="17">
        <v>78120</v>
      </c>
      <c r="B49" s="17" t="s">
        <v>638</v>
      </c>
      <c r="C49" s="210">
        <v>0</v>
      </c>
      <c r="D49" s="210">
        <v>0</v>
      </c>
      <c r="E49" s="210">
        <v>9.0909090909090917</v>
      </c>
      <c r="F49" s="210">
        <v>0</v>
      </c>
      <c r="G49" s="210">
        <v>0</v>
      </c>
      <c r="H49" s="210">
        <v>22.727272727272727</v>
      </c>
      <c r="I49" s="210">
        <v>22.727272727272727</v>
      </c>
      <c r="J49" s="210">
        <v>4.5454545454545459</v>
      </c>
      <c r="K49" s="210">
        <v>13.636363636363635</v>
      </c>
      <c r="L49" s="210">
        <v>0</v>
      </c>
      <c r="M49" s="210">
        <v>4.5454545454545459</v>
      </c>
      <c r="N49" s="210">
        <v>0</v>
      </c>
      <c r="O49" s="210">
        <v>9.0909090909090917</v>
      </c>
      <c r="P49" s="210">
        <v>0</v>
      </c>
      <c r="Q49" s="210">
        <v>0</v>
      </c>
      <c r="R49" s="210">
        <v>13.636363636363635</v>
      </c>
      <c r="S49" s="210">
        <v>0</v>
      </c>
      <c r="T49" s="210">
        <v>0</v>
      </c>
      <c r="U49" s="210">
        <v>100</v>
      </c>
    </row>
    <row r="50" spans="1:21">
      <c r="A50" s="17">
        <v>79002</v>
      </c>
      <c r="B50" s="17" t="s">
        <v>602</v>
      </c>
      <c r="C50" s="210">
        <v>1.9230769230769231</v>
      </c>
      <c r="D50" s="210">
        <v>0</v>
      </c>
      <c r="E50" s="210">
        <v>9.6153846153846168</v>
      </c>
      <c r="F50" s="210">
        <v>0</v>
      </c>
      <c r="G50" s="210">
        <v>0</v>
      </c>
      <c r="H50" s="210">
        <v>9.6153846153846168</v>
      </c>
      <c r="I50" s="210">
        <v>34.615384615384613</v>
      </c>
      <c r="J50" s="210">
        <v>3.8461538461538463</v>
      </c>
      <c r="K50" s="210">
        <v>11.538461538461538</v>
      </c>
      <c r="L50" s="210">
        <v>0</v>
      </c>
      <c r="M50" s="210">
        <v>0</v>
      </c>
      <c r="N50" s="210">
        <v>0</v>
      </c>
      <c r="O50" s="210">
        <v>11.538461538461538</v>
      </c>
      <c r="P50" s="210">
        <v>1.9230769230769231</v>
      </c>
      <c r="Q50" s="210">
        <v>0</v>
      </c>
      <c r="R50" s="210">
        <v>3.8461538461538463</v>
      </c>
      <c r="S50" s="210">
        <v>1.9230769230769231</v>
      </c>
      <c r="T50" s="210">
        <v>9.6153846153846168</v>
      </c>
      <c r="U50" s="210">
        <v>100</v>
      </c>
    </row>
    <row r="51" spans="1:21">
      <c r="A51" s="17">
        <v>79005</v>
      </c>
      <c r="B51" s="17" t="s">
        <v>635</v>
      </c>
      <c r="C51" s="210">
        <v>0</v>
      </c>
      <c r="D51" s="210">
        <v>0</v>
      </c>
      <c r="E51" s="210">
        <v>15.384615384615385</v>
      </c>
      <c r="F51" s="210">
        <v>0</v>
      </c>
      <c r="G51" s="210">
        <v>0</v>
      </c>
      <c r="H51" s="210">
        <v>7.6923076923076925</v>
      </c>
      <c r="I51" s="210">
        <v>51.282051282051277</v>
      </c>
      <c r="J51" s="210">
        <v>2.5641025641025639</v>
      </c>
      <c r="K51" s="210">
        <v>10.256410256410255</v>
      </c>
      <c r="L51" s="210">
        <v>0</v>
      </c>
      <c r="M51" s="210">
        <v>0</v>
      </c>
      <c r="N51" s="210">
        <v>0</v>
      </c>
      <c r="O51" s="210">
        <v>7.6923076923076925</v>
      </c>
      <c r="P51" s="210">
        <v>0</v>
      </c>
      <c r="Q51" s="210">
        <v>0</v>
      </c>
      <c r="R51" s="210">
        <v>5.1282051282051277</v>
      </c>
      <c r="S51" s="210">
        <v>0</v>
      </c>
      <c r="T51" s="210">
        <v>0</v>
      </c>
      <c r="U51" s="210">
        <v>100</v>
      </c>
    </row>
    <row r="52" spans="1:21">
      <c r="A52" s="17">
        <v>79009</v>
      </c>
      <c r="B52" s="17" t="s">
        <v>543</v>
      </c>
      <c r="C52" s="210">
        <v>1.3888888888888888</v>
      </c>
      <c r="D52" s="210">
        <v>0</v>
      </c>
      <c r="E52" s="210">
        <v>13.888888888888889</v>
      </c>
      <c r="F52" s="210">
        <v>0</v>
      </c>
      <c r="G52" s="210">
        <v>0</v>
      </c>
      <c r="H52" s="210">
        <v>15.277777777777779</v>
      </c>
      <c r="I52" s="210">
        <v>36.111111111111107</v>
      </c>
      <c r="J52" s="210">
        <v>8.3333333333333321</v>
      </c>
      <c r="K52" s="210">
        <v>15.277777777777779</v>
      </c>
      <c r="L52" s="210">
        <v>0</v>
      </c>
      <c r="M52" s="210">
        <v>0</v>
      </c>
      <c r="N52" s="210">
        <v>0</v>
      </c>
      <c r="O52" s="210">
        <v>5.5555555555555554</v>
      </c>
      <c r="P52" s="210">
        <v>1.3888888888888888</v>
      </c>
      <c r="Q52" s="210">
        <v>0</v>
      </c>
      <c r="R52" s="210">
        <v>1.3888888888888888</v>
      </c>
      <c r="S52" s="210">
        <v>0</v>
      </c>
      <c r="T52" s="210">
        <v>1.3888888888888888</v>
      </c>
      <c r="U52" s="210">
        <v>100</v>
      </c>
    </row>
    <row r="53" spans="1:21">
      <c r="A53" s="17">
        <v>79027</v>
      </c>
      <c r="B53" s="17" t="s">
        <v>569</v>
      </c>
      <c r="C53" s="210">
        <v>0</v>
      </c>
      <c r="D53" s="210">
        <v>0</v>
      </c>
      <c r="E53" s="210">
        <v>17.741935483870968</v>
      </c>
      <c r="F53" s="210">
        <v>0</v>
      </c>
      <c r="G53" s="210">
        <v>0</v>
      </c>
      <c r="H53" s="210">
        <v>19.35483870967742</v>
      </c>
      <c r="I53" s="210">
        <v>37.096774193548384</v>
      </c>
      <c r="J53" s="210">
        <v>3.225806451612903</v>
      </c>
      <c r="K53" s="210">
        <v>8.064516129032258</v>
      </c>
      <c r="L53" s="210">
        <v>0</v>
      </c>
      <c r="M53" s="210">
        <v>1.6129032258064515</v>
      </c>
      <c r="N53" s="210">
        <v>0</v>
      </c>
      <c r="O53" s="210">
        <v>4.838709677419355</v>
      </c>
      <c r="P53" s="210">
        <v>1.6129032258064515</v>
      </c>
      <c r="Q53" s="210">
        <v>0</v>
      </c>
      <c r="R53" s="210">
        <v>3.225806451612903</v>
      </c>
      <c r="S53" s="210">
        <v>0</v>
      </c>
      <c r="T53" s="210">
        <v>3.225806451612903</v>
      </c>
      <c r="U53" s="210">
        <v>100</v>
      </c>
    </row>
    <row r="54" spans="1:21">
      <c r="A54" s="17">
        <v>79036</v>
      </c>
      <c r="B54" s="17" t="s">
        <v>373</v>
      </c>
      <c r="C54" s="210">
        <v>0.35335689045936397</v>
      </c>
      <c r="D54" s="210">
        <v>0</v>
      </c>
      <c r="E54" s="210">
        <v>6.7137809187279158</v>
      </c>
      <c r="F54" s="210">
        <v>0</v>
      </c>
      <c r="G54" s="210">
        <v>0</v>
      </c>
      <c r="H54" s="210">
        <v>11.307420494699647</v>
      </c>
      <c r="I54" s="210">
        <v>39.222614840989401</v>
      </c>
      <c r="J54" s="210">
        <v>4.5936395759717312</v>
      </c>
      <c r="K54" s="210">
        <v>12.7208480565371</v>
      </c>
      <c r="L54" s="210">
        <v>1.4134275618374559</v>
      </c>
      <c r="M54" s="210">
        <v>2.8268551236749118</v>
      </c>
      <c r="N54" s="210">
        <v>0</v>
      </c>
      <c r="O54" s="210">
        <v>9.1872791519434625</v>
      </c>
      <c r="P54" s="210">
        <v>2.1201413427561837</v>
      </c>
      <c r="Q54" s="210">
        <v>0</v>
      </c>
      <c r="R54" s="210">
        <v>3.1802120141342751</v>
      </c>
      <c r="S54" s="210">
        <v>1.4134275618374559</v>
      </c>
      <c r="T54" s="210">
        <v>4.946996466431095</v>
      </c>
      <c r="U54" s="210">
        <v>100</v>
      </c>
    </row>
    <row r="55" spans="1:21">
      <c r="A55" s="17">
        <v>79068</v>
      </c>
      <c r="B55" s="17" t="s">
        <v>567</v>
      </c>
      <c r="C55" s="210">
        <v>1.6949152542372881</v>
      </c>
      <c r="D55" s="210">
        <v>0</v>
      </c>
      <c r="E55" s="210">
        <v>8.4745762711864394</v>
      </c>
      <c r="F55" s="210">
        <v>0</v>
      </c>
      <c r="G55" s="210">
        <v>1.6949152542372881</v>
      </c>
      <c r="H55" s="210">
        <v>10.16949152542373</v>
      </c>
      <c r="I55" s="210">
        <v>37.288135593220339</v>
      </c>
      <c r="J55" s="210">
        <v>6.7796610169491522</v>
      </c>
      <c r="K55" s="210">
        <v>6.7796610169491522</v>
      </c>
      <c r="L55" s="210">
        <v>5.0847457627118651</v>
      </c>
      <c r="M55" s="210">
        <v>0</v>
      </c>
      <c r="N55" s="210">
        <v>0</v>
      </c>
      <c r="O55" s="210">
        <v>8.4745762711864394</v>
      </c>
      <c r="P55" s="210">
        <v>0</v>
      </c>
      <c r="Q55" s="210">
        <v>0</v>
      </c>
      <c r="R55" s="210">
        <v>10.16949152542373</v>
      </c>
      <c r="S55" s="210">
        <v>1.6949152542372881</v>
      </c>
      <c r="T55" s="210">
        <v>1.6949152542372881</v>
      </c>
      <c r="U55" s="210">
        <v>100</v>
      </c>
    </row>
    <row r="56" spans="1:21">
      <c r="A56" s="17">
        <v>79071</v>
      </c>
      <c r="B56" s="17" t="s">
        <v>669</v>
      </c>
      <c r="C56" s="210">
        <v>0</v>
      </c>
      <c r="D56" s="210">
        <v>0</v>
      </c>
      <c r="E56" s="210">
        <v>26.666666666666668</v>
      </c>
      <c r="F56" s="210">
        <v>0</v>
      </c>
      <c r="G56" s="210">
        <v>0</v>
      </c>
      <c r="H56" s="210">
        <v>26.666666666666668</v>
      </c>
      <c r="I56" s="210">
        <v>20</v>
      </c>
      <c r="J56" s="210">
        <v>6.666666666666667</v>
      </c>
      <c r="K56" s="210">
        <v>0</v>
      </c>
      <c r="L56" s="210">
        <v>0</v>
      </c>
      <c r="M56" s="210">
        <v>0</v>
      </c>
      <c r="N56" s="210">
        <v>0</v>
      </c>
      <c r="O56" s="210">
        <v>6.666666666666667</v>
      </c>
      <c r="P56" s="210">
        <v>0</v>
      </c>
      <c r="Q56" s="210">
        <v>0</v>
      </c>
      <c r="R56" s="210">
        <v>13.333333333333334</v>
      </c>
      <c r="S56" s="210">
        <v>0</v>
      </c>
      <c r="T56" s="210">
        <v>0</v>
      </c>
      <c r="U56" s="210">
        <v>100</v>
      </c>
    </row>
    <row r="57" spans="1:21">
      <c r="A57" s="17">
        <v>79095</v>
      </c>
      <c r="B57" s="17" t="s">
        <v>440</v>
      </c>
      <c r="C57" s="210">
        <v>0.74074074074074081</v>
      </c>
      <c r="D57" s="210">
        <v>0</v>
      </c>
      <c r="E57" s="210">
        <v>11.111111111111111</v>
      </c>
      <c r="F57" s="210">
        <v>0.74074074074074081</v>
      </c>
      <c r="G57" s="210">
        <v>0</v>
      </c>
      <c r="H57" s="210">
        <v>7.4074074074074066</v>
      </c>
      <c r="I57" s="210">
        <v>42.962962962962962</v>
      </c>
      <c r="J57" s="210">
        <v>5.9259259259259265</v>
      </c>
      <c r="K57" s="210">
        <v>6.666666666666667</v>
      </c>
      <c r="L57" s="210">
        <v>1.4814814814814816</v>
      </c>
      <c r="M57" s="210">
        <v>3.7037037037037033</v>
      </c>
      <c r="N57" s="210">
        <v>0</v>
      </c>
      <c r="O57" s="210">
        <v>13.333333333333334</v>
      </c>
      <c r="P57" s="210">
        <v>0.74074074074074081</v>
      </c>
      <c r="Q57" s="210">
        <v>0.74074074074074081</v>
      </c>
      <c r="R57" s="210">
        <v>2.9629629629629632</v>
      </c>
      <c r="S57" s="210">
        <v>0</v>
      </c>
      <c r="T57" s="210">
        <v>1.4814814814814816</v>
      </c>
      <c r="U57" s="210">
        <v>100</v>
      </c>
    </row>
    <row r="58" spans="1:21">
      <c r="A58" s="17">
        <v>79130</v>
      </c>
      <c r="B58" s="17" t="s">
        <v>355</v>
      </c>
      <c r="C58" s="210">
        <v>2.8673835125448028</v>
      </c>
      <c r="D58" s="210">
        <v>0</v>
      </c>
      <c r="E58" s="210">
        <v>8.6021505376344098</v>
      </c>
      <c r="F58" s="210">
        <v>0.35842293906810035</v>
      </c>
      <c r="G58" s="210">
        <v>0.35842293906810035</v>
      </c>
      <c r="H58" s="210">
        <v>13.978494623655912</v>
      </c>
      <c r="I58" s="210">
        <v>36.200716845878134</v>
      </c>
      <c r="J58" s="210">
        <v>4.6594982078853047</v>
      </c>
      <c r="K58" s="210">
        <v>7.5268817204301079</v>
      </c>
      <c r="L58" s="210">
        <v>0.35842293906810035</v>
      </c>
      <c r="M58" s="210">
        <v>2.1505376344086025</v>
      </c>
      <c r="N58" s="210">
        <v>0.71684587813620071</v>
      </c>
      <c r="O58" s="210">
        <v>13.261648745519713</v>
      </c>
      <c r="P58" s="210">
        <v>1.0752688172043012</v>
      </c>
      <c r="Q58" s="210">
        <v>0</v>
      </c>
      <c r="R58" s="210">
        <v>4.3010752688172049</v>
      </c>
      <c r="S58" s="210">
        <v>0</v>
      </c>
      <c r="T58" s="210">
        <v>3.5842293906810032</v>
      </c>
      <c r="U58" s="210">
        <v>100</v>
      </c>
    </row>
    <row r="59" spans="1:21">
      <c r="A59" s="17">
        <v>79146</v>
      </c>
      <c r="B59" s="17" t="s">
        <v>437</v>
      </c>
      <c r="C59" s="210">
        <v>0</v>
      </c>
      <c r="D59" s="210">
        <v>0</v>
      </c>
      <c r="E59" s="210">
        <v>7.1428571428571423</v>
      </c>
      <c r="F59" s="210">
        <v>0</v>
      </c>
      <c r="G59" s="210">
        <v>0</v>
      </c>
      <c r="H59" s="210">
        <v>13.636363636363635</v>
      </c>
      <c r="I59" s="210">
        <v>38.961038961038966</v>
      </c>
      <c r="J59" s="210">
        <v>1.2987012987012987</v>
      </c>
      <c r="K59" s="210">
        <v>14.935064935064934</v>
      </c>
      <c r="L59" s="210">
        <v>0</v>
      </c>
      <c r="M59" s="210">
        <v>1.2987012987012987</v>
      </c>
      <c r="N59" s="210">
        <v>1.2987012987012987</v>
      </c>
      <c r="O59" s="210">
        <v>11.688311688311687</v>
      </c>
      <c r="P59" s="210">
        <v>0.64935064935064934</v>
      </c>
      <c r="Q59" s="210">
        <v>0.64935064935064934</v>
      </c>
      <c r="R59" s="210">
        <v>3.8961038961038961</v>
      </c>
      <c r="S59" s="210">
        <v>1.948051948051948</v>
      </c>
      <c r="T59" s="210">
        <v>2.5974025974025974</v>
      </c>
      <c r="U59" s="210">
        <v>100</v>
      </c>
    </row>
    <row r="60" spans="1:21">
      <c r="A60" s="17">
        <v>79157</v>
      </c>
      <c r="B60" s="17" t="s">
        <v>520</v>
      </c>
      <c r="C60" s="210">
        <v>0</v>
      </c>
      <c r="D60" s="210">
        <v>0</v>
      </c>
      <c r="E60" s="210">
        <v>13.725490196078432</v>
      </c>
      <c r="F60" s="210">
        <v>0</v>
      </c>
      <c r="G60" s="210">
        <v>0</v>
      </c>
      <c r="H60" s="210">
        <v>21.568627450980394</v>
      </c>
      <c r="I60" s="210">
        <v>23.52941176470588</v>
      </c>
      <c r="J60" s="210">
        <v>3.9215686274509802</v>
      </c>
      <c r="K60" s="210">
        <v>11.76470588235294</v>
      </c>
      <c r="L60" s="210">
        <v>0</v>
      </c>
      <c r="M60" s="210">
        <v>0</v>
      </c>
      <c r="N60" s="210">
        <v>0</v>
      </c>
      <c r="O60" s="210">
        <v>15.686274509803921</v>
      </c>
      <c r="P60" s="210">
        <v>0</v>
      </c>
      <c r="Q60" s="210">
        <v>0</v>
      </c>
      <c r="R60" s="210">
        <v>1.9607843137254901</v>
      </c>
      <c r="S60" s="210">
        <v>3.9215686274509802</v>
      </c>
      <c r="T60" s="210">
        <v>3.9215686274509802</v>
      </c>
      <c r="U60" s="210">
        <v>100</v>
      </c>
    </row>
    <row r="61" spans="1:21">
      <c r="A61" s="17">
        <v>79008</v>
      </c>
      <c r="B61" s="17" t="s">
        <v>414</v>
      </c>
      <c r="C61" s="210">
        <v>0</v>
      </c>
      <c r="D61" s="210">
        <v>0</v>
      </c>
      <c r="E61" s="210">
        <v>2.4509803921568629</v>
      </c>
      <c r="F61" s="210">
        <v>0</v>
      </c>
      <c r="G61" s="210">
        <v>0</v>
      </c>
      <c r="H61" s="210">
        <v>27.941176470588236</v>
      </c>
      <c r="I61" s="210">
        <v>25.490196078431371</v>
      </c>
      <c r="J61" s="210">
        <v>4.9019607843137258</v>
      </c>
      <c r="K61" s="210">
        <v>12.254901960784313</v>
      </c>
      <c r="L61" s="210">
        <v>0.49019607843137253</v>
      </c>
      <c r="M61" s="210">
        <v>1.4705882352941175</v>
      </c>
      <c r="N61" s="210">
        <v>0.49019607843137253</v>
      </c>
      <c r="O61" s="210">
        <v>13.725490196078432</v>
      </c>
      <c r="P61" s="210">
        <v>2.9411764705882351</v>
      </c>
      <c r="Q61" s="210">
        <v>0.49019607843137253</v>
      </c>
      <c r="R61" s="210">
        <v>3.4313725490196081</v>
      </c>
      <c r="S61" s="210">
        <v>0</v>
      </c>
      <c r="T61" s="210">
        <v>3.9215686274509802</v>
      </c>
      <c r="U61" s="210">
        <v>100</v>
      </c>
    </row>
    <row r="62" spans="1:21">
      <c r="A62" s="17">
        <v>79061</v>
      </c>
      <c r="B62" s="17" t="s">
        <v>357</v>
      </c>
      <c r="C62" s="210">
        <v>1.3888888888888888</v>
      </c>
      <c r="D62" s="210">
        <v>0</v>
      </c>
      <c r="E62" s="210">
        <v>9.0277777777777768</v>
      </c>
      <c r="F62" s="210">
        <v>0.34722222222222221</v>
      </c>
      <c r="G62" s="210">
        <v>0.34722222222222221</v>
      </c>
      <c r="H62" s="210">
        <v>18.75</v>
      </c>
      <c r="I62" s="210">
        <v>34.027777777777779</v>
      </c>
      <c r="J62" s="210">
        <v>2.4305555555555558</v>
      </c>
      <c r="K62" s="210">
        <v>9.0277777777777768</v>
      </c>
      <c r="L62" s="210">
        <v>0.69444444444444442</v>
      </c>
      <c r="M62" s="210">
        <v>1.7361111111111112</v>
      </c>
      <c r="N62" s="210">
        <v>0</v>
      </c>
      <c r="O62" s="210">
        <v>12.5</v>
      </c>
      <c r="P62" s="210">
        <v>2.7777777777777777</v>
      </c>
      <c r="Q62" s="210">
        <v>0.34722222222222221</v>
      </c>
      <c r="R62" s="210">
        <v>3.125</v>
      </c>
      <c r="S62" s="210">
        <v>1.0416666666666665</v>
      </c>
      <c r="T62" s="210">
        <v>2.4305555555555558</v>
      </c>
      <c r="U62" s="210">
        <v>100</v>
      </c>
    </row>
    <row r="63" spans="1:21">
      <c r="A63" s="17">
        <v>79063</v>
      </c>
      <c r="B63" s="17" t="s">
        <v>528</v>
      </c>
      <c r="C63" s="210">
        <v>0</v>
      </c>
      <c r="D63" s="210">
        <v>0</v>
      </c>
      <c r="E63" s="210">
        <v>9.0909090909090917</v>
      </c>
      <c r="F63" s="210">
        <v>0.90909090909090906</v>
      </c>
      <c r="G63" s="210">
        <v>0</v>
      </c>
      <c r="H63" s="210">
        <v>19.090909090909093</v>
      </c>
      <c r="I63" s="210">
        <v>33.636363636363633</v>
      </c>
      <c r="J63" s="210">
        <v>7.2727272727272725</v>
      </c>
      <c r="K63" s="210">
        <v>10</v>
      </c>
      <c r="L63" s="210">
        <v>0</v>
      </c>
      <c r="M63" s="210">
        <v>1.8181818181818181</v>
      </c>
      <c r="N63" s="210">
        <v>0</v>
      </c>
      <c r="O63" s="210">
        <v>5.4545454545454541</v>
      </c>
      <c r="P63" s="210">
        <v>5.4545454545454541</v>
      </c>
      <c r="Q63" s="210">
        <v>0</v>
      </c>
      <c r="R63" s="210">
        <v>0</v>
      </c>
      <c r="S63" s="210">
        <v>2.7272727272727271</v>
      </c>
      <c r="T63" s="210">
        <v>4.5454545454545459</v>
      </c>
      <c r="U63" s="210">
        <v>100</v>
      </c>
    </row>
    <row r="64" spans="1:21">
      <c r="A64" s="17">
        <v>79117</v>
      </c>
      <c r="B64" s="17" t="s">
        <v>482</v>
      </c>
      <c r="C64" s="210">
        <v>0</v>
      </c>
      <c r="D64" s="210">
        <v>0</v>
      </c>
      <c r="E64" s="210">
        <v>9.6491228070175428</v>
      </c>
      <c r="F64" s="210">
        <v>0</v>
      </c>
      <c r="G64" s="210">
        <v>0</v>
      </c>
      <c r="H64" s="210">
        <v>18.421052631578945</v>
      </c>
      <c r="I64" s="210">
        <v>31.578947368421051</v>
      </c>
      <c r="J64" s="210">
        <v>3.5087719298245612</v>
      </c>
      <c r="K64" s="210">
        <v>12.280701754385964</v>
      </c>
      <c r="L64" s="210">
        <v>0</v>
      </c>
      <c r="M64" s="210">
        <v>1.7543859649122806</v>
      </c>
      <c r="N64" s="210">
        <v>0.8771929824561403</v>
      </c>
      <c r="O64" s="210">
        <v>9.6491228070175428</v>
      </c>
      <c r="P64" s="210">
        <v>1.7543859649122806</v>
      </c>
      <c r="Q64" s="210">
        <v>0</v>
      </c>
      <c r="R64" s="210">
        <v>6.140350877192982</v>
      </c>
      <c r="S64" s="210">
        <v>0</v>
      </c>
      <c r="T64" s="210">
        <v>4.3859649122807012</v>
      </c>
      <c r="U64" s="210">
        <v>100</v>
      </c>
    </row>
    <row r="65" spans="1:21">
      <c r="A65" s="17">
        <v>79118</v>
      </c>
      <c r="B65" s="17" t="s">
        <v>488</v>
      </c>
      <c r="C65" s="210">
        <v>0.75187969924812026</v>
      </c>
      <c r="D65" s="210">
        <v>0</v>
      </c>
      <c r="E65" s="210">
        <v>5.2631578947368416</v>
      </c>
      <c r="F65" s="210">
        <v>0</v>
      </c>
      <c r="G65" s="210">
        <v>0</v>
      </c>
      <c r="H65" s="210">
        <v>18.796992481203006</v>
      </c>
      <c r="I65" s="210">
        <v>25.563909774436087</v>
      </c>
      <c r="J65" s="210">
        <v>3.007518796992481</v>
      </c>
      <c r="K65" s="210">
        <v>15.037593984962406</v>
      </c>
      <c r="L65" s="210">
        <v>0.75187969924812026</v>
      </c>
      <c r="M65" s="210">
        <v>1.5037593984962405</v>
      </c>
      <c r="N65" s="210">
        <v>0</v>
      </c>
      <c r="O65" s="210">
        <v>13.533834586466165</v>
      </c>
      <c r="P65" s="210">
        <v>0.75187969924812026</v>
      </c>
      <c r="Q65" s="210">
        <v>0.75187969924812026</v>
      </c>
      <c r="R65" s="210">
        <v>6.0150375939849621</v>
      </c>
      <c r="S65" s="210">
        <v>1.5037593984962405</v>
      </c>
      <c r="T65" s="210">
        <v>6.7669172932330826</v>
      </c>
      <c r="U65" s="210">
        <v>100</v>
      </c>
    </row>
    <row r="66" spans="1:21">
      <c r="A66" s="17">
        <v>80010</v>
      </c>
      <c r="B66" s="17" t="s">
        <v>544</v>
      </c>
      <c r="C66" s="210">
        <v>1.4925373134328357</v>
      </c>
      <c r="D66" s="210">
        <v>0</v>
      </c>
      <c r="E66" s="210">
        <v>13.432835820895523</v>
      </c>
      <c r="F66" s="210">
        <v>0</v>
      </c>
      <c r="G66" s="210">
        <v>0</v>
      </c>
      <c r="H66" s="210">
        <v>14.925373134328357</v>
      </c>
      <c r="I66" s="210">
        <v>34.328358208955223</v>
      </c>
      <c r="J66" s="210">
        <v>2.9850746268656714</v>
      </c>
      <c r="K66" s="210">
        <v>10.44776119402985</v>
      </c>
      <c r="L66" s="210">
        <v>0</v>
      </c>
      <c r="M66" s="210">
        <v>1.4925373134328357</v>
      </c>
      <c r="N66" s="210">
        <v>0</v>
      </c>
      <c r="O66" s="210">
        <v>17.910447761194028</v>
      </c>
      <c r="P66" s="210">
        <v>0</v>
      </c>
      <c r="Q66" s="210">
        <v>0</v>
      </c>
      <c r="R66" s="210">
        <v>2.9850746268656714</v>
      </c>
      <c r="S66" s="210">
        <v>0</v>
      </c>
      <c r="T66" s="210">
        <v>0</v>
      </c>
      <c r="U66" s="210">
        <v>100</v>
      </c>
    </row>
    <row r="67" spans="1:21">
      <c r="A67" s="17">
        <v>80017</v>
      </c>
      <c r="B67" s="17" t="s">
        <v>642</v>
      </c>
      <c r="C67" s="210">
        <v>0</v>
      </c>
      <c r="D67" s="210">
        <v>0</v>
      </c>
      <c r="E67" s="210">
        <v>11.111111111111111</v>
      </c>
      <c r="F67" s="210">
        <v>0</v>
      </c>
      <c r="G67" s="210">
        <v>0</v>
      </c>
      <c r="H67" s="210">
        <v>22.222222222222221</v>
      </c>
      <c r="I67" s="210">
        <v>37.037037037037038</v>
      </c>
      <c r="J67" s="210">
        <v>3.7037037037037033</v>
      </c>
      <c r="K67" s="210">
        <v>0</v>
      </c>
      <c r="L67" s="210">
        <v>0</v>
      </c>
      <c r="M67" s="210">
        <v>0</v>
      </c>
      <c r="N67" s="210">
        <v>0</v>
      </c>
      <c r="O67" s="210">
        <v>18.518518518518519</v>
      </c>
      <c r="P67" s="210">
        <v>3.7037037037037033</v>
      </c>
      <c r="Q67" s="210">
        <v>0</v>
      </c>
      <c r="R67" s="210">
        <v>3.7037037037037033</v>
      </c>
      <c r="S67" s="210">
        <v>0</v>
      </c>
      <c r="T67" s="210">
        <v>0</v>
      </c>
      <c r="U67" s="210">
        <v>100</v>
      </c>
    </row>
    <row r="68" spans="1:21">
      <c r="A68" s="17">
        <v>80052</v>
      </c>
      <c r="B68" s="17" t="s">
        <v>402</v>
      </c>
      <c r="C68" s="210">
        <v>0.42735042735042739</v>
      </c>
      <c r="D68" s="210">
        <v>0</v>
      </c>
      <c r="E68" s="210">
        <v>8.9743589743589745</v>
      </c>
      <c r="F68" s="210">
        <v>0</v>
      </c>
      <c r="G68" s="210">
        <v>0</v>
      </c>
      <c r="H68" s="210">
        <v>9.8290598290598297</v>
      </c>
      <c r="I68" s="210">
        <v>40.17094017094017</v>
      </c>
      <c r="J68" s="210">
        <v>3.4188034188034191</v>
      </c>
      <c r="K68" s="210">
        <v>7.2649572649572658</v>
      </c>
      <c r="L68" s="210">
        <v>0.85470085470085477</v>
      </c>
      <c r="M68" s="210">
        <v>1.2820512820512819</v>
      </c>
      <c r="N68" s="210">
        <v>0.85470085470085477</v>
      </c>
      <c r="O68" s="210">
        <v>13.675213675213676</v>
      </c>
      <c r="P68" s="210">
        <v>1.7094017094017095</v>
      </c>
      <c r="Q68" s="210">
        <v>0.42735042735042739</v>
      </c>
      <c r="R68" s="210">
        <v>4.700854700854701</v>
      </c>
      <c r="S68" s="210">
        <v>1.2820512820512819</v>
      </c>
      <c r="T68" s="210">
        <v>5.1282051282051277</v>
      </c>
      <c r="U68" s="210">
        <v>100</v>
      </c>
    </row>
    <row r="69" spans="1:21">
      <c r="A69" s="17">
        <v>80058</v>
      </c>
      <c r="B69" s="17" t="s">
        <v>647</v>
      </c>
      <c r="C69" s="210">
        <v>0</v>
      </c>
      <c r="D69" s="210">
        <v>0</v>
      </c>
      <c r="E69" s="210">
        <v>3.3333333333333335</v>
      </c>
      <c r="F69" s="210">
        <v>3.3333333333333335</v>
      </c>
      <c r="G69" s="210">
        <v>0</v>
      </c>
      <c r="H69" s="210">
        <v>16.666666666666664</v>
      </c>
      <c r="I69" s="210">
        <v>43.333333333333336</v>
      </c>
      <c r="J69" s="210">
        <v>3.3333333333333335</v>
      </c>
      <c r="K69" s="210">
        <v>10</v>
      </c>
      <c r="L69" s="210">
        <v>0</v>
      </c>
      <c r="M69" s="210">
        <v>0</v>
      </c>
      <c r="N69" s="210">
        <v>0</v>
      </c>
      <c r="O69" s="210">
        <v>6.666666666666667</v>
      </c>
      <c r="P69" s="210">
        <v>0</v>
      </c>
      <c r="Q69" s="210">
        <v>0</v>
      </c>
      <c r="R69" s="210">
        <v>0</v>
      </c>
      <c r="S69" s="210">
        <v>0</v>
      </c>
      <c r="T69" s="210">
        <v>13.333333333333334</v>
      </c>
      <c r="U69" s="210">
        <v>100</v>
      </c>
    </row>
    <row r="70" spans="1:21">
      <c r="A70" s="17">
        <v>80064</v>
      </c>
      <c r="B70" s="17" t="s">
        <v>514</v>
      </c>
      <c r="C70" s="210">
        <v>1.0204081632653061</v>
      </c>
      <c r="D70" s="210">
        <v>0</v>
      </c>
      <c r="E70" s="210">
        <v>11.224489795918368</v>
      </c>
      <c r="F70" s="210">
        <v>0</v>
      </c>
      <c r="G70" s="210">
        <v>1.0204081632653061</v>
      </c>
      <c r="H70" s="210">
        <v>26.530612244897959</v>
      </c>
      <c r="I70" s="210">
        <v>32.653061224489797</v>
      </c>
      <c r="J70" s="210">
        <v>3.0612244897959182</v>
      </c>
      <c r="K70" s="210">
        <v>7.1428571428571423</v>
      </c>
      <c r="L70" s="210">
        <v>0</v>
      </c>
      <c r="M70" s="210">
        <v>0</v>
      </c>
      <c r="N70" s="210">
        <v>0</v>
      </c>
      <c r="O70" s="210">
        <v>8.1632653061224492</v>
      </c>
      <c r="P70" s="210">
        <v>1.0204081632653061</v>
      </c>
      <c r="Q70" s="210">
        <v>0</v>
      </c>
      <c r="R70" s="210">
        <v>1.0204081632653061</v>
      </c>
      <c r="S70" s="210">
        <v>1.0204081632653061</v>
      </c>
      <c r="T70" s="210">
        <v>6.1224489795918364</v>
      </c>
      <c r="U70" s="210">
        <v>100</v>
      </c>
    </row>
    <row r="71" spans="1:21">
      <c r="A71" s="17">
        <v>80091</v>
      </c>
      <c r="B71" s="17" t="s">
        <v>550</v>
      </c>
      <c r="C71" s="210">
        <v>0</v>
      </c>
      <c r="D71" s="210">
        <v>0</v>
      </c>
      <c r="E71" s="210">
        <v>18.055555555555554</v>
      </c>
      <c r="F71" s="210">
        <v>0</v>
      </c>
      <c r="G71" s="210">
        <v>0</v>
      </c>
      <c r="H71" s="210">
        <v>13.888888888888889</v>
      </c>
      <c r="I71" s="210">
        <v>30.555555555555557</v>
      </c>
      <c r="J71" s="210">
        <v>5.5555555555555554</v>
      </c>
      <c r="K71" s="210">
        <v>4.1666666666666661</v>
      </c>
      <c r="L71" s="210">
        <v>0</v>
      </c>
      <c r="M71" s="210">
        <v>0</v>
      </c>
      <c r="N71" s="210">
        <v>0</v>
      </c>
      <c r="O71" s="210">
        <v>18.055555555555554</v>
      </c>
      <c r="P71" s="210">
        <v>1.3888888888888888</v>
      </c>
      <c r="Q71" s="210">
        <v>0</v>
      </c>
      <c r="R71" s="210">
        <v>4.1666666666666661</v>
      </c>
      <c r="S71" s="210">
        <v>0</v>
      </c>
      <c r="T71" s="210">
        <v>4.1666666666666661</v>
      </c>
      <c r="U71" s="210">
        <v>100</v>
      </c>
    </row>
    <row r="72" spans="1:21">
      <c r="A72" s="17">
        <v>80092</v>
      </c>
      <c r="B72" s="17" t="s">
        <v>439</v>
      </c>
      <c r="C72" s="210">
        <v>0</v>
      </c>
      <c r="D72" s="210">
        <v>0.82644628099173556</v>
      </c>
      <c r="E72" s="210">
        <v>14.049586776859504</v>
      </c>
      <c r="F72" s="210">
        <v>0</v>
      </c>
      <c r="G72" s="210">
        <v>0</v>
      </c>
      <c r="H72" s="210">
        <v>12.396694214876034</v>
      </c>
      <c r="I72" s="210">
        <v>34.710743801652896</v>
      </c>
      <c r="J72" s="210">
        <v>6.6115702479338845</v>
      </c>
      <c r="K72" s="210">
        <v>9.9173553719008272</v>
      </c>
      <c r="L72" s="210">
        <v>0</v>
      </c>
      <c r="M72" s="210">
        <v>0.82644628099173556</v>
      </c>
      <c r="N72" s="210">
        <v>0.82644628099173556</v>
      </c>
      <c r="O72" s="210">
        <v>12.396694214876034</v>
      </c>
      <c r="P72" s="210">
        <v>1.6528925619834711</v>
      </c>
      <c r="Q72" s="210">
        <v>0</v>
      </c>
      <c r="R72" s="210">
        <v>3.3057851239669422</v>
      </c>
      <c r="S72" s="210">
        <v>0.82644628099173556</v>
      </c>
      <c r="T72" s="210">
        <v>1.6528925619834711</v>
      </c>
      <c r="U72" s="210">
        <v>100</v>
      </c>
    </row>
    <row r="73" spans="1:21">
      <c r="A73" s="17">
        <v>102022</v>
      </c>
      <c r="B73" s="17" t="s">
        <v>634</v>
      </c>
      <c r="C73" s="210">
        <v>20</v>
      </c>
      <c r="D73" s="210">
        <v>0</v>
      </c>
      <c r="E73" s="210">
        <v>15</v>
      </c>
      <c r="F73" s="210">
        <v>0</v>
      </c>
      <c r="G73" s="210">
        <v>0</v>
      </c>
      <c r="H73" s="210">
        <v>12.5</v>
      </c>
      <c r="I73" s="210">
        <v>20</v>
      </c>
      <c r="J73" s="210">
        <v>12.5</v>
      </c>
      <c r="K73" s="210">
        <v>12.5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7.5</v>
      </c>
      <c r="S73" s="210">
        <v>0</v>
      </c>
      <c r="T73" s="210">
        <v>0</v>
      </c>
      <c r="U73" s="210">
        <v>100</v>
      </c>
    </row>
    <row r="74" spans="1:21">
      <c r="A74" s="17">
        <v>102037</v>
      </c>
      <c r="B74" s="17" t="s">
        <v>324</v>
      </c>
      <c r="C74" s="210">
        <v>6.4</v>
      </c>
      <c r="D74" s="210">
        <v>0.26666666666666666</v>
      </c>
      <c r="E74" s="210">
        <v>11.733333333333333</v>
      </c>
      <c r="F74" s="210">
        <v>0.26666666666666666</v>
      </c>
      <c r="G74" s="210">
        <v>0</v>
      </c>
      <c r="H74" s="210">
        <v>9.8666666666666671</v>
      </c>
      <c r="I74" s="210">
        <v>38.666666666666664</v>
      </c>
      <c r="J74" s="210">
        <v>1.6</v>
      </c>
      <c r="K74" s="210">
        <v>8.2666666666666657</v>
      </c>
      <c r="L74" s="210">
        <v>1.3333333333333335</v>
      </c>
      <c r="M74" s="210">
        <v>1.3333333333333335</v>
      </c>
      <c r="N74" s="210">
        <v>0</v>
      </c>
      <c r="O74" s="210">
        <v>10.666666666666668</v>
      </c>
      <c r="P74" s="210">
        <v>0.8</v>
      </c>
      <c r="Q74" s="210">
        <v>1.3333333333333335</v>
      </c>
      <c r="R74" s="210">
        <v>4.2666666666666666</v>
      </c>
      <c r="S74" s="210">
        <v>0.8</v>
      </c>
      <c r="T74" s="210">
        <v>2.4</v>
      </c>
      <c r="U74" s="210">
        <v>100</v>
      </c>
    </row>
    <row r="75" spans="1:21">
      <c r="A75" s="17">
        <v>78002</v>
      </c>
      <c r="B75" s="17" t="s">
        <v>500</v>
      </c>
      <c r="C75" s="210">
        <v>0.96153846153846156</v>
      </c>
      <c r="D75" s="210">
        <v>0</v>
      </c>
      <c r="E75" s="210">
        <v>8.6538461538461533</v>
      </c>
      <c r="F75" s="210">
        <v>0</v>
      </c>
      <c r="G75" s="210">
        <v>0.96153846153846156</v>
      </c>
      <c r="H75" s="210">
        <v>18.269230769230766</v>
      </c>
      <c r="I75" s="210">
        <v>18.269230769230766</v>
      </c>
      <c r="J75" s="210">
        <v>3.8461538461538463</v>
      </c>
      <c r="K75" s="210">
        <v>23.076923076923077</v>
      </c>
      <c r="L75" s="210">
        <v>0.96153846153846156</v>
      </c>
      <c r="M75" s="210">
        <v>0.96153846153846156</v>
      </c>
      <c r="N75" s="210">
        <v>0.96153846153846156</v>
      </c>
      <c r="O75" s="210">
        <v>13.461538461538462</v>
      </c>
      <c r="P75" s="210">
        <v>1.9230769230769231</v>
      </c>
      <c r="Q75" s="210">
        <v>0</v>
      </c>
      <c r="R75" s="210">
        <v>2.8846153846153846</v>
      </c>
      <c r="S75" s="210">
        <v>1.9230769230769231</v>
      </c>
      <c r="T75" s="210">
        <v>2.8846153846153846</v>
      </c>
      <c r="U75" s="210">
        <v>100</v>
      </c>
    </row>
    <row r="76" spans="1:21">
      <c r="A76" s="17">
        <v>78003</v>
      </c>
      <c r="B76" s="17" t="s">
        <v>276</v>
      </c>
      <c r="C76" s="210">
        <v>1.1217948717948718</v>
      </c>
      <c r="D76" s="210">
        <v>8.0128205128205121E-2</v>
      </c>
      <c r="E76" s="210">
        <v>8.9743589743589745</v>
      </c>
      <c r="F76" s="210">
        <v>0.16025641025641024</v>
      </c>
      <c r="G76" s="210">
        <v>0</v>
      </c>
      <c r="H76" s="210">
        <v>17.628205128205128</v>
      </c>
      <c r="I76" s="210">
        <v>32.211538461538467</v>
      </c>
      <c r="J76" s="210">
        <v>2.5641025641025639</v>
      </c>
      <c r="K76" s="210">
        <v>8.3333333333333321</v>
      </c>
      <c r="L76" s="210">
        <v>1.1217948717948718</v>
      </c>
      <c r="M76" s="210">
        <v>1.2820512820512819</v>
      </c>
      <c r="N76" s="210">
        <v>0.24038461538461539</v>
      </c>
      <c r="O76" s="210">
        <v>13.461538461538462</v>
      </c>
      <c r="P76" s="210">
        <v>1.5224358974358974</v>
      </c>
      <c r="Q76" s="210">
        <v>0.40064102564102561</v>
      </c>
      <c r="R76" s="210">
        <v>4.4070512820512819</v>
      </c>
      <c r="S76" s="210">
        <v>0.48076923076923078</v>
      </c>
      <c r="T76" s="210">
        <v>6.009615384615385</v>
      </c>
      <c r="U76" s="210">
        <v>100</v>
      </c>
    </row>
    <row r="77" spans="1:21">
      <c r="A77" s="17">
        <v>78004</v>
      </c>
      <c r="B77" s="17" t="s">
        <v>501</v>
      </c>
      <c r="C77" s="210">
        <v>1.7857142857142856</v>
      </c>
      <c r="D77" s="210">
        <v>0</v>
      </c>
      <c r="E77" s="210">
        <v>12.5</v>
      </c>
      <c r="F77" s="210">
        <v>0</v>
      </c>
      <c r="G77" s="210">
        <v>0</v>
      </c>
      <c r="H77" s="210">
        <v>21.428571428571427</v>
      </c>
      <c r="I77" s="210">
        <v>26.785714285714285</v>
      </c>
      <c r="J77" s="210">
        <v>3.5714285714285712</v>
      </c>
      <c r="K77" s="210">
        <v>14.285714285714285</v>
      </c>
      <c r="L77" s="210">
        <v>0</v>
      </c>
      <c r="M77" s="210">
        <v>3.5714285714285712</v>
      </c>
      <c r="N77" s="210">
        <v>0</v>
      </c>
      <c r="O77" s="210">
        <v>5.3571428571428568</v>
      </c>
      <c r="P77" s="210">
        <v>1.7857142857142856</v>
      </c>
      <c r="Q77" s="210">
        <v>0</v>
      </c>
      <c r="R77" s="210">
        <v>1.7857142857142856</v>
      </c>
      <c r="S77" s="210">
        <v>0</v>
      </c>
      <c r="T77" s="210">
        <v>7.1428571428571423</v>
      </c>
      <c r="U77" s="210">
        <v>100</v>
      </c>
    </row>
    <row r="78" spans="1:21">
      <c r="A78" s="17">
        <v>78006</v>
      </c>
      <c r="B78" s="17" t="s">
        <v>537</v>
      </c>
      <c r="C78" s="210">
        <v>1.8181818181818181</v>
      </c>
      <c r="D78" s="210">
        <v>0</v>
      </c>
      <c r="E78" s="210">
        <v>9.0909090909090917</v>
      </c>
      <c r="F78" s="210">
        <v>0</v>
      </c>
      <c r="G78" s="210">
        <v>0</v>
      </c>
      <c r="H78" s="210">
        <v>20</v>
      </c>
      <c r="I78" s="210">
        <v>30.909090909090907</v>
      </c>
      <c r="J78" s="210">
        <v>1.8181818181818181</v>
      </c>
      <c r="K78" s="210">
        <v>7.2727272727272725</v>
      </c>
      <c r="L78" s="210">
        <v>0</v>
      </c>
      <c r="M78" s="210">
        <v>3.6363636363636362</v>
      </c>
      <c r="N78" s="210">
        <v>0</v>
      </c>
      <c r="O78" s="210">
        <v>18.181818181818183</v>
      </c>
      <c r="P78" s="210">
        <v>0</v>
      </c>
      <c r="Q78" s="210">
        <v>0</v>
      </c>
      <c r="R78" s="210">
        <v>3.6363636363636362</v>
      </c>
      <c r="S78" s="210">
        <v>0</v>
      </c>
      <c r="T78" s="210">
        <v>3.6363636363636362</v>
      </c>
      <c r="U78" s="210">
        <v>100</v>
      </c>
    </row>
    <row r="79" spans="1:21">
      <c r="A79" s="17">
        <v>78008</v>
      </c>
      <c r="B79" s="17" t="s">
        <v>641</v>
      </c>
      <c r="C79" s="210">
        <v>0</v>
      </c>
      <c r="D79" s="210">
        <v>0</v>
      </c>
      <c r="E79" s="210">
        <v>11.76470588235294</v>
      </c>
      <c r="F79" s="210">
        <v>0</v>
      </c>
      <c r="G79" s="210">
        <v>0</v>
      </c>
      <c r="H79" s="210">
        <v>20.588235294117645</v>
      </c>
      <c r="I79" s="210">
        <v>26.47058823529412</v>
      </c>
      <c r="J79" s="210">
        <v>2.9411764705882351</v>
      </c>
      <c r="K79" s="210">
        <v>11.76470588235294</v>
      </c>
      <c r="L79" s="210">
        <v>0</v>
      </c>
      <c r="M79" s="210">
        <v>0</v>
      </c>
      <c r="N79" s="210">
        <v>0</v>
      </c>
      <c r="O79" s="210">
        <v>8.8235294117647065</v>
      </c>
      <c r="P79" s="210">
        <v>5.8823529411764701</v>
      </c>
      <c r="Q79" s="210">
        <v>2.9411764705882351</v>
      </c>
      <c r="R79" s="210">
        <v>8.8235294117647065</v>
      </c>
      <c r="S79" s="210">
        <v>0</v>
      </c>
      <c r="T79" s="210">
        <v>0</v>
      </c>
      <c r="U79" s="210">
        <v>100</v>
      </c>
    </row>
    <row r="80" spans="1:21">
      <c r="A80" s="17">
        <v>78009</v>
      </c>
      <c r="B80" s="17" t="s">
        <v>371</v>
      </c>
      <c r="C80" s="210">
        <v>1.4492753623188406</v>
      </c>
      <c r="D80" s="210">
        <v>0</v>
      </c>
      <c r="E80" s="210">
        <v>10.144927536231885</v>
      </c>
      <c r="F80" s="210">
        <v>0.48309178743961351</v>
      </c>
      <c r="G80" s="210">
        <v>0</v>
      </c>
      <c r="H80" s="210">
        <v>11.594202898550725</v>
      </c>
      <c r="I80" s="210">
        <v>41.062801932367151</v>
      </c>
      <c r="J80" s="210">
        <v>1.4492753623188406</v>
      </c>
      <c r="K80" s="210">
        <v>9.6618357487922708</v>
      </c>
      <c r="L80" s="210">
        <v>0</v>
      </c>
      <c r="M80" s="210">
        <v>0.96618357487922701</v>
      </c>
      <c r="N80" s="210">
        <v>0.48309178743961351</v>
      </c>
      <c r="O80" s="210">
        <v>8.2125603864734309</v>
      </c>
      <c r="P80" s="210">
        <v>3.3816425120772946</v>
      </c>
      <c r="Q80" s="210">
        <v>0.48309178743961351</v>
      </c>
      <c r="R80" s="210">
        <v>3.8647342995169081</v>
      </c>
      <c r="S80" s="210">
        <v>0.96618357487922701</v>
      </c>
      <c r="T80" s="210">
        <v>5.7971014492753623</v>
      </c>
      <c r="U80" s="210">
        <v>100</v>
      </c>
    </row>
    <row r="81" spans="1:21">
      <c r="A81" s="17">
        <v>78010</v>
      </c>
      <c r="B81" s="17" t="s">
        <v>291</v>
      </c>
      <c r="C81" s="210">
        <v>0.35180299032541779</v>
      </c>
      <c r="D81" s="210">
        <v>0</v>
      </c>
      <c r="E81" s="210">
        <v>9.5866314863676347</v>
      </c>
      <c r="F81" s="210">
        <v>0</v>
      </c>
      <c r="G81" s="210">
        <v>8.7950747581354446E-2</v>
      </c>
      <c r="H81" s="210">
        <v>10.202286719437115</v>
      </c>
      <c r="I81" s="210">
        <v>39.138082673702726</v>
      </c>
      <c r="J81" s="210">
        <v>2.2867194371152153</v>
      </c>
      <c r="K81" s="210">
        <v>9.4107299912049243</v>
      </c>
      <c r="L81" s="210">
        <v>1.4072119613016711</v>
      </c>
      <c r="M81" s="210">
        <v>1.759014951627089</v>
      </c>
      <c r="N81" s="210">
        <v>0.52770448548812665</v>
      </c>
      <c r="O81" s="210">
        <v>12.401055408970976</v>
      </c>
      <c r="P81" s="210">
        <v>2.198768689533861</v>
      </c>
      <c r="Q81" s="210">
        <v>0.61565523306948111</v>
      </c>
      <c r="R81" s="210">
        <v>3.6059806508355323</v>
      </c>
      <c r="S81" s="210">
        <v>1.3192612137203166</v>
      </c>
      <c r="T81" s="210">
        <v>5.1011433597185576</v>
      </c>
      <c r="U81" s="210">
        <v>100</v>
      </c>
    </row>
    <row r="82" spans="1:21">
      <c r="A82" s="17">
        <v>78011</v>
      </c>
      <c r="B82" s="17" t="s">
        <v>423</v>
      </c>
      <c r="C82" s="210">
        <v>0.5494505494505495</v>
      </c>
      <c r="D82" s="210">
        <v>0</v>
      </c>
      <c r="E82" s="210">
        <v>6.593406593406594</v>
      </c>
      <c r="F82" s="210">
        <v>0</v>
      </c>
      <c r="G82" s="210">
        <v>0</v>
      </c>
      <c r="H82" s="210">
        <v>18.681318681318682</v>
      </c>
      <c r="I82" s="210">
        <v>33.516483516483511</v>
      </c>
      <c r="J82" s="210">
        <v>2.197802197802198</v>
      </c>
      <c r="K82" s="210">
        <v>10.989010989010989</v>
      </c>
      <c r="L82" s="210">
        <v>1.6483516483516485</v>
      </c>
      <c r="M82" s="210">
        <v>0.5494505494505495</v>
      </c>
      <c r="N82" s="210">
        <v>0.5494505494505495</v>
      </c>
      <c r="O82" s="210">
        <v>12.637362637362637</v>
      </c>
      <c r="P82" s="210">
        <v>2.7472527472527473</v>
      </c>
      <c r="Q82" s="210">
        <v>0.5494505494505495</v>
      </c>
      <c r="R82" s="210">
        <v>3.296703296703297</v>
      </c>
      <c r="S82" s="210">
        <v>0</v>
      </c>
      <c r="T82" s="210">
        <v>5.4945054945054945</v>
      </c>
      <c r="U82" s="210">
        <v>100</v>
      </c>
    </row>
    <row r="83" spans="1:21">
      <c r="A83" s="17">
        <v>78012</v>
      </c>
      <c r="B83" s="17" t="s">
        <v>426</v>
      </c>
      <c r="C83" s="210">
        <v>0</v>
      </c>
      <c r="D83" s="210">
        <v>0</v>
      </c>
      <c r="E83" s="210">
        <v>10.526315789473683</v>
      </c>
      <c r="F83" s="210">
        <v>0</v>
      </c>
      <c r="G83" s="210">
        <v>0</v>
      </c>
      <c r="H83" s="210">
        <v>18.421052631578945</v>
      </c>
      <c r="I83" s="210">
        <v>35.087719298245609</v>
      </c>
      <c r="J83" s="210">
        <v>1.7543859649122806</v>
      </c>
      <c r="K83" s="210">
        <v>5.2631578947368416</v>
      </c>
      <c r="L83" s="210">
        <v>4.3859649122807012</v>
      </c>
      <c r="M83" s="210">
        <v>2.6315789473684208</v>
      </c>
      <c r="N83" s="210">
        <v>0</v>
      </c>
      <c r="O83" s="210">
        <v>13.157894736842104</v>
      </c>
      <c r="P83" s="210">
        <v>2.6315789473684208</v>
      </c>
      <c r="Q83" s="210">
        <v>0</v>
      </c>
      <c r="R83" s="210">
        <v>3.5087719298245612</v>
      </c>
      <c r="S83" s="210">
        <v>0</v>
      </c>
      <c r="T83" s="210">
        <v>2.6315789473684208</v>
      </c>
      <c r="U83" s="210">
        <v>100</v>
      </c>
    </row>
    <row r="84" spans="1:21">
      <c r="A84" s="17">
        <v>78013</v>
      </c>
      <c r="B84" s="17" t="s">
        <v>490</v>
      </c>
      <c r="C84" s="210">
        <v>0.8771929824561403</v>
      </c>
      <c r="D84" s="210">
        <v>0</v>
      </c>
      <c r="E84" s="210">
        <v>15.789473684210526</v>
      </c>
      <c r="F84" s="210">
        <v>0</v>
      </c>
      <c r="G84" s="210">
        <v>0</v>
      </c>
      <c r="H84" s="210">
        <v>22.807017543859647</v>
      </c>
      <c r="I84" s="210">
        <v>15.789473684210526</v>
      </c>
      <c r="J84" s="210">
        <v>1.7543859649122806</v>
      </c>
      <c r="K84" s="210">
        <v>11.403508771929824</v>
      </c>
      <c r="L84" s="210">
        <v>0.8771929824561403</v>
      </c>
      <c r="M84" s="210">
        <v>1.7543859649122806</v>
      </c>
      <c r="N84" s="210">
        <v>0.8771929824561403</v>
      </c>
      <c r="O84" s="210">
        <v>14.912280701754385</v>
      </c>
      <c r="P84" s="210">
        <v>0</v>
      </c>
      <c r="Q84" s="210">
        <v>0</v>
      </c>
      <c r="R84" s="210">
        <v>7.0175438596491224</v>
      </c>
      <c r="S84" s="210">
        <v>0.8771929824561403</v>
      </c>
      <c r="T84" s="210">
        <v>5.2631578947368416</v>
      </c>
      <c r="U84" s="210">
        <v>100</v>
      </c>
    </row>
    <row r="85" spans="1:21">
      <c r="A85" s="17">
        <v>78014</v>
      </c>
      <c r="B85" s="17" t="s">
        <v>610</v>
      </c>
      <c r="C85" s="210">
        <v>2.3809523809523809</v>
      </c>
      <c r="D85" s="210">
        <v>0</v>
      </c>
      <c r="E85" s="210">
        <v>21.428571428571427</v>
      </c>
      <c r="F85" s="210">
        <v>0</v>
      </c>
      <c r="G85" s="210">
        <v>0</v>
      </c>
      <c r="H85" s="210">
        <v>11.904761904761903</v>
      </c>
      <c r="I85" s="210">
        <v>35.714285714285715</v>
      </c>
      <c r="J85" s="210">
        <v>4.7619047619047619</v>
      </c>
      <c r="K85" s="210">
        <v>7.1428571428571423</v>
      </c>
      <c r="L85" s="210">
        <v>0</v>
      </c>
      <c r="M85" s="210">
        <v>0</v>
      </c>
      <c r="N85" s="210">
        <v>0</v>
      </c>
      <c r="O85" s="210">
        <v>4.7619047619047619</v>
      </c>
      <c r="P85" s="210">
        <v>0</v>
      </c>
      <c r="Q85" s="210">
        <v>2.3809523809523809</v>
      </c>
      <c r="R85" s="210">
        <v>2.3809523809523809</v>
      </c>
      <c r="S85" s="210">
        <v>0</v>
      </c>
      <c r="T85" s="210">
        <v>7.1428571428571423</v>
      </c>
      <c r="U85" s="210">
        <v>100</v>
      </c>
    </row>
    <row r="86" spans="1:21">
      <c r="A86" s="17">
        <v>78015</v>
      </c>
      <c r="B86" s="17" t="s">
        <v>308</v>
      </c>
      <c r="C86" s="210">
        <v>0</v>
      </c>
      <c r="D86" s="210">
        <v>0</v>
      </c>
      <c r="E86" s="210">
        <v>7.0404172099087354</v>
      </c>
      <c r="F86" s="210">
        <v>0.39113428943937423</v>
      </c>
      <c r="G86" s="210">
        <v>0.1303780964797914</v>
      </c>
      <c r="H86" s="210">
        <v>15.384615384615385</v>
      </c>
      <c r="I86" s="210">
        <v>29.726205997392434</v>
      </c>
      <c r="J86" s="210">
        <v>2.6075619295958279</v>
      </c>
      <c r="K86" s="210">
        <v>8.3441981747066496</v>
      </c>
      <c r="L86" s="210">
        <v>1.1734028683181226</v>
      </c>
      <c r="M86" s="210">
        <v>2.216427640156454</v>
      </c>
      <c r="N86" s="210">
        <v>2.0860495436766624</v>
      </c>
      <c r="O86" s="210">
        <v>15.384615384615385</v>
      </c>
      <c r="P86" s="210">
        <v>3.9113428943937421</v>
      </c>
      <c r="Q86" s="210">
        <v>0.39113428943937423</v>
      </c>
      <c r="R86" s="210">
        <v>4.5632333767926987</v>
      </c>
      <c r="S86" s="210">
        <v>1.5645371577574969</v>
      </c>
      <c r="T86" s="210">
        <v>5.0847457627118651</v>
      </c>
      <c r="U86" s="210">
        <v>100</v>
      </c>
    </row>
    <row r="87" spans="1:21">
      <c r="A87" s="17">
        <v>78016</v>
      </c>
      <c r="B87" s="17" t="s">
        <v>547</v>
      </c>
      <c r="C87" s="210">
        <v>3.278688524590164</v>
      </c>
      <c r="D87" s="210">
        <v>0</v>
      </c>
      <c r="E87" s="210">
        <v>19.672131147540984</v>
      </c>
      <c r="F87" s="210">
        <v>0</v>
      </c>
      <c r="G87" s="210">
        <v>0</v>
      </c>
      <c r="H87" s="210">
        <v>18.032786885245901</v>
      </c>
      <c r="I87" s="210">
        <v>36.065573770491802</v>
      </c>
      <c r="J87" s="210">
        <v>1.639344262295082</v>
      </c>
      <c r="K87" s="210">
        <v>8.1967213114754092</v>
      </c>
      <c r="L87" s="210">
        <v>0</v>
      </c>
      <c r="M87" s="210">
        <v>0</v>
      </c>
      <c r="N87" s="210">
        <v>0</v>
      </c>
      <c r="O87" s="210">
        <v>4.918032786885246</v>
      </c>
      <c r="P87" s="210">
        <v>0</v>
      </c>
      <c r="Q87" s="210">
        <v>0</v>
      </c>
      <c r="R87" s="210">
        <v>3.278688524590164</v>
      </c>
      <c r="S87" s="210">
        <v>0</v>
      </c>
      <c r="T87" s="210">
        <v>4.918032786885246</v>
      </c>
      <c r="U87" s="210">
        <v>100</v>
      </c>
    </row>
    <row r="88" spans="1:21">
      <c r="A88" s="17">
        <v>78017</v>
      </c>
      <c r="B88" s="17" t="s">
        <v>298</v>
      </c>
      <c r="C88" s="210">
        <v>0</v>
      </c>
      <c r="D88" s="210">
        <v>0.36900369003690037</v>
      </c>
      <c r="E88" s="210">
        <v>14.391143911439114</v>
      </c>
      <c r="F88" s="210">
        <v>0</v>
      </c>
      <c r="G88" s="210">
        <v>0.36900369003690037</v>
      </c>
      <c r="H88" s="210">
        <v>13.284132841328415</v>
      </c>
      <c r="I88" s="210">
        <v>37.822878228782287</v>
      </c>
      <c r="J88" s="210">
        <v>1.6605166051660518</v>
      </c>
      <c r="K88" s="210">
        <v>7.195571955719557</v>
      </c>
      <c r="L88" s="210">
        <v>1.2915129151291513</v>
      </c>
      <c r="M88" s="210">
        <v>1.2915129151291513</v>
      </c>
      <c r="N88" s="210">
        <v>0.36900369003690037</v>
      </c>
      <c r="O88" s="210">
        <v>9.9630996309963091</v>
      </c>
      <c r="P88" s="210">
        <v>1.107011070110701</v>
      </c>
      <c r="Q88" s="210">
        <v>0.73800738007380073</v>
      </c>
      <c r="R88" s="210">
        <v>4.2435424354243541</v>
      </c>
      <c r="S88" s="210">
        <v>0.36900369003690037</v>
      </c>
      <c r="T88" s="210">
        <v>5.5350553505535052</v>
      </c>
      <c r="U88" s="210">
        <v>100</v>
      </c>
    </row>
    <row r="89" spans="1:21">
      <c r="A89" s="17">
        <v>78019</v>
      </c>
      <c r="B89" s="17" t="s">
        <v>428</v>
      </c>
      <c r="C89" s="210">
        <v>0.6211180124223602</v>
      </c>
      <c r="D89" s="210">
        <v>0</v>
      </c>
      <c r="E89" s="210">
        <v>4.9689440993788816</v>
      </c>
      <c r="F89" s="210">
        <v>0</v>
      </c>
      <c r="G89" s="210">
        <v>1.2422360248447204</v>
      </c>
      <c r="H89" s="210">
        <v>21.118012422360248</v>
      </c>
      <c r="I89" s="210">
        <v>26.086956521739129</v>
      </c>
      <c r="J89" s="210">
        <v>2.4844720496894408</v>
      </c>
      <c r="K89" s="210">
        <v>15.527950310559005</v>
      </c>
      <c r="L89" s="210">
        <v>0</v>
      </c>
      <c r="M89" s="210">
        <v>1.2422360248447204</v>
      </c>
      <c r="N89" s="210">
        <v>0</v>
      </c>
      <c r="O89" s="210">
        <v>11.180124223602485</v>
      </c>
      <c r="P89" s="210">
        <v>3.7267080745341614</v>
      </c>
      <c r="Q89" s="210">
        <v>0</v>
      </c>
      <c r="R89" s="210">
        <v>4.3478260869565215</v>
      </c>
      <c r="S89" s="210">
        <v>4.3478260869565215</v>
      </c>
      <c r="T89" s="210">
        <v>3.1055900621118013</v>
      </c>
      <c r="U89" s="210">
        <v>100</v>
      </c>
    </row>
    <row r="90" spans="1:21">
      <c r="A90" s="17">
        <v>78020</v>
      </c>
      <c r="B90" s="17" t="s">
        <v>459</v>
      </c>
      <c r="C90" s="210">
        <v>1.0204081632653061</v>
      </c>
      <c r="D90" s="210">
        <v>0</v>
      </c>
      <c r="E90" s="210">
        <v>14.285714285714285</v>
      </c>
      <c r="F90" s="210">
        <v>0</v>
      </c>
      <c r="G90" s="210">
        <v>0</v>
      </c>
      <c r="H90" s="210">
        <v>31.632653061224492</v>
      </c>
      <c r="I90" s="210">
        <v>21.428571428571427</v>
      </c>
      <c r="J90" s="210">
        <v>1.0204081632653061</v>
      </c>
      <c r="K90" s="210">
        <v>11.224489795918368</v>
      </c>
      <c r="L90" s="210">
        <v>1.0204081632653061</v>
      </c>
      <c r="M90" s="210">
        <v>2.0408163265306123</v>
      </c>
      <c r="N90" s="210">
        <v>0</v>
      </c>
      <c r="O90" s="210">
        <v>10.204081632653061</v>
      </c>
      <c r="P90" s="210">
        <v>1.0204081632653061</v>
      </c>
      <c r="Q90" s="210">
        <v>0</v>
      </c>
      <c r="R90" s="210">
        <v>2.0408163265306123</v>
      </c>
      <c r="S90" s="210">
        <v>1.0204081632653061</v>
      </c>
      <c r="T90" s="210">
        <v>2.0408163265306123</v>
      </c>
      <c r="U90" s="210">
        <v>100</v>
      </c>
    </row>
    <row r="91" spans="1:21">
      <c r="A91" s="17">
        <v>78021</v>
      </c>
      <c r="B91" s="17" t="s">
        <v>562</v>
      </c>
      <c r="C91" s="210">
        <v>0</v>
      </c>
      <c r="D91" s="210">
        <v>0</v>
      </c>
      <c r="E91" s="210">
        <v>10.666666666666668</v>
      </c>
      <c r="F91" s="210">
        <v>0</v>
      </c>
      <c r="G91" s="210">
        <v>0</v>
      </c>
      <c r="H91" s="210">
        <v>12</v>
      </c>
      <c r="I91" s="210">
        <v>33.333333333333329</v>
      </c>
      <c r="J91" s="210">
        <v>4</v>
      </c>
      <c r="K91" s="210">
        <v>24</v>
      </c>
      <c r="L91" s="210">
        <v>1.3333333333333335</v>
      </c>
      <c r="M91" s="210">
        <v>1.3333333333333335</v>
      </c>
      <c r="N91" s="210">
        <v>0</v>
      </c>
      <c r="O91" s="210">
        <v>10.666666666666668</v>
      </c>
      <c r="P91" s="210">
        <v>0</v>
      </c>
      <c r="Q91" s="210">
        <v>0</v>
      </c>
      <c r="R91" s="210">
        <v>2.666666666666667</v>
      </c>
      <c r="S91" s="210">
        <v>0</v>
      </c>
      <c r="T91" s="210">
        <v>0</v>
      </c>
      <c r="U91" s="210">
        <v>100</v>
      </c>
    </row>
    <row r="92" spans="1:21">
      <c r="A92" s="17">
        <v>78022</v>
      </c>
      <c r="B92" s="17" t="s">
        <v>563</v>
      </c>
      <c r="C92" s="210">
        <v>6.5217391304347823</v>
      </c>
      <c r="D92" s="210">
        <v>0</v>
      </c>
      <c r="E92" s="210">
        <v>4.3478260869565215</v>
      </c>
      <c r="F92" s="210">
        <v>0</v>
      </c>
      <c r="G92" s="210">
        <v>0</v>
      </c>
      <c r="H92" s="210">
        <v>19.565217391304348</v>
      </c>
      <c r="I92" s="210">
        <v>36.95652173913043</v>
      </c>
      <c r="J92" s="210">
        <v>4.3478260869565215</v>
      </c>
      <c r="K92" s="210">
        <v>8.695652173913043</v>
      </c>
      <c r="L92" s="210">
        <v>0</v>
      </c>
      <c r="M92" s="210">
        <v>0</v>
      </c>
      <c r="N92" s="210">
        <v>0</v>
      </c>
      <c r="O92" s="210">
        <v>13.043478260869565</v>
      </c>
      <c r="P92" s="210">
        <v>2.1739130434782608</v>
      </c>
      <c r="Q92" s="210">
        <v>0</v>
      </c>
      <c r="R92" s="210">
        <v>2.1739130434782608</v>
      </c>
      <c r="S92" s="210">
        <v>0</v>
      </c>
      <c r="T92" s="210">
        <v>2.1739130434782608</v>
      </c>
      <c r="U92" s="210">
        <v>100</v>
      </c>
    </row>
    <row r="93" spans="1:21">
      <c r="A93" s="17">
        <v>78025</v>
      </c>
      <c r="B93" s="17" t="s">
        <v>313</v>
      </c>
      <c r="C93" s="210">
        <v>0.56285178236397748</v>
      </c>
      <c r="D93" s="210">
        <v>0</v>
      </c>
      <c r="E93" s="210">
        <v>9.568480300187618</v>
      </c>
      <c r="F93" s="210">
        <v>0</v>
      </c>
      <c r="G93" s="210">
        <v>0.56285178236397748</v>
      </c>
      <c r="H93" s="210">
        <v>13.320825515947469</v>
      </c>
      <c r="I93" s="210">
        <v>33.771106941838646</v>
      </c>
      <c r="J93" s="210">
        <v>0.93808630393996251</v>
      </c>
      <c r="K93" s="210">
        <v>12.94559099437148</v>
      </c>
      <c r="L93" s="210">
        <v>0.37523452157598497</v>
      </c>
      <c r="M93" s="210">
        <v>1.876172607879925</v>
      </c>
      <c r="N93" s="210">
        <v>0.56285178236397748</v>
      </c>
      <c r="O93" s="210">
        <v>13.696060037523452</v>
      </c>
      <c r="P93" s="210">
        <v>1.6885553470919326</v>
      </c>
      <c r="Q93" s="210">
        <v>0.37523452157598497</v>
      </c>
      <c r="R93" s="210">
        <v>4.5028142589118199</v>
      </c>
      <c r="S93" s="210">
        <v>0.37523452157598497</v>
      </c>
      <c r="T93" s="210">
        <v>4.8780487804878048</v>
      </c>
      <c r="U93" s="210">
        <v>100</v>
      </c>
    </row>
    <row r="94" spans="1:21">
      <c r="A94" s="17">
        <v>78026</v>
      </c>
      <c r="B94" s="17" t="s">
        <v>397</v>
      </c>
      <c r="C94" s="210">
        <v>1.3888888888888888</v>
      </c>
      <c r="D94" s="210">
        <v>0</v>
      </c>
      <c r="E94" s="210">
        <v>11.111111111111111</v>
      </c>
      <c r="F94" s="210">
        <v>0</v>
      </c>
      <c r="G94" s="210">
        <v>0.69444444444444442</v>
      </c>
      <c r="H94" s="210">
        <v>13.888888888888889</v>
      </c>
      <c r="I94" s="210">
        <v>35.416666666666671</v>
      </c>
      <c r="J94" s="210">
        <v>2.7777777777777777</v>
      </c>
      <c r="K94" s="210">
        <v>9.0277777777777768</v>
      </c>
      <c r="L94" s="210">
        <v>1.3888888888888888</v>
      </c>
      <c r="M94" s="210">
        <v>2.083333333333333</v>
      </c>
      <c r="N94" s="210">
        <v>0</v>
      </c>
      <c r="O94" s="210">
        <v>10.416666666666668</v>
      </c>
      <c r="P94" s="210">
        <v>3.4722222222222223</v>
      </c>
      <c r="Q94" s="210">
        <v>0</v>
      </c>
      <c r="R94" s="210">
        <v>5.5555555555555554</v>
      </c>
      <c r="S94" s="210">
        <v>0.69444444444444442</v>
      </c>
      <c r="T94" s="210">
        <v>2.083333333333333</v>
      </c>
      <c r="U94" s="210">
        <v>100</v>
      </c>
    </row>
    <row r="95" spans="1:21">
      <c r="A95" s="17">
        <v>78027</v>
      </c>
      <c r="B95" s="17" t="s">
        <v>677</v>
      </c>
      <c r="C95" s="210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10</v>
      </c>
      <c r="I95" s="210">
        <v>40</v>
      </c>
      <c r="J95" s="210">
        <v>10</v>
      </c>
      <c r="K95" s="210">
        <v>10</v>
      </c>
      <c r="L95" s="210">
        <v>0</v>
      </c>
      <c r="M95" s="210">
        <v>0</v>
      </c>
      <c r="N95" s="210">
        <v>0</v>
      </c>
      <c r="O95" s="210">
        <v>10</v>
      </c>
      <c r="P95" s="210">
        <v>0</v>
      </c>
      <c r="Q95" s="210">
        <v>0</v>
      </c>
      <c r="R95" s="210">
        <v>20</v>
      </c>
      <c r="S95" s="210">
        <v>0</v>
      </c>
      <c r="T95" s="210">
        <v>0</v>
      </c>
      <c r="U95" s="210">
        <v>100</v>
      </c>
    </row>
    <row r="96" spans="1:21">
      <c r="A96" s="17">
        <v>78028</v>
      </c>
      <c r="B96" s="17" t="s">
        <v>443</v>
      </c>
      <c r="C96" s="210">
        <v>0.69930069930069927</v>
      </c>
      <c r="D96" s="210">
        <v>0</v>
      </c>
      <c r="E96" s="210">
        <v>4.895104895104895</v>
      </c>
      <c r="F96" s="210">
        <v>0</v>
      </c>
      <c r="G96" s="210">
        <v>0</v>
      </c>
      <c r="H96" s="210">
        <v>20.97902097902098</v>
      </c>
      <c r="I96" s="210">
        <v>38.461538461538467</v>
      </c>
      <c r="J96" s="210">
        <v>2.7972027972027971</v>
      </c>
      <c r="K96" s="210">
        <v>4.1958041958041958</v>
      </c>
      <c r="L96" s="210">
        <v>0.69930069930069927</v>
      </c>
      <c r="M96" s="210">
        <v>2.0979020979020979</v>
      </c>
      <c r="N96" s="210">
        <v>0.69930069930069927</v>
      </c>
      <c r="O96" s="210">
        <v>11.188811188811188</v>
      </c>
      <c r="P96" s="210">
        <v>0</v>
      </c>
      <c r="Q96" s="210">
        <v>0.69930069930069927</v>
      </c>
      <c r="R96" s="210">
        <v>4.895104895104895</v>
      </c>
      <c r="S96" s="210">
        <v>0</v>
      </c>
      <c r="T96" s="210">
        <v>7.6923076923076925</v>
      </c>
      <c r="U96" s="210">
        <v>100</v>
      </c>
    </row>
    <row r="97" spans="1:21">
      <c r="A97" s="17">
        <v>78029</v>
      </c>
      <c r="B97" s="17" t="s">
        <v>283</v>
      </c>
      <c r="C97" s="210">
        <v>2.4774774774774775</v>
      </c>
      <c r="D97" s="210">
        <v>0.11261261261261261</v>
      </c>
      <c r="E97" s="210">
        <v>8.8963963963963959</v>
      </c>
      <c r="F97" s="210">
        <v>0.33783783783783783</v>
      </c>
      <c r="G97" s="210">
        <v>0</v>
      </c>
      <c r="H97" s="210">
        <v>12.950450450450452</v>
      </c>
      <c r="I97" s="210">
        <v>34.797297297297298</v>
      </c>
      <c r="J97" s="210">
        <v>2.3648648648648649</v>
      </c>
      <c r="K97" s="210">
        <v>8.8963963963963959</v>
      </c>
      <c r="L97" s="210">
        <v>0.67567567567567566</v>
      </c>
      <c r="M97" s="210">
        <v>1.5765765765765765</v>
      </c>
      <c r="N97" s="210">
        <v>0.90090090090090091</v>
      </c>
      <c r="O97" s="210">
        <v>11.261261261261261</v>
      </c>
      <c r="P97" s="210">
        <v>1.5765765765765765</v>
      </c>
      <c r="Q97" s="210">
        <v>0.45045045045045046</v>
      </c>
      <c r="R97" s="210">
        <v>4.954954954954955</v>
      </c>
      <c r="S97" s="210">
        <v>3.0405405405405408</v>
      </c>
      <c r="T97" s="210">
        <v>4.7297297297297298</v>
      </c>
      <c r="U97" s="210">
        <v>100</v>
      </c>
    </row>
    <row r="98" spans="1:21">
      <c r="A98" s="17">
        <v>78030</v>
      </c>
      <c r="B98" s="17" t="s">
        <v>424</v>
      </c>
      <c r="C98" s="210">
        <v>0.61349693251533743</v>
      </c>
      <c r="D98" s="210">
        <v>0</v>
      </c>
      <c r="E98" s="210">
        <v>11.656441717791409</v>
      </c>
      <c r="F98" s="210">
        <v>0.61349693251533743</v>
      </c>
      <c r="G98" s="210">
        <v>0.61349693251533743</v>
      </c>
      <c r="H98" s="210">
        <v>23.926380368098162</v>
      </c>
      <c r="I98" s="210">
        <v>24.539877300613497</v>
      </c>
      <c r="J98" s="210">
        <v>4.294478527607362</v>
      </c>
      <c r="K98" s="210">
        <v>6.7484662576687118</v>
      </c>
      <c r="L98" s="210">
        <v>0</v>
      </c>
      <c r="M98" s="210">
        <v>0</v>
      </c>
      <c r="N98" s="210">
        <v>0</v>
      </c>
      <c r="O98" s="210">
        <v>12.269938650306749</v>
      </c>
      <c r="P98" s="210">
        <v>3.6809815950920246</v>
      </c>
      <c r="Q98" s="210">
        <v>0</v>
      </c>
      <c r="R98" s="210">
        <v>6.7484662576687118</v>
      </c>
      <c r="S98" s="210">
        <v>0.61349693251533743</v>
      </c>
      <c r="T98" s="210">
        <v>3.6809815950920246</v>
      </c>
      <c r="U98" s="210">
        <v>100</v>
      </c>
    </row>
    <row r="99" spans="1:21">
      <c r="A99" s="17">
        <v>78031</v>
      </c>
      <c r="B99" s="17" t="s">
        <v>303</v>
      </c>
      <c r="C99" s="210">
        <v>0</v>
      </c>
      <c r="D99" s="210">
        <v>0</v>
      </c>
      <c r="E99" s="210">
        <v>7.5885328836424959</v>
      </c>
      <c r="F99" s="210">
        <v>0</v>
      </c>
      <c r="G99" s="210">
        <v>0.16863406408094433</v>
      </c>
      <c r="H99" s="210">
        <v>15.345699831365936</v>
      </c>
      <c r="I99" s="210">
        <v>33.389544688026987</v>
      </c>
      <c r="J99" s="210">
        <v>1.1804384485666104</v>
      </c>
      <c r="K99" s="210">
        <v>3.0354131534569984</v>
      </c>
      <c r="L99" s="210">
        <v>3.0354131534569984</v>
      </c>
      <c r="M99" s="210">
        <v>2.1922428330522767</v>
      </c>
      <c r="N99" s="210">
        <v>1.1804384485666104</v>
      </c>
      <c r="O99" s="210">
        <v>17.706576728499158</v>
      </c>
      <c r="P99" s="210">
        <v>2.3608768971332208</v>
      </c>
      <c r="Q99" s="210">
        <v>0.50590219224283306</v>
      </c>
      <c r="R99" s="210">
        <v>6.0708263069139967</v>
      </c>
      <c r="S99" s="210">
        <v>2.0236087689713322</v>
      </c>
      <c r="T99" s="210">
        <v>4.2158516020236094</v>
      </c>
      <c r="U99" s="210">
        <v>100</v>
      </c>
    </row>
    <row r="100" spans="1:21">
      <c r="A100" s="17">
        <v>78033</v>
      </c>
      <c r="B100" s="17" t="s">
        <v>275</v>
      </c>
      <c r="C100" s="210">
        <v>0.85567598402738165</v>
      </c>
      <c r="D100" s="210">
        <v>5.7045065601825436E-2</v>
      </c>
      <c r="E100" s="210">
        <v>6.5031374786081013</v>
      </c>
      <c r="F100" s="210">
        <v>0.91272104962920697</v>
      </c>
      <c r="G100" s="210">
        <v>0.34227039361095268</v>
      </c>
      <c r="H100" s="210">
        <v>9.2983456930975468</v>
      </c>
      <c r="I100" s="210">
        <v>38.391329150028525</v>
      </c>
      <c r="J100" s="210">
        <v>2.5670279520821451</v>
      </c>
      <c r="K100" s="210">
        <v>6.3890473474044498</v>
      </c>
      <c r="L100" s="210">
        <v>1.0838562464346835</v>
      </c>
      <c r="M100" s="210">
        <v>3.6508841985168279</v>
      </c>
      <c r="N100" s="210">
        <v>0.85567598402738165</v>
      </c>
      <c r="O100" s="210">
        <v>16.486023958927554</v>
      </c>
      <c r="P100" s="210">
        <v>2.3958927552766687</v>
      </c>
      <c r="Q100" s="210">
        <v>0.51340559041642897</v>
      </c>
      <c r="R100" s="210">
        <v>3.9931545921277811</v>
      </c>
      <c r="S100" s="210">
        <v>0.74158585282373068</v>
      </c>
      <c r="T100" s="210">
        <v>4.9629207073588137</v>
      </c>
      <c r="U100" s="210">
        <v>100</v>
      </c>
    </row>
    <row r="101" spans="1:21">
      <c r="A101" s="17">
        <v>78034</v>
      </c>
      <c r="B101" s="17" t="s">
        <v>430</v>
      </c>
      <c r="C101" s="210">
        <v>0</v>
      </c>
      <c r="D101" s="210">
        <v>0</v>
      </c>
      <c r="E101" s="210">
        <v>12.264150943396226</v>
      </c>
      <c r="F101" s="210">
        <v>0</v>
      </c>
      <c r="G101" s="210">
        <v>1.8867924528301887</v>
      </c>
      <c r="H101" s="210">
        <v>16.037735849056602</v>
      </c>
      <c r="I101" s="210">
        <v>25.471698113207548</v>
      </c>
      <c r="J101" s="210">
        <v>5.6603773584905666</v>
      </c>
      <c r="K101" s="210">
        <v>9.433962264150944</v>
      </c>
      <c r="L101" s="210">
        <v>0.94339622641509435</v>
      </c>
      <c r="M101" s="210">
        <v>0.94339622641509435</v>
      </c>
      <c r="N101" s="210">
        <v>0</v>
      </c>
      <c r="O101" s="210">
        <v>13.20754716981132</v>
      </c>
      <c r="P101" s="210">
        <v>1.8867924528301887</v>
      </c>
      <c r="Q101" s="210">
        <v>0</v>
      </c>
      <c r="R101" s="210">
        <v>7.5471698113207548</v>
      </c>
      <c r="S101" s="210">
        <v>0</v>
      </c>
      <c r="T101" s="210">
        <v>4.716981132075472</v>
      </c>
      <c r="U101" s="210">
        <v>100</v>
      </c>
    </row>
    <row r="102" spans="1:21">
      <c r="A102" s="17">
        <v>78035</v>
      </c>
      <c r="B102" s="17" t="s">
        <v>666</v>
      </c>
      <c r="C102" s="210">
        <v>4.3478260869565215</v>
      </c>
      <c r="D102" s="210">
        <v>0</v>
      </c>
      <c r="E102" s="210">
        <v>13.043478260869565</v>
      </c>
      <c r="F102" s="210">
        <v>0</v>
      </c>
      <c r="G102" s="210">
        <v>0</v>
      </c>
      <c r="H102" s="210">
        <v>13.043478260869565</v>
      </c>
      <c r="I102" s="210">
        <v>39.130434782608695</v>
      </c>
      <c r="J102" s="210">
        <v>8.695652173913043</v>
      </c>
      <c r="K102" s="210">
        <v>4.3478260869565215</v>
      </c>
      <c r="L102" s="210">
        <v>0</v>
      </c>
      <c r="M102" s="210">
        <v>0</v>
      </c>
      <c r="N102" s="210">
        <v>0</v>
      </c>
      <c r="O102" s="210">
        <v>13.043478260869565</v>
      </c>
      <c r="P102" s="210">
        <v>4.3478260869565215</v>
      </c>
      <c r="Q102" s="210">
        <v>0</v>
      </c>
      <c r="R102" s="210">
        <v>0</v>
      </c>
      <c r="S102" s="210">
        <v>0</v>
      </c>
      <c r="T102" s="210">
        <v>0</v>
      </c>
      <c r="U102" s="210">
        <v>100</v>
      </c>
    </row>
    <row r="103" spans="1:21">
      <c r="A103" s="17">
        <v>78037</v>
      </c>
      <c r="B103" s="17" t="s">
        <v>407</v>
      </c>
      <c r="C103" s="210">
        <v>2.054794520547945</v>
      </c>
      <c r="D103" s="210">
        <v>0.68493150684931503</v>
      </c>
      <c r="E103" s="210">
        <v>5.4794520547945202</v>
      </c>
      <c r="F103" s="210">
        <v>0</v>
      </c>
      <c r="G103" s="210">
        <v>1.3698630136986301</v>
      </c>
      <c r="H103" s="210">
        <v>13.013698630136986</v>
      </c>
      <c r="I103" s="210">
        <v>36.301369863013697</v>
      </c>
      <c r="J103" s="210">
        <v>2.7397260273972601</v>
      </c>
      <c r="K103" s="210">
        <v>5.4794520547945202</v>
      </c>
      <c r="L103" s="210">
        <v>0.68493150684931503</v>
      </c>
      <c r="M103" s="210">
        <v>2.054794520547945</v>
      </c>
      <c r="N103" s="210">
        <v>0</v>
      </c>
      <c r="O103" s="210">
        <v>16.43835616438356</v>
      </c>
      <c r="P103" s="210">
        <v>3.4246575342465753</v>
      </c>
      <c r="Q103" s="210">
        <v>0</v>
      </c>
      <c r="R103" s="210">
        <v>4.7945205479452051</v>
      </c>
      <c r="S103" s="210">
        <v>0.68493150684931503</v>
      </c>
      <c r="T103" s="210">
        <v>4.7945205479452051</v>
      </c>
      <c r="U103" s="210">
        <v>100</v>
      </c>
    </row>
    <row r="104" spans="1:21">
      <c r="A104" s="17">
        <v>78038</v>
      </c>
      <c r="B104" s="17" t="s">
        <v>619</v>
      </c>
      <c r="C104" s="210">
        <v>0</v>
      </c>
      <c r="D104" s="210">
        <v>0</v>
      </c>
      <c r="E104" s="210">
        <v>4.7619047619047619</v>
      </c>
      <c r="F104" s="210">
        <v>0</v>
      </c>
      <c r="G104" s="210">
        <v>0</v>
      </c>
      <c r="H104" s="210">
        <v>19.047619047619047</v>
      </c>
      <c r="I104" s="210">
        <v>28.571428571428569</v>
      </c>
      <c r="J104" s="210">
        <v>4.7619047619047619</v>
      </c>
      <c r="K104" s="210">
        <v>14.285714285714285</v>
      </c>
      <c r="L104" s="210">
        <v>0</v>
      </c>
      <c r="M104" s="210">
        <v>4.7619047619047619</v>
      </c>
      <c r="N104" s="210">
        <v>0</v>
      </c>
      <c r="O104" s="210">
        <v>14.285714285714285</v>
      </c>
      <c r="P104" s="210">
        <v>0</v>
      </c>
      <c r="Q104" s="210">
        <v>0</v>
      </c>
      <c r="R104" s="210">
        <v>4.7619047619047619</v>
      </c>
      <c r="S104" s="210">
        <v>0</v>
      </c>
      <c r="T104" s="210">
        <v>4.7619047619047619</v>
      </c>
      <c r="U104" s="210">
        <v>100</v>
      </c>
    </row>
    <row r="105" spans="1:21">
      <c r="A105" s="17">
        <v>78039</v>
      </c>
      <c r="B105" s="17" t="s">
        <v>555</v>
      </c>
      <c r="C105" s="210">
        <v>0</v>
      </c>
      <c r="D105" s="210">
        <v>0</v>
      </c>
      <c r="E105" s="210">
        <v>8.3333333333333321</v>
      </c>
      <c r="F105" s="210">
        <v>0</v>
      </c>
      <c r="G105" s="210">
        <v>0</v>
      </c>
      <c r="H105" s="210">
        <v>16.666666666666664</v>
      </c>
      <c r="I105" s="210">
        <v>37.5</v>
      </c>
      <c r="J105" s="210">
        <v>6.25</v>
      </c>
      <c r="K105" s="210">
        <v>12.5</v>
      </c>
      <c r="L105" s="210">
        <v>0</v>
      </c>
      <c r="M105" s="210">
        <v>0</v>
      </c>
      <c r="N105" s="210">
        <v>0</v>
      </c>
      <c r="O105" s="210">
        <v>8.3333333333333321</v>
      </c>
      <c r="P105" s="210">
        <v>2.083333333333333</v>
      </c>
      <c r="Q105" s="210">
        <v>0</v>
      </c>
      <c r="R105" s="210">
        <v>2.083333333333333</v>
      </c>
      <c r="S105" s="210">
        <v>0</v>
      </c>
      <c r="T105" s="210">
        <v>6.25</v>
      </c>
      <c r="U105" s="210">
        <v>100</v>
      </c>
    </row>
    <row r="106" spans="1:21">
      <c r="A106" s="17">
        <v>78040</v>
      </c>
      <c r="B106" s="17" t="s">
        <v>299</v>
      </c>
      <c r="C106" s="210">
        <v>1.6563146997929608</v>
      </c>
      <c r="D106" s="210">
        <v>0.6211180124223602</v>
      </c>
      <c r="E106" s="210">
        <v>8.9026915113871627</v>
      </c>
      <c r="F106" s="210">
        <v>0</v>
      </c>
      <c r="G106" s="210">
        <v>0</v>
      </c>
      <c r="H106" s="210">
        <v>10.559006211180124</v>
      </c>
      <c r="I106" s="210">
        <v>33.540372670807457</v>
      </c>
      <c r="J106" s="210">
        <v>3.1055900621118013</v>
      </c>
      <c r="K106" s="210">
        <v>10.766045548654244</v>
      </c>
      <c r="L106" s="210">
        <v>0.82815734989648038</v>
      </c>
      <c r="M106" s="210">
        <v>1.6563146997929608</v>
      </c>
      <c r="N106" s="210">
        <v>0.20703933747412009</v>
      </c>
      <c r="O106" s="210">
        <v>14.078674948240167</v>
      </c>
      <c r="P106" s="210">
        <v>1.2422360248447204</v>
      </c>
      <c r="Q106" s="210">
        <v>0.82815734989648038</v>
      </c>
      <c r="R106" s="210">
        <v>4.7619047619047619</v>
      </c>
      <c r="S106" s="210">
        <v>1.0351966873706004</v>
      </c>
      <c r="T106" s="210">
        <v>6.2111801242236027</v>
      </c>
      <c r="U106" s="210">
        <v>100</v>
      </c>
    </row>
    <row r="107" spans="1:21">
      <c r="A107" s="17">
        <v>78042</v>
      </c>
      <c r="B107" s="17" t="s">
        <v>557</v>
      </c>
      <c r="C107" s="210">
        <v>0</v>
      </c>
      <c r="D107" s="210">
        <v>0</v>
      </c>
      <c r="E107" s="210">
        <v>10.869565217391305</v>
      </c>
      <c r="F107" s="210">
        <v>0</v>
      </c>
      <c r="G107" s="210">
        <v>0</v>
      </c>
      <c r="H107" s="210">
        <v>21.739130434782609</v>
      </c>
      <c r="I107" s="210">
        <v>30.434782608695656</v>
      </c>
      <c r="J107" s="210">
        <v>6.5217391304347823</v>
      </c>
      <c r="K107" s="210">
        <v>8.695652173913043</v>
      </c>
      <c r="L107" s="210">
        <v>0</v>
      </c>
      <c r="M107" s="210">
        <v>2.1739130434782608</v>
      </c>
      <c r="N107" s="210">
        <v>0</v>
      </c>
      <c r="O107" s="210">
        <v>4.3478260869565215</v>
      </c>
      <c r="P107" s="210">
        <v>4.3478260869565215</v>
      </c>
      <c r="Q107" s="210">
        <v>0</v>
      </c>
      <c r="R107" s="210">
        <v>4.3478260869565215</v>
      </c>
      <c r="S107" s="210">
        <v>0</v>
      </c>
      <c r="T107" s="210">
        <v>6.5217391304347823</v>
      </c>
      <c r="U107" s="210">
        <v>100</v>
      </c>
    </row>
    <row r="108" spans="1:21">
      <c r="A108" s="17">
        <v>78043</v>
      </c>
      <c r="B108" s="17" t="s">
        <v>558</v>
      </c>
      <c r="C108" s="210">
        <v>0</v>
      </c>
      <c r="D108" s="210">
        <v>0</v>
      </c>
      <c r="E108" s="210">
        <v>9.0909090909090917</v>
      </c>
      <c r="F108" s="210">
        <v>0</v>
      </c>
      <c r="G108" s="210">
        <v>0</v>
      </c>
      <c r="H108" s="210">
        <v>20.779220779220779</v>
      </c>
      <c r="I108" s="210">
        <v>38.961038961038966</v>
      </c>
      <c r="J108" s="210">
        <v>2.5974025974025974</v>
      </c>
      <c r="K108" s="210">
        <v>7.7922077922077921</v>
      </c>
      <c r="L108" s="210">
        <v>0</v>
      </c>
      <c r="M108" s="210">
        <v>0</v>
      </c>
      <c r="N108" s="210">
        <v>0</v>
      </c>
      <c r="O108" s="210">
        <v>10.38961038961039</v>
      </c>
      <c r="P108" s="210">
        <v>0</v>
      </c>
      <c r="Q108" s="210">
        <v>1.2987012987012987</v>
      </c>
      <c r="R108" s="210">
        <v>5.1948051948051948</v>
      </c>
      <c r="S108" s="210">
        <v>0</v>
      </c>
      <c r="T108" s="210">
        <v>3.8961038961038961</v>
      </c>
      <c r="U108" s="210">
        <v>100</v>
      </c>
    </row>
    <row r="109" spans="1:21">
      <c r="A109" s="17">
        <v>78044</v>
      </c>
      <c r="B109" s="17" t="s">
        <v>268</v>
      </c>
      <c r="C109" s="210">
        <v>4.2851081883750535</v>
      </c>
      <c r="D109" s="210">
        <v>0.12728044123886295</v>
      </c>
      <c r="E109" s="210">
        <v>8.400509121764955</v>
      </c>
      <c r="F109" s="210">
        <v>0.2545608824777259</v>
      </c>
      <c r="G109" s="210">
        <v>0.12728044123886295</v>
      </c>
      <c r="H109" s="210">
        <v>11.964361476453119</v>
      </c>
      <c r="I109" s="210">
        <v>36.444633008061096</v>
      </c>
      <c r="J109" s="210">
        <v>1.7819261773440815</v>
      </c>
      <c r="K109" s="210">
        <v>8.315655494272379</v>
      </c>
      <c r="L109" s="210">
        <v>1.1455239711497667</v>
      </c>
      <c r="M109" s="210">
        <v>2.0364870598218072</v>
      </c>
      <c r="N109" s="210">
        <v>1.1455239711497667</v>
      </c>
      <c r="O109" s="210">
        <v>11.285532456512517</v>
      </c>
      <c r="P109" s="210">
        <v>2.2486211285532458</v>
      </c>
      <c r="Q109" s="210">
        <v>0.50912176495545181</v>
      </c>
      <c r="R109" s="210">
        <v>4.5396690708527787</v>
      </c>
      <c r="S109" s="210">
        <v>0.80610946117946547</v>
      </c>
      <c r="T109" s="210">
        <v>4.5820958845990667</v>
      </c>
      <c r="U109" s="210">
        <v>100</v>
      </c>
    </row>
    <row r="110" spans="1:21">
      <c r="A110" s="17">
        <v>78045</v>
      </c>
      <c r="B110" s="17" t="s">
        <v>265</v>
      </c>
      <c r="C110" s="210">
        <v>6.228589224540642E-2</v>
      </c>
      <c r="D110" s="210">
        <v>3.114294612270321E-2</v>
      </c>
      <c r="E110" s="210">
        <v>4.4378698224852071</v>
      </c>
      <c r="F110" s="210">
        <v>0.15571473061351604</v>
      </c>
      <c r="G110" s="210">
        <v>0.23357209592027406</v>
      </c>
      <c r="H110" s="210">
        <v>6.711304889442542</v>
      </c>
      <c r="I110" s="210">
        <v>29.1497975708502</v>
      </c>
      <c r="J110" s="210">
        <v>1.6972905636873248</v>
      </c>
      <c r="K110" s="210">
        <v>5.1385861102460293</v>
      </c>
      <c r="L110" s="210">
        <v>3.1921519775770788</v>
      </c>
      <c r="M110" s="210">
        <v>3.9240112114606038</v>
      </c>
      <c r="N110" s="210">
        <v>2.2267206477732793</v>
      </c>
      <c r="O110" s="210">
        <v>25.677359078168791</v>
      </c>
      <c r="P110" s="210">
        <v>3.8772967922765496</v>
      </c>
      <c r="Q110" s="210">
        <v>0.84085954531298668</v>
      </c>
      <c r="R110" s="210">
        <v>6.5088757396449708</v>
      </c>
      <c r="S110" s="210">
        <v>0.85643101837433822</v>
      </c>
      <c r="T110" s="210">
        <v>5.2787293677981939</v>
      </c>
      <c r="U110" s="210">
        <v>100</v>
      </c>
    </row>
    <row r="111" spans="1:21">
      <c r="A111" s="17">
        <v>78046</v>
      </c>
      <c r="B111" s="17" t="s">
        <v>592</v>
      </c>
      <c r="C111" s="210">
        <v>2.3809523809523809</v>
      </c>
      <c r="D111" s="210">
        <v>0</v>
      </c>
      <c r="E111" s="210">
        <v>21.428571428571427</v>
      </c>
      <c r="F111" s="210">
        <v>0</v>
      </c>
      <c r="G111" s="210">
        <v>0</v>
      </c>
      <c r="H111" s="210">
        <v>11.904761904761903</v>
      </c>
      <c r="I111" s="210">
        <v>42.857142857142854</v>
      </c>
      <c r="J111" s="210">
        <v>2.3809523809523809</v>
      </c>
      <c r="K111" s="210">
        <v>9.5238095238095237</v>
      </c>
      <c r="L111" s="210">
        <v>0</v>
      </c>
      <c r="M111" s="210">
        <v>0</v>
      </c>
      <c r="N111" s="210">
        <v>0</v>
      </c>
      <c r="O111" s="210">
        <v>2.3809523809523809</v>
      </c>
      <c r="P111" s="210">
        <v>0</v>
      </c>
      <c r="Q111" s="210">
        <v>0</v>
      </c>
      <c r="R111" s="210">
        <v>2.3809523809523809</v>
      </c>
      <c r="S111" s="210">
        <v>0</v>
      </c>
      <c r="T111" s="210">
        <v>4.7619047619047619</v>
      </c>
      <c r="U111" s="210">
        <v>100</v>
      </c>
    </row>
    <row r="112" spans="1:21">
      <c r="A112" s="17">
        <v>78047</v>
      </c>
      <c r="B112" s="17" t="s">
        <v>305</v>
      </c>
      <c r="C112" s="210">
        <v>1.6822429906542056</v>
      </c>
      <c r="D112" s="210">
        <v>0</v>
      </c>
      <c r="E112" s="210">
        <v>9.1588785046728969</v>
      </c>
      <c r="F112" s="210">
        <v>0</v>
      </c>
      <c r="G112" s="210">
        <v>0.56074766355140182</v>
      </c>
      <c r="H112" s="210">
        <v>12.33644859813084</v>
      </c>
      <c r="I112" s="210">
        <v>38.31775700934579</v>
      </c>
      <c r="J112" s="210">
        <v>1.6822429906542056</v>
      </c>
      <c r="K112" s="210">
        <v>10.467289719626169</v>
      </c>
      <c r="L112" s="210">
        <v>1.1214953271028036</v>
      </c>
      <c r="M112" s="210">
        <v>1.6822429906542056</v>
      </c>
      <c r="N112" s="210">
        <v>0.56074766355140182</v>
      </c>
      <c r="O112" s="210">
        <v>11.214953271028037</v>
      </c>
      <c r="P112" s="210">
        <v>2.6168224299065423</v>
      </c>
      <c r="Q112" s="210">
        <v>0.37383177570093462</v>
      </c>
      <c r="R112" s="210">
        <v>2.6168224299065423</v>
      </c>
      <c r="S112" s="210">
        <v>0.93457943925233633</v>
      </c>
      <c r="T112" s="210">
        <v>4.6728971962616823</v>
      </c>
      <c r="U112" s="210">
        <v>100</v>
      </c>
    </row>
    <row r="113" spans="1:21">
      <c r="A113" s="17">
        <v>78048</v>
      </c>
      <c r="B113" s="17" t="s">
        <v>350</v>
      </c>
      <c r="C113" s="210">
        <v>0.39525691699604742</v>
      </c>
      <c r="D113" s="210">
        <v>0</v>
      </c>
      <c r="E113" s="210">
        <v>4.5454545454545459</v>
      </c>
      <c r="F113" s="210">
        <v>0</v>
      </c>
      <c r="G113" s="210">
        <v>0</v>
      </c>
      <c r="H113" s="210">
        <v>12.055335968379447</v>
      </c>
      <c r="I113" s="210">
        <v>29.644268774703558</v>
      </c>
      <c r="J113" s="210">
        <v>1.5810276679841897</v>
      </c>
      <c r="K113" s="210">
        <v>17.391304347826086</v>
      </c>
      <c r="L113" s="210">
        <v>1.1857707509881421</v>
      </c>
      <c r="M113" s="210">
        <v>2.1739130434782608</v>
      </c>
      <c r="N113" s="210">
        <v>1.1857707509881421</v>
      </c>
      <c r="O113" s="210">
        <v>13.24110671936759</v>
      </c>
      <c r="P113" s="210">
        <v>3.1620553359683794</v>
      </c>
      <c r="Q113" s="210">
        <v>0.19762845849802371</v>
      </c>
      <c r="R113" s="210">
        <v>4.3478260869565215</v>
      </c>
      <c r="S113" s="210">
        <v>4.150197628458498</v>
      </c>
      <c r="T113" s="210">
        <v>4.7430830039525684</v>
      </c>
      <c r="U113" s="210">
        <v>100</v>
      </c>
    </row>
    <row r="114" spans="1:21">
      <c r="A114" s="17">
        <v>78049</v>
      </c>
      <c r="B114" s="17" t="s">
        <v>369</v>
      </c>
      <c r="C114" s="210">
        <v>1.5</v>
      </c>
      <c r="D114" s="210">
        <v>0</v>
      </c>
      <c r="E114" s="210">
        <v>8.5</v>
      </c>
      <c r="F114" s="210">
        <v>0</v>
      </c>
      <c r="G114" s="210">
        <v>0</v>
      </c>
      <c r="H114" s="210">
        <v>20</v>
      </c>
      <c r="I114" s="210">
        <v>25</v>
      </c>
      <c r="J114" s="210">
        <v>2.5</v>
      </c>
      <c r="K114" s="210">
        <v>11</v>
      </c>
      <c r="L114" s="210">
        <v>2</v>
      </c>
      <c r="M114" s="210">
        <v>2</v>
      </c>
      <c r="N114" s="210">
        <v>0.5</v>
      </c>
      <c r="O114" s="210">
        <v>12</v>
      </c>
      <c r="P114" s="210">
        <v>2.5</v>
      </c>
      <c r="Q114" s="210">
        <v>0</v>
      </c>
      <c r="R114" s="210">
        <v>8</v>
      </c>
      <c r="S114" s="210">
        <v>0.5</v>
      </c>
      <c r="T114" s="210">
        <v>4</v>
      </c>
      <c r="U114" s="210">
        <v>100</v>
      </c>
    </row>
    <row r="115" spans="1:21">
      <c r="A115" s="17">
        <v>78050</v>
      </c>
      <c r="B115" s="17" t="s">
        <v>613</v>
      </c>
      <c r="C115" s="210">
        <v>0</v>
      </c>
      <c r="D115" s="210">
        <v>0</v>
      </c>
      <c r="E115" s="210">
        <v>11.538461538461538</v>
      </c>
      <c r="F115" s="210">
        <v>0</v>
      </c>
      <c r="G115" s="210">
        <v>0</v>
      </c>
      <c r="H115" s="210">
        <v>15.384615384615385</v>
      </c>
      <c r="I115" s="210">
        <v>42.307692307692307</v>
      </c>
      <c r="J115" s="210">
        <v>3.8461538461538463</v>
      </c>
      <c r="K115" s="210">
        <v>23.076923076923077</v>
      </c>
      <c r="L115" s="210">
        <v>0</v>
      </c>
      <c r="M115" s="210">
        <v>3.8461538461538463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0</v>
      </c>
      <c r="U115" s="210">
        <v>100</v>
      </c>
    </row>
    <row r="116" spans="1:21">
      <c r="A116" s="17">
        <v>78051</v>
      </c>
      <c r="B116" s="17" t="s">
        <v>383</v>
      </c>
      <c r="C116" s="210">
        <v>2.7906976744186047</v>
      </c>
      <c r="D116" s="210">
        <v>0</v>
      </c>
      <c r="E116" s="210">
        <v>11.627906976744185</v>
      </c>
      <c r="F116" s="210">
        <v>0</v>
      </c>
      <c r="G116" s="210">
        <v>0</v>
      </c>
      <c r="H116" s="210">
        <v>9.7674418604651159</v>
      </c>
      <c r="I116" s="210">
        <v>34.883720930232556</v>
      </c>
      <c r="J116" s="210">
        <v>1.8604651162790697</v>
      </c>
      <c r="K116" s="210">
        <v>7.9069767441860463</v>
      </c>
      <c r="L116" s="210">
        <v>1.3953488372093024</v>
      </c>
      <c r="M116" s="210">
        <v>2.3255813953488373</v>
      </c>
      <c r="N116" s="210">
        <v>0</v>
      </c>
      <c r="O116" s="210">
        <v>14.418604651162791</v>
      </c>
      <c r="P116" s="210">
        <v>0.93023255813953487</v>
      </c>
      <c r="Q116" s="210">
        <v>0.46511627906976744</v>
      </c>
      <c r="R116" s="210">
        <v>5.1162790697674421</v>
      </c>
      <c r="S116" s="210">
        <v>0.46511627906976744</v>
      </c>
      <c r="T116" s="210">
        <v>6.0465116279069768</v>
      </c>
      <c r="U116" s="210">
        <v>100</v>
      </c>
    </row>
    <row r="117" spans="1:21">
      <c r="A117" s="17">
        <v>78052</v>
      </c>
      <c r="B117" s="17" t="s">
        <v>542</v>
      </c>
      <c r="C117" s="210">
        <v>0</v>
      </c>
      <c r="D117" s="210">
        <v>1.3333333333333335</v>
      </c>
      <c r="E117" s="210">
        <v>12</v>
      </c>
      <c r="F117" s="210">
        <v>0</v>
      </c>
      <c r="G117" s="210">
        <v>0</v>
      </c>
      <c r="H117" s="210">
        <v>5.3333333333333339</v>
      </c>
      <c r="I117" s="210">
        <v>36</v>
      </c>
      <c r="J117" s="210">
        <v>2.666666666666667</v>
      </c>
      <c r="K117" s="210">
        <v>18.666666666666668</v>
      </c>
      <c r="L117" s="210">
        <v>1.3333333333333335</v>
      </c>
      <c r="M117" s="210">
        <v>1.3333333333333335</v>
      </c>
      <c r="N117" s="210">
        <v>1.3333333333333335</v>
      </c>
      <c r="O117" s="210">
        <v>6.666666666666667</v>
      </c>
      <c r="P117" s="210">
        <v>4</v>
      </c>
      <c r="Q117" s="210">
        <v>0</v>
      </c>
      <c r="R117" s="210">
        <v>2.666666666666667</v>
      </c>
      <c r="S117" s="210">
        <v>4</v>
      </c>
      <c r="T117" s="210">
        <v>2.666666666666667</v>
      </c>
      <c r="U117" s="210">
        <v>100</v>
      </c>
    </row>
    <row r="118" spans="1:21">
      <c r="A118" s="17">
        <v>78053</v>
      </c>
      <c r="B118" s="17" t="s">
        <v>593</v>
      </c>
      <c r="C118" s="210">
        <v>0</v>
      </c>
      <c r="D118" s="210">
        <v>1.0869565217391304</v>
      </c>
      <c r="E118" s="210">
        <v>26.086956521739129</v>
      </c>
      <c r="F118" s="210">
        <v>2.1739130434782608</v>
      </c>
      <c r="G118" s="210">
        <v>1.0869565217391304</v>
      </c>
      <c r="H118" s="210">
        <v>13.043478260869565</v>
      </c>
      <c r="I118" s="210">
        <v>29.347826086956523</v>
      </c>
      <c r="J118" s="210">
        <v>5.4347826086956523</v>
      </c>
      <c r="K118" s="210">
        <v>3.2608695652173911</v>
      </c>
      <c r="L118" s="210">
        <v>0</v>
      </c>
      <c r="M118" s="210">
        <v>0</v>
      </c>
      <c r="N118" s="210">
        <v>1.0869565217391304</v>
      </c>
      <c r="O118" s="210">
        <v>8.695652173913043</v>
      </c>
      <c r="P118" s="210">
        <v>3.2608695652173911</v>
      </c>
      <c r="Q118" s="210">
        <v>0</v>
      </c>
      <c r="R118" s="210">
        <v>2.1739130434782608</v>
      </c>
      <c r="S118" s="210">
        <v>0</v>
      </c>
      <c r="T118" s="210">
        <v>3.2608695652173911</v>
      </c>
      <c r="U118" s="210">
        <v>100</v>
      </c>
    </row>
    <row r="119" spans="1:21">
      <c r="A119" s="17">
        <v>78054</v>
      </c>
      <c r="B119" s="17" t="s">
        <v>478</v>
      </c>
      <c r="C119" s="210">
        <v>0</v>
      </c>
      <c r="D119" s="210">
        <v>0</v>
      </c>
      <c r="E119" s="210">
        <v>8.791208791208792</v>
      </c>
      <c r="F119" s="210">
        <v>0</v>
      </c>
      <c r="G119" s="210">
        <v>0</v>
      </c>
      <c r="H119" s="210">
        <v>12.087912087912088</v>
      </c>
      <c r="I119" s="210">
        <v>38.461538461538467</v>
      </c>
      <c r="J119" s="210">
        <v>5.4945054945054945</v>
      </c>
      <c r="K119" s="210">
        <v>7.6923076923076925</v>
      </c>
      <c r="L119" s="210">
        <v>2.197802197802198</v>
      </c>
      <c r="M119" s="210">
        <v>1.098901098901099</v>
      </c>
      <c r="N119" s="210">
        <v>0</v>
      </c>
      <c r="O119" s="210">
        <v>13.186813186813188</v>
      </c>
      <c r="P119" s="210">
        <v>1.098901098901099</v>
      </c>
      <c r="Q119" s="210">
        <v>1.098901098901099</v>
      </c>
      <c r="R119" s="210">
        <v>3.296703296703297</v>
      </c>
      <c r="S119" s="210">
        <v>1.098901098901099</v>
      </c>
      <c r="T119" s="210">
        <v>4.395604395604396</v>
      </c>
      <c r="U119" s="210">
        <v>100</v>
      </c>
    </row>
    <row r="120" spans="1:21">
      <c r="A120" s="17">
        <v>78055</v>
      </c>
      <c r="B120" s="17" t="s">
        <v>420</v>
      </c>
      <c r="C120" s="210">
        <v>0.57803468208092479</v>
      </c>
      <c r="D120" s="210">
        <v>0</v>
      </c>
      <c r="E120" s="210">
        <v>6.9364161849710975</v>
      </c>
      <c r="F120" s="210">
        <v>0</v>
      </c>
      <c r="G120" s="210">
        <v>0</v>
      </c>
      <c r="H120" s="210">
        <v>23.121387283236995</v>
      </c>
      <c r="I120" s="210">
        <v>37.572254335260112</v>
      </c>
      <c r="J120" s="210">
        <v>2.8901734104046244</v>
      </c>
      <c r="K120" s="210">
        <v>6.9364161849710975</v>
      </c>
      <c r="L120" s="210">
        <v>0.57803468208092479</v>
      </c>
      <c r="M120" s="210">
        <v>0.57803468208092479</v>
      </c>
      <c r="N120" s="210">
        <v>1.1560693641618496</v>
      </c>
      <c r="O120" s="210">
        <v>8.6705202312138727</v>
      </c>
      <c r="P120" s="210">
        <v>0.57803468208092479</v>
      </c>
      <c r="Q120" s="210">
        <v>0.57803468208092479</v>
      </c>
      <c r="R120" s="210">
        <v>2.8901734104046244</v>
      </c>
      <c r="S120" s="210">
        <v>2.3121387283236992</v>
      </c>
      <c r="T120" s="210">
        <v>4.6242774566473983</v>
      </c>
      <c r="U120" s="210">
        <v>100</v>
      </c>
    </row>
    <row r="121" spans="1:21">
      <c r="A121" s="17">
        <v>78056</v>
      </c>
      <c r="B121" s="17" t="s">
        <v>422</v>
      </c>
      <c r="C121" s="210">
        <v>0</v>
      </c>
      <c r="D121" s="210">
        <v>0</v>
      </c>
      <c r="E121" s="210">
        <v>9.9290780141843982</v>
      </c>
      <c r="F121" s="210">
        <v>0</v>
      </c>
      <c r="G121" s="210">
        <v>0</v>
      </c>
      <c r="H121" s="210">
        <v>16.312056737588655</v>
      </c>
      <c r="I121" s="210">
        <v>31.205673758865249</v>
      </c>
      <c r="J121" s="210">
        <v>4.9645390070921991</v>
      </c>
      <c r="K121" s="210">
        <v>9.9290780141843982</v>
      </c>
      <c r="L121" s="210">
        <v>0</v>
      </c>
      <c r="M121" s="210">
        <v>0.70921985815602839</v>
      </c>
      <c r="N121" s="210">
        <v>0</v>
      </c>
      <c r="O121" s="210">
        <v>10.638297872340425</v>
      </c>
      <c r="P121" s="210">
        <v>0</v>
      </c>
      <c r="Q121" s="210">
        <v>0.70921985815602839</v>
      </c>
      <c r="R121" s="210">
        <v>7.8014184397163122</v>
      </c>
      <c r="S121" s="210">
        <v>1.4184397163120568</v>
      </c>
      <c r="T121" s="210">
        <v>6.3829787234042552</v>
      </c>
      <c r="U121" s="210">
        <v>100</v>
      </c>
    </row>
    <row r="122" spans="1:21">
      <c r="A122" s="17">
        <v>78057</v>
      </c>
      <c r="B122" s="17" t="s">
        <v>469</v>
      </c>
      <c r="C122" s="210">
        <v>0.93457943925233633</v>
      </c>
      <c r="D122" s="210">
        <v>0</v>
      </c>
      <c r="E122" s="210">
        <v>11.214953271028037</v>
      </c>
      <c r="F122" s="210">
        <v>0</v>
      </c>
      <c r="G122" s="210">
        <v>0</v>
      </c>
      <c r="H122" s="210">
        <v>14.018691588785046</v>
      </c>
      <c r="I122" s="210">
        <v>42.990654205607477</v>
      </c>
      <c r="J122" s="210">
        <v>2.8037383177570092</v>
      </c>
      <c r="K122" s="210">
        <v>3.7383177570093453</v>
      </c>
      <c r="L122" s="210">
        <v>0.93457943925233633</v>
      </c>
      <c r="M122" s="210">
        <v>2.8037383177570092</v>
      </c>
      <c r="N122" s="210">
        <v>0</v>
      </c>
      <c r="O122" s="210">
        <v>9.3457943925233646</v>
      </c>
      <c r="P122" s="210">
        <v>2.8037383177570092</v>
      </c>
      <c r="Q122" s="210">
        <v>0</v>
      </c>
      <c r="R122" s="210">
        <v>3.7383177570093453</v>
      </c>
      <c r="S122" s="210">
        <v>0</v>
      </c>
      <c r="T122" s="210">
        <v>4.6728971962616823</v>
      </c>
      <c r="U122" s="210">
        <v>100</v>
      </c>
    </row>
    <row r="123" spans="1:21">
      <c r="A123" s="17">
        <v>78058</v>
      </c>
      <c r="B123" s="17" t="s">
        <v>314</v>
      </c>
      <c r="C123" s="210">
        <v>1.3157894736842104</v>
      </c>
      <c r="D123" s="210">
        <v>0</v>
      </c>
      <c r="E123" s="210">
        <v>6.9078947368421062</v>
      </c>
      <c r="F123" s="210">
        <v>0</v>
      </c>
      <c r="G123" s="210">
        <v>0.6578947368421052</v>
      </c>
      <c r="H123" s="210">
        <v>12.5</v>
      </c>
      <c r="I123" s="210">
        <v>36.513157894736842</v>
      </c>
      <c r="J123" s="210">
        <v>1.6447368421052631</v>
      </c>
      <c r="K123" s="210">
        <v>11.184210526315789</v>
      </c>
      <c r="L123" s="210">
        <v>1.6447368421052631</v>
      </c>
      <c r="M123" s="210">
        <v>2.3026315789473681</v>
      </c>
      <c r="N123" s="210">
        <v>0.6578947368421052</v>
      </c>
      <c r="O123" s="210">
        <v>11.842105263157894</v>
      </c>
      <c r="P123" s="210">
        <v>0.6578947368421052</v>
      </c>
      <c r="Q123" s="210">
        <v>0.3289473684210526</v>
      </c>
      <c r="R123" s="210">
        <v>5.2631578947368416</v>
      </c>
      <c r="S123" s="210">
        <v>2.3026315789473681</v>
      </c>
      <c r="T123" s="210">
        <v>4.2763157894736841</v>
      </c>
      <c r="U123" s="210">
        <v>100</v>
      </c>
    </row>
    <row r="124" spans="1:21">
      <c r="A124" s="17">
        <v>78059</v>
      </c>
      <c r="B124" s="17" t="s">
        <v>519</v>
      </c>
      <c r="C124" s="210">
        <v>0</v>
      </c>
      <c r="D124" s="210">
        <v>0</v>
      </c>
      <c r="E124" s="210">
        <v>14.606741573033707</v>
      </c>
      <c r="F124" s="210">
        <v>0</v>
      </c>
      <c r="G124" s="210">
        <v>0</v>
      </c>
      <c r="H124" s="210">
        <v>13.48314606741573</v>
      </c>
      <c r="I124" s="210">
        <v>31.460674157303369</v>
      </c>
      <c r="J124" s="210">
        <v>3.3707865168539324</v>
      </c>
      <c r="K124" s="210">
        <v>8.9887640449438209</v>
      </c>
      <c r="L124" s="210">
        <v>0</v>
      </c>
      <c r="M124" s="210">
        <v>1.1235955056179776</v>
      </c>
      <c r="N124" s="210">
        <v>0</v>
      </c>
      <c r="O124" s="210">
        <v>13.48314606741573</v>
      </c>
      <c r="P124" s="210">
        <v>1.1235955056179776</v>
      </c>
      <c r="Q124" s="210">
        <v>1.1235955056179776</v>
      </c>
      <c r="R124" s="210">
        <v>3.3707865168539324</v>
      </c>
      <c r="S124" s="210">
        <v>0</v>
      </c>
      <c r="T124" s="210">
        <v>7.8651685393258424</v>
      </c>
      <c r="U124" s="210">
        <v>100</v>
      </c>
    </row>
    <row r="125" spans="1:21">
      <c r="A125" s="17">
        <v>78060</v>
      </c>
      <c r="B125" s="17" t="s">
        <v>462</v>
      </c>
      <c r="C125" s="210">
        <v>1.8292682926829267</v>
      </c>
      <c r="D125" s="210">
        <v>0.6097560975609756</v>
      </c>
      <c r="E125" s="210">
        <v>6.0975609756097562</v>
      </c>
      <c r="F125" s="210">
        <v>0</v>
      </c>
      <c r="G125" s="210">
        <v>0</v>
      </c>
      <c r="H125" s="210">
        <v>20.121951219512198</v>
      </c>
      <c r="I125" s="210">
        <v>41.463414634146339</v>
      </c>
      <c r="J125" s="210">
        <v>6.0975609756097562</v>
      </c>
      <c r="K125" s="210">
        <v>7.3170731707317067</v>
      </c>
      <c r="L125" s="210">
        <v>0</v>
      </c>
      <c r="M125" s="210">
        <v>0.6097560975609756</v>
      </c>
      <c r="N125" s="210">
        <v>1.2195121951219512</v>
      </c>
      <c r="O125" s="210">
        <v>6.0975609756097562</v>
      </c>
      <c r="P125" s="210">
        <v>3.0487804878048781</v>
      </c>
      <c r="Q125" s="210">
        <v>0</v>
      </c>
      <c r="R125" s="210">
        <v>2.4390243902439024</v>
      </c>
      <c r="S125" s="210">
        <v>1.8292682926829267</v>
      </c>
      <c r="T125" s="210">
        <v>1.2195121951219512</v>
      </c>
      <c r="U125" s="210">
        <v>100</v>
      </c>
    </row>
    <row r="126" spans="1:21">
      <c r="A126" s="17">
        <v>78061</v>
      </c>
      <c r="B126" s="17" t="s">
        <v>502</v>
      </c>
      <c r="C126" s="210">
        <v>0</v>
      </c>
      <c r="D126" s="210">
        <v>0</v>
      </c>
      <c r="E126" s="210">
        <v>7.0175438596491224</v>
      </c>
      <c r="F126" s="210">
        <v>0</v>
      </c>
      <c r="G126" s="210">
        <v>1.7543859649122806</v>
      </c>
      <c r="H126" s="210">
        <v>11.403508771929824</v>
      </c>
      <c r="I126" s="210">
        <v>27.192982456140353</v>
      </c>
      <c r="J126" s="210">
        <v>1.7543859649122806</v>
      </c>
      <c r="K126" s="210">
        <v>14.912280701754385</v>
      </c>
      <c r="L126" s="210">
        <v>0.8771929824561403</v>
      </c>
      <c r="M126" s="210">
        <v>3.5087719298245612</v>
      </c>
      <c r="N126" s="210">
        <v>0.8771929824561403</v>
      </c>
      <c r="O126" s="210">
        <v>14.035087719298245</v>
      </c>
      <c r="P126" s="210">
        <v>3.5087719298245612</v>
      </c>
      <c r="Q126" s="210">
        <v>0</v>
      </c>
      <c r="R126" s="210">
        <v>3.5087719298245612</v>
      </c>
      <c r="S126" s="210">
        <v>1.7543859649122806</v>
      </c>
      <c r="T126" s="210">
        <v>7.8947368421052628</v>
      </c>
      <c r="U126" s="210">
        <v>100</v>
      </c>
    </row>
    <row r="127" spans="1:21">
      <c r="A127" s="17">
        <v>78062</v>
      </c>
      <c r="B127" s="17" t="s">
        <v>438</v>
      </c>
      <c r="C127" s="210">
        <v>0</v>
      </c>
      <c r="D127" s="210">
        <v>0</v>
      </c>
      <c r="E127" s="210">
        <v>10.1010101010101</v>
      </c>
      <c r="F127" s="210">
        <v>0</v>
      </c>
      <c r="G127" s="210">
        <v>0</v>
      </c>
      <c r="H127" s="210">
        <v>16.161616161616163</v>
      </c>
      <c r="I127" s="210">
        <v>31.313131313131315</v>
      </c>
      <c r="J127" s="210">
        <v>5.0505050505050502</v>
      </c>
      <c r="K127" s="210">
        <v>14.14141414141414</v>
      </c>
      <c r="L127" s="210">
        <v>1.0101010101010102</v>
      </c>
      <c r="M127" s="210">
        <v>1.0101010101010102</v>
      </c>
      <c r="N127" s="210">
        <v>0</v>
      </c>
      <c r="O127" s="210">
        <v>9.0909090909090917</v>
      </c>
      <c r="P127" s="210">
        <v>2.0202020202020203</v>
      </c>
      <c r="Q127" s="210">
        <v>1.0101010101010102</v>
      </c>
      <c r="R127" s="210">
        <v>4.0404040404040407</v>
      </c>
      <c r="S127" s="210">
        <v>0</v>
      </c>
      <c r="T127" s="210">
        <v>5.0505050505050502</v>
      </c>
      <c r="U127" s="210">
        <v>100</v>
      </c>
    </row>
    <row r="128" spans="1:21">
      <c r="A128" s="17">
        <v>78065</v>
      </c>
      <c r="B128" s="17" t="s">
        <v>607</v>
      </c>
      <c r="C128" s="210">
        <v>0</v>
      </c>
      <c r="D128" s="210">
        <v>0</v>
      </c>
      <c r="E128" s="210">
        <v>0</v>
      </c>
      <c r="F128" s="210">
        <v>0</v>
      </c>
      <c r="G128" s="210">
        <v>0</v>
      </c>
      <c r="H128" s="210">
        <v>50</v>
      </c>
      <c r="I128" s="210">
        <v>21.428571428571427</v>
      </c>
      <c r="J128" s="210">
        <v>3.5714285714285712</v>
      </c>
      <c r="K128" s="210">
        <v>7.1428571428571423</v>
      </c>
      <c r="L128" s="210">
        <v>0</v>
      </c>
      <c r="M128" s="210">
        <v>0</v>
      </c>
      <c r="N128" s="210">
        <v>0</v>
      </c>
      <c r="O128" s="210">
        <v>10.714285714285714</v>
      </c>
      <c r="P128" s="210">
        <v>3.5714285714285712</v>
      </c>
      <c r="Q128" s="210">
        <v>0</v>
      </c>
      <c r="R128" s="210">
        <v>3.5714285714285712</v>
      </c>
      <c r="S128" s="210">
        <v>0</v>
      </c>
      <c r="T128" s="210">
        <v>0</v>
      </c>
      <c r="U128" s="210">
        <v>100</v>
      </c>
    </row>
    <row r="129" spans="1:21">
      <c r="A129" s="17">
        <v>78066</v>
      </c>
      <c r="B129" s="17" t="s">
        <v>378</v>
      </c>
      <c r="C129" s="210">
        <v>1.2738853503184715</v>
      </c>
      <c r="D129" s="210">
        <v>0</v>
      </c>
      <c r="E129" s="210">
        <v>9.5541401273885356</v>
      </c>
      <c r="F129" s="210">
        <v>0</v>
      </c>
      <c r="G129" s="210">
        <v>0</v>
      </c>
      <c r="H129" s="210">
        <v>15.286624203821656</v>
      </c>
      <c r="I129" s="210">
        <v>29.936305732484076</v>
      </c>
      <c r="J129" s="210">
        <v>8.9171974522292992</v>
      </c>
      <c r="K129" s="210">
        <v>8.2802547770700627</v>
      </c>
      <c r="L129" s="210">
        <v>1.2738853503184715</v>
      </c>
      <c r="M129" s="210">
        <v>1.2738853503184715</v>
      </c>
      <c r="N129" s="210">
        <v>0</v>
      </c>
      <c r="O129" s="210">
        <v>9.5541401273885356</v>
      </c>
      <c r="P129" s="210">
        <v>5.095541401273886</v>
      </c>
      <c r="Q129" s="210">
        <v>0.63694267515923575</v>
      </c>
      <c r="R129" s="210">
        <v>7.0063694267515926</v>
      </c>
      <c r="S129" s="210">
        <v>0</v>
      </c>
      <c r="T129" s="210">
        <v>1.910828025477707</v>
      </c>
      <c r="U129" s="210">
        <v>100</v>
      </c>
    </row>
    <row r="130" spans="1:21">
      <c r="A130" s="17">
        <v>78067</v>
      </c>
      <c r="B130" s="17" t="s">
        <v>465</v>
      </c>
      <c r="C130" s="210">
        <v>0.97087378640776689</v>
      </c>
      <c r="D130" s="210">
        <v>0</v>
      </c>
      <c r="E130" s="210">
        <v>7.7669902912621351</v>
      </c>
      <c r="F130" s="210">
        <v>0</v>
      </c>
      <c r="G130" s="210">
        <v>0</v>
      </c>
      <c r="H130" s="210">
        <v>28.155339805825243</v>
      </c>
      <c r="I130" s="210">
        <v>33.009708737864081</v>
      </c>
      <c r="J130" s="210">
        <v>3.8834951456310676</v>
      </c>
      <c r="K130" s="210">
        <v>9.7087378640776691</v>
      </c>
      <c r="L130" s="210">
        <v>0</v>
      </c>
      <c r="M130" s="210">
        <v>1.9417475728155338</v>
      </c>
      <c r="N130" s="210">
        <v>0</v>
      </c>
      <c r="O130" s="210">
        <v>4.8543689320388346</v>
      </c>
      <c r="P130" s="210">
        <v>1.9417475728155338</v>
      </c>
      <c r="Q130" s="210">
        <v>0.97087378640776689</v>
      </c>
      <c r="R130" s="210">
        <v>2.912621359223301</v>
      </c>
      <c r="S130" s="210">
        <v>2.912621359223301</v>
      </c>
      <c r="T130" s="210">
        <v>0.97087378640776689</v>
      </c>
      <c r="U130" s="210">
        <v>100</v>
      </c>
    </row>
    <row r="131" spans="1:21">
      <c r="A131" s="17">
        <v>78069</v>
      </c>
      <c r="B131" s="17" t="s">
        <v>446</v>
      </c>
      <c r="C131" s="210">
        <v>0.93457943925233633</v>
      </c>
      <c r="D131" s="210">
        <v>0</v>
      </c>
      <c r="E131" s="210">
        <v>6.5420560747663545</v>
      </c>
      <c r="F131" s="210">
        <v>0</v>
      </c>
      <c r="G131" s="210">
        <v>0</v>
      </c>
      <c r="H131" s="210">
        <v>9.3457943925233646</v>
      </c>
      <c r="I131" s="210">
        <v>33.644859813084111</v>
      </c>
      <c r="J131" s="210">
        <v>1.8691588785046727</v>
      </c>
      <c r="K131" s="210">
        <v>12.149532710280374</v>
      </c>
      <c r="L131" s="210">
        <v>0</v>
      </c>
      <c r="M131" s="210">
        <v>2.8037383177570092</v>
      </c>
      <c r="N131" s="210">
        <v>0</v>
      </c>
      <c r="O131" s="210">
        <v>5.6074766355140184</v>
      </c>
      <c r="P131" s="210">
        <v>2.8037383177570092</v>
      </c>
      <c r="Q131" s="210">
        <v>0</v>
      </c>
      <c r="R131" s="210">
        <v>9.3457943925233646</v>
      </c>
      <c r="S131" s="210">
        <v>1.8691588785046727</v>
      </c>
      <c r="T131" s="210">
        <v>13.084112149532709</v>
      </c>
      <c r="U131" s="210">
        <v>100</v>
      </c>
    </row>
    <row r="132" spans="1:21">
      <c r="A132" s="17">
        <v>78070</v>
      </c>
      <c r="B132" s="17" t="s">
        <v>304</v>
      </c>
      <c r="C132" s="210">
        <v>0.2364066193853428</v>
      </c>
      <c r="D132" s="210">
        <v>0.4728132387706856</v>
      </c>
      <c r="E132" s="210">
        <v>10.16548463356974</v>
      </c>
      <c r="F132" s="210">
        <v>0.4728132387706856</v>
      </c>
      <c r="G132" s="210">
        <v>0</v>
      </c>
      <c r="H132" s="210">
        <v>16.548463356973993</v>
      </c>
      <c r="I132" s="210">
        <v>35.933806146572103</v>
      </c>
      <c r="J132" s="210">
        <v>4.2553191489361701</v>
      </c>
      <c r="K132" s="210">
        <v>7.328605200945626</v>
      </c>
      <c r="L132" s="210">
        <v>0.94562647754137119</v>
      </c>
      <c r="M132" s="210">
        <v>1.1820330969267139</v>
      </c>
      <c r="N132" s="210">
        <v>0</v>
      </c>
      <c r="O132" s="210">
        <v>9.2198581560283674</v>
      </c>
      <c r="P132" s="210">
        <v>3.3096926713947989</v>
      </c>
      <c r="Q132" s="210">
        <v>0.2364066193853428</v>
      </c>
      <c r="R132" s="210">
        <v>4.7281323877068555</v>
      </c>
      <c r="S132" s="210">
        <v>0.2364066193853428</v>
      </c>
      <c r="T132" s="210">
        <v>4.7281323877068555</v>
      </c>
      <c r="U132" s="210">
        <v>100</v>
      </c>
    </row>
    <row r="133" spans="1:21">
      <c r="A133" s="17">
        <v>78071</v>
      </c>
      <c r="B133" s="17" t="s">
        <v>575</v>
      </c>
      <c r="C133" s="210">
        <v>3.225806451612903</v>
      </c>
      <c r="D133" s="210">
        <v>0</v>
      </c>
      <c r="E133" s="210">
        <v>16.129032258064516</v>
      </c>
      <c r="F133" s="210">
        <v>0</v>
      </c>
      <c r="G133" s="210">
        <v>0</v>
      </c>
      <c r="H133" s="210">
        <v>29.032258064516132</v>
      </c>
      <c r="I133" s="210">
        <v>19.35483870967742</v>
      </c>
      <c r="J133" s="210">
        <v>3.225806451612903</v>
      </c>
      <c r="K133" s="210">
        <v>12.903225806451612</v>
      </c>
      <c r="L133" s="210">
        <v>0</v>
      </c>
      <c r="M133" s="210">
        <v>0</v>
      </c>
      <c r="N133" s="210">
        <v>0</v>
      </c>
      <c r="O133" s="210">
        <v>16.129032258064516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100</v>
      </c>
    </row>
    <row r="134" spans="1:21">
      <c r="A134" s="17">
        <v>78072</v>
      </c>
      <c r="B134" s="17" t="s">
        <v>629</v>
      </c>
      <c r="C134" s="210">
        <v>0</v>
      </c>
      <c r="D134" s="210">
        <v>8.3333333333333321</v>
      </c>
      <c r="E134" s="210">
        <v>8.3333333333333321</v>
      </c>
      <c r="F134" s="210">
        <v>0</v>
      </c>
      <c r="G134" s="210">
        <v>0</v>
      </c>
      <c r="H134" s="210">
        <v>8.3333333333333321</v>
      </c>
      <c r="I134" s="210">
        <v>25</v>
      </c>
      <c r="J134" s="210">
        <v>4.1666666666666661</v>
      </c>
      <c r="K134" s="210">
        <v>8.3333333333333321</v>
      </c>
      <c r="L134" s="210">
        <v>0</v>
      </c>
      <c r="M134" s="210">
        <v>0</v>
      </c>
      <c r="N134" s="210">
        <v>0</v>
      </c>
      <c r="O134" s="210">
        <v>12.5</v>
      </c>
      <c r="P134" s="210">
        <v>8.3333333333333321</v>
      </c>
      <c r="Q134" s="210">
        <v>0</v>
      </c>
      <c r="R134" s="210">
        <v>12.5</v>
      </c>
      <c r="S134" s="210">
        <v>0</v>
      </c>
      <c r="T134" s="210">
        <v>4.1666666666666661</v>
      </c>
      <c r="U134" s="210">
        <v>100</v>
      </c>
    </row>
    <row r="135" spans="1:21">
      <c r="A135" s="17">
        <v>78073</v>
      </c>
      <c r="B135" s="17" t="s">
        <v>505</v>
      </c>
      <c r="C135" s="210">
        <v>0</v>
      </c>
      <c r="D135" s="210">
        <v>0</v>
      </c>
      <c r="E135" s="210">
        <v>12.121212121212121</v>
      </c>
      <c r="F135" s="210">
        <v>0</v>
      </c>
      <c r="G135" s="210">
        <v>1.0101010101010102</v>
      </c>
      <c r="H135" s="210">
        <v>24.242424242424242</v>
      </c>
      <c r="I135" s="210">
        <v>30.303030303030305</v>
      </c>
      <c r="J135" s="210">
        <v>3.0303030303030303</v>
      </c>
      <c r="K135" s="210">
        <v>9.0909090909090917</v>
      </c>
      <c r="L135" s="210">
        <v>1.0101010101010102</v>
      </c>
      <c r="M135" s="210">
        <v>0</v>
      </c>
      <c r="N135" s="210">
        <v>1.0101010101010102</v>
      </c>
      <c r="O135" s="210">
        <v>10.1010101010101</v>
      </c>
      <c r="P135" s="210">
        <v>2.0202020202020203</v>
      </c>
      <c r="Q135" s="210">
        <v>0</v>
      </c>
      <c r="R135" s="210">
        <v>3.0303030303030303</v>
      </c>
      <c r="S135" s="210">
        <v>0</v>
      </c>
      <c r="T135" s="210">
        <v>3.0303030303030303</v>
      </c>
      <c r="U135" s="210">
        <v>100</v>
      </c>
    </row>
    <row r="136" spans="1:21">
      <c r="A136" s="17">
        <v>78074</v>
      </c>
      <c r="B136" s="17" t="s">
        <v>429</v>
      </c>
      <c r="C136" s="210">
        <v>0.45248868778280549</v>
      </c>
      <c r="D136" s="210">
        <v>0</v>
      </c>
      <c r="E136" s="210">
        <v>8.5972850678733028</v>
      </c>
      <c r="F136" s="210">
        <v>0</v>
      </c>
      <c r="G136" s="210">
        <v>0</v>
      </c>
      <c r="H136" s="210">
        <v>13.574660633484163</v>
      </c>
      <c r="I136" s="210">
        <v>33.031674208144793</v>
      </c>
      <c r="J136" s="210">
        <v>1.809954751131222</v>
      </c>
      <c r="K136" s="210">
        <v>18.552036199095024</v>
      </c>
      <c r="L136" s="210">
        <v>0</v>
      </c>
      <c r="M136" s="210">
        <v>1.809954751131222</v>
      </c>
      <c r="N136" s="210">
        <v>1.3574660633484164</v>
      </c>
      <c r="O136" s="210">
        <v>9.9547511312217196</v>
      </c>
      <c r="P136" s="210">
        <v>3.6199095022624439</v>
      </c>
      <c r="Q136" s="210">
        <v>0.45248868778280549</v>
      </c>
      <c r="R136" s="210">
        <v>3.1674208144796379</v>
      </c>
      <c r="S136" s="210">
        <v>0.90497737556561098</v>
      </c>
      <c r="T136" s="210">
        <v>2.7149321266968327</v>
      </c>
      <c r="U136" s="210">
        <v>100</v>
      </c>
    </row>
    <row r="137" spans="1:21">
      <c r="A137" s="17">
        <v>78075</v>
      </c>
      <c r="B137" s="17" t="s">
        <v>510</v>
      </c>
      <c r="C137" s="210">
        <v>0</v>
      </c>
      <c r="D137" s="210">
        <v>1.1173184357541899</v>
      </c>
      <c r="E137" s="210">
        <v>15.083798882681565</v>
      </c>
      <c r="F137" s="210">
        <v>0</v>
      </c>
      <c r="G137" s="210">
        <v>0.55865921787709494</v>
      </c>
      <c r="H137" s="210">
        <v>15.083798882681565</v>
      </c>
      <c r="I137" s="210">
        <v>31.843575418994412</v>
      </c>
      <c r="J137" s="210">
        <v>2.2346368715083798</v>
      </c>
      <c r="K137" s="210">
        <v>7.8212290502793298</v>
      </c>
      <c r="L137" s="210">
        <v>1.6759776536312849</v>
      </c>
      <c r="M137" s="210">
        <v>3.3519553072625698</v>
      </c>
      <c r="N137" s="210">
        <v>0.55865921787709494</v>
      </c>
      <c r="O137" s="210">
        <v>5.027932960893855</v>
      </c>
      <c r="P137" s="210">
        <v>3.9106145251396649</v>
      </c>
      <c r="Q137" s="210">
        <v>1.1173184357541899</v>
      </c>
      <c r="R137" s="210">
        <v>6.1452513966480442</v>
      </c>
      <c r="S137" s="210">
        <v>1.1173184357541899</v>
      </c>
      <c r="T137" s="210">
        <v>3.3519553072625698</v>
      </c>
      <c r="U137" s="210">
        <v>100</v>
      </c>
    </row>
    <row r="138" spans="1:21">
      <c r="A138" s="17">
        <v>78076</v>
      </c>
      <c r="B138" s="17" t="s">
        <v>394</v>
      </c>
      <c r="C138" s="210">
        <v>0.625</v>
      </c>
      <c r="D138" s="210">
        <v>0</v>
      </c>
      <c r="E138" s="210">
        <v>6.25</v>
      </c>
      <c r="F138" s="210">
        <v>0</v>
      </c>
      <c r="G138" s="210">
        <v>0</v>
      </c>
      <c r="H138" s="210">
        <v>19.375</v>
      </c>
      <c r="I138" s="210">
        <v>33.125</v>
      </c>
      <c r="J138" s="210">
        <v>2.5</v>
      </c>
      <c r="K138" s="210">
        <v>5</v>
      </c>
      <c r="L138" s="210">
        <v>1.25</v>
      </c>
      <c r="M138" s="210">
        <v>1.875</v>
      </c>
      <c r="N138" s="210">
        <v>0.625</v>
      </c>
      <c r="O138" s="210">
        <v>15</v>
      </c>
      <c r="P138" s="210">
        <v>4.375</v>
      </c>
      <c r="Q138" s="210">
        <v>0</v>
      </c>
      <c r="R138" s="210">
        <v>4.375</v>
      </c>
      <c r="S138" s="210">
        <v>1.25</v>
      </c>
      <c r="T138" s="210">
        <v>4.375</v>
      </c>
      <c r="U138" s="210">
        <v>100</v>
      </c>
    </row>
    <row r="139" spans="1:21">
      <c r="A139" s="17">
        <v>78077</v>
      </c>
      <c r="B139" s="17" t="s">
        <v>419</v>
      </c>
      <c r="C139" s="210">
        <v>1.7241379310344827</v>
      </c>
      <c r="D139" s="210">
        <v>0</v>
      </c>
      <c r="E139" s="210">
        <v>9.4827586206896548</v>
      </c>
      <c r="F139" s="210">
        <v>0</v>
      </c>
      <c r="G139" s="210">
        <v>0</v>
      </c>
      <c r="H139" s="210">
        <v>15.517241379310345</v>
      </c>
      <c r="I139" s="210">
        <v>37.931034482758619</v>
      </c>
      <c r="J139" s="210">
        <v>2.5862068965517242</v>
      </c>
      <c r="K139" s="210">
        <v>6.8965517241379306</v>
      </c>
      <c r="L139" s="210">
        <v>3.4482758620689653</v>
      </c>
      <c r="M139" s="210">
        <v>3.4482758620689653</v>
      </c>
      <c r="N139" s="210">
        <v>0</v>
      </c>
      <c r="O139" s="210">
        <v>8.6206896551724146</v>
      </c>
      <c r="P139" s="210">
        <v>4.3103448275862073</v>
      </c>
      <c r="Q139" s="210">
        <v>0</v>
      </c>
      <c r="R139" s="210">
        <v>0.86206896551724133</v>
      </c>
      <c r="S139" s="210">
        <v>0.86206896551724133</v>
      </c>
      <c r="T139" s="210">
        <v>4.3103448275862073</v>
      </c>
      <c r="U139" s="210">
        <v>100</v>
      </c>
    </row>
    <row r="140" spans="1:21">
      <c r="A140" s="17">
        <v>78078</v>
      </c>
      <c r="B140" s="17" t="s">
        <v>606</v>
      </c>
      <c r="C140" s="210">
        <v>3.4482758620689653</v>
      </c>
      <c r="D140" s="210">
        <v>0</v>
      </c>
      <c r="E140" s="210">
        <v>13.793103448275861</v>
      </c>
      <c r="F140" s="210">
        <v>0</v>
      </c>
      <c r="G140" s="210">
        <v>0</v>
      </c>
      <c r="H140" s="210">
        <v>6.8965517241379306</v>
      </c>
      <c r="I140" s="210">
        <v>27.586206896551722</v>
      </c>
      <c r="J140" s="210">
        <v>10.344827586206897</v>
      </c>
      <c r="K140" s="210">
        <v>13.793103448275861</v>
      </c>
      <c r="L140" s="210">
        <v>6.8965517241379306</v>
      </c>
      <c r="M140" s="210">
        <v>3.4482758620689653</v>
      </c>
      <c r="N140" s="210">
        <v>0</v>
      </c>
      <c r="O140" s="210">
        <v>3.4482758620689653</v>
      </c>
      <c r="P140" s="210">
        <v>3.4482758620689653</v>
      </c>
      <c r="Q140" s="210">
        <v>0</v>
      </c>
      <c r="R140" s="210">
        <v>0</v>
      </c>
      <c r="S140" s="210">
        <v>6.8965517241379306</v>
      </c>
      <c r="T140" s="210">
        <v>0</v>
      </c>
      <c r="U140" s="210">
        <v>100</v>
      </c>
    </row>
    <row r="141" spans="1:21">
      <c r="A141" s="17">
        <v>78079</v>
      </c>
      <c r="B141" s="17" t="s">
        <v>307</v>
      </c>
      <c r="C141" s="210">
        <v>0.554016620498615</v>
      </c>
      <c r="D141" s="210">
        <v>0</v>
      </c>
      <c r="E141" s="210">
        <v>5.8171745152354575</v>
      </c>
      <c r="F141" s="210">
        <v>0</v>
      </c>
      <c r="G141" s="210">
        <v>0</v>
      </c>
      <c r="H141" s="210">
        <v>13.29639889196676</v>
      </c>
      <c r="I141" s="210">
        <v>32.963988919667592</v>
      </c>
      <c r="J141" s="210">
        <v>1.662049861495845</v>
      </c>
      <c r="K141" s="210">
        <v>7.202216066481995</v>
      </c>
      <c r="L141" s="210">
        <v>1.3850415512465373</v>
      </c>
      <c r="M141" s="210">
        <v>3.0470914127423825</v>
      </c>
      <c r="N141" s="210">
        <v>0.554016620498615</v>
      </c>
      <c r="O141" s="210">
        <v>19.113573407202217</v>
      </c>
      <c r="P141" s="210">
        <v>3.0470914127423825</v>
      </c>
      <c r="Q141" s="210">
        <v>0</v>
      </c>
      <c r="R141" s="210">
        <v>5.8171745152354575</v>
      </c>
      <c r="S141" s="210">
        <v>1.10803324099723</v>
      </c>
      <c r="T141" s="210">
        <v>4.43213296398892</v>
      </c>
      <c r="U141" s="210">
        <v>100</v>
      </c>
    </row>
    <row r="142" spans="1:21">
      <c r="A142" s="17">
        <v>78080</v>
      </c>
      <c r="B142" s="17" t="s">
        <v>523</v>
      </c>
      <c r="C142" s="210">
        <v>2.3529411764705883</v>
      </c>
      <c r="D142" s="210">
        <v>0</v>
      </c>
      <c r="E142" s="210">
        <v>18.823529411764707</v>
      </c>
      <c r="F142" s="210">
        <v>0</v>
      </c>
      <c r="G142" s="210">
        <v>0</v>
      </c>
      <c r="H142" s="210">
        <v>11.76470588235294</v>
      </c>
      <c r="I142" s="210">
        <v>40</v>
      </c>
      <c r="J142" s="210">
        <v>7.0588235294117645</v>
      </c>
      <c r="K142" s="210">
        <v>3.5294117647058822</v>
      </c>
      <c r="L142" s="210">
        <v>3.5294117647058822</v>
      </c>
      <c r="M142" s="210">
        <v>1.1764705882352942</v>
      </c>
      <c r="N142" s="210">
        <v>0</v>
      </c>
      <c r="O142" s="210">
        <v>4.7058823529411766</v>
      </c>
      <c r="P142" s="210">
        <v>1.1764705882352942</v>
      </c>
      <c r="Q142" s="210">
        <v>0</v>
      </c>
      <c r="R142" s="210">
        <v>0</v>
      </c>
      <c r="S142" s="210">
        <v>0</v>
      </c>
      <c r="T142" s="210">
        <v>5.8823529411764701</v>
      </c>
      <c r="U142" s="210">
        <v>100</v>
      </c>
    </row>
    <row r="143" spans="1:21">
      <c r="A143" s="17">
        <v>78081</v>
      </c>
      <c r="B143" s="17" t="s">
        <v>280</v>
      </c>
      <c r="C143" s="210">
        <v>0.37850113550340653</v>
      </c>
      <c r="D143" s="210">
        <v>0</v>
      </c>
      <c r="E143" s="210">
        <v>8.7812263436790321</v>
      </c>
      <c r="F143" s="210">
        <v>7.5700227100681305E-2</v>
      </c>
      <c r="G143" s="210">
        <v>0.30280090840272522</v>
      </c>
      <c r="H143" s="210">
        <v>12.490537471612415</v>
      </c>
      <c r="I143" s="210">
        <v>38.985616956850869</v>
      </c>
      <c r="J143" s="210">
        <v>4.0878122634367902</v>
      </c>
      <c r="K143" s="210">
        <v>6.8130204390613169</v>
      </c>
      <c r="L143" s="210">
        <v>1.5897047691143074</v>
      </c>
      <c r="M143" s="210">
        <v>2.4224072672218018</v>
      </c>
      <c r="N143" s="210">
        <v>1.2869038607115821</v>
      </c>
      <c r="O143" s="210">
        <v>10.522331566994701</v>
      </c>
      <c r="P143" s="210">
        <v>2.8009084027252085</v>
      </c>
      <c r="Q143" s="210">
        <v>0.60560181680545044</v>
      </c>
      <c r="R143" s="210">
        <v>2.8009084027252085</v>
      </c>
      <c r="S143" s="210">
        <v>0.90840272520817567</v>
      </c>
      <c r="T143" s="210">
        <v>5.1476154428463285</v>
      </c>
      <c r="U143" s="210">
        <v>100</v>
      </c>
    </row>
    <row r="144" spans="1:21">
      <c r="A144" s="17">
        <v>78082</v>
      </c>
      <c r="B144" s="17" t="s">
        <v>493</v>
      </c>
      <c r="C144" s="210">
        <v>0</v>
      </c>
      <c r="D144" s="210">
        <v>0</v>
      </c>
      <c r="E144" s="210">
        <v>5.7692307692307692</v>
      </c>
      <c r="F144" s="210">
        <v>0</v>
      </c>
      <c r="G144" s="210">
        <v>0</v>
      </c>
      <c r="H144" s="210">
        <v>16.346153846153847</v>
      </c>
      <c r="I144" s="210">
        <v>22.115384615384613</v>
      </c>
      <c r="J144" s="210">
        <v>2.8846153846153846</v>
      </c>
      <c r="K144" s="210">
        <v>25</v>
      </c>
      <c r="L144" s="210">
        <v>0</v>
      </c>
      <c r="M144" s="210">
        <v>2.8846153846153846</v>
      </c>
      <c r="N144" s="210">
        <v>0</v>
      </c>
      <c r="O144" s="210">
        <v>16.346153846153847</v>
      </c>
      <c r="P144" s="210">
        <v>0.96153846153846156</v>
      </c>
      <c r="Q144" s="210">
        <v>0</v>
      </c>
      <c r="R144" s="210">
        <v>3.8461538461538463</v>
      </c>
      <c r="S144" s="210">
        <v>0</v>
      </c>
      <c r="T144" s="210">
        <v>3.8461538461538463</v>
      </c>
      <c r="U144" s="210">
        <v>100</v>
      </c>
    </row>
    <row r="145" spans="1:21">
      <c r="A145" s="17">
        <v>78083</v>
      </c>
      <c r="B145" s="17" t="s">
        <v>362</v>
      </c>
      <c r="C145" s="210">
        <v>3.4482758620689653</v>
      </c>
      <c r="D145" s="210">
        <v>0</v>
      </c>
      <c r="E145" s="210">
        <v>6.403940886699508</v>
      </c>
      <c r="F145" s="210">
        <v>0</v>
      </c>
      <c r="G145" s="210">
        <v>0</v>
      </c>
      <c r="H145" s="210">
        <v>20.689655172413794</v>
      </c>
      <c r="I145" s="210">
        <v>34.482758620689658</v>
      </c>
      <c r="J145" s="210">
        <v>1.9704433497536946</v>
      </c>
      <c r="K145" s="210">
        <v>14.285714285714285</v>
      </c>
      <c r="L145" s="210">
        <v>0</v>
      </c>
      <c r="M145" s="210">
        <v>1.4778325123152709</v>
      </c>
      <c r="N145" s="210">
        <v>0.49261083743842365</v>
      </c>
      <c r="O145" s="210">
        <v>9.8522167487684733</v>
      </c>
      <c r="P145" s="210">
        <v>0.98522167487684731</v>
      </c>
      <c r="Q145" s="210">
        <v>0.49261083743842365</v>
      </c>
      <c r="R145" s="210">
        <v>2.4630541871921183</v>
      </c>
      <c r="S145" s="210">
        <v>0</v>
      </c>
      <c r="T145" s="210">
        <v>2.9556650246305418</v>
      </c>
      <c r="U145" s="210">
        <v>100</v>
      </c>
    </row>
    <row r="146" spans="1:21">
      <c r="A146" s="17">
        <v>78084</v>
      </c>
      <c r="B146" s="17" t="s">
        <v>408</v>
      </c>
      <c r="C146" s="210">
        <v>1.9900497512437811</v>
      </c>
      <c r="D146" s="210">
        <v>0</v>
      </c>
      <c r="E146" s="210">
        <v>9.4527363184079594</v>
      </c>
      <c r="F146" s="210">
        <v>0.49751243781094528</v>
      </c>
      <c r="G146" s="210">
        <v>0</v>
      </c>
      <c r="H146" s="210">
        <v>8.4577114427860707</v>
      </c>
      <c r="I146" s="210">
        <v>46.766169154228855</v>
      </c>
      <c r="J146" s="210">
        <v>5.4726368159203984</v>
      </c>
      <c r="K146" s="210">
        <v>4.9751243781094532</v>
      </c>
      <c r="L146" s="210">
        <v>0.99502487562189057</v>
      </c>
      <c r="M146" s="210">
        <v>1.9900497512437811</v>
      </c>
      <c r="N146" s="210">
        <v>0</v>
      </c>
      <c r="O146" s="210">
        <v>10.945273631840797</v>
      </c>
      <c r="P146" s="210">
        <v>1.4925373134328357</v>
      </c>
      <c r="Q146" s="210">
        <v>0</v>
      </c>
      <c r="R146" s="210">
        <v>2.9850746268656714</v>
      </c>
      <c r="S146" s="210">
        <v>0</v>
      </c>
      <c r="T146" s="210">
        <v>3.9800995024875623</v>
      </c>
      <c r="U146" s="210">
        <v>100</v>
      </c>
    </row>
    <row r="147" spans="1:21">
      <c r="A147" s="17">
        <v>78085</v>
      </c>
      <c r="B147" s="17" t="s">
        <v>565</v>
      </c>
      <c r="C147" s="210">
        <v>0</v>
      </c>
      <c r="D147" s="210">
        <v>0</v>
      </c>
      <c r="E147" s="210">
        <v>8.695652173913043</v>
      </c>
      <c r="F147" s="210">
        <v>0</v>
      </c>
      <c r="G147" s="210">
        <v>0</v>
      </c>
      <c r="H147" s="210">
        <v>21.739130434782609</v>
      </c>
      <c r="I147" s="210">
        <v>30.434782608695656</v>
      </c>
      <c r="J147" s="210">
        <v>4.3478260869565215</v>
      </c>
      <c r="K147" s="210">
        <v>13.043478260869565</v>
      </c>
      <c r="L147" s="210">
        <v>0</v>
      </c>
      <c r="M147" s="210">
        <v>0</v>
      </c>
      <c r="N147" s="210">
        <v>0</v>
      </c>
      <c r="O147" s="210">
        <v>13.043478260869565</v>
      </c>
      <c r="P147" s="210">
        <v>0</v>
      </c>
      <c r="Q147" s="210">
        <v>0</v>
      </c>
      <c r="R147" s="210">
        <v>2.1739130434782608</v>
      </c>
      <c r="S147" s="210">
        <v>0</v>
      </c>
      <c r="T147" s="210">
        <v>6.5217391304347823</v>
      </c>
      <c r="U147" s="210">
        <v>100</v>
      </c>
    </row>
    <row r="148" spans="1:21">
      <c r="A148" s="17">
        <v>78089</v>
      </c>
      <c r="B148" s="17" t="s">
        <v>589</v>
      </c>
      <c r="C148" s="210">
        <v>0</v>
      </c>
      <c r="D148" s="210">
        <v>0</v>
      </c>
      <c r="E148" s="210">
        <v>4.8780487804878048</v>
      </c>
      <c r="F148" s="210">
        <v>0</v>
      </c>
      <c r="G148" s="210">
        <v>0</v>
      </c>
      <c r="H148" s="210">
        <v>7.3170731707317067</v>
      </c>
      <c r="I148" s="210">
        <v>43.902439024390247</v>
      </c>
      <c r="J148" s="210">
        <v>2.4390243902439024</v>
      </c>
      <c r="K148" s="210">
        <v>12.195121951219512</v>
      </c>
      <c r="L148" s="210">
        <v>0</v>
      </c>
      <c r="M148" s="210">
        <v>2.4390243902439024</v>
      </c>
      <c r="N148" s="210">
        <v>0</v>
      </c>
      <c r="O148" s="210">
        <v>12.195121951219512</v>
      </c>
      <c r="P148" s="210">
        <v>0</v>
      </c>
      <c r="Q148" s="210">
        <v>0</v>
      </c>
      <c r="R148" s="210">
        <v>9.7560975609756095</v>
      </c>
      <c r="S148" s="210">
        <v>0</v>
      </c>
      <c r="T148" s="210">
        <v>4.8780487804878048</v>
      </c>
      <c r="U148" s="210">
        <v>100</v>
      </c>
    </row>
    <row r="149" spans="1:21">
      <c r="A149" s="17">
        <v>78090</v>
      </c>
      <c r="B149" s="17" t="s">
        <v>675</v>
      </c>
      <c r="C149" s="210">
        <v>6.25</v>
      </c>
      <c r="D149" s="210">
        <v>0</v>
      </c>
      <c r="E149" s="210">
        <v>6.25</v>
      </c>
      <c r="F149" s="210">
        <v>0</v>
      </c>
      <c r="G149" s="210">
        <v>0</v>
      </c>
      <c r="H149" s="210">
        <v>6.25</v>
      </c>
      <c r="I149" s="210">
        <v>31.25</v>
      </c>
      <c r="J149" s="210">
        <v>25</v>
      </c>
      <c r="K149" s="210">
        <v>12.5</v>
      </c>
      <c r="L149" s="210">
        <v>0</v>
      </c>
      <c r="M149" s="210">
        <v>0</v>
      </c>
      <c r="N149" s="210">
        <v>0</v>
      </c>
      <c r="O149" s="210">
        <v>0</v>
      </c>
      <c r="P149" s="210">
        <v>0</v>
      </c>
      <c r="Q149" s="210">
        <v>0</v>
      </c>
      <c r="R149" s="210">
        <v>6.25</v>
      </c>
      <c r="S149" s="210">
        <v>0</v>
      </c>
      <c r="T149" s="210">
        <v>6.25</v>
      </c>
      <c r="U149" s="210">
        <v>100</v>
      </c>
    </row>
    <row r="150" spans="1:21">
      <c r="A150" s="17">
        <v>78091</v>
      </c>
      <c r="B150" s="17" t="s">
        <v>285</v>
      </c>
      <c r="C150" s="210">
        <v>0.10638297872340426</v>
      </c>
      <c r="D150" s="210">
        <v>0</v>
      </c>
      <c r="E150" s="210">
        <v>5.3191489361702127</v>
      </c>
      <c r="F150" s="210">
        <v>0.10638297872340426</v>
      </c>
      <c r="G150" s="210">
        <v>0.31914893617021273</v>
      </c>
      <c r="H150" s="210">
        <v>9.2553191489361701</v>
      </c>
      <c r="I150" s="210">
        <v>31.595744680851062</v>
      </c>
      <c r="J150" s="210">
        <v>1.8085106382978722</v>
      </c>
      <c r="K150" s="210">
        <v>9.6808510638297882</v>
      </c>
      <c r="L150" s="210">
        <v>2.2340425531914896</v>
      </c>
      <c r="M150" s="210">
        <v>3.5106382978723407</v>
      </c>
      <c r="N150" s="210">
        <v>1.1702127659574468</v>
      </c>
      <c r="O150" s="210">
        <v>20.106382978723406</v>
      </c>
      <c r="P150" s="210">
        <v>3.2978723404255317</v>
      </c>
      <c r="Q150" s="210">
        <v>0.74468085106382986</v>
      </c>
      <c r="R150" s="210">
        <v>5</v>
      </c>
      <c r="S150" s="210">
        <v>0.95744680851063824</v>
      </c>
      <c r="T150" s="210">
        <v>4.7872340425531918</v>
      </c>
      <c r="U150" s="210">
        <v>100</v>
      </c>
    </row>
    <row r="151" spans="1:21">
      <c r="A151" s="17">
        <v>78093</v>
      </c>
      <c r="B151" s="17" t="s">
        <v>467</v>
      </c>
      <c r="C151" s="210">
        <v>2.5641025641025639</v>
      </c>
      <c r="D151" s="210">
        <v>0</v>
      </c>
      <c r="E151" s="210">
        <v>8.5470085470085468</v>
      </c>
      <c r="F151" s="210">
        <v>0</v>
      </c>
      <c r="G151" s="210">
        <v>0</v>
      </c>
      <c r="H151" s="210">
        <v>18.803418803418804</v>
      </c>
      <c r="I151" s="210">
        <v>29.059829059829063</v>
      </c>
      <c r="J151" s="210">
        <v>3.4188034188034191</v>
      </c>
      <c r="K151" s="210">
        <v>10.256410256410255</v>
      </c>
      <c r="L151" s="210">
        <v>2.5641025641025639</v>
      </c>
      <c r="M151" s="210">
        <v>0.85470085470085477</v>
      </c>
      <c r="N151" s="210">
        <v>0</v>
      </c>
      <c r="O151" s="210">
        <v>9.4017094017094021</v>
      </c>
      <c r="P151" s="210">
        <v>4.2735042735042734</v>
      </c>
      <c r="Q151" s="210">
        <v>0</v>
      </c>
      <c r="R151" s="210">
        <v>5.1282051282051277</v>
      </c>
      <c r="S151" s="210">
        <v>0</v>
      </c>
      <c r="T151" s="210">
        <v>5.1282051282051277</v>
      </c>
      <c r="U151" s="210">
        <v>100</v>
      </c>
    </row>
    <row r="152" spans="1:21">
      <c r="A152" s="17">
        <v>78094</v>
      </c>
      <c r="B152" s="17" t="s">
        <v>548</v>
      </c>
      <c r="C152" s="210">
        <v>3.225806451612903</v>
      </c>
      <c r="D152" s="210">
        <v>0</v>
      </c>
      <c r="E152" s="210">
        <v>12.903225806451612</v>
      </c>
      <c r="F152" s="210">
        <v>0</v>
      </c>
      <c r="G152" s="210">
        <v>0</v>
      </c>
      <c r="H152" s="210">
        <v>16.129032258064516</v>
      </c>
      <c r="I152" s="210">
        <v>22.58064516129032</v>
      </c>
      <c r="J152" s="210">
        <v>4.838709677419355</v>
      </c>
      <c r="K152" s="210">
        <v>14.516129032258066</v>
      </c>
      <c r="L152" s="210">
        <v>1.6129032258064515</v>
      </c>
      <c r="M152" s="210">
        <v>1.6129032258064515</v>
      </c>
      <c r="N152" s="210">
        <v>0</v>
      </c>
      <c r="O152" s="210">
        <v>8.064516129032258</v>
      </c>
      <c r="P152" s="210">
        <v>0</v>
      </c>
      <c r="Q152" s="210">
        <v>0</v>
      </c>
      <c r="R152" s="210">
        <v>8.064516129032258</v>
      </c>
      <c r="S152" s="210">
        <v>0</v>
      </c>
      <c r="T152" s="210">
        <v>6.4516129032258061</v>
      </c>
      <c r="U152" s="210">
        <v>100</v>
      </c>
    </row>
    <row r="153" spans="1:21">
      <c r="A153" s="17">
        <v>78095</v>
      </c>
      <c r="B153" s="17" t="s">
        <v>491</v>
      </c>
      <c r="C153" s="210">
        <v>1.4285714285714286</v>
      </c>
      <c r="D153" s="210">
        <v>0</v>
      </c>
      <c r="E153" s="210">
        <v>5.7142857142857144</v>
      </c>
      <c r="F153" s="210">
        <v>0</v>
      </c>
      <c r="G153" s="210">
        <v>0</v>
      </c>
      <c r="H153" s="210">
        <v>12.857142857142856</v>
      </c>
      <c r="I153" s="210">
        <v>28.571428571428569</v>
      </c>
      <c r="J153" s="210">
        <v>2.8571428571428572</v>
      </c>
      <c r="K153" s="210">
        <v>17.142857142857142</v>
      </c>
      <c r="L153" s="210">
        <v>0</v>
      </c>
      <c r="M153" s="210">
        <v>1.4285714285714286</v>
      </c>
      <c r="N153" s="210">
        <v>1.4285714285714286</v>
      </c>
      <c r="O153" s="210">
        <v>11.428571428571429</v>
      </c>
      <c r="P153" s="210">
        <v>2.8571428571428572</v>
      </c>
      <c r="Q153" s="210">
        <v>0</v>
      </c>
      <c r="R153" s="210">
        <v>4.2857142857142856</v>
      </c>
      <c r="S153" s="210">
        <v>5.7142857142857144</v>
      </c>
      <c r="T153" s="210">
        <v>4.2857142857142856</v>
      </c>
      <c r="U153" s="210">
        <v>100</v>
      </c>
    </row>
    <row r="154" spans="1:21">
      <c r="A154" s="17">
        <v>78096</v>
      </c>
      <c r="B154" s="17" t="s">
        <v>621</v>
      </c>
      <c r="C154" s="210">
        <v>25</v>
      </c>
      <c r="D154" s="210">
        <v>0</v>
      </c>
      <c r="E154" s="210">
        <v>25</v>
      </c>
      <c r="F154" s="210">
        <v>0</v>
      </c>
      <c r="G154" s="210">
        <v>0</v>
      </c>
      <c r="H154" s="210">
        <v>8.3333333333333321</v>
      </c>
      <c r="I154" s="210">
        <v>16.666666666666664</v>
      </c>
      <c r="J154" s="210">
        <v>8.3333333333333321</v>
      </c>
      <c r="K154" s="210">
        <v>12.5</v>
      </c>
      <c r="L154" s="210">
        <v>0</v>
      </c>
      <c r="M154" s="210">
        <v>0</v>
      </c>
      <c r="N154" s="210">
        <v>0</v>
      </c>
      <c r="O154" s="210">
        <v>4.1666666666666661</v>
      </c>
      <c r="P154" s="210">
        <v>0</v>
      </c>
      <c r="Q154" s="210">
        <v>0</v>
      </c>
      <c r="R154" s="210">
        <v>0</v>
      </c>
      <c r="S154" s="210">
        <v>0</v>
      </c>
      <c r="T154" s="210">
        <v>0</v>
      </c>
      <c r="U154" s="210">
        <v>100</v>
      </c>
    </row>
    <row r="155" spans="1:21">
      <c r="A155" s="17">
        <v>78097</v>
      </c>
      <c r="B155" s="17" t="s">
        <v>541</v>
      </c>
      <c r="C155" s="210">
        <v>0</v>
      </c>
      <c r="D155" s="210">
        <v>0</v>
      </c>
      <c r="E155" s="210">
        <v>5</v>
      </c>
      <c r="F155" s="210">
        <v>0</v>
      </c>
      <c r="G155" s="210">
        <v>0</v>
      </c>
      <c r="H155" s="210">
        <v>16.666666666666664</v>
      </c>
      <c r="I155" s="210">
        <v>35</v>
      </c>
      <c r="J155" s="210">
        <v>6.666666666666667</v>
      </c>
      <c r="K155" s="210">
        <v>3.3333333333333335</v>
      </c>
      <c r="L155" s="210">
        <v>0</v>
      </c>
      <c r="M155" s="210">
        <v>1.6666666666666667</v>
      </c>
      <c r="N155" s="210">
        <v>0</v>
      </c>
      <c r="O155" s="210">
        <v>6.666666666666667</v>
      </c>
      <c r="P155" s="210">
        <v>0</v>
      </c>
      <c r="Q155" s="210">
        <v>1.6666666666666667</v>
      </c>
      <c r="R155" s="210">
        <v>15</v>
      </c>
      <c r="S155" s="210">
        <v>3.3333333333333335</v>
      </c>
      <c r="T155" s="210">
        <v>5</v>
      </c>
      <c r="U155" s="210">
        <v>100</v>
      </c>
    </row>
    <row r="156" spans="1:21">
      <c r="A156" s="17">
        <v>78098</v>
      </c>
      <c r="B156" s="17" t="s">
        <v>546</v>
      </c>
      <c r="C156" s="210">
        <v>1.2658227848101267</v>
      </c>
      <c r="D156" s="210">
        <v>0</v>
      </c>
      <c r="E156" s="210">
        <v>12.658227848101266</v>
      </c>
      <c r="F156" s="210">
        <v>0</v>
      </c>
      <c r="G156" s="210">
        <v>0</v>
      </c>
      <c r="H156" s="210">
        <v>30.37974683544304</v>
      </c>
      <c r="I156" s="210">
        <v>26.582278481012654</v>
      </c>
      <c r="J156" s="210">
        <v>2.5316455696202533</v>
      </c>
      <c r="K156" s="210">
        <v>6.3291139240506329</v>
      </c>
      <c r="L156" s="210">
        <v>0</v>
      </c>
      <c r="M156" s="210">
        <v>2.5316455696202533</v>
      </c>
      <c r="N156" s="210">
        <v>1.2658227848101267</v>
      </c>
      <c r="O156" s="210">
        <v>11.39240506329114</v>
      </c>
      <c r="P156" s="210">
        <v>2.5316455696202533</v>
      </c>
      <c r="Q156" s="210">
        <v>1.2658227848101267</v>
      </c>
      <c r="R156" s="210">
        <v>1.2658227848101267</v>
      </c>
      <c r="S156" s="210">
        <v>0</v>
      </c>
      <c r="T156" s="210">
        <v>0</v>
      </c>
      <c r="U156" s="210">
        <v>100</v>
      </c>
    </row>
    <row r="157" spans="1:21">
      <c r="A157" s="17">
        <v>78099</v>
      </c>
      <c r="B157" s="17" t="s">
        <v>583</v>
      </c>
      <c r="C157" s="210">
        <v>1.5151515151515151</v>
      </c>
      <c r="D157" s="210">
        <v>0</v>
      </c>
      <c r="E157" s="210">
        <v>6.0606060606060606</v>
      </c>
      <c r="F157" s="210">
        <v>0</v>
      </c>
      <c r="G157" s="210">
        <v>0</v>
      </c>
      <c r="H157" s="210">
        <v>18.181818181818183</v>
      </c>
      <c r="I157" s="210">
        <v>27.27272727272727</v>
      </c>
      <c r="J157" s="210">
        <v>3.0303030303030303</v>
      </c>
      <c r="K157" s="210">
        <v>25.757575757575758</v>
      </c>
      <c r="L157" s="210">
        <v>0</v>
      </c>
      <c r="M157" s="210">
        <v>1.5151515151515151</v>
      </c>
      <c r="N157" s="210">
        <v>0</v>
      </c>
      <c r="O157" s="210">
        <v>9.0909090909090917</v>
      </c>
      <c r="P157" s="210">
        <v>1.5151515151515151</v>
      </c>
      <c r="Q157" s="210">
        <v>0</v>
      </c>
      <c r="R157" s="210">
        <v>3.0303030303030303</v>
      </c>
      <c r="S157" s="210">
        <v>0</v>
      </c>
      <c r="T157" s="210">
        <v>3.0303030303030303</v>
      </c>
      <c r="U157" s="210">
        <v>100</v>
      </c>
    </row>
    <row r="158" spans="1:21">
      <c r="A158" s="17">
        <v>78100</v>
      </c>
      <c r="B158" s="17" t="s">
        <v>627</v>
      </c>
      <c r="C158" s="210">
        <v>2.7027027027027026</v>
      </c>
      <c r="D158" s="210">
        <v>0</v>
      </c>
      <c r="E158" s="210">
        <v>2.7027027027027026</v>
      </c>
      <c r="F158" s="210">
        <v>0</v>
      </c>
      <c r="G158" s="210">
        <v>0</v>
      </c>
      <c r="H158" s="210">
        <v>16.216216216216218</v>
      </c>
      <c r="I158" s="210">
        <v>29.72972972972973</v>
      </c>
      <c r="J158" s="210">
        <v>2.7027027027027026</v>
      </c>
      <c r="K158" s="210">
        <v>13.513513513513514</v>
      </c>
      <c r="L158" s="210">
        <v>0</v>
      </c>
      <c r="M158" s="210">
        <v>0</v>
      </c>
      <c r="N158" s="210">
        <v>0</v>
      </c>
      <c r="O158" s="210">
        <v>21.621621621621621</v>
      </c>
      <c r="P158" s="210">
        <v>0</v>
      </c>
      <c r="Q158" s="210">
        <v>0</v>
      </c>
      <c r="R158" s="210">
        <v>2.7027027027027026</v>
      </c>
      <c r="S158" s="210">
        <v>2.7027027027027026</v>
      </c>
      <c r="T158" s="210">
        <v>5.4054054054054053</v>
      </c>
      <c r="U158" s="210">
        <v>100</v>
      </c>
    </row>
    <row r="159" spans="1:21">
      <c r="A159" s="17">
        <v>78101</v>
      </c>
      <c r="B159" s="17" t="s">
        <v>329</v>
      </c>
      <c r="C159" s="210">
        <v>0</v>
      </c>
      <c r="D159" s="210">
        <v>0.34782608695652173</v>
      </c>
      <c r="E159" s="210">
        <v>5.9130434782608692</v>
      </c>
      <c r="F159" s="210">
        <v>0</v>
      </c>
      <c r="G159" s="210">
        <v>0</v>
      </c>
      <c r="H159" s="210">
        <v>11.826086956521738</v>
      </c>
      <c r="I159" s="210">
        <v>31.65217391304348</v>
      </c>
      <c r="J159" s="210">
        <v>1.7391304347826086</v>
      </c>
      <c r="K159" s="210">
        <v>14.608695652173914</v>
      </c>
      <c r="L159" s="210">
        <v>1.5652173913043479</v>
      </c>
      <c r="M159" s="210">
        <v>1.7391304347826086</v>
      </c>
      <c r="N159" s="210">
        <v>1.9130434782608694</v>
      </c>
      <c r="O159" s="210">
        <v>11.130434782608695</v>
      </c>
      <c r="P159" s="210">
        <v>2.9565217391304346</v>
      </c>
      <c r="Q159" s="210">
        <v>1.0434782608695654</v>
      </c>
      <c r="R159" s="210">
        <v>2.9565217391304346</v>
      </c>
      <c r="S159" s="210">
        <v>5.9130434782608692</v>
      </c>
      <c r="T159" s="210">
        <v>4.695652173913043</v>
      </c>
      <c r="U159" s="210">
        <v>100</v>
      </c>
    </row>
    <row r="160" spans="1:21">
      <c r="A160" s="17">
        <v>78102</v>
      </c>
      <c r="B160" s="17" t="s">
        <v>272</v>
      </c>
      <c r="C160" s="210">
        <v>9.1827364554637275E-2</v>
      </c>
      <c r="D160" s="210">
        <v>6.1218243036424855E-2</v>
      </c>
      <c r="E160" s="210">
        <v>6.4279155188246104</v>
      </c>
      <c r="F160" s="210">
        <v>0.18365472910927455</v>
      </c>
      <c r="G160" s="210">
        <v>0.27548209366391185</v>
      </c>
      <c r="H160" s="210">
        <v>9.7030915212733397</v>
      </c>
      <c r="I160" s="210">
        <v>30.088766452402815</v>
      </c>
      <c r="J160" s="210">
        <v>2.0202020202020203</v>
      </c>
      <c r="K160" s="210">
        <v>6.948270584634221</v>
      </c>
      <c r="L160" s="210">
        <v>4.8668503213957752</v>
      </c>
      <c r="M160" s="210">
        <v>3.0609121518212428</v>
      </c>
      <c r="N160" s="210">
        <v>2.6323844505662688</v>
      </c>
      <c r="O160" s="210">
        <v>17.324762779308234</v>
      </c>
      <c r="P160" s="210">
        <v>4.5913682277318637</v>
      </c>
      <c r="Q160" s="210">
        <v>0.7346189164370982</v>
      </c>
      <c r="R160" s="210">
        <v>4.7444138353229262</v>
      </c>
      <c r="S160" s="210">
        <v>1.4080195898377716</v>
      </c>
      <c r="T160" s="210">
        <v>4.8362411998775636</v>
      </c>
      <c r="U160" s="210">
        <v>100</v>
      </c>
    </row>
    <row r="161" spans="1:21">
      <c r="A161" s="17">
        <v>78103</v>
      </c>
      <c r="B161" s="17" t="s">
        <v>405</v>
      </c>
      <c r="C161" s="210">
        <v>0.48780487804878048</v>
      </c>
      <c r="D161" s="210">
        <v>0</v>
      </c>
      <c r="E161" s="210">
        <v>10.731707317073171</v>
      </c>
      <c r="F161" s="210">
        <v>0</v>
      </c>
      <c r="G161" s="210">
        <v>0.48780487804878048</v>
      </c>
      <c r="H161" s="210">
        <v>14.146341463414632</v>
      </c>
      <c r="I161" s="210">
        <v>30.73170731707317</v>
      </c>
      <c r="J161" s="210">
        <v>4.8780487804878048</v>
      </c>
      <c r="K161" s="210">
        <v>9.7560975609756095</v>
      </c>
      <c r="L161" s="210">
        <v>0</v>
      </c>
      <c r="M161" s="210">
        <v>4.3902439024390238</v>
      </c>
      <c r="N161" s="210">
        <v>0.48780487804878048</v>
      </c>
      <c r="O161" s="210">
        <v>13.170731707317074</v>
      </c>
      <c r="P161" s="210">
        <v>0</v>
      </c>
      <c r="Q161" s="210">
        <v>0.48780487804878048</v>
      </c>
      <c r="R161" s="210">
        <v>4.3902439024390238</v>
      </c>
      <c r="S161" s="210">
        <v>0.97560975609756095</v>
      </c>
      <c r="T161" s="210">
        <v>4.8780487804878048</v>
      </c>
      <c r="U161" s="210">
        <v>100</v>
      </c>
    </row>
    <row r="162" spans="1:21">
      <c r="A162" s="17">
        <v>78104</v>
      </c>
      <c r="B162" s="17" t="s">
        <v>318</v>
      </c>
      <c r="C162" s="210">
        <v>1.3468013468013467</v>
      </c>
      <c r="D162" s="210">
        <v>0</v>
      </c>
      <c r="E162" s="210">
        <v>6.3973063973063971</v>
      </c>
      <c r="F162" s="210">
        <v>0</v>
      </c>
      <c r="G162" s="210">
        <v>0</v>
      </c>
      <c r="H162" s="210">
        <v>15.488215488215488</v>
      </c>
      <c r="I162" s="210">
        <v>43.097643097643093</v>
      </c>
      <c r="J162" s="210">
        <v>2.6936026936026933</v>
      </c>
      <c r="K162" s="210">
        <v>7.0707070707070701</v>
      </c>
      <c r="L162" s="210">
        <v>0.33670033670033667</v>
      </c>
      <c r="M162" s="210">
        <v>1.3468013468013467</v>
      </c>
      <c r="N162" s="210">
        <v>1.0101010101010102</v>
      </c>
      <c r="O162" s="210">
        <v>7.0707070707070701</v>
      </c>
      <c r="P162" s="210">
        <v>1.0101010101010102</v>
      </c>
      <c r="Q162" s="210">
        <v>1.3468013468013467</v>
      </c>
      <c r="R162" s="210">
        <v>6.0606060606060606</v>
      </c>
      <c r="S162" s="210">
        <v>0.67340067340067333</v>
      </c>
      <c r="T162" s="210">
        <v>5.0505050505050502</v>
      </c>
      <c r="U162" s="210">
        <v>100</v>
      </c>
    </row>
    <row r="163" spans="1:21">
      <c r="A163" s="17">
        <v>78105</v>
      </c>
      <c r="B163" s="17" t="s">
        <v>340</v>
      </c>
      <c r="C163" s="210">
        <v>2.2727272727272729</v>
      </c>
      <c r="D163" s="210">
        <v>0.32467532467532467</v>
      </c>
      <c r="E163" s="210">
        <v>7.4675324675324672</v>
      </c>
      <c r="F163" s="210">
        <v>0</v>
      </c>
      <c r="G163" s="210">
        <v>0.32467532467532467</v>
      </c>
      <c r="H163" s="210">
        <v>14.61038961038961</v>
      </c>
      <c r="I163" s="210">
        <v>32.792207792207797</v>
      </c>
      <c r="J163" s="210">
        <v>1.6233766233766231</v>
      </c>
      <c r="K163" s="210">
        <v>7.1428571428571423</v>
      </c>
      <c r="L163" s="210">
        <v>0.64935064935064934</v>
      </c>
      <c r="M163" s="210">
        <v>2.2727272727272729</v>
      </c>
      <c r="N163" s="210">
        <v>0.97402597402597402</v>
      </c>
      <c r="O163" s="210">
        <v>15.909090909090908</v>
      </c>
      <c r="P163" s="210">
        <v>1.2987012987012987</v>
      </c>
      <c r="Q163" s="210">
        <v>0.64935064935064934</v>
      </c>
      <c r="R163" s="210">
        <v>4.8701298701298708</v>
      </c>
      <c r="S163" s="210">
        <v>0.97402597402597402</v>
      </c>
      <c r="T163" s="210">
        <v>5.8441558441558437</v>
      </c>
      <c r="U163" s="210">
        <v>100</v>
      </c>
    </row>
    <row r="164" spans="1:21">
      <c r="A164" s="17">
        <v>78106</v>
      </c>
      <c r="B164" s="17" t="s">
        <v>372</v>
      </c>
      <c r="C164" s="210">
        <v>0.4784688995215311</v>
      </c>
      <c r="D164" s="210">
        <v>0.4784688995215311</v>
      </c>
      <c r="E164" s="210">
        <v>9.5693779904306222</v>
      </c>
      <c r="F164" s="210">
        <v>0</v>
      </c>
      <c r="G164" s="210">
        <v>0</v>
      </c>
      <c r="H164" s="210">
        <v>17.224880382775119</v>
      </c>
      <c r="I164" s="210">
        <v>33.971291866028707</v>
      </c>
      <c r="J164" s="210">
        <v>3.8277511961722488</v>
      </c>
      <c r="K164" s="210">
        <v>8.133971291866029</v>
      </c>
      <c r="L164" s="210">
        <v>0.9569377990430622</v>
      </c>
      <c r="M164" s="210">
        <v>1.9138755980861244</v>
      </c>
      <c r="N164" s="210">
        <v>0</v>
      </c>
      <c r="O164" s="210">
        <v>8.6124401913875595</v>
      </c>
      <c r="P164" s="210">
        <v>4.3062200956937797</v>
      </c>
      <c r="Q164" s="210">
        <v>0.4784688995215311</v>
      </c>
      <c r="R164" s="210">
        <v>3.3492822966507179</v>
      </c>
      <c r="S164" s="210">
        <v>0.4784688995215311</v>
      </c>
      <c r="T164" s="210">
        <v>6.2200956937799043</v>
      </c>
      <c r="U164" s="210">
        <v>100</v>
      </c>
    </row>
    <row r="165" spans="1:21">
      <c r="A165" s="17">
        <v>78107</v>
      </c>
      <c r="B165" s="17" t="s">
        <v>504</v>
      </c>
      <c r="C165" s="210">
        <v>0</v>
      </c>
      <c r="D165" s="210">
        <v>0</v>
      </c>
      <c r="E165" s="210">
        <v>3.3057851239669422</v>
      </c>
      <c r="F165" s="210">
        <v>0</v>
      </c>
      <c r="G165" s="210">
        <v>0.82644628099173556</v>
      </c>
      <c r="H165" s="210">
        <v>14.049586776859504</v>
      </c>
      <c r="I165" s="210">
        <v>34.710743801652896</v>
      </c>
      <c r="J165" s="210">
        <v>1.6528925619834711</v>
      </c>
      <c r="K165" s="210">
        <v>23.966942148760332</v>
      </c>
      <c r="L165" s="210">
        <v>0.82644628099173556</v>
      </c>
      <c r="M165" s="210">
        <v>0</v>
      </c>
      <c r="N165" s="210">
        <v>1.6528925619834711</v>
      </c>
      <c r="O165" s="210">
        <v>8.2644628099173563</v>
      </c>
      <c r="P165" s="210">
        <v>0.82644628099173556</v>
      </c>
      <c r="Q165" s="210">
        <v>0</v>
      </c>
      <c r="R165" s="210">
        <v>4.1322314049586781</v>
      </c>
      <c r="S165" s="210">
        <v>1.6528925619834711</v>
      </c>
      <c r="T165" s="210">
        <v>4.1322314049586781</v>
      </c>
      <c r="U165" s="210">
        <v>100</v>
      </c>
    </row>
    <row r="166" spans="1:21">
      <c r="A166" s="17">
        <v>78108</v>
      </c>
      <c r="B166" s="17" t="s">
        <v>270</v>
      </c>
      <c r="C166" s="210">
        <v>1.5194681861348529</v>
      </c>
      <c r="D166" s="210">
        <v>4.7483380816714153E-2</v>
      </c>
      <c r="E166" s="210">
        <v>7.4548907882241222</v>
      </c>
      <c r="F166" s="210">
        <v>0.18993352326685661</v>
      </c>
      <c r="G166" s="210">
        <v>0.47483380816714149</v>
      </c>
      <c r="H166" s="210">
        <v>11.585944919278253</v>
      </c>
      <c r="I166" s="210">
        <v>34.472934472934476</v>
      </c>
      <c r="J166" s="210">
        <v>1.899335232668566</v>
      </c>
      <c r="K166" s="210">
        <v>8.6419753086419746</v>
      </c>
      <c r="L166" s="210">
        <v>0.94966761633428298</v>
      </c>
      <c r="M166" s="210">
        <v>2.5641025641025639</v>
      </c>
      <c r="N166" s="210">
        <v>0.61728395061728392</v>
      </c>
      <c r="O166" s="210">
        <v>15.432098765432098</v>
      </c>
      <c r="P166" s="210">
        <v>2.3266856600189936</v>
      </c>
      <c r="Q166" s="210">
        <v>0.71225071225071224</v>
      </c>
      <c r="R166" s="210">
        <v>4.9382716049382713</v>
      </c>
      <c r="S166" s="210">
        <v>1.3295346628679963</v>
      </c>
      <c r="T166" s="210">
        <v>4.8433048433048427</v>
      </c>
      <c r="U166" s="210">
        <v>100</v>
      </c>
    </row>
    <row r="167" spans="1:21">
      <c r="A167" s="17">
        <v>78109</v>
      </c>
      <c r="B167" s="17" t="s">
        <v>582</v>
      </c>
      <c r="C167" s="210">
        <v>3.3333333333333335</v>
      </c>
      <c r="D167" s="210">
        <v>0</v>
      </c>
      <c r="E167" s="210">
        <v>10</v>
      </c>
      <c r="F167" s="210">
        <v>0</v>
      </c>
      <c r="G167" s="210">
        <v>0</v>
      </c>
      <c r="H167" s="210">
        <v>13.333333333333334</v>
      </c>
      <c r="I167" s="210">
        <v>20</v>
      </c>
      <c r="J167" s="210">
        <v>6.666666666666667</v>
      </c>
      <c r="K167" s="210">
        <v>13.333333333333334</v>
      </c>
      <c r="L167" s="210">
        <v>3.3333333333333335</v>
      </c>
      <c r="M167" s="210">
        <v>3.3333333333333335</v>
      </c>
      <c r="N167" s="210">
        <v>0</v>
      </c>
      <c r="O167" s="210">
        <v>16.666666666666664</v>
      </c>
      <c r="P167" s="210">
        <v>0</v>
      </c>
      <c r="Q167" s="210">
        <v>0</v>
      </c>
      <c r="R167" s="210">
        <v>3.3333333333333335</v>
      </c>
      <c r="S167" s="210">
        <v>0</v>
      </c>
      <c r="T167" s="210">
        <v>6.666666666666667</v>
      </c>
      <c r="U167" s="210">
        <v>100</v>
      </c>
    </row>
    <row r="168" spans="1:21">
      <c r="A168" s="17">
        <v>78110</v>
      </c>
      <c r="B168" s="17" t="s">
        <v>421</v>
      </c>
      <c r="C168" s="210">
        <v>0</v>
      </c>
      <c r="D168" s="210">
        <v>0</v>
      </c>
      <c r="E168" s="210">
        <v>4.8</v>
      </c>
      <c r="F168" s="210">
        <v>0</v>
      </c>
      <c r="G168" s="210">
        <v>0</v>
      </c>
      <c r="H168" s="210">
        <v>20.8</v>
      </c>
      <c r="I168" s="210">
        <v>32.800000000000004</v>
      </c>
      <c r="J168" s="210">
        <v>2.4</v>
      </c>
      <c r="K168" s="210">
        <v>7.1999999999999993</v>
      </c>
      <c r="L168" s="210">
        <v>0.8</v>
      </c>
      <c r="M168" s="210">
        <v>0.8</v>
      </c>
      <c r="N168" s="210">
        <v>0.8</v>
      </c>
      <c r="O168" s="210">
        <v>14.399999999999999</v>
      </c>
      <c r="P168" s="210">
        <v>3.2</v>
      </c>
      <c r="Q168" s="210">
        <v>0</v>
      </c>
      <c r="R168" s="210">
        <v>5.6000000000000005</v>
      </c>
      <c r="S168" s="210">
        <v>1.6</v>
      </c>
      <c r="T168" s="210">
        <v>4.8</v>
      </c>
      <c r="U168" s="210">
        <v>100</v>
      </c>
    </row>
    <row r="169" spans="1:21">
      <c r="A169" s="17">
        <v>78111</v>
      </c>
      <c r="B169" s="17" t="s">
        <v>596</v>
      </c>
      <c r="C169" s="210">
        <v>0</v>
      </c>
      <c r="D169" s="210">
        <v>0</v>
      </c>
      <c r="E169" s="210">
        <v>11.76470588235294</v>
      </c>
      <c r="F169" s="210">
        <v>0</v>
      </c>
      <c r="G169" s="210">
        <v>0</v>
      </c>
      <c r="H169" s="210">
        <v>14.705882352941178</v>
      </c>
      <c r="I169" s="210">
        <v>35.294117647058826</v>
      </c>
      <c r="J169" s="210">
        <v>2.9411764705882351</v>
      </c>
      <c r="K169" s="210">
        <v>5.8823529411764701</v>
      </c>
      <c r="L169" s="210">
        <v>0</v>
      </c>
      <c r="M169" s="210">
        <v>0</v>
      </c>
      <c r="N169" s="210">
        <v>0</v>
      </c>
      <c r="O169" s="210">
        <v>14.705882352941178</v>
      </c>
      <c r="P169" s="210">
        <v>0</v>
      </c>
      <c r="Q169" s="210">
        <v>0</v>
      </c>
      <c r="R169" s="210">
        <v>5.8823529411764701</v>
      </c>
      <c r="S169" s="210">
        <v>0</v>
      </c>
      <c r="T169" s="210">
        <v>8.8235294117647065</v>
      </c>
      <c r="U169" s="210">
        <v>100</v>
      </c>
    </row>
    <row r="170" spans="1:21">
      <c r="A170" s="17">
        <v>78112</v>
      </c>
      <c r="B170" s="17" t="s">
        <v>529</v>
      </c>
      <c r="C170" s="210">
        <v>5.2631578947368416</v>
      </c>
      <c r="D170" s="210">
        <v>0</v>
      </c>
      <c r="E170" s="210">
        <v>10.526315789473683</v>
      </c>
      <c r="F170" s="210">
        <v>0</v>
      </c>
      <c r="G170" s="210">
        <v>0</v>
      </c>
      <c r="H170" s="210">
        <v>19.298245614035086</v>
      </c>
      <c r="I170" s="210">
        <v>33.333333333333329</v>
      </c>
      <c r="J170" s="210">
        <v>1.7543859649122806</v>
      </c>
      <c r="K170" s="210">
        <v>8.7719298245614024</v>
      </c>
      <c r="L170" s="210">
        <v>0</v>
      </c>
      <c r="M170" s="210">
        <v>1.7543859649122806</v>
      </c>
      <c r="N170" s="210">
        <v>0</v>
      </c>
      <c r="O170" s="210">
        <v>8.7719298245614024</v>
      </c>
      <c r="P170" s="210">
        <v>0</v>
      </c>
      <c r="Q170" s="210">
        <v>0</v>
      </c>
      <c r="R170" s="210">
        <v>5.2631578947368416</v>
      </c>
      <c r="S170" s="210">
        <v>0</v>
      </c>
      <c r="T170" s="210">
        <v>5.2631578947368416</v>
      </c>
      <c r="U170" s="210">
        <v>100</v>
      </c>
    </row>
    <row r="171" spans="1:21">
      <c r="A171" s="17">
        <v>78113</v>
      </c>
      <c r="B171" s="17" t="s">
        <v>648</v>
      </c>
      <c r="C171" s="210">
        <v>0</v>
      </c>
      <c r="D171" s="210">
        <v>0</v>
      </c>
      <c r="E171" s="210">
        <v>11.538461538461538</v>
      </c>
      <c r="F171" s="210">
        <v>0</v>
      </c>
      <c r="G171" s="210">
        <v>0</v>
      </c>
      <c r="H171" s="210">
        <v>34.615384615384613</v>
      </c>
      <c r="I171" s="210">
        <v>11.538461538461538</v>
      </c>
      <c r="J171" s="210">
        <v>3.8461538461538463</v>
      </c>
      <c r="K171" s="210">
        <v>19.230769230769234</v>
      </c>
      <c r="L171" s="210">
        <v>0</v>
      </c>
      <c r="M171" s="210">
        <v>0</v>
      </c>
      <c r="N171" s="210">
        <v>0</v>
      </c>
      <c r="O171" s="210">
        <v>11.538461538461538</v>
      </c>
      <c r="P171" s="210">
        <v>0</v>
      </c>
      <c r="Q171" s="210">
        <v>0</v>
      </c>
      <c r="R171" s="210">
        <v>7.6923076923076925</v>
      </c>
      <c r="S171" s="210">
        <v>0</v>
      </c>
      <c r="T171" s="210">
        <v>0</v>
      </c>
      <c r="U171" s="210">
        <v>100</v>
      </c>
    </row>
    <row r="172" spans="1:21">
      <c r="A172" s="17">
        <v>78114</v>
      </c>
      <c r="B172" s="17" t="s">
        <v>388</v>
      </c>
      <c r="C172" s="210">
        <v>3.5532994923857872</v>
      </c>
      <c r="D172" s="210">
        <v>0</v>
      </c>
      <c r="E172" s="210">
        <v>9.1370558375634516</v>
      </c>
      <c r="F172" s="210">
        <v>0</v>
      </c>
      <c r="G172" s="210">
        <v>0</v>
      </c>
      <c r="H172" s="210">
        <v>17.766497461928935</v>
      </c>
      <c r="I172" s="210">
        <v>29.949238578680205</v>
      </c>
      <c r="J172" s="210">
        <v>3.0456852791878175</v>
      </c>
      <c r="K172" s="210">
        <v>5.0761421319796955</v>
      </c>
      <c r="L172" s="210">
        <v>1.5228426395939088</v>
      </c>
      <c r="M172" s="210">
        <v>1.5228426395939088</v>
      </c>
      <c r="N172" s="210">
        <v>0.50761421319796951</v>
      </c>
      <c r="O172" s="210">
        <v>13.705583756345177</v>
      </c>
      <c r="P172" s="210">
        <v>1.015228426395939</v>
      </c>
      <c r="Q172" s="210">
        <v>0.50761421319796951</v>
      </c>
      <c r="R172" s="210">
        <v>6.5989847715736047</v>
      </c>
      <c r="S172" s="210">
        <v>0.50761421319796951</v>
      </c>
      <c r="T172" s="210">
        <v>5.5837563451776653</v>
      </c>
      <c r="U172" s="210">
        <v>100</v>
      </c>
    </row>
    <row r="173" spans="1:21">
      <c r="A173" s="17">
        <v>78116</v>
      </c>
      <c r="B173" s="17" t="s">
        <v>436</v>
      </c>
      <c r="C173" s="210">
        <v>1.8181818181818181</v>
      </c>
      <c r="D173" s="210">
        <v>0</v>
      </c>
      <c r="E173" s="210">
        <v>4.5454545454545459</v>
      </c>
      <c r="F173" s="210">
        <v>0</v>
      </c>
      <c r="G173" s="210">
        <v>0.90909090909090906</v>
      </c>
      <c r="H173" s="210">
        <v>16.363636363636363</v>
      </c>
      <c r="I173" s="210">
        <v>28.18181818181818</v>
      </c>
      <c r="J173" s="210">
        <v>2.7272727272727271</v>
      </c>
      <c r="K173" s="210">
        <v>11.818181818181818</v>
      </c>
      <c r="L173" s="210">
        <v>0</v>
      </c>
      <c r="M173" s="210">
        <v>4.5454545454545459</v>
      </c>
      <c r="N173" s="210">
        <v>0.90909090909090906</v>
      </c>
      <c r="O173" s="210">
        <v>10</v>
      </c>
      <c r="P173" s="210">
        <v>5.4545454545454541</v>
      </c>
      <c r="Q173" s="210">
        <v>0</v>
      </c>
      <c r="R173" s="210">
        <v>5.4545454545454541</v>
      </c>
      <c r="S173" s="210">
        <v>0.90909090909090906</v>
      </c>
      <c r="T173" s="210">
        <v>6.3636363636363633</v>
      </c>
      <c r="U173" s="210">
        <v>100</v>
      </c>
    </row>
    <row r="174" spans="1:21">
      <c r="A174" s="17">
        <v>78117</v>
      </c>
      <c r="B174" s="17" t="s">
        <v>552</v>
      </c>
      <c r="C174" s="210">
        <v>1.098901098901099</v>
      </c>
      <c r="D174" s="210">
        <v>0</v>
      </c>
      <c r="E174" s="210">
        <v>5.4945054945054945</v>
      </c>
      <c r="F174" s="210">
        <v>0</v>
      </c>
      <c r="G174" s="210">
        <v>0</v>
      </c>
      <c r="H174" s="210">
        <v>17.582417582417584</v>
      </c>
      <c r="I174" s="210">
        <v>28.571428571428569</v>
      </c>
      <c r="J174" s="210">
        <v>4.395604395604396</v>
      </c>
      <c r="K174" s="210">
        <v>19.780219780219781</v>
      </c>
      <c r="L174" s="210">
        <v>0</v>
      </c>
      <c r="M174" s="210">
        <v>0</v>
      </c>
      <c r="N174" s="210">
        <v>1.098901098901099</v>
      </c>
      <c r="O174" s="210">
        <v>8.791208791208792</v>
      </c>
      <c r="P174" s="210">
        <v>1.098901098901099</v>
      </c>
      <c r="Q174" s="210">
        <v>1.098901098901099</v>
      </c>
      <c r="R174" s="210">
        <v>4.395604395604396</v>
      </c>
      <c r="S174" s="210">
        <v>3.296703296703297</v>
      </c>
      <c r="T174" s="210">
        <v>3.296703296703297</v>
      </c>
      <c r="U174" s="210">
        <v>100</v>
      </c>
    </row>
    <row r="175" spans="1:21">
      <c r="A175" s="17">
        <v>78118</v>
      </c>
      <c r="B175" s="17" t="s">
        <v>532</v>
      </c>
      <c r="C175" s="210">
        <v>1.4925373134328357</v>
      </c>
      <c r="D175" s="210">
        <v>0</v>
      </c>
      <c r="E175" s="210">
        <v>11.940298507462686</v>
      </c>
      <c r="F175" s="210">
        <v>0</v>
      </c>
      <c r="G175" s="210">
        <v>0</v>
      </c>
      <c r="H175" s="210">
        <v>20.8955223880597</v>
      </c>
      <c r="I175" s="210">
        <v>31.343283582089555</v>
      </c>
      <c r="J175" s="210">
        <v>2.9850746268656714</v>
      </c>
      <c r="K175" s="210">
        <v>8.9552238805970141</v>
      </c>
      <c r="L175" s="210">
        <v>0</v>
      </c>
      <c r="M175" s="210">
        <v>1.4925373134328357</v>
      </c>
      <c r="N175" s="210">
        <v>0</v>
      </c>
      <c r="O175" s="210">
        <v>5.9701492537313428</v>
      </c>
      <c r="P175" s="210">
        <v>4.4776119402985071</v>
      </c>
      <c r="Q175" s="210">
        <v>0</v>
      </c>
      <c r="R175" s="210">
        <v>4.4776119402985071</v>
      </c>
      <c r="S175" s="210">
        <v>0</v>
      </c>
      <c r="T175" s="210">
        <v>5.9701492537313428</v>
      </c>
      <c r="U175" s="210">
        <v>100</v>
      </c>
    </row>
    <row r="176" spans="1:21">
      <c r="A176" s="17">
        <v>78119</v>
      </c>
      <c r="B176" s="17" t="s">
        <v>281</v>
      </c>
      <c r="C176" s="210">
        <v>2.8353326063249726</v>
      </c>
      <c r="D176" s="210">
        <v>0</v>
      </c>
      <c r="E176" s="210">
        <v>7.6335877862595423</v>
      </c>
      <c r="F176" s="210">
        <v>0.10905125408942204</v>
      </c>
      <c r="G176" s="210">
        <v>0.32715376226826609</v>
      </c>
      <c r="H176" s="210">
        <v>11.123227917121046</v>
      </c>
      <c r="I176" s="210">
        <v>38.822246455834239</v>
      </c>
      <c r="J176" s="210">
        <v>2.1810250817884405</v>
      </c>
      <c r="K176" s="210">
        <v>8.6150490730643412</v>
      </c>
      <c r="L176" s="210">
        <v>0.76335877862595414</v>
      </c>
      <c r="M176" s="210">
        <v>1.8538713195201746</v>
      </c>
      <c r="N176" s="210">
        <v>0.65430752453653218</v>
      </c>
      <c r="O176" s="210">
        <v>12.431842966194111</v>
      </c>
      <c r="P176" s="210">
        <v>1.4176663031624863</v>
      </c>
      <c r="Q176" s="210">
        <v>0.32715376226826609</v>
      </c>
      <c r="R176" s="210">
        <v>5.4525627044711014</v>
      </c>
      <c r="S176" s="210">
        <v>0.98146128680479827</v>
      </c>
      <c r="T176" s="210">
        <v>4.4711014176663033</v>
      </c>
      <c r="U176" s="210">
        <v>100</v>
      </c>
    </row>
    <row r="177" spans="1:21">
      <c r="A177" s="17">
        <v>78121</v>
      </c>
      <c r="B177" s="17" t="s">
        <v>396</v>
      </c>
      <c r="C177" s="210">
        <v>1.9230769230769231</v>
      </c>
      <c r="D177" s="210">
        <v>0.64102564102564097</v>
      </c>
      <c r="E177" s="210">
        <v>14.102564102564102</v>
      </c>
      <c r="F177" s="210">
        <v>0</v>
      </c>
      <c r="G177" s="210">
        <v>1.9230769230769231</v>
      </c>
      <c r="H177" s="210">
        <v>12.179487179487179</v>
      </c>
      <c r="I177" s="210">
        <v>40.384615384615387</v>
      </c>
      <c r="J177" s="210">
        <v>3.2051282051282048</v>
      </c>
      <c r="K177" s="210">
        <v>6.4102564102564097</v>
      </c>
      <c r="L177" s="210">
        <v>0.64102564102564097</v>
      </c>
      <c r="M177" s="210">
        <v>1.2820512820512819</v>
      </c>
      <c r="N177" s="210">
        <v>0</v>
      </c>
      <c r="O177" s="210">
        <v>7.6923076923076925</v>
      </c>
      <c r="P177" s="210">
        <v>2.5641025641025639</v>
      </c>
      <c r="Q177" s="210">
        <v>0</v>
      </c>
      <c r="R177" s="210">
        <v>2.5641025641025639</v>
      </c>
      <c r="S177" s="210">
        <v>0</v>
      </c>
      <c r="T177" s="210">
        <v>4.4871794871794872</v>
      </c>
      <c r="U177" s="210">
        <v>100</v>
      </c>
    </row>
    <row r="178" spans="1:21">
      <c r="A178" s="17">
        <v>78122</v>
      </c>
      <c r="B178" s="17" t="s">
        <v>338</v>
      </c>
      <c r="C178" s="210">
        <v>1.0752688172043012</v>
      </c>
      <c r="D178" s="210">
        <v>0</v>
      </c>
      <c r="E178" s="210">
        <v>6.7204301075268811</v>
      </c>
      <c r="F178" s="210">
        <v>0</v>
      </c>
      <c r="G178" s="210">
        <v>0.80645161290322576</v>
      </c>
      <c r="H178" s="210">
        <v>19.086021505376344</v>
      </c>
      <c r="I178" s="210">
        <v>34.408602150537639</v>
      </c>
      <c r="J178" s="210">
        <v>1.3440860215053763</v>
      </c>
      <c r="K178" s="210">
        <v>12.096774193548388</v>
      </c>
      <c r="L178" s="210">
        <v>0.53763440860215062</v>
      </c>
      <c r="M178" s="210">
        <v>1.3440860215053763</v>
      </c>
      <c r="N178" s="210">
        <v>0.26881720430107531</v>
      </c>
      <c r="O178" s="210">
        <v>8.6021505376344098</v>
      </c>
      <c r="P178" s="210">
        <v>1.881720430107527</v>
      </c>
      <c r="Q178" s="210">
        <v>0.53763440860215062</v>
      </c>
      <c r="R178" s="210">
        <v>6.182795698924731</v>
      </c>
      <c r="S178" s="210">
        <v>1.0752688172043012</v>
      </c>
      <c r="T178" s="210">
        <v>4.032258064516129</v>
      </c>
      <c r="U178" s="210">
        <v>100</v>
      </c>
    </row>
    <row r="179" spans="1:21">
      <c r="A179" s="17">
        <v>78123</v>
      </c>
      <c r="B179" s="17" t="s">
        <v>317</v>
      </c>
      <c r="C179" s="210">
        <v>0.58708414872798431</v>
      </c>
      <c r="D179" s="210">
        <v>0.19569471624266144</v>
      </c>
      <c r="E179" s="210">
        <v>9.5890410958904102</v>
      </c>
      <c r="F179" s="210">
        <v>0.39138943248532287</v>
      </c>
      <c r="G179" s="210">
        <v>0</v>
      </c>
      <c r="H179" s="210">
        <v>9.393346379647749</v>
      </c>
      <c r="I179" s="210">
        <v>42.074363992172209</v>
      </c>
      <c r="J179" s="210">
        <v>4.8923679060665357</v>
      </c>
      <c r="K179" s="210">
        <v>6.262230919765166</v>
      </c>
      <c r="L179" s="210">
        <v>1.1741682974559686</v>
      </c>
      <c r="M179" s="210">
        <v>1.7612524461839529</v>
      </c>
      <c r="N179" s="210">
        <v>1.1741682974559686</v>
      </c>
      <c r="O179" s="210">
        <v>8.8062622309197653</v>
      </c>
      <c r="P179" s="210">
        <v>3.131115459882583</v>
      </c>
      <c r="Q179" s="210">
        <v>0.58708414872798431</v>
      </c>
      <c r="R179" s="210">
        <v>3.7181996086105675</v>
      </c>
      <c r="S179" s="210">
        <v>0.97847358121330719</v>
      </c>
      <c r="T179" s="210">
        <v>5.283757338551859</v>
      </c>
      <c r="U179" s="210">
        <v>100</v>
      </c>
    </row>
    <row r="180" spans="1:21">
      <c r="A180" s="17">
        <v>78124</v>
      </c>
      <c r="B180" s="17" t="s">
        <v>579</v>
      </c>
      <c r="C180" s="210">
        <v>0</v>
      </c>
      <c r="D180" s="210">
        <v>0</v>
      </c>
      <c r="E180" s="210">
        <v>10</v>
      </c>
      <c r="F180" s="210">
        <v>0</v>
      </c>
      <c r="G180" s="210">
        <v>0</v>
      </c>
      <c r="H180" s="210">
        <v>20</v>
      </c>
      <c r="I180" s="210">
        <v>20</v>
      </c>
      <c r="J180" s="210">
        <v>6.666666666666667</v>
      </c>
      <c r="K180" s="210">
        <v>6.666666666666667</v>
      </c>
      <c r="L180" s="210">
        <v>0</v>
      </c>
      <c r="M180" s="210">
        <v>3.3333333333333335</v>
      </c>
      <c r="N180" s="210">
        <v>0</v>
      </c>
      <c r="O180" s="210">
        <v>13.333333333333334</v>
      </c>
      <c r="P180" s="210">
        <v>0</v>
      </c>
      <c r="Q180" s="210">
        <v>0</v>
      </c>
      <c r="R180" s="210">
        <v>10</v>
      </c>
      <c r="S180" s="210">
        <v>0</v>
      </c>
      <c r="T180" s="210">
        <v>10</v>
      </c>
      <c r="U180" s="210">
        <v>100</v>
      </c>
    </row>
    <row r="181" spans="1:21">
      <c r="A181" s="17">
        <v>78125</v>
      </c>
      <c r="B181" s="17" t="s">
        <v>518</v>
      </c>
      <c r="C181" s="210">
        <v>0</v>
      </c>
      <c r="D181" s="210">
        <v>0</v>
      </c>
      <c r="E181" s="210">
        <v>5.202312138728324</v>
      </c>
      <c r="F181" s="210">
        <v>0</v>
      </c>
      <c r="G181" s="210">
        <v>0.57803468208092479</v>
      </c>
      <c r="H181" s="210">
        <v>19.653179190751445</v>
      </c>
      <c r="I181" s="210">
        <v>21.387283236994222</v>
      </c>
      <c r="J181" s="210">
        <v>1.7341040462427744</v>
      </c>
      <c r="K181" s="210">
        <v>18.497109826589593</v>
      </c>
      <c r="L181" s="210">
        <v>0.57803468208092479</v>
      </c>
      <c r="M181" s="210">
        <v>1.1560693641618496</v>
      </c>
      <c r="N181" s="210">
        <v>2.3121387283236992</v>
      </c>
      <c r="O181" s="210">
        <v>6.3583815028901727</v>
      </c>
      <c r="P181" s="210">
        <v>2.8901734104046244</v>
      </c>
      <c r="Q181" s="210">
        <v>0.57803468208092479</v>
      </c>
      <c r="R181" s="210">
        <v>1.7341040462427744</v>
      </c>
      <c r="S181" s="210">
        <v>15.028901734104046</v>
      </c>
      <c r="T181" s="210">
        <v>2.3121387283236992</v>
      </c>
      <c r="U181" s="210">
        <v>100</v>
      </c>
    </row>
    <row r="182" spans="1:21">
      <c r="A182" s="17">
        <v>78126</v>
      </c>
      <c r="B182" s="17" t="s">
        <v>661</v>
      </c>
      <c r="C182" s="210">
        <v>0</v>
      </c>
      <c r="D182" s="210">
        <v>0</v>
      </c>
      <c r="E182" s="210">
        <v>12.5</v>
      </c>
      <c r="F182" s="210">
        <v>0</v>
      </c>
      <c r="G182" s="210">
        <v>0</v>
      </c>
      <c r="H182" s="210">
        <v>12.5</v>
      </c>
      <c r="I182" s="210">
        <v>62.5</v>
      </c>
      <c r="J182" s="210">
        <v>0</v>
      </c>
      <c r="K182" s="210">
        <v>12.5</v>
      </c>
      <c r="L182" s="210">
        <v>0</v>
      </c>
      <c r="M182" s="210">
        <v>0</v>
      </c>
      <c r="N182" s="210">
        <v>0</v>
      </c>
      <c r="O182" s="210">
        <v>0</v>
      </c>
      <c r="P182" s="210">
        <v>0</v>
      </c>
      <c r="Q182" s="210">
        <v>0</v>
      </c>
      <c r="R182" s="210">
        <v>0</v>
      </c>
      <c r="S182" s="210">
        <v>0</v>
      </c>
      <c r="T182" s="210">
        <v>0</v>
      </c>
      <c r="U182" s="210">
        <v>100</v>
      </c>
    </row>
    <row r="183" spans="1:21">
      <c r="A183" s="17">
        <v>78127</v>
      </c>
      <c r="B183" s="17" t="s">
        <v>389</v>
      </c>
      <c r="C183" s="210">
        <v>0.63694267515923575</v>
      </c>
      <c r="D183" s="210">
        <v>0</v>
      </c>
      <c r="E183" s="210">
        <v>9.5541401273885356</v>
      </c>
      <c r="F183" s="210">
        <v>0</v>
      </c>
      <c r="G183" s="210">
        <v>1.910828025477707</v>
      </c>
      <c r="H183" s="210">
        <v>21.656050955414013</v>
      </c>
      <c r="I183" s="210">
        <v>31.847133757961782</v>
      </c>
      <c r="J183" s="210">
        <v>3.1847133757961785</v>
      </c>
      <c r="K183" s="210">
        <v>5.7324840764331215</v>
      </c>
      <c r="L183" s="210">
        <v>0</v>
      </c>
      <c r="M183" s="210">
        <v>0.63694267515923575</v>
      </c>
      <c r="N183" s="210">
        <v>0</v>
      </c>
      <c r="O183" s="210">
        <v>11.464968152866243</v>
      </c>
      <c r="P183" s="210">
        <v>2.547770700636943</v>
      </c>
      <c r="Q183" s="210">
        <v>0</v>
      </c>
      <c r="R183" s="210">
        <v>6.369426751592357</v>
      </c>
      <c r="S183" s="210">
        <v>0</v>
      </c>
      <c r="T183" s="210">
        <v>4.4585987261146496</v>
      </c>
      <c r="U183" s="210">
        <v>100</v>
      </c>
    </row>
    <row r="184" spans="1:21">
      <c r="A184" s="17">
        <v>78128</v>
      </c>
      <c r="B184" s="17" t="s">
        <v>475</v>
      </c>
      <c r="C184" s="210">
        <v>0.78125</v>
      </c>
      <c r="D184" s="210">
        <v>0</v>
      </c>
      <c r="E184" s="210">
        <v>9.375</v>
      </c>
      <c r="F184" s="210">
        <v>0</v>
      </c>
      <c r="G184" s="210">
        <v>0</v>
      </c>
      <c r="H184" s="210">
        <v>10.9375</v>
      </c>
      <c r="I184" s="210">
        <v>36.71875</v>
      </c>
      <c r="J184" s="210">
        <v>2.34375</v>
      </c>
      <c r="K184" s="210">
        <v>11.71875</v>
      </c>
      <c r="L184" s="210">
        <v>0.78125</v>
      </c>
      <c r="M184" s="210">
        <v>2.34375</v>
      </c>
      <c r="N184" s="210">
        <v>0</v>
      </c>
      <c r="O184" s="210">
        <v>12.5</v>
      </c>
      <c r="P184" s="210">
        <v>3.125</v>
      </c>
      <c r="Q184" s="210">
        <v>0.78125</v>
      </c>
      <c r="R184" s="210">
        <v>4.6875</v>
      </c>
      <c r="S184" s="210">
        <v>0</v>
      </c>
      <c r="T184" s="210">
        <v>3.90625</v>
      </c>
      <c r="U184" s="210">
        <v>100</v>
      </c>
    </row>
    <row r="185" spans="1:21">
      <c r="A185" s="17">
        <v>78129</v>
      </c>
      <c r="B185" s="17" t="s">
        <v>573</v>
      </c>
      <c r="C185" s="210">
        <v>1.8518518518518516</v>
      </c>
      <c r="D185" s="210">
        <v>0</v>
      </c>
      <c r="E185" s="210">
        <v>18.518518518518519</v>
      </c>
      <c r="F185" s="210">
        <v>0</v>
      </c>
      <c r="G185" s="210">
        <v>0</v>
      </c>
      <c r="H185" s="210">
        <v>9.2592592592592595</v>
      </c>
      <c r="I185" s="210">
        <v>33.333333333333329</v>
      </c>
      <c r="J185" s="210">
        <v>5.5555555555555554</v>
      </c>
      <c r="K185" s="210">
        <v>9.2592592592592595</v>
      </c>
      <c r="L185" s="210">
        <v>0</v>
      </c>
      <c r="M185" s="210">
        <v>5.5555555555555554</v>
      </c>
      <c r="N185" s="210">
        <v>0</v>
      </c>
      <c r="O185" s="210">
        <v>3.7037037037037033</v>
      </c>
      <c r="P185" s="210">
        <v>0</v>
      </c>
      <c r="Q185" s="210">
        <v>0</v>
      </c>
      <c r="R185" s="210">
        <v>5.5555555555555554</v>
      </c>
      <c r="S185" s="210">
        <v>0</v>
      </c>
      <c r="T185" s="210">
        <v>7.4074074074074066</v>
      </c>
      <c r="U185" s="210">
        <v>100</v>
      </c>
    </row>
    <row r="186" spans="1:21">
      <c r="A186" s="17">
        <v>78131</v>
      </c>
      <c r="B186" s="17" t="s">
        <v>492</v>
      </c>
      <c r="C186" s="210">
        <v>2.6315789473684208</v>
      </c>
      <c r="D186" s="210">
        <v>0</v>
      </c>
      <c r="E186" s="210">
        <v>13.157894736842104</v>
      </c>
      <c r="F186" s="210">
        <v>1.3157894736842104</v>
      </c>
      <c r="G186" s="210">
        <v>0</v>
      </c>
      <c r="H186" s="210">
        <v>11.842105263157894</v>
      </c>
      <c r="I186" s="210">
        <v>32.894736842105267</v>
      </c>
      <c r="J186" s="210">
        <v>6.5789473684210522</v>
      </c>
      <c r="K186" s="210">
        <v>10.526315789473683</v>
      </c>
      <c r="L186" s="210">
        <v>0</v>
      </c>
      <c r="M186" s="210">
        <v>1.3157894736842104</v>
      </c>
      <c r="N186" s="210">
        <v>0</v>
      </c>
      <c r="O186" s="210">
        <v>5.2631578947368416</v>
      </c>
      <c r="P186" s="210">
        <v>0</v>
      </c>
      <c r="Q186" s="210">
        <v>0</v>
      </c>
      <c r="R186" s="210">
        <v>9.2105263157894726</v>
      </c>
      <c r="S186" s="210">
        <v>0</v>
      </c>
      <c r="T186" s="210">
        <v>5.2631578947368416</v>
      </c>
      <c r="U186" s="210">
        <v>100</v>
      </c>
    </row>
    <row r="187" spans="1:21">
      <c r="A187" s="17">
        <v>78132</v>
      </c>
      <c r="B187" s="17" t="s">
        <v>354</v>
      </c>
      <c r="C187" s="210">
        <v>0.51282051282051277</v>
      </c>
      <c r="D187" s="210">
        <v>0.25641025641025639</v>
      </c>
      <c r="E187" s="210">
        <v>10.256410256410255</v>
      </c>
      <c r="F187" s="210">
        <v>0</v>
      </c>
      <c r="G187" s="210">
        <v>1.5384615384615385</v>
      </c>
      <c r="H187" s="210">
        <v>17.948717948717949</v>
      </c>
      <c r="I187" s="210">
        <v>29.487179487179489</v>
      </c>
      <c r="J187" s="210">
        <v>2.3076923076923079</v>
      </c>
      <c r="K187" s="210">
        <v>13.589743589743589</v>
      </c>
      <c r="L187" s="210">
        <v>1.0256410256410255</v>
      </c>
      <c r="M187" s="210">
        <v>0.25641025641025639</v>
      </c>
      <c r="N187" s="210">
        <v>2.3076923076923079</v>
      </c>
      <c r="O187" s="210">
        <v>10</v>
      </c>
      <c r="P187" s="210">
        <v>1.5384615384615385</v>
      </c>
      <c r="Q187" s="210">
        <v>0</v>
      </c>
      <c r="R187" s="210">
        <v>2.3076923076923079</v>
      </c>
      <c r="S187" s="210">
        <v>2.0512820512820511</v>
      </c>
      <c r="T187" s="210">
        <v>4.6153846153846159</v>
      </c>
      <c r="U187" s="210">
        <v>100</v>
      </c>
    </row>
    <row r="188" spans="1:21">
      <c r="A188" s="17">
        <v>78133</v>
      </c>
      <c r="B188" s="17" t="s">
        <v>434</v>
      </c>
      <c r="C188" s="210">
        <v>0</v>
      </c>
      <c r="D188" s="210">
        <v>0</v>
      </c>
      <c r="E188" s="210">
        <v>11.76470588235294</v>
      </c>
      <c r="F188" s="210">
        <v>0</v>
      </c>
      <c r="G188" s="210">
        <v>0.73529411764705876</v>
      </c>
      <c r="H188" s="210">
        <v>22.058823529411764</v>
      </c>
      <c r="I188" s="210">
        <v>31.617647058823529</v>
      </c>
      <c r="J188" s="210">
        <v>3.6764705882352944</v>
      </c>
      <c r="K188" s="210">
        <v>8.8235294117647065</v>
      </c>
      <c r="L188" s="210">
        <v>0</v>
      </c>
      <c r="M188" s="210">
        <v>0</v>
      </c>
      <c r="N188" s="210">
        <v>0</v>
      </c>
      <c r="O188" s="210">
        <v>8.0882352941176467</v>
      </c>
      <c r="P188" s="210">
        <v>1.4705882352941175</v>
      </c>
      <c r="Q188" s="210">
        <v>0.73529411764705876</v>
      </c>
      <c r="R188" s="210">
        <v>5.8823529411764701</v>
      </c>
      <c r="S188" s="210">
        <v>0</v>
      </c>
      <c r="T188" s="210">
        <v>5.1470588235294112</v>
      </c>
      <c r="U188" s="210">
        <v>100</v>
      </c>
    </row>
    <row r="189" spans="1:21">
      <c r="A189" s="17">
        <v>78134</v>
      </c>
      <c r="B189" s="17" t="s">
        <v>525</v>
      </c>
      <c r="C189" s="210">
        <v>2.8037383177570092</v>
      </c>
      <c r="D189" s="210">
        <v>0</v>
      </c>
      <c r="E189" s="210">
        <v>13.084112149532709</v>
      </c>
      <c r="F189" s="210">
        <v>0</v>
      </c>
      <c r="G189" s="210">
        <v>0</v>
      </c>
      <c r="H189" s="210">
        <v>10.2803738317757</v>
      </c>
      <c r="I189" s="210">
        <v>32.710280373831772</v>
      </c>
      <c r="J189" s="210">
        <v>3.7383177570093453</v>
      </c>
      <c r="K189" s="210">
        <v>7.4766355140186906</v>
      </c>
      <c r="L189" s="210">
        <v>1.8691588785046727</v>
      </c>
      <c r="M189" s="210">
        <v>3.7383177570093453</v>
      </c>
      <c r="N189" s="210">
        <v>0</v>
      </c>
      <c r="O189" s="210">
        <v>13.084112149532709</v>
      </c>
      <c r="P189" s="210">
        <v>3.7383177570093453</v>
      </c>
      <c r="Q189" s="210">
        <v>0.93457943925233633</v>
      </c>
      <c r="R189" s="210">
        <v>1.8691588785046727</v>
      </c>
      <c r="S189" s="210">
        <v>0</v>
      </c>
      <c r="T189" s="210">
        <v>4.6728971962616823</v>
      </c>
      <c r="U189" s="210">
        <v>100</v>
      </c>
    </row>
    <row r="190" spans="1:21">
      <c r="A190" s="17">
        <v>78135</v>
      </c>
      <c r="B190" s="17" t="s">
        <v>480</v>
      </c>
      <c r="C190" s="210">
        <v>3.3707865168539324</v>
      </c>
      <c r="D190" s="210">
        <v>0</v>
      </c>
      <c r="E190" s="210">
        <v>14.606741573033707</v>
      </c>
      <c r="F190" s="210">
        <v>0</v>
      </c>
      <c r="G190" s="210">
        <v>0</v>
      </c>
      <c r="H190" s="210">
        <v>24.719101123595504</v>
      </c>
      <c r="I190" s="210">
        <v>26.966292134831459</v>
      </c>
      <c r="J190" s="210">
        <v>3.3707865168539324</v>
      </c>
      <c r="K190" s="210">
        <v>4.4943820224719104</v>
      </c>
      <c r="L190" s="210">
        <v>1.1235955056179776</v>
      </c>
      <c r="M190" s="210">
        <v>2.2471910112359552</v>
      </c>
      <c r="N190" s="210">
        <v>0</v>
      </c>
      <c r="O190" s="210">
        <v>12.359550561797752</v>
      </c>
      <c r="P190" s="210">
        <v>3.3707865168539324</v>
      </c>
      <c r="Q190" s="210">
        <v>0</v>
      </c>
      <c r="R190" s="210">
        <v>3.3707865168539324</v>
      </c>
      <c r="S190" s="210">
        <v>0</v>
      </c>
      <c r="T190" s="210">
        <v>0</v>
      </c>
      <c r="U190" s="210">
        <v>100</v>
      </c>
    </row>
    <row r="191" spans="1:21">
      <c r="A191" s="17">
        <v>78136</v>
      </c>
      <c r="B191" s="17" t="s">
        <v>382</v>
      </c>
      <c r="C191" s="210">
        <v>0.43668122270742354</v>
      </c>
      <c r="D191" s="210">
        <v>0</v>
      </c>
      <c r="E191" s="210">
        <v>12.663755458515283</v>
      </c>
      <c r="F191" s="210">
        <v>0</v>
      </c>
      <c r="G191" s="210">
        <v>0.43668122270742354</v>
      </c>
      <c r="H191" s="210">
        <v>12.22707423580786</v>
      </c>
      <c r="I191" s="210">
        <v>38.864628820960704</v>
      </c>
      <c r="J191" s="210">
        <v>2.1834061135371177</v>
      </c>
      <c r="K191" s="210">
        <v>8.2969432314410483</v>
      </c>
      <c r="L191" s="210">
        <v>0</v>
      </c>
      <c r="M191" s="210">
        <v>2.1834061135371177</v>
      </c>
      <c r="N191" s="210">
        <v>0</v>
      </c>
      <c r="O191" s="210">
        <v>9.606986899563319</v>
      </c>
      <c r="P191" s="210">
        <v>1.3100436681222707</v>
      </c>
      <c r="Q191" s="210">
        <v>0.43668122270742354</v>
      </c>
      <c r="R191" s="210">
        <v>1.7467248908296942</v>
      </c>
      <c r="S191" s="210">
        <v>1.7467248908296942</v>
      </c>
      <c r="T191" s="210">
        <v>7.860262008733625</v>
      </c>
      <c r="U191" s="210">
        <v>100</v>
      </c>
    </row>
    <row r="192" spans="1:21">
      <c r="A192" s="17">
        <v>78137</v>
      </c>
      <c r="B192" s="17" t="s">
        <v>588</v>
      </c>
      <c r="C192" s="210">
        <v>2.7027027027027026</v>
      </c>
      <c r="D192" s="210">
        <v>0</v>
      </c>
      <c r="E192" s="210">
        <v>5.4054054054054053</v>
      </c>
      <c r="F192" s="210">
        <v>0</v>
      </c>
      <c r="G192" s="210">
        <v>2.7027027027027026</v>
      </c>
      <c r="H192" s="210">
        <v>21.621621621621621</v>
      </c>
      <c r="I192" s="210">
        <v>37.837837837837839</v>
      </c>
      <c r="J192" s="210">
        <v>2.7027027027027026</v>
      </c>
      <c r="K192" s="210">
        <v>10.810810810810811</v>
      </c>
      <c r="L192" s="210">
        <v>2.7027027027027026</v>
      </c>
      <c r="M192" s="210">
        <v>0</v>
      </c>
      <c r="N192" s="210">
        <v>0</v>
      </c>
      <c r="O192" s="210">
        <v>8.1081081081081088</v>
      </c>
      <c r="P192" s="210">
        <v>2.7027027027027026</v>
      </c>
      <c r="Q192" s="210">
        <v>0</v>
      </c>
      <c r="R192" s="210">
        <v>2.7027027027027026</v>
      </c>
      <c r="S192" s="210">
        <v>0</v>
      </c>
      <c r="T192" s="210">
        <v>0</v>
      </c>
      <c r="U192" s="210">
        <v>100</v>
      </c>
    </row>
    <row r="193" spans="1:21">
      <c r="A193" s="17">
        <v>78138</v>
      </c>
      <c r="B193" s="17" t="s">
        <v>300</v>
      </c>
      <c r="C193" s="210">
        <v>0.30800821355236141</v>
      </c>
      <c r="D193" s="210">
        <v>0</v>
      </c>
      <c r="E193" s="210">
        <v>7.4948665297741277</v>
      </c>
      <c r="F193" s="210">
        <v>0.41067761806981523</v>
      </c>
      <c r="G193" s="210">
        <v>0.41067761806981523</v>
      </c>
      <c r="H193" s="210">
        <v>12.012320328542096</v>
      </c>
      <c r="I193" s="210">
        <v>33.470225872689937</v>
      </c>
      <c r="J193" s="210">
        <v>1.9507186858316223</v>
      </c>
      <c r="K193" s="210">
        <v>10.985626283367557</v>
      </c>
      <c r="L193" s="210">
        <v>1.1293634496919918</v>
      </c>
      <c r="M193" s="210">
        <v>1.9507186858316223</v>
      </c>
      <c r="N193" s="210">
        <v>3.2854209445585218</v>
      </c>
      <c r="O193" s="210">
        <v>9.8562628336755651</v>
      </c>
      <c r="P193" s="210">
        <v>2.7720739219712529</v>
      </c>
      <c r="Q193" s="210">
        <v>0.30800821355236141</v>
      </c>
      <c r="R193" s="210">
        <v>3.4907597535934287</v>
      </c>
      <c r="S193" s="210">
        <v>4.9281314168377826</v>
      </c>
      <c r="T193" s="210">
        <v>5.2361396303901433</v>
      </c>
      <c r="U193" s="210">
        <v>100</v>
      </c>
    </row>
    <row r="194" spans="1:21">
      <c r="A194" s="17">
        <v>78139</v>
      </c>
      <c r="B194" s="17" t="s">
        <v>560</v>
      </c>
      <c r="C194" s="210">
        <v>0</v>
      </c>
      <c r="D194" s="210">
        <v>0</v>
      </c>
      <c r="E194" s="210">
        <v>4.2553191489361701</v>
      </c>
      <c r="F194" s="210">
        <v>0</v>
      </c>
      <c r="G194" s="210">
        <v>0</v>
      </c>
      <c r="H194" s="210">
        <v>17.021276595744681</v>
      </c>
      <c r="I194" s="210">
        <v>36.170212765957451</v>
      </c>
      <c r="J194" s="210">
        <v>6.3829787234042552</v>
      </c>
      <c r="K194" s="210">
        <v>8.5106382978723403</v>
      </c>
      <c r="L194" s="210">
        <v>2.1276595744680851</v>
      </c>
      <c r="M194" s="210">
        <v>2.1276595744680851</v>
      </c>
      <c r="N194" s="210">
        <v>0</v>
      </c>
      <c r="O194" s="210">
        <v>12.76595744680851</v>
      </c>
      <c r="P194" s="210">
        <v>0</v>
      </c>
      <c r="Q194" s="210">
        <v>0</v>
      </c>
      <c r="R194" s="210">
        <v>6.3829787234042552</v>
      </c>
      <c r="S194" s="210">
        <v>0</v>
      </c>
      <c r="T194" s="210">
        <v>4.2553191489361701</v>
      </c>
      <c r="U194" s="210">
        <v>100</v>
      </c>
    </row>
    <row r="195" spans="1:21">
      <c r="A195" s="17">
        <v>78140</v>
      </c>
      <c r="B195" s="17" t="s">
        <v>657</v>
      </c>
      <c r="C195" s="210">
        <v>0</v>
      </c>
      <c r="D195" s="210">
        <v>0</v>
      </c>
      <c r="E195" s="210">
        <v>15.384615384615385</v>
      </c>
      <c r="F195" s="210">
        <v>0</v>
      </c>
      <c r="G195" s="210">
        <v>0</v>
      </c>
      <c r="H195" s="210">
        <v>7.6923076923076925</v>
      </c>
      <c r="I195" s="210">
        <v>46.153846153846153</v>
      </c>
      <c r="J195" s="210">
        <v>0</v>
      </c>
      <c r="K195" s="210">
        <v>15.384615384615385</v>
      </c>
      <c r="L195" s="210">
        <v>0</v>
      </c>
      <c r="M195" s="210">
        <v>0</v>
      </c>
      <c r="N195" s="210">
        <v>0</v>
      </c>
      <c r="O195" s="210">
        <v>7.6923076923076925</v>
      </c>
      <c r="P195" s="210">
        <v>0</v>
      </c>
      <c r="Q195" s="210">
        <v>0</v>
      </c>
      <c r="R195" s="210">
        <v>0</v>
      </c>
      <c r="S195" s="210">
        <v>0</v>
      </c>
      <c r="T195" s="210">
        <v>7.6923076923076925</v>
      </c>
      <c r="U195" s="210">
        <v>100</v>
      </c>
    </row>
    <row r="196" spans="1:21">
      <c r="A196" s="17">
        <v>78141</v>
      </c>
      <c r="B196" s="17" t="s">
        <v>604</v>
      </c>
      <c r="C196" s="210">
        <v>5.1282051282051277</v>
      </c>
      <c r="D196" s="210">
        <v>0</v>
      </c>
      <c r="E196" s="210">
        <v>2.5641025641025639</v>
      </c>
      <c r="F196" s="210">
        <v>0</v>
      </c>
      <c r="G196" s="210">
        <v>0</v>
      </c>
      <c r="H196" s="210">
        <v>25.641025641025639</v>
      </c>
      <c r="I196" s="210">
        <v>12.820512820512819</v>
      </c>
      <c r="J196" s="210">
        <v>2.5641025641025639</v>
      </c>
      <c r="K196" s="210">
        <v>10.256410256410255</v>
      </c>
      <c r="L196" s="210">
        <v>0</v>
      </c>
      <c r="M196" s="210">
        <v>0</v>
      </c>
      <c r="N196" s="210">
        <v>0</v>
      </c>
      <c r="O196" s="210">
        <v>23.076923076923077</v>
      </c>
      <c r="P196" s="210">
        <v>5.1282051282051277</v>
      </c>
      <c r="Q196" s="210">
        <v>0</v>
      </c>
      <c r="R196" s="210">
        <v>5.1282051282051277</v>
      </c>
      <c r="S196" s="210">
        <v>0</v>
      </c>
      <c r="T196" s="210">
        <v>7.6923076923076925</v>
      </c>
      <c r="U196" s="210">
        <v>100</v>
      </c>
    </row>
    <row r="197" spans="1:21">
      <c r="A197" s="17">
        <v>78142</v>
      </c>
      <c r="B197" s="17" t="s">
        <v>319</v>
      </c>
      <c r="C197" s="210">
        <v>0</v>
      </c>
      <c r="D197" s="210">
        <v>0</v>
      </c>
      <c r="E197" s="210">
        <v>8.5333333333333332</v>
      </c>
      <c r="F197" s="210">
        <v>0.26666666666666666</v>
      </c>
      <c r="G197" s="210">
        <v>0.26666666666666666</v>
      </c>
      <c r="H197" s="210">
        <v>8.5333333333333332</v>
      </c>
      <c r="I197" s="210">
        <v>46.133333333333333</v>
      </c>
      <c r="J197" s="210">
        <v>4</v>
      </c>
      <c r="K197" s="210">
        <v>8.7999999999999989</v>
      </c>
      <c r="L197" s="210">
        <v>0.53333333333333333</v>
      </c>
      <c r="M197" s="210">
        <v>2.9333333333333331</v>
      </c>
      <c r="N197" s="210">
        <v>0.53333333333333333</v>
      </c>
      <c r="O197" s="210">
        <v>9.3333333333333339</v>
      </c>
      <c r="P197" s="210">
        <v>0.53333333333333333</v>
      </c>
      <c r="Q197" s="210">
        <v>0.53333333333333333</v>
      </c>
      <c r="R197" s="210">
        <v>4.8</v>
      </c>
      <c r="S197" s="210">
        <v>0</v>
      </c>
      <c r="T197" s="210">
        <v>4.2666666666666666</v>
      </c>
      <c r="U197" s="210">
        <v>100</v>
      </c>
    </row>
    <row r="198" spans="1:21">
      <c r="A198" s="17">
        <v>78143</v>
      </c>
      <c r="B198" s="17" t="s">
        <v>365</v>
      </c>
      <c r="C198" s="210">
        <v>0.34129692832764508</v>
      </c>
      <c r="D198" s="210">
        <v>0</v>
      </c>
      <c r="E198" s="210">
        <v>7.1672354948805461</v>
      </c>
      <c r="F198" s="210">
        <v>0.34129692832764508</v>
      </c>
      <c r="G198" s="210">
        <v>0</v>
      </c>
      <c r="H198" s="210">
        <v>11.604095563139932</v>
      </c>
      <c r="I198" s="210">
        <v>36.518771331058019</v>
      </c>
      <c r="J198" s="210">
        <v>0.68259385665529015</v>
      </c>
      <c r="K198" s="210">
        <v>17.4061433447099</v>
      </c>
      <c r="L198" s="210">
        <v>0.34129692832764508</v>
      </c>
      <c r="M198" s="210">
        <v>1.7064846416382253</v>
      </c>
      <c r="N198" s="210">
        <v>1.0238907849829351</v>
      </c>
      <c r="O198" s="210">
        <v>9.8976109215017072</v>
      </c>
      <c r="P198" s="210">
        <v>1.3651877133105803</v>
      </c>
      <c r="Q198" s="210">
        <v>0.68259385665529015</v>
      </c>
      <c r="R198" s="210">
        <v>3.7542662116040959</v>
      </c>
      <c r="S198" s="210">
        <v>0.68259385665529015</v>
      </c>
      <c r="T198" s="210">
        <v>6.4846416382252556</v>
      </c>
      <c r="U198" s="210">
        <v>100</v>
      </c>
    </row>
    <row r="199" spans="1:21">
      <c r="A199" s="17">
        <v>78144</v>
      </c>
      <c r="B199" s="17" t="s">
        <v>487</v>
      </c>
      <c r="C199" s="210">
        <v>4.8076923076923084</v>
      </c>
      <c r="D199" s="210">
        <v>0</v>
      </c>
      <c r="E199" s="210">
        <v>21.153846153846153</v>
      </c>
      <c r="F199" s="210">
        <v>0</v>
      </c>
      <c r="G199" s="210">
        <v>0.96153846153846156</v>
      </c>
      <c r="H199" s="210">
        <v>13.461538461538462</v>
      </c>
      <c r="I199" s="210">
        <v>24.03846153846154</v>
      </c>
      <c r="J199" s="210">
        <v>2.8846153846153846</v>
      </c>
      <c r="K199" s="210">
        <v>8.6538461538461533</v>
      </c>
      <c r="L199" s="210">
        <v>0.96153846153846156</v>
      </c>
      <c r="M199" s="210">
        <v>0</v>
      </c>
      <c r="N199" s="210">
        <v>0</v>
      </c>
      <c r="O199" s="210">
        <v>5.7692307692307692</v>
      </c>
      <c r="P199" s="210">
        <v>3.8461538461538463</v>
      </c>
      <c r="Q199" s="210">
        <v>0</v>
      </c>
      <c r="R199" s="210">
        <v>4.8076923076923084</v>
      </c>
      <c r="S199" s="210">
        <v>1.9230769230769231</v>
      </c>
      <c r="T199" s="210">
        <v>6.7307692307692308</v>
      </c>
      <c r="U199" s="210">
        <v>100</v>
      </c>
    </row>
    <row r="200" spans="1:21">
      <c r="A200" s="17">
        <v>78145</v>
      </c>
      <c r="B200" s="17" t="s">
        <v>483</v>
      </c>
      <c r="C200" s="210">
        <v>1.8181818181818181</v>
      </c>
      <c r="D200" s="210">
        <v>0.90909090909090906</v>
      </c>
      <c r="E200" s="210">
        <v>10</v>
      </c>
      <c r="F200" s="210">
        <v>0.90909090909090906</v>
      </c>
      <c r="G200" s="210">
        <v>0.90909090909090906</v>
      </c>
      <c r="H200" s="210">
        <v>12.727272727272727</v>
      </c>
      <c r="I200" s="210">
        <v>30.909090909090907</v>
      </c>
      <c r="J200" s="210">
        <v>6.3636363636363633</v>
      </c>
      <c r="K200" s="210">
        <v>15.454545454545453</v>
      </c>
      <c r="L200" s="210">
        <v>0.90909090909090906</v>
      </c>
      <c r="M200" s="210">
        <v>0.90909090909090906</v>
      </c>
      <c r="N200" s="210">
        <v>0</v>
      </c>
      <c r="O200" s="210">
        <v>6.3636363636363633</v>
      </c>
      <c r="P200" s="210">
        <v>3.6363636363636362</v>
      </c>
      <c r="Q200" s="210">
        <v>0</v>
      </c>
      <c r="R200" s="210">
        <v>2.7272727272727271</v>
      </c>
      <c r="S200" s="210">
        <v>1.8181818181818181</v>
      </c>
      <c r="T200" s="210">
        <v>3.6363636363636362</v>
      </c>
      <c r="U200" s="210">
        <v>100</v>
      </c>
    </row>
    <row r="201" spans="1:21">
      <c r="A201" s="17">
        <v>78146</v>
      </c>
      <c r="B201" s="17" t="s">
        <v>352</v>
      </c>
      <c r="C201" s="210">
        <v>0.68493150684931503</v>
      </c>
      <c r="D201" s="210">
        <v>0</v>
      </c>
      <c r="E201" s="210">
        <v>10.273972602739725</v>
      </c>
      <c r="F201" s="210">
        <v>0</v>
      </c>
      <c r="G201" s="210">
        <v>0</v>
      </c>
      <c r="H201" s="210">
        <v>24.315068493150687</v>
      </c>
      <c r="I201" s="210">
        <v>31.506849315068493</v>
      </c>
      <c r="J201" s="210">
        <v>4.10958904109589</v>
      </c>
      <c r="K201" s="210">
        <v>4.7945205479452051</v>
      </c>
      <c r="L201" s="210">
        <v>0.68493150684931503</v>
      </c>
      <c r="M201" s="210">
        <v>1.0273972602739725</v>
      </c>
      <c r="N201" s="210">
        <v>0</v>
      </c>
      <c r="O201" s="210">
        <v>10.95890410958904</v>
      </c>
      <c r="P201" s="210">
        <v>1.0273972602739725</v>
      </c>
      <c r="Q201" s="210">
        <v>0</v>
      </c>
      <c r="R201" s="210">
        <v>4.10958904109589</v>
      </c>
      <c r="S201" s="210">
        <v>1.0273972602739725</v>
      </c>
      <c r="T201" s="210">
        <v>5.4794520547945202</v>
      </c>
      <c r="U201" s="210">
        <v>100</v>
      </c>
    </row>
    <row r="202" spans="1:21">
      <c r="A202" s="17">
        <v>78147</v>
      </c>
      <c r="B202" s="17" t="s">
        <v>600</v>
      </c>
      <c r="C202" s="210">
        <v>0</v>
      </c>
      <c r="D202" s="210">
        <v>0</v>
      </c>
      <c r="E202" s="210">
        <v>16.666666666666664</v>
      </c>
      <c r="F202" s="210">
        <v>0</v>
      </c>
      <c r="G202" s="210">
        <v>0</v>
      </c>
      <c r="H202" s="210">
        <v>27.777777777777779</v>
      </c>
      <c r="I202" s="210">
        <v>38.888888888888893</v>
      </c>
      <c r="J202" s="210">
        <v>0</v>
      </c>
      <c r="K202" s="210">
        <v>5.5555555555555554</v>
      </c>
      <c r="L202" s="210">
        <v>0</v>
      </c>
      <c r="M202" s="210">
        <v>0</v>
      </c>
      <c r="N202" s="210">
        <v>0</v>
      </c>
      <c r="O202" s="210">
        <v>0</v>
      </c>
      <c r="P202" s="210">
        <v>0</v>
      </c>
      <c r="Q202" s="210">
        <v>0</v>
      </c>
      <c r="R202" s="210">
        <v>11.111111111111111</v>
      </c>
      <c r="S202" s="210">
        <v>0</v>
      </c>
      <c r="T202" s="210">
        <v>0</v>
      </c>
      <c r="U202" s="210">
        <v>100</v>
      </c>
    </row>
    <row r="203" spans="1:21">
      <c r="A203" s="17">
        <v>78148</v>
      </c>
      <c r="B203" s="17" t="s">
        <v>363</v>
      </c>
      <c r="C203" s="210">
        <v>0</v>
      </c>
      <c r="D203" s="210">
        <v>0.37593984962406013</v>
      </c>
      <c r="E203" s="210">
        <v>11.278195488721805</v>
      </c>
      <c r="F203" s="210">
        <v>0</v>
      </c>
      <c r="G203" s="210">
        <v>0.37593984962406013</v>
      </c>
      <c r="H203" s="210">
        <v>14.285714285714285</v>
      </c>
      <c r="I203" s="210">
        <v>37.218045112781958</v>
      </c>
      <c r="J203" s="210">
        <v>2.6315789473684208</v>
      </c>
      <c r="K203" s="210">
        <v>7.518796992481203</v>
      </c>
      <c r="L203" s="210">
        <v>0.75187969924812026</v>
      </c>
      <c r="M203" s="210">
        <v>1.5037593984962405</v>
      </c>
      <c r="N203" s="210">
        <v>0.37593984962406013</v>
      </c>
      <c r="O203" s="210">
        <v>10.902255639097744</v>
      </c>
      <c r="P203" s="210">
        <v>2.6315789473684208</v>
      </c>
      <c r="Q203" s="210">
        <v>0.75187969924812026</v>
      </c>
      <c r="R203" s="210">
        <v>5.6390977443609023</v>
      </c>
      <c r="S203" s="210">
        <v>0.37593984962406013</v>
      </c>
      <c r="T203" s="210">
        <v>3.3834586466165413</v>
      </c>
      <c r="U203" s="210">
        <v>100</v>
      </c>
    </row>
    <row r="204" spans="1:21">
      <c r="A204" s="17">
        <v>78149</v>
      </c>
      <c r="B204" s="17" t="s">
        <v>337</v>
      </c>
      <c r="C204" s="210">
        <v>0.8310249307479225</v>
      </c>
      <c r="D204" s="210">
        <v>0.8310249307479225</v>
      </c>
      <c r="E204" s="210">
        <v>8.86426592797784</v>
      </c>
      <c r="F204" s="210">
        <v>0.2770083102493075</v>
      </c>
      <c r="G204" s="210">
        <v>1.10803324099723</v>
      </c>
      <c r="H204" s="210">
        <v>14.40443213296399</v>
      </c>
      <c r="I204" s="210">
        <v>27.423822714681439</v>
      </c>
      <c r="J204" s="210">
        <v>2.7700831024930745</v>
      </c>
      <c r="K204" s="210">
        <v>13.850415512465375</v>
      </c>
      <c r="L204" s="210">
        <v>1.3850415512465373</v>
      </c>
      <c r="M204" s="210">
        <v>1.9390581717451523</v>
      </c>
      <c r="N204" s="210">
        <v>0.8310249307479225</v>
      </c>
      <c r="O204" s="210">
        <v>11.357340720221606</v>
      </c>
      <c r="P204" s="210">
        <v>1.9390581717451523</v>
      </c>
      <c r="Q204" s="210">
        <v>0.554016620498615</v>
      </c>
      <c r="R204" s="210">
        <v>3.0470914127423825</v>
      </c>
      <c r="S204" s="210">
        <v>5.2631578947368416</v>
      </c>
      <c r="T204" s="210">
        <v>3.32409972299169</v>
      </c>
      <c r="U204" s="210">
        <v>100</v>
      </c>
    </row>
    <row r="205" spans="1:21">
      <c r="A205" s="17">
        <v>78150</v>
      </c>
      <c r="B205" s="17" t="s">
        <v>312</v>
      </c>
      <c r="C205" s="210">
        <v>1.0186757215619695</v>
      </c>
      <c r="D205" s="210">
        <v>0</v>
      </c>
      <c r="E205" s="210">
        <v>4.7538200339558569</v>
      </c>
      <c r="F205" s="210">
        <v>0.3395585738539898</v>
      </c>
      <c r="G205" s="210">
        <v>0.3395585738539898</v>
      </c>
      <c r="H205" s="210">
        <v>9.3378607809847214</v>
      </c>
      <c r="I205" s="210">
        <v>36.84210526315789</v>
      </c>
      <c r="J205" s="210">
        <v>1.1884550084889642</v>
      </c>
      <c r="K205" s="210">
        <v>8.998302207130731</v>
      </c>
      <c r="L205" s="210">
        <v>0.84889643463497455</v>
      </c>
      <c r="M205" s="210">
        <v>3.0560271646859083</v>
      </c>
      <c r="N205" s="210">
        <v>0.84889643463497455</v>
      </c>
      <c r="O205" s="210">
        <v>17.317487266553481</v>
      </c>
      <c r="P205" s="210">
        <v>2.5466893039049237</v>
      </c>
      <c r="Q205" s="210">
        <v>0.50933786078098475</v>
      </c>
      <c r="R205" s="210">
        <v>5.0933786078098473</v>
      </c>
      <c r="S205" s="210">
        <v>1.0186757215619695</v>
      </c>
      <c r="T205" s="210">
        <v>5.9422750424448214</v>
      </c>
      <c r="U205" s="210">
        <v>100</v>
      </c>
    </row>
    <row r="206" spans="1:21">
      <c r="A206" s="17">
        <v>78151</v>
      </c>
      <c r="B206" s="17" t="s">
        <v>435</v>
      </c>
      <c r="C206" s="210">
        <v>0</v>
      </c>
      <c r="D206" s="210">
        <v>0</v>
      </c>
      <c r="E206" s="210">
        <v>4.4444444444444446</v>
      </c>
      <c r="F206" s="210">
        <v>0</v>
      </c>
      <c r="G206" s="210">
        <v>0</v>
      </c>
      <c r="H206" s="210">
        <v>16.666666666666664</v>
      </c>
      <c r="I206" s="210">
        <v>38.888888888888893</v>
      </c>
      <c r="J206" s="210">
        <v>4.4444444444444446</v>
      </c>
      <c r="K206" s="210">
        <v>7.7777777777777777</v>
      </c>
      <c r="L206" s="210">
        <v>0</v>
      </c>
      <c r="M206" s="210">
        <v>1.1111111111111112</v>
      </c>
      <c r="N206" s="210">
        <v>1.1111111111111112</v>
      </c>
      <c r="O206" s="210">
        <v>12.222222222222221</v>
      </c>
      <c r="P206" s="210">
        <v>2.2222222222222223</v>
      </c>
      <c r="Q206" s="210">
        <v>0</v>
      </c>
      <c r="R206" s="210">
        <v>4.4444444444444446</v>
      </c>
      <c r="S206" s="210">
        <v>2.2222222222222223</v>
      </c>
      <c r="T206" s="210">
        <v>4.4444444444444446</v>
      </c>
      <c r="U206" s="210">
        <v>100</v>
      </c>
    </row>
    <row r="207" spans="1:21">
      <c r="A207" s="17">
        <v>78152</v>
      </c>
      <c r="B207" s="17" t="s">
        <v>581</v>
      </c>
      <c r="C207" s="210">
        <v>0</v>
      </c>
      <c r="D207" s="210">
        <v>0</v>
      </c>
      <c r="E207" s="210">
        <v>10.638297872340425</v>
      </c>
      <c r="F207" s="210">
        <v>0</v>
      </c>
      <c r="G207" s="210">
        <v>0</v>
      </c>
      <c r="H207" s="210">
        <v>25.531914893617021</v>
      </c>
      <c r="I207" s="210">
        <v>31.914893617021278</v>
      </c>
      <c r="J207" s="210">
        <v>4.2553191489361701</v>
      </c>
      <c r="K207" s="210">
        <v>6.3829787234042552</v>
      </c>
      <c r="L207" s="210">
        <v>0</v>
      </c>
      <c r="M207" s="210">
        <v>0</v>
      </c>
      <c r="N207" s="210">
        <v>0</v>
      </c>
      <c r="O207" s="210">
        <v>14.893617021276595</v>
      </c>
      <c r="P207" s="210">
        <v>0</v>
      </c>
      <c r="Q207" s="210">
        <v>0</v>
      </c>
      <c r="R207" s="210">
        <v>4.2553191489361701</v>
      </c>
      <c r="S207" s="210">
        <v>0</v>
      </c>
      <c r="T207" s="210">
        <v>2.1276595744680851</v>
      </c>
      <c r="U207" s="210">
        <v>100</v>
      </c>
    </row>
    <row r="208" spans="1:21">
      <c r="A208" s="17">
        <v>78154</v>
      </c>
      <c r="B208" s="17" t="s">
        <v>347</v>
      </c>
      <c r="C208" s="210">
        <v>0.54200542005420049</v>
      </c>
      <c r="D208" s="210">
        <v>0</v>
      </c>
      <c r="E208" s="210">
        <v>8.1300813008130071</v>
      </c>
      <c r="F208" s="210">
        <v>0</v>
      </c>
      <c r="G208" s="210">
        <v>0.54200542005420049</v>
      </c>
      <c r="H208" s="210">
        <v>11.111111111111111</v>
      </c>
      <c r="I208" s="210">
        <v>35.501355013550132</v>
      </c>
      <c r="J208" s="210">
        <v>2.7100271002710028</v>
      </c>
      <c r="K208" s="210">
        <v>15.989159891598916</v>
      </c>
      <c r="L208" s="210">
        <v>0.54200542005420049</v>
      </c>
      <c r="M208" s="210">
        <v>1.3550135501355014</v>
      </c>
      <c r="N208" s="210">
        <v>1.8970189701897018</v>
      </c>
      <c r="O208" s="210">
        <v>9.2140921409214087</v>
      </c>
      <c r="P208" s="210">
        <v>1.6260162601626018</v>
      </c>
      <c r="Q208" s="210">
        <v>0.27100271002710025</v>
      </c>
      <c r="R208" s="210">
        <v>2.7100271002710028</v>
      </c>
      <c r="S208" s="210">
        <v>2.7100271002710028</v>
      </c>
      <c r="T208" s="210">
        <v>5.1490514905149052</v>
      </c>
      <c r="U208" s="210">
        <v>100</v>
      </c>
    </row>
    <row r="209" spans="1:21">
      <c r="A209" s="17">
        <v>78155</v>
      </c>
      <c r="B209" s="17" t="s">
        <v>448</v>
      </c>
      <c r="C209" s="210">
        <v>0</v>
      </c>
      <c r="D209" s="210">
        <v>0</v>
      </c>
      <c r="E209" s="210">
        <v>11.805555555555555</v>
      </c>
      <c r="F209" s="210">
        <v>1.3888888888888888</v>
      </c>
      <c r="G209" s="210">
        <v>0</v>
      </c>
      <c r="H209" s="210">
        <v>24.305555555555554</v>
      </c>
      <c r="I209" s="210">
        <v>34.027777777777779</v>
      </c>
      <c r="J209" s="210">
        <v>2.7777777777777777</v>
      </c>
      <c r="K209" s="210">
        <v>9.0277777777777768</v>
      </c>
      <c r="L209" s="210">
        <v>2.083333333333333</v>
      </c>
      <c r="M209" s="210">
        <v>0</v>
      </c>
      <c r="N209" s="210">
        <v>0.69444444444444442</v>
      </c>
      <c r="O209" s="210">
        <v>8.3333333333333321</v>
      </c>
      <c r="P209" s="210">
        <v>2.083333333333333</v>
      </c>
      <c r="Q209" s="210">
        <v>0</v>
      </c>
      <c r="R209" s="210">
        <v>2.083333333333333</v>
      </c>
      <c r="S209" s="210">
        <v>0.69444444444444442</v>
      </c>
      <c r="T209" s="210">
        <v>0.69444444444444442</v>
      </c>
      <c r="U209" s="210">
        <v>100</v>
      </c>
    </row>
    <row r="210" spans="1:21">
      <c r="A210" s="17">
        <v>79003</v>
      </c>
      <c r="B210" s="17" t="s">
        <v>503</v>
      </c>
      <c r="C210" s="210">
        <v>0</v>
      </c>
      <c r="D210" s="210">
        <v>0</v>
      </c>
      <c r="E210" s="210">
        <v>17.241379310344829</v>
      </c>
      <c r="F210" s="210">
        <v>0</v>
      </c>
      <c r="G210" s="210">
        <v>0</v>
      </c>
      <c r="H210" s="210">
        <v>17.241379310344829</v>
      </c>
      <c r="I210" s="210">
        <v>37.931034482758619</v>
      </c>
      <c r="J210" s="210">
        <v>1.7241379310344827</v>
      </c>
      <c r="K210" s="210">
        <v>8.6206896551724146</v>
      </c>
      <c r="L210" s="210">
        <v>3.4482758620689653</v>
      </c>
      <c r="M210" s="210">
        <v>0</v>
      </c>
      <c r="N210" s="210">
        <v>0</v>
      </c>
      <c r="O210" s="210">
        <v>5.1724137931034484</v>
      </c>
      <c r="P210" s="210">
        <v>1.7241379310344827</v>
      </c>
      <c r="Q210" s="210">
        <v>0</v>
      </c>
      <c r="R210" s="210">
        <v>5.1724137931034484</v>
      </c>
      <c r="S210" s="210">
        <v>0</v>
      </c>
      <c r="T210" s="210">
        <v>1.7241379310344827</v>
      </c>
      <c r="U210" s="210">
        <v>100</v>
      </c>
    </row>
    <row r="211" spans="1:21">
      <c r="A211" s="17">
        <v>79004</v>
      </c>
      <c r="B211" s="17" t="s">
        <v>626</v>
      </c>
      <c r="C211" s="210">
        <v>0</v>
      </c>
      <c r="D211" s="210">
        <v>0</v>
      </c>
      <c r="E211" s="210">
        <v>11.428571428571429</v>
      </c>
      <c r="F211" s="210">
        <v>0</v>
      </c>
      <c r="G211" s="210">
        <v>0</v>
      </c>
      <c r="H211" s="210">
        <v>25.714285714285712</v>
      </c>
      <c r="I211" s="210">
        <v>25.714285714285712</v>
      </c>
      <c r="J211" s="210">
        <v>8.5714285714285712</v>
      </c>
      <c r="K211" s="210">
        <v>5.7142857142857144</v>
      </c>
      <c r="L211" s="210">
        <v>0</v>
      </c>
      <c r="M211" s="210">
        <v>5.7142857142857144</v>
      </c>
      <c r="N211" s="210">
        <v>0</v>
      </c>
      <c r="O211" s="210">
        <v>11.428571428571429</v>
      </c>
      <c r="P211" s="210">
        <v>2.8571428571428572</v>
      </c>
      <c r="Q211" s="210">
        <v>0</v>
      </c>
      <c r="R211" s="210">
        <v>0</v>
      </c>
      <c r="S211" s="210">
        <v>0</v>
      </c>
      <c r="T211" s="210">
        <v>2.8571428571428572</v>
      </c>
      <c r="U211" s="210">
        <v>100</v>
      </c>
    </row>
    <row r="212" spans="1:21">
      <c r="A212" s="17">
        <v>79007</v>
      </c>
      <c r="B212" s="17" t="s">
        <v>664</v>
      </c>
      <c r="C212" s="210">
        <v>0</v>
      </c>
      <c r="D212" s="210">
        <v>0</v>
      </c>
      <c r="E212" s="210">
        <v>25.806451612903224</v>
      </c>
      <c r="F212" s="210">
        <v>3.225806451612903</v>
      </c>
      <c r="G212" s="210">
        <v>0</v>
      </c>
      <c r="H212" s="210">
        <v>22.58064516129032</v>
      </c>
      <c r="I212" s="210">
        <v>25.806451612903224</v>
      </c>
      <c r="J212" s="210">
        <v>3.225806451612903</v>
      </c>
      <c r="K212" s="210">
        <v>6.4516129032258061</v>
      </c>
      <c r="L212" s="210">
        <v>0</v>
      </c>
      <c r="M212" s="210">
        <v>0</v>
      </c>
      <c r="N212" s="210">
        <v>3.225806451612903</v>
      </c>
      <c r="O212" s="210">
        <v>3.225806451612903</v>
      </c>
      <c r="P212" s="210">
        <v>3.225806451612903</v>
      </c>
      <c r="Q212" s="210">
        <v>0</v>
      </c>
      <c r="R212" s="210">
        <v>3.225806451612903</v>
      </c>
      <c r="S212" s="210">
        <v>0</v>
      </c>
      <c r="T212" s="210">
        <v>0</v>
      </c>
      <c r="U212" s="210">
        <v>100</v>
      </c>
    </row>
    <row r="213" spans="1:21">
      <c r="A213" s="17">
        <v>79011</v>
      </c>
      <c r="B213" s="17" t="s">
        <v>316</v>
      </c>
      <c r="C213" s="210">
        <v>0.54794520547945202</v>
      </c>
      <c r="D213" s="210">
        <v>0</v>
      </c>
      <c r="E213" s="210">
        <v>6.5753424657534243</v>
      </c>
      <c r="F213" s="210">
        <v>0</v>
      </c>
      <c r="G213" s="210">
        <v>0</v>
      </c>
      <c r="H213" s="210">
        <v>15.342465753424658</v>
      </c>
      <c r="I213" s="210">
        <v>42.465753424657535</v>
      </c>
      <c r="J213" s="210">
        <v>1.3698630136986301</v>
      </c>
      <c r="K213" s="210">
        <v>6.8493150684931505</v>
      </c>
      <c r="L213" s="210">
        <v>0.82191780821917804</v>
      </c>
      <c r="M213" s="210">
        <v>1.6438356164383561</v>
      </c>
      <c r="N213" s="210">
        <v>0.54794520547945202</v>
      </c>
      <c r="O213" s="210">
        <v>11.78082191780822</v>
      </c>
      <c r="P213" s="210">
        <v>2.7397260273972601</v>
      </c>
      <c r="Q213" s="210">
        <v>0</v>
      </c>
      <c r="R213" s="210">
        <v>1.9178082191780823</v>
      </c>
      <c r="S213" s="210">
        <v>0.54794520547945202</v>
      </c>
      <c r="T213" s="210">
        <v>6.8493150684931505</v>
      </c>
      <c r="U213" s="210">
        <v>100</v>
      </c>
    </row>
    <row r="214" spans="1:21">
      <c r="A214" s="17">
        <v>79012</v>
      </c>
      <c r="B214" s="17" t="s">
        <v>353</v>
      </c>
      <c r="C214" s="210">
        <v>0.49019607843137253</v>
      </c>
      <c r="D214" s="210">
        <v>0</v>
      </c>
      <c r="E214" s="210">
        <v>7.8431372549019605</v>
      </c>
      <c r="F214" s="210">
        <v>0</v>
      </c>
      <c r="G214" s="210">
        <v>0</v>
      </c>
      <c r="H214" s="210">
        <v>12.745098039215685</v>
      </c>
      <c r="I214" s="210">
        <v>38.480392156862749</v>
      </c>
      <c r="J214" s="210">
        <v>4.1666666666666661</v>
      </c>
      <c r="K214" s="210">
        <v>8.5784313725490193</v>
      </c>
      <c r="L214" s="210">
        <v>0.49019607843137253</v>
      </c>
      <c r="M214" s="210">
        <v>2.4509803921568629</v>
      </c>
      <c r="N214" s="210">
        <v>0.24509803921568626</v>
      </c>
      <c r="O214" s="210">
        <v>13.480392156862745</v>
      </c>
      <c r="P214" s="210">
        <v>2.2058823529411766</v>
      </c>
      <c r="Q214" s="210">
        <v>0.24509803921568626</v>
      </c>
      <c r="R214" s="210">
        <v>2.6960784313725492</v>
      </c>
      <c r="S214" s="210">
        <v>0.24509803921568626</v>
      </c>
      <c r="T214" s="210">
        <v>5.6372549019607847</v>
      </c>
      <c r="U214" s="210">
        <v>100</v>
      </c>
    </row>
    <row r="215" spans="1:21">
      <c r="A215" s="17">
        <v>79017</v>
      </c>
      <c r="B215" s="17" t="s">
        <v>498</v>
      </c>
      <c r="C215" s="210">
        <v>0.63694267515923575</v>
      </c>
      <c r="D215" s="210">
        <v>0</v>
      </c>
      <c r="E215" s="210">
        <v>11.464968152866243</v>
      </c>
      <c r="F215" s="210">
        <v>1.2738853503184715</v>
      </c>
      <c r="G215" s="210">
        <v>0.63694267515923575</v>
      </c>
      <c r="H215" s="210">
        <v>20.382165605095544</v>
      </c>
      <c r="I215" s="210">
        <v>35.668789808917197</v>
      </c>
      <c r="J215" s="210">
        <v>2.547770700636943</v>
      </c>
      <c r="K215" s="210">
        <v>4.4585987261146496</v>
      </c>
      <c r="L215" s="210">
        <v>1.910828025477707</v>
      </c>
      <c r="M215" s="210">
        <v>1.2738853503184715</v>
      </c>
      <c r="N215" s="210">
        <v>1.2738853503184715</v>
      </c>
      <c r="O215" s="210">
        <v>7.6433121019108281</v>
      </c>
      <c r="P215" s="210">
        <v>3.8216560509554141</v>
      </c>
      <c r="Q215" s="210">
        <v>0.63694267515923575</v>
      </c>
      <c r="R215" s="210">
        <v>2.547770700636943</v>
      </c>
      <c r="S215" s="210">
        <v>0</v>
      </c>
      <c r="T215" s="210">
        <v>3.8216560509554141</v>
      </c>
      <c r="U215" s="210">
        <v>100</v>
      </c>
    </row>
    <row r="216" spans="1:21">
      <c r="A216" s="17">
        <v>79018</v>
      </c>
      <c r="B216" s="17" t="s">
        <v>460</v>
      </c>
      <c r="C216" s="210">
        <v>0</v>
      </c>
      <c r="D216" s="210">
        <v>0</v>
      </c>
      <c r="E216" s="210">
        <v>9.67741935483871</v>
      </c>
      <c r="F216" s="210">
        <v>0</v>
      </c>
      <c r="G216" s="210">
        <v>0</v>
      </c>
      <c r="H216" s="210">
        <v>17.20430107526882</v>
      </c>
      <c r="I216" s="210">
        <v>30.107526881720432</v>
      </c>
      <c r="J216" s="210">
        <v>2.1505376344086025</v>
      </c>
      <c r="K216" s="210">
        <v>5.376344086021505</v>
      </c>
      <c r="L216" s="210">
        <v>1.0752688172043012</v>
      </c>
      <c r="M216" s="210">
        <v>1.0752688172043012</v>
      </c>
      <c r="N216" s="210">
        <v>0</v>
      </c>
      <c r="O216" s="210">
        <v>13.978494623655912</v>
      </c>
      <c r="P216" s="210">
        <v>2.1505376344086025</v>
      </c>
      <c r="Q216" s="210">
        <v>0</v>
      </c>
      <c r="R216" s="210">
        <v>8.6021505376344098</v>
      </c>
      <c r="S216" s="210">
        <v>1.0752688172043012</v>
      </c>
      <c r="T216" s="210">
        <v>7.5268817204301079</v>
      </c>
      <c r="U216" s="210">
        <v>100</v>
      </c>
    </row>
    <row r="217" spans="1:21">
      <c r="A217" s="17">
        <v>79023</v>
      </c>
      <c r="B217" s="17" t="s">
        <v>262</v>
      </c>
      <c r="C217" s="210">
        <v>0.13248932724863829</v>
      </c>
      <c r="D217" s="210">
        <v>5.8884145443839249E-2</v>
      </c>
      <c r="E217" s="210">
        <v>5.0934785808920946</v>
      </c>
      <c r="F217" s="210">
        <v>0.32386279994111583</v>
      </c>
      <c r="G217" s="210">
        <v>0.27969969085823643</v>
      </c>
      <c r="H217" s="210">
        <v>8.5529221257176502</v>
      </c>
      <c r="I217" s="210">
        <v>33.034005593993818</v>
      </c>
      <c r="J217" s="210">
        <v>1.648756072427499</v>
      </c>
      <c r="K217" s="210">
        <v>5.2112468717797729</v>
      </c>
      <c r="L217" s="210">
        <v>2.7086706904166054</v>
      </c>
      <c r="M217" s="210">
        <v>3.1944648903282786</v>
      </c>
      <c r="N217" s="210">
        <v>2.5467392904460473</v>
      </c>
      <c r="O217" s="210">
        <v>20.800824378036214</v>
      </c>
      <c r="P217" s="210">
        <v>3.694980126600913</v>
      </c>
      <c r="Q217" s="210">
        <v>0.52995730899455318</v>
      </c>
      <c r="R217" s="210">
        <v>6.2711614897688799</v>
      </c>
      <c r="S217" s="210">
        <v>1.4721036360959812</v>
      </c>
      <c r="T217" s="210">
        <v>4.4457529810098633</v>
      </c>
      <c r="U217" s="210">
        <v>100</v>
      </c>
    </row>
    <row r="218" spans="1:21">
      <c r="A218" s="17">
        <v>79024</v>
      </c>
      <c r="B218" s="17" t="s">
        <v>651</v>
      </c>
      <c r="C218" s="210">
        <v>2.8571428571428572</v>
      </c>
      <c r="D218" s="210">
        <v>0</v>
      </c>
      <c r="E218" s="210">
        <v>5.7142857142857144</v>
      </c>
      <c r="F218" s="210">
        <v>0</v>
      </c>
      <c r="G218" s="210">
        <v>0</v>
      </c>
      <c r="H218" s="210">
        <v>14.285714285714285</v>
      </c>
      <c r="I218" s="210">
        <v>42.857142857142854</v>
      </c>
      <c r="J218" s="210">
        <v>8.5714285714285712</v>
      </c>
      <c r="K218" s="210">
        <v>11.428571428571429</v>
      </c>
      <c r="L218" s="210">
        <v>2.8571428571428572</v>
      </c>
      <c r="M218" s="210">
        <v>0</v>
      </c>
      <c r="N218" s="210">
        <v>0</v>
      </c>
      <c r="O218" s="210">
        <v>11.428571428571429</v>
      </c>
      <c r="P218" s="210">
        <v>0</v>
      </c>
      <c r="Q218" s="210">
        <v>0</v>
      </c>
      <c r="R218" s="210">
        <v>0</v>
      </c>
      <c r="S218" s="210">
        <v>0</v>
      </c>
      <c r="T218" s="210">
        <v>0</v>
      </c>
      <c r="U218" s="210">
        <v>100</v>
      </c>
    </row>
    <row r="219" spans="1:21">
      <c r="A219" s="17">
        <v>79025</v>
      </c>
      <c r="B219" s="17" t="s">
        <v>671</v>
      </c>
      <c r="C219" s="210">
        <v>0</v>
      </c>
      <c r="D219" s="210">
        <v>0</v>
      </c>
      <c r="E219" s="210">
        <v>5</v>
      </c>
      <c r="F219" s="210">
        <v>0</v>
      </c>
      <c r="G219" s="210">
        <v>0</v>
      </c>
      <c r="H219" s="210">
        <v>15</v>
      </c>
      <c r="I219" s="210">
        <v>45</v>
      </c>
      <c r="J219" s="210">
        <v>15</v>
      </c>
      <c r="K219" s="210">
        <v>5</v>
      </c>
      <c r="L219" s="210">
        <v>0</v>
      </c>
      <c r="M219" s="210">
        <v>0</v>
      </c>
      <c r="N219" s="210">
        <v>0</v>
      </c>
      <c r="O219" s="210">
        <v>5</v>
      </c>
      <c r="P219" s="210">
        <v>5</v>
      </c>
      <c r="Q219" s="210">
        <v>0</v>
      </c>
      <c r="R219" s="210">
        <v>5</v>
      </c>
      <c r="S219" s="210">
        <v>0</v>
      </c>
      <c r="T219" s="210">
        <v>0</v>
      </c>
      <c r="U219" s="210">
        <v>100</v>
      </c>
    </row>
    <row r="220" spans="1:21">
      <c r="A220" s="17">
        <v>79029</v>
      </c>
      <c r="B220" s="17" t="s">
        <v>339</v>
      </c>
      <c r="C220" s="210">
        <v>1.4354066985645932</v>
      </c>
      <c r="D220" s="210">
        <v>0.23923444976076555</v>
      </c>
      <c r="E220" s="210">
        <v>8.6124401913875595</v>
      </c>
      <c r="F220" s="210">
        <v>0.23923444976076555</v>
      </c>
      <c r="G220" s="210">
        <v>0</v>
      </c>
      <c r="H220" s="210">
        <v>14.354066985645932</v>
      </c>
      <c r="I220" s="210">
        <v>40.669856459330148</v>
      </c>
      <c r="J220" s="210">
        <v>3.5885167464114831</v>
      </c>
      <c r="K220" s="210">
        <v>3.8277511961722488</v>
      </c>
      <c r="L220" s="210">
        <v>1.9138755980861244</v>
      </c>
      <c r="M220" s="210">
        <v>1.9138755980861244</v>
      </c>
      <c r="N220" s="210">
        <v>0.4784688995215311</v>
      </c>
      <c r="O220" s="210">
        <v>9.5693779904306222</v>
      </c>
      <c r="P220" s="210">
        <v>2.6315789473684208</v>
      </c>
      <c r="Q220" s="210">
        <v>0</v>
      </c>
      <c r="R220" s="210">
        <v>5.2631578947368416</v>
      </c>
      <c r="S220" s="210">
        <v>0.23923444976076555</v>
      </c>
      <c r="T220" s="210">
        <v>5.0239234449760763</v>
      </c>
      <c r="U220" s="210">
        <v>100</v>
      </c>
    </row>
    <row r="221" spans="1:21">
      <c r="A221" s="17">
        <v>79033</v>
      </c>
      <c r="B221" s="17" t="s">
        <v>539</v>
      </c>
      <c r="C221" s="210">
        <v>1.6129032258064515</v>
      </c>
      <c r="D221" s="210">
        <v>0</v>
      </c>
      <c r="E221" s="210">
        <v>19.35483870967742</v>
      </c>
      <c r="F221" s="210">
        <v>0</v>
      </c>
      <c r="G221" s="210">
        <v>0</v>
      </c>
      <c r="H221" s="210">
        <v>11.29032258064516</v>
      </c>
      <c r="I221" s="210">
        <v>27.419354838709676</v>
      </c>
      <c r="J221" s="210">
        <v>4.838709677419355</v>
      </c>
      <c r="K221" s="210">
        <v>14.516129032258066</v>
      </c>
      <c r="L221" s="210">
        <v>0</v>
      </c>
      <c r="M221" s="210">
        <v>1.6129032258064515</v>
      </c>
      <c r="N221" s="210">
        <v>0</v>
      </c>
      <c r="O221" s="210">
        <v>11.29032258064516</v>
      </c>
      <c r="P221" s="210">
        <v>1.6129032258064515</v>
      </c>
      <c r="Q221" s="210">
        <v>0</v>
      </c>
      <c r="R221" s="210">
        <v>1.6129032258064515</v>
      </c>
      <c r="S221" s="210">
        <v>0</v>
      </c>
      <c r="T221" s="210">
        <v>4.838709677419355</v>
      </c>
      <c r="U221" s="210">
        <v>100</v>
      </c>
    </row>
    <row r="222" spans="1:21">
      <c r="A222" s="17">
        <v>79034</v>
      </c>
      <c r="B222" s="17" t="s">
        <v>473</v>
      </c>
      <c r="C222" s="210">
        <v>3.3898305084745761</v>
      </c>
      <c r="D222" s="210">
        <v>0</v>
      </c>
      <c r="E222" s="210">
        <v>10.16949152542373</v>
      </c>
      <c r="F222" s="210">
        <v>0</v>
      </c>
      <c r="G222" s="210">
        <v>0</v>
      </c>
      <c r="H222" s="210">
        <v>16.101694915254235</v>
      </c>
      <c r="I222" s="210">
        <v>34.745762711864408</v>
      </c>
      <c r="J222" s="210">
        <v>2.5423728813559325</v>
      </c>
      <c r="K222" s="210">
        <v>5.9322033898305087</v>
      </c>
      <c r="L222" s="210">
        <v>0</v>
      </c>
      <c r="M222" s="210">
        <v>1.6949152542372881</v>
      </c>
      <c r="N222" s="210">
        <v>0</v>
      </c>
      <c r="O222" s="210">
        <v>14.40677966101695</v>
      </c>
      <c r="P222" s="210">
        <v>3.3898305084745761</v>
      </c>
      <c r="Q222" s="210">
        <v>0</v>
      </c>
      <c r="R222" s="210">
        <v>2.5423728813559325</v>
      </c>
      <c r="S222" s="210">
        <v>0</v>
      </c>
      <c r="T222" s="210">
        <v>5.0847457627118651</v>
      </c>
      <c r="U222" s="210">
        <v>100</v>
      </c>
    </row>
    <row r="223" spans="1:21">
      <c r="A223" s="17">
        <v>79039</v>
      </c>
      <c r="B223" s="17" t="s">
        <v>326</v>
      </c>
      <c r="C223" s="210">
        <v>0.3115264797507788</v>
      </c>
      <c r="D223" s="210">
        <v>0</v>
      </c>
      <c r="E223" s="210">
        <v>13.395638629283487</v>
      </c>
      <c r="F223" s="210">
        <v>0</v>
      </c>
      <c r="G223" s="210">
        <v>0</v>
      </c>
      <c r="H223" s="210">
        <v>12.461059190031152</v>
      </c>
      <c r="I223" s="210">
        <v>38.940809968847354</v>
      </c>
      <c r="J223" s="210">
        <v>3.1152647975077881</v>
      </c>
      <c r="K223" s="210">
        <v>9.9688473520249214</v>
      </c>
      <c r="L223" s="210">
        <v>0.93457943925233633</v>
      </c>
      <c r="M223" s="210">
        <v>1.557632398753894</v>
      </c>
      <c r="N223" s="210">
        <v>0</v>
      </c>
      <c r="O223" s="210">
        <v>9.657320872274143</v>
      </c>
      <c r="P223" s="210">
        <v>0.3115264797507788</v>
      </c>
      <c r="Q223" s="210">
        <v>0.62305295950155759</v>
      </c>
      <c r="R223" s="210">
        <v>3.7383177570093453</v>
      </c>
      <c r="S223" s="210">
        <v>0.3115264797507788</v>
      </c>
      <c r="T223" s="210">
        <v>4.6728971962616823</v>
      </c>
      <c r="U223" s="210">
        <v>100</v>
      </c>
    </row>
    <row r="224" spans="1:21">
      <c r="A224" s="17">
        <v>79042</v>
      </c>
      <c r="B224" s="17" t="s">
        <v>344</v>
      </c>
      <c r="C224" s="210">
        <v>0</v>
      </c>
      <c r="D224" s="210">
        <v>0.24509803921568626</v>
      </c>
      <c r="E224" s="210">
        <v>7.8431372549019605</v>
      </c>
      <c r="F224" s="210">
        <v>0.24509803921568626</v>
      </c>
      <c r="G224" s="210">
        <v>0</v>
      </c>
      <c r="H224" s="210">
        <v>17.401960784313726</v>
      </c>
      <c r="I224" s="210">
        <v>36.519607843137251</v>
      </c>
      <c r="J224" s="210">
        <v>1.9607843137254901</v>
      </c>
      <c r="K224" s="210">
        <v>7.1078431372549016</v>
      </c>
      <c r="L224" s="210">
        <v>1.2254901960784315</v>
      </c>
      <c r="M224" s="210">
        <v>1.4705882352941175</v>
      </c>
      <c r="N224" s="210">
        <v>2.2058823529411766</v>
      </c>
      <c r="O224" s="210">
        <v>13.23529411764706</v>
      </c>
      <c r="P224" s="210">
        <v>0.98039215686274506</v>
      </c>
      <c r="Q224" s="210">
        <v>0.49019607843137253</v>
      </c>
      <c r="R224" s="210">
        <v>3.6764705882352944</v>
      </c>
      <c r="S224" s="210">
        <v>1.715686274509804</v>
      </c>
      <c r="T224" s="210">
        <v>3.6764705882352944</v>
      </c>
      <c r="U224" s="210">
        <v>100</v>
      </c>
    </row>
    <row r="225" spans="1:21">
      <c r="A225" s="17">
        <v>79047</v>
      </c>
      <c r="B225" s="17" t="s">
        <v>386</v>
      </c>
      <c r="C225" s="210">
        <v>0.4098360655737705</v>
      </c>
      <c r="D225" s="210">
        <v>0</v>
      </c>
      <c r="E225" s="210">
        <v>8.6065573770491799</v>
      </c>
      <c r="F225" s="210">
        <v>0</v>
      </c>
      <c r="G225" s="210">
        <v>0</v>
      </c>
      <c r="H225" s="210">
        <v>8.1967213114754092</v>
      </c>
      <c r="I225" s="210">
        <v>32.786885245901637</v>
      </c>
      <c r="J225" s="210">
        <v>2.459016393442623</v>
      </c>
      <c r="K225" s="210">
        <v>16.803278688524589</v>
      </c>
      <c r="L225" s="210">
        <v>0.81967213114754101</v>
      </c>
      <c r="M225" s="210">
        <v>2.8688524590163933</v>
      </c>
      <c r="N225" s="210">
        <v>1.639344262295082</v>
      </c>
      <c r="O225" s="210">
        <v>12.704918032786885</v>
      </c>
      <c r="P225" s="210">
        <v>1.639344262295082</v>
      </c>
      <c r="Q225" s="210">
        <v>0.4098360655737705</v>
      </c>
      <c r="R225" s="210">
        <v>4.5081967213114753</v>
      </c>
      <c r="S225" s="210">
        <v>1.2295081967213115</v>
      </c>
      <c r="T225" s="210">
        <v>4.918032786885246</v>
      </c>
      <c r="U225" s="210">
        <v>100</v>
      </c>
    </row>
    <row r="226" spans="1:21">
      <c r="A226" s="17">
        <v>79048</v>
      </c>
      <c r="B226" s="17" t="s">
        <v>486</v>
      </c>
      <c r="C226" s="210">
        <v>0</v>
      </c>
      <c r="D226" s="210">
        <v>0</v>
      </c>
      <c r="E226" s="210">
        <v>21.296296296296298</v>
      </c>
      <c r="F226" s="210">
        <v>0.92592592592592582</v>
      </c>
      <c r="G226" s="210">
        <v>0</v>
      </c>
      <c r="H226" s="210">
        <v>11.111111111111111</v>
      </c>
      <c r="I226" s="210">
        <v>29.629629629629626</v>
      </c>
      <c r="J226" s="210">
        <v>7.4074074074074066</v>
      </c>
      <c r="K226" s="210">
        <v>9.2592592592592595</v>
      </c>
      <c r="L226" s="210">
        <v>1.8518518518518516</v>
      </c>
      <c r="M226" s="210">
        <v>0</v>
      </c>
      <c r="N226" s="210">
        <v>0.92592592592592582</v>
      </c>
      <c r="O226" s="210">
        <v>9.2592592592592595</v>
      </c>
      <c r="P226" s="210">
        <v>2.7777777777777777</v>
      </c>
      <c r="Q226" s="210">
        <v>0</v>
      </c>
      <c r="R226" s="210">
        <v>1.8518518518518516</v>
      </c>
      <c r="S226" s="210">
        <v>0</v>
      </c>
      <c r="T226" s="210">
        <v>3.7037037037037033</v>
      </c>
      <c r="U226" s="210">
        <v>100</v>
      </c>
    </row>
    <row r="227" spans="1:21">
      <c r="A227" s="17">
        <v>79052</v>
      </c>
      <c r="B227" s="17" t="s">
        <v>650</v>
      </c>
      <c r="C227" s="210">
        <v>0</v>
      </c>
      <c r="D227" s="210">
        <v>0</v>
      </c>
      <c r="E227" s="210">
        <v>0</v>
      </c>
      <c r="F227" s="210">
        <v>0</v>
      </c>
      <c r="G227" s="210">
        <v>0</v>
      </c>
      <c r="H227" s="210">
        <v>16.666666666666664</v>
      </c>
      <c r="I227" s="210">
        <v>44.444444444444443</v>
      </c>
      <c r="J227" s="210">
        <v>5.5555555555555554</v>
      </c>
      <c r="K227" s="210">
        <v>11.111111111111111</v>
      </c>
      <c r="L227" s="210">
        <v>0</v>
      </c>
      <c r="M227" s="210">
        <v>0</v>
      </c>
      <c r="N227" s="210">
        <v>0</v>
      </c>
      <c r="O227" s="210">
        <v>11.111111111111111</v>
      </c>
      <c r="P227" s="210">
        <v>0</v>
      </c>
      <c r="Q227" s="210">
        <v>0</v>
      </c>
      <c r="R227" s="210">
        <v>5.5555555555555554</v>
      </c>
      <c r="S227" s="210">
        <v>0</v>
      </c>
      <c r="T227" s="210">
        <v>5.5555555555555554</v>
      </c>
      <c r="U227" s="210">
        <v>100</v>
      </c>
    </row>
    <row r="228" spans="1:21">
      <c r="A228" s="17">
        <v>79055</v>
      </c>
      <c r="B228" s="17" t="s">
        <v>665</v>
      </c>
      <c r="C228" s="210">
        <v>0</v>
      </c>
      <c r="D228" s="210">
        <v>0</v>
      </c>
      <c r="E228" s="210">
        <v>4.5454545454545459</v>
      </c>
      <c r="F228" s="210">
        <v>0</v>
      </c>
      <c r="G228" s="210">
        <v>0</v>
      </c>
      <c r="H228" s="210">
        <v>40.909090909090914</v>
      </c>
      <c r="I228" s="210">
        <v>22.727272727272727</v>
      </c>
      <c r="J228" s="210">
        <v>4.5454545454545459</v>
      </c>
      <c r="K228" s="210">
        <v>4.5454545454545459</v>
      </c>
      <c r="L228" s="210">
        <v>0</v>
      </c>
      <c r="M228" s="210">
        <v>0</v>
      </c>
      <c r="N228" s="210">
        <v>0</v>
      </c>
      <c r="O228" s="210">
        <v>9.0909090909090917</v>
      </c>
      <c r="P228" s="210">
        <v>0</v>
      </c>
      <c r="Q228" s="210">
        <v>0</v>
      </c>
      <c r="R228" s="210">
        <v>9.0909090909090917</v>
      </c>
      <c r="S228" s="210">
        <v>0</v>
      </c>
      <c r="T228" s="210">
        <v>4.5454545454545459</v>
      </c>
      <c r="U228" s="210">
        <v>100</v>
      </c>
    </row>
    <row r="229" spans="1:21">
      <c r="A229" s="17">
        <v>79056</v>
      </c>
      <c r="B229" s="17" t="s">
        <v>479</v>
      </c>
      <c r="C229" s="210">
        <v>0</v>
      </c>
      <c r="D229" s="210">
        <v>0</v>
      </c>
      <c r="E229" s="210">
        <v>7.7777777777777777</v>
      </c>
      <c r="F229" s="210">
        <v>0</v>
      </c>
      <c r="G229" s="210">
        <v>0</v>
      </c>
      <c r="H229" s="210">
        <v>24.444444444444443</v>
      </c>
      <c r="I229" s="210">
        <v>33.333333333333329</v>
      </c>
      <c r="J229" s="210">
        <v>1.1111111111111112</v>
      </c>
      <c r="K229" s="210">
        <v>11.111111111111111</v>
      </c>
      <c r="L229" s="210">
        <v>0</v>
      </c>
      <c r="M229" s="210">
        <v>1.1111111111111112</v>
      </c>
      <c r="N229" s="210">
        <v>0</v>
      </c>
      <c r="O229" s="210">
        <v>12.222222222222221</v>
      </c>
      <c r="P229" s="210">
        <v>0</v>
      </c>
      <c r="Q229" s="210">
        <v>0</v>
      </c>
      <c r="R229" s="210">
        <v>5.5555555555555554</v>
      </c>
      <c r="S229" s="210">
        <v>1.1111111111111112</v>
      </c>
      <c r="T229" s="210">
        <v>2.2222222222222223</v>
      </c>
      <c r="U229" s="210">
        <v>100</v>
      </c>
    </row>
    <row r="230" spans="1:21">
      <c r="A230" s="17">
        <v>79058</v>
      </c>
      <c r="B230" s="17" t="s">
        <v>399</v>
      </c>
      <c r="C230" s="210">
        <v>0</v>
      </c>
      <c r="D230" s="210">
        <v>0</v>
      </c>
      <c r="E230" s="210">
        <v>9.8484848484848477</v>
      </c>
      <c r="F230" s="210">
        <v>0</v>
      </c>
      <c r="G230" s="210">
        <v>0</v>
      </c>
      <c r="H230" s="210">
        <v>15.151515151515152</v>
      </c>
      <c r="I230" s="210">
        <v>39.393939393939391</v>
      </c>
      <c r="J230" s="210">
        <v>3.0303030303030303</v>
      </c>
      <c r="K230" s="210">
        <v>5.3030303030303028</v>
      </c>
      <c r="L230" s="210">
        <v>0.75757575757575757</v>
      </c>
      <c r="M230" s="210">
        <v>0.75757575757575757</v>
      </c>
      <c r="N230" s="210">
        <v>0</v>
      </c>
      <c r="O230" s="210">
        <v>9.8484848484848477</v>
      </c>
      <c r="P230" s="210">
        <v>0</v>
      </c>
      <c r="Q230" s="210">
        <v>0.75757575757575757</v>
      </c>
      <c r="R230" s="210">
        <v>6.0606060606060606</v>
      </c>
      <c r="S230" s="210">
        <v>0</v>
      </c>
      <c r="T230" s="210">
        <v>9.0909090909090917</v>
      </c>
      <c r="U230" s="210">
        <v>100</v>
      </c>
    </row>
    <row r="231" spans="1:21">
      <c r="A231" s="17">
        <v>79059</v>
      </c>
      <c r="B231" s="17" t="s">
        <v>336</v>
      </c>
      <c r="C231" s="210">
        <v>0</v>
      </c>
      <c r="D231" s="210">
        <v>0</v>
      </c>
      <c r="E231" s="210">
        <v>8.3032490974729249</v>
      </c>
      <c r="F231" s="210">
        <v>0.36101083032490977</v>
      </c>
      <c r="G231" s="210">
        <v>0</v>
      </c>
      <c r="H231" s="210">
        <v>10.469314079422382</v>
      </c>
      <c r="I231" s="210">
        <v>36.823104693140799</v>
      </c>
      <c r="J231" s="210">
        <v>1.8050541516245486</v>
      </c>
      <c r="K231" s="210">
        <v>6.1371841155234659</v>
      </c>
      <c r="L231" s="210">
        <v>1.8050541516245486</v>
      </c>
      <c r="M231" s="210">
        <v>1.8050541516245486</v>
      </c>
      <c r="N231" s="210">
        <v>0</v>
      </c>
      <c r="O231" s="210">
        <v>16.967509025270758</v>
      </c>
      <c r="P231" s="210">
        <v>1.8050541516245486</v>
      </c>
      <c r="Q231" s="210">
        <v>0.72202166064981954</v>
      </c>
      <c r="R231" s="210">
        <v>6.8592057761732859</v>
      </c>
      <c r="S231" s="210">
        <v>0.72202166064981954</v>
      </c>
      <c r="T231" s="210">
        <v>5.4151624548736459</v>
      </c>
      <c r="U231" s="210">
        <v>100</v>
      </c>
    </row>
    <row r="232" spans="1:21">
      <c r="A232" s="17">
        <v>79060</v>
      </c>
      <c r="B232" s="17" t="s">
        <v>364</v>
      </c>
      <c r="C232" s="210">
        <v>1.4354066985645932</v>
      </c>
      <c r="D232" s="210">
        <v>0</v>
      </c>
      <c r="E232" s="210">
        <v>11.483253588516746</v>
      </c>
      <c r="F232" s="210">
        <v>0</v>
      </c>
      <c r="G232" s="210">
        <v>0.4784688995215311</v>
      </c>
      <c r="H232" s="210">
        <v>12.440191387559809</v>
      </c>
      <c r="I232" s="210">
        <v>26.794258373205743</v>
      </c>
      <c r="J232" s="210">
        <v>5.741626794258373</v>
      </c>
      <c r="K232" s="210">
        <v>22.009569377990431</v>
      </c>
      <c r="L232" s="210">
        <v>0.9569377990430622</v>
      </c>
      <c r="M232" s="210">
        <v>0.9569377990430622</v>
      </c>
      <c r="N232" s="210">
        <v>1.4354066985645932</v>
      </c>
      <c r="O232" s="210">
        <v>8.6124401913875595</v>
      </c>
      <c r="P232" s="210">
        <v>0.9569377990430622</v>
      </c>
      <c r="Q232" s="210">
        <v>0</v>
      </c>
      <c r="R232" s="210">
        <v>4.3062200956937797</v>
      </c>
      <c r="S232" s="210">
        <v>0.4784688995215311</v>
      </c>
      <c r="T232" s="210">
        <v>1.9138755980861244</v>
      </c>
      <c r="U232" s="210">
        <v>100</v>
      </c>
    </row>
    <row r="233" spans="1:21">
      <c r="A233" s="17">
        <v>79065</v>
      </c>
      <c r="B233" s="17" t="s">
        <v>649</v>
      </c>
      <c r="C233" s="210">
        <v>0</v>
      </c>
      <c r="D233" s="210">
        <v>0</v>
      </c>
      <c r="E233" s="210">
        <v>4</v>
      </c>
      <c r="F233" s="210">
        <v>0</v>
      </c>
      <c r="G233" s="210">
        <v>0</v>
      </c>
      <c r="H233" s="210">
        <v>4</v>
      </c>
      <c r="I233" s="210">
        <v>40</v>
      </c>
      <c r="J233" s="210">
        <v>12</v>
      </c>
      <c r="K233" s="210">
        <v>24</v>
      </c>
      <c r="L233" s="210">
        <v>0</v>
      </c>
      <c r="M233" s="210">
        <v>4</v>
      </c>
      <c r="N233" s="210">
        <v>0</v>
      </c>
      <c r="O233" s="210">
        <v>12</v>
      </c>
      <c r="P233" s="210">
        <v>0</v>
      </c>
      <c r="Q233" s="210">
        <v>0</v>
      </c>
      <c r="R233" s="210">
        <v>0</v>
      </c>
      <c r="S233" s="210">
        <v>0</v>
      </c>
      <c r="T233" s="210">
        <v>0</v>
      </c>
      <c r="U233" s="210">
        <v>100</v>
      </c>
    </row>
    <row r="234" spans="1:21">
      <c r="A234" s="17">
        <v>79069</v>
      </c>
      <c r="B234" s="17" t="s">
        <v>368</v>
      </c>
      <c r="C234" s="210">
        <v>0.29154518950437319</v>
      </c>
      <c r="D234" s="210">
        <v>0</v>
      </c>
      <c r="E234" s="210">
        <v>10.204081632653061</v>
      </c>
      <c r="F234" s="210">
        <v>0</v>
      </c>
      <c r="G234" s="210">
        <v>0</v>
      </c>
      <c r="H234" s="210">
        <v>17.784256559766764</v>
      </c>
      <c r="I234" s="210">
        <v>40.233236151603499</v>
      </c>
      <c r="J234" s="210">
        <v>2.6239067055393588</v>
      </c>
      <c r="K234" s="210">
        <v>8.4548104956268215</v>
      </c>
      <c r="L234" s="210">
        <v>1.1661807580174928</v>
      </c>
      <c r="M234" s="210">
        <v>1.4577259475218658</v>
      </c>
      <c r="N234" s="210">
        <v>0</v>
      </c>
      <c r="O234" s="210">
        <v>9.9125364431486886</v>
      </c>
      <c r="P234" s="210">
        <v>1.749271137026239</v>
      </c>
      <c r="Q234" s="210">
        <v>0</v>
      </c>
      <c r="R234" s="210">
        <v>2.0408163265306123</v>
      </c>
      <c r="S234" s="210">
        <v>1.1661807580174928</v>
      </c>
      <c r="T234" s="210">
        <v>2.9154518950437316</v>
      </c>
      <c r="U234" s="210">
        <v>100</v>
      </c>
    </row>
    <row r="235" spans="1:21">
      <c r="A235" s="17">
        <v>79072</v>
      </c>
      <c r="B235" s="17" t="s">
        <v>466</v>
      </c>
      <c r="C235" s="210">
        <v>0.53191489361702127</v>
      </c>
      <c r="D235" s="210">
        <v>1.0638297872340425</v>
      </c>
      <c r="E235" s="210">
        <v>14.893617021276595</v>
      </c>
      <c r="F235" s="210">
        <v>1.0638297872340425</v>
      </c>
      <c r="G235" s="210">
        <v>0</v>
      </c>
      <c r="H235" s="210">
        <v>12.23404255319149</v>
      </c>
      <c r="I235" s="210">
        <v>30.851063829787233</v>
      </c>
      <c r="J235" s="210">
        <v>7.4468085106382977</v>
      </c>
      <c r="K235" s="210">
        <v>6.3829787234042552</v>
      </c>
      <c r="L235" s="210">
        <v>0.53191489361702127</v>
      </c>
      <c r="M235" s="210">
        <v>2.6595744680851063</v>
      </c>
      <c r="N235" s="210">
        <v>3.1914893617021276</v>
      </c>
      <c r="O235" s="210">
        <v>9.0425531914893629</v>
      </c>
      <c r="P235" s="210">
        <v>1.0638297872340425</v>
      </c>
      <c r="Q235" s="210">
        <v>0</v>
      </c>
      <c r="R235" s="210">
        <v>4.2553191489361701</v>
      </c>
      <c r="S235" s="210">
        <v>0</v>
      </c>
      <c r="T235" s="210">
        <v>4.7872340425531918</v>
      </c>
      <c r="U235" s="210">
        <v>100</v>
      </c>
    </row>
    <row r="236" spans="1:21">
      <c r="A236" s="17">
        <v>79073</v>
      </c>
      <c r="B236" s="17" t="s">
        <v>614</v>
      </c>
      <c r="C236" s="210">
        <v>2.5</v>
      </c>
      <c r="D236" s="210">
        <v>0</v>
      </c>
      <c r="E236" s="210">
        <v>10</v>
      </c>
      <c r="F236" s="210">
        <v>0</v>
      </c>
      <c r="G236" s="210">
        <v>0</v>
      </c>
      <c r="H236" s="210">
        <v>5</v>
      </c>
      <c r="I236" s="210">
        <v>40</v>
      </c>
      <c r="J236" s="210">
        <v>10</v>
      </c>
      <c r="K236" s="210">
        <v>15</v>
      </c>
      <c r="L236" s="210">
        <v>0</v>
      </c>
      <c r="M236" s="210">
        <v>0</v>
      </c>
      <c r="N236" s="210">
        <v>0</v>
      </c>
      <c r="O236" s="210">
        <v>10</v>
      </c>
      <c r="P236" s="210">
        <v>2.5</v>
      </c>
      <c r="Q236" s="210">
        <v>0</v>
      </c>
      <c r="R236" s="210">
        <v>2.5</v>
      </c>
      <c r="S236" s="210">
        <v>0</v>
      </c>
      <c r="T236" s="210">
        <v>2.5</v>
      </c>
      <c r="U236" s="210">
        <v>100</v>
      </c>
    </row>
    <row r="237" spans="1:21">
      <c r="A237" s="17">
        <v>79074</v>
      </c>
      <c r="B237" s="17" t="s">
        <v>585</v>
      </c>
      <c r="C237" s="210">
        <v>5</v>
      </c>
      <c r="D237" s="210">
        <v>0</v>
      </c>
      <c r="E237" s="210">
        <v>7.5</v>
      </c>
      <c r="F237" s="210">
        <v>0</v>
      </c>
      <c r="G237" s="210">
        <v>0</v>
      </c>
      <c r="H237" s="210">
        <v>12.5</v>
      </c>
      <c r="I237" s="210">
        <v>32.5</v>
      </c>
      <c r="J237" s="210">
        <v>5</v>
      </c>
      <c r="K237" s="210">
        <v>5</v>
      </c>
      <c r="L237" s="210">
        <v>2.5</v>
      </c>
      <c r="M237" s="210">
        <v>2.5</v>
      </c>
      <c r="N237" s="210">
        <v>2.5</v>
      </c>
      <c r="O237" s="210">
        <v>15</v>
      </c>
      <c r="P237" s="210">
        <v>0</v>
      </c>
      <c r="Q237" s="210">
        <v>0</v>
      </c>
      <c r="R237" s="210">
        <v>5</v>
      </c>
      <c r="S237" s="210">
        <v>0</v>
      </c>
      <c r="T237" s="210">
        <v>5</v>
      </c>
      <c r="U237" s="210">
        <v>100</v>
      </c>
    </row>
    <row r="238" spans="1:21">
      <c r="A238" s="17">
        <v>79077</v>
      </c>
      <c r="B238" s="17" t="s">
        <v>633</v>
      </c>
      <c r="C238" s="210">
        <v>0</v>
      </c>
      <c r="D238" s="210">
        <v>0</v>
      </c>
      <c r="E238" s="210">
        <v>7.6923076923076925</v>
      </c>
      <c r="F238" s="210">
        <v>0</v>
      </c>
      <c r="G238" s="210">
        <v>0</v>
      </c>
      <c r="H238" s="210">
        <v>19.230769230769234</v>
      </c>
      <c r="I238" s="210">
        <v>38.461538461538467</v>
      </c>
      <c r="J238" s="210">
        <v>3.8461538461538463</v>
      </c>
      <c r="K238" s="210">
        <v>15.384615384615385</v>
      </c>
      <c r="L238" s="210">
        <v>0</v>
      </c>
      <c r="M238" s="210">
        <v>0</v>
      </c>
      <c r="N238" s="210">
        <v>0</v>
      </c>
      <c r="O238" s="210">
        <v>11.538461538461538</v>
      </c>
      <c r="P238" s="210">
        <v>0</v>
      </c>
      <c r="Q238" s="210">
        <v>0</v>
      </c>
      <c r="R238" s="210">
        <v>0</v>
      </c>
      <c r="S238" s="210">
        <v>0</v>
      </c>
      <c r="T238" s="210">
        <v>3.8461538461538463</v>
      </c>
      <c r="U238" s="210">
        <v>100</v>
      </c>
    </row>
    <row r="239" spans="1:21">
      <c r="A239" s="17">
        <v>79080</v>
      </c>
      <c r="B239" s="17" t="s">
        <v>530</v>
      </c>
      <c r="C239" s="210">
        <v>0</v>
      </c>
      <c r="D239" s="210">
        <v>0</v>
      </c>
      <c r="E239" s="210">
        <v>6.4516129032258061</v>
      </c>
      <c r="F239" s="210">
        <v>0</v>
      </c>
      <c r="G239" s="210">
        <v>0</v>
      </c>
      <c r="H239" s="210">
        <v>19.35483870967742</v>
      </c>
      <c r="I239" s="210">
        <v>33.333333333333329</v>
      </c>
      <c r="J239" s="210">
        <v>1.0752688172043012</v>
      </c>
      <c r="K239" s="210">
        <v>16.129032258064516</v>
      </c>
      <c r="L239" s="210">
        <v>0</v>
      </c>
      <c r="M239" s="210">
        <v>0</v>
      </c>
      <c r="N239" s="210">
        <v>3.225806451612903</v>
      </c>
      <c r="O239" s="210">
        <v>9.67741935483871</v>
      </c>
      <c r="P239" s="210">
        <v>1.0752688172043012</v>
      </c>
      <c r="Q239" s="210">
        <v>0</v>
      </c>
      <c r="R239" s="210">
        <v>3.225806451612903</v>
      </c>
      <c r="S239" s="210">
        <v>4.3010752688172049</v>
      </c>
      <c r="T239" s="210">
        <v>2.1505376344086025</v>
      </c>
      <c r="U239" s="210">
        <v>100</v>
      </c>
    </row>
    <row r="240" spans="1:21">
      <c r="A240" s="17">
        <v>79081</v>
      </c>
      <c r="B240" s="17" t="s">
        <v>360</v>
      </c>
      <c r="C240" s="210">
        <v>0</v>
      </c>
      <c r="D240" s="210">
        <v>0</v>
      </c>
      <c r="E240" s="210">
        <v>4.7138047138047137</v>
      </c>
      <c r="F240" s="210">
        <v>0</v>
      </c>
      <c r="G240" s="210">
        <v>0</v>
      </c>
      <c r="H240" s="210">
        <v>13.131313131313133</v>
      </c>
      <c r="I240" s="210">
        <v>37.710437710437709</v>
      </c>
      <c r="J240" s="210">
        <v>3.3670033670033668</v>
      </c>
      <c r="K240" s="210">
        <v>12.457912457912458</v>
      </c>
      <c r="L240" s="210">
        <v>1.3468013468013467</v>
      </c>
      <c r="M240" s="210">
        <v>2.0202020202020203</v>
      </c>
      <c r="N240" s="210">
        <v>1.0101010101010102</v>
      </c>
      <c r="O240" s="210">
        <v>14.14141414141414</v>
      </c>
      <c r="P240" s="210">
        <v>0.67340067340067333</v>
      </c>
      <c r="Q240" s="210">
        <v>0.33670033670033667</v>
      </c>
      <c r="R240" s="210">
        <v>2.6936026936026933</v>
      </c>
      <c r="S240" s="210">
        <v>2.0202020202020203</v>
      </c>
      <c r="T240" s="210">
        <v>4.3771043771043772</v>
      </c>
      <c r="U240" s="210">
        <v>100</v>
      </c>
    </row>
    <row r="241" spans="1:21">
      <c r="A241" s="17">
        <v>79083</v>
      </c>
      <c r="B241" s="17" t="s">
        <v>622</v>
      </c>
      <c r="C241" s="210">
        <v>5.6603773584905666</v>
      </c>
      <c r="D241" s="210">
        <v>0</v>
      </c>
      <c r="E241" s="210">
        <v>15.09433962264151</v>
      </c>
      <c r="F241" s="210">
        <v>0</v>
      </c>
      <c r="G241" s="210">
        <v>0</v>
      </c>
      <c r="H241" s="210">
        <v>16.981132075471699</v>
      </c>
      <c r="I241" s="210">
        <v>35.849056603773583</v>
      </c>
      <c r="J241" s="210">
        <v>3.7735849056603774</v>
      </c>
      <c r="K241" s="210">
        <v>13.20754716981132</v>
      </c>
      <c r="L241" s="210">
        <v>0</v>
      </c>
      <c r="M241" s="210">
        <v>0</v>
      </c>
      <c r="N241" s="210">
        <v>0</v>
      </c>
      <c r="O241" s="210">
        <v>1.8867924528301887</v>
      </c>
      <c r="P241" s="210">
        <v>0</v>
      </c>
      <c r="Q241" s="210">
        <v>0</v>
      </c>
      <c r="R241" s="210">
        <v>1.8867924528301887</v>
      </c>
      <c r="S241" s="210">
        <v>1.8867924528301887</v>
      </c>
      <c r="T241" s="210">
        <v>3.7735849056603774</v>
      </c>
      <c r="U241" s="210">
        <v>100</v>
      </c>
    </row>
    <row r="242" spans="1:21">
      <c r="A242" s="17">
        <v>79087</v>
      </c>
      <c r="B242" s="17" t="s">
        <v>359</v>
      </c>
      <c r="C242" s="210">
        <v>0.41666666666666669</v>
      </c>
      <c r="D242" s="210">
        <v>0</v>
      </c>
      <c r="E242" s="210">
        <v>11.666666666666666</v>
      </c>
      <c r="F242" s="210">
        <v>0</v>
      </c>
      <c r="G242" s="210">
        <v>0.41666666666666669</v>
      </c>
      <c r="H242" s="210">
        <v>11.666666666666666</v>
      </c>
      <c r="I242" s="210">
        <v>31.666666666666664</v>
      </c>
      <c r="J242" s="210">
        <v>2.9166666666666665</v>
      </c>
      <c r="K242" s="210">
        <v>16.25</v>
      </c>
      <c r="L242" s="210">
        <v>0.83333333333333337</v>
      </c>
      <c r="M242" s="210">
        <v>2.083333333333333</v>
      </c>
      <c r="N242" s="210">
        <v>0</v>
      </c>
      <c r="O242" s="210">
        <v>10.416666666666668</v>
      </c>
      <c r="P242" s="210">
        <v>1.25</v>
      </c>
      <c r="Q242" s="210">
        <v>0</v>
      </c>
      <c r="R242" s="210">
        <v>4.1666666666666661</v>
      </c>
      <c r="S242" s="210">
        <v>0.83333333333333337</v>
      </c>
      <c r="T242" s="210">
        <v>5.416666666666667</v>
      </c>
      <c r="U242" s="210">
        <v>100</v>
      </c>
    </row>
    <row r="243" spans="1:21">
      <c r="A243" s="17">
        <v>79088</v>
      </c>
      <c r="B243" s="17" t="s">
        <v>653</v>
      </c>
      <c r="C243" s="210">
        <v>0</v>
      </c>
      <c r="D243" s="210">
        <v>0</v>
      </c>
      <c r="E243" s="210">
        <v>7.8947368421052628</v>
      </c>
      <c r="F243" s="210">
        <v>0</v>
      </c>
      <c r="G243" s="210">
        <v>0</v>
      </c>
      <c r="H243" s="210">
        <v>13.157894736842104</v>
      </c>
      <c r="I243" s="210">
        <v>52.631578947368418</v>
      </c>
      <c r="J243" s="210">
        <v>10.526315789473683</v>
      </c>
      <c r="K243" s="210">
        <v>5.2631578947368416</v>
      </c>
      <c r="L243" s="210">
        <v>0</v>
      </c>
      <c r="M243" s="210">
        <v>2.6315789473684208</v>
      </c>
      <c r="N243" s="210">
        <v>0</v>
      </c>
      <c r="O243" s="210">
        <v>5.2631578947368416</v>
      </c>
      <c r="P243" s="210">
        <v>0</v>
      </c>
      <c r="Q243" s="210">
        <v>0</v>
      </c>
      <c r="R243" s="210">
        <v>0</v>
      </c>
      <c r="S243" s="210">
        <v>0</v>
      </c>
      <c r="T243" s="210">
        <v>2.6315789473684208</v>
      </c>
      <c r="U243" s="210">
        <v>100</v>
      </c>
    </row>
    <row r="244" spans="1:21">
      <c r="A244" s="17">
        <v>79089</v>
      </c>
      <c r="B244" s="17" t="s">
        <v>564</v>
      </c>
      <c r="C244" s="210">
        <v>0</v>
      </c>
      <c r="D244" s="210">
        <v>0</v>
      </c>
      <c r="E244" s="210">
        <v>19.642857142857142</v>
      </c>
      <c r="F244" s="210">
        <v>0</v>
      </c>
      <c r="G244" s="210">
        <v>0</v>
      </c>
      <c r="H244" s="210">
        <v>17.857142857142858</v>
      </c>
      <c r="I244" s="210">
        <v>23.214285714285715</v>
      </c>
      <c r="J244" s="210">
        <v>1.7857142857142856</v>
      </c>
      <c r="K244" s="210">
        <v>14.285714285714285</v>
      </c>
      <c r="L244" s="210">
        <v>0</v>
      </c>
      <c r="M244" s="210">
        <v>0</v>
      </c>
      <c r="N244" s="210">
        <v>0</v>
      </c>
      <c r="O244" s="210">
        <v>10.714285714285714</v>
      </c>
      <c r="P244" s="210">
        <v>5.3571428571428568</v>
      </c>
      <c r="Q244" s="210">
        <v>0</v>
      </c>
      <c r="R244" s="210">
        <v>5.3571428571428568</v>
      </c>
      <c r="S244" s="210">
        <v>0</v>
      </c>
      <c r="T244" s="210">
        <v>1.7857142857142856</v>
      </c>
      <c r="U244" s="210">
        <v>100</v>
      </c>
    </row>
    <row r="245" spans="1:21">
      <c r="A245" s="17">
        <v>79092</v>
      </c>
      <c r="B245" s="17" t="s">
        <v>474</v>
      </c>
      <c r="C245" s="210">
        <v>0</v>
      </c>
      <c r="D245" s="210">
        <v>0</v>
      </c>
      <c r="E245" s="210">
        <v>5.7471264367816088</v>
      </c>
      <c r="F245" s="210">
        <v>0</v>
      </c>
      <c r="G245" s="210">
        <v>0</v>
      </c>
      <c r="H245" s="210">
        <v>11.494252873563218</v>
      </c>
      <c r="I245" s="210">
        <v>33.333333333333329</v>
      </c>
      <c r="J245" s="210">
        <v>1.1494252873563218</v>
      </c>
      <c r="K245" s="210">
        <v>6.8965517241379306</v>
      </c>
      <c r="L245" s="210">
        <v>2.2988505747126435</v>
      </c>
      <c r="M245" s="210">
        <v>1.1494252873563218</v>
      </c>
      <c r="N245" s="210">
        <v>0</v>
      </c>
      <c r="O245" s="210">
        <v>16.091954022988507</v>
      </c>
      <c r="P245" s="210">
        <v>4.5977011494252871</v>
      </c>
      <c r="Q245" s="210">
        <v>0</v>
      </c>
      <c r="R245" s="210">
        <v>4.5977011494252871</v>
      </c>
      <c r="S245" s="210">
        <v>3.4482758620689653</v>
      </c>
      <c r="T245" s="210">
        <v>9.1954022988505741</v>
      </c>
      <c r="U245" s="210">
        <v>100</v>
      </c>
    </row>
    <row r="246" spans="1:21">
      <c r="A246" s="17">
        <v>79094</v>
      </c>
      <c r="B246" s="17" t="s">
        <v>586</v>
      </c>
      <c r="C246" s="210">
        <v>0</v>
      </c>
      <c r="D246" s="210">
        <v>0</v>
      </c>
      <c r="E246" s="210">
        <v>6.8493150684931505</v>
      </c>
      <c r="F246" s="210">
        <v>0</v>
      </c>
      <c r="G246" s="210">
        <v>0</v>
      </c>
      <c r="H246" s="210">
        <v>19.17808219178082</v>
      </c>
      <c r="I246" s="210">
        <v>42.465753424657535</v>
      </c>
      <c r="J246" s="210">
        <v>1.3698630136986301</v>
      </c>
      <c r="K246" s="210">
        <v>4.10958904109589</v>
      </c>
      <c r="L246" s="210">
        <v>0</v>
      </c>
      <c r="M246" s="210">
        <v>2.7397260273972601</v>
      </c>
      <c r="N246" s="210">
        <v>1.3698630136986301</v>
      </c>
      <c r="O246" s="210">
        <v>15.068493150684931</v>
      </c>
      <c r="P246" s="210">
        <v>2.7397260273972601</v>
      </c>
      <c r="Q246" s="210">
        <v>0</v>
      </c>
      <c r="R246" s="210">
        <v>4.10958904109589</v>
      </c>
      <c r="S246" s="210">
        <v>0</v>
      </c>
      <c r="T246" s="210">
        <v>0</v>
      </c>
      <c r="U246" s="210">
        <v>100</v>
      </c>
    </row>
    <row r="247" spans="1:21">
      <c r="A247" s="17">
        <v>79096</v>
      </c>
      <c r="B247" s="17" t="s">
        <v>444</v>
      </c>
      <c r="C247" s="210">
        <v>1.1235955056179776</v>
      </c>
      <c r="D247" s="210">
        <v>0</v>
      </c>
      <c r="E247" s="210">
        <v>15.730337078651685</v>
      </c>
      <c r="F247" s="210">
        <v>0</v>
      </c>
      <c r="G247" s="210">
        <v>1.1235955056179776</v>
      </c>
      <c r="H247" s="210">
        <v>12.359550561797752</v>
      </c>
      <c r="I247" s="210">
        <v>34.269662921348313</v>
      </c>
      <c r="J247" s="210">
        <v>3.9325842696629212</v>
      </c>
      <c r="K247" s="210">
        <v>7.3033707865168536</v>
      </c>
      <c r="L247" s="210">
        <v>2.8089887640449436</v>
      </c>
      <c r="M247" s="210">
        <v>1.1235955056179776</v>
      </c>
      <c r="N247" s="210">
        <v>0</v>
      </c>
      <c r="O247" s="210">
        <v>8.9887640449438209</v>
      </c>
      <c r="P247" s="210">
        <v>1.1235955056179776</v>
      </c>
      <c r="Q247" s="210">
        <v>0.5617977528089888</v>
      </c>
      <c r="R247" s="210">
        <v>4.4943820224719104</v>
      </c>
      <c r="S247" s="210">
        <v>0.5617977528089888</v>
      </c>
      <c r="T247" s="210">
        <v>4.4943820224719104</v>
      </c>
      <c r="U247" s="210">
        <v>100</v>
      </c>
    </row>
    <row r="248" spans="1:21">
      <c r="A248" s="17">
        <v>79099</v>
      </c>
      <c r="B248" s="17" t="s">
        <v>471</v>
      </c>
      <c r="C248" s="210">
        <v>0</v>
      </c>
      <c r="D248" s="210">
        <v>0</v>
      </c>
      <c r="E248" s="210">
        <v>8.8235294117647065</v>
      </c>
      <c r="F248" s="210">
        <v>0</v>
      </c>
      <c r="G248" s="210">
        <v>0</v>
      </c>
      <c r="H248" s="210">
        <v>25</v>
      </c>
      <c r="I248" s="210">
        <v>27.941176470588236</v>
      </c>
      <c r="J248" s="210">
        <v>5.8823529411764701</v>
      </c>
      <c r="K248" s="210">
        <v>10.294117647058822</v>
      </c>
      <c r="L248" s="210">
        <v>0</v>
      </c>
      <c r="M248" s="210">
        <v>1.4705882352941175</v>
      </c>
      <c r="N248" s="210">
        <v>0</v>
      </c>
      <c r="O248" s="210">
        <v>8.8235294117647065</v>
      </c>
      <c r="P248" s="210">
        <v>2.9411764705882351</v>
      </c>
      <c r="Q248" s="210">
        <v>0</v>
      </c>
      <c r="R248" s="210">
        <v>5.8823529411764701</v>
      </c>
      <c r="S248" s="210">
        <v>0</v>
      </c>
      <c r="T248" s="210">
        <v>2.9411764705882351</v>
      </c>
      <c r="U248" s="210">
        <v>100</v>
      </c>
    </row>
    <row r="249" spans="1:21">
      <c r="A249" s="17">
        <v>79108</v>
      </c>
      <c r="B249" s="17" t="s">
        <v>643</v>
      </c>
      <c r="C249" s="210">
        <v>0</v>
      </c>
      <c r="D249" s="210">
        <v>0</v>
      </c>
      <c r="E249" s="210">
        <v>14.705882352941178</v>
      </c>
      <c r="F249" s="210">
        <v>0</v>
      </c>
      <c r="G249" s="210">
        <v>0</v>
      </c>
      <c r="H249" s="210">
        <v>26.47058823529412</v>
      </c>
      <c r="I249" s="210">
        <v>20.588235294117645</v>
      </c>
      <c r="J249" s="210">
        <v>5.8823529411764701</v>
      </c>
      <c r="K249" s="210">
        <v>5.8823529411764701</v>
      </c>
      <c r="L249" s="210">
        <v>0</v>
      </c>
      <c r="M249" s="210">
        <v>2.9411764705882351</v>
      </c>
      <c r="N249" s="210">
        <v>0</v>
      </c>
      <c r="O249" s="210">
        <v>14.705882352941178</v>
      </c>
      <c r="P249" s="210">
        <v>5.8823529411764701</v>
      </c>
      <c r="Q249" s="210">
        <v>0</v>
      </c>
      <c r="R249" s="210">
        <v>2.9411764705882351</v>
      </c>
      <c r="S249" s="210">
        <v>0</v>
      </c>
      <c r="T249" s="210">
        <v>0</v>
      </c>
      <c r="U249" s="210">
        <v>100</v>
      </c>
    </row>
    <row r="250" spans="1:21">
      <c r="A250" s="17">
        <v>79110</v>
      </c>
      <c r="B250" s="17" t="s">
        <v>526</v>
      </c>
      <c r="C250" s="210">
        <v>0</v>
      </c>
      <c r="D250" s="210">
        <v>0</v>
      </c>
      <c r="E250" s="210">
        <v>15.11627906976744</v>
      </c>
      <c r="F250" s="210">
        <v>0</v>
      </c>
      <c r="G250" s="210">
        <v>0</v>
      </c>
      <c r="H250" s="210">
        <v>12.790697674418606</v>
      </c>
      <c r="I250" s="210">
        <v>36.046511627906973</v>
      </c>
      <c r="J250" s="210">
        <v>1.1627906976744187</v>
      </c>
      <c r="K250" s="210">
        <v>10.465116279069768</v>
      </c>
      <c r="L250" s="210">
        <v>0</v>
      </c>
      <c r="M250" s="210">
        <v>0</v>
      </c>
      <c r="N250" s="210">
        <v>1.1627906976744187</v>
      </c>
      <c r="O250" s="210">
        <v>13.953488372093023</v>
      </c>
      <c r="P250" s="210">
        <v>2.3255813953488373</v>
      </c>
      <c r="Q250" s="210">
        <v>0</v>
      </c>
      <c r="R250" s="210">
        <v>1.1627906976744187</v>
      </c>
      <c r="S250" s="210">
        <v>0</v>
      </c>
      <c r="T250" s="210">
        <v>5.8139534883720927</v>
      </c>
      <c r="U250" s="210">
        <v>100</v>
      </c>
    </row>
    <row r="251" spans="1:21">
      <c r="A251" s="17">
        <v>79114</v>
      </c>
      <c r="B251" s="17" t="s">
        <v>375</v>
      </c>
      <c r="C251" s="210">
        <v>0</v>
      </c>
      <c r="D251" s="210">
        <v>0.43478260869565216</v>
      </c>
      <c r="E251" s="210">
        <v>11.739130434782609</v>
      </c>
      <c r="F251" s="210">
        <v>0</v>
      </c>
      <c r="G251" s="210">
        <v>0</v>
      </c>
      <c r="H251" s="210">
        <v>15.65217391304348</v>
      </c>
      <c r="I251" s="210">
        <v>36.521739130434781</v>
      </c>
      <c r="J251" s="210">
        <v>1.3043478260869565</v>
      </c>
      <c r="K251" s="210">
        <v>6.9565217391304346</v>
      </c>
      <c r="L251" s="210">
        <v>0.86956521739130432</v>
      </c>
      <c r="M251" s="210">
        <v>2.1739130434782608</v>
      </c>
      <c r="N251" s="210">
        <v>0</v>
      </c>
      <c r="O251" s="210">
        <v>12.608695652173912</v>
      </c>
      <c r="P251" s="210">
        <v>0.86956521739130432</v>
      </c>
      <c r="Q251" s="210">
        <v>0.43478260869565216</v>
      </c>
      <c r="R251" s="210">
        <v>3.9130434782608701</v>
      </c>
      <c r="S251" s="210">
        <v>0.86956521739130432</v>
      </c>
      <c r="T251" s="210">
        <v>5.6521739130434785</v>
      </c>
      <c r="U251" s="210">
        <v>100</v>
      </c>
    </row>
    <row r="252" spans="1:21">
      <c r="A252" s="17">
        <v>79116</v>
      </c>
      <c r="B252" s="17" t="s">
        <v>559</v>
      </c>
      <c r="C252" s="210">
        <v>1.3513513513513513</v>
      </c>
      <c r="D252" s="210">
        <v>0</v>
      </c>
      <c r="E252" s="210">
        <v>6.756756756756757</v>
      </c>
      <c r="F252" s="210">
        <v>0</v>
      </c>
      <c r="G252" s="210">
        <v>1.3513513513513513</v>
      </c>
      <c r="H252" s="210">
        <v>32.432432432432435</v>
      </c>
      <c r="I252" s="210">
        <v>25.675675675675674</v>
      </c>
      <c r="J252" s="210">
        <v>1.3513513513513513</v>
      </c>
      <c r="K252" s="210">
        <v>17.567567567567568</v>
      </c>
      <c r="L252" s="210">
        <v>1.3513513513513513</v>
      </c>
      <c r="M252" s="210">
        <v>0</v>
      </c>
      <c r="N252" s="210">
        <v>0</v>
      </c>
      <c r="O252" s="210">
        <v>8.1081081081081088</v>
      </c>
      <c r="P252" s="210">
        <v>1.3513513513513513</v>
      </c>
      <c r="Q252" s="210">
        <v>0</v>
      </c>
      <c r="R252" s="210">
        <v>2.7027027027027026</v>
      </c>
      <c r="S252" s="210">
        <v>0</v>
      </c>
      <c r="T252" s="210">
        <v>0</v>
      </c>
      <c r="U252" s="210">
        <v>100</v>
      </c>
    </row>
    <row r="253" spans="1:21">
      <c r="A253" s="17">
        <v>79122</v>
      </c>
      <c r="B253" s="17" t="s">
        <v>509</v>
      </c>
      <c r="C253" s="210">
        <v>1.7699115044247788</v>
      </c>
      <c r="D253" s="210">
        <v>0</v>
      </c>
      <c r="E253" s="210">
        <v>12.389380530973451</v>
      </c>
      <c r="F253" s="210">
        <v>0</v>
      </c>
      <c r="G253" s="210">
        <v>0</v>
      </c>
      <c r="H253" s="210">
        <v>15.044247787610621</v>
      </c>
      <c r="I253" s="210">
        <v>30.088495575221241</v>
      </c>
      <c r="J253" s="210">
        <v>3.5398230088495577</v>
      </c>
      <c r="K253" s="210">
        <v>7.9646017699115044</v>
      </c>
      <c r="L253" s="210">
        <v>1.7699115044247788</v>
      </c>
      <c r="M253" s="210">
        <v>0.88495575221238942</v>
      </c>
      <c r="N253" s="210">
        <v>0</v>
      </c>
      <c r="O253" s="210">
        <v>13.274336283185843</v>
      </c>
      <c r="P253" s="210">
        <v>0</v>
      </c>
      <c r="Q253" s="210">
        <v>0</v>
      </c>
      <c r="R253" s="210">
        <v>5.3097345132743365</v>
      </c>
      <c r="S253" s="210">
        <v>0</v>
      </c>
      <c r="T253" s="210">
        <v>7.9646017699115044</v>
      </c>
      <c r="U253" s="210">
        <v>100</v>
      </c>
    </row>
    <row r="254" spans="1:21">
      <c r="A254" s="17">
        <v>79123</v>
      </c>
      <c r="B254" s="17" t="s">
        <v>404</v>
      </c>
      <c r="C254" s="210">
        <v>0.43478260869565216</v>
      </c>
      <c r="D254" s="210">
        <v>0</v>
      </c>
      <c r="E254" s="210">
        <v>11.304347826086957</v>
      </c>
      <c r="F254" s="210">
        <v>0</v>
      </c>
      <c r="G254" s="210">
        <v>0</v>
      </c>
      <c r="H254" s="210">
        <v>16.956521739130434</v>
      </c>
      <c r="I254" s="210">
        <v>34.782608695652172</v>
      </c>
      <c r="J254" s="210">
        <v>2.1739130434782608</v>
      </c>
      <c r="K254" s="210">
        <v>6.5217391304347823</v>
      </c>
      <c r="L254" s="210">
        <v>0.86956521739130432</v>
      </c>
      <c r="M254" s="210">
        <v>1.7391304347826086</v>
      </c>
      <c r="N254" s="210">
        <v>3.4782608695652173</v>
      </c>
      <c r="O254" s="210">
        <v>13.043478260869565</v>
      </c>
      <c r="P254" s="210">
        <v>0.43478260869565216</v>
      </c>
      <c r="Q254" s="210">
        <v>1.3043478260869565</v>
      </c>
      <c r="R254" s="210">
        <v>2.6086956521739131</v>
      </c>
      <c r="S254" s="210">
        <v>1.3043478260869565</v>
      </c>
      <c r="T254" s="210">
        <v>3.0434782608695654</v>
      </c>
      <c r="U254" s="210">
        <v>100</v>
      </c>
    </row>
    <row r="255" spans="1:21">
      <c r="A255" s="17">
        <v>79126</v>
      </c>
      <c r="B255" s="17" t="s">
        <v>667</v>
      </c>
      <c r="C255" s="210">
        <v>0</v>
      </c>
      <c r="D255" s="210">
        <v>0</v>
      </c>
      <c r="E255" s="210">
        <v>16.666666666666664</v>
      </c>
      <c r="F255" s="210">
        <v>0</v>
      </c>
      <c r="G255" s="210">
        <v>0</v>
      </c>
      <c r="H255" s="210">
        <v>16.666666666666664</v>
      </c>
      <c r="I255" s="210">
        <v>50</v>
      </c>
      <c r="J255" s="210">
        <v>5.5555555555555554</v>
      </c>
      <c r="K255" s="210">
        <v>0</v>
      </c>
      <c r="L255" s="210">
        <v>0</v>
      </c>
      <c r="M255" s="210">
        <v>5.5555555555555554</v>
      </c>
      <c r="N255" s="210">
        <v>0</v>
      </c>
      <c r="O255" s="210">
        <v>5.5555555555555554</v>
      </c>
      <c r="P255" s="210">
        <v>0</v>
      </c>
      <c r="Q255" s="210">
        <v>0</v>
      </c>
      <c r="R255" s="210">
        <v>0</v>
      </c>
      <c r="S255" s="210">
        <v>0</v>
      </c>
      <c r="T255" s="210">
        <v>0</v>
      </c>
      <c r="U255" s="210">
        <v>100</v>
      </c>
    </row>
    <row r="256" spans="1:21">
      <c r="A256" s="17">
        <v>79127</v>
      </c>
      <c r="B256" s="17" t="s">
        <v>322</v>
      </c>
      <c r="C256" s="210">
        <v>0</v>
      </c>
      <c r="D256" s="210">
        <v>0</v>
      </c>
      <c r="E256" s="210">
        <v>8.9494163424124515</v>
      </c>
      <c r="F256" s="210">
        <v>0</v>
      </c>
      <c r="G256" s="210">
        <v>0.19455252918287938</v>
      </c>
      <c r="H256" s="210">
        <v>16.926070038910506</v>
      </c>
      <c r="I256" s="210">
        <v>35.603112840466927</v>
      </c>
      <c r="J256" s="210">
        <v>2.9182879377431905</v>
      </c>
      <c r="K256" s="210">
        <v>9.1439688715953302</v>
      </c>
      <c r="L256" s="210">
        <v>0.77821011673151752</v>
      </c>
      <c r="M256" s="210">
        <v>0.77821011673151752</v>
      </c>
      <c r="N256" s="210">
        <v>1.556420233463035</v>
      </c>
      <c r="O256" s="210">
        <v>12.45136186770428</v>
      </c>
      <c r="P256" s="210">
        <v>2.3346303501945527</v>
      </c>
      <c r="Q256" s="210">
        <v>0.19455252918287938</v>
      </c>
      <c r="R256" s="210">
        <v>3.1128404669260701</v>
      </c>
      <c r="S256" s="210">
        <v>1.3618677042801557</v>
      </c>
      <c r="T256" s="210">
        <v>3.6964980544747084</v>
      </c>
      <c r="U256" s="210">
        <v>100</v>
      </c>
    </row>
    <row r="257" spans="1:21">
      <c r="A257" s="17">
        <v>79131</v>
      </c>
      <c r="B257" s="17" t="s">
        <v>427</v>
      </c>
      <c r="C257" s="210">
        <v>0</v>
      </c>
      <c r="D257" s="210">
        <v>0.5</v>
      </c>
      <c r="E257" s="210">
        <v>10.5</v>
      </c>
      <c r="F257" s="210">
        <v>0</v>
      </c>
      <c r="G257" s="210">
        <v>0</v>
      </c>
      <c r="H257" s="210">
        <v>16</v>
      </c>
      <c r="I257" s="210">
        <v>29.5</v>
      </c>
      <c r="J257" s="210">
        <v>6</v>
      </c>
      <c r="K257" s="210">
        <v>8</v>
      </c>
      <c r="L257" s="210">
        <v>3</v>
      </c>
      <c r="M257" s="210">
        <v>0</v>
      </c>
      <c r="N257" s="210">
        <v>1.5</v>
      </c>
      <c r="O257" s="210">
        <v>10.5</v>
      </c>
      <c r="P257" s="210">
        <v>5.5</v>
      </c>
      <c r="Q257" s="210">
        <v>0</v>
      </c>
      <c r="R257" s="210">
        <v>3</v>
      </c>
      <c r="S257" s="210">
        <v>0.5</v>
      </c>
      <c r="T257" s="210">
        <v>5.5</v>
      </c>
      <c r="U257" s="210">
        <v>100</v>
      </c>
    </row>
    <row r="258" spans="1:21">
      <c r="A258" s="17">
        <v>79133</v>
      </c>
      <c r="B258" s="17" t="s">
        <v>366</v>
      </c>
      <c r="C258" s="210">
        <v>0</v>
      </c>
      <c r="D258" s="210">
        <v>0</v>
      </c>
      <c r="E258" s="210">
        <v>15.151515151515152</v>
      </c>
      <c r="F258" s="210">
        <v>0.4329004329004329</v>
      </c>
      <c r="G258" s="210">
        <v>0.86580086580086579</v>
      </c>
      <c r="H258" s="210">
        <v>15.584415584415584</v>
      </c>
      <c r="I258" s="210">
        <v>28.571428571428569</v>
      </c>
      <c r="J258" s="210">
        <v>2.5974025974025974</v>
      </c>
      <c r="K258" s="210">
        <v>9.9567099567099575</v>
      </c>
      <c r="L258" s="210">
        <v>0.4329004329004329</v>
      </c>
      <c r="M258" s="210">
        <v>0.86580086580086579</v>
      </c>
      <c r="N258" s="210">
        <v>1.7316017316017316</v>
      </c>
      <c r="O258" s="210">
        <v>9.9567099567099575</v>
      </c>
      <c r="P258" s="210">
        <v>1.7316017316017316</v>
      </c>
      <c r="Q258" s="210">
        <v>0.4329004329004329</v>
      </c>
      <c r="R258" s="210">
        <v>6.4935064935064926</v>
      </c>
      <c r="S258" s="210">
        <v>0.86580086580086579</v>
      </c>
      <c r="T258" s="210">
        <v>4.329004329004329</v>
      </c>
      <c r="U258" s="210">
        <v>100</v>
      </c>
    </row>
    <row r="259" spans="1:21">
      <c r="A259" s="17">
        <v>79134</v>
      </c>
      <c r="B259" s="17" t="s">
        <v>628</v>
      </c>
      <c r="C259" s="210">
        <v>4</v>
      </c>
      <c r="D259" s="210">
        <v>0</v>
      </c>
      <c r="E259" s="210">
        <v>4</v>
      </c>
      <c r="F259" s="210">
        <v>0</v>
      </c>
      <c r="G259" s="210">
        <v>0</v>
      </c>
      <c r="H259" s="210">
        <v>28.000000000000004</v>
      </c>
      <c r="I259" s="210">
        <v>24</v>
      </c>
      <c r="J259" s="210">
        <v>8</v>
      </c>
      <c r="K259" s="210">
        <v>16</v>
      </c>
      <c r="L259" s="210">
        <v>0</v>
      </c>
      <c r="M259" s="210">
        <v>0</v>
      </c>
      <c r="N259" s="210">
        <v>0</v>
      </c>
      <c r="O259" s="210">
        <v>4</v>
      </c>
      <c r="P259" s="210">
        <v>4</v>
      </c>
      <c r="Q259" s="210">
        <v>0</v>
      </c>
      <c r="R259" s="210">
        <v>4</v>
      </c>
      <c r="S259" s="210">
        <v>0</v>
      </c>
      <c r="T259" s="210">
        <v>4</v>
      </c>
      <c r="U259" s="210">
        <v>100</v>
      </c>
    </row>
    <row r="260" spans="1:21">
      <c r="A260" s="17">
        <v>79137</v>
      </c>
      <c r="B260" s="17" t="s">
        <v>310</v>
      </c>
      <c r="C260" s="210">
        <v>0.2229654403567447</v>
      </c>
      <c r="D260" s="210">
        <v>0</v>
      </c>
      <c r="E260" s="210">
        <v>4.1248606465997772</v>
      </c>
      <c r="F260" s="210">
        <v>0.11148272017837235</v>
      </c>
      <c r="G260" s="210">
        <v>0.11148272017837235</v>
      </c>
      <c r="H260" s="210">
        <v>7.023411371237458</v>
      </c>
      <c r="I260" s="210">
        <v>32.6644370122631</v>
      </c>
      <c r="J260" s="210">
        <v>1.5607580824972129</v>
      </c>
      <c r="K260" s="210">
        <v>11.148272017837236</v>
      </c>
      <c r="L260" s="210">
        <v>1.1148272017837235</v>
      </c>
      <c r="M260" s="210">
        <v>3.4559643255295431</v>
      </c>
      <c r="N260" s="210">
        <v>2.4526198439241917</v>
      </c>
      <c r="O260" s="210">
        <v>19.175027870680044</v>
      </c>
      <c r="P260" s="210">
        <v>2.5641025641025639</v>
      </c>
      <c r="Q260" s="210">
        <v>0.55741360089186176</v>
      </c>
      <c r="R260" s="210">
        <v>6.8004459308807137</v>
      </c>
      <c r="S260" s="210">
        <v>1.89520624303233</v>
      </c>
      <c r="T260" s="210">
        <v>5.0167224080267561</v>
      </c>
      <c r="U260" s="210">
        <v>100</v>
      </c>
    </row>
    <row r="261" spans="1:21">
      <c r="A261" s="17">
        <v>79139</v>
      </c>
      <c r="B261" s="17" t="s">
        <v>524</v>
      </c>
      <c r="C261" s="210">
        <v>0</v>
      </c>
      <c r="D261" s="210">
        <v>0</v>
      </c>
      <c r="E261" s="210">
        <v>15.584415584415584</v>
      </c>
      <c r="F261" s="210">
        <v>0</v>
      </c>
      <c r="G261" s="210">
        <v>0</v>
      </c>
      <c r="H261" s="210">
        <v>16.883116883116884</v>
      </c>
      <c r="I261" s="210">
        <v>36.363636363636367</v>
      </c>
      <c r="J261" s="210">
        <v>2.5974025974025974</v>
      </c>
      <c r="K261" s="210">
        <v>6.4935064935064926</v>
      </c>
      <c r="L261" s="210">
        <v>0</v>
      </c>
      <c r="M261" s="210">
        <v>2.5974025974025974</v>
      </c>
      <c r="N261" s="210">
        <v>1.2987012987012987</v>
      </c>
      <c r="O261" s="210">
        <v>11.688311688311687</v>
      </c>
      <c r="P261" s="210">
        <v>0</v>
      </c>
      <c r="Q261" s="210">
        <v>0</v>
      </c>
      <c r="R261" s="210">
        <v>2.5974025974025974</v>
      </c>
      <c r="S261" s="210">
        <v>0</v>
      </c>
      <c r="T261" s="210">
        <v>3.8961038961038961</v>
      </c>
      <c r="U261" s="210">
        <v>100</v>
      </c>
    </row>
    <row r="262" spans="1:21">
      <c r="A262" s="17">
        <v>79142</v>
      </c>
      <c r="B262" s="17" t="s">
        <v>401</v>
      </c>
      <c r="C262" s="210">
        <v>0</v>
      </c>
      <c r="D262" s="210">
        <v>0.46948356807511737</v>
      </c>
      <c r="E262" s="210">
        <v>7.981220657276995</v>
      </c>
      <c r="F262" s="210">
        <v>0</v>
      </c>
      <c r="G262" s="210">
        <v>0.46948356807511737</v>
      </c>
      <c r="H262" s="210">
        <v>13.615023474178404</v>
      </c>
      <c r="I262" s="210">
        <v>29.577464788732392</v>
      </c>
      <c r="J262" s="210">
        <v>3.286384976525822</v>
      </c>
      <c r="K262" s="210">
        <v>11.267605633802818</v>
      </c>
      <c r="L262" s="210">
        <v>0.93896713615023475</v>
      </c>
      <c r="M262" s="210">
        <v>3.286384976525822</v>
      </c>
      <c r="N262" s="210">
        <v>1.4084507042253522</v>
      </c>
      <c r="O262" s="210">
        <v>11.737089201877934</v>
      </c>
      <c r="P262" s="210">
        <v>3.286384976525822</v>
      </c>
      <c r="Q262" s="210">
        <v>1.4084507042253522</v>
      </c>
      <c r="R262" s="210">
        <v>5.164319248826291</v>
      </c>
      <c r="S262" s="210">
        <v>1.4084507042253522</v>
      </c>
      <c r="T262" s="210">
        <v>4.6948356807511731</v>
      </c>
      <c r="U262" s="210">
        <v>100</v>
      </c>
    </row>
    <row r="263" spans="1:21">
      <c r="A263" s="17">
        <v>79143</v>
      </c>
      <c r="B263" s="17" t="s">
        <v>451</v>
      </c>
      <c r="C263" s="210">
        <v>0</v>
      </c>
      <c r="D263" s="210">
        <v>0</v>
      </c>
      <c r="E263" s="210">
        <v>7.6923076923076925</v>
      </c>
      <c r="F263" s="210">
        <v>0</v>
      </c>
      <c r="G263" s="210">
        <v>0</v>
      </c>
      <c r="H263" s="210">
        <v>14.615384615384617</v>
      </c>
      <c r="I263" s="210">
        <v>28.46153846153846</v>
      </c>
      <c r="J263" s="210">
        <v>3.0769230769230771</v>
      </c>
      <c r="K263" s="210">
        <v>15.384615384615385</v>
      </c>
      <c r="L263" s="210">
        <v>1.5384615384615385</v>
      </c>
      <c r="M263" s="210">
        <v>0</v>
      </c>
      <c r="N263" s="210">
        <v>0.76923076923076927</v>
      </c>
      <c r="O263" s="210">
        <v>16.153846153846153</v>
      </c>
      <c r="P263" s="210">
        <v>2.3076923076923079</v>
      </c>
      <c r="Q263" s="210">
        <v>0</v>
      </c>
      <c r="R263" s="210">
        <v>3.0769230769230771</v>
      </c>
      <c r="S263" s="210">
        <v>3.8461538461538463</v>
      </c>
      <c r="T263" s="210">
        <v>3.0769230769230771</v>
      </c>
      <c r="U263" s="210">
        <v>100</v>
      </c>
    </row>
    <row r="264" spans="1:21">
      <c r="A264" s="17">
        <v>79148</v>
      </c>
      <c r="B264" s="17" t="s">
        <v>590</v>
      </c>
      <c r="C264" s="210">
        <v>1.7857142857142856</v>
      </c>
      <c r="D264" s="210">
        <v>1.7857142857142856</v>
      </c>
      <c r="E264" s="210">
        <v>16.071428571428573</v>
      </c>
      <c r="F264" s="210">
        <v>1.7857142857142856</v>
      </c>
      <c r="G264" s="210">
        <v>0</v>
      </c>
      <c r="H264" s="210">
        <v>25</v>
      </c>
      <c r="I264" s="210">
        <v>16.071428571428573</v>
      </c>
      <c r="J264" s="210">
        <v>7.1428571428571423</v>
      </c>
      <c r="K264" s="210">
        <v>8.9285714285714288</v>
      </c>
      <c r="L264" s="210">
        <v>0</v>
      </c>
      <c r="M264" s="210">
        <v>0</v>
      </c>
      <c r="N264" s="210">
        <v>0</v>
      </c>
      <c r="O264" s="210">
        <v>10.714285714285714</v>
      </c>
      <c r="P264" s="210">
        <v>3.5714285714285712</v>
      </c>
      <c r="Q264" s="210">
        <v>0</v>
      </c>
      <c r="R264" s="210">
        <v>1.7857142857142856</v>
      </c>
      <c r="S264" s="210">
        <v>0</v>
      </c>
      <c r="T264" s="210">
        <v>5.3571428571428568</v>
      </c>
      <c r="U264" s="210">
        <v>100</v>
      </c>
    </row>
    <row r="265" spans="1:21">
      <c r="A265" s="17">
        <v>79151</v>
      </c>
      <c r="B265" s="17" t="s">
        <v>506</v>
      </c>
      <c r="C265" s="210">
        <v>0</v>
      </c>
      <c r="D265" s="210">
        <v>0</v>
      </c>
      <c r="E265" s="210">
        <v>9.7222222222222232</v>
      </c>
      <c r="F265" s="210">
        <v>0</v>
      </c>
      <c r="G265" s="210">
        <v>0</v>
      </c>
      <c r="H265" s="210">
        <v>18.055555555555554</v>
      </c>
      <c r="I265" s="210">
        <v>40.277777777777779</v>
      </c>
      <c r="J265" s="210">
        <v>1.3888888888888888</v>
      </c>
      <c r="K265" s="210">
        <v>11.111111111111111</v>
      </c>
      <c r="L265" s="210">
        <v>0</v>
      </c>
      <c r="M265" s="210">
        <v>1.3888888888888888</v>
      </c>
      <c r="N265" s="210">
        <v>0</v>
      </c>
      <c r="O265" s="210">
        <v>5.5555555555555554</v>
      </c>
      <c r="P265" s="210">
        <v>2.7777777777777777</v>
      </c>
      <c r="Q265" s="210">
        <v>0</v>
      </c>
      <c r="R265" s="210">
        <v>6.9444444444444446</v>
      </c>
      <c r="S265" s="210">
        <v>0</v>
      </c>
      <c r="T265" s="210">
        <v>2.7777777777777777</v>
      </c>
      <c r="U265" s="210">
        <v>100</v>
      </c>
    </row>
    <row r="266" spans="1:21">
      <c r="A266" s="17">
        <v>79160</v>
      </c>
      <c r="B266" s="17" t="s">
        <v>263</v>
      </c>
      <c r="C266" s="210">
        <v>0.25240936209270304</v>
      </c>
      <c r="D266" s="210">
        <v>2.2946305644791189E-2</v>
      </c>
      <c r="E266" s="210">
        <v>7.8246902248737955</v>
      </c>
      <c r="F266" s="210">
        <v>0.34419458467186781</v>
      </c>
      <c r="G266" s="210">
        <v>0.48187241854061497</v>
      </c>
      <c r="H266" s="210">
        <v>11.266636071592472</v>
      </c>
      <c r="I266" s="210">
        <v>33.249196879302431</v>
      </c>
      <c r="J266" s="210">
        <v>2.2716842588343278</v>
      </c>
      <c r="K266" s="210">
        <v>5.7824690224873798</v>
      </c>
      <c r="L266" s="210">
        <v>1.8815970628728775</v>
      </c>
      <c r="M266" s="210">
        <v>3.0059660394676455</v>
      </c>
      <c r="N266" s="210">
        <v>1.9045433685176687</v>
      </c>
      <c r="O266" s="210">
        <v>17.691601652134008</v>
      </c>
      <c r="P266" s="210">
        <v>2.8682882055988985</v>
      </c>
      <c r="Q266" s="210">
        <v>0.41303350160624142</v>
      </c>
      <c r="R266" s="210">
        <v>4.9105094079853151</v>
      </c>
      <c r="S266" s="210">
        <v>1.0096374483708122</v>
      </c>
      <c r="T266" s="210">
        <v>4.8187241854061496</v>
      </c>
      <c r="U266" s="210">
        <v>100</v>
      </c>
    </row>
    <row r="267" spans="1:21">
      <c r="A267" s="17">
        <v>80001</v>
      </c>
      <c r="B267" s="17" t="s">
        <v>413</v>
      </c>
      <c r="C267" s="210">
        <v>0</v>
      </c>
      <c r="D267" s="210">
        <v>1.6666666666666667</v>
      </c>
      <c r="E267" s="210">
        <v>10</v>
      </c>
      <c r="F267" s="210">
        <v>0</v>
      </c>
      <c r="G267" s="210">
        <v>0</v>
      </c>
      <c r="H267" s="210">
        <v>6.666666666666667</v>
      </c>
      <c r="I267" s="210">
        <v>33.333333333333329</v>
      </c>
      <c r="J267" s="210">
        <v>5</v>
      </c>
      <c r="K267" s="210">
        <v>11.666666666666666</v>
      </c>
      <c r="L267" s="210">
        <v>0</v>
      </c>
      <c r="M267" s="210">
        <v>0</v>
      </c>
      <c r="N267" s="210">
        <v>0</v>
      </c>
      <c r="O267" s="210">
        <v>11.666666666666666</v>
      </c>
      <c r="P267" s="210">
        <v>3.3333333333333335</v>
      </c>
      <c r="Q267" s="210">
        <v>1.6666666666666667</v>
      </c>
      <c r="R267" s="210">
        <v>8.3333333333333321</v>
      </c>
      <c r="S267" s="210">
        <v>5</v>
      </c>
      <c r="T267" s="210">
        <v>1.6666666666666667</v>
      </c>
      <c r="U267" s="210">
        <v>100</v>
      </c>
    </row>
    <row r="268" spans="1:21">
      <c r="A268" s="17">
        <v>80002</v>
      </c>
      <c r="B268" s="17" t="s">
        <v>654</v>
      </c>
      <c r="C268" s="210">
        <v>0</v>
      </c>
      <c r="D268" s="210">
        <v>0</v>
      </c>
      <c r="E268" s="210">
        <v>29.629629629629626</v>
      </c>
      <c r="F268" s="210">
        <v>3.7037037037037033</v>
      </c>
      <c r="G268" s="210">
        <v>0</v>
      </c>
      <c r="H268" s="210">
        <v>29.629629629629626</v>
      </c>
      <c r="I268" s="210">
        <v>11.111111111111111</v>
      </c>
      <c r="J268" s="210">
        <v>11.111111111111111</v>
      </c>
      <c r="K268" s="210">
        <v>0</v>
      </c>
      <c r="L268" s="210">
        <v>0</v>
      </c>
      <c r="M268" s="210">
        <v>0</v>
      </c>
      <c r="N268" s="210">
        <v>0</v>
      </c>
      <c r="O268" s="210">
        <v>11.111111111111111</v>
      </c>
      <c r="P268" s="210">
        <v>0</v>
      </c>
      <c r="Q268" s="210">
        <v>0</v>
      </c>
      <c r="R268" s="210">
        <v>3.7037037037037033</v>
      </c>
      <c r="S268" s="210">
        <v>0</v>
      </c>
      <c r="T268" s="210">
        <v>0</v>
      </c>
      <c r="U268" s="210">
        <v>100</v>
      </c>
    </row>
    <row r="269" spans="1:21">
      <c r="A269" s="17">
        <v>80003</v>
      </c>
      <c r="B269" s="17" t="s">
        <v>468</v>
      </c>
      <c r="C269" s="210">
        <v>2.1505376344086025</v>
      </c>
      <c r="D269" s="210">
        <v>1.0752688172043012</v>
      </c>
      <c r="E269" s="210">
        <v>13.978494623655912</v>
      </c>
      <c r="F269" s="210">
        <v>0</v>
      </c>
      <c r="G269" s="210">
        <v>1.0752688172043012</v>
      </c>
      <c r="H269" s="210">
        <v>18.27956989247312</v>
      </c>
      <c r="I269" s="210">
        <v>30.107526881720432</v>
      </c>
      <c r="J269" s="210">
        <v>9.67741935483871</v>
      </c>
      <c r="K269" s="210">
        <v>5.376344086021505</v>
      </c>
      <c r="L269" s="210">
        <v>0</v>
      </c>
      <c r="M269" s="210">
        <v>1.0752688172043012</v>
      </c>
      <c r="N269" s="210">
        <v>0</v>
      </c>
      <c r="O269" s="210">
        <v>12.903225806451612</v>
      </c>
      <c r="P269" s="210">
        <v>0</v>
      </c>
      <c r="Q269" s="210">
        <v>1.0752688172043012</v>
      </c>
      <c r="R269" s="210">
        <v>1.0752688172043012</v>
      </c>
      <c r="S269" s="210">
        <v>0</v>
      </c>
      <c r="T269" s="210">
        <v>2.1505376344086025</v>
      </c>
      <c r="U269" s="210">
        <v>100</v>
      </c>
    </row>
    <row r="270" spans="1:21">
      <c r="A270" s="17">
        <v>80004</v>
      </c>
      <c r="B270" s="17" t="s">
        <v>549</v>
      </c>
      <c r="C270" s="210">
        <v>2</v>
      </c>
      <c r="D270" s="210">
        <v>0</v>
      </c>
      <c r="E270" s="210">
        <v>8</v>
      </c>
      <c r="F270" s="210">
        <v>0</v>
      </c>
      <c r="G270" s="210">
        <v>0</v>
      </c>
      <c r="H270" s="210">
        <v>26</v>
      </c>
      <c r="I270" s="210">
        <v>24</v>
      </c>
      <c r="J270" s="210">
        <v>8</v>
      </c>
      <c r="K270" s="210">
        <v>8</v>
      </c>
      <c r="L270" s="210">
        <v>0</v>
      </c>
      <c r="M270" s="210">
        <v>0</v>
      </c>
      <c r="N270" s="210">
        <v>0</v>
      </c>
      <c r="O270" s="210">
        <v>14.000000000000002</v>
      </c>
      <c r="P270" s="210">
        <v>0</v>
      </c>
      <c r="Q270" s="210">
        <v>2</v>
      </c>
      <c r="R270" s="210">
        <v>4</v>
      </c>
      <c r="S270" s="210">
        <v>0</v>
      </c>
      <c r="T270" s="210">
        <v>4</v>
      </c>
      <c r="U270" s="210">
        <v>100</v>
      </c>
    </row>
    <row r="271" spans="1:21">
      <c r="A271" s="17">
        <v>80005</v>
      </c>
      <c r="B271" s="17" t="s">
        <v>356</v>
      </c>
      <c r="C271" s="210">
        <v>0</v>
      </c>
      <c r="D271" s="210">
        <v>0.36231884057971014</v>
      </c>
      <c r="E271" s="210">
        <v>13.043478260869565</v>
      </c>
      <c r="F271" s="210">
        <v>0</v>
      </c>
      <c r="G271" s="210">
        <v>0.36231884057971014</v>
      </c>
      <c r="H271" s="210">
        <v>10.869565217391305</v>
      </c>
      <c r="I271" s="210">
        <v>35.144927536231883</v>
      </c>
      <c r="J271" s="210">
        <v>4.3478260869565215</v>
      </c>
      <c r="K271" s="210">
        <v>9.4202898550724647</v>
      </c>
      <c r="L271" s="210">
        <v>1.0869565217391304</v>
      </c>
      <c r="M271" s="210">
        <v>1.0869565217391304</v>
      </c>
      <c r="N271" s="210">
        <v>0.36231884057971014</v>
      </c>
      <c r="O271" s="210">
        <v>11.231884057971014</v>
      </c>
      <c r="P271" s="210">
        <v>1.8115942028985508</v>
      </c>
      <c r="Q271" s="210">
        <v>0</v>
      </c>
      <c r="R271" s="210">
        <v>3.9855072463768111</v>
      </c>
      <c r="S271" s="210">
        <v>1.0869565217391304</v>
      </c>
      <c r="T271" s="210">
        <v>5.7971014492753623</v>
      </c>
      <c r="U271" s="210">
        <v>100</v>
      </c>
    </row>
    <row r="272" spans="1:21">
      <c r="A272" s="17">
        <v>80007</v>
      </c>
      <c r="B272" s="17" t="s">
        <v>296</v>
      </c>
      <c r="C272" s="210">
        <v>3.8961038961038961</v>
      </c>
      <c r="D272" s="210">
        <v>0</v>
      </c>
      <c r="E272" s="210">
        <v>10.822510822510822</v>
      </c>
      <c r="F272" s="210">
        <v>0</v>
      </c>
      <c r="G272" s="210">
        <v>0.64935064935064934</v>
      </c>
      <c r="H272" s="210">
        <v>8.8744588744588757</v>
      </c>
      <c r="I272" s="210">
        <v>40.259740259740262</v>
      </c>
      <c r="J272" s="210">
        <v>2.5974025974025974</v>
      </c>
      <c r="K272" s="210">
        <v>9.3073593073593077</v>
      </c>
      <c r="L272" s="210">
        <v>0.21645021645021645</v>
      </c>
      <c r="M272" s="210">
        <v>2.1645021645021645</v>
      </c>
      <c r="N272" s="210">
        <v>0.4329004329004329</v>
      </c>
      <c r="O272" s="210">
        <v>10.173160173160174</v>
      </c>
      <c r="P272" s="210">
        <v>1.0822510822510822</v>
      </c>
      <c r="Q272" s="210">
        <v>0.4329004329004329</v>
      </c>
      <c r="R272" s="210">
        <v>3.6796536796536801</v>
      </c>
      <c r="S272" s="210">
        <v>1.0822510822510822</v>
      </c>
      <c r="T272" s="210">
        <v>4.329004329004329</v>
      </c>
      <c r="U272" s="210">
        <v>100</v>
      </c>
    </row>
    <row r="273" spans="1:21">
      <c r="A273" s="17">
        <v>80008</v>
      </c>
      <c r="B273" s="17" t="s">
        <v>452</v>
      </c>
      <c r="C273" s="210">
        <v>0</v>
      </c>
      <c r="D273" s="210">
        <v>0</v>
      </c>
      <c r="E273" s="210">
        <v>6.024096385542169</v>
      </c>
      <c r="F273" s="210">
        <v>0</v>
      </c>
      <c r="G273" s="210">
        <v>0</v>
      </c>
      <c r="H273" s="210">
        <v>39.75903614457831</v>
      </c>
      <c r="I273" s="210">
        <v>21.686746987951807</v>
      </c>
      <c r="J273" s="210">
        <v>6.024096385542169</v>
      </c>
      <c r="K273" s="210">
        <v>7.2289156626506017</v>
      </c>
      <c r="L273" s="210">
        <v>0</v>
      </c>
      <c r="M273" s="210">
        <v>2.4096385542168677</v>
      </c>
      <c r="N273" s="210">
        <v>0</v>
      </c>
      <c r="O273" s="210">
        <v>8.4337349397590362</v>
      </c>
      <c r="P273" s="210">
        <v>1.2048192771084338</v>
      </c>
      <c r="Q273" s="210">
        <v>0</v>
      </c>
      <c r="R273" s="210">
        <v>3.6144578313253009</v>
      </c>
      <c r="S273" s="210">
        <v>1.2048192771084338</v>
      </c>
      <c r="T273" s="210">
        <v>2.4096385542168677</v>
      </c>
      <c r="U273" s="210">
        <v>100</v>
      </c>
    </row>
    <row r="274" spans="1:21">
      <c r="A274" s="17">
        <v>80009</v>
      </c>
      <c r="B274" s="17" t="s">
        <v>377</v>
      </c>
      <c r="C274" s="210">
        <v>0</v>
      </c>
      <c r="D274" s="210">
        <v>0.3003003003003003</v>
      </c>
      <c r="E274" s="210">
        <v>5.4054054054054053</v>
      </c>
      <c r="F274" s="210">
        <v>0</v>
      </c>
      <c r="G274" s="210">
        <v>0.3003003003003003</v>
      </c>
      <c r="H274" s="210">
        <v>14.114114114114114</v>
      </c>
      <c r="I274" s="210">
        <v>33.033033033033036</v>
      </c>
      <c r="J274" s="210">
        <v>2.1021021021021022</v>
      </c>
      <c r="K274" s="210">
        <v>7.8078078078078077</v>
      </c>
      <c r="L274" s="210">
        <v>1.2012012012012012</v>
      </c>
      <c r="M274" s="210">
        <v>1.8018018018018018</v>
      </c>
      <c r="N274" s="210">
        <v>1.5015015015015014</v>
      </c>
      <c r="O274" s="210">
        <v>18.318318318318319</v>
      </c>
      <c r="P274" s="210">
        <v>2.1021021021021022</v>
      </c>
      <c r="Q274" s="210">
        <v>0.60060060060060061</v>
      </c>
      <c r="R274" s="210">
        <v>6.0060060060060056</v>
      </c>
      <c r="S274" s="210">
        <v>0.60060060060060061</v>
      </c>
      <c r="T274" s="210">
        <v>4.8048048048048049</v>
      </c>
      <c r="U274" s="210">
        <v>100</v>
      </c>
    </row>
    <row r="275" spans="1:21">
      <c r="A275" s="17">
        <v>80012</v>
      </c>
      <c r="B275" s="17" t="s">
        <v>311</v>
      </c>
      <c r="C275" s="210">
        <v>0.14814814814814814</v>
      </c>
      <c r="D275" s="210">
        <v>0</v>
      </c>
      <c r="E275" s="210">
        <v>5.6296296296296298</v>
      </c>
      <c r="F275" s="210">
        <v>0.14814814814814814</v>
      </c>
      <c r="G275" s="210">
        <v>0</v>
      </c>
      <c r="H275" s="210">
        <v>10.518518518518519</v>
      </c>
      <c r="I275" s="210">
        <v>39.407407407407405</v>
      </c>
      <c r="J275" s="210">
        <v>2.9629629629629632</v>
      </c>
      <c r="K275" s="210">
        <v>7.2592592592592595</v>
      </c>
      <c r="L275" s="210">
        <v>1.6296296296296295</v>
      </c>
      <c r="M275" s="210">
        <v>1.4814814814814816</v>
      </c>
      <c r="N275" s="210">
        <v>0.59259259259259256</v>
      </c>
      <c r="O275" s="210">
        <v>16</v>
      </c>
      <c r="P275" s="210">
        <v>2.074074074074074</v>
      </c>
      <c r="Q275" s="210">
        <v>0.14814814814814814</v>
      </c>
      <c r="R275" s="210">
        <v>5.3333333333333339</v>
      </c>
      <c r="S275" s="210">
        <v>0.74074074074074081</v>
      </c>
      <c r="T275" s="210">
        <v>5.9259259259259265</v>
      </c>
      <c r="U275" s="210">
        <v>100</v>
      </c>
    </row>
    <row r="276" spans="1:21">
      <c r="A276" s="17">
        <v>80013</v>
      </c>
      <c r="B276" s="17" t="s">
        <v>376</v>
      </c>
      <c r="C276" s="210">
        <v>0.42918454935622319</v>
      </c>
      <c r="D276" s="210">
        <v>0</v>
      </c>
      <c r="E276" s="210">
        <v>9.8712446351931327</v>
      </c>
      <c r="F276" s="210">
        <v>0</v>
      </c>
      <c r="G276" s="210">
        <v>0</v>
      </c>
      <c r="H276" s="210">
        <v>6.866952789699571</v>
      </c>
      <c r="I276" s="210">
        <v>37.768240343347642</v>
      </c>
      <c r="J276" s="210">
        <v>1.7167381974248928</v>
      </c>
      <c r="K276" s="210">
        <v>11.587982832618025</v>
      </c>
      <c r="L276" s="210">
        <v>0.42918454935622319</v>
      </c>
      <c r="M276" s="210">
        <v>3.0042918454935621</v>
      </c>
      <c r="N276" s="210">
        <v>0</v>
      </c>
      <c r="O276" s="210">
        <v>14.163090128755366</v>
      </c>
      <c r="P276" s="210">
        <v>1.7167381974248928</v>
      </c>
      <c r="Q276" s="210">
        <v>0.85836909871244638</v>
      </c>
      <c r="R276" s="210">
        <v>5.5793991416309012</v>
      </c>
      <c r="S276" s="210">
        <v>0</v>
      </c>
      <c r="T276" s="210">
        <v>6.0085836909871242</v>
      </c>
      <c r="U276" s="210">
        <v>100</v>
      </c>
    </row>
    <row r="277" spans="1:21">
      <c r="A277" s="17">
        <v>80014</v>
      </c>
      <c r="B277" s="17" t="s">
        <v>390</v>
      </c>
      <c r="C277" s="210">
        <v>0.85836909871244638</v>
      </c>
      <c r="D277" s="210">
        <v>0</v>
      </c>
      <c r="E277" s="210">
        <v>9.4420600858369106</v>
      </c>
      <c r="F277" s="210">
        <v>0</v>
      </c>
      <c r="G277" s="210">
        <v>0</v>
      </c>
      <c r="H277" s="210">
        <v>14.163090128755366</v>
      </c>
      <c r="I277" s="210">
        <v>34.334763948497852</v>
      </c>
      <c r="J277" s="210">
        <v>0.85836909871244638</v>
      </c>
      <c r="K277" s="210">
        <v>13.304721030042918</v>
      </c>
      <c r="L277" s="210">
        <v>0.42918454935622319</v>
      </c>
      <c r="M277" s="210">
        <v>0.85836909871244638</v>
      </c>
      <c r="N277" s="210">
        <v>0.42918454935622319</v>
      </c>
      <c r="O277" s="210">
        <v>10.72961373390558</v>
      </c>
      <c r="P277" s="210">
        <v>1.7167381974248928</v>
      </c>
      <c r="Q277" s="210">
        <v>1.2875536480686696</v>
      </c>
      <c r="R277" s="210">
        <v>5.1502145922746783</v>
      </c>
      <c r="S277" s="210">
        <v>0</v>
      </c>
      <c r="T277" s="210">
        <v>6.4377682403433472</v>
      </c>
      <c r="U277" s="210">
        <v>100</v>
      </c>
    </row>
    <row r="278" spans="1:21">
      <c r="A278" s="17">
        <v>80015</v>
      </c>
      <c r="B278" s="17" t="s">
        <v>577</v>
      </c>
      <c r="C278" s="210">
        <v>0</v>
      </c>
      <c r="D278" s="210">
        <v>0</v>
      </c>
      <c r="E278" s="210">
        <v>11.363636363636363</v>
      </c>
      <c r="F278" s="210">
        <v>0</v>
      </c>
      <c r="G278" s="210">
        <v>0</v>
      </c>
      <c r="H278" s="210">
        <v>13.636363636363635</v>
      </c>
      <c r="I278" s="210">
        <v>36.363636363636367</v>
      </c>
      <c r="J278" s="210">
        <v>2.2727272727272729</v>
      </c>
      <c r="K278" s="210">
        <v>4.5454545454545459</v>
      </c>
      <c r="L278" s="210">
        <v>0</v>
      </c>
      <c r="M278" s="210">
        <v>0</v>
      </c>
      <c r="N278" s="210">
        <v>2.2727272727272729</v>
      </c>
      <c r="O278" s="210">
        <v>15.909090909090908</v>
      </c>
      <c r="P278" s="210">
        <v>2.2727272727272729</v>
      </c>
      <c r="Q278" s="210">
        <v>0</v>
      </c>
      <c r="R278" s="210">
        <v>9.0909090909090917</v>
      </c>
      <c r="S278" s="210">
        <v>2.2727272727272729</v>
      </c>
      <c r="T278" s="210">
        <v>0</v>
      </c>
      <c r="U278" s="210">
        <v>100</v>
      </c>
    </row>
    <row r="279" spans="1:21">
      <c r="A279" s="17">
        <v>80016</v>
      </c>
      <c r="B279" s="17" t="s">
        <v>608</v>
      </c>
      <c r="C279" s="210">
        <v>0</v>
      </c>
      <c r="D279" s="210">
        <v>0</v>
      </c>
      <c r="E279" s="210">
        <v>25</v>
      </c>
      <c r="F279" s="210">
        <v>0</v>
      </c>
      <c r="G279" s="210">
        <v>0</v>
      </c>
      <c r="H279" s="210">
        <v>8.3333333333333321</v>
      </c>
      <c r="I279" s="210">
        <v>37.5</v>
      </c>
      <c r="J279" s="210">
        <v>12.5</v>
      </c>
      <c r="K279" s="210">
        <v>0</v>
      </c>
      <c r="L279" s="210">
        <v>0</v>
      </c>
      <c r="M279" s="210">
        <v>0</v>
      </c>
      <c r="N279" s="210">
        <v>0</v>
      </c>
      <c r="O279" s="210">
        <v>8.3333333333333321</v>
      </c>
      <c r="P279" s="210">
        <v>4.1666666666666661</v>
      </c>
      <c r="Q279" s="210">
        <v>0</v>
      </c>
      <c r="R279" s="210">
        <v>4.1666666666666661</v>
      </c>
      <c r="S279" s="210">
        <v>0</v>
      </c>
      <c r="T279" s="210">
        <v>0</v>
      </c>
      <c r="U279" s="210">
        <v>100</v>
      </c>
    </row>
    <row r="280" spans="1:21">
      <c r="A280" s="17">
        <v>80018</v>
      </c>
      <c r="B280" s="17" t="s">
        <v>370</v>
      </c>
      <c r="C280" s="210">
        <v>0.53191489361702127</v>
      </c>
      <c r="D280" s="210">
        <v>0</v>
      </c>
      <c r="E280" s="210">
        <v>12.23404255319149</v>
      </c>
      <c r="F280" s="210">
        <v>0</v>
      </c>
      <c r="G280" s="210">
        <v>0</v>
      </c>
      <c r="H280" s="210">
        <v>18.085106382978726</v>
      </c>
      <c r="I280" s="210">
        <v>37.234042553191486</v>
      </c>
      <c r="J280" s="210">
        <v>4.2553191489361701</v>
      </c>
      <c r="K280" s="210">
        <v>3.7234042553191489</v>
      </c>
      <c r="L280" s="210">
        <v>1.0638297872340425</v>
      </c>
      <c r="M280" s="210">
        <v>0.53191489361702127</v>
      </c>
      <c r="N280" s="210">
        <v>1.5957446808510638</v>
      </c>
      <c r="O280" s="210">
        <v>5.3191489361702127</v>
      </c>
      <c r="P280" s="210">
        <v>3.7234042553191489</v>
      </c>
      <c r="Q280" s="210">
        <v>1.0638297872340425</v>
      </c>
      <c r="R280" s="210">
        <v>4.7872340425531918</v>
      </c>
      <c r="S280" s="210">
        <v>0</v>
      </c>
      <c r="T280" s="210">
        <v>5.8510638297872344</v>
      </c>
      <c r="U280" s="210">
        <v>100</v>
      </c>
    </row>
    <row r="281" spans="1:21">
      <c r="A281" s="17">
        <v>80019</v>
      </c>
      <c r="B281" s="17" t="s">
        <v>673</v>
      </c>
      <c r="C281" s="210">
        <v>0</v>
      </c>
      <c r="D281" s="210">
        <v>0</v>
      </c>
      <c r="E281" s="210">
        <v>19.047619047619047</v>
      </c>
      <c r="F281" s="210">
        <v>0</v>
      </c>
      <c r="G281" s="210">
        <v>0</v>
      </c>
      <c r="H281" s="210">
        <v>14.285714285714285</v>
      </c>
      <c r="I281" s="210">
        <v>38.095238095238095</v>
      </c>
      <c r="J281" s="210">
        <v>0</v>
      </c>
      <c r="K281" s="210">
        <v>4.7619047619047619</v>
      </c>
      <c r="L281" s="210">
        <v>0</v>
      </c>
      <c r="M281" s="210">
        <v>0</v>
      </c>
      <c r="N281" s="210">
        <v>0</v>
      </c>
      <c r="O281" s="210">
        <v>14.285714285714285</v>
      </c>
      <c r="P281" s="210">
        <v>0</v>
      </c>
      <c r="Q281" s="210">
        <v>0</v>
      </c>
      <c r="R281" s="210">
        <v>4.7619047619047619</v>
      </c>
      <c r="S281" s="210">
        <v>0</v>
      </c>
      <c r="T281" s="210">
        <v>4.7619047619047619</v>
      </c>
      <c r="U281" s="210">
        <v>100</v>
      </c>
    </row>
    <row r="282" spans="1:21">
      <c r="A282" s="17">
        <v>80020</v>
      </c>
      <c r="B282" s="17" t="s">
        <v>632</v>
      </c>
      <c r="C282" s="210">
        <v>2.1739130434782608</v>
      </c>
      <c r="D282" s="210">
        <v>2.1739130434782608</v>
      </c>
      <c r="E282" s="210">
        <v>17.391304347826086</v>
      </c>
      <c r="F282" s="210">
        <v>0</v>
      </c>
      <c r="G282" s="210">
        <v>0</v>
      </c>
      <c r="H282" s="210">
        <v>17.391304347826086</v>
      </c>
      <c r="I282" s="210">
        <v>39.130434782608695</v>
      </c>
      <c r="J282" s="210">
        <v>8.695652173913043</v>
      </c>
      <c r="K282" s="210">
        <v>6.5217391304347823</v>
      </c>
      <c r="L282" s="210">
        <v>0</v>
      </c>
      <c r="M282" s="210">
        <v>0</v>
      </c>
      <c r="N282" s="210">
        <v>2.1739130434782608</v>
      </c>
      <c r="O282" s="210">
        <v>4.3478260869565215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210">
        <v>100</v>
      </c>
    </row>
    <row r="283" spans="1:21">
      <c r="A283" s="17">
        <v>80021</v>
      </c>
      <c r="B283" s="17" t="s">
        <v>662</v>
      </c>
      <c r="C283" s="210">
        <v>0</v>
      </c>
      <c r="D283" s="210">
        <v>0</v>
      </c>
      <c r="E283" s="210">
        <v>5.2631578947368416</v>
      </c>
      <c r="F283" s="210">
        <v>0</v>
      </c>
      <c r="G283" s="210">
        <v>0</v>
      </c>
      <c r="H283" s="210">
        <v>21.052631578947366</v>
      </c>
      <c r="I283" s="210">
        <v>36.84210526315789</v>
      </c>
      <c r="J283" s="210">
        <v>0</v>
      </c>
      <c r="K283" s="210">
        <v>10.526315789473683</v>
      </c>
      <c r="L283" s="210">
        <v>0</v>
      </c>
      <c r="M283" s="210">
        <v>0</v>
      </c>
      <c r="N283" s="210">
        <v>0</v>
      </c>
      <c r="O283" s="210">
        <v>15.789473684210526</v>
      </c>
      <c r="P283" s="210">
        <v>0</v>
      </c>
      <c r="Q283" s="210">
        <v>0</v>
      </c>
      <c r="R283" s="210">
        <v>10.526315789473683</v>
      </c>
      <c r="S283" s="210">
        <v>0</v>
      </c>
      <c r="T283" s="210">
        <v>0</v>
      </c>
      <c r="U283" s="210">
        <v>100</v>
      </c>
    </row>
    <row r="284" spans="1:21">
      <c r="A284" s="17">
        <v>80023</v>
      </c>
      <c r="B284" s="17" t="s">
        <v>455</v>
      </c>
      <c r="C284" s="210">
        <v>0</v>
      </c>
      <c r="D284" s="210">
        <v>0</v>
      </c>
      <c r="E284" s="210">
        <v>10.344827586206897</v>
      </c>
      <c r="F284" s="210">
        <v>0</v>
      </c>
      <c r="G284" s="210">
        <v>1.7241379310344827</v>
      </c>
      <c r="H284" s="210">
        <v>18.96551724137931</v>
      </c>
      <c r="I284" s="210">
        <v>34.482758620689658</v>
      </c>
      <c r="J284" s="210">
        <v>10.344827586206897</v>
      </c>
      <c r="K284" s="210">
        <v>8.6206896551724146</v>
      </c>
      <c r="L284" s="210">
        <v>0</v>
      </c>
      <c r="M284" s="210">
        <v>0</v>
      </c>
      <c r="N284" s="210">
        <v>0</v>
      </c>
      <c r="O284" s="210">
        <v>10.344827586206897</v>
      </c>
      <c r="P284" s="210">
        <v>0</v>
      </c>
      <c r="Q284" s="210">
        <v>0</v>
      </c>
      <c r="R284" s="210">
        <v>3.4482758620689653</v>
      </c>
      <c r="S284" s="210">
        <v>0</v>
      </c>
      <c r="T284" s="210">
        <v>1.7241379310344827</v>
      </c>
      <c r="U284" s="210">
        <v>100</v>
      </c>
    </row>
    <row r="285" spans="1:21">
      <c r="A285" s="17">
        <v>80024</v>
      </c>
      <c r="B285" s="17" t="s">
        <v>637</v>
      </c>
      <c r="C285" s="210">
        <v>0</v>
      </c>
      <c r="D285" s="210">
        <v>0</v>
      </c>
      <c r="E285" s="210">
        <v>11.111111111111111</v>
      </c>
      <c r="F285" s="210">
        <v>0</v>
      </c>
      <c r="G285" s="210">
        <v>0</v>
      </c>
      <c r="H285" s="210">
        <v>18.518518518518519</v>
      </c>
      <c r="I285" s="210">
        <v>25.925925925925924</v>
      </c>
      <c r="J285" s="210">
        <v>3.7037037037037033</v>
      </c>
      <c r="K285" s="210">
        <v>14.814814814814813</v>
      </c>
      <c r="L285" s="210">
        <v>0</v>
      </c>
      <c r="M285" s="210">
        <v>0</v>
      </c>
      <c r="N285" s="210">
        <v>0</v>
      </c>
      <c r="O285" s="210">
        <v>3.7037037037037033</v>
      </c>
      <c r="P285" s="210">
        <v>0</v>
      </c>
      <c r="Q285" s="210">
        <v>0</v>
      </c>
      <c r="R285" s="210">
        <v>14.814814814814813</v>
      </c>
      <c r="S285" s="210">
        <v>0</v>
      </c>
      <c r="T285" s="210">
        <v>7.4074074074074066</v>
      </c>
      <c r="U285" s="210">
        <v>100</v>
      </c>
    </row>
    <row r="286" spans="1:21">
      <c r="A286" s="17">
        <v>80025</v>
      </c>
      <c r="B286" s="17" t="s">
        <v>320</v>
      </c>
      <c r="C286" s="210">
        <v>1.1764705882352942</v>
      </c>
      <c r="D286" s="210">
        <v>0</v>
      </c>
      <c r="E286" s="210">
        <v>7.5294117647058814</v>
      </c>
      <c r="F286" s="210">
        <v>0</v>
      </c>
      <c r="G286" s="210">
        <v>0.47058823529411759</v>
      </c>
      <c r="H286" s="210">
        <v>14.823529411764705</v>
      </c>
      <c r="I286" s="210">
        <v>29.176470588235293</v>
      </c>
      <c r="J286" s="210">
        <v>1.6470588235294119</v>
      </c>
      <c r="K286" s="210">
        <v>9.6470588235294112</v>
      </c>
      <c r="L286" s="210">
        <v>1.1764705882352942</v>
      </c>
      <c r="M286" s="210">
        <v>1.6470588235294119</v>
      </c>
      <c r="N286" s="210">
        <v>0.23529411764705879</v>
      </c>
      <c r="O286" s="210">
        <v>18.117647058823529</v>
      </c>
      <c r="P286" s="210">
        <v>1.8823529411764703</v>
      </c>
      <c r="Q286" s="210">
        <v>0</v>
      </c>
      <c r="R286" s="210">
        <v>5.6470588235294121</v>
      </c>
      <c r="S286" s="210">
        <v>2.5882352941176472</v>
      </c>
      <c r="T286" s="210">
        <v>4.2352941176470589</v>
      </c>
      <c r="U286" s="210">
        <v>100</v>
      </c>
    </row>
    <row r="287" spans="1:21">
      <c r="A287" s="17">
        <v>80026</v>
      </c>
      <c r="B287" s="17" t="s">
        <v>652</v>
      </c>
      <c r="C287" s="210">
        <v>7.6923076923076925</v>
      </c>
      <c r="D287" s="210">
        <v>0</v>
      </c>
      <c r="E287" s="210">
        <v>15.384615384615385</v>
      </c>
      <c r="F287" s="210">
        <v>0</v>
      </c>
      <c r="G287" s="210">
        <v>0</v>
      </c>
      <c r="H287" s="210">
        <v>23.076923076923077</v>
      </c>
      <c r="I287" s="210">
        <v>46.153846153846153</v>
      </c>
      <c r="J287" s="210">
        <v>0</v>
      </c>
      <c r="K287" s="210">
        <v>7.6923076923076925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210">
        <v>100</v>
      </c>
    </row>
    <row r="288" spans="1:21">
      <c r="A288" s="17">
        <v>80027</v>
      </c>
      <c r="B288" s="17" t="s">
        <v>330</v>
      </c>
      <c r="C288" s="210">
        <v>0.66666666666666674</v>
      </c>
      <c r="D288" s="210">
        <v>0</v>
      </c>
      <c r="E288" s="210">
        <v>6</v>
      </c>
      <c r="F288" s="210">
        <v>0</v>
      </c>
      <c r="G288" s="210">
        <v>0</v>
      </c>
      <c r="H288" s="210">
        <v>8.6666666666666679</v>
      </c>
      <c r="I288" s="210">
        <v>44.666666666666664</v>
      </c>
      <c r="J288" s="210">
        <v>2.666666666666667</v>
      </c>
      <c r="K288" s="210">
        <v>4.666666666666667</v>
      </c>
      <c r="L288" s="210">
        <v>1.3333333333333335</v>
      </c>
      <c r="M288" s="210">
        <v>2.3333333333333335</v>
      </c>
      <c r="N288" s="210">
        <v>1</v>
      </c>
      <c r="O288" s="210">
        <v>14.000000000000002</v>
      </c>
      <c r="P288" s="210">
        <v>2.666666666666667</v>
      </c>
      <c r="Q288" s="210">
        <v>0.33333333333333337</v>
      </c>
      <c r="R288" s="210">
        <v>5.3333333333333339</v>
      </c>
      <c r="S288" s="210">
        <v>1</v>
      </c>
      <c r="T288" s="210">
        <v>4.666666666666667</v>
      </c>
      <c r="U288" s="210">
        <v>100</v>
      </c>
    </row>
    <row r="289" spans="1:21">
      <c r="A289" s="17">
        <v>80028</v>
      </c>
      <c r="B289" s="17" t="s">
        <v>297</v>
      </c>
      <c r="C289" s="210">
        <v>0.65252854812398042</v>
      </c>
      <c r="D289" s="210">
        <v>0.16313213703099511</v>
      </c>
      <c r="E289" s="210">
        <v>11.745513866231647</v>
      </c>
      <c r="F289" s="210">
        <v>0</v>
      </c>
      <c r="G289" s="210">
        <v>0.32626427406199021</v>
      </c>
      <c r="H289" s="210">
        <v>11.092985318107667</v>
      </c>
      <c r="I289" s="210">
        <v>33.605220228384994</v>
      </c>
      <c r="J289" s="210">
        <v>8.3197389885807507</v>
      </c>
      <c r="K289" s="210">
        <v>5.0570962479608479</v>
      </c>
      <c r="L289" s="210">
        <v>0.48939641109298526</v>
      </c>
      <c r="M289" s="210">
        <v>1.3050570962479608</v>
      </c>
      <c r="N289" s="210">
        <v>0</v>
      </c>
      <c r="O289" s="210">
        <v>13.70309951060359</v>
      </c>
      <c r="P289" s="210">
        <v>0.65252854812398042</v>
      </c>
      <c r="Q289" s="210">
        <v>0.48939641109298526</v>
      </c>
      <c r="R289" s="210">
        <v>5.8727569331158236</v>
      </c>
      <c r="S289" s="210">
        <v>1.6313213703099509</v>
      </c>
      <c r="T289" s="210">
        <v>4.8939641109298533</v>
      </c>
      <c r="U289" s="210">
        <v>100</v>
      </c>
    </row>
    <row r="290" spans="1:21">
      <c r="A290" s="17">
        <v>80029</v>
      </c>
      <c r="B290" s="17" t="s">
        <v>349</v>
      </c>
      <c r="C290" s="210">
        <v>1.0676156583629894</v>
      </c>
      <c r="D290" s="210">
        <v>0</v>
      </c>
      <c r="E290" s="210">
        <v>10.320284697508896</v>
      </c>
      <c r="F290" s="210">
        <v>0</v>
      </c>
      <c r="G290" s="210">
        <v>0.35587188612099641</v>
      </c>
      <c r="H290" s="210">
        <v>13.523131672597867</v>
      </c>
      <c r="I290" s="210">
        <v>43.060498220640568</v>
      </c>
      <c r="J290" s="210">
        <v>4.2704626334519578</v>
      </c>
      <c r="K290" s="210">
        <v>6.7615658362989333</v>
      </c>
      <c r="L290" s="210">
        <v>0</v>
      </c>
      <c r="M290" s="210">
        <v>0.71174377224199281</v>
      </c>
      <c r="N290" s="210">
        <v>0</v>
      </c>
      <c r="O290" s="210">
        <v>9.6085409252669027</v>
      </c>
      <c r="P290" s="210">
        <v>2.1352313167259789</v>
      </c>
      <c r="Q290" s="210">
        <v>0</v>
      </c>
      <c r="R290" s="210">
        <v>4.2704626334519578</v>
      </c>
      <c r="S290" s="210">
        <v>0.71174377224199281</v>
      </c>
      <c r="T290" s="210">
        <v>3.2028469750889679</v>
      </c>
      <c r="U290" s="210">
        <v>100</v>
      </c>
    </row>
    <row r="291" spans="1:21">
      <c r="A291" s="17">
        <v>80030</v>
      </c>
      <c r="B291" s="17" t="s">
        <v>616</v>
      </c>
      <c r="C291" s="210">
        <v>0</v>
      </c>
      <c r="D291" s="210">
        <v>0</v>
      </c>
      <c r="E291" s="210">
        <v>12.121212121212121</v>
      </c>
      <c r="F291" s="210">
        <v>0</v>
      </c>
      <c r="G291" s="210">
        <v>0</v>
      </c>
      <c r="H291" s="210">
        <v>18.181818181818183</v>
      </c>
      <c r="I291" s="210">
        <v>30.303030303030305</v>
      </c>
      <c r="J291" s="210">
        <v>3.0303030303030303</v>
      </c>
      <c r="K291" s="210">
        <v>3.0303030303030303</v>
      </c>
      <c r="L291" s="210">
        <v>0</v>
      </c>
      <c r="M291" s="210">
        <v>0</v>
      </c>
      <c r="N291" s="210">
        <v>0</v>
      </c>
      <c r="O291" s="210">
        <v>18.181818181818183</v>
      </c>
      <c r="P291" s="210">
        <v>6.0606060606060606</v>
      </c>
      <c r="Q291" s="210">
        <v>0</v>
      </c>
      <c r="R291" s="210">
        <v>9.0909090909090917</v>
      </c>
      <c r="S291" s="210">
        <v>0</v>
      </c>
      <c r="T291" s="210">
        <v>0</v>
      </c>
      <c r="U291" s="210">
        <v>100</v>
      </c>
    </row>
    <row r="292" spans="1:21">
      <c r="A292" s="17">
        <v>80031</v>
      </c>
      <c r="B292" s="17" t="s">
        <v>398</v>
      </c>
      <c r="C292" s="210">
        <v>4.0229885057471266</v>
      </c>
      <c r="D292" s="210">
        <v>0</v>
      </c>
      <c r="E292" s="210">
        <v>13.793103448275861</v>
      </c>
      <c r="F292" s="210">
        <v>0</v>
      </c>
      <c r="G292" s="210">
        <v>0</v>
      </c>
      <c r="H292" s="210">
        <v>13.793103448275861</v>
      </c>
      <c r="I292" s="210">
        <v>34.482758620689658</v>
      </c>
      <c r="J292" s="210">
        <v>1.7241379310344827</v>
      </c>
      <c r="K292" s="210">
        <v>6.3218390804597711</v>
      </c>
      <c r="L292" s="210">
        <v>1.1494252873563218</v>
      </c>
      <c r="M292" s="210">
        <v>2.2988505747126435</v>
      </c>
      <c r="N292" s="210">
        <v>0.57471264367816088</v>
      </c>
      <c r="O292" s="210">
        <v>12.643678160919542</v>
      </c>
      <c r="P292" s="210">
        <v>1.1494252873563218</v>
      </c>
      <c r="Q292" s="210">
        <v>0.57471264367816088</v>
      </c>
      <c r="R292" s="210">
        <v>3.4482758620689653</v>
      </c>
      <c r="S292" s="210">
        <v>0.57471264367816088</v>
      </c>
      <c r="T292" s="210">
        <v>3.4482758620689653</v>
      </c>
      <c r="U292" s="210">
        <v>100</v>
      </c>
    </row>
    <row r="293" spans="1:21">
      <c r="A293" s="17">
        <v>80032</v>
      </c>
      <c r="B293" s="17" t="s">
        <v>517</v>
      </c>
      <c r="C293" s="210">
        <v>1.2987012987012987</v>
      </c>
      <c r="D293" s="210">
        <v>0</v>
      </c>
      <c r="E293" s="210">
        <v>19.480519480519483</v>
      </c>
      <c r="F293" s="210">
        <v>0</v>
      </c>
      <c r="G293" s="210">
        <v>0</v>
      </c>
      <c r="H293" s="210">
        <v>15.584415584415584</v>
      </c>
      <c r="I293" s="210">
        <v>32.467532467532465</v>
      </c>
      <c r="J293" s="210">
        <v>6.4935064935064926</v>
      </c>
      <c r="K293" s="210">
        <v>9.0909090909090917</v>
      </c>
      <c r="L293" s="210">
        <v>1.2987012987012987</v>
      </c>
      <c r="M293" s="210">
        <v>1.2987012987012987</v>
      </c>
      <c r="N293" s="210">
        <v>0</v>
      </c>
      <c r="O293" s="210">
        <v>6.4935064935064926</v>
      </c>
      <c r="P293" s="210">
        <v>2.5974025974025974</v>
      </c>
      <c r="Q293" s="210">
        <v>0</v>
      </c>
      <c r="R293" s="210">
        <v>2.5974025974025974</v>
      </c>
      <c r="S293" s="210">
        <v>0</v>
      </c>
      <c r="T293" s="210">
        <v>1.2987012987012987</v>
      </c>
      <c r="U293" s="210">
        <v>100</v>
      </c>
    </row>
    <row r="294" spans="1:21">
      <c r="A294" s="17">
        <v>80033</v>
      </c>
      <c r="B294" s="17" t="s">
        <v>639</v>
      </c>
      <c r="C294" s="210">
        <v>0</v>
      </c>
      <c r="D294" s="210">
        <v>0</v>
      </c>
      <c r="E294" s="210">
        <v>7.6923076923076925</v>
      </c>
      <c r="F294" s="210">
        <v>0</v>
      </c>
      <c r="G294" s="210">
        <v>0</v>
      </c>
      <c r="H294" s="210">
        <v>15.384615384615385</v>
      </c>
      <c r="I294" s="210">
        <v>42.307692307692307</v>
      </c>
      <c r="J294" s="210">
        <v>3.8461538461538463</v>
      </c>
      <c r="K294" s="210">
        <v>7.6923076923076925</v>
      </c>
      <c r="L294" s="210">
        <v>0</v>
      </c>
      <c r="M294" s="210">
        <v>3.8461538461538463</v>
      </c>
      <c r="N294" s="210">
        <v>0</v>
      </c>
      <c r="O294" s="210">
        <v>11.538461538461538</v>
      </c>
      <c r="P294" s="210">
        <v>0</v>
      </c>
      <c r="Q294" s="210">
        <v>0</v>
      </c>
      <c r="R294" s="210">
        <v>3.8461538461538463</v>
      </c>
      <c r="S294" s="210">
        <v>0</v>
      </c>
      <c r="T294" s="210">
        <v>3.8461538461538463</v>
      </c>
      <c r="U294" s="210">
        <v>100</v>
      </c>
    </row>
    <row r="295" spans="1:21">
      <c r="A295" s="17">
        <v>80034</v>
      </c>
      <c r="B295" s="17" t="s">
        <v>599</v>
      </c>
      <c r="C295" s="210">
        <v>0</v>
      </c>
      <c r="D295" s="210">
        <v>0</v>
      </c>
      <c r="E295" s="210">
        <v>2.7777777777777777</v>
      </c>
      <c r="F295" s="210">
        <v>0</v>
      </c>
      <c r="G295" s="210">
        <v>0</v>
      </c>
      <c r="H295" s="210">
        <v>16.666666666666664</v>
      </c>
      <c r="I295" s="210">
        <v>52.777777777777779</v>
      </c>
      <c r="J295" s="210">
        <v>2.7777777777777777</v>
      </c>
      <c r="K295" s="210">
        <v>2.7777777777777777</v>
      </c>
      <c r="L295" s="210">
        <v>2.7777777777777777</v>
      </c>
      <c r="M295" s="210">
        <v>2.7777777777777777</v>
      </c>
      <c r="N295" s="210">
        <v>0</v>
      </c>
      <c r="O295" s="210">
        <v>8.3333333333333321</v>
      </c>
      <c r="P295" s="210">
        <v>2.7777777777777777</v>
      </c>
      <c r="Q295" s="210">
        <v>0</v>
      </c>
      <c r="R295" s="210">
        <v>2.7777777777777777</v>
      </c>
      <c r="S295" s="210">
        <v>2.7777777777777777</v>
      </c>
      <c r="T295" s="210">
        <v>0</v>
      </c>
      <c r="U295" s="210">
        <v>100</v>
      </c>
    </row>
    <row r="296" spans="1:21">
      <c r="A296" s="17">
        <v>80035</v>
      </c>
      <c r="B296" s="17" t="s">
        <v>516</v>
      </c>
      <c r="C296" s="210">
        <v>0</v>
      </c>
      <c r="D296" s="210">
        <v>0</v>
      </c>
      <c r="E296" s="210">
        <v>10.588235294117647</v>
      </c>
      <c r="F296" s="210">
        <v>1.1764705882352942</v>
      </c>
      <c r="G296" s="210">
        <v>0</v>
      </c>
      <c r="H296" s="210">
        <v>20</v>
      </c>
      <c r="I296" s="210">
        <v>29.411764705882355</v>
      </c>
      <c r="J296" s="210">
        <v>4.7058823529411766</v>
      </c>
      <c r="K296" s="210">
        <v>5.8823529411764701</v>
      </c>
      <c r="L296" s="210">
        <v>2.3529411764705883</v>
      </c>
      <c r="M296" s="210">
        <v>2.3529411764705883</v>
      </c>
      <c r="N296" s="210">
        <v>0</v>
      </c>
      <c r="O296" s="210">
        <v>14.117647058823529</v>
      </c>
      <c r="P296" s="210">
        <v>1.1764705882352942</v>
      </c>
      <c r="Q296" s="210">
        <v>0</v>
      </c>
      <c r="R296" s="210">
        <v>4.7058823529411766</v>
      </c>
      <c r="S296" s="210">
        <v>0</v>
      </c>
      <c r="T296" s="210">
        <v>3.5294117647058822</v>
      </c>
      <c r="U296" s="210">
        <v>100</v>
      </c>
    </row>
    <row r="297" spans="1:21">
      <c r="A297" s="17">
        <v>80036</v>
      </c>
      <c r="B297" s="17" t="s">
        <v>433</v>
      </c>
      <c r="C297" s="210">
        <v>0</v>
      </c>
      <c r="D297" s="210">
        <v>0</v>
      </c>
      <c r="E297" s="210">
        <v>5.7692307692307692</v>
      </c>
      <c r="F297" s="210">
        <v>0</v>
      </c>
      <c r="G297" s="210">
        <v>0</v>
      </c>
      <c r="H297" s="210">
        <v>21.153846153846153</v>
      </c>
      <c r="I297" s="210">
        <v>37.5</v>
      </c>
      <c r="J297" s="210">
        <v>3.8461538461538463</v>
      </c>
      <c r="K297" s="210">
        <v>16.346153846153847</v>
      </c>
      <c r="L297" s="210">
        <v>0</v>
      </c>
      <c r="M297" s="210">
        <v>3.8461538461538463</v>
      </c>
      <c r="N297" s="210">
        <v>0</v>
      </c>
      <c r="O297" s="210">
        <v>3.8461538461538463</v>
      </c>
      <c r="P297" s="210">
        <v>0</v>
      </c>
      <c r="Q297" s="210">
        <v>0</v>
      </c>
      <c r="R297" s="210">
        <v>2.8846153846153846</v>
      </c>
      <c r="S297" s="210">
        <v>1.9230769230769231</v>
      </c>
      <c r="T297" s="210">
        <v>2.8846153846153846</v>
      </c>
      <c r="U297" s="210">
        <v>100</v>
      </c>
    </row>
    <row r="298" spans="1:21">
      <c r="A298" s="17">
        <v>80037</v>
      </c>
      <c r="B298" s="17" t="s">
        <v>499</v>
      </c>
      <c r="C298" s="210">
        <v>8.9285714285714288</v>
      </c>
      <c r="D298" s="210">
        <v>0</v>
      </c>
      <c r="E298" s="210">
        <v>12.5</v>
      </c>
      <c r="F298" s="210">
        <v>0</v>
      </c>
      <c r="G298" s="210">
        <v>0</v>
      </c>
      <c r="H298" s="210">
        <v>7.1428571428571423</v>
      </c>
      <c r="I298" s="210">
        <v>39.285714285714285</v>
      </c>
      <c r="J298" s="210">
        <v>5.3571428571428568</v>
      </c>
      <c r="K298" s="210">
        <v>8.9285714285714288</v>
      </c>
      <c r="L298" s="210">
        <v>0</v>
      </c>
      <c r="M298" s="210">
        <v>0</v>
      </c>
      <c r="N298" s="210">
        <v>0</v>
      </c>
      <c r="O298" s="210">
        <v>8.9285714285714288</v>
      </c>
      <c r="P298" s="210">
        <v>0</v>
      </c>
      <c r="Q298" s="210">
        <v>0</v>
      </c>
      <c r="R298" s="210">
        <v>3.5714285714285712</v>
      </c>
      <c r="S298" s="210">
        <v>0</v>
      </c>
      <c r="T298" s="210">
        <v>5.3571428571428568</v>
      </c>
      <c r="U298" s="210">
        <v>100</v>
      </c>
    </row>
    <row r="299" spans="1:21">
      <c r="A299" s="17">
        <v>80038</v>
      </c>
      <c r="B299" s="17" t="s">
        <v>278</v>
      </c>
      <c r="C299" s="210">
        <v>0.32599837000814996</v>
      </c>
      <c r="D299" s="210">
        <v>8.1499592502037491E-2</v>
      </c>
      <c r="E299" s="210">
        <v>7.497962510187449</v>
      </c>
      <c r="F299" s="210">
        <v>0.16299918500407498</v>
      </c>
      <c r="G299" s="210">
        <v>0.73349633251833746</v>
      </c>
      <c r="H299" s="210">
        <v>7.0904645476772608</v>
      </c>
      <c r="I299" s="210">
        <v>40.586797066014668</v>
      </c>
      <c r="J299" s="210">
        <v>6.4384678076609623</v>
      </c>
      <c r="K299" s="210">
        <v>6.519967400162999</v>
      </c>
      <c r="L299" s="210">
        <v>2.9339853300733498</v>
      </c>
      <c r="M299" s="210">
        <v>2.1189894050529747</v>
      </c>
      <c r="N299" s="210">
        <v>1.4669926650366749</v>
      </c>
      <c r="O299" s="210">
        <v>10.431947840260799</v>
      </c>
      <c r="P299" s="210">
        <v>3.4229828850855744</v>
      </c>
      <c r="Q299" s="210">
        <v>0.65199674001629992</v>
      </c>
      <c r="R299" s="210">
        <v>4.4009779951100247</v>
      </c>
      <c r="S299" s="210">
        <v>1.3039934800325998</v>
      </c>
      <c r="T299" s="210">
        <v>3.8304808475957621</v>
      </c>
      <c r="U299" s="210">
        <v>100</v>
      </c>
    </row>
    <row r="300" spans="1:21">
      <c r="A300" s="17">
        <v>80039</v>
      </c>
      <c r="B300" s="17" t="s">
        <v>321</v>
      </c>
      <c r="C300" s="210">
        <v>0.20283975659229209</v>
      </c>
      <c r="D300" s="210">
        <v>0</v>
      </c>
      <c r="E300" s="210">
        <v>8.1135902636916839</v>
      </c>
      <c r="F300" s="210">
        <v>0</v>
      </c>
      <c r="G300" s="210">
        <v>0</v>
      </c>
      <c r="H300" s="210">
        <v>11.76470588235294</v>
      </c>
      <c r="I300" s="210">
        <v>47.261663286004058</v>
      </c>
      <c r="J300" s="210">
        <v>2.4340770791075048</v>
      </c>
      <c r="K300" s="210">
        <v>6.0851926977687629</v>
      </c>
      <c r="L300" s="210">
        <v>0.81135902636916835</v>
      </c>
      <c r="M300" s="210">
        <v>2.8397565922920891</v>
      </c>
      <c r="N300" s="210">
        <v>0.20283975659229209</v>
      </c>
      <c r="O300" s="210">
        <v>10.344827586206897</v>
      </c>
      <c r="P300" s="210">
        <v>1.4198782961460445</v>
      </c>
      <c r="Q300" s="210">
        <v>0.20283975659229209</v>
      </c>
      <c r="R300" s="210">
        <v>4.2596348884381339</v>
      </c>
      <c r="S300" s="210">
        <v>0.20283975659229209</v>
      </c>
      <c r="T300" s="210">
        <v>3.8539553752535496</v>
      </c>
      <c r="U300" s="210">
        <v>100</v>
      </c>
    </row>
    <row r="301" spans="1:21">
      <c r="A301" s="17">
        <v>80040</v>
      </c>
      <c r="B301" s="17" t="s">
        <v>406</v>
      </c>
      <c r="C301" s="210">
        <v>0.56818181818181823</v>
      </c>
      <c r="D301" s="210">
        <v>1.1363636363636365</v>
      </c>
      <c r="E301" s="210">
        <v>13.068181818181818</v>
      </c>
      <c r="F301" s="210">
        <v>0</v>
      </c>
      <c r="G301" s="210">
        <v>0</v>
      </c>
      <c r="H301" s="210">
        <v>15.340909090909092</v>
      </c>
      <c r="I301" s="210">
        <v>40.909090909090914</v>
      </c>
      <c r="J301" s="210">
        <v>9.6590909090909083</v>
      </c>
      <c r="K301" s="210">
        <v>5.6818181818181817</v>
      </c>
      <c r="L301" s="210">
        <v>0</v>
      </c>
      <c r="M301" s="210">
        <v>1.1363636363636365</v>
      </c>
      <c r="N301" s="210">
        <v>1.1363636363636365</v>
      </c>
      <c r="O301" s="210">
        <v>4.5454545454545459</v>
      </c>
      <c r="P301" s="210">
        <v>0</v>
      </c>
      <c r="Q301" s="210">
        <v>0</v>
      </c>
      <c r="R301" s="210">
        <v>2.2727272727272729</v>
      </c>
      <c r="S301" s="210">
        <v>0</v>
      </c>
      <c r="T301" s="210">
        <v>4.5454545454545459</v>
      </c>
      <c r="U301" s="210">
        <v>100</v>
      </c>
    </row>
    <row r="302" spans="1:21">
      <c r="A302" s="17">
        <v>80041</v>
      </c>
      <c r="B302" s="17" t="s">
        <v>672</v>
      </c>
      <c r="C302" s="210">
        <v>25</v>
      </c>
      <c r="D302" s="210">
        <v>0</v>
      </c>
      <c r="E302" s="210">
        <v>12.5</v>
      </c>
      <c r="F302" s="210">
        <v>0</v>
      </c>
      <c r="G302" s="210">
        <v>0</v>
      </c>
      <c r="H302" s="210">
        <v>25</v>
      </c>
      <c r="I302" s="210">
        <v>25</v>
      </c>
      <c r="J302" s="210">
        <v>12.5</v>
      </c>
      <c r="K302" s="210">
        <v>0</v>
      </c>
      <c r="L302" s="210">
        <v>0</v>
      </c>
      <c r="M302" s="210">
        <v>0</v>
      </c>
      <c r="N302" s="210">
        <v>0</v>
      </c>
      <c r="O302" s="210">
        <v>0</v>
      </c>
      <c r="P302" s="210">
        <v>0</v>
      </c>
      <c r="Q302" s="210">
        <v>0</v>
      </c>
      <c r="R302" s="210">
        <v>0</v>
      </c>
      <c r="S302" s="210">
        <v>0</v>
      </c>
      <c r="T302" s="210">
        <v>0</v>
      </c>
      <c r="U302" s="210">
        <v>100</v>
      </c>
    </row>
    <row r="303" spans="1:21">
      <c r="A303" s="17">
        <v>80042</v>
      </c>
      <c r="B303" s="17" t="s">
        <v>346</v>
      </c>
      <c r="C303" s="210">
        <v>1.4981273408239701</v>
      </c>
      <c r="D303" s="210">
        <v>0</v>
      </c>
      <c r="E303" s="210">
        <v>13.108614232209737</v>
      </c>
      <c r="F303" s="210">
        <v>0.37453183520599254</v>
      </c>
      <c r="G303" s="210">
        <v>0</v>
      </c>
      <c r="H303" s="210">
        <v>6.3670411985018731</v>
      </c>
      <c r="I303" s="210">
        <v>43.071161048689142</v>
      </c>
      <c r="J303" s="210">
        <v>2.6217228464419478</v>
      </c>
      <c r="K303" s="210">
        <v>6.7415730337078648</v>
      </c>
      <c r="L303" s="210">
        <v>0.74906367041198507</v>
      </c>
      <c r="M303" s="210">
        <v>2.6217228464419478</v>
      </c>
      <c r="N303" s="210">
        <v>0</v>
      </c>
      <c r="O303" s="210">
        <v>10.112359550561797</v>
      </c>
      <c r="P303" s="210">
        <v>1.1235955056179776</v>
      </c>
      <c r="Q303" s="210">
        <v>0.37453183520599254</v>
      </c>
      <c r="R303" s="210">
        <v>3.7453183520599254</v>
      </c>
      <c r="S303" s="210">
        <v>0.37453183520599254</v>
      </c>
      <c r="T303" s="210">
        <v>7.1161048689138573</v>
      </c>
      <c r="U303" s="210">
        <v>100</v>
      </c>
    </row>
    <row r="304" spans="1:21">
      <c r="A304" s="17">
        <v>80043</v>
      </c>
      <c r="B304" s="17" t="s">
        <v>293</v>
      </c>
      <c r="C304" s="210">
        <v>0.23121387283236997</v>
      </c>
      <c r="D304" s="210">
        <v>0</v>
      </c>
      <c r="E304" s="210">
        <v>4.9710982658959537</v>
      </c>
      <c r="F304" s="210">
        <v>0</v>
      </c>
      <c r="G304" s="210">
        <v>0.34682080924855491</v>
      </c>
      <c r="H304" s="210">
        <v>9.4797687861271669</v>
      </c>
      <c r="I304" s="210">
        <v>34.797687861271676</v>
      </c>
      <c r="J304" s="210">
        <v>1.6184971098265895</v>
      </c>
      <c r="K304" s="210">
        <v>6.9364161849710975</v>
      </c>
      <c r="L304" s="210">
        <v>1.7341040462427744</v>
      </c>
      <c r="M304" s="210">
        <v>2.3121387283236992</v>
      </c>
      <c r="N304" s="210">
        <v>0.46242774566473993</v>
      </c>
      <c r="O304" s="210">
        <v>23.00578034682081</v>
      </c>
      <c r="P304" s="210">
        <v>2.6589595375722546</v>
      </c>
      <c r="Q304" s="210">
        <v>0.46242774566473993</v>
      </c>
      <c r="R304" s="210">
        <v>5.4335260115606934</v>
      </c>
      <c r="S304" s="210">
        <v>1.0404624277456647</v>
      </c>
      <c r="T304" s="210">
        <v>4.5086705202312141</v>
      </c>
      <c r="U304" s="210">
        <v>100</v>
      </c>
    </row>
    <row r="305" spans="1:21">
      <c r="A305" s="17">
        <v>80044</v>
      </c>
      <c r="B305" s="17" t="s">
        <v>425</v>
      </c>
      <c r="C305" s="210">
        <v>1.0309278350515463</v>
      </c>
      <c r="D305" s="210">
        <v>0</v>
      </c>
      <c r="E305" s="210">
        <v>8.2474226804123703</v>
      </c>
      <c r="F305" s="210">
        <v>0</v>
      </c>
      <c r="G305" s="210">
        <v>0</v>
      </c>
      <c r="H305" s="210">
        <v>8.2474226804123703</v>
      </c>
      <c r="I305" s="210">
        <v>32.989690721649481</v>
      </c>
      <c r="J305" s="210">
        <v>5.1546391752577314</v>
      </c>
      <c r="K305" s="210">
        <v>19.587628865979383</v>
      </c>
      <c r="L305" s="210">
        <v>0</v>
      </c>
      <c r="M305" s="210">
        <v>0</v>
      </c>
      <c r="N305" s="210">
        <v>0</v>
      </c>
      <c r="O305" s="210">
        <v>13.402061855670103</v>
      </c>
      <c r="P305" s="210">
        <v>0</v>
      </c>
      <c r="Q305" s="210">
        <v>0</v>
      </c>
      <c r="R305" s="210">
        <v>2.0618556701030926</v>
      </c>
      <c r="S305" s="210">
        <v>1.0309278350515463</v>
      </c>
      <c r="T305" s="210">
        <v>8.2474226804123703</v>
      </c>
      <c r="U305" s="210">
        <v>100</v>
      </c>
    </row>
    <row r="306" spans="1:21">
      <c r="A306" s="17">
        <v>80045</v>
      </c>
      <c r="B306" s="17" t="s">
        <v>328</v>
      </c>
      <c r="C306" s="210">
        <v>0.58479532163742687</v>
      </c>
      <c r="D306" s="210">
        <v>0</v>
      </c>
      <c r="E306" s="210">
        <v>9.7465886939571149</v>
      </c>
      <c r="F306" s="210">
        <v>0</v>
      </c>
      <c r="G306" s="210">
        <v>0.58479532163742687</v>
      </c>
      <c r="H306" s="210">
        <v>9.5516569200779724</v>
      </c>
      <c r="I306" s="210">
        <v>39.96101364522417</v>
      </c>
      <c r="J306" s="210">
        <v>1.364522417153996</v>
      </c>
      <c r="K306" s="210">
        <v>10.331384015594541</v>
      </c>
      <c r="L306" s="210">
        <v>1.7543859649122806</v>
      </c>
      <c r="M306" s="210">
        <v>1.7543859649122806</v>
      </c>
      <c r="N306" s="210">
        <v>0.77972709551656916</v>
      </c>
      <c r="O306" s="210">
        <v>12.475633528265107</v>
      </c>
      <c r="P306" s="210">
        <v>1.7543859649122806</v>
      </c>
      <c r="Q306" s="210">
        <v>0.19493177387914229</v>
      </c>
      <c r="R306" s="210">
        <v>3.5087719298245612</v>
      </c>
      <c r="S306" s="210">
        <v>1.7543859649122806</v>
      </c>
      <c r="T306" s="210">
        <v>3.8986354775828458</v>
      </c>
      <c r="U306" s="210">
        <v>100</v>
      </c>
    </row>
    <row r="307" spans="1:21">
      <c r="A307" s="17">
        <v>80046</v>
      </c>
      <c r="B307" s="17" t="s">
        <v>531</v>
      </c>
      <c r="C307" s="210">
        <v>2.8169014084507045</v>
      </c>
      <c r="D307" s="210">
        <v>0</v>
      </c>
      <c r="E307" s="210">
        <v>12.676056338028168</v>
      </c>
      <c r="F307" s="210">
        <v>0</v>
      </c>
      <c r="G307" s="210">
        <v>0</v>
      </c>
      <c r="H307" s="210">
        <v>19.718309859154928</v>
      </c>
      <c r="I307" s="210">
        <v>26.760563380281688</v>
      </c>
      <c r="J307" s="210">
        <v>2.8169014084507045</v>
      </c>
      <c r="K307" s="210">
        <v>4.225352112676056</v>
      </c>
      <c r="L307" s="210">
        <v>0</v>
      </c>
      <c r="M307" s="210">
        <v>4.225352112676056</v>
      </c>
      <c r="N307" s="210">
        <v>0</v>
      </c>
      <c r="O307" s="210">
        <v>11.267605633802818</v>
      </c>
      <c r="P307" s="210">
        <v>1.4084507042253522</v>
      </c>
      <c r="Q307" s="210">
        <v>0</v>
      </c>
      <c r="R307" s="210">
        <v>9.8591549295774641</v>
      </c>
      <c r="S307" s="210">
        <v>1.4084507042253522</v>
      </c>
      <c r="T307" s="210">
        <v>2.8169014084507045</v>
      </c>
      <c r="U307" s="210">
        <v>100</v>
      </c>
    </row>
    <row r="308" spans="1:21">
      <c r="A308" s="17">
        <v>80047</v>
      </c>
      <c r="B308" s="17" t="s">
        <v>655</v>
      </c>
      <c r="C308" s="210">
        <v>0</v>
      </c>
      <c r="D308" s="210">
        <v>0</v>
      </c>
      <c r="E308" s="210">
        <v>4.3478260869565215</v>
      </c>
      <c r="F308" s="210">
        <v>0</v>
      </c>
      <c r="G308" s="210">
        <v>0</v>
      </c>
      <c r="H308" s="210">
        <v>13.043478260869565</v>
      </c>
      <c r="I308" s="210">
        <v>47.826086956521742</v>
      </c>
      <c r="J308" s="210">
        <v>4.3478260869565215</v>
      </c>
      <c r="K308" s="210">
        <v>4.3478260869565215</v>
      </c>
      <c r="L308" s="210">
        <v>0</v>
      </c>
      <c r="M308" s="210">
        <v>0</v>
      </c>
      <c r="N308" s="210">
        <v>0</v>
      </c>
      <c r="O308" s="210">
        <v>17.391304347826086</v>
      </c>
      <c r="P308" s="210">
        <v>0</v>
      </c>
      <c r="Q308" s="210">
        <v>0</v>
      </c>
      <c r="R308" s="210">
        <v>4.3478260869565215</v>
      </c>
      <c r="S308" s="210">
        <v>0</v>
      </c>
      <c r="T308" s="210">
        <v>4.3478260869565215</v>
      </c>
      <c r="U308" s="210">
        <v>100</v>
      </c>
    </row>
    <row r="309" spans="1:21">
      <c r="A309" s="17">
        <v>80048</v>
      </c>
      <c r="B309" s="17" t="s">
        <v>605</v>
      </c>
      <c r="C309" s="210">
        <v>0</v>
      </c>
      <c r="D309" s="210">
        <v>0</v>
      </c>
      <c r="E309" s="210">
        <v>11.76470588235294</v>
      </c>
      <c r="F309" s="210">
        <v>0</v>
      </c>
      <c r="G309" s="210">
        <v>0</v>
      </c>
      <c r="H309" s="210">
        <v>14.705882352941178</v>
      </c>
      <c r="I309" s="210">
        <v>32.352941176470587</v>
      </c>
      <c r="J309" s="210">
        <v>2.9411764705882351</v>
      </c>
      <c r="K309" s="210">
        <v>8.8235294117647065</v>
      </c>
      <c r="L309" s="210">
        <v>2.9411764705882351</v>
      </c>
      <c r="M309" s="210">
        <v>0</v>
      </c>
      <c r="N309" s="210">
        <v>0</v>
      </c>
      <c r="O309" s="210">
        <v>5.8823529411764701</v>
      </c>
      <c r="P309" s="210">
        <v>2.9411764705882351</v>
      </c>
      <c r="Q309" s="210">
        <v>0</v>
      </c>
      <c r="R309" s="210">
        <v>5.8823529411764701</v>
      </c>
      <c r="S309" s="210">
        <v>0</v>
      </c>
      <c r="T309" s="210">
        <v>11.76470588235294</v>
      </c>
      <c r="U309" s="210">
        <v>100</v>
      </c>
    </row>
    <row r="310" spans="1:21">
      <c r="A310" s="17">
        <v>80049</v>
      </c>
      <c r="B310" s="17" t="s">
        <v>351</v>
      </c>
      <c r="C310" s="210">
        <v>1.4492753623188406</v>
      </c>
      <c r="D310" s="210">
        <v>0</v>
      </c>
      <c r="E310" s="210">
        <v>10.507246376811594</v>
      </c>
      <c r="F310" s="210">
        <v>0</v>
      </c>
      <c r="G310" s="210">
        <v>0.72463768115942029</v>
      </c>
      <c r="H310" s="210">
        <v>9.4202898550724647</v>
      </c>
      <c r="I310" s="210">
        <v>50</v>
      </c>
      <c r="J310" s="210">
        <v>9.7826086956521738</v>
      </c>
      <c r="K310" s="210">
        <v>3.9855072463768111</v>
      </c>
      <c r="L310" s="210">
        <v>0.72463768115942029</v>
      </c>
      <c r="M310" s="210">
        <v>1.0869565217391304</v>
      </c>
      <c r="N310" s="210">
        <v>0.36231884057971014</v>
      </c>
      <c r="O310" s="210">
        <v>5.7971014492753623</v>
      </c>
      <c r="P310" s="210">
        <v>1.0869565217391304</v>
      </c>
      <c r="Q310" s="210">
        <v>0.36231884057971014</v>
      </c>
      <c r="R310" s="210">
        <v>1.8115942028985508</v>
      </c>
      <c r="S310" s="210">
        <v>0</v>
      </c>
      <c r="T310" s="210">
        <v>2.8985507246376812</v>
      </c>
      <c r="U310" s="210">
        <v>100</v>
      </c>
    </row>
    <row r="311" spans="1:21">
      <c r="A311" s="17">
        <v>80050</v>
      </c>
      <c r="B311" s="17" t="s">
        <v>294</v>
      </c>
      <c r="C311" s="210">
        <v>0.96</v>
      </c>
      <c r="D311" s="210">
        <v>0</v>
      </c>
      <c r="E311" s="210">
        <v>7.5200000000000005</v>
      </c>
      <c r="F311" s="210">
        <v>0.16</v>
      </c>
      <c r="G311" s="210">
        <v>0.16</v>
      </c>
      <c r="H311" s="210">
        <v>9.120000000000001</v>
      </c>
      <c r="I311" s="210">
        <v>37.76</v>
      </c>
      <c r="J311" s="210">
        <v>3.04</v>
      </c>
      <c r="K311" s="210">
        <v>8.48</v>
      </c>
      <c r="L311" s="210">
        <v>1.1199999999999999</v>
      </c>
      <c r="M311" s="210">
        <v>3.36</v>
      </c>
      <c r="N311" s="210">
        <v>0.48</v>
      </c>
      <c r="O311" s="210">
        <v>11.360000000000001</v>
      </c>
      <c r="P311" s="210">
        <v>2.2399999999999998</v>
      </c>
      <c r="Q311" s="210">
        <v>0.16</v>
      </c>
      <c r="R311" s="210">
        <v>6.4</v>
      </c>
      <c r="S311" s="210">
        <v>0.8</v>
      </c>
      <c r="T311" s="210">
        <v>6.88</v>
      </c>
      <c r="U311" s="210">
        <v>100</v>
      </c>
    </row>
    <row r="312" spans="1:21">
      <c r="A312" s="17">
        <v>80051</v>
      </c>
      <c r="B312" s="17" t="s">
        <v>442</v>
      </c>
      <c r="C312" s="210">
        <v>0.94339622641509435</v>
      </c>
      <c r="D312" s="210">
        <v>0</v>
      </c>
      <c r="E312" s="210">
        <v>16.037735849056602</v>
      </c>
      <c r="F312" s="210">
        <v>0</v>
      </c>
      <c r="G312" s="210">
        <v>0</v>
      </c>
      <c r="H312" s="210">
        <v>12.264150943396226</v>
      </c>
      <c r="I312" s="210">
        <v>34.905660377358487</v>
      </c>
      <c r="J312" s="210">
        <v>1.8867924528301887</v>
      </c>
      <c r="K312" s="210">
        <v>8.4905660377358494</v>
      </c>
      <c r="L312" s="210">
        <v>0.94339622641509435</v>
      </c>
      <c r="M312" s="210">
        <v>2.8301886792452833</v>
      </c>
      <c r="N312" s="210">
        <v>0</v>
      </c>
      <c r="O312" s="210">
        <v>13.20754716981132</v>
      </c>
      <c r="P312" s="210">
        <v>0</v>
      </c>
      <c r="Q312" s="210">
        <v>0</v>
      </c>
      <c r="R312" s="210">
        <v>3.7735849056603774</v>
      </c>
      <c r="S312" s="210">
        <v>0</v>
      </c>
      <c r="T312" s="210">
        <v>4.716981132075472</v>
      </c>
      <c r="U312" s="210">
        <v>100</v>
      </c>
    </row>
    <row r="313" spans="1:21">
      <c r="A313" s="17">
        <v>80053</v>
      </c>
      <c r="B313" s="17" t="s">
        <v>334</v>
      </c>
      <c r="C313" s="210">
        <v>0</v>
      </c>
      <c r="D313" s="210">
        <v>0</v>
      </c>
      <c r="E313" s="210">
        <v>9.5238095238095237</v>
      </c>
      <c r="F313" s="210">
        <v>0</v>
      </c>
      <c r="G313" s="210">
        <v>0.4329004329004329</v>
      </c>
      <c r="H313" s="210">
        <v>13.419913419913421</v>
      </c>
      <c r="I313" s="210">
        <v>38.528138528138527</v>
      </c>
      <c r="J313" s="210">
        <v>6.9264069264069263</v>
      </c>
      <c r="K313" s="210">
        <v>8.2251082251082259</v>
      </c>
      <c r="L313" s="210">
        <v>0</v>
      </c>
      <c r="M313" s="210">
        <v>3.4632034632034632</v>
      </c>
      <c r="N313" s="210">
        <v>0.4329004329004329</v>
      </c>
      <c r="O313" s="210">
        <v>8.6580086580086579</v>
      </c>
      <c r="P313" s="210">
        <v>1.2987012987012987</v>
      </c>
      <c r="Q313" s="210">
        <v>0</v>
      </c>
      <c r="R313" s="210">
        <v>3.8961038961038961</v>
      </c>
      <c r="S313" s="210">
        <v>0.86580086580086579</v>
      </c>
      <c r="T313" s="210">
        <v>4.329004329004329</v>
      </c>
      <c r="U313" s="210">
        <v>100</v>
      </c>
    </row>
    <row r="314" spans="1:21">
      <c r="A314" s="17">
        <v>80054</v>
      </c>
      <c r="B314" s="17" t="s">
        <v>335</v>
      </c>
      <c r="C314" s="210">
        <v>0.7142857142857143</v>
      </c>
      <c r="D314" s="210">
        <v>0.35714285714285715</v>
      </c>
      <c r="E314" s="210">
        <v>9.6428571428571441</v>
      </c>
      <c r="F314" s="210">
        <v>0</v>
      </c>
      <c r="G314" s="210">
        <v>0.7142857142857143</v>
      </c>
      <c r="H314" s="210">
        <v>16.428571428571427</v>
      </c>
      <c r="I314" s="210">
        <v>30</v>
      </c>
      <c r="J314" s="210">
        <v>1.0714285714285714</v>
      </c>
      <c r="K314" s="210">
        <v>12.5</v>
      </c>
      <c r="L314" s="210">
        <v>0.35714285714285715</v>
      </c>
      <c r="M314" s="210">
        <v>0.7142857142857143</v>
      </c>
      <c r="N314" s="210">
        <v>0.35714285714285715</v>
      </c>
      <c r="O314" s="210">
        <v>12.857142857142856</v>
      </c>
      <c r="P314" s="210">
        <v>1.7857142857142856</v>
      </c>
      <c r="Q314" s="210">
        <v>0.35714285714285715</v>
      </c>
      <c r="R314" s="210">
        <v>5.3571428571428568</v>
      </c>
      <c r="S314" s="210">
        <v>1.7857142857142856</v>
      </c>
      <c r="T314" s="210">
        <v>5</v>
      </c>
      <c r="U314" s="210">
        <v>100</v>
      </c>
    </row>
    <row r="315" spans="1:21">
      <c r="A315" s="17">
        <v>80055</v>
      </c>
      <c r="B315" s="17" t="s">
        <v>345</v>
      </c>
      <c r="C315" s="210">
        <v>1.4598540145985401</v>
      </c>
      <c r="D315" s="210">
        <v>0.36496350364963503</v>
      </c>
      <c r="E315" s="210">
        <v>15.328467153284672</v>
      </c>
      <c r="F315" s="210">
        <v>0</v>
      </c>
      <c r="G315" s="210">
        <v>0</v>
      </c>
      <c r="H315" s="210">
        <v>8.0291970802919703</v>
      </c>
      <c r="I315" s="210">
        <v>35.036496350364963</v>
      </c>
      <c r="J315" s="210">
        <v>2.5547445255474455</v>
      </c>
      <c r="K315" s="210">
        <v>8.0291970802919703</v>
      </c>
      <c r="L315" s="210">
        <v>0.72992700729927007</v>
      </c>
      <c r="M315" s="210">
        <v>2.5547445255474455</v>
      </c>
      <c r="N315" s="210">
        <v>0</v>
      </c>
      <c r="O315" s="210">
        <v>15.328467153284672</v>
      </c>
      <c r="P315" s="210">
        <v>1.4598540145985401</v>
      </c>
      <c r="Q315" s="210">
        <v>0</v>
      </c>
      <c r="R315" s="210">
        <v>4.3795620437956204</v>
      </c>
      <c r="S315" s="210">
        <v>1.4598540145985401</v>
      </c>
      <c r="T315" s="210">
        <v>3.2846715328467155</v>
      </c>
      <c r="U315" s="210">
        <v>100</v>
      </c>
    </row>
    <row r="316" spans="1:21">
      <c r="A316" s="17">
        <v>80057</v>
      </c>
      <c r="B316" s="17" t="s">
        <v>279</v>
      </c>
      <c r="C316" s="210">
        <v>0.83963056255247692</v>
      </c>
      <c r="D316" s="210">
        <v>0</v>
      </c>
      <c r="E316" s="210">
        <v>7.0528967254408066</v>
      </c>
      <c r="F316" s="210">
        <v>0.33585222502099077</v>
      </c>
      <c r="G316" s="210">
        <v>0.33585222502099077</v>
      </c>
      <c r="H316" s="210">
        <v>8.8161209068010074</v>
      </c>
      <c r="I316" s="210">
        <v>34.340890008396308</v>
      </c>
      <c r="J316" s="210">
        <v>2.518891687657431</v>
      </c>
      <c r="K316" s="210">
        <v>7.0528967254408066</v>
      </c>
      <c r="L316" s="210">
        <v>1.7632241813602016</v>
      </c>
      <c r="M316" s="210">
        <v>2.518891687657431</v>
      </c>
      <c r="N316" s="210">
        <v>0.92359361880772461</v>
      </c>
      <c r="O316" s="210">
        <v>18.807724601175483</v>
      </c>
      <c r="P316" s="210">
        <v>2.4349286314021832</v>
      </c>
      <c r="Q316" s="210">
        <v>1.0075566750629723</v>
      </c>
      <c r="R316" s="210">
        <v>5.2057094878253567</v>
      </c>
      <c r="S316" s="210">
        <v>1.0075566750629723</v>
      </c>
      <c r="T316" s="210">
        <v>5.037783375314862</v>
      </c>
      <c r="U316" s="210">
        <v>100</v>
      </c>
    </row>
    <row r="317" spans="1:21">
      <c r="A317" s="17">
        <v>80059</v>
      </c>
      <c r="B317" s="17" t="s">
        <v>571</v>
      </c>
      <c r="C317" s="210">
        <v>0</v>
      </c>
      <c r="D317" s="210">
        <v>0</v>
      </c>
      <c r="E317" s="210">
        <v>5.8823529411764701</v>
      </c>
      <c r="F317" s="210">
        <v>0</v>
      </c>
      <c r="G317" s="210">
        <v>0</v>
      </c>
      <c r="H317" s="210">
        <v>26.47058823529412</v>
      </c>
      <c r="I317" s="210">
        <v>38.235294117647058</v>
      </c>
      <c r="J317" s="210">
        <v>5.8823529411764701</v>
      </c>
      <c r="K317" s="210">
        <v>5.8823529411764701</v>
      </c>
      <c r="L317" s="210">
        <v>0</v>
      </c>
      <c r="M317" s="210">
        <v>0</v>
      </c>
      <c r="N317" s="210">
        <v>0</v>
      </c>
      <c r="O317" s="210">
        <v>8.8235294117647065</v>
      </c>
      <c r="P317" s="210">
        <v>0</v>
      </c>
      <c r="Q317" s="210">
        <v>0</v>
      </c>
      <c r="R317" s="210">
        <v>5.8823529411764701</v>
      </c>
      <c r="S317" s="210">
        <v>2.9411764705882351</v>
      </c>
      <c r="T317" s="210">
        <v>0</v>
      </c>
      <c r="U317" s="210">
        <v>100</v>
      </c>
    </row>
    <row r="318" spans="1:21">
      <c r="A318" s="17">
        <v>80060</v>
      </c>
      <c r="B318" s="17" t="s">
        <v>387</v>
      </c>
      <c r="C318" s="210">
        <v>0</v>
      </c>
      <c r="D318" s="210">
        <v>0</v>
      </c>
      <c r="E318" s="210">
        <v>26.190476190476193</v>
      </c>
      <c r="F318" s="210">
        <v>0</v>
      </c>
      <c r="G318" s="210">
        <v>0</v>
      </c>
      <c r="H318" s="210">
        <v>23.809523809523807</v>
      </c>
      <c r="I318" s="210">
        <v>21.428571428571427</v>
      </c>
      <c r="J318" s="210">
        <v>13.095238095238097</v>
      </c>
      <c r="K318" s="210">
        <v>3.5714285714285712</v>
      </c>
      <c r="L318" s="210">
        <v>0</v>
      </c>
      <c r="M318" s="210">
        <v>1.1904761904761905</v>
      </c>
      <c r="N318" s="210">
        <v>0</v>
      </c>
      <c r="O318" s="210">
        <v>1.1904761904761905</v>
      </c>
      <c r="P318" s="210">
        <v>4.7619047619047619</v>
      </c>
      <c r="Q318" s="210">
        <v>0</v>
      </c>
      <c r="R318" s="210">
        <v>3.5714285714285712</v>
      </c>
      <c r="S318" s="210">
        <v>0</v>
      </c>
      <c r="T318" s="210">
        <v>1.1904761904761905</v>
      </c>
      <c r="U318" s="210">
        <v>100</v>
      </c>
    </row>
    <row r="319" spans="1:21">
      <c r="A319" s="17">
        <v>80061</v>
      </c>
      <c r="B319" s="17" t="s">
        <v>295</v>
      </c>
      <c r="C319" s="210">
        <v>0.42735042735042739</v>
      </c>
      <c r="D319" s="210">
        <v>0.14245014245014245</v>
      </c>
      <c r="E319" s="210">
        <v>9.2592592592592595</v>
      </c>
      <c r="F319" s="210">
        <v>0.28490028490028491</v>
      </c>
      <c r="G319" s="210">
        <v>0.14245014245014245</v>
      </c>
      <c r="H319" s="210">
        <v>11.680911680911681</v>
      </c>
      <c r="I319" s="210">
        <v>43.732193732193728</v>
      </c>
      <c r="J319" s="210">
        <v>3.2763532763532761</v>
      </c>
      <c r="K319" s="210">
        <v>6.267806267806268</v>
      </c>
      <c r="L319" s="210">
        <v>1.2820512820512819</v>
      </c>
      <c r="M319" s="210">
        <v>1.9943019943019942</v>
      </c>
      <c r="N319" s="210">
        <v>0.42735042735042739</v>
      </c>
      <c r="O319" s="210">
        <v>10.3988603988604</v>
      </c>
      <c r="P319" s="210">
        <v>2.1367521367521367</v>
      </c>
      <c r="Q319" s="210">
        <v>0.14245014245014245</v>
      </c>
      <c r="R319" s="210">
        <v>4.2735042735042734</v>
      </c>
      <c r="S319" s="210">
        <v>0.42735042735042739</v>
      </c>
      <c r="T319" s="210">
        <v>3.7037037037037033</v>
      </c>
      <c r="U319" s="210">
        <v>100</v>
      </c>
    </row>
    <row r="320" spans="1:21">
      <c r="A320" s="17">
        <v>80062</v>
      </c>
      <c r="B320" s="17" t="s">
        <v>580</v>
      </c>
      <c r="C320" s="210">
        <v>0</v>
      </c>
      <c r="D320" s="210">
        <v>0</v>
      </c>
      <c r="E320" s="210">
        <v>13.157894736842104</v>
      </c>
      <c r="F320" s="210">
        <v>0</v>
      </c>
      <c r="G320" s="210">
        <v>0</v>
      </c>
      <c r="H320" s="210">
        <v>26.315789473684209</v>
      </c>
      <c r="I320" s="210">
        <v>23.684210526315788</v>
      </c>
      <c r="J320" s="210">
        <v>2.6315789473684208</v>
      </c>
      <c r="K320" s="210">
        <v>13.157894736842104</v>
      </c>
      <c r="L320" s="210">
        <v>0</v>
      </c>
      <c r="M320" s="210">
        <v>0</v>
      </c>
      <c r="N320" s="210">
        <v>0</v>
      </c>
      <c r="O320" s="210">
        <v>2.6315789473684208</v>
      </c>
      <c r="P320" s="210">
        <v>2.6315789473684208</v>
      </c>
      <c r="Q320" s="210">
        <v>0</v>
      </c>
      <c r="R320" s="210">
        <v>10.526315789473683</v>
      </c>
      <c r="S320" s="210">
        <v>2.6315789473684208</v>
      </c>
      <c r="T320" s="210">
        <v>2.6315789473684208</v>
      </c>
      <c r="U320" s="210">
        <v>100</v>
      </c>
    </row>
    <row r="321" spans="1:21">
      <c r="A321" s="17">
        <v>80063</v>
      </c>
      <c r="B321" s="17" t="s">
        <v>259</v>
      </c>
      <c r="C321" s="210">
        <v>0.17074558907228229</v>
      </c>
      <c r="D321" s="210">
        <v>1.8971732119142479E-2</v>
      </c>
      <c r="E321" s="210">
        <v>6.2701574653765881</v>
      </c>
      <c r="F321" s="210">
        <v>8.5372794536141147E-2</v>
      </c>
      <c r="G321" s="210">
        <v>0.26560424966799467</v>
      </c>
      <c r="H321" s="210">
        <v>7.7120091064314167</v>
      </c>
      <c r="I321" s="210">
        <v>36.767216846898123</v>
      </c>
      <c r="J321" s="210">
        <v>2.3809523809523809</v>
      </c>
      <c r="K321" s="210">
        <v>5.5871751090874593</v>
      </c>
      <c r="L321" s="210">
        <v>1.6031113640675394</v>
      </c>
      <c r="M321" s="210">
        <v>3.3579965850882187</v>
      </c>
      <c r="N321" s="210">
        <v>1.470309239233542</v>
      </c>
      <c r="O321" s="210">
        <v>18.118004173781067</v>
      </c>
      <c r="P321" s="210">
        <v>2.7319294251565167</v>
      </c>
      <c r="Q321" s="210">
        <v>0.73989755264655654</v>
      </c>
      <c r="R321" s="210">
        <v>7.3325744640485677</v>
      </c>
      <c r="S321" s="210">
        <v>0.88218554354012513</v>
      </c>
      <c r="T321" s="210">
        <v>4.5057863782963388</v>
      </c>
      <c r="U321" s="210">
        <v>100</v>
      </c>
    </row>
    <row r="322" spans="1:21">
      <c r="A322" s="17">
        <v>80065</v>
      </c>
      <c r="B322" s="17" t="s">
        <v>315</v>
      </c>
      <c r="C322" s="210">
        <v>1.4989293361884368</v>
      </c>
      <c r="D322" s="210">
        <v>0</v>
      </c>
      <c r="E322" s="210">
        <v>14.346895074946467</v>
      </c>
      <c r="F322" s="210">
        <v>0.21413276231263384</v>
      </c>
      <c r="G322" s="210">
        <v>0.21413276231263384</v>
      </c>
      <c r="H322" s="210">
        <v>15.631691648822269</v>
      </c>
      <c r="I322" s="210">
        <v>30.620985010706637</v>
      </c>
      <c r="J322" s="210">
        <v>10.06423982869379</v>
      </c>
      <c r="K322" s="210">
        <v>5.5674518201284791</v>
      </c>
      <c r="L322" s="210">
        <v>0.64239828693790146</v>
      </c>
      <c r="M322" s="210">
        <v>1.9271948608137044</v>
      </c>
      <c r="N322" s="210">
        <v>0</v>
      </c>
      <c r="O322" s="210">
        <v>8.9935760171306214</v>
      </c>
      <c r="P322" s="210">
        <v>1.2847965738758029</v>
      </c>
      <c r="Q322" s="210">
        <v>0.21413276231263384</v>
      </c>
      <c r="R322" s="210">
        <v>4.0685224839400433</v>
      </c>
      <c r="S322" s="210">
        <v>0.42826552462526768</v>
      </c>
      <c r="T322" s="210">
        <v>4.2826552462526761</v>
      </c>
      <c r="U322" s="210">
        <v>100</v>
      </c>
    </row>
    <row r="323" spans="1:21">
      <c r="A323" s="17">
        <v>80067</v>
      </c>
      <c r="B323" s="17" t="s">
        <v>333</v>
      </c>
      <c r="C323" s="210">
        <v>0</v>
      </c>
      <c r="D323" s="210">
        <v>0.22988505747126436</v>
      </c>
      <c r="E323" s="210">
        <v>5.0574712643678161</v>
      </c>
      <c r="F323" s="210">
        <v>0.22988505747126436</v>
      </c>
      <c r="G323" s="210">
        <v>0.22988505747126436</v>
      </c>
      <c r="H323" s="210">
        <v>8.9655172413793096</v>
      </c>
      <c r="I323" s="210">
        <v>35.402298850574716</v>
      </c>
      <c r="J323" s="210">
        <v>1.8390804597701149</v>
      </c>
      <c r="K323" s="210">
        <v>10.344827586206897</v>
      </c>
      <c r="L323" s="210">
        <v>0.91954022988505746</v>
      </c>
      <c r="M323" s="210">
        <v>1.3793103448275863</v>
      </c>
      <c r="N323" s="210">
        <v>0.68965517241379315</v>
      </c>
      <c r="O323" s="210">
        <v>17.931034482758619</v>
      </c>
      <c r="P323" s="210">
        <v>2.5287356321839081</v>
      </c>
      <c r="Q323" s="210">
        <v>0.45977011494252873</v>
      </c>
      <c r="R323" s="210">
        <v>6.8965517241379306</v>
      </c>
      <c r="S323" s="210">
        <v>2.2988505747126435</v>
      </c>
      <c r="T323" s="210">
        <v>4.5977011494252871</v>
      </c>
      <c r="U323" s="210">
        <v>100</v>
      </c>
    </row>
    <row r="324" spans="1:21">
      <c r="A324" s="17">
        <v>80069</v>
      </c>
      <c r="B324" s="17" t="s">
        <v>290</v>
      </c>
      <c r="C324" s="210">
        <v>2.6785714285714284</v>
      </c>
      <c r="D324" s="210">
        <v>0</v>
      </c>
      <c r="E324" s="210">
        <v>9.4387755102040813</v>
      </c>
      <c r="F324" s="210">
        <v>0</v>
      </c>
      <c r="G324" s="210">
        <v>0.25510204081632654</v>
      </c>
      <c r="H324" s="210">
        <v>7.1428571428571423</v>
      </c>
      <c r="I324" s="210">
        <v>44.770408163265309</v>
      </c>
      <c r="J324" s="210">
        <v>8.1632653061224492</v>
      </c>
      <c r="K324" s="210">
        <v>5.6122448979591839</v>
      </c>
      <c r="L324" s="210">
        <v>1.1479591836734695</v>
      </c>
      <c r="M324" s="210">
        <v>1.0204081632653061</v>
      </c>
      <c r="N324" s="210">
        <v>0.25510204081632654</v>
      </c>
      <c r="O324" s="210">
        <v>9.566326530612244</v>
      </c>
      <c r="P324" s="210">
        <v>1.6581632653061225</v>
      </c>
      <c r="Q324" s="210">
        <v>1.0204081632653061</v>
      </c>
      <c r="R324" s="210">
        <v>3.9540816326530615</v>
      </c>
      <c r="S324" s="210">
        <v>0.63775510204081631</v>
      </c>
      <c r="T324" s="210">
        <v>2.6785714285714284</v>
      </c>
      <c r="U324" s="210">
        <v>100</v>
      </c>
    </row>
    <row r="325" spans="1:21">
      <c r="A325" s="17">
        <v>80070</v>
      </c>
      <c r="B325" s="17" t="s">
        <v>623</v>
      </c>
      <c r="C325" s="210">
        <v>0</v>
      </c>
      <c r="D325" s="210">
        <v>0</v>
      </c>
      <c r="E325" s="210">
        <v>4</v>
      </c>
      <c r="F325" s="210">
        <v>0</v>
      </c>
      <c r="G325" s="210">
        <v>0</v>
      </c>
      <c r="H325" s="210">
        <v>28.000000000000004</v>
      </c>
      <c r="I325" s="210">
        <v>28.000000000000004</v>
      </c>
      <c r="J325" s="210">
        <v>4</v>
      </c>
      <c r="K325" s="210">
        <v>12</v>
      </c>
      <c r="L325" s="210">
        <v>0</v>
      </c>
      <c r="M325" s="210">
        <v>0</v>
      </c>
      <c r="N325" s="210">
        <v>0</v>
      </c>
      <c r="O325" s="210">
        <v>8</v>
      </c>
      <c r="P325" s="210">
        <v>4</v>
      </c>
      <c r="Q325" s="210">
        <v>0</v>
      </c>
      <c r="R325" s="210">
        <v>12</v>
      </c>
      <c r="S325" s="210">
        <v>0</v>
      </c>
      <c r="T325" s="210">
        <v>0</v>
      </c>
      <c r="U325" s="210">
        <v>100</v>
      </c>
    </row>
    <row r="326" spans="1:21">
      <c r="A326" s="17">
        <v>80071</v>
      </c>
      <c r="B326" s="17" t="s">
        <v>415</v>
      </c>
      <c r="C326" s="210">
        <v>0.78740157480314954</v>
      </c>
      <c r="D326" s="210">
        <v>0</v>
      </c>
      <c r="E326" s="210">
        <v>15.748031496062993</v>
      </c>
      <c r="F326" s="210">
        <v>0</v>
      </c>
      <c r="G326" s="210">
        <v>0</v>
      </c>
      <c r="H326" s="210">
        <v>24.409448818897637</v>
      </c>
      <c r="I326" s="210">
        <v>32.283464566929133</v>
      </c>
      <c r="J326" s="210">
        <v>5.5118110236220472</v>
      </c>
      <c r="K326" s="210">
        <v>7.8740157480314963</v>
      </c>
      <c r="L326" s="210">
        <v>0.78740157480314954</v>
      </c>
      <c r="M326" s="210">
        <v>0.78740157480314954</v>
      </c>
      <c r="N326" s="210">
        <v>0</v>
      </c>
      <c r="O326" s="210">
        <v>3.9370078740157481</v>
      </c>
      <c r="P326" s="210">
        <v>0.78740157480314954</v>
      </c>
      <c r="Q326" s="210">
        <v>0</v>
      </c>
      <c r="R326" s="210">
        <v>2.3622047244094486</v>
      </c>
      <c r="S326" s="210">
        <v>0</v>
      </c>
      <c r="T326" s="210">
        <v>4.7244094488188972</v>
      </c>
      <c r="U326" s="210">
        <v>100</v>
      </c>
    </row>
    <row r="327" spans="1:21">
      <c r="A327" s="17">
        <v>80072</v>
      </c>
      <c r="B327" s="17" t="s">
        <v>660</v>
      </c>
      <c r="C327" s="210">
        <v>0</v>
      </c>
      <c r="D327" s="210">
        <v>0</v>
      </c>
      <c r="E327" s="210">
        <v>7.1428571428571423</v>
      </c>
      <c r="F327" s="210">
        <v>0</v>
      </c>
      <c r="G327" s="210">
        <v>0</v>
      </c>
      <c r="H327" s="210">
        <v>7.1428571428571423</v>
      </c>
      <c r="I327" s="210">
        <v>35.714285714285715</v>
      </c>
      <c r="J327" s="210">
        <v>7.1428571428571423</v>
      </c>
      <c r="K327" s="210">
        <v>14.285714285714285</v>
      </c>
      <c r="L327" s="210">
        <v>0</v>
      </c>
      <c r="M327" s="210">
        <v>0</v>
      </c>
      <c r="N327" s="210">
        <v>0</v>
      </c>
      <c r="O327" s="210">
        <v>7.1428571428571423</v>
      </c>
      <c r="P327" s="210">
        <v>0</v>
      </c>
      <c r="Q327" s="210">
        <v>0</v>
      </c>
      <c r="R327" s="210">
        <v>14.285714285714285</v>
      </c>
      <c r="S327" s="210">
        <v>7.1428571428571423</v>
      </c>
      <c r="T327" s="210">
        <v>0</v>
      </c>
      <c r="U327" s="210">
        <v>100</v>
      </c>
    </row>
    <row r="328" spans="1:21">
      <c r="A328" s="17">
        <v>80074</v>
      </c>
      <c r="B328" s="17" t="s">
        <v>380</v>
      </c>
      <c r="C328" s="210">
        <v>0</v>
      </c>
      <c r="D328" s="210">
        <v>0</v>
      </c>
      <c r="E328" s="210">
        <v>5.7971014492753623</v>
      </c>
      <c r="F328" s="210">
        <v>0</v>
      </c>
      <c r="G328" s="210">
        <v>0</v>
      </c>
      <c r="H328" s="210">
        <v>18.840579710144929</v>
      </c>
      <c r="I328" s="210">
        <v>34.782608695652172</v>
      </c>
      <c r="J328" s="210">
        <v>10.144927536231885</v>
      </c>
      <c r="K328" s="210">
        <v>14.492753623188406</v>
      </c>
      <c r="L328" s="210">
        <v>1.4492753623188406</v>
      </c>
      <c r="M328" s="210">
        <v>1.4492753623188406</v>
      </c>
      <c r="N328" s="210">
        <v>0</v>
      </c>
      <c r="O328" s="210">
        <v>7.2463768115942031</v>
      </c>
      <c r="P328" s="210">
        <v>0</v>
      </c>
      <c r="Q328" s="210">
        <v>0</v>
      </c>
      <c r="R328" s="210">
        <v>4.3478260869565215</v>
      </c>
      <c r="S328" s="210">
        <v>0</v>
      </c>
      <c r="T328" s="210">
        <v>1.4492753623188406</v>
      </c>
      <c r="U328" s="210">
        <v>100</v>
      </c>
    </row>
    <row r="329" spans="1:21">
      <c r="A329" s="17">
        <v>80075</v>
      </c>
      <c r="B329" s="17" t="s">
        <v>570</v>
      </c>
      <c r="C329" s="210">
        <v>2.4390243902439024</v>
      </c>
      <c r="D329" s="210">
        <v>0</v>
      </c>
      <c r="E329" s="210">
        <v>24.390243902439025</v>
      </c>
      <c r="F329" s="210">
        <v>0</v>
      </c>
      <c r="G329" s="210">
        <v>0</v>
      </c>
      <c r="H329" s="210">
        <v>9.7560975609756095</v>
      </c>
      <c r="I329" s="210">
        <v>41.463414634146339</v>
      </c>
      <c r="J329" s="210">
        <v>7.3170731707317067</v>
      </c>
      <c r="K329" s="210">
        <v>9.7560975609756095</v>
      </c>
      <c r="L329" s="210">
        <v>0</v>
      </c>
      <c r="M329" s="210">
        <v>0</v>
      </c>
      <c r="N329" s="210">
        <v>0</v>
      </c>
      <c r="O329" s="210">
        <v>2.4390243902439024</v>
      </c>
      <c r="P329" s="210">
        <v>0</v>
      </c>
      <c r="Q329" s="210">
        <v>0</v>
      </c>
      <c r="R329" s="210">
        <v>2.4390243902439024</v>
      </c>
      <c r="S329" s="210">
        <v>0</v>
      </c>
      <c r="T329" s="210">
        <v>0</v>
      </c>
      <c r="U329" s="210">
        <v>100</v>
      </c>
    </row>
    <row r="330" spans="1:21">
      <c r="A330" s="17">
        <v>80076</v>
      </c>
      <c r="B330" s="17" t="s">
        <v>659</v>
      </c>
      <c r="C330" s="210">
        <v>0</v>
      </c>
      <c r="D330" s="210">
        <v>0</v>
      </c>
      <c r="E330" s="210">
        <v>23.52941176470588</v>
      </c>
      <c r="F330" s="210">
        <v>0</v>
      </c>
      <c r="G330" s="210">
        <v>0</v>
      </c>
      <c r="H330" s="210">
        <v>29.411764705882355</v>
      </c>
      <c r="I330" s="210">
        <v>41.17647058823529</v>
      </c>
      <c r="J330" s="210">
        <v>5.8823529411764701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210">
        <v>0</v>
      </c>
      <c r="Q330" s="210">
        <v>0</v>
      </c>
      <c r="R330" s="210">
        <v>0</v>
      </c>
      <c r="S330" s="210">
        <v>0</v>
      </c>
      <c r="T330" s="210">
        <v>0</v>
      </c>
      <c r="U330" s="210">
        <v>100</v>
      </c>
    </row>
    <row r="331" spans="1:21">
      <c r="A331" s="17">
        <v>80077</v>
      </c>
      <c r="B331" s="17" t="s">
        <v>508</v>
      </c>
      <c r="C331" s="210">
        <v>3.7735849056603774</v>
      </c>
      <c r="D331" s="210">
        <v>0</v>
      </c>
      <c r="E331" s="210">
        <v>16.981132075471699</v>
      </c>
      <c r="F331" s="210">
        <v>0</v>
      </c>
      <c r="G331" s="210">
        <v>0</v>
      </c>
      <c r="H331" s="210">
        <v>11.320754716981133</v>
      </c>
      <c r="I331" s="210">
        <v>33.962264150943398</v>
      </c>
      <c r="J331" s="210">
        <v>5.6603773584905666</v>
      </c>
      <c r="K331" s="210">
        <v>5.6603773584905666</v>
      </c>
      <c r="L331" s="210">
        <v>3.7735849056603774</v>
      </c>
      <c r="M331" s="210">
        <v>3.7735849056603774</v>
      </c>
      <c r="N331" s="210">
        <v>0</v>
      </c>
      <c r="O331" s="210">
        <v>5.6603773584905666</v>
      </c>
      <c r="P331" s="210">
        <v>0</v>
      </c>
      <c r="Q331" s="210">
        <v>0</v>
      </c>
      <c r="R331" s="210">
        <v>3.7735849056603774</v>
      </c>
      <c r="S331" s="210">
        <v>0</v>
      </c>
      <c r="T331" s="210">
        <v>5.6603773584905666</v>
      </c>
      <c r="U331" s="210">
        <v>100</v>
      </c>
    </row>
    <row r="332" spans="1:21">
      <c r="A332" s="17">
        <v>80078</v>
      </c>
      <c r="B332" s="17" t="s">
        <v>601</v>
      </c>
      <c r="C332" s="210">
        <v>0</v>
      </c>
      <c r="D332" s="210">
        <v>0</v>
      </c>
      <c r="E332" s="210">
        <v>22.5</v>
      </c>
      <c r="F332" s="210">
        <v>0</v>
      </c>
      <c r="G332" s="210">
        <v>0</v>
      </c>
      <c r="H332" s="210">
        <v>17.5</v>
      </c>
      <c r="I332" s="210">
        <v>32.5</v>
      </c>
      <c r="J332" s="210">
        <v>2.5</v>
      </c>
      <c r="K332" s="210">
        <v>7.5</v>
      </c>
      <c r="L332" s="210">
        <v>0</v>
      </c>
      <c r="M332" s="210">
        <v>0</v>
      </c>
      <c r="N332" s="210">
        <v>0</v>
      </c>
      <c r="O332" s="210">
        <v>12.5</v>
      </c>
      <c r="P332" s="210">
        <v>0</v>
      </c>
      <c r="Q332" s="210">
        <v>0</v>
      </c>
      <c r="R332" s="210">
        <v>2.5</v>
      </c>
      <c r="S332" s="210">
        <v>2.5</v>
      </c>
      <c r="T332" s="210">
        <v>0</v>
      </c>
      <c r="U332" s="210">
        <v>100</v>
      </c>
    </row>
    <row r="333" spans="1:21">
      <c r="A333" s="17">
        <v>80079</v>
      </c>
      <c r="B333" s="17" t="s">
        <v>645</v>
      </c>
      <c r="C333" s="210">
        <v>0</v>
      </c>
      <c r="D333" s="210">
        <v>0</v>
      </c>
      <c r="E333" s="210">
        <v>8.5714285714285712</v>
      </c>
      <c r="F333" s="210">
        <v>0</v>
      </c>
      <c r="G333" s="210">
        <v>2.8571428571428572</v>
      </c>
      <c r="H333" s="210">
        <v>34.285714285714285</v>
      </c>
      <c r="I333" s="210">
        <v>22.857142857142858</v>
      </c>
      <c r="J333" s="210">
        <v>5.7142857142857144</v>
      </c>
      <c r="K333" s="210">
        <v>8.5714285714285712</v>
      </c>
      <c r="L333" s="210">
        <v>0</v>
      </c>
      <c r="M333" s="210">
        <v>2.8571428571428572</v>
      </c>
      <c r="N333" s="210">
        <v>0</v>
      </c>
      <c r="O333" s="210">
        <v>11.428571428571429</v>
      </c>
      <c r="P333" s="210">
        <v>0</v>
      </c>
      <c r="Q333" s="210">
        <v>0</v>
      </c>
      <c r="R333" s="210">
        <v>0</v>
      </c>
      <c r="S333" s="210">
        <v>0</v>
      </c>
      <c r="T333" s="210">
        <v>2.8571428571428572</v>
      </c>
      <c r="U333" s="210">
        <v>100</v>
      </c>
    </row>
    <row r="334" spans="1:21">
      <c r="A334" s="17">
        <v>80080</v>
      </c>
      <c r="B334" s="17" t="s">
        <v>676</v>
      </c>
      <c r="C334" s="210">
        <v>0</v>
      </c>
      <c r="D334" s="210">
        <v>0</v>
      </c>
      <c r="E334" s="210">
        <v>33.333333333333329</v>
      </c>
      <c r="F334" s="210">
        <v>0</v>
      </c>
      <c r="G334" s="210">
        <v>0</v>
      </c>
      <c r="H334" s="210">
        <v>22.222222222222221</v>
      </c>
      <c r="I334" s="210">
        <v>11.111111111111111</v>
      </c>
      <c r="J334" s="210">
        <v>11.111111111111111</v>
      </c>
      <c r="K334" s="210">
        <v>0</v>
      </c>
      <c r="L334" s="210">
        <v>0</v>
      </c>
      <c r="M334" s="210">
        <v>11.111111111111111</v>
      </c>
      <c r="N334" s="210">
        <v>0</v>
      </c>
      <c r="O334" s="210">
        <v>11.111111111111111</v>
      </c>
      <c r="P334" s="210">
        <v>0</v>
      </c>
      <c r="Q334" s="210">
        <v>0</v>
      </c>
      <c r="R334" s="210">
        <v>0</v>
      </c>
      <c r="S334" s="210">
        <v>0</v>
      </c>
      <c r="T334" s="210">
        <v>0</v>
      </c>
      <c r="U334" s="210">
        <v>100</v>
      </c>
    </row>
    <row r="335" spans="1:21">
      <c r="A335" s="17">
        <v>80081</v>
      </c>
      <c r="B335" s="17" t="s">
        <v>379</v>
      </c>
      <c r="C335" s="210">
        <v>0.36231884057971014</v>
      </c>
      <c r="D335" s="210">
        <v>0.36231884057971014</v>
      </c>
      <c r="E335" s="210">
        <v>11.594202898550725</v>
      </c>
      <c r="F335" s="210">
        <v>0</v>
      </c>
      <c r="G335" s="210">
        <v>0</v>
      </c>
      <c r="H335" s="210">
        <v>17.391304347826086</v>
      </c>
      <c r="I335" s="210">
        <v>37.681159420289859</v>
      </c>
      <c r="J335" s="210">
        <v>5.7971014492753623</v>
      </c>
      <c r="K335" s="210">
        <v>6.8840579710144931</v>
      </c>
      <c r="L335" s="210">
        <v>0.72463768115942029</v>
      </c>
      <c r="M335" s="210">
        <v>2.1739130434782608</v>
      </c>
      <c r="N335" s="210">
        <v>1.0869565217391304</v>
      </c>
      <c r="O335" s="210">
        <v>8.695652173913043</v>
      </c>
      <c r="P335" s="210">
        <v>0.36231884057971014</v>
      </c>
      <c r="Q335" s="210">
        <v>0</v>
      </c>
      <c r="R335" s="210">
        <v>2.8985507246376812</v>
      </c>
      <c r="S335" s="210">
        <v>0.36231884057971014</v>
      </c>
      <c r="T335" s="210">
        <v>3.6231884057971016</v>
      </c>
      <c r="U335" s="210">
        <v>100</v>
      </c>
    </row>
    <row r="336" spans="1:21">
      <c r="A336" s="17">
        <v>80082</v>
      </c>
      <c r="B336" s="17" t="s">
        <v>554</v>
      </c>
      <c r="C336" s="210">
        <v>3.7735849056603774</v>
      </c>
      <c r="D336" s="210">
        <v>0</v>
      </c>
      <c r="E336" s="210">
        <v>13.20754716981132</v>
      </c>
      <c r="F336" s="210">
        <v>0</v>
      </c>
      <c r="G336" s="210">
        <v>0</v>
      </c>
      <c r="H336" s="210">
        <v>20.754716981132077</v>
      </c>
      <c r="I336" s="210">
        <v>26.415094339622641</v>
      </c>
      <c r="J336" s="210">
        <v>3.7735849056603774</v>
      </c>
      <c r="K336" s="210">
        <v>9.433962264150944</v>
      </c>
      <c r="L336" s="210">
        <v>0</v>
      </c>
      <c r="M336" s="210">
        <v>1.8867924528301887</v>
      </c>
      <c r="N336" s="210">
        <v>0</v>
      </c>
      <c r="O336" s="210">
        <v>3.7735849056603774</v>
      </c>
      <c r="P336" s="210">
        <v>1.8867924528301887</v>
      </c>
      <c r="Q336" s="210">
        <v>0</v>
      </c>
      <c r="R336" s="210">
        <v>9.433962264150944</v>
      </c>
      <c r="S336" s="210">
        <v>1.8867924528301887</v>
      </c>
      <c r="T336" s="210">
        <v>3.7735849056603774</v>
      </c>
      <c r="U336" s="210">
        <v>100</v>
      </c>
    </row>
    <row r="337" spans="1:21">
      <c r="A337" s="17">
        <v>80083</v>
      </c>
      <c r="B337" s="17" t="s">
        <v>572</v>
      </c>
      <c r="C337" s="210">
        <v>0</v>
      </c>
      <c r="D337" s="210">
        <v>0</v>
      </c>
      <c r="E337" s="210">
        <v>14.666666666666666</v>
      </c>
      <c r="F337" s="210">
        <v>0</v>
      </c>
      <c r="G337" s="210">
        <v>0</v>
      </c>
      <c r="H337" s="210">
        <v>17.333333333333336</v>
      </c>
      <c r="I337" s="210">
        <v>26.666666666666668</v>
      </c>
      <c r="J337" s="210">
        <v>8</v>
      </c>
      <c r="K337" s="210">
        <v>22.666666666666664</v>
      </c>
      <c r="L337" s="210">
        <v>0</v>
      </c>
      <c r="M337" s="210">
        <v>1.3333333333333335</v>
      </c>
      <c r="N337" s="210">
        <v>1.3333333333333335</v>
      </c>
      <c r="O337" s="210">
        <v>2.666666666666667</v>
      </c>
      <c r="P337" s="210">
        <v>2.666666666666667</v>
      </c>
      <c r="Q337" s="210">
        <v>0</v>
      </c>
      <c r="R337" s="210">
        <v>2.666666666666667</v>
      </c>
      <c r="S337" s="210">
        <v>0</v>
      </c>
      <c r="T337" s="210">
        <v>0</v>
      </c>
      <c r="U337" s="210">
        <v>100</v>
      </c>
    </row>
    <row r="338" spans="1:21">
      <c r="A338" s="17">
        <v>80084</v>
      </c>
      <c r="B338" s="17" t="s">
        <v>609</v>
      </c>
      <c r="C338" s="210">
        <v>5.4054054054054053</v>
      </c>
      <c r="D338" s="210">
        <v>0</v>
      </c>
      <c r="E338" s="210">
        <v>18.918918918918919</v>
      </c>
      <c r="F338" s="210">
        <v>0</v>
      </c>
      <c r="G338" s="210">
        <v>0</v>
      </c>
      <c r="H338" s="210">
        <v>16.216216216216218</v>
      </c>
      <c r="I338" s="210">
        <v>32.432432432432435</v>
      </c>
      <c r="J338" s="210">
        <v>2.7027027027027026</v>
      </c>
      <c r="K338" s="210">
        <v>2.7027027027027026</v>
      </c>
      <c r="L338" s="210">
        <v>0</v>
      </c>
      <c r="M338" s="210">
        <v>0</v>
      </c>
      <c r="N338" s="210">
        <v>0</v>
      </c>
      <c r="O338" s="210">
        <v>16.216216216216218</v>
      </c>
      <c r="P338" s="210">
        <v>2.7027027027027026</v>
      </c>
      <c r="Q338" s="210">
        <v>0</v>
      </c>
      <c r="R338" s="210">
        <v>2.7027027027027026</v>
      </c>
      <c r="S338" s="210">
        <v>0</v>
      </c>
      <c r="T338" s="210">
        <v>0</v>
      </c>
      <c r="U338" s="210">
        <v>100</v>
      </c>
    </row>
    <row r="339" spans="1:21">
      <c r="A339" s="17">
        <v>80085</v>
      </c>
      <c r="B339" s="17" t="s">
        <v>348</v>
      </c>
      <c r="C339" s="210">
        <v>3.2520325203252036</v>
      </c>
      <c r="D339" s="210">
        <v>0</v>
      </c>
      <c r="E339" s="210">
        <v>8.1300813008130071</v>
      </c>
      <c r="F339" s="210">
        <v>0</v>
      </c>
      <c r="G339" s="210">
        <v>0</v>
      </c>
      <c r="H339" s="210">
        <v>14.227642276422763</v>
      </c>
      <c r="I339" s="210">
        <v>31.300813008130078</v>
      </c>
      <c r="J339" s="210">
        <v>1.6260162601626018</v>
      </c>
      <c r="K339" s="210">
        <v>16.260162601626014</v>
      </c>
      <c r="L339" s="210">
        <v>2.0325203252032518</v>
      </c>
      <c r="M339" s="210">
        <v>1.6260162601626018</v>
      </c>
      <c r="N339" s="210">
        <v>2.0325203252032518</v>
      </c>
      <c r="O339" s="210">
        <v>7.3170731707317067</v>
      </c>
      <c r="P339" s="210">
        <v>2.4390243902439024</v>
      </c>
      <c r="Q339" s="210">
        <v>0</v>
      </c>
      <c r="R339" s="210">
        <v>4.4715447154471546</v>
      </c>
      <c r="S339" s="210">
        <v>2.0325203252032518</v>
      </c>
      <c r="T339" s="210">
        <v>3.2520325203252036</v>
      </c>
      <c r="U339" s="210">
        <v>100</v>
      </c>
    </row>
    <row r="340" spans="1:21">
      <c r="A340" s="17">
        <v>80086</v>
      </c>
      <c r="B340" s="17" t="s">
        <v>432</v>
      </c>
      <c r="C340" s="210">
        <v>0</v>
      </c>
      <c r="D340" s="210">
        <v>0</v>
      </c>
      <c r="E340" s="210">
        <v>21.641791044776117</v>
      </c>
      <c r="F340" s="210">
        <v>0</v>
      </c>
      <c r="G340" s="210">
        <v>0</v>
      </c>
      <c r="H340" s="210">
        <v>14.17910447761194</v>
      </c>
      <c r="I340" s="210">
        <v>35.074626865671647</v>
      </c>
      <c r="J340" s="210">
        <v>7.4626865671641784</v>
      </c>
      <c r="K340" s="210">
        <v>6.7164179104477615</v>
      </c>
      <c r="L340" s="210">
        <v>0</v>
      </c>
      <c r="M340" s="210">
        <v>0</v>
      </c>
      <c r="N340" s="210">
        <v>0</v>
      </c>
      <c r="O340" s="210">
        <v>9.7014925373134329</v>
      </c>
      <c r="P340" s="210">
        <v>1.4925373134328357</v>
      </c>
      <c r="Q340" s="210">
        <v>0</v>
      </c>
      <c r="R340" s="210">
        <v>1.4925373134328357</v>
      </c>
      <c r="S340" s="210">
        <v>0.74626865671641784</v>
      </c>
      <c r="T340" s="210">
        <v>1.4925373134328357</v>
      </c>
      <c r="U340" s="210">
        <v>100</v>
      </c>
    </row>
    <row r="341" spans="1:21">
      <c r="A341" s="17">
        <v>80087</v>
      </c>
      <c r="B341" s="17" t="s">
        <v>617</v>
      </c>
      <c r="C341" s="210">
        <v>2.3255813953488373</v>
      </c>
      <c r="D341" s="210">
        <v>0</v>
      </c>
      <c r="E341" s="210">
        <v>9.3023255813953494</v>
      </c>
      <c r="F341" s="210">
        <v>0</v>
      </c>
      <c r="G341" s="210">
        <v>0</v>
      </c>
      <c r="H341" s="210">
        <v>16.279069767441861</v>
      </c>
      <c r="I341" s="210">
        <v>44.186046511627907</v>
      </c>
      <c r="J341" s="210">
        <v>2.3255813953488373</v>
      </c>
      <c r="K341" s="210">
        <v>6.9767441860465116</v>
      </c>
      <c r="L341" s="210">
        <v>0</v>
      </c>
      <c r="M341" s="210">
        <v>0</v>
      </c>
      <c r="N341" s="210">
        <v>0</v>
      </c>
      <c r="O341" s="210">
        <v>9.3023255813953494</v>
      </c>
      <c r="P341" s="210">
        <v>0</v>
      </c>
      <c r="Q341" s="210">
        <v>0</v>
      </c>
      <c r="R341" s="210">
        <v>4.6511627906976747</v>
      </c>
      <c r="S341" s="210">
        <v>0</v>
      </c>
      <c r="T341" s="210">
        <v>4.6511627906976747</v>
      </c>
      <c r="U341" s="210">
        <v>100</v>
      </c>
    </row>
    <row r="342" spans="1:21">
      <c r="A342" s="17">
        <v>80088</v>
      </c>
      <c r="B342" s="17" t="s">
        <v>284</v>
      </c>
      <c r="C342" s="210">
        <v>7.2992700729927001E-2</v>
      </c>
      <c r="D342" s="210">
        <v>7.2992700729927001E-2</v>
      </c>
      <c r="E342" s="210">
        <v>9.8540145985401466</v>
      </c>
      <c r="F342" s="210">
        <v>0.29197080291970801</v>
      </c>
      <c r="G342" s="210">
        <v>0.51094890510948909</v>
      </c>
      <c r="H342" s="210">
        <v>9.1240875912408761</v>
      </c>
      <c r="I342" s="210">
        <v>39.34306569343066</v>
      </c>
      <c r="J342" s="210">
        <v>1.824817518248175</v>
      </c>
      <c r="K342" s="210">
        <v>7.664233576642336</v>
      </c>
      <c r="L342" s="210">
        <v>0.8029197080291971</v>
      </c>
      <c r="M342" s="210">
        <v>2.2627737226277373</v>
      </c>
      <c r="N342" s="210">
        <v>0.65693430656934304</v>
      </c>
      <c r="O342" s="210">
        <v>15.328467153284672</v>
      </c>
      <c r="P342" s="210">
        <v>2.4087591240875912</v>
      </c>
      <c r="Q342" s="210">
        <v>0.65693430656934304</v>
      </c>
      <c r="R342" s="210">
        <v>3.2116788321167884</v>
      </c>
      <c r="S342" s="210">
        <v>1.7518248175182483</v>
      </c>
      <c r="T342" s="210">
        <v>4.1605839416058394</v>
      </c>
      <c r="U342" s="210">
        <v>100</v>
      </c>
    </row>
    <row r="343" spans="1:21">
      <c r="A343" s="17">
        <v>80089</v>
      </c>
      <c r="B343" s="17" t="s">
        <v>481</v>
      </c>
      <c r="C343" s="210">
        <v>0</v>
      </c>
      <c r="D343" s="210">
        <v>0</v>
      </c>
      <c r="E343" s="210">
        <v>12.5</v>
      </c>
      <c r="F343" s="210">
        <v>1.3888888888888888</v>
      </c>
      <c r="G343" s="210">
        <v>0</v>
      </c>
      <c r="H343" s="210">
        <v>12.5</v>
      </c>
      <c r="I343" s="210">
        <v>50</v>
      </c>
      <c r="J343" s="210">
        <v>4.1666666666666661</v>
      </c>
      <c r="K343" s="210">
        <v>1.3888888888888888</v>
      </c>
      <c r="L343" s="210">
        <v>1.3888888888888888</v>
      </c>
      <c r="M343" s="210">
        <v>1.3888888888888888</v>
      </c>
      <c r="N343" s="210">
        <v>0</v>
      </c>
      <c r="O343" s="210">
        <v>8.3333333333333321</v>
      </c>
      <c r="P343" s="210">
        <v>0</v>
      </c>
      <c r="Q343" s="210">
        <v>0</v>
      </c>
      <c r="R343" s="210">
        <v>5.5555555555555554</v>
      </c>
      <c r="S343" s="210">
        <v>1.3888888888888888</v>
      </c>
      <c r="T343" s="210">
        <v>0</v>
      </c>
      <c r="U343" s="210">
        <v>100</v>
      </c>
    </row>
    <row r="344" spans="1:21">
      <c r="A344" s="17">
        <v>80093</v>
      </c>
      <c r="B344" s="17" t="s">
        <v>288</v>
      </c>
      <c r="C344" s="210">
        <v>0.86021505376344087</v>
      </c>
      <c r="D344" s="210">
        <v>0.10752688172043011</v>
      </c>
      <c r="E344" s="210">
        <v>9.56989247311828</v>
      </c>
      <c r="F344" s="210">
        <v>0.10752688172043011</v>
      </c>
      <c r="G344" s="210">
        <v>0.10752688172043011</v>
      </c>
      <c r="H344" s="210">
        <v>9.89247311827957</v>
      </c>
      <c r="I344" s="210">
        <v>42.043010752688168</v>
      </c>
      <c r="J344" s="210">
        <v>4.6236559139784941</v>
      </c>
      <c r="K344" s="210">
        <v>5.698924731182796</v>
      </c>
      <c r="L344" s="210">
        <v>0.75268817204301075</v>
      </c>
      <c r="M344" s="210">
        <v>2.1505376344086025</v>
      </c>
      <c r="N344" s="210">
        <v>0.43010752688172044</v>
      </c>
      <c r="O344" s="210">
        <v>11.397849462365592</v>
      </c>
      <c r="P344" s="210">
        <v>1.6129032258064515</v>
      </c>
      <c r="Q344" s="210">
        <v>0.53763440860215062</v>
      </c>
      <c r="R344" s="210">
        <v>4.838709677419355</v>
      </c>
      <c r="S344" s="210">
        <v>0.75268817204301075</v>
      </c>
      <c r="T344" s="210">
        <v>4.5161290322580641</v>
      </c>
      <c r="U344" s="210">
        <v>100</v>
      </c>
    </row>
    <row r="345" spans="1:21">
      <c r="A345" s="17">
        <v>80094</v>
      </c>
      <c r="B345" s="17" t="s">
        <v>658</v>
      </c>
      <c r="C345" s="210">
        <v>3.7037037037037033</v>
      </c>
      <c r="D345" s="210">
        <v>0</v>
      </c>
      <c r="E345" s="210">
        <v>18.518518518518519</v>
      </c>
      <c r="F345" s="210">
        <v>0</v>
      </c>
      <c r="G345" s="210">
        <v>0</v>
      </c>
      <c r="H345" s="210">
        <v>29.629629629629626</v>
      </c>
      <c r="I345" s="210">
        <v>11.111111111111111</v>
      </c>
      <c r="J345" s="210">
        <v>7.4074074074074066</v>
      </c>
      <c r="K345" s="210">
        <v>14.814814814814813</v>
      </c>
      <c r="L345" s="210">
        <v>0</v>
      </c>
      <c r="M345" s="210">
        <v>0</v>
      </c>
      <c r="N345" s="210">
        <v>0</v>
      </c>
      <c r="O345" s="210">
        <v>11.111111111111111</v>
      </c>
      <c r="P345" s="210">
        <v>0</v>
      </c>
      <c r="Q345" s="210">
        <v>0</v>
      </c>
      <c r="R345" s="210">
        <v>0</v>
      </c>
      <c r="S345" s="210">
        <v>0</v>
      </c>
      <c r="T345" s="210">
        <v>3.7037037037037033</v>
      </c>
      <c r="U345" s="210">
        <v>100</v>
      </c>
    </row>
    <row r="346" spans="1:21">
      <c r="A346" s="17">
        <v>80095</v>
      </c>
      <c r="B346" s="17" t="s">
        <v>472</v>
      </c>
      <c r="C346" s="210">
        <v>4.2735042735042734</v>
      </c>
      <c r="D346" s="210">
        <v>0</v>
      </c>
      <c r="E346" s="210">
        <v>12.820512820512819</v>
      </c>
      <c r="F346" s="210">
        <v>0</v>
      </c>
      <c r="G346" s="210">
        <v>0</v>
      </c>
      <c r="H346" s="210">
        <v>12.820512820512819</v>
      </c>
      <c r="I346" s="210">
        <v>31.623931623931622</v>
      </c>
      <c r="J346" s="210">
        <v>5.982905982905983</v>
      </c>
      <c r="K346" s="210">
        <v>8.5470085470085468</v>
      </c>
      <c r="L346" s="210">
        <v>2.5641025641025639</v>
      </c>
      <c r="M346" s="210">
        <v>2.5641025641025639</v>
      </c>
      <c r="N346" s="210">
        <v>0</v>
      </c>
      <c r="O346" s="210">
        <v>11.111111111111111</v>
      </c>
      <c r="P346" s="210">
        <v>0.85470085470085477</v>
      </c>
      <c r="Q346" s="210">
        <v>0</v>
      </c>
      <c r="R346" s="210">
        <v>3.4188034188034191</v>
      </c>
      <c r="S346" s="210">
        <v>0</v>
      </c>
      <c r="T346" s="210">
        <v>3.4188034188034191</v>
      </c>
      <c r="U346" s="210">
        <v>100</v>
      </c>
    </row>
    <row r="347" spans="1:21">
      <c r="A347" s="17">
        <v>80096</v>
      </c>
      <c r="B347" s="17" t="s">
        <v>292</v>
      </c>
      <c r="C347" s="210">
        <v>0.13755158184319119</v>
      </c>
      <c r="D347" s="210">
        <v>0.13755158184319119</v>
      </c>
      <c r="E347" s="210">
        <v>5.9147180192572213</v>
      </c>
      <c r="F347" s="210">
        <v>0.13755158184319119</v>
      </c>
      <c r="G347" s="210">
        <v>0.82530949105914708</v>
      </c>
      <c r="H347" s="210">
        <v>9.4910591471801915</v>
      </c>
      <c r="I347" s="210">
        <v>37.41403026134801</v>
      </c>
      <c r="J347" s="210">
        <v>3.5763411279229711</v>
      </c>
      <c r="K347" s="210">
        <v>8.6657496561210454</v>
      </c>
      <c r="L347" s="210">
        <v>1.5130674002751032</v>
      </c>
      <c r="M347" s="210">
        <v>2.3383768913342506</v>
      </c>
      <c r="N347" s="210">
        <v>1.5130674002751032</v>
      </c>
      <c r="O347" s="210">
        <v>14.99312242090784</v>
      </c>
      <c r="P347" s="210">
        <v>2.613480055020633</v>
      </c>
      <c r="Q347" s="210">
        <v>0.55020632737276476</v>
      </c>
      <c r="R347" s="210">
        <v>4.9518569463548827</v>
      </c>
      <c r="S347" s="210">
        <v>0.68775790921595592</v>
      </c>
      <c r="T347" s="210">
        <v>4.5392022008253097</v>
      </c>
      <c r="U347" s="210">
        <v>100</v>
      </c>
    </row>
    <row r="348" spans="1:21">
      <c r="A348" s="17">
        <v>80097</v>
      </c>
      <c r="B348" s="17" t="s">
        <v>374</v>
      </c>
      <c r="C348" s="210">
        <v>2.8880866425992782</v>
      </c>
      <c r="D348" s="210">
        <v>0</v>
      </c>
      <c r="E348" s="210">
        <v>12.996389891696749</v>
      </c>
      <c r="F348" s="210">
        <v>0.36101083032490977</v>
      </c>
      <c r="G348" s="210">
        <v>1.0830324909747291</v>
      </c>
      <c r="H348" s="210">
        <v>6.1371841155234659</v>
      </c>
      <c r="I348" s="210">
        <v>27.436823104693143</v>
      </c>
      <c r="J348" s="210">
        <v>15.523465703971121</v>
      </c>
      <c r="K348" s="210">
        <v>10.830324909747292</v>
      </c>
      <c r="L348" s="210">
        <v>1.0830324909747291</v>
      </c>
      <c r="M348" s="210">
        <v>1.4440433212996391</v>
      </c>
      <c r="N348" s="210">
        <v>0.72202166064981954</v>
      </c>
      <c r="O348" s="210">
        <v>9.025270758122744</v>
      </c>
      <c r="P348" s="210">
        <v>1.4440433212996391</v>
      </c>
      <c r="Q348" s="210">
        <v>0</v>
      </c>
      <c r="R348" s="210">
        <v>5.4151624548736459</v>
      </c>
      <c r="S348" s="210">
        <v>0.72202166064981954</v>
      </c>
      <c r="T348" s="210">
        <v>2.8880866425992782</v>
      </c>
      <c r="U348" s="210">
        <v>100</v>
      </c>
    </row>
    <row r="349" spans="1:21">
      <c r="A349" s="17">
        <v>101001</v>
      </c>
      <c r="B349" s="17" t="s">
        <v>461</v>
      </c>
      <c r="C349" s="210">
        <v>0</v>
      </c>
      <c r="D349" s="210">
        <v>0</v>
      </c>
      <c r="E349" s="210">
        <v>9.4890510948905096</v>
      </c>
      <c r="F349" s="210">
        <v>0</v>
      </c>
      <c r="G349" s="210">
        <v>0</v>
      </c>
      <c r="H349" s="210">
        <v>21.167883211678831</v>
      </c>
      <c r="I349" s="210">
        <v>36.496350364963504</v>
      </c>
      <c r="J349" s="210">
        <v>6.5693430656934311</v>
      </c>
      <c r="K349" s="210">
        <v>3.6496350364963499</v>
      </c>
      <c r="L349" s="210">
        <v>2.1897810218978102</v>
      </c>
      <c r="M349" s="210">
        <v>2.1897810218978102</v>
      </c>
      <c r="N349" s="210">
        <v>0</v>
      </c>
      <c r="O349" s="210">
        <v>9.4890510948905096</v>
      </c>
      <c r="P349" s="210">
        <v>0.72992700729927007</v>
      </c>
      <c r="Q349" s="210">
        <v>0</v>
      </c>
      <c r="R349" s="210">
        <v>2.9197080291970803</v>
      </c>
      <c r="S349" s="210">
        <v>0.72992700729927007</v>
      </c>
      <c r="T349" s="210">
        <v>4.3795620437956204</v>
      </c>
      <c r="U349" s="210">
        <v>100</v>
      </c>
    </row>
    <row r="350" spans="1:21">
      <c r="A350" s="17">
        <v>101002</v>
      </c>
      <c r="B350" s="17" t="s">
        <v>521</v>
      </c>
      <c r="C350" s="210">
        <v>0</v>
      </c>
      <c r="D350" s="210">
        <v>0</v>
      </c>
      <c r="E350" s="210">
        <v>10.975609756097562</v>
      </c>
      <c r="F350" s="210">
        <v>1.2195121951219512</v>
      </c>
      <c r="G350" s="210">
        <v>1.2195121951219512</v>
      </c>
      <c r="H350" s="210">
        <v>19.512195121951219</v>
      </c>
      <c r="I350" s="210">
        <v>36.585365853658537</v>
      </c>
      <c r="J350" s="210">
        <v>3.6585365853658534</v>
      </c>
      <c r="K350" s="210">
        <v>9.7560975609756095</v>
      </c>
      <c r="L350" s="210">
        <v>0</v>
      </c>
      <c r="M350" s="210">
        <v>0</v>
      </c>
      <c r="N350" s="210">
        <v>0</v>
      </c>
      <c r="O350" s="210">
        <v>8.536585365853659</v>
      </c>
      <c r="P350" s="210">
        <v>0</v>
      </c>
      <c r="Q350" s="210">
        <v>0</v>
      </c>
      <c r="R350" s="210">
        <v>3.6585365853658534</v>
      </c>
      <c r="S350" s="210">
        <v>0</v>
      </c>
      <c r="T350" s="210">
        <v>4.8780487804878048</v>
      </c>
      <c r="U350" s="210">
        <v>100</v>
      </c>
    </row>
    <row r="351" spans="1:21">
      <c r="A351" s="17">
        <v>101004</v>
      </c>
      <c r="B351" s="17" t="s">
        <v>431</v>
      </c>
      <c r="C351" s="210">
        <v>2.1582733812949639</v>
      </c>
      <c r="D351" s="210">
        <v>0</v>
      </c>
      <c r="E351" s="210">
        <v>10.791366906474821</v>
      </c>
      <c r="F351" s="210">
        <v>0</v>
      </c>
      <c r="G351" s="210">
        <v>0.71942446043165476</v>
      </c>
      <c r="H351" s="210">
        <v>19.424460431654676</v>
      </c>
      <c r="I351" s="210">
        <v>41.726618705035975</v>
      </c>
      <c r="J351" s="210">
        <v>6.4748201438848918</v>
      </c>
      <c r="K351" s="210">
        <v>5.755395683453238</v>
      </c>
      <c r="L351" s="210">
        <v>0.71942446043165476</v>
      </c>
      <c r="M351" s="210">
        <v>0.71942446043165476</v>
      </c>
      <c r="N351" s="210">
        <v>0</v>
      </c>
      <c r="O351" s="210">
        <v>5.755395683453238</v>
      </c>
      <c r="P351" s="210">
        <v>2.877697841726619</v>
      </c>
      <c r="Q351" s="210">
        <v>0</v>
      </c>
      <c r="R351" s="210">
        <v>2.1582733812949639</v>
      </c>
      <c r="S351" s="210">
        <v>0</v>
      </c>
      <c r="T351" s="210">
        <v>0.71942446043165476</v>
      </c>
      <c r="U351" s="210">
        <v>100</v>
      </c>
    </row>
    <row r="352" spans="1:21">
      <c r="A352" s="17">
        <v>101007</v>
      </c>
      <c r="B352" s="17" t="s">
        <v>418</v>
      </c>
      <c r="C352" s="210">
        <v>1.0204081632653061</v>
      </c>
      <c r="D352" s="210">
        <v>0</v>
      </c>
      <c r="E352" s="210">
        <v>10.204081632653061</v>
      </c>
      <c r="F352" s="210">
        <v>0</v>
      </c>
      <c r="G352" s="210">
        <v>1.0204081632653061</v>
      </c>
      <c r="H352" s="210">
        <v>15.306122448979592</v>
      </c>
      <c r="I352" s="210">
        <v>32.653061224489797</v>
      </c>
      <c r="J352" s="210">
        <v>4.0816326530612246</v>
      </c>
      <c r="K352" s="210">
        <v>5.1020408163265305</v>
      </c>
      <c r="L352" s="210">
        <v>0</v>
      </c>
      <c r="M352" s="210">
        <v>0</v>
      </c>
      <c r="N352" s="210">
        <v>1.0204081632653061</v>
      </c>
      <c r="O352" s="210">
        <v>16.326530612244898</v>
      </c>
      <c r="P352" s="210">
        <v>0</v>
      </c>
      <c r="Q352" s="210">
        <v>0</v>
      </c>
      <c r="R352" s="210">
        <v>11.224489795918368</v>
      </c>
      <c r="S352" s="210">
        <v>0</v>
      </c>
      <c r="T352" s="210">
        <v>2.0408163265306123</v>
      </c>
      <c r="U352" s="210">
        <v>100</v>
      </c>
    </row>
    <row r="353" spans="1:21">
      <c r="A353" s="17">
        <v>101008</v>
      </c>
      <c r="B353" s="17" t="s">
        <v>289</v>
      </c>
      <c r="C353" s="210">
        <v>0.33821871476888388</v>
      </c>
      <c r="D353" s="210">
        <v>0</v>
      </c>
      <c r="E353" s="210">
        <v>10.597519729425029</v>
      </c>
      <c r="F353" s="210">
        <v>0.22547914317925591</v>
      </c>
      <c r="G353" s="210">
        <v>0.78917700112739564</v>
      </c>
      <c r="H353" s="210">
        <v>12.965050732807216</v>
      </c>
      <c r="I353" s="210">
        <v>38.895152198421648</v>
      </c>
      <c r="J353" s="210">
        <v>3.0439684329199546</v>
      </c>
      <c r="K353" s="210">
        <v>7.440811724915446</v>
      </c>
      <c r="L353" s="210">
        <v>1.0146561443066515</v>
      </c>
      <c r="M353" s="210">
        <v>1.5783540022547913</v>
      </c>
      <c r="N353" s="210">
        <v>0.78917700112739564</v>
      </c>
      <c r="O353" s="210">
        <v>11.837655016910936</v>
      </c>
      <c r="P353" s="210">
        <v>1.8038331454340473</v>
      </c>
      <c r="Q353" s="210">
        <v>0.22547914317925591</v>
      </c>
      <c r="R353" s="210">
        <v>4.7350620067643741</v>
      </c>
      <c r="S353" s="210">
        <v>1.0146561443066515</v>
      </c>
      <c r="T353" s="210">
        <v>2.705749718151071</v>
      </c>
      <c r="U353" s="210">
        <v>100</v>
      </c>
    </row>
    <row r="354" spans="1:21">
      <c r="A354" s="17">
        <v>101010</v>
      </c>
      <c r="B354" s="17" t="s">
        <v>267</v>
      </c>
      <c r="C354" s="210">
        <v>0.85401654657058979</v>
      </c>
      <c r="D354" s="210">
        <v>8.0064051240992792E-2</v>
      </c>
      <c r="E354" s="210">
        <v>7.4192687483319988</v>
      </c>
      <c r="F354" s="210">
        <v>0.29356818788364025</v>
      </c>
      <c r="G354" s="210">
        <v>0.58713637576728051</v>
      </c>
      <c r="H354" s="210">
        <v>9.3141179610354961</v>
      </c>
      <c r="I354" s="210">
        <v>32.212436615959433</v>
      </c>
      <c r="J354" s="210">
        <v>2.6421136909527623</v>
      </c>
      <c r="K354" s="210">
        <v>7.17907659460902</v>
      </c>
      <c r="L354" s="210">
        <v>2.6154256738724313</v>
      </c>
      <c r="M354" s="210">
        <v>2.9089938617560716</v>
      </c>
      <c r="N354" s="210">
        <v>2.2151054176674676</v>
      </c>
      <c r="O354" s="210">
        <v>18.094475580464373</v>
      </c>
      <c r="P354" s="210">
        <v>2.989057912997064</v>
      </c>
      <c r="Q354" s="210">
        <v>0.42700827328529489</v>
      </c>
      <c r="R354" s="210">
        <v>5.6845476381104882</v>
      </c>
      <c r="S354" s="210">
        <v>0.9340805978115827</v>
      </c>
      <c r="T354" s="210">
        <v>3.5495062716840136</v>
      </c>
      <c r="U354" s="210">
        <v>100</v>
      </c>
    </row>
    <row r="355" spans="1:21">
      <c r="A355" s="17">
        <v>101011</v>
      </c>
      <c r="B355" s="17" t="s">
        <v>411</v>
      </c>
      <c r="C355" s="210">
        <v>0.52910052910052907</v>
      </c>
      <c r="D355" s="210">
        <v>0</v>
      </c>
      <c r="E355" s="210">
        <v>12.698412698412698</v>
      </c>
      <c r="F355" s="210">
        <v>0</v>
      </c>
      <c r="G355" s="210">
        <v>0</v>
      </c>
      <c r="H355" s="210">
        <v>17.460317460317459</v>
      </c>
      <c r="I355" s="210">
        <v>33.862433862433861</v>
      </c>
      <c r="J355" s="210">
        <v>1.5873015873015872</v>
      </c>
      <c r="K355" s="210">
        <v>11.640211640211639</v>
      </c>
      <c r="L355" s="210">
        <v>1.5873015873015872</v>
      </c>
      <c r="M355" s="210">
        <v>1.0582010582010581</v>
      </c>
      <c r="N355" s="210">
        <v>0</v>
      </c>
      <c r="O355" s="210">
        <v>10.052910052910052</v>
      </c>
      <c r="P355" s="210">
        <v>1.0582010582010581</v>
      </c>
      <c r="Q355" s="210">
        <v>0.52910052910052907</v>
      </c>
      <c r="R355" s="210">
        <v>2.6455026455026456</v>
      </c>
      <c r="S355" s="210">
        <v>2.1164021164021163</v>
      </c>
      <c r="T355" s="210">
        <v>3.1746031746031744</v>
      </c>
      <c r="U355" s="210">
        <v>100</v>
      </c>
    </row>
    <row r="356" spans="1:21">
      <c r="A356" s="17">
        <v>101012</v>
      </c>
      <c r="B356" s="17" t="s">
        <v>302</v>
      </c>
      <c r="C356" s="210">
        <v>0</v>
      </c>
      <c r="D356" s="210">
        <v>0.15948963317384371</v>
      </c>
      <c r="E356" s="210">
        <v>10.845295055821373</v>
      </c>
      <c r="F356" s="210">
        <v>0.4784688995215311</v>
      </c>
      <c r="G356" s="210">
        <v>0.15948963317384371</v>
      </c>
      <c r="H356" s="210">
        <v>17.384370015948964</v>
      </c>
      <c r="I356" s="210">
        <v>34.768740031897927</v>
      </c>
      <c r="J356" s="210">
        <v>8.7719298245614024</v>
      </c>
      <c r="K356" s="210">
        <v>8.2934609250398719</v>
      </c>
      <c r="L356" s="210">
        <v>0.79744816586921841</v>
      </c>
      <c r="M356" s="210">
        <v>1.4354066985645932</v>
      </c>
      <c r="N356" s="210">
        <v>0.63795853269537484</v>
      </c>
      <c r="O356" s="210">
        <v>9.888357256778308</v>
      </c>
      <c r="P356" s="210">
        <v>0.79744816586921841</v>
      </c>
      <c r="Q356" s="210">
        <v>0.31897926634768742</v>
      </c>
      <c r="R356" s="210">
        <v>2.8708133971291865</v>
      </c>
      <c r="S356" s="210">
        <v>0</v>
      </c>
      <c r="T356" s="210">
        <v>2.3923444976076556</v>
      </c>
      <c r="U356" s="210">
        <v>100</v>
      </c>
    </row>
    <row r="357" spans="1:21">
      <c r="A357" s="17">
        <v>101013</v>
      </c>
      <c r="B357" s="17" t="s">
        <v>287</v>
      </c>
      <c r="C357" s="210">
        <v>1.1450381679389312</v>
      </c>
      <c r="D357" s="210">
        <v>0</v>
      </c>
      <c r="E357" s="210">
        <v>8.1424936386768447</v>
      </c>
      <c r="F357" s="210">
        <v>0</v>
      </c>
      <c r="G357" s="210">
        <v>0.5089058524173028</v>
      </c>
      <c r="H357" s="210">
        <v>18.575063613231553</v>
      </c>
      <c r="I357" s="210">
        <v>30.534351145038169</v>
      </c>
      <c r="J357" s="210">
        <v>4.8346055979643765</v>
      </c>
      <c r="K357" s="210">
        <v>17.684478371501271</v>
      </c>
      <c r="L357" s="210">
        <v>0.63613231552162841</v>
      </c>
      <c r="M357" s="210">
        <v>0.5089058524173028</v>
      </c>
      <c r="N357" s="210">
        <v>0.63613231552162841</v>
      </c>
      <c r="O357" s="210">
        <v>7.2519083969465647</v>
      </c>
      <c r="P357" s="210">
        <v>2.7989821882951653</v>
      </c>
      <c r="Q357" s="210">
        <v>0.76335877862595414</v>
      </c>
      <c r="R357" s="210">
        <v>3.4351145038167941</v>
      </c>
      <c r="S357" s="210">
        <v>0.63613231552162841</v>
      </c>
      <c r="T357" s="210">
        <v>1.9083969465648856</v>
      </c>
      <c r="U357" s="210">
        <v>100</v>
      </c>
    </row>
    <row r="358" spans="1:21">
      <c r="A358" s="17">
        <v>101014</v>
      </c>
      <c r="B358" s="17" t="s">
        <v>391</v>
      </c>
      <c r="C358" s="210">
        <v>0</v>
      </c>
      <c r="D358" s="210">
        <v>0</v>
      </c>
      <c r="E358" s="210">
        <v>9.7938144329896915</v>
      </c>
      <c r="F358" s="210">
        <v>0.51546391752577314</v>
      </c>
      <c r="G358" s="210">
        <v>0.51546391752577314</v>
      </c>
      <c r="H358" s="210">
        <v>20.618556701030926</v>
      </c>
      <c r="I358" s="210">
        <v>31.443298969072163</v>
      </c>
      <c r="J358" s="210">
        <v>10.824742268041238</v>
      </c>
      <c r="K358" s="210">
        <v>6.1855670103092786</v>
      </c>
      <c r="L358" s="210">
        <v>0.51546391752577314</v>
      </c>
      <c r="M358" s="210">
        <v>1.5463917525773196</v>
      </c>
      <c r="N358" s="210">
        <v>0.51546391752577314</v>
      </c>
      <c r="O358" s="210">
        <v>10.824742268041238</v>
      </c>
      <c r="P358" s="210">
        <v>0</v>
      </c>
      <c r="Q358" s="210">
        <v>0</v>
      </c>
      <c r="R358" s="210">
        <v>3.0927835051546393</v>
      </c>
      <c r="S358" s="210">
        <v>0</v>
      </c>
      <c r="T358" s="210">
        <v>3.608247422680412</v>
      </c>
      <c r="U358" s="210">
        <v>100</v>
      </c>
    </row>
    <row r="359" spans="1:21">
      <c r="A359" s="17">
        <v>101015</v>
      </c>
      <c r="B359" s="17" t="s">
        <v>325</v>
      </c>
      <c r="C359" s="210">
        <v>1.7006802721088436</v>
      </c>
      <c r="D359" s="210">
        <v>0</v>
      </c>
      <c r="E359" s="210">
        <v>12.585034013605442</v>
      </c>
      <c r="F359" s="210">
        <v>0</v>
      </c>
      <c r="G359" s="210">
        <v>0</v>
      </c>
      <c r="H359" s="210">
        <v>10.884353741496598</v>
      </c>
      <c r="I359" s="210">
        <v>42.176870748299322</v>
      </c>
      <c r="J359" s="210">
        <v>2.7210884353741496</v>
      </c>
      <c r="K359" s="210">
        <v>5.7823129251700678</v>
      </c>
      <c r="L359" s="210">
        <v>0.3401360544217687</v>
      </c>
      <c r="M359" s="210">
        <v>1.3605442176870748</v>
      </c>
      <c r="N359" s="210">
        <v>0</v>
      </c>
      <c r="O359" s="210">
        <v>10.544217687074831</v>
      </c>
      <c r="P359" s="210">
        <v>1.7006802721088436</v>
      </c>
      <c r="Q359" s="210">
        <v>1.0204081632653061</v>
      </c>
      <c r="R359" s="210">
        <v>5.4421768707482991</v>
      </c>
      <c r="S359" s="210">
        <v>0</v>
      </c>
      <c r="T359" s="210">
        <v>3.7414965986394559</v>
      </c>
      <c r="U359" s="210">
        <v>100</v>
      </c>
    </row>
    <row r="360" spans="1:21">
      <c r="A360" s="17">
        <v>101017</v>
      </c>
      <c r="B360" s="17" t="s">
        <v>306</v>
      </c>
      <c r="C360" s="210">
        <v>1.0373443983402488</v>
      </c>
      <c r="D360" s="210">
        <v>0</v>
      </c>
      <c r="E360" s="210">
        <v>10.37344398340249</v>
      </c>
      <c r="F360" s="210">
        <v>0</v>
      </c>
      <c r="G360" s="210">
        <v>0.2074688796680498</v>
      </c>
      <c r="H360" s="210">
        <v>15.145228215767634</v>
      </c>
      <c r="I360" s="210">
        <v>39.004149377593365</v>
      </c>
      <c r="J360" s="210">
        <v>8.0912863070539416</v>
      </c>
      <c r="K360" s="210">
        <v>6.4315352697095429</v>
      </c>
      <c r="L360" s="210">
        <v>0</v>
      </c>
      <c r="M360" s="210">
        <v>1.4522821576763485</v>
      </c>
      <c r="N360" s="210">
        <v>0</v>
      </c>
      <c r="O360" s="210">
        <v>8.7136929460580905</v>
      </c>
      <c r="P360" s="210">
        <v>0.82987551867219922</v>
      </c>
      <c r="Q360" s="210">
        <v>0.41493775933609961</v>
      </c>
      <c r="R360" s="210">
        <v>5.186721991701245</v>
      </c>
      <c r="S360" s="210">
        <v>0.2074688796680498</v>
      </c>
      <c r="T360" s="210">
        <v>2.904564315352697</v>
      </c>
      <c r="U360" s="210">
        <v>100</v>
      </c>
    </row>
    <row r="361" spans="1:21">
      <c r="A361" s="17">
        <v>101019</v>
      </c>
      <c r="B361" s="17" t="s">
        <v>342</v>
      </c>
      <c r="C361" s="210">
        <v>0.62695924764890276</v>
      </c>
      <c r="D361" s="210">
        <v>0.94043887147335425</v>
      </c>
      <c r="E361" s="210">
        <v>14.106583072100312</v>
      </c>
      <c r="F361" s="210">
        <v>0</v>
      </c>
      <c r="G361" s="210">
        <v>0.31347962382445138</v>
      </c>
      <c r="H361" s="210">
        <v>10.9717868338558</v>
      </c>
      <c r="I361" s="210">
        <v>36.363636363636367</v>
      </c>
      <c r="J361" s="210">
        <v>2.8213166144200628</v>
      </c>
      <c r="K361" s="210">
        <v>8.1504702194357357</v>
      </c>
      <c r="L361" s="210">
        <v>0</v>
      </c>
      <c r="M361" s="210">
        <v>1.5673981191222568</v>
      </c>
      <c r="N361" s="210">
        <v>0.62695924764890276</v>
      </c>
      <c r="O361" s="210">
        <v>9.0909090909090917</v>
      </c>
      <c r="P361" s="210">
        <v>2.8213166144200628</v>
      </c>
      <c r="Q361" s="210">
        <v>0</v>
      </c>
      <c r="R361" s="210">
        <v>5.0156739811912221</v>
      </c>
      <c r="S361" s="210">
        <v>1.5673981191222568</v>
      </c>
      <c r="T361" s="210">
        <v>5.0156739811912221</v>
      </c>
      <c r="U361" s="210">
        <v>100</v>
      </c>
    </row>
    <row r="362" spans="1:21">
      <c r="A362" s="17">
        <v>101020</v>
      </c>
      <c r="B362" s="17" t="s">
        <v>477</v>
      </c>
      <c r="C362" s="210">
        <v>0</v>
      </c>
      <c r="D362" s="210">
        <v>0</v>
      </c>
      <c r="E362" s="210">
        <v>11.111111111111111</v>
      </c>
      <c r="F362" s="210">
        <v>0</v>
      </c>
      <c r="G362" s="210">
        <v>0</v>
      </c>
      <c r="H362" s="210">
        <v>20</v>
      </c>
      <c r="I362" s="210">
        <v>27.777777777777779</v>
      </c>
      <c r="J362" s="210">
        <v>4.4444444444444446</v>
      </c>
      <c r="K362" s="210">
        <v>6.666666666666667</v>
      </c>
      <c r="L362" s="210">
        <v>0</v>
      </c>
      <c r="M362" s="210">
        <v>1.1111111111111112</v>
      </c>
      <c r="N362" s="210">
        <v>0</v>
      </c>
      <c r="O362" s="210">
        <v>20</v>
      </c>
      <c r="P362" s="210">
        <v>0</v>
      </c>
      <c r="Q362" s="210">
        <v>0</v>
      </c>
      <c r="R362" s="210">
        <v>2.2222222222222223</v>
      </c>
      <c r="S362" s="210">
        <v>0</v>
      </c>
      <c r="T362" s="210">
        <v>6.666666666666667</v>
      </c>
      <c r="U362" s="210">
        <v>100</v>
      </c>
    </row>
    <row r="363" spans="1:21">
      <c r="A363" s="17">
        <v>101021</v>
      </c>
      <c r="B363" s="17" t="s">
        <v>618</v>
      </c>
      <c r="C363" s="210">
        <v>3.125</v>
      </c>
      <c r="D363" s="210">
        <v>0</v>
      </c>
      <c r="E363" s="210">
        <v>9.375</v>
      </c>
      <c r="F363" s="210">
        <v>0</v>
      </c>
      <c r="G363" s="210">
        <v>0</v>
      </c>
      <c r="H363" s="210">
        <v>21.875</v>
      </c>
      <c r="I363" s="210">
        <v>25</v>
      </c>
      <c r="J363" s="210">
        <v>9.375</v>
      </c>
      <c r="K363" s="210">
        <v>6.25</v>
      </c>
      <c r="L363" s="210">
        <v>0</v>
      </c>
      <c r="M363" s="210">
        <v>0</v>
      </c>
      <c r="N363" s="210">
        <v>0</v>
      </c>
      <c r="O363" s="210">
        <v>15.625</v>
      </c>
      <c r="P363" s="210">
        <v>3.125</v>
      </c>
      <c r="Q363" s="210">
        <v>0</v>
      </c>
      <c r="R363" s="210">
        <v>6.25</v>
      </c>
      <c r="S363" s="210">
        <v>0</v>
      </c>
      <c r="T363" s="210">
        <v>0</v>
      </c>
      <c r="U363" s="210">
        <v>100</v>
      </c>
    </row>
    <row r="364" spans="1:21">
      <c r="A364" s="17">
        <v>101024</v>
      </c>
      <c r="B364" s="17" t="s">
        <v>403</v>
      </c>
      <c r="C364" s="210">
        <v>0</v>
      </c>
      <c r="D364" s="210">
        <v>0</v>
      </c>
      <c r="E364" s="210">
        <v>15.555555555555555</v>
      </c>
      <c r="F364" s="210">
        <v>0.74074074074074081</v>
      </c>
      <c r="G364" s="210">
        <v>2.2222222222222223</v>
      </c>
      <c r="H364" s="210">
        <v>14.074074074074074</v>
      </c>
      <c r="I364" s="210">
        <v>34.814814814814817</v>
      </c>
      <c r="J364" s="210">
        <v>2.9629629629629632</v>
      </c>
      <c r="K364" s="210">
        <v>8.1481481481481488</v>
      </c>
      <c r="L364" s="210">
        <v>1.4814814814814816</v>
      </c>
      <c r="M364" s="210">
        <v>0.74074074074074081</v>
      </c>
      <c r="N364" s="210">
        <v>0</v>
      </c>
      <c r="O364" s="210">
        <v>8.8888888888888893</v>
      </c>
      <c r="P364" s="210">
        <v>1.4814814814814816</v>
      </c>
      <c r="Q364" s="210">
        <v>0</v>
      </c>
      <c r="R364" s="210">
        <v>4.4444444444444446</v>
      </c>
      <c r="S364" s="210">
        <v>0</v>
      </c>
      <c r="T364" s="210">
        <v>4.4444444444444446</v>
      </c>
      <c r="U364" s="210">
        <v>100</v>
      </c>
    </row>
    <row r="365" spans="1:21">
      <c r="A365" s="17">
        <v>101025</v>
      </c>
      <c r="B365" s="17" t="s">
        <v>332</v>
      </c>
      <c r="C365" s="210">
        <v>0.83333333333333337</v>
      </c>
      <c r="D365" s="210">
        <v>0</v>
      </c>
      <c r="E365" s="210">
        <v>11.944444444444445</v>
      </c>
      <c r="F365" s="210">
        <v>0.27777777777777779</v>
      </c>
      <c r="G365" s="210">
        <v>0.27777777777777779</v>
      </c>
      <c r="H365" s="210">
        <v>19.166666666666668</v>
      </c>
      <c r="I365" s="210">
        <v>31.944444444444443</v>
      </c>
      <c r="J365" s="210">
        <v>5.2777777777777777</v>
      </c>
      <c r="K365" s="210">
        <v>7.2222222222222214</v>
      </c>
      <c r="L365" s="210">
        <v>2.2222222222222223</v>
      </c>
      <c r="M365" s="210">
        <v>0.55555555555555558</v>
      </c>
      <c r="N365" s="210">
        <v>1.1111111111111112</v>
      </c>
      <c r="O365" s="210">
        <v>10.833333333333334</v>
      </c>
      <c r="P365" s="210">
        <v>1.6666666666666667</v>
      </c>
      <c r="Q365" s="210">
        <v>0.55555555555555558</v>
      </c>
      <c r="R365" s="210">
        <v>2.7777777777777777</v>
      </c>
      <c r="S365" s="210">
        <v>0</v>
      </c>
      <c r="T365" s="210">
        <v>3.3333333333333335</v>
      </c>
      <c r="U365" s="210">
        <v>100</v>
      </c>
    </row>
    <row r="366" spans="1:21">
      <c r="A366" s="17">
        <v>102001</v>
      </c>
      <c r="B366" s="17" t="s">
        <v>450</v>
      </c>
      <c r="C366" s="210">
        <v>0</v>
      </c>
      <c r="D366" s="210">
        <v>0</v>
      </c>
      <c r="E366" s="210">
        <v>8.6419753086419746</v>
      </c>
      <c r="F366" s="210">
        <v>0</v>
      </c>
      <c r="G366" s="210">
        <v>0</v>
      </c>
      <c r="H366" s="210">
        <v>16.049382716049383</v>
      </c>
      <c r="I366" s="210">
        <v>43.209876543209873</v>
      </c>
      <c r="J366" s="210">
        <v>1.2345679012345678</v>
      </c>
      <c r="K366" s="210">
        <v>7.4074074074074066</v>
      </c>
      <c r="L366" s="210">
        <v>0</v>
      </c>
      <c r="M366" s="210">
        <v>2.4691358024691357</v>
      </c>
      <c r="N366" s="210">
        <v>0</v>
      </c>
      <c r="O366" s="210">
        <v>13.580246913580247</v>
      </c>
      <c r="P366" s="210">
        <v>0</v>
      </c>
      <c r="Q366" s="210">
        <v>0</v>
      </c>
      <c r="R366" s="210">
        <v>3.7037037037037033</v>
      </c>
      <c r="S366" s="210">
        <v>0</v>
      </c>
      <c r="T366" s="210">
        <v>3.7037037037037033</v>
      </c>
      <c r="U366" s="210">
        <v>100</v>
      </c>
    </row>
    <row r="367" spans="1:21">
      <c r="A367" s="17">
        <v>102002</v>
      </c>
      <c r="B367" s="17" t="s">
        <v>533</v>
      </c>
      <c r="C367" s="210">
        <v>0</v>
      </c>
      <c r="D367" s="210">
        <v>0</v>
      </c>
      <c r="E367" s="210">
        <v>15.517241379310345</v>
      </c>
      <c r="F367" s="210">
        <v>0</v>
      </c>
      <c r="G367" s="210">
        <v>0</v>
      </c>
      <c r="H367" s="210">
        <v>24.137931034482758</v>
      </c>
      <c r="I367" s="210">
        <v>32.758620689655174</v>
      </c>
      <c r="J367" s="210">
        <v>1.7241379310344827</v>
      </c>
      <c r="K367" s="210">
        <v>3.4482758620689653</v>
      </c>
      <c r="L367" s="210">
        <v>0</v>
      </c>
      <c r="M367" s="210">
        <v>3.4482758620689653</v>
      </c>
      <c r="N367" s="210">
        <v>0</v>
      </c>
      <c r="O367" s="210">
        <v>12.068965517241379</v>
      </c>
      <c r="P367" s="210">
        <v>0</v>
      </c>
      <c r="Q367" s="210">
        <v>0</v>
      </c>
      <c r="R367" s="210">
        <v>5.1724137931034484</v>
      </c>
      <c r="S367" s="210">
        <v>0</v>
      </c>
      <c r="T367" s="210">
        <v>1.7241379310344827</v>
      </c>
      <c r="U367" s="210">
        <v>100</v>
      </c>
    </row>
    <row r="368" spans="1:21">
      <c r="A368" s="17">
        <v>102003</v>
      </c>
      <c r="B368" s="17" t="s">
        <v>381</v>
      </c>
      <c r="C368" s="210">
        <v>0.52356020942408377</v>
      </c>
      <c r="D368" s="210">
        <v>0.52356020942408377</v>
      </c>
      <c r="E368" s="210">
        <v>6.8062827225130889</v>
      </c>
      <c r="F368" s="210">
        <v>0</v>
      </c>
      <c r="G368" s="210">
        <v>0</v>
      </c>
      <c r="H368" s="210">
        <v>14.659685863874344</v>
      </c>
      <c r="I368" s="210">
        <v>26.178010471204189</v>
      </c>
      <c r="J368" s="210">
        <v>5.7591623036649215</v>
      </c>
      <c r="K368" s="210">
        <v>17.801047120418847</v>
      </c>
      <c r="L368" s="210">
        <v>1.5706806282722512</v>
      </c>
      <c r="M368" s="210">
        <v>1.0471204188481675</v>
      </c>
      <c r="N368" s="210">
        <v>2.0942408376963351</v>
      </c>
      <c r="O368" s="210">
        <v>12.041884816753926</v>
      </c>
      <c r="P368" s="210">
        <v>0.52356020942408377</v>
      </c>
      <c r="Q368" s="210">
        <v>1.0471204188481675</v>
      </c>
      <c r="R368" s="210">
        <v>5.2356020942408374</v>
      </c>
      <c r="S368" s="210">
        <v>1.5706806282722512</v>
      </c>
      <c r="T368" s="210">
        <v>2.6178010471204187</v>
      </c>
      <c r="U368" s="210">
        <v>100</v>
      </c>
    </row>
    <row r="369" spans="1:21">
      <c r="A369" s="17">
        <v>102004</v>
      </c>
      <c r="B369" s="17" t="s">
        <v>646</v>
      </c>
      <c r="C369" s="210">
        <v>15</v>
      </c>
      <c r="D369" s="210">
        <v>0</v>
      </c>
      <c r="E369" s="210">
        <v>5</v>
      </c>
      <c r="F369" s="210">
        <v>0</v>
      </c>
      <c r="G369" s="210">
        <v>0</v>
      </c>
      <c r="H369" s="210">
        <v>10</v>
      </c>
      <c r="I369" s="210">
        <v>15</v>
      </c>
      <c r="J369" s="210">
        <v>5</v>
      </c>
      <c r="K369" s="210">
        <v>20</v>
      </c>
      <c r="L369" s="210">
        <v>0</v>
      </c>
      <c r="M369" s="210">
        <v>0</v>
      </c>
      <c r="N369" s="210">
        <v>0</v>
      </c>
      <c r="O369" s="210">
        <v>30</v>
      </c>
      <c r="P369" s="210">
        <v>0</v>
      </c>
      <c r="Q369" s="210">
        <v>0</v>
      </c>
      <c r="R369" s="210">
        <v>0</v>
      </c>
      <c r="S369" s="210">
        <v>0</v>
      </c>
      <c r="T369" s="210">
        <v>0</v>
      </c>
      <c r="U369" s="210">
        <v>100</v>
      </c>
    </row>
    <row r="370" spans="1:21">
      <c r="A370" s="17">
        <v>102005</v>
      </c>
      <c r="B370" s="17" t="s">
        <v>594</v>
      </c>
      <c r="C370" s="210">
        <v>0</v>
      </c>
      <c r="D370" s="210">
        <v>0</v>
      </c>
      <c r="E370" s="210">
        <v>6.666666666666667</v>
      </c>
      <c r="F370" s="210">
        <v>0</v>
      </c>
      <c r="G370" s="210">
        <v>0</v>
      </c>
      <c r="H370" s="210">
        <v>28.888888888888886</v>
      </c>
      <c r="I370" s="210">
        <v>33.333333333333329</v>
      </c>
      <c r="J370" s="210">
        <v>4.4444444444444446</v>
      </c>
      <c r="K370" s="210">
        <v>8.8888888888888893</v>
      </c>
      <c r="L370" s="210">
        <v>0</v>
      </c>
      <c r="M370" s="210">
        <v>0</v>
      </c>
      <c r="N370" s="210">
        <v>0</v>
      </c>
      <c r="O370" s="210">
        <v>8.8888888888888893</v>
      </c>
      <c r="P370" s="210">
        <v>0</v>
      </c>
      <c r="Q370" s="210">
        <v>0</v>
      </c>
      <c r="R370" s="210">
        <v>6.666666666666667</v>
      </c>
      <c r="S370" s="210">
        <v>2.2222222222222223</v>
      </c>
      <c r="T370" s="210">
        <v>0</v>
      </c>
      <c r="U370" s="210">
        <v>100</v>
      </c>
    </row>
    <row r="371" spans="1:21">
      <c r="A371" s="17">
        <v>102006</v>
      </c>
      <c r="B371" s="17" t="s">
        <v>400</v>
      </c>
      <c r="C371" s="210">
        <v>0</v>
      </c>
      <c r="D371" s="210">
        <v>0</v>
      </c>
      <c r="E371" s="210">
        <v>13.740458015267176</v>
      </c>
      <c r="F371" s="210">
        <v>0</v>
      </c>
      <c r="G371" s="210">
        <v>0</v>
      </c>
      <c r="H371" s="210">
        <v>29.770992366412212</v>
      </c>
      <c r="I371" s="210">
        <v>26.717557251908396</v>
      </c>
      <c r="J371" s="210">
        <v>5.343511450381679</v>
      </c>
      <c r="K371" s="210">
        <v>8.3969465648854964</v>
      </c>
      <c r="L371" s="210">
        <v>0.76335877862595414</v>
      </c>
      <c r="M371" s="210">
        <v>0</v>
      </c>
      <c r="N371" s="210">
        <v>0</v>
      </c>
      <c r="O371" s="210">
        <v>9.1603053435114496</v>
      </c>
      <c r="P371" s="210">
        <v>1.5267175572519083</v>
      </c>
      <c r="Q371" s="210">
        <v>0</v>
      </c>
      <c r="R371" s="210">
        <v>3.0534351145038165</v>
      </c>
      <c r="S371" s="210">
        <v>0.76335877862595414</v>
      </c>
      <c r="T371" s="210">
        <v>0.76335877862595414</v>
      </c>
      <c r="U371" s="210">
        <v>100</v>
      </c>
    </row>
    <row r="372" spans="1:21">
      <c r="A372" s="17">
        <v>102007</v>
      </c>
      <c r="B372" s="17" t="s">
        <v>568</v>
      </c>
      <c r="C372" s="210">
        <v>1.4084507042253522</v>
      </c>
      <c r="D372" s="210">
        <v>0</v>
      </c>
      <c r="E372" s="210">
        <v>11.267605633802818</v>
      </c>
      <c r="F372" s="210">
        <v>0</v>
      </c>
      <c r="G372" s="210">
        <v>0</v>
      </c>
      <c r="H372" s="210">
        <v>12.676056338028168</v>
      </c>
      <c r="I372" s="210">
        <v>49.295774647887328</v>
      </c>
      <c r="J372" s="210">
        <v>5.6338028169014089</v>
      </c>
      <c r="K372" s="210">
        <v>5.6338028169014089</v>
      </c>
      <c r="L372" s="210">
        <v>0</v>
      </c>
      <c r="M372" s="210">
        <v>0</v>
      </c>
      <c r="N372" s="210">
        <v>0</v>
      </c>
      <c r="O372" s="210">
        <v>7.042253521126761</v>
      </c>
      <c r="P372" s="210">
        <v>0</v>
      </c>
      <c r="Q372" s="210">
        <v>0</v>
      </c>
      <c r="R372" s="210">
        <v>5.6338028169014089</v>
      </c>
      <c r="S372" s="210">
        <v>0</v>
      </c>
      <c r="T372" s="210">
        <v>1.4084507042253522</v>
      </c>
      <c r="U372" s="210">
        <v>100</v>
      </c>
    </row>
    <row r="373" spans="1:21">
      <c r="A373" s="17">
        <v>102008</v>
      </c>
      <c r="B373" s="17" t="s">
        <v>453</v>
      </c>
      <c r="C373" s="210">
        <v>3.3333333333333335</v>
      </c>
      <c r="D373" s="210">
        <v>0</v>
      </c>
      <c r="E373" s="210">
        <v>8.8888888888888893</v>
      </c>
      <c r="F373" s="210">
        <v>0</v>
      </c>
      <c r="G373" s="210">
        <v>0</v>
      </c>
      <c r="H373" s="210">
        <v>20</v>
      </c>
      <c r="I373" s="210">
        <v>38.888888888888893</v>
      </c>
      <c r="J373" s="210">
        <v>5.5555555555555554</v>
      </c>
      <c r="K373" s="210">
        <v>7.7777777777777777</v>
      </c>
      <c r="L373" s="210">
        <v>0</v>
      </c>
      <c r="M373" s="210">
        <v>1.1111111111111112</v>
      </c>
      <c r="N373" s="210">
        <v>0</v>
      </c>
      <c r="O373" s="210">
        <v>4.4444444444444446</v>
      </c>
      <c r="P373" s="210">
        <v>2.2222222222222223</v>
      </c>
      <c r="Q373" s="210">
        <v>0</v>
      </c>
      <c r="R373" s="210">
        <v>4.4444444444444446</v>
      </c>
      <c r="S373" s="210">
        <v>0</v>
      </c>
      <c r="T373" s="210">
        <v>3.3333333333333335</v>
      </c>
      <c r="U373" s="210">
        <v>100</v>
      </c>
    </row>
    <row r="374" spans="1:21">
      <c r="A374" s="17">
        <v>102009</v>
      </c>
      <c r="B374" s="17" t="s">
        <v>484</v>
      </c>
      <c r="C374" s="210">
        <v>0</v>
      </c>
      <c r="D374" s="210">
        <v>0</v>
      </c>
      <c r="E374" s="210">
        <v>12.048192771084338</v>
      </c>
      <c r="F374" s="210">
        <v>0</v>
      </c>
      <c r="G374" s="210">
        <v>0</v>
      </c>
      <c r="H374" s="210">
        <v>10.843373493975903</v>
      </c>
      <c r="I374" s="210">
        <v>26.506024096385545</v>
      </c>
      <c r="J374" s="210">
        <v>1.2048192771084338</v>
      </c>
      <c r="K374" s="210">
        <v>20.481927710843372</v>
      </c>
      <c r="L374" s="210">
        <v>1.2048192771084338</v>
      </c>
      <c r="M374" s="210">
        <v>0</v>
      </c>
      <c r="N374" s="210">
        <v>1.2048192771084338</v>
      </c>
      <c r="O374" s="210">
        <v>10.843373493975903</v>
      </c>
      <c r="P374" s="210">
        <v>1.2048192771084338</v>
      </c>
      <c r="Q374" s="210">
        <v>0</v>
      </c>
      <c r="R374" s="210">
        <v>9.6385542168674707</v>
      </c>
      <c r="S374" s="210">
        <v>1.2048192771084338</v>
      </c>
      <c r="T374" s="210">
        <v>3.6144578313253009</v>
      </c>
      <c r="U374" s="210">
        <v>100</v>
      </c>
    </row>
    <row r="375" spans="1:21">
      <c r="A375" s="17">
        <v>102010</v>
      </c>
      <c r="B375" s="17" t="s">
        <v>458</v>
      </c>
      <c r="C375" s="210">
        <v>10.15625</v>
      </c>
      <c r="D375" s="210">
        <v>0</v>
      </c>
      <c r="E375" s="210">
        <v>17.96875</v>
      </c>
      <c r="F375" s="210">
        <v>0</v>
      </c>
      <c r="G375" s="210">
        <v>0</v>
      </c>
      <c r="H375" s="210">
        <v>11.71875</v>
      </c>
      <c r="I375" s="210">
        <v>37.5</v>
      </c>
      <c r="J375" s="210">
        <v>3.125</v>
      </c>
      <c r="K375" s="210">
        <v>4.6875</v>
      </c>
      <c r="L375" s="210">
        <v>0.78125</v>
      </c>
      <c r="M375" s="210">
        <v>1.5625</v>
      </c>
      <c r="N375" s="210">
        <v>0</v>
      </c>
      <c r="O375" s="210">
        <v>5.46875</v>
      </c>
      <c r="P375" s="210">
        <v>1.5625</v>
      </c>
      <c r="Q375" s="210">
        <v>0</v>
      </c>
      <c r="R375" s="210">
        <v>1.5625</v>
      </c>
      <c r="S375" s="210">
        <v>0</v>
      </c>
      <c r="T375" s="210">
        <v>3.90625</v>
      </c>
      <c r="U375" s="210">
        <v>100</v>
      </c>
    </row>
    <row r="376" spans="1:21">
      <c r="A376" s="17">
        <v>102011</v>
      </c>
      <c r="B376" s="17" t="s">
        <v>341</v>
      </c>
      <c r="C376" s="210">
        <v>0.33557046979865773</v>
      </c>
      <c r="D376" s="210">
        <v>0</v>
      </c>
      <c r="E376" s="210">
        <v>5.0335570469798654</v>
      </c>
      <c r="F376" s="210">
        <v>0.33557046979865773</v>
      </c>
      <c r="G376" s="210">
        <v>0</v>
      </c>
      <c r="H376" s="210">
        <v>20.134228187919462</v>
      </c>
      <c r="I376" s="210">
        <v>34.899328859060404</v>
      </c>
      <c r="J376" s="210">
        <v>1.6778523489932886</v>
      </c>
      <c r="K376" s="210">
        <v>8.724832214765101</v>
      </c>
      <c r="L376" s="210">
        <v>0.67114093959731547</v>
      </c>
      <c r="M376" s="210">
        <v>2.348993288590604</v>
      </c>
      <c r="N376" s="210">
        <v>0.33557046979865773</v>
      </c>
      <c r="O376" s="210">
        <v>12.080536912751679</v>
      </c>
      <c r="P376" s="210">
        <v>1.3422818791946309</v>
      </c>
      <c r="Q376" s="210">
        <v>0.67114093959731547</v>
      </c>
      <c r="R376" s="210">
        <v>3.6912751677852351</v>
      </c>
      <c r="S376" s="210">
        <v>0.67114093959731547</v>
      </c>
      <c r="T376" s="210">
        <v>7.0469798657718119</v>
      </c>
      <c r="U376" s="210">
        <v>100</v>
      </c>
    </row>
    <row r="377" spans="1:21">
      <c r="A377" s="17">
        <v>102012</v>
      </c>
      <c r="B377" s="17" t="s">
        <v>507</v>
      </c>
      <c r="C377" s="210">
        <v>0</v>
      </c>
      <c r="D377" s="210">
        <v>0</v>
      </c>
      <c r="E377" s="210">
        <v>20.909090909090907</v>
      </c>
      <c r="F377" s="210">
        <v>0</v>
      </c>
      <c r="G377" s="210">
        <v>0</v>
      </c>
      <c r="H377" s="210">
        <v>16.363636363636363</v>
      </c>
      <c r="I377" s="210">
        <v>34.545454545454547</v>
      </c>
      <c r="J377" s="210">
        <v>1.8181818181818181</v>
      </c>
      <c r="K377" s="210">
        <v>6.3636363636363633</v>
      </c>
      <c r="L377" s="210">
        <v>0.90909090909090906</v>
      </c>
      <c r="M377" s="210">
        <v>1.8181818181818181</v>
      </c>
      <c r="N377" s="210">
        <v>0</v>
      </c>
      <c r="O377" s="210">
        <v>6.3636363636363633</v>
      </c>
      <c r="P377" s="210">
        <v>3.6363636363636362</v>
      </c>
      <c r="Q377" s="210">
        <v>0</v>
      </c>
      <c r="R377" s="210">
        <v>3.6363636363636362</v>
      </c>
      <c r="S377" s="210">
        <v>0</v>
      </c>
      <c r="T377" s="210">
        <v>3.6363636363636362</v>
      </c>
      <c r="U377" s="210">
        <v>100</v>
      </c>
    </row>
    <row r="378" spans="1:21">
      <c r="A378" s="17">
        <v>102013</v>
      </c>
      <c r="B378" s="17" t="s">
        <v>538</v>
      </c>
      <c r="C378" s="210">
        <v>3.3898305084745761</v>
      </c>
      <c r="D378" s="210">
        <v>0</v>
      </c>
      <c r="E378" s="210">
        <v>8.4745762711864394</v>
      </c>
      <c r="F378" s="210">
        <v>0</v>
      </c>
      <c r="G378" s="210">
        <v>0</v>
      </c>
      <c r="H378" s="210">
        <v>8.4745762711864394</v>
      </c>
      <c r="I378" s="210">
        <v>37.288135593220339</v>
      </c>
      <c r="J378" s="210">
        <v>18.64406779661017</v>
      </c>
      <c r="K378" s="210">
        <v>6.7796610169491522</v>
      </c>
      <c r="L378" s="210">
        <v>0</v>
      </c>
      <c r="M378" s="210">
        <v>0</v>
      </c>
      <c r="N378" s="210">
        <v>0</v>
      </c>
      <c r="O378" s="210">
        <v>10.16949152542373</v>
      </c>
      <c r="P378" s="210">
        <v>0</v>
      </c>
      <c r="Q378" s="210">
        <v>0</v>
      </c>
      <c r="R378" s="210">
        <v>5.0847457627118651</v>
      </c>
      <c r="S378" s="210">
        <v>0</v>
      </c>
      <c r="T378" s="210">
        <v>1.6949152542372881</v>
      </c>
      <c r="U378" s="210">
        <v>100</v>
      </c>
    </row>
    <row r="379" spans="1:21">
      <c r="A379" s="17">
        <v>102014</v>
      </c>
      <c r="B379" s="17" t="s">
        <v>496</v>
      </c>
      <c r="C379" s="210">
        <v>0</v>
      </c>
      <c r="D379" s="210">
        <v>0</v>
      </c>
      <c r="E379" s="210">
        <v>11.594202898550725</v>
      </c>
      <c r="F379" s="210">
        <v>0</v>
      </c>
      <c r="G379" s="210">
        <v>0</v>
      </c>
      <c r="H379" s="210">
        <v>17.391304347826086</v>
      </c>
      <c r="I379" s="210">
        <v>30.434782608695656</v>
      </c>
      <c r="J379" s="210">
        <v>8.695652173913043</v>
      </c>
      <c r="K379" s="210">
        <v>7.2463768115942031</v>
      </c>
      <c r="L379" s="210">
        <v>0</v>
      </c>
      <c r="M379" s="210">
        <v>0</v>
      </c>
      <c r="N379" s="210">
        <v>0</v>
      </c>
      <c r="O379" s="210">
        <v>15.942028985507244</v>
      </c>
      <c r="P379" s="210">
        <v>0</v>
      </c>
      <c r="Q379" s="210">
        <v>0</v>
      </c>
      <c r="R379" s="210">
        <v>5.7971014492753623</v>
      </c>
      <c r="S379" s="210">
        <v>1.4492753623188406</v>
      </c>
      <c r="T379" s="210">
        <v>1.4492753623188406</v>
      </c>
      <c r="U379" s="210">
        <v>100</v>
      </c>
    </row>
    <row r="380" spans="1:21">
      <c r="A380" s="17">
        <v>102015</v>
      </c>
      <c r="B380" s="17" t="s">
        <v>522</v>
      </c>
      <c r="C380" s="210">
        <v>0</v>
      </c>
      <c r="D380" s="210">
        <v>0</v>
      </c>
      <c r="E380" s="210">
        <v>15.151515151515152</v>
      </c>
      <c r="F380" s="210">
        <v>0</v>
      </c>
      <c r="G380" s="210">
        <v>0</v>
      </c>
      <c r="H380" s="210">
        <v>30.303030303030305</v>
      </c>
      <c r="I380" s="210">
        <v>33.333333333333329</v>
      </c>
      <c r="J380" s="210">
        <v>7.5757575757575761</v>
      </c>
      <c r="K380" s="210">
        <v>4.5454545454545459</v>
      </c>
      <c r="L380" s="210">
        <v>0</v>
      </c>
      <c r="M380" s="210">
        <v>1.5151515151515151</v>
      </c>
      <c r="N380" s="210">
        <v>1.5151515151515151</v>
      </c>
      <c r="O380" s="210">
        <v>1.5151515151515151</v>
      </c>
      <c r="P380" s="210">
        <v>0</v>
      </c>
      <c r="Q380" s="210">
        <v>0</v>
      </c>
      <c r="R380" s="210">
        <v>1.5151515151515151</v>
      </c>
      <c r="S380" s="210">
        <v>0</v>
      </c>
      <c r="T380" s="210">
        <v>3.0303030303030303</v>
      </c>
      <c r="U380" s="210">
        <v>100</v>
      </c>
    </row>
    <row r="381" spans="1:21">
      <c r="A381" s="17">
        <v>102016</v>
      </c>
      <c r="B381" s="17" t="s">
        <v>457</v>
      </c>
      <c r="C381" s="210">
        <v>2.912621359223301</v>
      </c>
      <c r="D381" s="210">
        <v>0</v>
      </c>
      <c r="E381" s="210">
        <v>15.53398058252427</v>
      </c>
      <c r="F381" s="210">
        <v>0</v>
      </c>
      <c r="G381" s="210">
        <v>0</v>
      </c>
      <c r="H381" s="210">
        <v>20.388349514563107</v>
      </c>
      <c r="I381" s="210">
        <v>35.922330097087382</v>
      </c>
      <c r="J381" s="210">
        <v>3.8834951456310676</v>
      </c>
      <c r="K381" s="210">
        <v>4.8543689320388346</v>
      </c>
      <c r="L381" s="210">
        <v>0.97087378640776689</v>
      </c>
      <c r="M381" s="210">
        <v>0.97087378640776689</v>
      </c>
      <c r="N381" s="210">
        <v>0</v>
      </c>
      <c r="O381" s="210">
        <v>10.679611650485436</v>
      </c>
      <c r="P381" s="210">
        <v>0</v>
      </c>
      <c r="Q381" s="210">
        <v>0</v>
      </c>
      <c r="R381" s="210">
        <v>2.912621359223301</v>
      </c>
      <c r="S381" s="210">
        <v>0</v>
      </c>
      <c r="T381" s="210">
        <v>0.97087378640776689</v>
      </c>
      <c r="U381" s="210">
        <v>100</v>
      </c>
    </row>
    <row r="382" spans="1:21">
      <c r="A382" s="17">
        <v>102017</v>
      </c>
      <c r="B382" s="17" t="s">
        <v>385</v>
      </c>
      <c r="C382" s="210">
        <v>0.37878787878787878</v>
      </c>
      <c r="D382" s="210">
        <v>0</v>
      </c>
      <c r="E382" s="210">
        <v>13.257575757575758</v>
      </c>
      <c r="F382" s="210">
        <v>0.37878787878787878</v>
      </c>
      <c r="G382" s="210">
        <v>0</v>
      </c>
      <c r="H382" s="210">
        <v>10.606060606060606</v>
      </c>
      <c r="I382" s="210">
        <v>42.803030303030305</v>
      </c>
      <c r="J382" s="210">
        <v>2.2727272727272729</v>
      </c>
      <c r="K382" s="210">
        <v>6.4393939393939394</v>
      </c>
      <c r="L382" s="210">
        <v>1.1363636363636365</v>
      </c>
      <c r="M382" s="210">
        <v>0.75757575757575757</v>
      </c>
      <c r="N382" s="210">
        <v>1.5151515151515151</v>
      </c>
      <c r="O382" s="210">
        <v>7.5757575757575761</v>
      </c>
      <c r="P382" s="210">
        <v>3.4090909090909087</v>
      </c>
      <c r="Q382" s="210">
        <v>1.1363636363636365</v>
      </c>
      <c r="R382" s="210">
        <v>3.0303030303030303</v>
      </c>
      <c r="S382" s="210">
        <v>0.37878787878787878</v>
      </c>
      <c r="T382" s="210">
        <v>4.9242424242424239</v>
      </c>
      <c r="U382" s="210">
        <v>100</v>
      </c>
    </row>
    <row r="383" spans="1:21">
      <c r="A383" s="17">
        <v>102018</v>
      </c>
      <c r="B383" s="17" t="s">
        <v>485</v>
      </c>
      <c r="C383" s="210">
        <v>0</v>
      </c>
      <c r="D383" s="210">
        <v>0</v>
      </c>
      <c r="E383" s="210">
        <v>5.0632911392405067</v>
      </c>
      <c r="F383" s="210">
        <v>0</v>
      </c>
      <c r="G383" s="210">
        <v>0</v>
      </c>
      <c r="H383" s="210">
        <v>17.721518987341771</v>
      </c>
      <c r="I383" s="210">
        <v>25.316455696202532</v>
      </c>
      <c r="J383" s="210">
        <v>2.5316455696202533</v>
      </c>
      <c r="K383" s="210">
        <v>21.518987341772153</v>
      </c>
      <c r="L383" s="210">
        <v>1.2658227848101267</v>
      </c>
      <c r="M383" s="210">
        <v>1.2658227848101267</v>
      </c>
      <c r="N383" s="210">
        <v>0</v>
      </c>
      <c r="O383" s="210">
        <v>16.455696202531644</v>
      </c>
      <c r="P383" s="210">
        <v>0</v>
      </c>
      <c r="Q383" s="210">
        <v>0</v>
      </c>
      <c r="R383" s="210">
        <v>5.0632911392405067</v>
      </c>
      <c r="S383" s="210">
        <v>1.2658227848101267</v>
      </c>
      <c r="T383" s="210">
        <v>2.5316455696202533</v>
      </c>
      <c r="U383" s="210">
        <v>100</v>
      </c>
    </row>
    <row r="384" spans="1:21">
      <c r="A384" s="17">
        <v>102019</v>
      </c>
      <c r="B384" s="17" t="s">
        <v>392</v>
      </c>
      <c r="C384" s="210">
        <v>0.66666666666666674</v>
      </c>
      <c r="D384" s="210">
        <v>0</v>
      </c>
      <c r="E384" s="210">
        <v>15.333333333333332</v>
      </c>
      <c r="F384" s="210">
        <v>0</v>
      </c>
      <c r="G384" s="210">
        <v>0</v>
      </c>
      <c r="H384" s="210">
        <v>19.333333333333332</v>
      </c>
      <c r="I384" s="210">
        <v>36.666666666666664</v>
      </c>
      <c r="J384" s="210">
        <v>2.666666666666667</v>
      </c>
      <c r="K384" s="210">
        <v>7.333333333333333</v>
      </c>
      <c r="L384" s="210">
        <v>2</v>
      </c>
      <c r="M384" s="210">
        <v>2</v>
      </c>
      <c r="N384" s="210">
        <v>0</v>
      </c>
      <c r="O384" s="210">
        <v>6.666666666666667</v>
      </c>
      <c r="P384" s="210">
        <v>0.66666666666666674</v>
      </c>
      <c r="Q384" s="210">
        <v>0</v>
      </c>
      <c r="R384" s="210">
        <v>3.3333333333333335</v>
      </c>
      <c r="S384" s="210">
        <v>0</v>
      </c>
      <c r="T384" s="210">
        <v>3.3333333333333335</v>
      </c>
      <c r="U384" s="210">
        <v>100</v>
      </c>
    </row>
    <row r="385" spans="1:21">
      <c r="A385" s="17">
        <v>102020</v>
      </c>
      <c r="B385" s="17" t="s">
        <v>476</v>
      </c>
      <c r="C385" s="210">
        <v>1.3793103448275863</v>
      </c>
      <c r="D385" s="210">
        <v>0</v>
      </c>
      <c r="E385" s="210">
        <v>19.310344827586206</v>
      </c>
      <c r="F385" s="210">
        <v>0</v>
      </c>
      <c r="G385" s="210">
        <v>0</v>
      </c>
      <c r="H385" s="210">
        <v>15.172413793103448</v>
      </c>
      <c r="I385" s="210">
        <v>31.03448275862069</v>
      </c>
      <c r="J385" s="210">
        <v>3.4482758620689653</v>
      </c>
      <c r="K385" s="210">
        <v>6.8965517241379306</v>
      </c>
      <c r="L385" s="210">
        <v>1.3793103448275863</v>
      </c>
      <c r="M385" s="210">
        <v>0.68965517241379315</v>
      </c>
      <c r="N385" s="210">
        <v>0.68965517241379315</v>
      </c>
      <c r="O385" s="210">
        <v>8.9655172413793096</v>
      </c>
      <c r="P385" s="210">
        <v>2.7586206896551726</v>
      </c>
      <c r="Q385" s="210">
        <v>0.68965517241379315</v>
      </c>
      <c r="R385" s="210">
        <v>3.4482758620689653</v>
      </c>
      <c r="S385" s="210">
        <v>0.68965517241379315</v>
      </c>
      <c r="T385" s="210">
        <v>3.4482758620689653</v>
      </c>
      <c r="U385" s="210">
        <v>100</v>
      </c>
    </row>
    <row r="386" spans="1:21">
      <c r="A386" s="17">
        <v>102021</v>
      </c>
      <c r="B386" s="17" t="s">
        <v>323</v>
      </c>
      <c r="C386" s="210">
        <v>0.3058103975535168</v>
      </c>
      <c r="D386" s="210">
        <v>0</v>
      </c>
      <c r="E386" s="210">
        <v>9.7859327217125376</v>
      </c>
      <c r="F386" s="210">
        <v>0.3058103975535168</v>
      </c>
      <c r="G386" s="210">
        <v>0.3058103975535168</v>
      </c>
      <c r="H386" s="210">
        <v>10.397553516819572</v>
      </c>
      <c r="I386" s="210">
        <v>48.01223241590214</v>
      </c>
      <c r="J386" s="210">
        <v>1.834862385321101</v>
      </c>
      <c r="K386" s="210">
        <v>9.1743119266055047</v>
      </c>
      <c r="L386" s="210">
        <v>0.91743119266055051</v>
      </c>
      <c r="M386" s="210">
        <v>0.91743119266055051</v>
      </c>
      <c r="N386" s="210">
        <v>0.6116207951070336</v>
      </c>
      <c r="O386" s="210">
        <v>8.2568807339449553</v>
      </c>
      <c r="P386" s="210">
        <v>0.91743119266055051</v>
      </c>
      <c r="Q386" s="210">
        <v>1.5290519877675841</v>
      </c>
      <c r="R386" s="210">
        <v>2.7522935779816518</v>
      </c>
      <c r="S386" s="210">
        <v>0.3058103975535168</v>
      </c>
      <c r="T386" s="210">
        <v>3.669724770642202</v>
      </c>
      <c r="U386" s="210">
        <v>100</v>
      </c>
    </row>
    <row r="387" spans="1:21">
      <c r="A387" s="17">
        <v>102023</v>
      </c>
      <c r="B387" s="17" t="s">
        <v>513</v>
      </c>
      <c r="C387" s="210">
        <v>0</v>
      </c>
      <c r="D387" s="210">
        <v>0</v>
      </c>
      <c r="E387" s="210">
        <v>4.7619047619047619</v>
      </c>
      <c r="F387" s="210">
        <v>0</v>
      </c>
      <c r="G387" s="210">
        <v>0</v>
      </c>
      <c r="H387" s="210">
        <v>12.380952380952381</v>
      </c>
      <c r="I387" s="210">
        <v>39.047619047619051</v>
      </c>
      <c r="J387" s="210">
        <v>2.8571428571428572</v>
      </c>
      <c r="K387" s="210">
        <v>11.428571428571429</v>
      </c>
      <c r="L387" s="210">
        <v>1.9047619047619049</v>
      </c>
      <c r="M387" s="210">
        <v>1.9047619047619049</v>
      </c>
      <c r="N387" s="210">
        <v>0</v>
      </c>
      <c r="O387" s="210">
        <v>11.428571428571429</v>
      </c>
      <c r="P387" s="210">
        <v>0</v>
      </c>
      <c r="Q387" s="210">
        <v>0</v>
      </c>
      <c r="R387" s="210">
        <v>8.5714285714285712</v>
      </c>
      <c r="S387" s="210">
        <v>0</v>
      </c>
      <c r="T387" s="210">
        <v>5.7142857142857144</v>
      </c>
      <c r="U387" s="210">
        <v>100</v>
      </c>
    </row>
    <row r="388" spans="1:21">
      <c r="A388" s="17">
        <v>102024</v>
      </c>
      <c r="B388" s="17" t="s">
        <v>545</v>
      </c>
      <c r="C388" s="210">
        <v>29.411764705882355</v>
      </c>
      <c r="D388" s="210">
        <v>0</v>
      </c>
      <c r="E388" s="210">
        <v>0</v>
      </c>
      <c r="F388" s="210">
        <v>0</v>
      </c>
      <c r="G388" s="210">
        <v>0</v>
      </c>
      <c r="H388" s="210">
        <v>8.8235294117647065</v>
      </c>
      <c r="I388" s="210">
        <v>41.17647058823529</v>
      </c>
      <c r="J388" s="210">
        <v>8.8235294117647065</v>
      </c>
      <c r="K388" s="210">
        <v>8.8235294117647065</v>
      </c>
      <c r="L388" s="210">
        <v>0</v>
      </c>
      <c r="M388" s="210">
        <v>0</v>
      </c>
      <c r="N388" s="210">
        <v>0</v>
      </c>
      <c r="O388" s="210">
        <v>0</v>
      </c>
      <c r="P388" s="210">
        <v>0</v>
      </c>
      <c r="Q388" s="210">
        <v>0</v>
      </c>
      <c r="R388" s="210">
        <v>0</v>
      </c>
      <c r="S388" s="210">
        <v>0</v>
      </c>
      <c r="T388" s="210">
        <v>2.9411764705882351</v>
      </c>
      <c r="U388" s="210">
        <v>100</v>
      </c>
    </row>
    <row r="389" spans="1:21">
      <c r="A389" s="17">
        <v>102025</v>
      </c>
      <c r="B389" s="17" t="s">
        <v>331</v>
      </c>
      <c r="C389" s="210">
        <v>0.60240963855421692</v>
      </c>
      <c r="D389" s="210">
        <v>0</v>
      </c>
      <c r="E389" s="210">
        <v>8.1325301204819276</v>
      </c>
      <c r="F389" s="210">
        <v>0.30120481927710846</v>
      </c>
      <c r="G389" s="210">
        <v>0</v>
      </c>
      <c r="H389" s="210">
        <v>10.542168674698797</v>
      </c>
      <c r="I389" s="210">
        <v>34.939759036144579</v>
      </c>
      <c r="J389" s="210">
        <v>4.8192771084337354</v>
      </c>
      <c r="K389" s="210">
        <v>13.253012048192772</v>
      </c>
      <c r="L389" s="210">
        <v>2.1084337349397591</v>
      </c>
      <c r="M389" s="210">
        <v>1.8072289156626504</v>
      </c>
      <c r="N389" s="210">
        <v>0.60240963855421692</v>
      </c>
      <c r="O389" s="210">
        <v>8.4337349397590362</v>
      </c>
      <c r="P389" s="210">
        <v>3.3132530120481931</v>
      </c>
      <c r="Q389" s="210">
        <v>0.30120481927710846</v>
      </c>
      <c r="R389" s="210">
        <v>5.1204819277108431</v>
      </c>
      <c r="S389" s="210">
        <v>1.5060240963855422</v>
      </c>
      <c r="T389" s="210">
        <v>4.2168674698795181</v>
      </c>
      <c r="U389" s="210">
        <v>100</v>
      </c>
    </row>
    <row r="390" spans="1:21">
      <c r="A390" s="17">
        <v>102026</v>
      </c>
      <c r="B390" s="17" t="s">
        <v>561</v>
      </c>
      <c r="C390" s="210">
        <v>0</v>
      </c>
      <c r="D390" s="210">
        <v>0</v>
      </c>
      <c r="E390" s="210">
        <v>2.3809523809523809</v>
      </c>
      <c r="F390" s="210">
        <v>0</v>
      </c>
      <c r="G390" s="210">
        <v>0</v>
      </c>
      <c r="H390" s="210">
        <v>15.476190476190476</v>
      </c>
      <c r="I390" s="210">
        <v>16.666666666666664</v>
      </c>
      <c r="J390" s="210">
        <v>4.7619047619047619</v>
      </c>
      <c r="K390" s="210">
        <v>41.666666666666671</v>
      </c>
      <c r="L390" s="210">
        <v>0</v>
      </c>
      <c r="M390" s="210">
        <v>0</v>
      </c>
      <c r="N390" s="210">
        <v>2.3809523809523809</v>
      </c>
      <c r="O390" s="210">
        <v>7.1428571428571423</v>
      </c>
      <c r="P390" s="210">
        <v>4.7619047619047619</v>
      </c>
      <c r="Q390" s="210">
        <v>0</v>
      </c>
      <c r="R390" s="210">
        <v>1.1904761904761905</v>
      </c>
      <c r="S390" s="210">
        <v>0</v>
      </c>
      <c r="T390" s="210">
        <v>3.5714285714285712</v>
      </c>
      <c r="U390" s="210">
        <v>100</v>
      </c>
    </row>
    <row r="391" spans="1:21">
      <c r="A391" s="17">
        <v>102027</v>
      </c>
      <c r="B391" s="17" t="s">
        <v>309</v>
      </c>
      <c r="C391" s="210">
        <v>0.18416206261510129</v>
      </c>
      <c r="D391" s="210">
        <v>0</v>
      </c>
      <c r="E391" s="210">
        <v>6.0773480662983426</v>
      </c>
      <c r="F391" s="210">
        <v>0.18416206261510129</v>
      </c>
      <c r="G391" s="210">
        <v>0.36832412523020258</v>
      </c>
      <c r="H391" s="210">
        <v>6.8139963167587485</v>
      </c>
      <c r="I391" s="210">
        <v>38.30570902394107</v>
      </c>
      <c r="J391" s="210">
        <v>3.3149171270718232</v>
      </c>
      <c r="K391" s="210">
        <v>16.94290976058932</v>
      </c>
      <c r="L391" s="210">
        <v>1.8416206261510131</v>
      </c>
      <c r="M391" s="210">
        <v>1.4732965009208103</v>
      </c>
      <c r="N391" s="210">
        <v>1.8416206261510131</v>
      </c>
      <c r="O391" s="210">
        <v>10.681399631675875</v>
      </c>
      <c r="P391" s="210">
        <v>2.3941068139963169</v>
      </c>
      <c r="Q391" s="210">
        <v>0.36832412523020258</v>
      </c>
      <c r="R391" s="210">
        <v>4.0515653775322287</v>
      </c>
      <c r="S391" s="210">
        <v>0.73664825046040516</v>
      </c>
      <c r="T391" s="210">
        <v>4.4198895027624303</v>
      </c>
      <c r="U391" s="210">
        <v>100</v>
      </c>
    </row>
    <row r="392" spans="1:21">
      <c r="A392" s="17">
        <v>102028</v>
      </c>
      <c r="B392" s="17" t="s">
        <v>574</v>
      </c>
      <c r="C392" s="210">
        <v>2.5</v>
      </c>
      <c r="D392" s="210">
        <v>0</v>
      </c>
      <c r="E392" s="210">
        <v>2.5</v>
      </c>
      <c r="F392" s="210">
        <v>0</v>
      </c>
      <c r="G392" s="210">
        <v>0</v>
      </c>
      <c r="H392" s="210">
        <v>12.5</v>
      </c>
      <c r="I392" s="210">
        <v>42.5</v>
      </c>
      <c r="J392" s="210">
        <v>5</v>
      </c>
      <c r="K392" s="210">
        <v>10</v>
      </c>
      <c r="L392" s="210">
        <v>0</v>
      </c>
      <c r="M392" s="210">
        <v>0</v>
      </c>
      <c r="N392" s="210">
        <v>0</v>
      </c>
      <c r="O392" s="210">
        <v>10</v>
      </c>
      <c r="P392" s="210">
        <v>0</v>
      </c>
      <c r="Q392" s="210">
        <v>0</v>
      </c>
      <c r="R392" s="210">
        <v>7.5</v>
      </c>
      <c r="S392" s="210">
        <v>2.5</v>
      </c>
      <c r="T392" s="210">
        <v>5</v>
      </c>
      <c r="U392" s="210">
        <v>100</v>
      </c>
    </row>
    <row r="393" spans="1:21">
      <c r="A393" s="17">
        <v>102029</v>
      </c>
      <c r="B393" s="17" t="s">
        <v>597</v>
      </c>
      <c r="C393" s="210">
        <v>0</v>
      </c>
      <c r="D393" s="210">
        <v>0</v>
      </c>
      <c r="E393" s="210">
        <v>18.918918918918919</v>
      </c>
      <c r="F393" s="210">
        <v>0</v>
      </c>
      <c r="G393" s="210">
        <v>0</v>
      </c>
      <c r="H393" s="210">
        <v>32.432432432432435</v>
      </c>
      <c r="I393" s="210">
        <v>16.216216216216218</v>
      </c>
      <c r="J393" s="210">
        <v>10.810810810810811</v>
      </c>
      <c r="K393" s="210">
        <v>0</v>
      </c>
      <c r="L393" s="210">
        <v>0</v>
      </c>
      <c r="M393" s="210">
        <v>5.4054054054054053</v>
      </c>
      <c r="N393" s="210">
        <v>0</v>
      </c>
      <c r="O393" s="210">
        <v>8.1081081081081088</v>
      </c>
      <c r="P393" s="210">
        <v>2.7027027027027026</v>
      </c>
      <c r="Q393" s="210">
        <v>0</v>
      </c>
      <c r="R393" s="210">
        <v>5.4054054054054053</v>
      </c>
      <c r="S393" s="210">
        <v>0</v>
      </c>
      <c r="T393" s="210">
        <v>0</v>
      </c>
      <c r="U393" s="210">
        <v>100</v>
      </c>
    </row>
    <row r="394" spans="1:21">
      <c r="A394" s="17">
        <v>102030</v>
      </c>
      <c r="B394" s="17" t="s">
        <v>358</v>
      </c>
      <c r="C394" s="210">
        <v>0</v>
      </c>
      <c r="D394" s="210">
        <v>0</v>
      </c>
      <c r="E394" s="210">
        <v>3.4946236559139781</v>
      </c>
      <c r="F394" s="210">
        <v>0</v>
      </c>
      <c r="G394" s="210">
        <v>0.80645161290322576</v>
      </c>
      <c r="H394" s="210">
        <v>8.6021505376344098</v>
      </c>
      <c r="I394" s="210">
        <v>27.419354838709676</v>
      </c>
      <c r="J394" s="210">
        <v>1.6129032258064515</v>
      </c>
      <c r="K394" s="210">
        <v>36.021505376344088</v>
      </c>
      <c r="L394" s="210">
        <v>1.0752688172043012</v>
      </c>
      <c r="M394" s="210">
        <v>1.0752688172043012</v>
      </c>
      <c r="N394" s="210">
        <v>0.80645161290322576</v>
      </c>
      <c r="O394" s="210">
        <v>6.7204301075268811</v>
      </c>
      <c r="P394" s="210">
        <v>4.032258064516129</v>
      </c>
      <c r="Q394" s="210">
        <v>0.53763440860215062</v>
      </c>
      <c r="R394" s="210">
        <v>2.956989247311828</v>
      </c>
      <c r="S394" s="210">
        <v>1.3440860215053763</v>
      </c>
      <c r="T394" s="210">
        <v>3.4946236559139781</v>
      </c>
      <c r="U394" s="210">
        <v>100</v>
      </c>
    </row>
    <row r="395" spans="1:21">
      <c r="A395" s="17">
        <v>102031</v>
      </c>
      <c r="B395" s="17" t="s">
        <v>361</v>
      </c>
      <c r="C395" s="210">
        <v>0</v>
      </c>
      <c r="D395" s="210">
        <v>0.53191489361702127</v>
      </c>
      <c r="E395" s="210">
        <v>15.425531914893616</v>
      </c>
      <c r="F395" s="210">
        <v>0.53191489361702127</v>
      </c>
      <c r="G395" s="210">
        <v>0</v>
      </c>
      <c r="H395" s="210">
        <v>21.276595744680851</v>
      </c>
      <c r="I395" s="210">
        <v>32.978723404255319</v>
      </c>
      <c r="J395" s="210">
        <v>3.7234042553191489</v>
      </c>
      <c r="K395" s="210">
        <v>5.3191489361702127</v>
      </c>
      <c r="L395" s="210">
        <v>0</v>
      </c>
      <c r="M395" s="210">
        <v>0.53191489361702127</v>
      </c>
      <c r="N395" s="210">
        <v>1.0638297872340425</v>
      </c>
      <c r="O395" s="210">
        <v>11.702127659574469</v>
      </c>
      <c r="P395" s="210">
        <v>0</v>
      </c>
      <c r="Q395" s="210">
        <v>0</v>
      </c>
      <c r="R395" s="210">
        <v>2.6595744680851063</v>
      </c>
      <c r="S395" s="210">
        <v>1.0638297872340425</v>
      </c>
      <c r="T395" s="210">
        <v>3.1914893617021276</v>
      </c>
      <c r="U395" s="210">
        <v>100</v>
      </c>
    </row>
    <row r="396" spans="1:21">
      <c r="A396" s="17">
        <v>102032</v>
      </c>
      <c r="B396" s="17" t="s">
        <v>367</v>
      </c>
      <c r="C396" s="210">
        <v>0</v>
      </c>
      <c r="D396" s="210">
        <v>0.41841004184100417</v>
      </c>
      <c r="E396" s="210">
        <v>9.6234309623430967</v>
      </c>
      <c r="F396" s="210">
        <v>0</v>
      </c>
      <c r="G396" s="210">
        <v>0</v>
      </c>
      <c r="H396" s="210">
        <v>16.317991631799163</v>
      </c>
      <c r="I396" s="210">
        <v>37.238493723849366</v>
      </c>
      <c r="J396" s="210">
        <v>2.9288702928870292</v>
      </c>
      <c r="K396" s="210">
        <v>5.8577405857740583</v>
      </c>
      <c r="L396" s="210">
        <v>2.510460251046025</v>
      </c>
      <c r="M396" s="210">
        <v>2.0920502092050208</v>
      </c>
      <c r="N396" s="210">
        <v>0.41841004184100417</v>
      </c>
      <c r="O396" s="210">
        <v>15.481171548117153</v>
      </c>
      <c r="P396" s="210">
        <v>1.2552301255230125</v>
      </c>
      <c r="Q396" s="210">
        <v>0.83682008368200833</v>
      </c>
      <c r="R396" s="210">
        <v>2.510460251046025</v>
      </c>
      <c r="S396" s="210">
        <v>0.41841004184100417</v>
      </c>
      <c r="T396" s="210">
        <v>2.0920502092050208</v>
      </c>
      <c r="U396" s="210">
        <v>100</v>
      </c>
    </row>
    <row r="397" spans="1:21">
      <c r="A397" s="17">
        <v>102033</v>
      </c>
      <c r="B397" s="17" t="s">
        <v>470</v>
      </c>
      <c r="C397" s="210">
        <v>0</v>
      </c>
      <c r="D397" s="210">
        <v>0</v>
      </c>
      <c r="E397" s="210">
        <v>9.7826086956521738</v>
      </c>
      <c r="F397" s="210">
        <v>0</v>
      </c>
      <c r="G397" s="210">
        <v>0</v>
      </c>
      <c r="H397" s="210">
        <v>31.521739130434785</v>
      </c>
      <c r="I397" s="210">
        <v>32.608695652173914</v>
      </c>
      <c r="J397" s="210">
        <v>3.2608695652173911</v>
      </c>
      <c r="K397" s="210">
        <v>5.4347826086956523</v>
      </c>
      <c r="L397" s="210">
        <v>0</v>
      </c>
      <c r="M397" s="210">
        <v>0</v>
      </c>
      <c r="N397" s="210">
        <v>0</v>
      </c>
      <c r="O397" s="210">
        <v>9.7826086956521738</v>
      </c>
      <c r="P397" s="210">
        <v>0</v>
      </c>
      <c r="Q397" s="210">
        <v>0</v>
      </c>
      <c r="R397" s="210">
        <v>2.1739130434782608</v>
      </c>
      <c r="S397" s="210">
        <v>1.0869565217391304</v>
      </c>
      <c r="T397" s="210">
        <v>4.3478260869565215</v>
      </c>
      <c r="U397" s="210">
        <v>100</v>
      </c>
    </row>
    <row r="398" spans="1:21">
      <c r="A398" s="17">
        <v>102034</v>
      </c>
      <c r="B398" s="17" t="s">
        <v>454</v>
      </c>
      <c r="C398" s="210">
        <v>0</v>
      </c>
      <c r="D398" s="210">
        <v>2.5974025974025974</v>
      </c>
      <c r="E398" s="210">
        <v>12.987012987012985</v>
      </c>
      <c r="F398" s="210">
        <v>0</v>
      </c>
      <c r="G398" s="210">
        <v>0</v>
      </c>
      <c r="H398" s="210">
        <v>20.779220779220779</v>
      </c>
      <c r="I398" s="210">
        <v>31.168831168831169</v>
      </c>
      <c r="J398" s="210">
        <v>1.2987012987012987</v>
      </c>
      <c r="K398" s="210">
        <v>3.8961038961038961</v>
      </c>
      <c r="L398" s="210">
        <v>0</v>
      </c>
      <c r="M398" s="210">
        <v>2.5974025974025974</v>
      </c>
      <c r="N398" s="210">
        <v>1.2987012987012987</v>
      </c>
      <c r="O398" s="210">
        <v>6.4935064935064926</v>
      </c>
      <c r="P398" s="210">
        <v>6.4935064935064926</v>
      </c>
      <c r="Q398" s="210">
        <v>0</v>
      </c>
      <c r="R398" s="210">
        <v>7.7922077922077921</v>
      </c>
      <c r="S398" s="210">
        <v>1.2987012987012987</v>
      </c>
      <c r="T398" s="210">
        <v>1.2987012987012987</v>
      </c>
      <c r="U398" s="210">
        <v>100</v>
      </c>
    </row>
    <row r="399" spans="1:21">
      <c r="A399" s="17">
        <v>102035</v>
      </c>
      <c r="B399" s="17" t="s">
        <v>540</v>
      </c>
      <c r="C399" s="210">
        <v>3.4482758620689653</v>
      </c>
      <c r="D399" s="210">
        <v>1.7241379310344827</v>
      </c>
      <c r="E399" s="210">
        <v>5.1724137931034484</v>
      </c>
      <c r="F399" s="210">
        <v>3.4482758620689653</v>
      </c>
      <c r="G399" s="210">
        <v>0</v>
      </c>
      <c r="H399" s="210">
        <v>8.6206896551724146</v>
      </c>
      <c r="I399" s="210">
        <v>36.206896551724135</v>
      </c>
      <c r="J399" s="210">
        <v>3.4482758620689653</v>
      </c>
      <c r="K399" s="210">
        <v>10.344827586206897</v>
      </c>
      <c r="L399" s="210">
        <v>0</v>
      </c>
      <c r="M399" s="210">
        <v>3.4482758620689653</v>
      </c>
      <c r="N399" s="210">
        <v>0</v>
      </c>
      <c r="O399" s="210">
        <v>12.068965517241379</v>
      </c>
      <c r="P399" s="210">
        <v>1.7241379310344827</v>
      </c>
      <c r="Q399" s="210">
        <v>0</v>
      </c>
      <c r="R399" s="210">
        <v>6.8965517241379306</v>
      </c>
      <c r="S399" s="210">
        <v>0</v>
      </c>
      <c r="T399" s="210">
        <v>3.4482758620689653</v>
      </c>
      <c r="U399" s="210">
        <v>100</v>
      </c>
    </row>
    <row r="400" spans="1:21">
      <c r="A400" s="17">
        <v>102036</v>
      </c>
      <c r="B400" s="17" t="s">
        <v>416</v>
      </c>
      <c r="C400" s="210">
        <v>0</v>
      </c>
      <c r="D400" s="210">
        <v>0</v>
      </c>
      <c r="E400" s="210">
        <v>8.695652173913043</v>
      </c>
      <c r="F400" s="210">
        <v>0</v>
      </c>
      <c r="G400" s="210">
        <v>0</v>
      </c>
      <c r="H400" s="210">
        <v>21.739130434782609</v>
      </c>
      <c r="I400" s="210">
        <v>31.677018633540371</v>
      </c>
      <c r="J400" s="210">
        <v>2.4844720496894408</v>
      </c>
      <c r="K400" s="210">
        <v>6.2111801242236027</v>
      </c>
      <c r="L400" s="210">
        <v>1.2422360248447204</v>
      </c>
      <c r="M400" s="210">
        <v>0.6211180124223602</v>
      </c>
      <c r="N400" s="210">
        <v>0.6211180124223602</v>
      </c>
      <c r="O400" s="210">
        <v>17.391304347826086</v>
      </c>
      <c r="P400" s="210">
        <v>1.8633540372670807</v>
      </c>
      <c r="Q400" s="210">
        <v>0.6211180124223602</v>
      </c>
      <c r="R400" s="210">
        <v>3.1055900621118013</v>
      </c>
      <c r="S400" s="210">
        <v>0</v>
      </c>
      <c r="T400" s="210">
        <v>3.7267080745341614</v>
      </c>
      <c r="U400" s="210">
        <v>100</v>
      </c>
    </row>
    <row r="401" spans="1:21">
      <c r="A401" s="17">
        <v>102038</v>
      </c>
      <c r="B401" s="17" t="s">
        <v>612</v>
      </c>
      <c r="C401" s="210">
        <v>7.5471698113207548</v>
      </c>
      <c r="D401" s="210">
        <v>0</v>
      </c>
      <c r="E401" s="210">
        <v>20.754716981132077</v>
      </c>
      <c r="F401" s="210">
        <v>0</v>
      </c>
      <c r="G401" s="210">
        <v>0</v>
      </c>
      <c r="H401" s="210">
        <v>7.5471698113207548</v>
      </c>
      <c r="I401" s="210">
        <v>32.075471698113205</v>
      </c>
      <c r="J401" s="210">
        <v>3.7735849056603774</v>
      </c>
      <c r="K401" s="210">
        <v>1.8867924528301887</v>
      </c>
      <c r="L401" s="210">
        <v>0</v>
      </c>
      <c r="M401" s="210">
        <v>1.8867924528301887</v>
      </c>
      <c r="N401" s="210">
        <v>0</v>
      </c>
      <c r="O401" s="210">
        <v>9.433962264150944</v>
      </c>
      <c r="P401" s="210">
        <v>0</v>
      </c>
      <c r="Q401" s="210">
        <v>0</v>
      </c>
      <c r="R401" s="210">
        <v>5.6603773584905666</v>
      </c>
      <c r="S401" s="210">
        <v>3.7735849056603774</v>
      </c>
      <c r="T401" s="210">
        <v>5.6603773584905666</v>
      </c>
      <c r="U401" s="210">
        <v>100</v>
      </c>
    </row>
    <row r="402" spans="1:21">
      <c r="A402" s="17">
        <v>102039</v>
      </c>
      <c r="B402" s="17" t="s">
        <v>578</v>
      </c>
      <c r="C402" s="210">
        <v>3.3898305084745761</v>
      </c>
      <c r="D402" s="210">
        <v>1.6949152542372881</v>
      </c>
      <c r="E402" s="210">
        <v>15.254237288135593</v>
      </c>
      <c r="F402" s="210">
        <v>0</v>
      </c>
      <c r="G402" s="210">
        <v>0</v>
      </c>
      <c r="H402" s="210">
        <v>15.254237288135593</v>
      </c>
      <c r="I402" s="210">
        <v>33.898305084745758</v>
      </c>
      <c r="J402" s="210">
        <v>3.3898305084745761</v>
      </c>
      <c r="K402" s="210">
        <v>5.0847457627118651</v>
      </c>
      <c r="L402" s="210">
        <v>0</v>
      </c>
      <c r="M402" s="210">
        <v>1.6949152542372881</v>
      </c>
      <c r="N402" s="210">
        <v>0</v>
      </c>
      <c r="O402" s="210">
        <v>13.559322033898304</v>
      </c>
      <c r="P402" s="210">
        <v>0</v>
      </c>
      <c r="Q402" s="210">
        <v>0</v>
      </c>
      <c r="R402" s="210">
        <v>6.7796610169491522</v>
      </c>
      <c r="S402" s="210">
        <v>0</v>
      </c>
      <c r="T402" s="210">
        <v>0</v>
      </c>
      <c r="U402" s="210">
        <v>100</v>
      </c>
    </row>
    <row r="403" spans="1:21">
      <c r="A403" s="17">
        <v>102040</v>
      </c>
      <c r="B403" s="17" t="s">
        <v>447</v>
      </c>
      <c r="C403" s="210">
        <v>0</v>
      </c>
      <c r="D403" s="210">
        <v>0.50251256281407031</v>
      </c>
      <c r="E403" s="210">
        <v>11.055276381909549</v>
      </c>
      <c r="F403" s="210">
        <v>0</v>
      </c>
      <c r="G403" s="210">
        <v>0</v>
      </c>
      <c r="H403" s="210">
        <v>8.5427135678391952</v>
      </c>
      <c r="I403" s="210">
        <v>55.276381909547737</v>
      </c>
      <c r="J403" s="210">
        <v>2.512562814070352</v>
      </c>
      <c r="K403" s="210">
        <v>7.0351758793969852</v>
      </c>
      <c r="L403" s="210">
        <v>0.50251256281407031</v>
      </c>
      <c r="M403" s="210">
        <v>1.0050251256281406</v>
      </c>
      <c r="N403" s="210">
        <v>0</v>
      </c>
      <c r="O403" s="210">
        <v>8.0402010050251249</v>
      </c>
      <c r="P403" s="210">
        <v>0</v>
      </c>
      <c r="Q403" s="210">
        <v>0.50251256281407031</v>
      </c>
      <c r="R403" s="210">
        <v>1.5075376884422109</v>
      </c>
      <c r="S403" s="210">
        <v>0</v>
      </c>
      <c r="T403" s="210">
        <v>3.5175879396984926</v>
      </c>
      <c r="U403" s="210">
        <v>100</v>
      </c>
    </row>
    <row r="404" spans="1:21">
      <c r="A404" s="17">
        <v>102041</v>
      </c>
      <c r="B404" s="17" t="s">
        <v>624</v>
      </c>
      <c r="C404" s="210">
        <v>0</v>
      </c>
      <c r="D404" s="210">
        <v>0</v>
      </c>
      <c r="E404" s="210">
        <v>15.873015873015872</v>
      </c>
      <c r="F404" s="210">
        <v>0</v>
      </c>
      <c r="G404" s="210">
        <v>1.5873015873015872</v>
      </c>
      <c r="H404" s="210">
        <v>6.3492063492063489</v>
      </c>
      <c r="I404" s="210">
        <v>34.920634920634917</v>
      </c>
      <c r="J404" s="210">
        <v>4.7619047619047619</v>
      </c>
      <c r="K404" s="210">
        <v>17.460317460317459</v>
      </c>
      <c r="L404" s="210">
        <v>0</v>
      </c>
      <c r="M404" s="210">
        <v>1.5873015873015872</v>
      </c>
      <c r="N404" s="210">
        <v>0</v>
      </c>
      <c r="O404" s="210">
        <v>11.111111111111111</v>
      </c>
      <c r="P404" s="210">
        <v>0</v>
      </c>
      <c r="Q404" s="210">
        <v>0</v>
      </c>
      <c r="R404" s="210">
        <v>4.7619047619047619</v>
      </c>
      <c r="S404" s="210">
        <v>0</v>
      </c>
      <c r="T404" s="210">
        <v>1.5873015873015872</v>
      </c>
      <c r="U404" s="210">
        <v>100</v>
      </c>
    </row>
    <row r="405" spans="1:21">
      <c r="A405" s="17">
        <v>102042</v>
      </c>
      <c r="B405" s="17" t="s">
        <v>536</v>
      </c>
      <c r="C405" s="210">
        <v>0</v>
      </c>
      <c r="D405" s="210">
        <v>0</v>
      </c>
      <c r="E405" s="210">
        <v>20.27027027027027</v>
      </c>
      <c r="F405" s="210">
        <v>0</v>
      </c>
      <c r="G405" s="210">
        <v>0</v>
      </c>
      <c r="H405" s="210">
        <v>9.4594594594594597</v>
      </c>
      <c r="I405" s="210">
        <v>18.918918918918919</v>
      </c>
      <c r="J405" s="210">
        <v>4.0540540540540544</v>
      </c>
      <c r="K405" s="210">
        <v>20.27027027027027</v>
      </c>
      <c r="L405" s="210">
        <v>0</v>
      </c>
      <c r="M405" s="210">
        <v>4.0540540540540544</v>
      </c>
      <c r="N405" s="210">
        <v>2.7027027027027026</v>
      </c>
      <c r="O405" s="210">
        <v>10.810810810810811</v>
      </c>
      <c r="P405" s="210">
        <v>1.3513513513513513</v>
      </c>
      <c r="Q405" s="210">
        <v>0</v>
      </c>
      <c r="R405" s="210">
        <v>4.0540540540540544</v>
      </c>
      <c r="S405" s="210">
        <v>1.3513513513513513</v>
      </c>
      <c r="T405" s="210">
        <v>2.7027027027027026</v>
      </c>
      <c r="U405" s="210">
        <v>100</v>
      </c>
    </row>
    <row r="406" spans="1:21">
      <c r="A406" s="17">
        <v>102043</v>
      </c>
      <c r="B406" s="17" t="s">
        <v>445</v>
      </c>
      <c r="C406" s="210">
        <v>0</v>
      </c>
      <c r="D406" s="210">
        <v>0</v>
      </c>
      <c r="E406" s="210">
        <v>16.161616161616163</v>
      </c>
      <c r="F406" s="210">
        <v>0</v>
      </c>
      <c r="G406" s="210">
        <v>0</v>
      </c>
      <c r="H406" s="210">
        <v>18.181818181818183</v>
      </c>
      <c r="I406" s="210">
        <v>39.393939393939391</v>
      </c>
      <c r="J406" s="210">
        <v>1.0101010101010102</v>
      </c>
      <c r="K406" s="210">
        <v>3.0303030303030303</v>
      </c>
      <c r="L406" s="210">
        <v>1.0101010101010102</v>
      </c>
      <c r="M406" s="210">
        <v>0</v>
      </c>
      <c r="N406" s="210">
        <v>1.0101010101010102</v>
      </c>
      <c r="O406" s="210">
        <v>11.111111111111111</v>
      </c>
      <c r="P406" s="210">
        <v>1.0101010101010102</v>
      </c>
      <c r="Q406" s="210">
        <v>1.0101010101010102</v>
      </c>
      <c r="R406" s="210">
        <v>4.0404040404040407</v>
      </c>
      <c r="S406" s="210">
        <v>1.0101010101010102</v>
      </c>
      <c r="T406" s="210">
        <v>2.0202020202020203</v>
      </c>
      <c r="U406" s="210">
        <v>100</v>
      </c>
    </row>
    <row r="407" spans="1:21">
      <c r="A407" s="17">
        <v>102044</v>
      </c>
      <c r="B407" s="17" t="s">
        <v>327</v>
      </c>
      <c r="C407" s="210">
        <v>0.34542314335060448</v>
      </c>
      <c r="D407" s="210">
        <v>0</v>
      </c>
      <c r="E407" s="210">
        <v>4.4905008635578589</v>
      </c>
      <c r="F407" s="210">
        <v>0.17271157167530224</v>
      </c>
      <c r="G407" s="210">
        <v>0</v>
      </c>
      <c r="H407" s="210">
        <v>6.9084628670120898</v>
      </c>
      <c r="I407" s="210">
        <v>37.996545768566492</v>
      </c>
      <c r="J407" s="210">
        <v>2.2452504317789295</v>
      </c>
      <c r="K407" s="210">
        <v>21.761658031088082</v>
      </c>
      <c r="L407" s="210">
        <v>0.17271157167530224</v>
      </c>
      <c r="M407" s="210">
        <v>1.8998272884283247</v>
      </c>
      <c r="N407" s="210">
        <v>1.5544041450777202</v>
      </c>
      <c r="O407" s="210">
        <v>8.9810017271157179</v>
      </c>
      <c r="P407" s="210">
        <v>2.4179620034542317</v>
      </c>
      <c r="Q407" s="210">
        <v>1.0362694300518136</v>
      </c>
      <c r="R407" s="210">
        <v>2.9360967184801381</v>
      </c>
      <c r="S407" s="210">
        <v>2.0725388601036272</v>
      </c>
      <c r="T407" s="210">
        <v>5.0086355785837648</v>
      </c>
      <c r="U407" s="210">
        <v>100</v>
      </c>
    </row>
    <row r="408" spans="1:21">
      <c r="A408" s="17">
        <v>102045</v>
      </c>
      <c r="B408" s="17" t="s">
        <v>644</v>
      </c>
      <c r="C408" s="210">
        <v>7.6923076923076925</v>
      </c>
      <c r="D408" s="210">
        <v>0</v>
      </c>
      <c r="E408" s="210">
        <v>19.230769230769234</v>
      </c>
      <c r="F408" s="210">
        <v>0</v>
      </c>
      <c r="G408" s="210">
        <v>0</v>
      </c>
      <c r="H408" s="210">
        <v>7.6923076923076925</v>
      </c>
      <c r="I408" s="210">
        <v>38.461538461538467</v>
      </c>
      <c r="J408" s="210">
        <v>7.6923076923076925</v>
      </c>
      <c r="K408" s="210">
        <v>11.538461538461538</v>
      </c>
      <c r="L408" s="210">
        <v>0</v>
      </c>
      <c r="M408" s="210">
        <v>0</v>
      </c>
      <c r="N408" s="210">
        <v>0</v>
      </c>
      <c r="O408" s="210">
        <v>3.8461538461538463</v>
      </c>
      <c r="P408" s="210">
        <v>0</v>
      </c>
      <c r="Q408" s="210">
        <v>0</v>
      </c>
      <c r="R408" s="210">
        <v>0</v>
      </c>
      <c r="S408" s="210">
        <v>3.8461538461538463</v>
      </c>
      <c r="T408" s="210">
        <v>0</v>
      </c>
      <c r="U408" s="210">
        <v>100</v>
      </c>
    </row>
    <row r="409" spans="1:21">
      <c r="A409" s="17">
        <v>102046</v>
      </c>
      <c r="B409" s="17" t="s">
        <v>591</v>
      </c>
      <c r="C409" s="210">
        <v>0</v>
      </c>
      <c r="D409" s="210">
        <v>0</v>
      </c>
      <c r="E409" s="210">
        <v>12.76595744680851</v>
      </c>
      <c r="F409" s="210">
        <v>0</v>
      </c>
      <c r="G409" s="210">
        <v>2.1276595744680851</v>
      </c>
      <c r="H409" s="210">
        <v>17.021276595744681</v>
      </c>
      <c r="I409" s="210">
        <v>40.425531914893611</v>
      </c>
      <c r="J409" s="210">
        <v>4.2553191489361701</v>
      </c>
      <c r="K409" s="210">
        <v>8.5106382978723403</v>
      </c>
      <c r="L409" s="210">
        <v>0</v>
      </c>
      <c r="M409" s="210">
        <v>0</v>
      </c>
      <c r="N409" s="210">
        <v>0</v>
      </c>
      <c r="O409" s="210">
        <v>12.76595744680851</v>
      </c>
      <c r="P409" s="210">
        <v>0</v>
      </c>
      <c r="Q409" s="210">
        <v>0</v>
      </c>
      <c r="R409" s="210">
        <v>0</v>
      </c>
      <c r="S409" s="210">
        <v>0</v>
      </c>
      <c r="T409" s="210">
        <v>2.1276595744680851</v>
      </c>
      <c r="U409" s="210">
        <v>100</v>
      </c>
    </row>
    <row r="410" spans="1:21">
      <c r="A410" s="17">
        <v>102047</v>
      </c>
      <c r="B410" s="17" t="s">
        <v>274</v>
      </c>
      <c r="C410" s="210">
        <v>0.54784514243973703</v>
      </c>
      <c r="D410" s="210">
        <v>0.18261504747991236</v>
      </c>
      <c r="E410" s="210">
        <v>6.3184806428049676</v>
      </c>
      <c r="F410" s="210">
        <v>0.40175310445580714</v>
      </c>
      <c r="G410" s="210">
        <v>0.21913805697589481</v>
      </c>
      <c r="H410" s="210">
        <v>8.1446311176040904</v>
      </c>
      <c r="I410" s="210">
        <v>31.409788166544921</v>
      </c>
      <c r="J410" s="210">
        <v>3.5062089116143169</v>
      </c>
      <c r="K410" s="210">
        <v>6.5741417092768444</v>
      </c>
      <c r="L410" s="210">
        <v>2.154857560262966</v>
      </c>
      <c r="M410" s="210">
        <v>2.6296566837107376</v>
      </c>
      <c r="N410" s="210">
        <v>1.5704894083272463</v>
      </c>
      <c r="O410" s="210">
        <v>20.818115412710007</v>
      </c>
      <c r="P410" s="210">
        <v>3.1775018261504751</v>
      </c>
      <c r="Q410" s="210">
        <v>1.0591672753834915</v>
      </c>
      <c r="R410" s="210">
        <v>5.7341124908692471</v>
      </c>
      <c r="S410" s="210">
        <v>1.1322132943754566</v>
      </c>
      <c r="T410" s="210">
        <v>4.4192841490138788</v>
      </c>
      <c r="U410" s="210">
        <v>100</v>
      </c>
    </row>
    <row r="411" spans="1:21">
      <c r="A411" s="17">
        <v>102048</v>
      </c>
      <c r="B411" s="17" t="s">
        <v>631</v>
      </c>
      <c r="C411" s="210">
        <v>0</v>
      </c>
      <c r="D411" s="210">
        <v>0</v>
      </c>
      <c r="E411" s="210">
        <v>16.666666666666664</v>
      </c>
      <c r="F411" s="210">
        <v>0</v>
      </c>
      <c r="G411" s="210">
        <v>0</v>
      </c>
      <c r="H411" s="210">
        <v>4.1666666666666661</v>
      </c>
      <c r="I411" s="210">
        <v>37.5</v>
      </c>
      <c r="J411" s="210">
        <v>16.666666666666664</v>
      </c>
      <c r="K411" s="210">
        <v>12.5</v>
      </c>
      <c r="L411" s="210">
        <v>0</v>
      </c>
      <c r="M411" s="210">
        <v>0</v>
      </c>
      <c r="N411" s="210">
        <v>0</v>
      </c>
      <c r="O411" s="210">
        <v>4.1666666666666661</v>
      </c>
      <c r="P411" s="210">
        <v>0</v>
      </c>
      <c r="Q411" s="210">
        <v>0</v>
      </c>
      <c r="R411" s="210">
        <v>8.3333333333333321</v>
      </c>
      <c r="S411" s="210">
        <v>0</v>
      </c>
      <c r="T411" s="210">
        <v>0</v>
      </c>
      <c r="U411" s="210">
        <v>100</v>
      </c>
    </row>
    <row r="412" spans="1:21">
      <c r="A412" s="17">
        <v>102049</v>
      </c>
      <c r="B412" s="17" t="s">
        <v>512</v>
      </c>
      <c r="C412" s="210">
        <v>0</v>
      </c>
      <c r="D412" s="210">
        <v>0</v>
      </c>
      <c r="E412" s="210">
        <v>3.8095238095238098</v>
      </c>
      <c r="F412" s="210">
        <v>0</v>
      </c>
      <c r="G412" s="210">
        <v>0</v>
      </c>
      <c r="H412" s="210">
        <v>30.476190476190478</v>
      </c>
      <c r="I412" s="210">
        <v>20.952380952380953</v>
      </c>
      <c r="J412" s="210">
        <v>4.7619047619047619</v>
      </c>
      <c r="K412" s="210">
        <v>24.761904761904763</v>
      </c>
      <c r="L412" s="210">
        <v>0.95238095238095244</v>
      </c>
      <c r="M412" s="210">
        <v>0.95238095238095244</v>
      </c>
      <c r="N412" s="210">
        <v>1.9047619047619049</v>
      </c>
      <c r="O412" s="210">
        <v>5.7142857142857144</v>
      </c>
      <c r="P412" s="210">
        <v>2.8571428571428572</v>
      </c>
      <c r="Q412" s="210">
        <v>0</v>
      </c>
      <c r="R412" s="210">
        <v>0</v>
      </c>
      <c r="S412" s="210">
        <v>0.95238095238095244</v>
      </c>
      <c r="T412" s="210">
        <v>1.9047619047619049</v>
      </c>
      <c r="U412" s="210">
        <v>100</v>
      </c>
    </row>
    <row r="413" spans="1:21">
      <c r="A413" s="17">
        <v>102050</v>
      </c>
      <c r="B413" s="17" t="s">
        <v>494</v>
      </c>
      <c r="C413" s="210">
        <v>0</v>
      </c>
      <c r="D413" s="210">
        <v>0</v>
      </c>
      <c r="E413" s="210">
        <v>17.977528089887642</v>
      </c>
      <c r="F413" s="210">
        <v>0</v>
      </c>
      <c r="G413" s="210">
        <v>1.1235955056179776</v>
      </c>
      <c r="H413" s="210">
        <v>26.966292134831459</v>
      </c>
      <c r="I413" s="210">
        <v>23.595505617977526</v>
      </c>
      <c r="J413" s="210">
        <v>5.6179775280898872</v>
      </c>
      <c r="K413" s="210">
        <v>6.7415730337078648</v>
      </c>
      <c r="L413" s="210">
        <v>1.1235955056179776</v>
      </c>
      <c r="M413" s="210">
        <v>0</v>
      </c>
      <c r="N413" s="210">
        <v>0</v>
      </c>
      <c r="O413" s="210">
        <v>3.3707865168539324</v>
      </c>
      <c r="P413" s="210">
        <v>4.4943820224719104</v>
      </c>
      <c r="Q413" s="210">
        <v>0</v>
      </c>
      <c r="R413" s="210">
        <v>3.3707865168539324</v>
      </c>
      <c r="S413" s="210">
        <v>0</v>
      </c>
      <c r="T413" s="210">
        <v>5.6179775280898872</v>
      </c>
      <c r="U413" s="210">
        <v>100</v>
      </c>
    </row>
    <row r="414" spans="1:21">
      <c r="A414" s="17"/>
      <c r="B414" s="17"/>
    </row>
    <row r="415" spans="1:21">
      <c r="B415" s="17"/>
    </row>
    <row r="416" spans="1:21">
      <c r="B416" s="213" t="s">
        <v>769</v>
      </c>
    </row>
    <row r="417" spans="2:2">
      <c r="B417" s="213" t="s">
        <v>770</v>
      </c>
    </row>
    <row r="418" spans="2:2">
      <c r="B418" s="213" t="s">
        <v>771</v>
      </c>
    </row>
    <row r="419" spans="2:2">
      <c r="B419" s="213" t="s">
        <v>772</v>
      </c>
    </row>
    <row r="420" spans="2:2">
      <c r="B420" s="213" t="s">
        <v>773</v>
      </c>
    </row>
    <row r="421" spans="2:2">
      <c r="B421" s="213" t="s">
        <v>774</v>
      </c>
    </row>
    <row r="422" spans="2:2">
      <c r="B422" s="213" t="s">
        <v>775</v>
      </c>
    </row>
    <row r="423" spans="2:2">
      <c r="B423" s="213" t="s">
        <v>776</v>
      </c>
    </row>
    <row r="424" spans="2:2">
      <c r="B424" s="213" t="s">
        <v>777</v>
      </c>
    </row>
    <row r="425" spans="2:2">
      <c r="B425" s="213" t="s">
        <v>778</v>
      </c>
    </row>
    <row r="426" spans="2:2">
      <c r="B426" s="213" t="s">
        <v>779</v>
      </c>
    </row>
    <row r="427" spans="2:2">
      <c r="B427" s="213" t="s">
        <v>780</v>
      </c>
    </row>
    <row r="428" spans="2:2">
      <c r="B428" s="213" t="s">
        <v>781</v>
      </c>
    </row>
    <row r="429" spans="2:2">
      <c r="B429" s="213" t="s">
        <v>782</v>
      </c>
    </row>
    <row r="430" spans="2:2">
      <c r="B430" s="213" t="s">
        <v>783</v>
      </c>
    </row>
    <row r="431" spans="2:2">
      <c r="B431" s="213" t="s">
        <v>784</v>
      </c>
    </row>
    <row r="432" spans="2:2">
      <c r="B432" s="213" t="s">
        <v>785</v>
      </c>
    </row>
    <row r="433" spans="2:2">
      <c r="B433" s="213" t="s">
        <v>786</v>
      </c>
    </row>
    <row r="434" spans="2:2">
      <c r="B434" s="213" t="s">
        <v>787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U432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20" width="4.28515625" style="16" customWidth="1"/>
    <col min="21" max="21" width="5.140625" style="16" customWidth="1"/>
    <col min="22" max="16384" width="10.28515625" style="16"/>
  </cols>
  <sheetData>
    <row r="1" spans="1:21">
      <c r="B1" s="17"/>
      <c r="C1" s="17"/>
      <c r="D1" s="17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</row>
    <row r="2" spans="1:21">
      <c r="B2" s="18" t="s">
        <v>1357</v>
      </c>
      <c r="C2" s="18"/>
      <c r="D2" s="18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</row>
    <row r="3" spans="1:21">
      <c r="A3" s="17" t="s">
        <v>680</v>
      </c>
      <c r="B3" s="205"/>
      <c r="C3" s="206" t="s">
        <v>751</v>
      </c>
      <c r="D3" s="206" t="s">
        <v>752</v>
      </c>
      <c r="E3" s="206" t="s">
        <v>753</v>
      </c>
      <c r="F3" s="206" t="s">
        <v>754</v>
      </c>
      <c r="G3" s="206" t="s">
        <v>755</v>
      </c>
      <c r="H3" s="206" t="s">
        <v>756</v>
      </c>
      <c r="I3" s="206" t="s">
        <v>757</v>
      </c>
      <c r="J3" s="206" t="s">
        <v>758</v>
      </c>
      <c r="K3" s="206" t="s">
        <v>759</v>
      </c>
      <c r="L3" s="206" t="s">
        <v>760</v>
      </c>
      <c r="M3" s="206" t="s">
        <v>761</v>
      </c>
      <c r="N3" s="206" t="s">
        <v>762</v>
      </c>
      <c r="O3" s="206" t="s">
        <v>763</v>
      </c>
      <c r="P3" s="206" t="s">
        <v>764</v>
      </c>
      <c r="Q3" s="206" t="s">
        <v>765</v>
      </c>
      <c r="R3" s="206" t="s">
        <v>766</v>
      </c>
      <c r="S3" s="206" t="s">
        <v>767</v>
      </c>
      <c r="T3" s="206" t="s">
        <v>768</v>
      </c>
      <c r="U3" s="206" t="s">
        <v>750</v>
      </c>
    </row>
    <row r="4" spans="1:21">
      <c r="A4" s="17">
        <v>78018</v>
      </c>
      <c r="B4" s="17" t="s">
        <v>535</v>
      </c>
      <c r="C4" s="17">
        <v>2</v>
      </c>
      <c r="D4" s="17"/>
      <c r="E4" s="202">
        <v>13</v>
      </c>
      <c r="F4" s="202"/>
      <c r="G4" s="202"/>
      <c r="H4" s="202">
        <v>12</v>
      </c>
      <c r="I4" s="202">
        <v>23</v>
      </c>
      <c r="J4" s="202">
        <v>4</v>
      </c>
      <c r="K4" s="202">
        <v>7</v>
      </c>
      <c r="L4" s="202"/>
      <c r="M4" s="202"/>
      <c r="N4" s="202"/>
      <c r="O4" s="202">
        <v>7</v>
      </c>
      <c r="P4" s="17"/>
      <c r="Q4" s="17"/>
      <c r="R4" s="17">
        <v>4</v>
      </c>
      <c r="S4" s="17"/>
      <c r="T4" s="17">
        <v>2</v>
      </c>
      <c r="U4" s="17">
        <v>74</v>
      </c>
    </row>
    <row r="5" spans="1:21">
      <c r="A5" s="17">
        <v>78023</v>
      </c>
      <c r="B5" s="17" t="s">
        <v>497</v>
      </c>
      <c r="C5" s="17">
        <v>1</v>
      </c>
      <c r="D5" s="17"/>
      <c r="E5" s="202">
        <v>21</v>
      </c>
      <c r="F5" s="202">
        <v>2</v>
      </c>
      <c r="G5" s="202"/>
      <c r="H5" s="202">
        <v>10</v>
      </c>
      <c r="I5" s="202">
        <v>61</v>
      </c>
      <c r="J5" s="202">
        <v>4</v>
      </c>
      <c r="K5" s="202">
        <v>35</v>
      </c>
      <c r="L5" s="202"/>
      <c r="M5" s="202">
        <v>3</v>
      </c>
      <c r="N5" s="202"/>
      <c r="O5" s="202">
        <v>15</v>
      </c>
      <c r="P5" s="17">
        <v>1</v>
      </c>
      <c r="Q5" s="17"/>
      <c r="R5" s="17">
        <v>2</v>
      </c>
      <c r="S5" s="17"/>
      <c r="T5" s="17">
        <v>4</v>
      </c>
      <c r="U5" s="17">
        <v>159</v>
      </c>
    </row>
    <row r="6" spans="1:21">
      <c r="A6" s="17">
        <v>78068</v>
      </c>
      <c r="B6" s="17" t="s">
        <v>393</v>
      </c>
      <c r="C6" s="17">
        <v>4</v>
      </c>
      <c r="D6" s="17"/>
      <c r="E6" s="202">
        <v>37</v>
      </c>
      <c r="F6" s="202"/>
      <c r="G6" s="202">
        <v>4</v>
      </c>
      <c r="H6" s="202">
        <v>41</v>
      </c>
      <c r="I6" s="202">
        <v>58</v>
      </c>
      <c r="J6" s="202">
        <v>8</v>
      </c>
      <c r="K6" s="202">
        <v>13</v>
      </c>
      <c r="L6" s="202">
        <v>1</v>
      </c>
      <c r="M6" s="202"/>
      <c r="N6" s="202"/>
      <c r="O6" s="202">
        <v>11</v>
      </c>
      <c r="P6" s="17">
        <v>1</v>
      </c>
      <c r="Q6" s="17"/>
      <c r="R6" s="17">
        <v>12</v>
      </c>
      <c r="S6" s="17">
        <v>3</v>
      </c>
      <c r="T6" s="17">
        <v>4</v>
      </c>
      <c r="U6" s="17">
        <v>197</v>
      </c>
    </row>
    <row r="7" spans="1:21">
      <c r="A7" s="17">
        <v>101003</v>
      </c>
      <c r="B7" s="17" t="s">
        <v>640</v>
      </c>
      <c r="C7" s="17"/>
      <c r="D7" s="17"/>
      <c r="E7" s="202">
        <v>2</v>
      </c>
      <c r="F7" s="202"/>
      <c r="G7" s="202"/>
      <c r="H7" s="202">
        <v>11</v>
      </c>
      <c r="I7" s="202">
        <v>36</v>
      </c>
      <c r="J7" s="202">
        <v>1</v>
      </c>
      <c r="K7" s="202">
        <v>4</v>
      </c>
      <c r="L7" s="202">
        <v>5</v>
      </c>
      <c r="M7" s="202">
        <v>1</v>
      </c>
      <c r="N7" s="202"/>
      <c r="O7" s="202">
        <v>7</v>
      </c>
      <c r="P7" s="17"/>
      <c r="Q7" s="17">
        <v>20</v>
      </c>
      <c r="R7" s="17">
        <v>1</v>
      </c>
      <c r="S7" s="17">
        <v>1</v>
      </c>
      <c r="T7" s="17"/>
      <c r="U7" s="17">
        <v>89</v>
      </c>
    </row>
    <row r="8" spans="1:21">
      <c r="A8" s="17">
        <v>101005</v>
      </c>
      <c r="B8" s="17" t="s">
        <v>598</v>
      </c>
      <c r="C8" s="17">
        <v>5</v>
      </c>
      <c r="D8" s="17"/>
      <c r="E8" s="202">
        <v>2</v>
      </c>
      <c r="F8" s="202"/>
      <c r="G8" s="202"/>
      <c r="H8" s="202">
        <v>8</v>
      </c>
      <c r="I8" s="202">
        <v>18</v>
      </c>
      <c r="J8" s="202">
        <v>1</v>
      </c>
      <c r="K8" s="202">
        <v>4</v>
      </c>
      <c r="L8" s="202"/>
      <c r="M8" s="202"/>
      <c r="N8" s="202"/>
      <c r="O8" s="202">
        <v>7</v>
      </c>
      <c r="P8" s="17"/>
      <c r="Q8" s="17"/>
      <c r="R8" s="17">
        <v>2</v>
      </c>
      <c r="S8" s="17"/>
      <c r="T8" s="17"/>
      <c r="U8" s="17">
        <v>47</v>
      </c>
    </row>
    <row r="9" spans="1:21">
      <c r="A9" s="17">
        <v>101006</v>
      </c>
      <c r="B9" s="17" t="s">
        <v>576</v>
      </c>
      <c r="C9" s="17"/>
      <c r="D9" s="17"/>
      <c r="E9" s="202">
        <v>13</v>
      </c>
      <c r="F9" s="202"/>
      <c r="G9" s="202"/>
      <c r="H9" s="202">
        <v>16</v>
      </c>
      <c r="I9" s="202">
        <v>28</v>
      </c>
      <c r="J9" s="202">
        <v>7</v>
      </c>
      <c r="K9" s="202">
        <v>2</v>
      </c>
      <c r="L9" s="202"/>
      <c r="M9" s="202">
        <v>1</v>
      </c>
      <c r="N9" s="202"/>
      <c r="O9" s="202">
        <v>4</v>
      </c>
      <c r="P9" s="17"/>
      <c r="Q9" s="17">
        <v>2</v>
      </c>
      <c r="R9" s="17">
        <v>49</v>
      </c>
      <c r="S9" s="17"/>
      <c r="T9" s="17">
        <v>1</v>
      </c>
      <c r="U9" s="17">
        <v>123</v>
      </c>
    </row>
    <row r="10" spans="1:21">
      <c r="A10" s="17">
        <v>101009</v>
      </c>
      <c r="B10" s="17" t="s">
        <v>343</v>
      </c>
      <c r="C10" s="17">
        <v>2</v>
      </c>
      <c r="D10" s="17"/>
      <c r="E10" s="202">
        <v>48</v>
      </c>
      <c r="F10" s="202">
        <v>12</v>
      </c>
      <c r="G10" s="202">
        <v>2</v>
      </c>
      <c r="H10" s="202">
        <v>335</v>
      </c>
      <c r="I10" s="202">
        <v>139</v>
      </c>
      <c r="J10" s="202">
        <v>15</v>
      </c>
      <c r="K10" s="202">
        <v>67</v>
      </c>
      <c r="L10" s="202">
        <v>5</v>
      </c>
      <c r="M10" s="202">
        <v>11</v>
      </c>
      <c r="N10" s="202"/>
      <c r="O10" s="202">
        <v>91</v>
      </c>
      <c r="P10" s="17">
        <v>16</v>
      </c>
      <c r="Q10" s="17">
        <v>6</v>
      </c>
      <c r="R10" s="17">
        <v>409</v>
      </c>
      <c r="S10" s="17">
        <v>6</v>
      </c>
      <c r="T10" s="17">
        <v>17</v>
      </c>
      <c r="U10" s="17">
        <v>1181</v>
      </c>
    </row>
    <row r="11" spans="1:21">
      <c r="A11" s="17">
        <v>101016</v>
      </c>
      <c r="B11" s="17" t="s">
        <v>553</v>
      </c>
      <c r="C11" s="17"/>
      <c r="D11" s="17"/>
      <c r="E11" s="202">
        <v>15</v>
      </c>
      <c r="F11" s="202">
        <v>1</v>
      </c>
      <c r="G11" s="202"/>
      <c r="H11" s="202">
        <v>16</v>
      </c>
      <c r="I11" s="202">
        <v>36</v>
      </c>
      <c r="J11" s="202">
        <v>2</v>
      </c>
      <c r="K11" s="202">
        <v>2</v>
      </c>
      <c r="L11" s="202">
        <v>2</v>
      </c>
      <c r="M11" s="202"/>
      <c r="N11" s="202"/>
      <c r="O11" s="202">
        <v>10</v>
      </c>
      <c r="P11" s="17">
        <v>4</v>
      </c>
      <c r="Q11" s="17"/>
      <c r="R11" s="17">
        <v>3</v>
      </c>
      <c r="S11" s="17"/>
      <c r="T11" s="17">
        <v>1</v>
      </c>
      <c r="U11" s="17">
        <v>92</v>
      </c>
    </row>
    <row r="12" spans="1:21">
      <c r="A12" s="17">
        <v>101018</v>
      </c>
      <c r="B12" s="17" t="s">
        <v>395</v>
      </c>
      <c r="C12" s="17"/>
      <c r="D12" s="17">
        <v>1</v>
      </c>
      <c r="E12" s="202">
        <v>22</v>
      </c>
      <c r="F12" s="202"/>
      <c r="G12" s="202"/>
      <c r="H12" s="202">
        <v>43</v>
      </c>
      <c r="I12" s="202">
        <v>78</v>
      </c>
      <c r="J12" s="202">
        <v>16</v>
      </c>
      <c r="K12" s="202">
        <v>29</v>
      </c>
      <c r="L12" s="202">
        <v>6</v>
      </c>
      <c r="M12" s="202">
        <v>3</v>
      </c>
      <c r="N12" s="202"/>
      <c r="O12" s="202">
        <v>30</v>
      </c>
      <c r="P12" s="17"/>
      <c r="Q12" s="17">
        <v>2</v>
      </c>
      <c r="R12" s="17">
        <v>17</v>
      </c>
      <c r="S12" s="17"/>
      <c r="T12" s="17">
        <v>5</v>
      </c>
      <c r="U12" s="17">
        <v>252</v>
      </c>
    </row>
    <row r="13" spans="1:21">
      <c r="A13" s="17">
        <v>101022</v>
      </c>
      <c r="B13" s="17" t="s">
        <v>464</v>
      </c>
      <c r="C13" s="17"/>
      <c r="D13" s="17"/>
      <c r="E13" s="202">
        <v>14</v>
      </c>
      <c r="F13" s="202"/>
      <c r="G13" s="202"/>
      <c r="H13" s="202">
        <v>31</v>
      </c>
      <c r="I13" s="202">
        <v>32</v>
      </c>
      <c r="J13" s="202">
        <v>9</v>
      </c>
      <c r="K13" s="202">
        <v>17</v>
      </c>
      <c r="L13" s="202"/>
      <c r="M13" s="202"/>
      <c r="N13" s="202"/>
      <c r="O13" s="202">
        <v>15</v>
      </c>
      <c r="P13" s="17"/>
      <c r="Q13" s="17">
        <v>2</v>
      </c>
      <c r="R13" s="17">
        <v>7</v>
      </c>
      <c r="S13" s="17">
        <v>2</v>
      </c>
      <c r="T13" s="17">
        <v>1</v>
      </c>
      <c r="U13" s="17">
        <v>130</v>
      </c>
    </row>
    <row r="14" spans="1:21">
      <c r="A14" s="17">
        <v>101023</v>
      </c>
      <c r="B14" s="17" t="s">
        <v>556</v>
      </c>
      <c r="C14" s="17"/>
      <c r="D14" s="17"/>
      <c r="E14" s="202">
        <v>6</v>
      </c>
      <c r="F14" s="202"/>
      <c r="G14" s="202"/>
      <c r="H14" s="202">
        <v>13</v>
      </c>
      <c r="I14" s="202">
        <v>23</v>
      </c>
      <c r="J14" s="202">
        <v>5</v>
      </c>
      <c r="K14" s="202">
        <v>9</v>
      </c>
      <c r="L14" s="202"/>
      <c r="M14" s="202"/>
      <c r="N14" s="202"/>
      <c r="O14" s="202">
        <v>9</v>
      </c>
      <c r="P14" s="17"/>
      <c r="Q14" s="17"/>
      <c r="R14" s="17">
        <v>53</v>
      </c>
      <c r="S14" s="17"/>
      <c r="T14" s="17"/>
      <c r="U14" s="17">
        <v>118</v>
      </c>
    </row>
    <row r="15" spans="1:21">
      <c r="A15" s="17">
        <v>101026</v>
      </c>
      <c r="B15" s="17" t="s">
        <v>615</v>
      </c>
      <c r="C15" s="17"/>
      <c r="D15" s="17"/>
      <c r="E15" s="202">
        <v>8</v>
      </c>
      <c r="F15" s="202"/>
      <c r="G15" s="202"/>
      <c r="H15" s="202">
        <v>4</v>
      </c>
      <c r="I15" s="202">
        <v>10</v>
      </c>
      <c r="J15" s="202"/>
      <c r="K15" s="202">
        <v>1</v>
      </c>
      <c r="L15" s="202"/>
      <c r="M15" s="202"/>
      <c r="N15" s="202"/>
      <c r="O15" s="202">
        <v>3</v>
      </c>
      <c r="P15" s="17"/>
      <c r="Q15" s="17"/>
      <c r="R15" s="17">
        <v>1</v>
      </c>
      <c r="S15" s="17"/>
      <c r="T15" s="17"/>
      <c r="U15" s="17">
        <v>27</v>
      </c>
    </row>
    <row r="16" spans="1:21">
      <c r="A16" s="17">
        <v>101027</v>
      </c>
      <c r="B16" s="17" t="s">
        <v>495</v>
      </c>
      <c r="C16" s="17">
        <v>3</v>
      </c>
      <c r="D16" s="17"/>
      <c r="E16" s="202">
        <v>16</v>
      </c>
      <c r="F16" s="202">
        <v>5</v>
      </c>
      <c r="G16" s="202"/>
      <c r="H16" s="202">
        <v>26</v>
      </c>
      <c r="I16" s="202">
        <v>48</v>
      </c>
      <c r="J16" s="202">
        <v>9</v>
      </c>
      <c r="K16" s="202">
        <v>3</v>
      </c>
      <c r="L16" s="202"/>
      <c r="M16" s="202">
        <v>2</v>
      </c>
      <c r="N16" s="202">
        <v>2</v>
      </c>
      <c r="O16" s="202">
        <v>11</v>
      </c>
      <c r="P16" s="17"/>
      <c r="Q16" s="17"/>
      <c r="R16" s="17">
        <v>9</v>
      </c>
      <c r="S16" s="17">
        <v>1</v>
      </c>
      <c r="T16" s="17">
        <v>1</v>
      </c>
      <c r="U16" s="17">
        <v>136</v>
      </c>
    </row>
    <row r="17" spans="1:21">
      <c r="A17" s="17">
        <v>80006</v>
      </c>
      <c r="B17" s="17" t="s">
        <v>595</v>
      </c>
      <c r="C17" s="17"/>
      <c r="D17" s="17"/>
      <c r="E17" s="202">
        <v>22</v>
      </c>
      <c r="F17" s="202"/>
      <c r="G17" s="202"/>
      <c r="H17" s="202">
        <v>9</v>
      </c>
      <c r="I17" s="202">
        <v>22</v>
      </c>
      <c r="J17" s="202">
        <v>4</v>
      </c>
      <c r="K17" s="202">
        <v>3</v>
      </c>
      <c r="L17" s="202"/>
      <c r="M17" s="202">
        <v>1</v>
      </c>
      <c r="N17" s="202"/>
      <c r="O17" s="202">
        <v>4</v>
      </c>
      <c r="P17" s="17"/>
      <c r="Q17" s="17">
        <v>4</v>
      </c>
      <c r="R17" s="17">
        <v>2</v>
      </c>
      <c r="S17" s="17"/>
      <c r="T17" s="17">
        <v>3</v>
      </c>
      <c r="U17" s="17">
        <v>74</v>
      </c>
    </row>
    <row r="18" spans="1:21">
      <c r="A18" s="17">
        <v>80011</v>
      </c>
      <c r="B18" s="17" t="s">
        <v>668</v>
      </c>
      <c r="C18" s="17"/>
      <c r="D18" s="17"/>
      <c r="E18" s="202">
        <v>3</v>
      </c>
      <c r="F18" s="202"/>
      <c r="G18" s="202"/>
      <c r="H18" s="202"/>
      <c r="I18" s="202">
        <v>3</v>
      </c>
      <c r="J18" s="202">
        <v>23</v>
      </c>
      <c r="K18" s="202">
        <v>11</v>
      </c>
      <c r="L18" s="202"/>
      <c r="M18" s="202"/>
      <c r="N18" s="202"/>
      <c r="O18" s="202">
        <v>1</v>
      </c>
      <c r="P18" s="17">
        <v>2</v>
      </c>
      <c r="Q18" s="17"/>
      <c r="R18" s="17">
        <v>2</v>
      </c>
      <c r="S18" s="17"/>
      <c r="T18" s="17"/>
      <c r="U18" s="17">
        <v>45</v>
      </c>
    </row>
    <row r="19" spans="1:21">
      <c r="A19" s="17">
        <v>80022</v>
      </c>
      <c r="B19" s="17" t="s">
        <v>511</v>
      </c>
      <c r="C19" s="17">
        <v>2</v>
      </c>
      <c r="D19" s="17"/>
      <c r="E19" s="202">
        <v>6</v>
      </c>
      <c r="F19" s="202"/>
      <c r="G19" s="202"/>
      <c r="H19" s="202">
        <v>4</v>
      </c>
      <c r="I19" s="202">
        <v>21</v>
      </c>
      <c r="J19" s="202">
        <v>11</v>
      </c>
      <c r="K19" s="202">
        <v>3</v>
      </c>
      <c r="L19" s="202"/>
      <c r="M19" s="202"/>
      <c r="N19" s="202"/>
      <c r="O19" s="202"/>
      <c r="P19" s="17">
        <v>1</v>
      </c>
      <c r="Q19" s="17"/>
      <c r="R19" s="17">
        <v>1</v>
      </c>
      <c r="S19" s="17"/>
      <c r="T19" s="17">
        <v>3</v>
      </c>
      <c r="U19" s="17">
        <v>52</v>
      </c>
    </row>
    <row r="20" spans="1:21">
      <c r="A20" s="17">
        <v>80056</v>
      </c>
      <c r="B20" s="17" t="s">
        <v>463</v>
      </c>
      <c r="C20" s="17"/>
      <c r="D20" s="17"/>
      <c r="E20" s="202">
        <v>7</v>
      </c>
      <c r="F20" s="202"/>
      <c r="G20" s="202"/>
      <c r="H20" s="202">
        <v>29</v>
      </c>
      <c r="I20" s="202">
        <v>65</v>
      </c>
      <c r="J20" s="202">
        <v>20</v>
      </c>
      <c r="K20" s="202">
        <v>21</v>
      </c>
      <c r="L20" s="202">
        <v>1</v>
      </c>
      <c r="M20" s="202">
        <v>1</v>
      </c>
      <c r="N20" s="202"/>
      <c r="O20" s="202">
        <v>17</v>
      </c>
      <c r="P20" s="17">
        <v>1</v>
      </c>
      <c r="Q20" s="17"/>
      <c r="R20" s="17">
        <v>6</v>
      </c>
      <c r="S20" s="17"/>
      <c r="T20" s="17">
        <v>8</v>
      </c>
      <c r="U20" s="17">
        <v>176</v>
      </c>
    </row>
    <row r="21" spans="1:21">
      <c r="A21" s="17">
        <v>80066</v>
      </c>
      <c r="B21" s="17" t="s">
        <v>656</v>
      </c>
      <c r="C21" s="17"/>
      <c r="D21" s="17"/>
      <c r="E21" s="202"/>
      <c r="F21" s="202"/>
      <c r="G21" s="202">
        <v>5</v>
      </c>
      <c r="H21" s="202">
        <v>3</v>
      </c>
      <c r="I21" s="202">
        <v>6</v>
      </c>
      <c r="J21" s="202">
        <v>1</v>
      </c>
      <c r="K21" s="202">
        <v>3</v>
      </c>
      <c r="L21" s="202"/>
      <c r="M21" s="202">
        <v>1</v>
      </c>
      <c r="N21" s="202"/>
      <c r="O21" s="202"/>
      <c r="P21" s="17"/>
      <c r="Q21" s="17"/>
      <c r="R21" s="17"/>
      <c r="S21" s="17"/>
      <c r="T21" s="17">
        <v>1</v>
      </c>
      <c r="U21" s="17">
        <v>20</v>
      </c>
    </row>
    <row r="22" spans="1:21">
      <c r="A22" s="17">
        <v>80068</v>
      </c>
      <c r="B22" s="17" t="s">
        <v>584</v>
      </c>
      <c r="C22" s="17"/>
      <c r="D22" s="17"/>
      <c r="E22" s="202"/>
      <c r="F22" s="202"/>
      <c r="G22" s="202"/>
      <c r="H22" s="202"/>
      <c r="I22" s="202">
        <v>9</v>
      </c>
      <c r="J22" s="202">
        <v>13</v>
      </c>
      <c r="K22" s="202">
        <v>1</v>
      </c>
      <c r="L22" s="202"/>
      <c r="M22" s="202"/>
      <c r="N22" s="202"/>
      <c r="O22" s="202"/>
      <c r="P22" s="17"/>
      <c r="Q22" s="17"/>
      <c r="R22" s="17">
        <v>2</v>
      </c>
      <c r="S22" s="17"/>
      <c r="T22" s="17">
        <v>1</v>
      </c>
      <c r="U22" s="17">
        <v>26</v>
      </c>
    </row>
    <row r="23" spans="1:21">
      <c r="A23" s="17">
        <v>80073</v>
      </c>
      <c r="B23" s="17" t="s">
        <v>441</v>
      </c>
      <c r="C23" s="17"/>
      <c r="D23" s="17"/>
      <c r="E23" s="202">
        <v>19</v>
      </c>
      <c r="F23" s="202"/>
      <c r="G23" s="202"/>
      <c r="H23" s="202">
        <v>23</v>
      </c>
      <c r="I23" s="202">
        <v>151</v>
      </c>
      <c r="J23" s="202">
        <v>31</v>
      </c>
      <c r="K23" s="202">
        <v>9</v>
      </c>
      <c r="L23" s="202"/>
      <c r="M23" s="202">
        <v>2</v>
      </c>
      <c r="N23" s="202"/>
      <c r="O23" s="202">
        <v>8</v>
      </c>
      <c r="P23" s="17">
        <v>3</v>
      </c>
      <c r="Q23" s="17"/>
      <c r="R23" s="17">
        <v>4</v>
      </c>
      <c r="S23" s="17">
        <v>6</v>
      </c>
      <c r="T23" s="17">
        <v>7</v>
      </c>
      <c r="U23" s="17">
        <v>263</v>
      </c>
    </row>
    <row r="24" spans="1:21">
      <c r="A24" s="17">
        <v>80090</v>
      </c>
      <c r="B24" s="17" t="s">
        <v>678</v>
      </c>
      <c r="C24" s="17"/>
      <c r="D24" s="17"/>
      <c r="E24" s="202">
        <v>2</v>
      </c>
      <c r="F24" s="202"/>
      <c r="G24" s="202"/>
      <c r="H24" s="202">
        <v>4</v>
      </c>
      <c r="I24" s="202">
        <v>4</v>
      </c>
      <c r="J24" s="202">
        <v>2</v>
      </c>
      <c r="K24" s="202">
        <v>1</v>
      </c>
      <c r="L24" s="202"/>
      <c r="M24" s="202"/>
      <c r="N24" s="202"/>
      <c r="O24" s="202">
        <v>2</v>
      </c>
      <c r="P24" s="17"/>
      <c r="Q24" s="17"/>
      <c r="R24" s="17">
        <v>3</v>
      </c>
      <c r="S24" s="17"/>
      <c r="T24" s="17"/>
      <c r="U24" s="17">
        <v>18</v>
      </c>
    </row>
    <row r="25" spans="1:21">
      <c r="A25" s="17">
        <v>79020</v>
      </c>
      <c r="B25" s="17" t="s">
        <v>527</v>
      </c>
      <c r="C25" s="17">
        <v>2</v>
      </c>
      <c r="D25" s="17"/>
      <c r="E25" s="202">
        <v>25</v>
      </c>
      <c r="F25" s="202"/>
      <c r="G25" s="202"/>
      <c r="H25" s="202">
        <v>23</v>
      </c>
      <c r="I25" s="202">
        <v>54</v>
      </c>
      <c r="J25" s="202">
        <v>4</v>
      </c>
      <c r="K25" s="202">
        <v>11</v>
      </c>
      <c r="L25" s="202"/>
      <c r="M25" s="202">
        <v>6</v>
      </c>
      <c r="N25" s="202"/>
      <c r="O25" s="202">
        <v>13</v>
      </c>
      <c r="P25" s="17"/>
      <c r="Q25" s="17">
        <v>1</v>
      </c>
      <c r="R25" s="17">
        <v>4</v>
      </c>
      <c r="S25" s="17"/>
      <c r="T25" s="17">
        <v>6</v>
      </c>
      <c r="U25" s="17">
        <v>149</v>
      </c>
    </row>
    <row r="26" spans="1:21">
      <c r="A26" s="17">
        <v>79030</v>
      </c>
      <c r="B26" s="17" t="s">
        <v>603</v>
      </c>
      <c r="C26" s="17">
        <v>6</v>
      </c>
      <c r="D26" s="17">
        <v>9</v>
      </c>
      <c r="E26" s="202">
        <v>37</v>
      </c>
      <c r="F26" s="202"/>
      <c r="G26" s="202"/>
      <c r="H26" s="202">
        <v>4</v>
      </c>
      <c r="I26" s="202">
        <v>13</v>
      </c>
      <c r="J26" s="202">
        <v>14</v>
      </c>
      <c r="K26" s="202">
        <v>4</v>
      </c>
      <c r="L26" s="202">
        <v>3</v>
      </c>
      <c r="M26" s="202"/>
      <c r="N26" s="202"/>
      <c r="O26" s="202">
        <v>4</v>
      </c>
      <c r="P26" s="17">
        <v>1</v>
      </c>
      <c r="Q26" s="17"/>
      <c r="R26" s="17"/>
      <c r="S26" s="17"/>
      <c r="T26" s="17">
        <v>3</v>
      </c>
      <c r="U26" s="17">
        <v>98</v>
      </c>
    </row>
    <row r="27" spans="1:21">
      <c r="A27" s="17">
        <v>79043</v>
      </c>
      <c r="B27" s="17" t="s">
        <v>409</v>
      </c>
      <c r="C27" s="17">
        <v>5</v>
      </c>
      <c r="D27" s="17"/>
      <c r="E27" s="202">
        <v>76</v>
      </c>
      <c r="F27" s="202"/>
      <c r="G27" s="202"/>
      <c r="H27" s="202">
        <v>56</v>
      </c>
      <c r="I27" s="202">
        <v>137</v>
      </c>
      <c r="J27" s="202">
        <v>21</v>
      </c>
      <c r="K27" s="202">
        <v>56</v>
      </c>
      <c r="L27" s="202">
        <v>2</v>
      </c>
      <c r="M27" s="202">
        <v>7</v>
      </c>
      <c r="N27" s="202">
        <v>1</v>
      </c>
      <c r="O27" s="202">
        <v>19</v>
      </c>
      <c r="P27" s="17">
        <v>1</v>
      </c>
      <c r="Q27" s="17">
        <v>1</v>
      </c>
      <c r="R27" s="17">
        <v>18</v>
      </c>
      <c r="S27" s="17">
        <v>1</v>
      </c>
      <c r="T27" s="17">
        <v>10</v>
      </c>
      <c r="U27" s="17">
        <v>411</v>
      </c>
    </row>
    <row r="28" spans="1:21">
      <c r="A28" s="17">
        <v>79115</v>
      </c>
      <c r="B28" s="17" t="s">
        <v>515</v>
      </c>
      <c r="C28" s="17"/>
      <c r="D28" s="17"/>
      <c r="E28" s="202">
        <v>20</v>
      </c>
      <c r="F28" s="202"/>
      <c r="G28" s="202"/>
      <c r="H28" s="202">
        <v>43</v>
      </c>
      <c r="I28" s="202">
        <v>48</v>
      </c>
      <c r="J28" s="202">
        <v>4</v>
      </c>
      <c r="K28" s="202">
        <v>6</v>
      </c>
      <c r="L28" s="202">
        <v>1</v>
      </c>
      <c r="M28" s="202">
        <v>1</v>
      </c>
      <c r="N28" s="202">
        <v>1</v>
      </c>
      <c r="O28" s="202">
        <v>10</v>
      </c>
      <c r="P28" s="17">
        <v>1</v>
      </c>
      <c r="Q28" s="17"/>
      <c r="R28" s="17">
        <v>23</v>
      </c>
      <c r="S28" s="17"/>
      <c r="T28" s="17">
        <v>4</v>
      </c>
      <c r="U28" s="17">
        <v>162</v>
      </c>
    </row>
    <row r="29" spans="1:21">
      <c r="A29" s="17">
        <v>79129</v>
      </c>
      <c r="B29" s="17" t="s">
        <v>410</v>
      </c>
      <c r="C29" s="17">
        <v>2</v>
      </c>
      <c r="D29" s="17"/>
      <c r="E29" s="202">
        <v>71</v>
      </c>
      <c r="F29" s="202"/>
      <c r="G29" s="202"/>
      <c r="H29" s="202">
        <v>111</v>
      </c>
      <c r="I29" s="202">
        <v>56</v>
      </c>
      <c r="J29" s="202">
        <v>7</v>
      </c>
      <c r="K29" s="202">
        <v>23</v>
      </c>
      <c r="L29" s="202">
        <v>3</v>
      </c>
      <c r="M29" s="202">
        <v>3</v>
      </c>
      <c r="N29" s="202">
        <v>4</v>
      </c>
      <c r="O29" s="202">
        <v>25</v>
      </c>
      <c r="P29" s="17">
        <v>1</v>
      </c>
      <c r="Q29" s="17">
        <v>1</v>
      </c>
      <c r="R29" s="17">
        <v>5</v>
      </c>
      <c r="S29" s="17">
        <v>1</v>
      </c>
      <c r="T29" s="17">
        <v>8</v>
      </c>
      <c r="U29" s="17">
        <v>321</v>
      </c>
    </row>
    <row r="30" spans="1:21">
      <c r="A30" s="17">
        <v>79138</v>
      </c>
      <c r="B30" s="17" t="s">
        <v>417</v>
      </c>
      <c r="C30" s="17">
        <v>1</v>
      </c>
      <c r="D30" s="17"/>
      <c r="E30" s="202">
        <v>193</v>
      </c>
      <c r="F30" s="202">
        <v>3</v>
      </c>
      <c r="G30" s="202">
        <v>26</v>
      </c>
      <c r="H30" s="202">
        <v>47</v>
      </c>
      <c r="I30" s="202">
        <v>153</v>
      </c>
      <c r="J30" s="202">
        <v>8</v>
      </c>
      <c r="K30" s="202">
        <v>26</v>
      </c>
      <c r="L30" s="202">
        <v>18</v>
      </c>
      <c r="M30" s="202">
        <v>12</v>
      </c>
      <c r="N30" s="202">
        <v>1</v>
      </c>
      <c r="O30" s="202">
        <v>55</v>
      </c>
      <c r="P30" s="17">
        <v>3</v>
      </c>
      <c r="Q30" s="17">
        <v>1</v>
      </c>
      <c r="R30" s="17">
        <v>20</v>
      </c>
      <c r="S30" s="17">
        <v>6</v>
      </c>
      <c r="T30" s="17">
        <v>12</v>
      </c>
      <c r="U30" s="17">
        <v>585</v>
      </c>
    </row>
    <row r="31" spans="1:21">
      <c r="A31" s="17">
        <v>79147</v>
      </c>
      <c r="B31" s="17" t="s">
        <v>384</v>
      </c>
      <c r="C31" s="17">
        <v>1</v>
      </c>
      <c r="D31" s="17"/>
      <c r="E31" s="202">
        <v>162</v>
      </c>
      <c r="F31" s="202">
        <v>1</v>
      </c>
      <c r="G31" s="202"/>
      <c r="H31" s="202">
        <v>69</v>
      </c>
      <c r="I31" s="202">
        <v>103</v>
      </c>
      <c r="J31" s="202">
        <v>15</v>
      </c>
      <c r="K31" s="202">
        <v>47</v>
      </c>
      <c r="L31" s="202">
        <v>328</v>
      </c>
      <c r="M31" s="202">
        <v>5</v>
      </c>
      <c r="N31" s="202">
        <v>5</v>
      </c>
      <c r="O31" s="202">
        <v>27</v>
      </c>
      <c r="P31" s="17">
        <v>12</v>
      </c>
      <c r="Q31" s="17">
        <v>3</v>
      </c>
      <c r="R31" s="17">
        <v>10</v>
      </c>
      <c r="S31" s="17"/>
      <c r="T31" s="17">
        <v>15</v>
      </c>
      <c r="U31" s="17">
        <v>803</v>
      </c>
    </row>
    <row r="32" spans="1:21">
      <c r="A32" s="17">
        <v>78001</v>
      </c>
      <c r="B32" s="17" t="s">
        <v>587</v>
      </c>
      <c r="C32" s="17">
        <v>1</v>
      </c>
      <c r="D32" s="17"/>
      <c r="E32" s="202">
        <v>6</v>
      </c>
      <c r="F32" s="202"/>
      <c r="G32" s="202"/>
      <c r="H32" s="202">
        <v>12</v>
      </c>
      <c r="I32" s="202">
        <v>15</v>
      </c>
      <c r="J32" s="202">
        <v>5</v>
      </c>
      <c r="K32" s="202">
        <v>6</v>
      </c>
      <c r="L32" s="202"/>
      <c r="M32" s="202"/>
      <c r="N32" s="202"/>
      <c r="O32" s="202">
        <v>4</v>
      </c>
      <c r="P32" s="17"/>
      <c r="Q32" s="17"/>
      <c r="R32" s="17">
        <v>2</v>
      </c>
      <c r="S32" s="17"/>
      <c r="T32" s="17">
        <v>1</v>
      </c>
      <c r="U32" s="17">
        <v>52</v>
      </c>
    </row>
    <row r="33" spans="1:21">
      <c r="A33" s="17">
        <v>78005</v>
      </c>
      <c r="B33" s="17" t="s">
        <v>625</v>
      </c>
      <c r="C33" s="17"/>
      <c r="D33" s="17"/>
      <c r="E33" s="202">
        <v>3</v>
      </c>
      <c r="F33" s="202"/>
      <c r="G33" s="202"/>
      <c r="H33" s="202">
        <v>25</v>
      </c>
      <c r="I33" s="202">
        <v>11</v>
      </c>
      <c r="J33" s="202">
        <v>1</v>
      </c>
      <c r="K33" s="202">
        <v>3</v>
      </c>
      <c r="L33" s="202"/>
      <c r="M33" s="202"/>
      <c r="N33" s="202"/>
      <c r="O33" s="202">
        <v>2</v>
      </c>
      <c r="P33" s="17"/>
      <c r="Q33" s="17"/>
      <c r="R33" s="17">
        <v>1</v>
      </c>
      <c r="S33" s="17">
        <v>1</v>
      </c>
      <c r="T33" s="17">
        <v>1</v>
      </c>
      <c r="U33" s="17">
        <v>48</v>
      </c>
    </row>
    <row r="34" spans="1:21">
      <c r="A34" s="17">
        <v>78063</v>
      </c>
      <c r="B34" s="17" t="s">
        <v>489</v>
      </c>
      <c r="C34" s="17">
        <v>7</v>
      </c>
      <c r="D34" s="17"/>
      <c r="E34" s="202">
        <v>35</v>
      </c>
      <c r="F34" s="202">
        <v>18</v>
      </c>
      <c r="G34" s="202"/>
      <c r="H34" s="202">
        <v>40</v>
      </c>
      <c r="I34" s="202">
        <v>89</v>
      </c>
      <c r="J34" s="202">
        <v>7</v>
      </c>
      <c r="K34" s="202">
        <v>15</v>
      </c>
      <c r="L34" s="202">
        <v>1</v>
      </c>
      <c r="M34" s="202">
        <v>2</v>
      </c>
      <c r="N34" s="202"/>
      <c r="O34" s="202">
        <v>18</v>
      </c>
      <c r="P34" s="17">
        <v>3</v>
      </c>
      <c r="Q34" s="17"/>
      <c r="R34" s="17">
        <v>2</v>
      </c>
      <c r="S34" s="17"/>
      <c r="T34" s="17">
        <v>10</v>
      </c>
      <c r="U34" s="17">
        <v>247</v>
      </c>
    </row>
    <row r="35" spans="1:21">
      <c r="A35" s="17">
        <v>78064</v>
      </c>
      <c r="B35" s="17" t="s">
        <v>620</v>
      </c>
      <c r="C35" s="17">
        <v>1</v>
      </c>
      <c r="D35" s="17"/>
      <c r="E35" s="202">
        <v>6</v>
      </c>
      <c r="F35" s="202"/>
      <c r="G35" s="202"/>
      <c r="H35" s="202">
        <v>4</v>
      </c>
      <c r="I35" s="202">
        <v>27</v>
      </c>
      <c r="J35" s="202">
        <v>1</v>
      </c>
      <c r="K35" s="202">
        <v>5</v>
      </c>
      <c r="L35" s="202"/>
      <c r="M35" s="202"/>
      <c r="N35" s="202"/>
      <c r="O35" s="202">
        <v>1</v>
      </c>
      <c r="P35" s="17"/>
      <c r="Q35" s="17"/>
      <c r="R35" s="17">
        <v>2</v>
      </c>
      <c r="S35" s="17"/>
      <c r="T35" s="17">
        <v>5</v>
      </c>
      <c r="U35" s="17">
        <v>52</v>
      </c>
    </row>
    <row r="36" spans="1:21">
      <c r="A36" s="17">
        <v>78088</v>
      </c>
      <c r="B36" s="17" t="s">
        <v>551</v>
      </c>
      <c r="C36" s="17"/>
      <c r="D36" s="17"/>
      <c r="E36" s="202">
        <v>21</v>
      </c>
      <c r="F36" s="202"/>
      <c r="G36" s="202"/>
      <c r="H36" s="202">
        <v>10</v>
      </c>
      <c r="I36" s="202">
        <v>26</v>
      </c>
      <c r="J36" s="202">
        <v>3</v>
      </c>
      <c r="K36" s="202">
        <v>10</v>
      </c>
      <c r="L36" s="202">
        <v>1</v>
      </c>
      <c r="M36" s="202"/>
      <c r="N36" s="202"/>
      <c r="O36" s="202">
        <v>1</v>
      </c>
      <c r="P36" s="17">
        <v>4</v>
      </c>
      <c r="Q36" s="17"/>
      <c r="R36" s="17">
        <v>3</v>
      </c>
      <c r="S36" s="17">
        <v>1</v>
      </c>
      <c r="T36" s="17">
        <v>1</v>
      </c>
      <c r="U36" s="17">
        <v>81</v>
      </c>
    </row>
    <row r="37" spans="1:21">
      <c r="A37" s="17">
        <v>78092</v>
      </c>
      <c r="B37" s="17" t="s">
        <v>630</v>
      </c>
      <c r="C37" s="17"/>
      <c r="D37" s="17"/>
      <c r="E37" s="202">
        <v>8</v>
      </c>
      <c r="F37" s="202"/>
      <c r="G37" s="202"/>
      <c r="H37" s="202">
        <v>28</v>
      </c>
      <c r="I37" s="202">
        <v>19</v>
      </c>
      <c r="J37" s="202">
        <v>2</v>
      </c>
      <c r="K37" s="202">
        <v>6</v>
      </c>
      <c r="L37" s="202"/>
      <c r="M37" s="202"/>
      <c r="N37" s="202"/>
      <c r="O37" s="202">
        <v>1</v>
      </c>
      <c r="P37" s="17"/>
      <c r="Q37" s="17"/>
      <c r="R37" s="17"/>
      <c r="S37" s="17"/>
      <c r="T37" s="17">
        <v>1</v>
      </c>
      <c r="U37" s="17">
        <v>65</v>
      </c>
    </row>
    <row r="38" spans="1:21">
      <c r="A38" s="17">
        <v>78115</v>
      </c>
      <c r="B38" s="17" t="s">
        <v>534</v>
      </c>
      <c r="C38" s="17">
        <v>1</v>
      </c>
      <c r="D38" s="17"/>
      <c r="E38" s="202">
        <v>12</v>
      </c>
      <c r="F38" s="202"/>
      <c r="G38" s="202"/>
      <c r="H38" s="202">
        <v>14</v>
      </c>
      <c r="I38" s="202">
        <v>23</v>
      </c>
      <c r="J38" s="202">
        <v>3</v>
      </c>
      <c r="K38" s="202">
        <v>9</v>
      </c>
      <c r="L38" s="202">
        <v>1</v>
      </c>
      <c r="M38" s="202">
        <v>1</v>
      </c>
      <c r="N38" s="202">
        <v>1</v>
      </c>
      <c r="O38" s="202">
        <v>8</v>
      </c>
      <c r="P38" s="17"/>
      <c r="Q38" s="17"/>
      <c r="R38" s="17">
        <v>4</v>
      </c>
      <c r="S38" s="17">
        <v>1</v>
      </c>
      <c r="T38" s="17">
        <v>4</v>
      </c>
      <c r="U38" s="17">
        <v>82</v>
      </c>
    </row>
    <row r="39" spans="1:21">
      <c r="A39" s="17">
        <v>78130</v>
      </c>
      <c r="B39" s="17" t="s">
        <v>566</v>
      </c>
      <c r="C39" s="17"/>
      <c r="D39" s="17"/>
      <c r="E39" s="202">
        <v>36</v>
      </c>
      <c r="F39" s="202">
        <v>11</v>
      </c>
      <c r="G39" s="202">
        <v>71</v>
      </c>
      <c r="H39" s="202">
        <v>23</v>
      </c>
      <c r="I39" s="202">
        <v>34</v>
      </c>
      <c r="J39" s="202">
        <v>37</v>
      </c>
      <c r="K39" s="202">
        <v>9</v>
      </c>
      <c r="L39" s="202"/>
      <c r="M39" s="202"/>
      <c r="N39" s="202"/>
      <c r="O39" s="202">
        <v>5</v>
      </c>
      <c r="P39" s="17">
        <v>1</v>
      </c>
      <c r="Q39" s="17"/>
      <c r="R39" s="17">
        <v>2</v>
      </c>
      <c r="S39" s="17">
        <v>1</v>
      </c>
      <c r="T39" s="17">
        <v>4</v>
      </c>
      <c r="U39" s="17">
        <v>234</v>
      </c>
    </row>
    <row r="40" spans="1:21">
      <c r="A40" s="17">
        <v>78153</v>
      </c>
      <c r="B40" s="17" t="s">
        <v>412</v>
      </c>
      <c r="C40" s="17"/>
      <c r="D40" s="17"/>
      <c r="E40" s="202">
        <v>26</v>
      </c>
      <c r="F40" s="202"/>
      <c r="G40" s="202"/>
      <c r="H40" s="202">
        <v>43</v>
      </c>
      <c r="I40" s="202">
        <v>63</v>
      </c>
      <c r="J40" s="202">
        <v>8</v>
      </c>
      <c r="K40" s="202">
        <v>13</v>
      </c>
      <c r="L40" s="202">
        <v>1</v>
      </c>
      <c r="M40" s="202">
        <v>14</v>
      </c>
      <c r="N40" s="202"/>
      <c r="O40" s="202">
        <v>8</v>
      </c>
      <c r="P40" s="17">
        <v>3</v>
      </c>
      <c r="Q40" s="17"/>
      <c r="R40" s="17">
        <v>2</v>
      </c>
      <c r="S40" s="17"/>
      <c r="T40" s="17">
        <v>5</v>
      </c>
      <c r="U40" s="17">
        <v>186</v>
      </c>
    </row>
    <row r="41" spans="1:21">
      <c r="A41" s="17">
        <v>78007</v>
      </c>
      <c r="B41" s="17" t="s">
        <v>663</v>
      </c>
      <c r="C41" s="17"/>
      <c r="D41" s="17"/>
      <c r="E41" s="202"/>
      <c r="F41" s="202"/>
      <c r="G41" s="202"/>
      <c r="H41" s="202">
        <v>14</v>
      </c>
      <c r="I41" s="202">
        <v>4</v>
      </c>
      <c r="J41" s="202">
        <v>1</v>
      </c>
      <c r="K41" s="202">
        <v>3</v>
      </c>
      <c r="L41" s="202"/>
      <c r="M41" s="202"/>
      <c r="N41" s="202"/>
      <c r="O41" s="202"/>
      <c r="P41" s="17"/>
      <c r="Q41" s="17"/>
      <c r="R41" s="17">
        <v>2</v>
      </c>
      <c r="S41" s="17"/>
      <c r="T41" s="17"/>
      <c r="U41" s="17">
        <v>24</v>
      </c>
    </row>
    <row r="42" spans="1:21">
      <c r="A42" s="17">
        <v>78024</v>
      </c>
      <c r="B42" s="17" t="s">
        <v>636</v>
      </c>
      <c r="C42" s="17"/>
      <c r="D42" s="17"/>
      <c r="E42" s="202">
        <v>1</v>
      </c>
      <c r="F42" s="202"/>
      <c r="G42" s="202"/>
      <c r="H42" s="202"/>
      <c r="I42" s="202">
        <v>11</v>
      </c>
      <c r="J42" s="202">
        <v>2</v>
      </c>
      <c r="K42" s="202">
        <v>1</v>
      </c>
      <c r="L42" s="202"/>
      <c r="M42" s="202">
        <v>1</v>
      </c>
      <c r="N42" s="202"/>
      <c r="O42" s="202">
        <v>3</v>
      </c>
      <c r="P42" s="17"/>
      <c r="Q42" s="17"/>
      <c r="R42" s="17">
        <v>1</v>
      </c>
      <c r="S42" s="17"/>
      <c r="T42" s="17">
        <v>2</v>
      </c>
      <c r="U42" s="17">
        <v>22</v>
      </c>
    </row>
    <row r="43" spans="1:21">
      <c r="A43" s="17">
        <v>78032</v>
      </c>
      <c r="B43" s="17" t="s">
        <v>674</v>
      </c>
      <c r="C43" s="17"/>
      <c r="D43" s="17"/>
      <c r="E43" s="202"/>
      <c r="F43" s="202"/>
      <c r="G43" s="202"/>
      <c r="H43" s="202">
        <v>3</v>
      </c>
      <c r="I43" s="202">
        <v>6</v>
      </c>
      <c r="J43" s="202">
        <v>2</v>
      </c>
      <c r="K43" s="202">
        <v>1</v>
      </c>
      <c r="L43" s="202"/>
      <c r="M43" s="202"/>
      <c r="N43" s="202"/>
      <c r="O43" s="202">
        <v>2</v>
      </c>
      <c r="P43" s="17"/>
      <c r="Q43" s="17"/>
      <c r="R43" s="17"/>
      <c r="S43" s="17"/>
      <c r="T43" s="17"/>
      <c r="U43" s="17">
        <v>14</v>
      </c>
    </row>
    <row r="44" spans="1:21">
      <c r="A44" s="17">
        <v>78036</v>
      </c>
      <c r="B44" s="17" t="s">
        <v>449</v>
      </c>
      <c r="C44" s="17"/>
      <c r="D44" s="17"/>
      <c r="E44" s="202">
        <v>59</v>
      </c>
      <c r="F44" s="202"/>
      <c r="G44" s="202"/>
      <c r="H44" s="202">
        <v>41</v>
      </c>
      <c r="I44" s="202">
        <v>55</v>
      </c>
      <c r="J44" s="202">
        <v>8</v>
      </c>
      <c r="K44" s="202">
        <v>23</v>
      </c>
      <c r="L44" s="202"/>
      <c r="M44" s="202"/>
      <c r="N44" s="202"/>
      <c r="O44" s="202">
        <v>11</v>
      </c>
      <c r="P44" s="17">
        <v>2</v>
      </c>
      <c r="Q44" s="17"/>
      <c r="R44" s="17">
        <v>6</v>
      </c>
      <c r="S44" s="17">
        <v>1</v>
      </c>
      <c r="T44" s="17">
        <v>4</v>
      </c>
      <c r="U44" s="17">
        <v>210</v>
      </c>
    </row>
    <row r="45" spans="1:21">
      <c r="A45" s="17">
        <v>78041</v>
      </c>
      <c r="B45" s="17" t="s">
        <v>611</v>
      </c>
      <c r="C45" s="17"/>
      <c r="D45" s="17"/>
      <c r="E45" s="202">
        <v>6</v>
      </c>
      <c r="F45" s="202"/>
      <c r="G45" s="202"/>
      <c r="H45" s="202">
        <v>25</v>
      </c>
      <c r="I45" s="202">
        <v>11</v>
      </c>
      <c r="J45" s="202">
        <v>1</v>
      </c>
      <c r="K45" s="202">
        <v>12</v>
      </c>
      <c r="L45" s="202"/>
      <c r="M45" s="202">
        <v>1</v>
      </c>
      <c r="N45" s="202"/>
      <c r="O45" s="202">
        <v>5</v>
      </c>
      <c r="P45" s="17"/>
      <c r="Q45" s="17"/>
      <c r="R45" s="17">
        <v>1</v>
      </c>
      <c r="S45" s="17"/>
      <c r="T45" s="17">
        <v>1</v>
      </c>
      <c r="U45" s="17">
        <v>63</v>
      </c>
    </row>
    <row r="46" spans="1:21">
      <c r="A46" s="17">
        <v>78086</v>
      </c>
      <c r="B46" s="17" t="s">
        <v>670</v>
      </c>
      <c r="C46" s="17"/>
      <c r="D46" s="17"/>
      <c r="E46" s="202"/>
      <c r="F46" s="202"/>
      <c r="G46" s="202"/>
      <c r="H46" s="202">
        <v>2</v>
      </c>
      <c r="I46" s="202">
        <v>5</v>
      </c>
      <c r="J46" s="202">
        <v>1</v>
      </c>
      <c r="K46" s="202">
        <v>2</v>
      </c>
      <c r="L46" s="202"/>
      <c r="M46" s="202"/>
      <c r="N46" s="202"/>
      <c r="O46" s="202">
        <v>4</v>
      </c>
      <c r="P46" s="17"/>
      <c r="Q46" s="17"/>
      <c r="R46" s="17">
        <v>2</v>
      </c>
      <c r="S46" s="17"/>
      <c r="T46" s="17"/>
      <c r="U46" s="17">
        <v>16</v>
      </c>
    </row>
    <row r="47" spans="1:21">
      <c r="A47" s="17">
        <v>78087</v>
      </c>
      <c r="B47" s="17" t="s">
        <v>456</v>
      </c>
      <c r="C47" s="17">
        <v>1</v>
      </c>
      <c r="D47" s="17"/>
      <c r="E47" s="202">
        <v>53</v>
      </c>
      <c r="F47" s="202"/>
      <c r="G47" s="202"/>
      <c r="H47" s="202">
        <v>27</v>
      </c>
      <c r="I47" s="202">
        <v>37</v>
      </c>
      <c r="J47" s="202">
        <v>5</v>
      </c>
      <c r="K47" s="202">
        <v>24</v>
      </c>
      <c r="L47" s="202"/>
      <c r="M47" s="202">
        <v>8</v>
      </c>
      <c r="N47" s="202"/>
      <c r="O47" s="202">
        <v>25</v>
      </c>
      <c r="P47" s="17">
        <v>2</v>
      </c>
      <c r="Q47" s="17"/>
      <c r="R47" s="17">
        <v>3</v>
      </c>
      <c r="S47" s="17"/>
      <c r="T47" s="17">
        <v>8</v>
      </c>
      <c r="U47" s="17">
        <v>193</v>
      </c>
    </row>
    <row r="48" spans="1:21">
      <c r="A48" s="17">
        <v>78120</v>
      </c>
      <c r="B48" s="17" t="s">
        <v>638</v>
      </c>
      <c r="C48" s="17"/>
      <c r="D48" s="17"/>
      <c r="E48" s="202">
        <v>4</v>
      </c>
      <c r="F48" s="202"/>
      <c r="G48" s="202"/>
      <c r="H48" s="202">
        <v>9</v>
      </c>
      <c r="I48" s="202">
        <v>6</v>
      </c>
      <c r="J48" s="202">
        <v>1</v>
      </c>
      <c r="K48" s="202">
        <v>4</v>
      </c>
      <c r="L48" s="202"/>
      <c r="M48" s="202">
        <v>1</v>
      </c>
      <c r="N48" s="202"/>
      <c r="O48" s="202">
        <v>2</v>
      </c>
      <c r="P48" s="17"/>
      <c r="Q48" s="17"/>
      <c r="R48" s="17">
        <v>3</v>
      </c>
      <c r="S48" s="17"/>
      <c r="T48" s="17"/>
      <c r="U48" s="17">
        <v>30</v>
      </c>
    </row>
    <row r="49" spans="1:21">
      <c r="A49" s="17">
        <v>79002</v>
      </c>
      <c r="B49" s="17" t="s">
        <v>602</v>
      </c>
      <c r="C49" s="17">
        <v>1</v>
      </c>
      <c r="D49" s="17"/>
      <c r="E49" s="202">
        <v>5</v>
      </c>
      <c r="F49" s="202"/>
      <c r="G49" s="202"/>
      <c r="H49" s="202">
        <v>8</v>
      </c>
      <c r="I49" s="202">
        <v>21</v>
      </c>
      <c r="J49" s="202">
        <v>2</v>
      </c>
      <c r="K49" s="202">
        <v>6</v>
      </c>
      <c r="L49" s="202"/>
      <c r="M49" s="202"/>
      <c r="N49" s="202"/>
      <c r="O49" s="202">
        <v>6</v>
      </c>
      <c r="P49" s="17">
        <v>1</v>
      </c>
      <c r="Q49" s="17"/>
      <c r="R49" s="17">
        <v>2</v>
      </c>
      <c r="S49" s="17">
        <v>3</v>
      </c>
      <c r="T49" s="17">
        <v>5</v>
      </c>
      <c r="U49" s="17">
        <v>60</v>
      </c>
    </row>
    <row r="50" spans="1:21">
      <c r="A50" s="17">
        <v>79005</v>
      </c>
      <c r="B50" s="17" t="s">
        <v>635</v>
      </c>
      <c r="C50" s="17"/>
      <c r="D50" s="17"/>
      <c r="E50" s="202">
        <v>6</v>
      </c>
      <c r="F50" s="202"/>
      <c r="G50" s="202"/>
      <c r="H50" s="202">
        <v>8</v>
      </c>
      <c r="I50" s="202">
        <v>22</v>
      </c>
      <c r="J50" s="202">
        <v>1</v>
      </c>
      <c r="K50" s="202">
        <v>8</v>
      </c>
      <c r="L50" s="202"/>
      <c r="M50" s="202"/>
      <c r="N50" s="202"/>
      <c r="O50" s="202">
        <v>3</v>
      </c>
      <c r="P50" s="17"/>
      <c r="Q50" s="17"/>
      <c r="R50" s="17">
        <v>2</v>
      </c>
      <c r="S50" s="17"/>
      <c r="T50" s="17"/>
      <c r="U50" s="17">
        <v>50</v>
      </c>
    </row>
    <row r="51" spans="1:21">
      <c r="A51" s="17">
        <v>79009</v>
      </c>
      <c r="B51" s="17" t="s">
        <v>543</v>
      </c>
      <c r="C51" s="17">
        <v>4</v>
      </c>
      <c r="D51" s="17"/>
      <c r="E51" s="202">
        <v>12</v>
      </c>
      <c r="F51" s="202"/>
      <c r="G51" s="202"/>
      <c r="H51" s="202">
        <v>20</v>
      </c>
      <c r="I51" s="202">
        <v>44</v>
      </c>
      <c r="J51" s="202">
        <v>10</v>
      </c>
      <c r="K51" s="202">
        <v>16</v>
      </c>
      <c r="L51" s="202"/>
      <c r="M51" s="202"/>
      <c r="N51" s="202"/>
      <c r="O51" s="202">
        <v>4</v>
      </c>
      <c r="P51" s="17">
        <v>2</v>
      </c>
      <c r="Q51" s="17"/>
      <c r="R51" s="17">
        <v>1</v>
      </c>
      <c r="S51" s="17"/>
      <c r="T51" s="17">
        <v>1</v>
      </c>
      <c r="U51" s="17">
        <v>114</v>
      </c>
    </row>
    <row r="52" spans="1:21">
      <c r="A52" s="17">
        <v>79027</v>
      </c>
      <c r="B52" s="17" t="s">
        <v>569</v>
      </c>
      <c r="C52" s="17"/>
      <c r="D52" s="17"/>
      <c r="E52" s="202">
        <v>22</v>
      </c>
      <c r="F52" s="202"/>
      <c r="G52" s="202"/>
      <c r="H52" s="202">
        <v>23</v>
      </c>
      <c r="I52" s="202">
        <v>32</v>
      </c>
      <c r="J52" s="202">
        <v>4</v>
      </c>
      <c r="K52" s="202">
        <v>9</v>
      </c>
      <c r="L52" s="202"/>
      <c r="M52" s="202">
        <v>1</v>
      </c>
      <c r="N52" s="202"/>
      <c r="O52" s="202">
        <v>3</v>
      </c>
      <c r="P52" s="17">
        <v>1</v>
      </c>
      <c r="Q52" s="17"/>
      <c r="R52" s="17">
        <v>2</v>
      </c>
      <c r="S52" s="17"/>
      <c r="T52" s="17">
        <v>2</v>
      </c>
      <c r="U52" s="17">
        <v>99</v>
      </c>
    </row>
    <row r="53" spans="1:21">
      <c r="A53" s="17">
        <v>79036</v>
      </c>
      <c r="B53" s="17" t="s">
        <v>373</v>
      </c>
      <c r="C53" s="17">
        <v>1</v>
      </c>
      <c r="D53" s="17"/>
      <c r="E53" s="202">
        <v>40</v>
      </c>
      <c r="F53" s="202"/>
      <c r="G53" s="202"/>
      <c r="H53" s="202">
        <v>58</v>
      </c>
      <c r="I53" s="202">
        <v>181</v>
      </c>
      <c r="J53" s="202">
        <v>39</v>
      </c>
      <c r="K53" s="202">
        <v>49</v>
      </c>
      <c r="L53" s="202">
        <v>17</v>
      </c>
      <c r="M53" s="202">
        <v>15</v>
      </c>
      <c r="N53" s="202"/>
      <c r="O53" s="202">
        <v>31</v>
      </c>
      <c r="P53" s="17">
        <v>16</v>
      </c>
      <c r="Q53" s="17"/>
      <c r="R53" s="17">
        <v>14</v>
      </c>
      <c r="S53" s="17">
        <v>6</v>
      </c>
      <c r="T53" s="17">
        <v>19</v>
      </c>
      <c r="U53" s="17">
        <v>486</v>
      </c>
    </row>
    <row r="54" spans="1:21">
      <c r="A54" s="17">
        <v>79068</v>
      </c>
      <c r="B54" s="17" t="s">
        <v>567</v>
      </c>
      <c r="C54" s="17">
        <v>4</v>
      </c>
      <c r="D54" s="17"/>
      <c r="E54" s="202">
        <v>6</v>
      </c>
      <c r="F54" s="202"/>
      <c r="G54" s="202"/>
      <c r="H54" s="202">
        <v>11</v>
      </c>
      <c r="I54" s="202">
        <v>32</v>
      </c>
      <c r="J54" s="202">
        <v>6</v>
      </c>
      <c r="K54" s="202">
        <v>6</v>
      </c>
      <c r="L54" s="202">
        <v>3</v>
      </c>
      <c r="M54" s="202"/>
      <c r="N54" s="202"/>
      <c r="O54" s="202">
        <v>5</v>
      </c>
      <c r="P54" s="17"/>
      <c r="Q54" s="17"/>
      <c r="R54" s="17">
        <v>6</v>
      </c>
      <c r="S54" s="17">
        <v>1</v>
      </c>
      <c r="T54" s="17">
        <v>1</v>
      </c>
      <c r="U54" s="17">
        <v>81</v>
      </c>
    </row>
    <row r="55" spans="1:21">
      <c r="A55" s="17">
        <v>79071</v>
      </c>
      <c r="B55" s="17" t="s">
        <v>669</v>
      </c>
      <c r="C55" s="17"/>
      <c r="D55" s="17"/>
      <c r="E55" s="202">
        <v>4</v>
      </c>
      <c r="F55" s="202"/>
      <c r="G55" s="202"/>
      <c r="H55" s="202">
        <v>5</v>
      </c>
      <c r="I55" s="202">
        <v>3</v>
      </c>
      <c r="J55" s="202">
        <v>1</v>
      </c>
      <c r="K55" s="202"/>
      <c r="L55" s="202"/>
      <c r="M55" s="202"/>
      <c r="N55" s="202"/>
      <c r="O55" s="202">
        <v>1</v>
      </c>
      <c r="P55" s="17"/>
      <c r="Q55" s="17"/>
      <c r="R55" s="17">
        <v>2</v>
      </c>
      <c r="S55" s="17"/>
      <c r="T55" s="17"/>
      <c r="U55" s="17">
        <v>16</v>
      </c>
    </row>
    <row r="56" spans="1:21">
      <c r="A56" s="17">
        <v>79095</v>
      </c>
      <c r="B56" s="17" t="s">
        <v>440</v>
      </c>
      <c r="C56" s="17">
        <v>3</v>
      </c>
      <c r="D56" s="17"/>
      <c r="E56" s="202">
        <v>39</v>
      </c>
      <c r="F56" s="202">
        <v>1</v>
      </c>
      <c r="G56" s="202"/>
      <c r="H56" s="202">
        <v>23</v>
      </c>
      <c r="I56" s="202">
        <v>76</v>
      </c>
      <c r="J56" s="202">
        <v>33</v>
      </c>
      <c r="K56" s="202">
        <v>10</v>
      </c>
      <c r="L56" s="202">
        <v>3</v>
      </c>
      <c r="M56" s="202">
        <v>8</v>
      </c>
      <c r="N56" s="202"/>
      <c r="O56" s="202">
        <v>20</v>
      </c>
      <c r="P56" s="17">
        <v>2</v>
      </c>
      <c r="Q56" s="17">
        <v>2</v>
      </c>
      <c r="R56" s="17">
        <v>8</v>
      </c>
      <c r="S56" s="17"/>
      <c r="T56" s="17">
        <v>2</v>
      </c>
      <c r="U56" s="17">
        <v>230</v>
      </c>
    </row>
    <row r="57" spans="1:21">
      <c r="A57" s="17">
        <v>79130</v>
      </c>
      <c r="B57" s="17" t="s">
        <v>355</v>
      </c>
      <c r="C57" s="17">
        <v>30</v>
      </c>
      <c r="D57" s="17"/>
      <c r="E57" s="202">
        <v>41</v>
      </c>
      <c r="F57" s="202"/>
      <c r="G57" s="202">
        <v>4</v>
      </c>
      <c r="H57" s="202">
        <v>77</v>
      </c>
      <c r="I57" s="202">
        <v>155</v>
      </c>
      <c r="J57" s="202">
        <v>45</v>
      </c>
      <c r="K57" s="202">
        <v>36</v>
      </c>
      <c r="L57" s="202">
        <v>1</v>
      </c>
      <c r="M57" s="202">
        <v>12</v>
      </c>
      <c r="N57" s="202">
        <v>2</v>
      </c>
      <c r="O57" s="202">
        <v>46</v>
      </c>
      <c r="P57" s="17">
        <v>3</v>
      </c>
      <c r="Q57" s="17"/>
      <c r="R57" s="17">
        <v>46</v>
      </c>
      <c r="S57" s="17"/>
      <c r="T57" s="17">
        <v>11</v>
      </c>
      <c r="U57" s="17">
        <v>509</v>
      </c>
    </row>
    <row r="58" spans="1:21">
      <c r="A58" s="17">
        <v>79146</v>
      </c>
      <c r="B58" s="17" t="s">
        <v>437</v>
      </c>
      <c r="C58" s="17"/>
      <c r="D58" s="17"/>
      <c r="E58" s="202">
        <v>13</v>
      </c>
      <c r="F58" s="202"/>
      <c r="G58" s="202"/>
      <c r="H58" s="202">
        <v>50</v>
      </c>
      <c r="I58" s="202">
        <v>80</v>
      </c>
      <c r="J58" s="202">
        <v>7</v>
      </c>
      <c r="K58" s="202">
        <v>53</v>
      </c>
      <c r="L58" s="202"/>
      <c r="M58" s="202">
        <v>21</v>
      </c>
      <c r="N58" s="202">
        <v>2</v>
      </c>
      <c r="O58" s="202">
        <v>19</v>
      </c>
      <c r="P58" s="17">
        <v>2</v>
      </c>
      <c r="Q58" s="17">
        <v>1</v>
      </c>
      <c r="R58" s="17">
        <v>9</v>
      </c>
      <c r="S58" s="17">
        <v>3</v>
      </c>
      <c r="T58" s="17">
        <v>6</v>
      </c>
      <c r="U58" s="17">
        <v>266</v>
      </c>
    </row>
    <row r="59" spans="1:21">
      <c r="A59" s="17">
        <v>79157</v>
      </c>
      <c r="B59" s="17" t="s">
        <v>520</v>
      </c>
      <c r="C59" s="17"/>
      <c r="D59" s="17"/>
      <c r="E59" s="202">
        <v>14</v>
      </c>
      <c r="F59" s="202"/>
      <c r="G59" s="202"/>
      <c r="H59" s="202">
        <v>13</v>
      </c>
      <c r="I59" s="202">
        <v>13</v>
      </c>
      <c r="J59" s="202">
        <v>5</v>
      </c>
      <c r="K59" s="202">
        <v>6</v>
      </c>
      <c r="L59" s="202"/>
      <c r="M59" s="202"/>
      <c r="N59" s="202"/>
      <c r="O59" s="202">
        <v>9</v>
      </c>
      <c r="P59" s="17"/>
      <c r="Q59" s="17"/>
      <c r="R59" s="17">
        <v>1</v>
      </c>
      <c r="S59" s="17">
        <v>4</v>
      </c>
      <c r="T59" s="17">
        <v>2</v>
      </c>
      <c r="U59" s="17">
        <v>67</v>
      </c>
    </row>
    <row r="60" spans="1:21">
      <c r="A60" s="17">
        <v>79008</v>
      </c>
      <c r="B60" s="17" t="s">
        <v>414</v>
      </c>
      <c r="C60" s="17"/>
      <c r="D60" s="17"/>
      <c r="E60" s="202">
        <v>14</v>
      </c>
      <c r="F60" s="202"/>
      <c r="G60" s="202"/>
      <c r="H60" s="202">
        <v>114</v>
      </c>
      <c r="I60" s="202">
        <v>103</v>
      </c>
      <c r="J60" s="202">
        <v>19</v>
      </c>
      <c r="K60" s="202">
        <v>40</v>
      </c>
      <c r="L60" s="202">
        <v>1</v>
      </c>
      <c r="M60" s="202">
        <v>6</v>
      </c>
      <c r="N60" s="202">
        <v>1</v>
      </c>
      <c r="O60" s="202">
        <v>31</v>
      </c>
      <c r="P60" s="17">
        <v>6</v>
      </c>
      <c r="Q60" s="17">
        <v>2</v>
      </c>
      <c r="R60" s="17">
        <v>9</v>
      </c>
      <c r="S60" s="17"/>
      <c r="T60" s="17">
        <v>13</v>
      </c>
      <c r="U60" s="17">
        <v>359</v>
      </c>
    </row>
    <row r="61" spans="1:21">
      <c r="A61" s="17">
        <v>79061</v>
      </c>
      <c r="B61" s="17" t="s">
        <v>357</v>
      </c>
      <c r="C61" s="17">
        <v>6</v>
      </c>
      <c r="D61" s="17"/>
      <c r="E61" s="202">
        <v>44</v>
      </c>
      <c r="F61" s="202">
        <v>3</v>
      </c>
      <c r="G61" s="202">
        <v>3</v>
      </c>
      <c r="H61" s="202">
        <v>111</v>
      </c>
      <c r="I61" s="202">
        <v>135</v>
      </c>
      <c r="J61" s="202">
        <v>14</v>
      </c>
      <c r="K61" s="202">
        <v>71</v>
      </c>
      <c r="L61" s="202">
        <v>3</v>
      </c>
      <c r="M61" s="202">
        <v>7</v>
      </c>
      <c r="N61" s="202"/>
      <c r="O61" s="202">
        <v>40</v>
      </c>
      <c r="P61" s="17">
        <v>10</v>
      </c>
      <c r="Q61" s="17">
        <v>1</v>
      </c>
      <c r="R61" s="17">
        <v>15</v>
      </c>
      <c r="S61" s="17">
        <v>4</v>
      </c>
      <c r="T61" s="17">
        <v>11</v>
      </c>
      <c r="U61" s="17">
        <v>478</v>
      </c>
    </row>
    <row r="62" spans="1:21">
      <c r="A62" s="17">
        <v>79063</v>
      </c>
      <c r="B62" s="17" t="s">
        <v>528</v>
      </c>
      <c r="C62" s="17"/>
      <c r="D62" s="17"/>
      <c r="E62" s="202">
        <v>38</v>
      </c>
      <c r="F62" s="202">
        <v>7</v>
      </c>
      <c r="G62" s="202"/>
      <c r="H62" s="202">
        <v>51</v>
      </c>
      <c r="I62" s="202">
        <v>50</v>
      </c>
      <c r="J62" s="202">
        <v>13</v>
      </c>
      <c r="K62" s="202">
        <v>10</v>
      </c>
      <c r="L62" s="202"/>
      <c r="M62" s="202">
        <v>2</v>
      </c>
      <c r="N62" s="202"/>
      <c r="O62" s="202">
        <v>6</v>
      </c>
      <c r="P62" s="17">
        <v>6</v>
      </c>
      <c r="Q62" s="17"/>
      <c r="R62" s="17"/>
      <c r="S62" s="17">
        <v>18</v>
      </c>
      <c r="T62" s="17">
        <v>6</v>
      </c>
      <c r="U62" s="17">
        <v>207</v>
      </c>
    </row>
    <row r="63" spans="1:21">
      <c r="A63" s="17">
        <v>79117</v>
      </c>
      <c r="B63" s="17" t="s">
        <v>482</v>
      </c>
      <c r="C63" s="17"/>
      <c r="D63" s="17"/>
      <c r="E63" s="202">
        <v>23</v>
      </c>
      <c r="F63" s="202"/>
      <c r="G63" s="202"/>
      <c r="H63" s="202">
        <v>38</v>
      </c>
      <c r="I63" s="202">
        <v>41</v>
      </c>
      <c r="J63" s="202">
        <v>13</v>
      </c>
      <c r="K63" s="202">
        <v>27</v>
      </c>
      <c r="L63" s="202"/>
      <c r="M63" s="202">
        <v>3</v>
      </c>
      <c r="N63" s="202">
        <v>1</v>
      </c>
      <c r="O63" s="202">
        <v>12</v>
      </c>
      <c r="P63" s="17">
        <v>1</v>
      </c>
      <c r="Q63" s="17"/>
      <c r="R63" s="17">
        <v>25</v>
      </c>
      <c r="S63" s="17"/>
      <c r="T63" s="17">
        <v>5</v>
      </c>
      <c r="U63" s="17">
        <v>189</v>
      </c>
    </row>
    <row r="64" spans="1:21">
      <c r="A64" s="17">
        <v>79118</v>
      </c>
      <c r="B64" s="17" t="s">
        <v>488</v>
      </c>
      <c r="C64" s="17"/>
      <c r="D64" s="17"/>
      <c r="E64" s="202">
        <v>12</v>
      </c>
      <c r="F64" s="202"/>
      <c r="G64" s="202"/>
      <c r="H64" s="202">
        <v>45</v>
      </c>
      <c r="I64" s="202">
        <v>50</v>
      </c>
      <c r="J64" s="202">
        <v>7</v>
      </c>
      <c r="K64" s="202">
        <v>36</v>
      </c>
      <c r="L64" s="202"/>
      <c r="M64" s="202">
        <v>2</v>
      </c>
      <c r="N64" s="202"/>
      <c r="O64" s="202">
        <v>18</v>
      </c>
      <c r="P64" s="17">
        <v>2</v>
      </c>
      <c r="Q64" s="17">
        <v>1</v>
      </c>
      <c r="R64" s="17">
        <v>29</v>
      </c>
      <c r="S64" s="17">
        <v>2</v>
      </c>
      <c r="T64" s="17">
        <v>12</v>
      </c>
      <c r="U64" s="17">
        <v>216</v>
      </c>
    </row>
    <row r="65" spans="1:21">
      <c r="A65" s="17">
        <v>80010</v>
      </c>
      <c r="B65" s="17" t="s">
        <v>544</v>
      </c>
      <c r="C65" s="17">
        <v>1</v>
      </c>
      <c r="D65" s="17"/>
      <c r="E65" s="202">
        <v>14</v>
      </c>
      <c r="F65" s="202"/>
      <c r="G65" s="202"/>
      <c r="H65" s="202">
        <v>20</v>
      </c>
      <c r="I65" s="202">
        <v>36</v>
      </c>
      <c r="J65" s="202">
        <v>3</v>
      </c>
      <c r="K65" s="202">
        <v>9</v>
      </c>
      <c r="L65" s="202"/>
      <c r="M65" s="202">
        <v>1</v>
      </c>
      <c r="N65" s="202"/>
      <c r="O65" s="202">
        <v>17</v>
      </c>
      <c r="P65" s="17"/>
      <c r="Q65" s="17"/>
      <c r="R65" s="17">
        <v>3</v>
      </c>
      <c r="S65" s="17"/>
      <c r="T65" s="17"/>
      <c r="U65" s="17">
        <v>104</v>
      </c>
    </row>
    <row r="66" spans="1:21">
      <c r="A66" s="17">
        <v>80017</v>
      </c>
      <c r="B66" s="17" t="s">
        <v>642</v>
      </c>
      <c r="C66" s="17"/>
      <c r="D66" s="17"/>
      <c r="E66" s="202">
        <v>8</v>
      </c>
      <c r="F66" s="202"/>
      <c r="G66" s="202"/>
      <c r="H66" s="202">
        <v>13</v>
      </c>
      <c r="I66" s="202">
        <v>12</v>
      </c>
      <c r="J66" s="202">
        <v>1</v>
      </c>
      <c r="K66" s="202"/>
      <c r="L66" s="202"/>
      <c r="M66" s="202"/>
      <c r="N66" s="202"/>
      <c r="O66" s="202">
        <v>5</v>
      </c>
      <c r="P66" s="17">
        <v>1</v>
      </c>
      <c r="Q66" s="17"/>
      <c r="R66" s="17">
        <v>1</v>
      </c>
      <c r="S66" s="17"/>
      <c r="T66" s="17"/>
      <c r="U66" s="17">
        <v>41</v>
      </c>
    </row>
    <row r="67" spans="1:21">
      <c r="A67" s="17">
        <v>80052</v>
      </c>
      <c r="B67" s="17" t="s">
        <v>402</v>
      </c>
      <c r="C67" s="17">
        <v>4</v>
      </c>
      <c r="D67" s="17"/>
      <c r="E67" s="202">
        <v>37</v>
      </c>
      <c r="F67" s="202"/>
      <c r="G67" s="202"/>
      <c r="H67" s="202">
        <v>40</v>
      </c>
      <c r="I67" s="202">
        <v>168</v>
      </c>
      <c r="J67" s="202">
        <v>20</v>
      </c>
      <c r="K67" s="202">
        <v>38</v>
      </c>
      <c r="L67" s="202">
        <v>5</v>
      </c>
      <c r="M67" s="202">
        <v>8</v>
      </c>
      <c r="N67" s="202">
        <v>2</v>
      </c>
      <c r="O67" s="202">
        <v>38</v>
      </c>
      <c r="P67" s="17">
        <v>5</v>
      </c>
      <c r="Q67" s="17">
        <v>6</v>
      </c>
      <c r="R67" s="17">
        <v>18</v>
      </c>
      <c r="S67" s="17">
        <v>3</v>
      </c>
      <c r="T67" s="17">
        <v>16</v>
      </c>
      <c r="U67" s="17">
        <v>408</v>
      </c>
    </row>
    <row r="68" spans="1:21">
      <c r="A68" s="17">
        <v>80058</v>
      </c>
      <c r="B68" s="17" t="s">
        <v>647</v>
      </c>
      <c r="C68" s="17"/>
      <c r="D68" s="17"/>
      <c r="E68" s="202">
        <v>2</v>
      </c>
      <c r="F68" s="202">
        <v>2</v>
      </c>
      <c r="G68" s="202"/>
      <c r="H68" s="202">
        <v>5</v>
      </c>
      <c r="I68" s="202">
        <v>15</v>
      </c>
      <c r="J68" s="202">
        <v>3</v>
      </c>
      <c r="K68" s="202">
        <v>3</v>
      </c>
      <c r="L68" s="202"/>
      <c r="M68" s="202"/>
      <c r="N68" s="202"/>
      <c r="O68" s="202">
        <v>2</v>
      </c>
      <c r="P68" s="17"/>
      <c r="Q68" s="17"/>
      <c r="R68" s="17"/>
      <c r="S68" s="17"/>
      <c r="T68" s="17">
        <v>5</v>
      </c>
      <c r="U68" s="17">
        <v>37</v>
      </c>
    </row>
    <row r="69" spans="1:21">
      <c r="A69" s="17">
        <v>80064</v>
      </c>
      <c r="B69" s="17" t="s">
        <v>514</v>
      </c>
      <c r="C69" s="17">
        <v>1</v>
      </c>
      <c r="D69" s="17"/>
      <c r="E69" s="202">
        <v>21</v>
      </c>
      <c r="F69" s="202"/>
      <c r="G69" s="202">
        <v>2</v>
      </c>
      <c r="H69" s="202">
        <v>47</v>
      </c>
      <c r="I69" s="202">
        <v>58</v>
      </c>
      <c r="J69" s="202">
        <v>2</v>
      </c>
      <c r="K69" s="202">
        <v>17</v>
      </c>
      <c r="L69" s="202"/>
      <c r="M69" s="202"/>
      <c r="N69" s="202"/>
      <c r="O69" s="202">
        <v>8</v>
      </c>
      <c r="P69" s="17"/>
      <c r="Q69" s="17"/>
      <c r="R69" s="17">
        <v>2</v>
      </c>
      <c r="S69" s="17">
        <v>1</v>
      </c>
      <c r="T69" s="17">
        <v>9</v>
      </c>
      <c r="U69" s="17">
        <v>168</v>
      </c>
    </row>
    <row r="70" spans="1:21">
      <c r="A70" s="17">
        <v>80091</v>
      </c>
      <c r="B70" s="17" t="s">
        <v>550</v>
      </c>
      <c r="C70" s="17"/>
      <c r="D70" s="17"/>
      <c r="E70" s="202">
        <v>37</v>
      </c>
      <c r="F70" s="202"/>
      <c r="G70" s="202"/>
      <c r="H70" s="202">
        <v>20</v>
      </c>
      <c r="I70" s="202">
        <v>32</v>
      </c>
      <c r="J70" s="202">
        <v>10</v>
      </c>
      <c r="K70" s="202">
        <v>9</v>
      </c>
      <c r="L70" s="202"/>
      <c r="M70" s="202"/>
      <c r="N70" s="202"/>
      <c r="O70" s="202">
        <v>15</v>
      </c>
      <c r="P70" s="17">
        <v>1</v>
      </c>
      <c r="Q70" s="17"/>
      <c r="R70" s="17">
        <v>4</v>
      </c>
      <c r="S70" s="17"/>
      <c r="T70" s="17">
        <v>7</v>
      </c>
      <c r="U70" s="17">
        <v>135</v>
      </c>
    </row>
    <row r="71" spans="1:21">
      <c r="A71" s="17">
        <v>80092</v>
      </c>
      <c r="B71" s="17" t="s">
        <v>439</v>
      </c>
      <c r="C71" s="17"/>
      <c r="D71" s="17">
        <v>4</v>
      </c>
      <c r="E71" s="202">
        <v>88</v>
      </c>
      <c r="F71" s="202"/>
      <c r="G71" s="202"/>
      <c r="H71" s="202">
        <v>91</v>
      </c>
      <c r="I71" s="202">
        <v>107</v>
      </c>
      <c r="J71" s="202">
        <v>53</v>
      </c>
      <c r="K71" s="202">
        <v>20</v>
      </c>
      <c r="L71" s="202"/>
      <c r="M71" s="202">
        <v>2</v>
      </c>
      <c r="N71" s="202">
        <v>2</v>
      </c>
      <c r="O71" s="202">
        <v>15</v>
      </c>
      <c r="P71" s="17">
        <v>5</v>
      </c>
      <c r="Q71" s="17"/>
      <c r="R71" s="17">
        <v>7</v>
      </c>
      <c r="S71" s="17">
        <v>1</v>
      </c>
      <c r="T71" s="17">
        <v>2</v>
      </c>
      <c r="U71" s="17">
        <v>397</v>
      </c>
    </row>
    <row r="72" spans="1:21">
      <c r="A72" s="17">
        <v>102022</v>
      </c>
      <c r="B72" s="17" t="s">
        <v>634</v>
      </c>
      <c r="C72" s="17">
        <v>8</v>
      </c>
      <c r="D72" s="17"/>
      <c r="E72" s="202">
        <v>9</v>
      </c>
      <c r="F72" s="202"/>
      <c r="G72" s="202"/>
      <c r="H72" s="202">
        <v>5</v>
      </c>
      <c r="I72" s="202">
        <v>11</v>
      </c>
      <c r="J72" s="202">
        <v>8</v>
      </c>
      <c r="K72" s="202">
        <v>6</v>
      </c>
      <c r="L72" s="202"/>
      <c r="M72" s="202"/>
      <c r="N72" s="202"/>
      <c r="O72" s="202"/>
      <c r="P72" s="17"/>
      <c r="Q72" s="17"/>
      <c r="R72" s="17">
        <v>5</v>
      </c>
      <c r="S72" s="17"/>
      <c r="T72" s="17"/>
      <c r="U72" s="17">
        <v>52</v>
      </c>
    </row>
    <row r="73" spans="1:21">
      <c r="A73" s="17">
        <v>102037</v>
      </c>
      <c r="B73" s="17" t="s">
        <v>324</v>
      </c>
      <c r="C73" s="17">
        <v>53</v>
      </c>
      <c r="D73" s="17">
        <v>3</v>
      </c>
      <c r="E73" s="202">
        <v>109</v>
      </c>
      <c r="F73" s="202">
        <v>10</v>
      </c>
      <c r="G73" s="202"/>
      <c r="H73" s="202">
        <v>91</v>
      </c>
      <c r="I73" s="202">
        <v>259</v>
      </c>
      <c r="J73" s="202">
        <v>29</v>
      </c>
      <c r="K73" s="202">
        <v>66</v>
      </c>
      <c r="L73" s="202">
        <v>5</v>
      </c>
      <c r="M73" s="202">
        <v>15</v>
      </c>
      <c r="N73" s="202"/>
      <c r="O73" s="202">
        <v>49</v>
      </c>
      <c r="P73" s="17">
        <v>6</v>
      </c>
      <c r="Q73" s="17">
        <v>9</v>
      </c>
      <c r="R73" s="17">
        <v>19</v>
      </c>
      <c r="S73" s="17">
        <v>3</v>
      </c>
      <c r="T73" s="17">
        <v>13</v>
      </c>
      <c r="U73" s="17">
        <v>739</v>
      </c>
    </row>
    <row r="74" spans="1:21">
      <c r="A74" s="17">
        <v>78002</v>
      </c>
      <c r="B74" s="17" t="s">
        <v>500</v>
      </c>
      <c r="C74" s="17">
        <v>3</v>
      </c>
      <c r="D74" s="17"/>
      <c r="E74" s="202">
        <v>29</v>
      </c>
      <c r="F74" s="202"/>
      <c r="G74" s="202">
        <v>2</v>
      </c>
      <c r="H74" s="202">
        <v>43</v>
      </c>
      <c r="I74" s="202">
        <v>31</v>
      </c>
      <c r="J74" s="202">
        <v>42</v>
      </c>
      <c r="K74" s="202">
        <v>47</v>
      </c>
      <c r="L74" s="202">
        <v>1</v>
      </c>
      <c r="M74" s="202">
        <v>1</v>
      </c>
      <c r="N74" s="202">
        <v>1</v>
      </c>
      <c r="O74" s="202">
        <v>14</v>
      </c>
      <c r="P74" s="17">
        <v>1</v>
      </c>
      <c r="Q74" s="17"/>
      <c r="R74" s="17">
        <v>7</v>
      </c>
      <c r="S74" s="17">
        <v>2</v>
      </c>
      <c r="T74" s="17">
        <v>29</v>
      </c>
      <c r="U74" s="17">
        <v>253</v>
      </c>
    </row>
    <row r="75" spans="1:21">
      <c r="A75" s="17">
        <v>78003</v>
      </c>
      <c r="B75" s="17" t="s">
        <v>276</v>
      </c>
      <c r="C75" s="17">
        <v>30</v>
      </c>
      <c r="D75" s="17">
        <v>5</v>
      </c>
      <c r="E75" s="202">
        <v>287</v>
      </c>
      <c r="F75" s="202">
        <v>59</v>
      </c>
      <c r="G75" s="202"/>
      <c r="H75" s="202">
        <v>531</v>
      </c>
      <c r="I75" s="202">
        <v>715</v>
      </c>
      <c r="J75" s="202">
        <v>169</v>
      </c>
      <c r="K75" s="202">
        <v>194</v>
      </c>
      <c r="L75" s="202">
        <v>18</v>
      </c>
      <c r="M75" s="202">
        <v>52</v>
      </c>
      <c r="N75" s="202">
        <v>6</v>
      </c>
      <c r="O75" s="202">
        <v>186</v>
      </c>
      <c r="P75" s="17">
        <v>27</v>
      </c>
      <c r="Q75" s="17">
        <v>5</v>
      </c>
      <c r="R75" s="17">
        <v>73</v>
      </c>
      <c r="S75" s="17">
        <v>6</v>
      </c>
      <c r="T75" s="17">
        <v>89</v>
      </c>
      <c r="U75" s="17">
        <v>2452</v>
      </c>
    </row>
    <row r="76" spans="1:21">
      <c r="A76" s="17">
        <v>78004</v>
      </c>
      <c r="B76" s="17" t="s">
        <v>501</v>
      </c>
      <c r="C76" s="17">
        <v>3</v>
      </c>
      <c r="D76" s="17"/>
      <c r="E76" s="202">
        <v>12</v>
      </c>
      <c r="F76" s="202"/>
      <c r="G76" s="202"/>
      <c r="H76" s="202">
        <v>22</v>
      </c>
      <c r="I76" s="202">
        <v>16</v>
      </c>
      <c r="J76" s="202">
        <v>6</v>
      </c>
      <c r="K76" s="202">
        <v>17</v>
      </c>
      <c r="L76" s="202"/>
      <c r="M76" s="202">
        <v>4</v>
      </c>
      <c r="N76" s="202"/>
      <c r="O76" s="202">
        <v>3</v>
      </c>
      <c r="P76" s="17">
        <v>1</v>
      </c>
      <c r="Q76" s="17"/>
      <c r="R76" s="17">
        <v>1</v>
      </c>
      <c r="S76" s="17"/>
      <c r="T76" s="17">
        <v>6</v>
      </c>
      <c r="U76" s="17">
        <v>91</v>
      </c>
    </row>
    <row r="77" spans="1:21">
      <c r="A77" s="17">
        <v>78006</v>
      </c>
      <c r="B77" s="17" t="s">
        <v>537</v>
      </c>
      <c r="C77" s="17">
        <v>1</v>
      </c>
      <c r="D77" s="17"/>
      <c r="E77" s="202">
        <v>8</v>
      </c>
      <c r="F77" s="202"/>
      <c r="G77" s="202"/>
      <c r="H77" s="202">
        <v>16</v>
      </c>
      <c r="I77" s="202">
        <v>21</v>
      </c>
      <c r="J77" s="202">
        <v>1</v>
      </c>
      <c r="K77" s="202">
        <v>5</v>
      </c>
      <c r="L77" s="202"/>
      <c r="M77" s="202">
        <v>11</v>
      </c>
      <c r="N77" s="202"/>
      <c r="O77" s="202">
        <v>10</v>
      </c>
      <c r="P77" s="17"/>
      <c r="Q77" s="17"/>
      <c r="R77" s="17">
        <v>2</v>
      </c>
      <c r="S77" s="17"/>
      <c r="T77" s="17">
        <v>2</v>
      </c>
      <c r="U77" s="17">
        <v>77</v>
      </c>
    </row>
    <row r="78" spans="1:21">
      <c r="A78" s="17">
        <v>78008</v>
      </c>
      <c r="B78" s="17" t="s">
        <v>641</v>
      </c>
      <c r="C78" s="17"/>
      <c r="D78" s="17"/>
      <c r="E78" s="202">
        <v>11</v>
      </c>
      <c r="F78" s="202"/>
      <c r="G78" s="202"/>
      <c r="H78" s="202">
        <v>15</v>
      </c>
      <c r="I78" s="202">
        <v>31</v>
      </c>
      <c r="J78" s="202">
        <v>1</v>
      </c>
      <c r="K78" s="202">
        <v>4</v>
      </c>
      <c r="L78" s="202"/>
      <c r="M78" s="202"/>
      <c r="N78" s="202"/>
      <c r="O78" s="202">
        <v>3</v>
      </c>
      <c r="P78" s="17">
        <v>4</v>
      </c>
      <c r="Q78" s="17">
        <v>1</v>
      </c>
      <c r="R78" s="17">
        <v>3</v>
      </c>
      <c r="S78" s="17"/>
      <c r="T78" s="17"/>
      <c r="U78" s="17">
        <v>73</v>
      </c>
    </row>
    <row r="79" spans="1:21">
      <c r="A79" s="17">
        <v>78009</v>
      </c>
      <c r="B79" s="17" t="s">
        <v>371</v>
      </c>
      <c r="C79" s="17">
        <v>7</v>
      </c>
      <c r="D79" s="17"/>
      <c r="E79" s="202">
        <v>36</v>
      </c>
      <c r="F79" s="202">
        <v>30</v>
      </c>
      <c r="G79" s="202"/>
      <c r="H79" s="202">
        <v>42</v>
      </c>
      <c r="I79" s="202">
        <v>147</v>
      </c>
      <c r="J79" s="202">
        <v>42</v>
      </c>
      <c r="K79" s="202">
        <v>45</v>
      </c>
      <c r="L79" s="202"/>
      <c r="M79" s="202">
        <v>4</v>
      </c>
      <c r="N79" s="202">
        <v>2</v>
      </c>
      <c r="O79" s="202">
        <v>18</v>
      </c>
      <c r="P79" s="17">
        <v>11</v>
      </c>
      <c r="Q79" s="17">
        <v>2</v>
      </c>
      <c r="R79" s="17">
        <v>11</v>
      </c>
      <c r="S79" s="17">
        <v>4</v>
      </c>
      <c r="T79" s="17">
        <v>18</v>
      </c>
      <c r="U79" s="17">
        <v>419</v>
      </c>
    </row>
    <row r="80" spans="1:21">
      <c r="A80" s="17">
        <v>78010</v>
      </c>
      <c r="B80" s="17" t="s">
        <v>291</v>
      </c>
      <c r="C80" s="17">
        <v>17</v>
      </c>
      <c r="D80" s="17"/>
      <c r="E80" s="202">
        <v>318</v>
      </c>
      <c r="F80" s="202"/>
      <c r="G80" s="202"/>
      <c r="H80" s="202">
        <v>287</v>
      </c>
      <c r="I80" s="202">
        <v>1096</v>
      </c>
      <c r="J80" s="202">
        <v>99</v>
      </c>
      <c r="K80" s="202">
        <v>315</v>
      </c>
      <c r="L80" s="202">
        <v>39</v>
      </c>
      <c r="M80" s="202">
        <v>58</v>
      </c>
      <c r="N80" s="202">
        <v>8</v>
      </c>
      <c r="O80" s="202">
        <v>153</v>
      </c>
      <c r="P80" s="17">
        <v>159</v>
      </c>
      <c r="Q80" s="17">
        <v>11</v>
      </c>
      <c r="R80" s="17">
        <v>68</v>
      </c>
      <c r="S80" s="17">
        <v>17</v>
      </c>
      <c r="T80" s="17">
        <v>83</v>
      </c>
      <c r="U80" s="17">
        <v>2728</v>
      </c>
    </row>
    <row r="81" spans="1:21">
      <c r="A81" s="17">
        <v>78011</v>
      </c>
      <c r="B81" s="17" t="s">
        <v>423</v>
      </c>
      <c r="C81" s="17">
        <v>1</v>
      </c>
      <c r="D81" s="17"/>
      <c r="E81" s="202">
        <v>42</v>
      </c>
      <c r="F81" s="202"/>
      <c r="G81" s="202"/>
      <c r="H81" s="202">
        <v>59</v>
      </c>
      <c r="I81" s="202">
        <v>101</v>
      </c>
      <c r="J81" s="202">
        <v>9</v>
      </c>
      <c r="K81" s="202">
        <v>29</v>
      </c>
      <c r="L81" s="202">
        <v>2</v>
      </c>
      <c r="M81" s="202">
        <v>6</v>
      </c>
      <c r="N81" s="202">
        <v>1</v>
      </c>
      <c r="O81" s="202">
        <v>28</v>
      </c>
      <c r="P81" s="17">
        <v>6</v>
      </c>
      <c r="Q81" s="17">
        <v>1</v>
      </c>
      <c r="R81" s="17">
        <v>7</v>
      </c>
      <c r="S81" s="17"/>
      <c r="T81" s="17">
        <v>12</v>
      </c>
      <c r="U81" s="17">
        <v>304</v>
      </c>
    </row>
    <row r="82" spans="1:21">
      <c r="A82" s="17">
        <v>78012</v>
      </c>
      <c r="B82" s="17" t="s">
        <v>426</v>
      </c>
      <c r="C82" s="17"/>
      <c r="D82" s="17"/>
      <c r="E82" s="202">
        <v>21</v>
      </c>
      <c r="F82" s="202"/>
      <c r="G82" s="202"/>
      <c r="H82" s="202">
        <v>32</v>
      </c>
      <c r="I82" s="202">
        <v>68</v>
      </c>
      <c r="J82" s="202">
        <v>6</v>
      </c>
      <c r="K82" s="202">
        <v>13</v>
      </c>
      <c r="L82" s="202">
        <v>4</v>
      </c>
      <c r="M82" s="202">
        <v>5</v>
      </c>
      <c r="N82" s="202"/>
      <c r="O82" s="202">
        <v>15</v>
      </c>
      <c r="P82" s="17">
        <v>4</v>
      </c>
      <c r="Q82" s="17"/>
      <c r="R82" s="17">
        <v>32</v>
      </c>
      <c r="S82" s="17"/>
      <c r="T82" s="17">
        <v>4</v>
      </c>
      <c r="U82" s="17">
        <v>204</v>
      </c>
    </row>
    <row r="83" spans="1:21">
      <c r="A83" s="17">
        <v>78013</v>
      </c>
      <c r="B83" s="17" t="s">
        <v>490</v>
      </c>
      <c r="C83" s="17">
        <v>7</v>
      </c>
      <c r="D83" s="17"/>
      <c r="E83" s="202">
        <v>86</v>
      </c>
      <c r="F83" s="202"/>
      <c r="G83" s="202"/>
      <c r="H83" s="202">
        <v>63</v>
      </c>
      <c r="I83" s="202">
        <v>30</v>
      </c>
      <c r="J83" s="202">
        <v>6</v>
      </c>
      <c r="K83" s="202">
        <v>40</v>
      </c>
      <c r="L83" s="202">
        <v>1</v>
      </c>
      <c r="M83" s="202">
        <v>5</v>
      </c>
      <c r="N83" s="202">
        <v>1</v>
      </c>
      <c r="O83" s="202">
        <v>15</v>
      </c>
      <c r="P83" s="17"/>
      <c r="Q83" s="17"/>
      <c r="R83" s="17">
        <v>19</v>
      </c>
      <c r="S83" s="17">
        <v>1</v>
      </c>
      <c r="T83" s="17">
        <v>7</v>
      </c>
      <c r="U83" s="17">
        <v>281</v>
      </c>
    </row>
    <row r="84" spans="1:21">
      <c r="A84" s="17">
        <v>78014</v>
      </c>
      <c r="B84" s="17" t="s">
        <v>610</v>
      </c>
      <c r="C84" s="17">
        <v>3</v>
      </c>
      <c r="D84" s="17"/>
      <c r="E84" s="202">
        <v>36</v>
      </c>
      <c r="F84" s="202"/>
      <c r="G84" s="202"/>
      <c r="H84" s="202">
        <v>5</v>
      </c>
      <c r="I84" s="202">
        <v>29</v>
      </c>
      <c r="J84" s="202">
        <v>2</v>
      </c>
      <c r="K84" s="202">
        <v>4</v>
      </c>
      <c r="L84" s="202"/>
      <c r="M84" s="202"/>
      <c r="N84" s="202"/>
      <c r="O84" s="202">
        <v>2</v>
      </c>
      <c r="P84" s="17"/>
      <c r="Q84" s="17">
        <v>1</v>
      </c>
      <c r="R84" s="17">
        <v>1</v>
      </c>
      <c r="S84" s="17"/>
      <c r="T84" s="17">
        <v>3</v>
      </c>
      <c r="U84" s="17">
        <v>86</v>
      </c>
    </row>
    <row r="85" spans="1:21">
      <c r="A85" s="17">
        <v>78015</v>
      </c>
      <c r="B85" s="17" t="s">
        <v>308</v>
      </c>
      <c r="C85" s="17"/>
      <c r="D85" s="17"/>
      <c r="E85" s="202">
        <v>130</v>
      </c>
      <c r="F85" s="202">
        <v>3</v>
      </c>
      <c r="G85" s="202">
        <v>3</v>
      </c>
      <c r="H85" s="202">
        <v>261</v>
      </c>
      <c r="I85" s="202">
        <v>508</v>
      </c>
      <c r="J85" s="202">
        <v>72</v>
      </c>
      <c r="K85" s="202">
        <v>113</v>
      </c>
      <c r="L85" s="202">
        <v>11</v>
      </c>
      <c r="M85" s="202">
        <v>38</v>
      </c>
      <c r="N85" s="202">
        <v>28</v>
      </c>
      <c r="O85" s="202">
        <v>150</v>
      </c>
      <c r="P85" s="17">
        <v>110</v>
      </c>
      <c r="Q85" s="17">
        <v>12</v>
      </c>
      <c r="R85" s="17">
        <v>313</v>
      </c>
      <c r="S85" s="17">
        <v>11</v>
      </c>
      <c r="T85" s="17">
        <v>55</v>
      </c>
      <c r="U85" s="17">
        <v>1818</v>
      </c>
    </row>
    <row r="86" spans="1:21">
      <c r="A86" s="17">
        <v>78016</v>
      </c>
      <c r="B86" s="17" t="s">
        <v>547</v>
      </c>
      <c r="C86" s="17">
        <v>2</v>
      </c>
      <c r="D86" s="17"/>
      <c r="E86" s="202">
        <v>18</v>
      </c>
      <c r="F86" s="202"/>
      <c r="G86" s="202"/>
      <c r="H86" s="202">
        <v>23</v>
      </c>
      <c r="I86" s="202">
        <v>42</v>
      </c>
      <c r="J86" s="202">
        <v>3</v>
      </c>
      <c r="K86" s="202">
        <v>8</v>
      </c>
      <c r="L86" s="202"/>
      <c r="M86" s="202"/>
      <c r="N86" s="202"/>
      <c r="O86" s="202">
        <v>3</v>
      </c>
      <c r="P86" s="17"/>
      <c r="Q86" s="17"/>
      <c r="R86" s="17">
        <v>3</v>
      </c>
      <c r="S86" s="17"/>
      <c r="T86" s="17">
        <v>3</v>
      </c>
      <c r="U86" s="17">
        <v>105</v>
      </c>
    </row>
    <row r="87" spans="1:21">
      <c r="A87" s="17">
        <v>78017</v>
      </c>
      <c r="B87" s="17" t="s">
        <v>298</v>
      </c>
      <c r="C87" s="17"/>
      <c r="D87" s="17">
        <v>9</v>
      </c>
      <c r="E87" s="202">
        <v>243</v>
      </c>
      <c r="F87" s="202"/>
      <c r="G87" s="202">
        <v>33</v>
      </c>
      <c r="H87" s="202">
        <v>266</v>
      </c>
      <c r="I87" s="202">
        <v>375</v>
      </c>
      <c r="J87" s="202">
        <v>35</v>
      </c>
      <c r="K87" s="202">
        <v>61</v>
      </c>
      <c r="L87" s="202">
        <v>13</v>
      </c>
      <c r="M87" s="202">
        <v>21</v>
      </c>
      <c r="N87" s="202">
        <v>3</v>
      </c>
      <c r="O87" s="202">
        <v>63</v>
      </c>
      <c r="P87" s="17">
        <v>5</v>
      </c>
      <c r="Q87" s="17">
        <v>4</v>
      </c>
      <c r="R87" s="17">
        <v>47</v>
      </c>
      <c r="S87" s="17">
        <v>6</v>
      </c>
      <c r="T87" s="17">
        <v>37</v>
      </c>
      <c r="U87" s="17">
        <v>1221</v>
      </c>
    </row>
    <row r="88" spans="1:21">
      <c r="A88" s="17">
        <v>78019</v>
      </c>
      <c r="B88" s="17" t="s">
        <v>428</v>
      </c>
      <c r="C88" s="17">
        <v>1</v>
      </c>
      <c r="D88" s="17"/>
      <c r="E88" s="202">
        <v>15</v>
      </c>
      <c r="F88" s="202"/>
      <c r="G88" s="202">
        <v>15</v>
      </c>
      <c r="H88" s="202">
        <v>50</v>
      </c>
      <c r="I88" s="202">
        <v>62</v>
      </c>
      <c r="J88" s="202">
        <v>7</v>
      </c>
      <c r="K88" s="202">
        <v>46</v>
      </c>
      <c r="L88" s="202"/>
      <c r="M88" s="202">
        <v>6</v>
      </c>
      <c r="N88" s="202"/>
      <c r="O88" s="202">
        <v>20</v>
      </c>
      <c r="P88" s="17">
        <v>7</v>
      </c>
      <c r="Q88" s="17"/>
      <c r="R88" s="17">
        <v>7</v>
      </c>
      <c r="S88" s="17">
        <v>8</v>
      </c>
      <c r="T88" s="17">
        <v>5</v>
      </c>
      <c r="U88" s="17">
        <v>249</v>
      </c>
    </row>
    <row r="89" spans="1:21">
      <c r="A89" s="17">
        <v>78020</v>
      </c>
      <c r="B89" s="17" t="s">
        <v>459</v>
      </c>
      <c r="C89" s="17">
        <v>1</v>
      </c>
      <c r="D89" s="17"/>
      <c r="E89" s="202">
        <v>26</v>
      </c>
      <c r="F89" s="202"/>
      <c r="G89" s="202"/>
      <c r="H89" s="202">
        <v>86</v>
      </c>
      <c r="I89" s="202">
        <v>25</v>
      </c>
      <c r="J89" s="202">
        <v>2</v>
      </c>
      <c r="K89" s="202">
        <v>16</v>
      </c>
      <c r="L89" s="202">
        <v>1</v>
      </c>
      <c r="M89" s="202">
        <v>2</v>
      </c>
      <c r="N89" s="202"/>
      <c r="O89" s="202">
        <v>10</v>
      </c>
      <c r="P89" s="17">
        <v>1</v>
      </c>
      <c r="Q89" s="17"/>
      <c r="R89" s="17">
        <v>3</v>
      </c>
      <c r="S89" s="17">
        <v>3</v>
      </c>
      <c r="T89" s="17">
        <v>2</v>
      </c>
      <c r="U89" s="17">
        <v>178</v>
      </c>
    </row>
    <row r="90" spans="1:21">
      <c r="A90" s="17">
        <v>78021</v>
      </c>
      <c r="B90" s="17" t="s">
        <v>562</v>
      </c>
      <c r="C90" s="17"/>
      <c r="D90" s="17"/>
      <c r="E90" s="202">
        <v>18</v>
      </c>
      <c r="F90" s="202"/>
      <c r="G90" s="202"/>
      <c r="H90" s="202">
        <v>16</v>
      </c>
      <c r="I90" s="202">
        <v>49</v>
      </c>
      <c r="J90" s="202">
        <v>3</v>
      </c>
      <c r="K90" s="202">
        <v>33</v>
      </c>
      <c r="L90" s="202">
        <v>1</v>
      </c>
      <c r="M90" s="202">
        <v>1</v>
      </c>
      <c r="N90" s="202"/>
      <c r="O90" s="202">
        <v>10</v>
      </c>
      <c r="P90" s="17"/>
      <c r="Q90" s="17"/>
      <c r="R90" s="17">
        <v>2</v>
      </c>
      <c r="S90" s="17"/>
      <c r="T90" s="17"/>
      <c r="U90" s="17">
        <v>133</v>
      </c>
    </row>
    <row r="91" spans="1:21">
      <c r="A91" s="17">
        <v>78022</v>
      </c>
      <c r="B91" s="17" t="s">
        <v>563</v>
      </c>
      <c r="C91" s="17">
        <v>4</v>
      </c>
      <c r="D91" s="17"/>
      <c r="E91" s="202">
        <v>2</v>
      </c>
      <c r="F91" s="202"/>
      <c r="G91" s="202"/>
      <c r="H91" s="202">
        <v>14</v>
      </c>
      <c r="I91" s="202">
        <v>22</v>
      </c>
      <c r="J91" s="202">
        <v>11</v>
      </c>
      <c r="K91" s="202">
        <v>5</v>
      </c>
      <c r="L91" s="202"/>
      <c r="M91" s="202"/>
      <c r="N91" s="202"/>
      <c r="O91" s="202">
        <v>7</v>
      </c>
      <c r="P91" s="17">
        <v>1</v>
      </c>
      <c r="Q91" s="17"/>
      <c r="R91" s="17">
        <v>1</v>
      </c>
      <c r="S91" s="17"/>
      <c r="T91" s="17">
        <v>1</v>
      </c>
      <c r="U91" s="17">
        <v>68</v>
      </c>
    </row>
    <row r="92" spans="1:21">
      <c r="A92" s="17">
        <v>78025</v>
      </c>
      <c r="B92" s="17" t="s">
        <v>313</v>
      </c>
      <c r="C92" s="17">
        <v>42</v>
      </c>
      <c r="D92" s="17"/>
      <c r="E92" s="202">
        <v>152</v>
      </c>
      <c r="F92" s="202"/>
      <c r="G92" s="202">
        <v>6</v>
      </c>
      <c r="H92" s="202">
        <v>159</v>
      </c>
      <c r="I92" s="202">
        <v>309</v>
      </c>
      <c r="J92" s="202">
        <v>26</v>
      </c>
      <c r="K92" s="202">
        <v>110</v>
      </c>
      <c r="L92" s="202">
        <v>4</v>
      </c>
      <c r="M92" s="202">
        <v>26</v>
      </c>
      <c r="N92" s="202">
        <v>3</v>
      </c>
      <c r="O92" s="202">
        <v>83</v>
      </c>
      <c r="P92" s="17">
        <v>12</v>
      </c>
      <c r="Q92" s="17">
        <v>5</v>
      </c>
      <c r="R92" s="17">
        <v>47</v>
      </c>
      <c r="S92" s="17">
        <v>3</v>
      </c>
      <c r="T92" s="17">
        <v>29</v>
      </c>
      <c r="U92" s="17">
        <v>1016</v>
      </c>
    </row>
    <row r="93" spans="1:21">
      <c r="A93" s="17">
        <v>78026</v>
      </c>
      <c r="B93" s="17" t="s">
        <v>397</v>
      </c>
      <c r="C93" s="17">
        <v>2</v>
      </c>
      <c r="D93" s="17"/>
      <c r="E93" s="202">
        <v>23</v>
      </c>
      <c r="F93" s="202"/>
      <c r="G93" s="202"/>
      <c r="H93" s="202">
        <v>41</v>
      </c>
      <c r="I93" s="202">
        <v>66</v>
      </c>
      <c r="J93" s="202">
        <v>8</v>
      </c>
      <c r="K93" s="202">
        <v>19</v>
      </c>
      <c r="L93" s="202">
        <v>2</v>
      </c>
      <c r="M93" s="202">
        <v>5</v>
      </c>
      <c r="N93" s="202"/>
      <c r="O93" s="202">
        <v>15</v>
      </c>
      <c r="P93" s="17">
        <v>11</v>
      </c>
      <c r="Q93" s="17"/>
      <c r="R93" s="17">
        <v>8</v>
      </c>
      <c r="S93" s="17">
        <v>1</v>
      </c>
      <c r="T93" s="17">
        <v>5</v>
      </c>
      <c r="U93" s="17">
        <v>206</v>
      </c>
    </row>
    <row r="94" spans="1:21">
      <c r="A94" s="17">
        <v>78027</v>
      </c>
      <c r="B94" s="17" t="s">
        <v>677</v>
      </c>
      <c r="C94" s="17"/>
      <c r="D94" s="17"/>
      <c r="E94" s="202"/>
      <c r="F94" s="202"/>
      <c r="G94" s="202"/>
      <c r="H94" s="202">
        <v>4</v>
      </c>
      <c r="I94" s="202">
        <v>4</v>
      </c>
      <c r="J94" s="202">
        <v>1</v>
      </c>
      <c r="K94" s="202">
        <v>1</v>
      </c>
      <c r="L94" s="202"/>
      <c r="M94" s="202"/>
      <c r="N94" s="202"/>
      <c r="O94" s="202">
        <v>1</v>
      </c>
      <c r="P94" s="17"/>
      <c r="Q94" s="17"/>
      <c r="R94" s="17">
        <v>2</v>
      </c>
      <c r="S94" s="17"/>
      <c r="T94" s="17"/>
      <c r="U94" s="17">
        <v>13</v>
      </c>
    </row>
    <row r="95" spans="1:21">
      <c r="A95" s="17">
        <v>78028</v>
      </c>
      <c r="B95" s="17" t="s">
        <v>443</v>
      </c>
      <c r="C95" s="17">
        <v>3</v>
      </c>
      <c r="D95" s="17"/>
      <c r="E95" s="202">
        <v>19</v>
      </c>
      <c r="F95" s="202"/>
      <c r="G95" s="202"/>
      <c r="H95" s="202">
        <v>85</v>
      </c>
      <c r="I95" s="202">
        <v>85</v>
      </c>
      <c r="J95" s="202">
        <v>26</v>
      </c>
      <c r="K95" s="202">
        <v>8</v>
      </c>
      <c r="L95" s="202">
        <v>6</v>
      </c>
      <c r="M95" s="202">
        <v>6</v>
      </c>
      <c r="N95" s="202">
        <v>1</v>
      </c>
      <c r="O95" s="202">
        <v>16</v>
      </c>
      <c r="P95" s="17"/>
      <c r="Q95" s="17">
        <v>2</v>
      </c>
      <c r="R95" s="17">
        <v>9</v>
      </c>
      <c r="S95" s="17"/>
      <c r="T95" s="17">
        <v>15</v>
      </c>
      <c r="U95" s="17">
        <v>281</v>
      </c>
    </row>
    <row r="96" spans="1:21">
      <c r="A96" s="17">
        <v>78029</v>
      </c>
      <c r="B96" s="17" t="s">
        <v>283</v>
      </c>
      <c r="C96" s="17">
        <v>318</v>
      </c>
      <c r="D96" s="17">
        <v>5</v>
      </c>
      <c r="E96" s="202">
        <v>198</v>
      </c>
      <c r="F96" s="202">
        <v>1</v>
      </c>
      <c r="G96" s="202"/>
      <c r="H96" s="202">
        <v>334</v>
      </c>
      <c r="I96" s="202">
        <v>483</v>
      </c>
      <c r="J96" s="202">
        <v>57</v>
      </c>
      <c r="K96" s="202">
        <v>169</v>
      </c>
      <c r="L96" s="202">
        <v>14</v>
      </c>
      <c r="M96" s="202">
        <v>30</v>
      </c>
      <c r="N96" s="202">
        <v>8</v>
      </c>
      <c r="O96" s="202">
        <v>137</v>
      </c>
      <c r="P96" s="17">
        <v>101</v>
      </c>
      <c r="Q96" s="17">
        <v>6</v>
      </c>
      <c r="R96" s="17">
        <v>90</v>
      </c>
      <c r="S96" s="17">
        <v>30</v>
      </c>
      <c r="T96" s="17">
        <v>83</v>
      </c>
      <c r="U96" s="17">
        <v>2064</v>
      </c>
    </row>
    <row r="97" spans="1:21">
      <c r="A97" s="17">
        <v>78030</v>
      </c>
      <c r="B97" s="17" t="s">
        <v>424</v>
      </c>
      <c r="C97" s="17">
        <v>1</v>
      </c>
      <c r="D97" s="17"/>
      <c r="E97" s="202">
        <v>47</v>
      </c>
      <c r="F97" s="202">
        <v>1</v>
      </c>
      <c r="G97" s="202">
        <v>5</v>
      </c>
      <c r="H97" s="202">
        <v>93</v>
      </c>
      <c r="I97" s="202">
        <v>89</v>
      </c>
      <c r="J97" s="202">
        <v>22</v>
      </c>
      <c r="K97" s="202">
        <v>34</v>
      </c>
      <c r="L97" s="202"/>
      <c r="M97" s="202"/>
      <c r="N97" s="202"/>
      <c r="O97" s="202">
        <v>32</v>
      </c>
      <c r="P97" s="17">
        <v>8</v>
      </c>
      <c r="Q97" s="17"/>
      <c r="R97" s="17">
        <v>153</v>
      </c>
      <c r="S97" s="17">
        <v>1</v>
      </c>
      <c r="T97" s="17">
        <v>9</v>
      </c>
      <c r="U97" s="17">
        <v>495</v>
      </c>
    </row>
    <row r="98" spans="1:21">
      <c r="A98" s="17">
        <v>78031</v>
      </c>
      <c r="B98" s="17" t="s">
        <v>303</v>
      </c>
      <c r="C98" s="17"/>
      <c r="D98" s="17"/>
      <c r="E98" s="202">
        <v>149</v>
      </c>
      <c r="F98" s="202"/>
      <c r="G98" s="202">
        <v>4</v>
      </c>
      <c r="H98" s="202">
        <v>203</v>
      </c>
      <c r="I98" s="202">
        <v>385</v>
      </c>
      <c r="J98" s="202">
        <v>75</v>
      </c>
      <c r="K98" s="202">
        <v>65</v>
      </c>
      <c r="L98" s="202">
        <v>65</v>
      </c>
      <c r="M98" s="202">
        <v>29</v>
      </c>
      <c r="N98" s="202">
        <v>9</v>
      </c>
      <c r="O98" s="202">
        <v>146</v>
      </c>
      <c r="P98" s="17">
        <v>18</v>
      </c>
      <c r="Q98" s="17">
        <v>6</v>
      </c>
      <c r="R98" s="17">
        <v>53</v>
      </c>
      <c r="S98" s="17">
        <v>18</v>
      </c>
      <c r="T98" s="17">
        <v>46</v>
      </c>
      <c r="U98" s="17">
        <v>1271</v>
      </c>
    </row>
    <row r="99" spans="1:21">
      <c r="A99" s="17">
        <v>78033</v>
      </c>
      <c r="B99" s="17" t="s">
        <v>275</v>
      </c>
      <c r="C99" s="17">
        <v>52</v>
      </c>
      <c r="D99" s="17">
        <v>2</v>
      </c>
      <c r="E99" s="202">
        <v>459</v>
      </c>
      <c r="F99" s="202">
        <v>99</v>
      </c>
      <c r="G99" s="202">
        <v>130</v>
      </c>
      <c r="H99" s="202">
        <v>275</v>
      </c>
      <c r="I99" s="202">
        <v>1323</v>
      </c>
      <c r="J99" s="202">
        <v>330</v>
      </c>
      <c r="K99" s="202">
        <v>241</v>
      </c>
      <c r="L99" s="202">
        <v>45</v>
      </c>
      <c r="M99" s="202">
        <v>171</v>
      </c>
      <c r="N99" s="202">
        <v>12</v>
      </c>
      <c r="O99" s="202">
        <v>357</v>
      </c>
      <c r="P99" s="17">
        <v>99</v>
      </c>
      <c r="Q99" s="17">
        <v>39</v>
      </c>
      <c r="R99" s="17">
        <v>167</v>
      </c>
      <c r="S99" s="17">
        <v>23</v>
      </c>
      <c r="T99" s="17">
        <v>130</v>
      </c>
      <c r="U99" s="17">
        <v>3954</v>
      </c>
    </row>
    <row r="100" spans="1:21">
      <c r="A100" s="17">
        <v>78034</v>
      </c>
      <c r="B100" s="17" t="s">
        <v>430</v>
      </c>
      <c r="C100" s="17"/>
      <c r="D100" s="17"/>
      <c r="E100" s="202">
        <v>34</v>
      </c>
      <c r="F100" s="202"/>
      <c r="G100" s="202">
        <v>14</v>
      </c>
      <c r="H100" s="202">
        <v>26</v>
      </c>
      <c r="I100" s="202">
        <v>45</v>
      </c>
      <c r="J100" s="202">
        <v>27</v>
      </c>
      <c r="K100" s="202">
        <v>268</v>
      </c>
      <c r="L100" s="202">
        <v>2</v>
      </c>
      <c r="M100" s="202">
        <v>1</v>
      </c>
      <c r="N100" s="202"/>
      <c r="O100" s="202">
        <v>14</v>
      </c>
      <c r="P100" s="17">
        <v>2</v>
      </c>
      <c r="Q100" s="17"/>
      <c r="R100" s="17">
        <v>13</v>
      </c>
      <c r="S100" s="17"/>
      <c r="T100" s="17">
        <v>7</v>
      </c>
      <c r="U100" s="17">
        <v>453</v>
      </c>
    </row>
    <row r="101" spans="1:21">
      <c r="A101" s="17">
        <v>78035</v>
      </c>
      <c r="B101" s="17" t="s">
        <v>666</v>
      </c>
      <c r="C101" s="17">
        <v>1</v>
      </c>
      <c r="D101" s="17"/>
      <c r="E101" s="202">
        <v>5</v>
      </c>
      <c r="F101" s="202"/>
      <c r="G101" s="202"/>
      <c r="H101" s="202">
        <v>3</v>
      </c>
      <c r="I101" s="202">
        <v>9</v>
      </c>
      <c r="J101" s="202">
        <v>2</v>
      </c>
      <c r="K101" s="202">
        <v>1</v>
      </c>
      <c r="L101" s="202"/>
      <c r="M101" s="202"/>
      <c r="N101" s="202"/>
      <c r="O101" s="202">
        <v>3</v>
      </c>
      <c r="P101" s="17">
        <v>1</v>
      </c>
      <c r="Q101" s="17"/>
      <c r="R101" s="17"/>
      <c r="S101" s="17"/>
      <c r="T101" s="17"/>
      <c r="U101" s="17">
        <v>25</v>
      </c>
    </row>
    <row r="102" spans="1:21">
      <c r="A102" s="17">
        <v>78037</v>
      </c>
      <c r="B102" s="17" t="s">
        <v>407</v>
      </c>
      <c r="C102" s="17">
        <v>4</v>
      </c>
      <c r="D102" s="17">
        <v>1</v>
      </c>
      <c r="E102" s="202">
        <v>16</v>
      </c>
      <c r="F102" s="202"/>
      <c r="G102" s="202">
        <v>4</v>
      </c>
      <c r="H102" s="202">
        <v>50</v>
      </c>
      <c r="I102" s="202">
        <v>88</v>
      </c>
      <c r="J102" s="202">
        <v>6</v>
      </c>
      <c r="K102" s="202">
        <v>12</v>
      </c>
      <c r="L102" s="202">
        <v>1</v>
      </c>
      <c r="M102" s="202">
        <v>6</v>
      </c>
      <c r="N102" s="202"/>
      <c r="O102" s="202">
        <v>26</v>
      </c>
      <c r="P102" s="17">
        <v>7</v>
      </c>
      <c r="Q102" s="17"/>
      <c r="R102" s="17">
        <v>10</v>
      </c>
      <c r="S102" s="17"/>
      <c r="T102" s="17">
        <v>9</v>
      </c>
      <c r="U102" s="17">
        <v>240</v>
      </c>
    </row>
    <row r="103" spans="1:21">
      <c r="A103" s="17">
        <v>78038</v>
      </c>
      <c r="B103" s="17" t="s">
        <v>619</v>
      </c>
      <c r="C103" s="17"/>
      <c r="D103" s="17"/>
      <c r="E103" s="202">
        <v>1</v>
      </c>
      <c r="F103" s="202"/>
      <c r="G103" s="202"/>
      <c r="H103" s="202">
        <v>6</v>
      </c>
      <c r="I103" s="202">
        <v>8</v>
      </c>
      <c r="J103" s="202">
        <v>1</v>
      </c>
      <c r="K103" s="202">
        <v>6</v>
      </c>
      <c r="L103" s="202"/>
      <c r="M103" s="202">
        <v>1</v>
      </c>
      <c r="N103" s="202"/>
      <c r="O103" s="202">
        <v>3</v>
      </c>
      <c r="P103" s="17"/>
      <c r="Q103" s="17"/>
      <c r="R103" s="17">
        <v>1</v>
      </c>
      <c r="S103" s="17"/>
      <c r="T103" s="17">
        <v>2</v>
      </c>
      <c r="U103" s="17">
        <v>29</v>
      </c>
    </row>
    <row r="104" spans="1:21">
      <c r="A104" s="17">
        <v>78039</v>
      </c>
      <c r="B104" s="17" t="s">
        <v>555</v>
      </c>
      <c r="C104" s="17"/>
      <c r="D104" s="17"/>
      <c r="E104" s="202">
        <v>5</v>
      </c>
      <c r="F104" s="202"/>
      <c r="G104" s="202"/>
      <c r="H104" s="202">
        <v>16</v>
      </c>
      <c r="I104" s="202">
        <v>27</v>
      </c>
      <c r="J104" s="202">
        <v>6</v>
      </c>
      <c r="K104" s="202">
        <v>9</v>
      </c>
      <c r="L104" s="202"/>
      <c r="M104" s="202"/>
      <c r="N104" s="202"/>
      <c r="O104" s="202">
        <v>5</v>
      </c>
      <c r="P104" s="17">
        <v>7</v>
      </c>
      <c r="Q104" s="17"/>
      <c r="R104" s="17">
        <v>1</v>
      </c>
      <c r="S104" s="17"/>
      <c r="T104" s="17">
        <v>3</v>
      </c>
      <c r="U104" s="17">
        <v>79</v>
      </c>
    </row>
    <row r="105" spans="1:21">
      <c r="A105" s="17">
        <v>78040</v>
      </c>
      <c r="B105" s="17" t="s">
        <v>299</v>
      </c>
      <c r="C105" s="17">
        <v>18</v>
      </c>
      <c r="D105" s="17">
        <v>5</v>
      </c>
      <c r="E105" s="202">
        <v>148</v>
      </c>
      <c r="F105" s="202"/>
      <c r="G105" s="202"/>
      <c r="H105" s="202">
        <v>105</v>
      </c>
      <c r="I105" s="202">
        <v>300</v>
      </c>
      <c r="J105" s="202">
        <v>59</v>
      </c>
      <c r="K105" s="202">
        <v>82</v>
      </c>
      <c r="L105" s="202">
        <v>8</v>
      </c>
      <c r="M105" s="202">
        <v>17</v>
      </c>
      <c r="N105" s="202">
        <v>2</v>
      </c>
      <c r="O105" s="202">
        <v>75</v>
      </c>
      <c r="P105" s="17">
        <v>7</v>
      </c>
      <c r="Q105" s="17">
        <v>19</v>
      </c>
      <c r="R105" s="17">
        <v>27</v>
      </c>
      <c r="S105" s="17">
        <v>9</v>
      </c>
      <c r="T105" s="17">
        <v>47</v>
      </c>
      <c r="U105" s="17">
        <v>928</v>
      </c>
    </row>
    <row r="106" spans="1:21">
      <c r="A106" s="17">
        <v>78042</v>
      </c>
      <c r="B106" s="17" t="s">
        <v>557</v>
      </c>
      <c r="C106" s="17"/>
      <c r="D106" s="17"/>
      <c r="E106" s="202">
        <v>5</v>
      </c>
      <c r="F106" s="202"/>
      <c r="G106" s="202"/>
      <c r="H106" s="202">
        <v>18</v>
      </c>
      <c r="I106" s="202">
        <v>19</v>
      </c>
      <c r="J106" s="202">
        <v>7</v>
      </c>
      <c r="K106" s="202">
        <v>5</v>
      </c>
      <c r="L106" s="202"/>
      <c r="M106" s="202">
        <v>1</v>
      </c>
      <c r="N106" s="202"/>
      <c r="O106" s="202">
        <v>3</v>
      </c>
      <c r="P106" s="17">
        <v>3</v>
      </c>
      <c r="Q106" s="17"/>
      <c r="R106" s="17">
        <v>2</v>
      </c>
      <c r="S106" s="17"/>
      <c r="T106" s="17">
        <v>3</v>
      </c>
      <c r="U106" s="17">
        <v>66</v>
      </c>
    </row>
    <row r="107" spans="1:21">
      <c r="A107" s="17">
        <v>78043</v>
      </c>
      <c r="B107" s="17" t="s">
        <v>558</v>
      </c>
      <c r="C107" s="17"/>
      <c r="D107" s="17"/>
      <c r="E107" s="202">
        <v>15</v>
      </c>
      <c r="F107" s="202"/>
      <c r="G107" s="202"/>
      <c r="H107" s="202">
        <v>20</v>
      </c>
      <c r="I107" s="202">
        <v>49</v>
      </c>
      <c r="J107" s="202">
        <v>7</v>
      </c>
      <c r="K107" s="202">
        <v>6</v>
      </c>
      <c r="L107" s="202"/>
      <c r="M107" s="202"/>
      <c r="N107" s="202"/>
      <c r="O107" s="202">
        <v>8</v>
      </c>
      <c r="P107" s="17"/>
      <c r="Q107" s="17">
        <v>1</v>
      </c>
      <c r="R107" s="17">
        <v>4</v>
      </c>
      <c r="S107" s="17"/>
      <c r="T107" s="17">
        <v>5</v>
      </c>
      <c r="U107" s="17">
        <v>115</v>
      </c>
    </row>
    <row r="108" spans="1:21">
      <c r="A108" s="17">
        <v>78044</v>
      </c>
      <c r="B108" s="17" t="s">
        <v>268</v>
      </c>
      <c r="C108" s="17">
        <v>1842</v>
      </c>
      <c r="D108" s="17">
        <v>5</v>
      </c>
      <c r="E108" s="202">
        <v>1112</v>
      </c>
      <c r="F108" s="202">
        <v>19</v>
      </c>
      <c r="G108" s="202">
        <v>22</v>
      </c>
      <c r="H108" s="202">
        <v>689</v>
      </c>
      <c r="I108" s="202">
        <v>3639</v>
      </c>
      <c r="J108" s="202">
        <v>298</v>
      </c>
      <c r="K108" s="202">
        <v>484</v>
      </c>
      <c r="L108" s="202">
        <v>52</v>
      </c>
      <c r="M108" s="202">
        <v>156</v>
      </c>
      <c r="N108" s="202">
        <v>27</v>
      </c>
      <c r="O108" s="202">
        <v>382</v>
      </c>
      <c r="P108" s="17">
        <v>427</v>
      </c>
      <c r="Q108" s="17">
        <v>18</v>
      </c>
      <c r="R108" s="17">
        <v>209</v>
      </c>
      <c r="S108" s="17">
        <v>44</v>
      </c>
      <c r="T108" s="17">
        <v>186</v>
      </c>
      <c r="U108" s="17">
        <v>9611</v>
      </c>
    </row>
    <row r="109" spans="1:21">
      <c r="A109" s="17">
        <v>78045</v>
      </c>
      <c r="B109" s="17" t="s">
        <v>265</v>
      </c>
      <c r="C109" s="17">
        <v>5</v>
      </c>
      <c r="D109" s="17">
        <v>3</v>
      </c>
      <c r="E109" s="202">
        <v>729</v>
      </c>
      <c r="F109" s="202">
        <v>116</v>
      </c>
      <c r="G109" s="202">
        <v>248</v>
      </c>
      <c r="H109" s="202">
        <v>978</v>
      </c>
      <c r="I109" s="202">
        <v>4106</v>
      </c>
      <c r="J109" s="202">
        <v>2331</v>
      </c>
      <c r="K109" s="202">
        <v>1233</v>
      </c>
      <c r="L109" s="202">
        <v>996</v>
      </c>
      <c r="M109" s="202">
        <v>1158</v>
      </c>
      <c r="N109" s="202">
        <v>143</v>
      </c>
      <c r="O109" s="202">
        <v>2086</v>
      </c>
      <c r="P109" s="17">
        <v>1273</v>
      </c>
      <c r="Q109" s="17">
        <v>152</v>
      </c>
      <c r="R109" s="17">
        <v>1298</v>
      </c>
      <c r="S109" s="17">
        <v>126</v>
      </c>
      <c r="T109" s="17">
        <v>640</v>
      </c>
      <c r="U109" s="17">
        <v>17621</v>
      </c>
    </row>
    <row r="110" spans="1:21">
      <c r="A110" s="17">
        <v>78046</v>
      </c>
      <c r="B110" s="17" t="s">
        <v>592</v>
      </c>
      <c r="C110" s="17">
        <v>55</v>
      </c>
      <c r="D110" s="17"/>
      <c r="E110" s="202">
        <v>42</v>
      </c>
      <c r="F110" s="202"/>
      <c r="G110" s="202"/>
      <c r="H110" s="202">
        <v>14</v>
      </c>
      <c r="I110" s="202">
        <v>27</v>
      </c>
      <c r="J110" s="202">
        <v>1</v>
      </c>
      <c r="K110" s="202">
        <v>5</v>
      </c>
      <c r="L110" s="202"/>
      <c r="M110" s="202"/>
      <c r="N110" s="202"/>
      <c r="O110" s="202">
        <v>1</v>
      </c>
      <c r="P110" s="17"/>
      <c r="Q110" s="17"/>
      <c r="R110" s="17">
        <v>1</v>
      </c>
      <c r="S110" s="17"/>
      <c r="T110" s="17">
        <v>2</v>
      </c>
      <c r="U110" s="17">
        <v>148</v>
      </c>
    </row>
    <row r="111" spans="1:21">
      <c r="A111" s="17">
        <v>78047</v>
      </c>
      <c r="B111" s="17" t="s">
        <v>305</v>
      </c>
      <c r="C111" s="17">
        <v>137</v>
      </c>
      <c r="D111" s="17"/>
      <c r="E111" s="202">
        <v>129</v>
      </c>
      <c r="F111" s="202"/>
      <c r="G111" s="202">
        <v>19</v>
      </c>
      <c r="H111" s="202">
        <v>133</v>
      </c>
      <c r="I111" s="202">
        <v>398</v>
      </c>
      <c r="J111" s="202">
        <v>48</v>
      </c>
      <c r="K111" s="202">
        <v>99</v>
      </c>
      <c r="L111" s="202">
        <v>11</v>
      </c>
      <c r="M111" s="202">
        <v>34</v>
      </c>
      <c r="N111" s="202">
        <v>4</v>
      </c>
      <c r="O111" s="202">
        <v>69</v>
      </c>
      <c r="P111" s="17">
        <v>21</v>
      </c>
      <c r="Q111" s="17">
        <v>4</v>
      </c>
      <c r="R111" s="17">
        <v>17</v>
      </c>
      <c r="S111" s="17">
        <v>9</v>
      </c>
      <c r="T111" s="17">
        <v>35</v>
      </c>
      <c r="U111" s="17">
        <v>1167</v>
      </c>
    </row>
    <row r="112" spans="1:21">
      <c r="A112" s="17">
        <v>78048</v>
      </c>
      <c r="B112" s="17" t="s">
        <v>350</v>
      </c>
      <c r="C112" s="17">
        <v>3</v>
      </c>
      <c r="D112" s="17"/>
      <c r="E112" s="202">
        <v>51</v>
      </c>
      <c r="F112" s="202"/>
      <c r="G112" s="202"/>
      <c r="H112" s="202">
        <v>97</v>
      </c>
      <c r="I112" s="202">
        <v>276</v>
      </c>
      <c r="J112" s="202">
        <v>52</v>
      </c>
      <c r="K112" s="202">
        <v>131</v>
      </c>
      <c r="L112" s="202">
        <v>10</v>
      </c>
      <c r="M112" s="202">
        <v>24</v>
      </c>
      <c r="N112" s="202">
        <v>10</v>
      </c>
      <c r="O112" s="202">
        <v>87</v>
      </c>
      <c r="P112" s="17">
        <v>95</v>
      </c>
      <c r="Q112" s="17">
        <v>2</v>
      </c>
      <c r="R112" s="17">
        <v>35</v>
      </c>
      <c r="S112" s="17">
        <v>26</v>
      </c>
      <c r="T112" s="17">
        <v>44</v>
      </c>
      <c r="U112" s="17">
        <v>943</v>
      </c>
    </row>
    <row r="113" spans="1:21">
      <c r="A113" s="17">
        <v>78049</v>
      </c>
      <c r="B113" s="17" t="s">
        <v>369</v>
      </c>
      <c r="C113" s="17">
        <v>7</v>
      </c>
      <c r="D113" s="17"/>
      <c r="E113" s="202">
        <v>42</v>
      </c>
      <c r="F113" s="202"/>
      <c r="G113" s="202"/>
      <c r="H113" s="202">
        <v>85</v>
      </c>
      <c r="I113" s="202">
        <v>74</v>
      </c>
      <c r="J113" s="202">
        <v>17</v>
      </c>
      <c r="K113" s="202">
        <v>34</v>
      </c>
      <c r="L113" s="202">
        <v>8</v>
      </c>
      <c r="M113" s="202">
        <v>6</v>
      </c>
      <c r="N113" s="202">
        <v>1</v>
      </c>
      <c r="O113" s="202">
        <v>24</v>
      </c>
      <c r="P113" s="17">
        <v>17</v>
      </c>
      <c r="Q113" s="17"/>
      <c r="R113" s="17">
        <v>245</v>
      </c>
      <c r="S113" s="17">
        <v>1</v>
      </c>
      <c r="T113" s="17">
        <v>10</v>
      </c>
      <c r="U113" s="17">
        <v>571</v>
      </c>
    </row>
    <row r="114" spans="1:21">
      <c r="A114" s="17">
        <v>78050</v>
      </c>
      <c r="B114" s="17" t="s">
        <v>613</v>
      </c>
      <c r="C114" s="17"/>
      <c r="D114" s="17"/>
      <c r="E114" s="202">
        <v>4</v>
      </c>
      <c r="F114" s="202"/>
      <c r="G114" s="202"/>
      <c r="H114" s="202">
        <v>3</v>
      </c>
      <c r="I114" s="202">
        <v>13</v>
      </c>
      <c r="J114" s="202">
        <v>1</v>
      </c>
      <c r="K114" s="202">
        <v>7</v>
      </c>
      <c r="L114" s="202"/>
      <c r="M114" s="202">
        <v>1</v>
      </c>
      <c r="N114" s="202"/>
      <c r="O114" s="202"/>
      <c r="P114" s="17"/>
      <c r="Q114" s="17"/>
      <c r="R114" s="17"/>
      <c r="S114" s="17"/>
      <c r="T114" s="17"/>
      <c r="U114" s="17">
        <v>29</v>
      </c>
    </row>
    <row r="115" spans="1:21">
      <c r="A115" s="17">
        <v>78051</v>
      </c>
      <c r="B115" s="17" t="s">
        <v>383</v>
      </c>
      <c r="C115" s="17">
        <v>6</v>
      </c>
      <c r="D115" s="17"/>
      <c r="E115" s="202">
        <v>51</v>
      </c>
      <c r="F115" s="202"/>
      <c r="G115" s="202"/>
      <c r="H115" s="202">
        <v>33</v>
      </c>
      <c r="I115" s="202">
        <v>98</v>
      </c>
      <c r="J115" s="202">
        <v>35</v>
      </c>
      <c r="K115" s="202">
        <v>22</v>
      </c>
      <c r="L115" s="202">
        <v>3</v>
      </c>
      <c r="M115" s="202">
        <v>10</v>
      </c>
      <c r="N115" s="202"/>
      <c r="O115" s="202">
        <v>44</v>
      </c>
      <c r="P115" s="17">
        <v>2</v>
      </c>
      <c r="Q115" s="17">
        <v>1</v>
      </c>
      <c r="R115" s="17">
        <v>14</v>
      </c>
      <c r="S115" s="17">
        <v>1</v>
      </c>
      <c r="T115" s="17">
        <v>15</v>
      </c>
      <c r="U115" s="17">
        <v>335</v>
      </c>
    </row>
    <row r="116" spans="1:21">
      <c r="A116" s="17">
        <v>78052</v>
      </c>
      <c r="B116" s="17" t="s">
        <v>542</v>
      </c>
      <c r="C116" s="17"/>
      <c r="D116" s="17">
        <v>2</v>
      </c>
      <c r="E116" s="202">
        <v>36</v>
      </c>
      <c r="F116" s="202"/>
      <c r="G116" s="202"/>
      <c r="H116" s="202">
        <v>7</v>
      </c>
      <c r="I116" s="202">
        <v>42</v>
      </c>
      <c r="J116" s="202">
        <v>2</v>
      </c>
      <c r="K116" s="202">
        <v>22</v>
      </c>
      <c r="L116" s="202">
        <v>1</v>
      </c>
      <c r="M116" s="202">
        <v>1</v>
      </c>
      <c r="N116" s="202">
        <v>1</v>
      </c>
      <c r="O116" s="202">
        <v>5</v>
      </c>
      <c r="P116" s="17">
        <v>2</v>
      </c>
      <c r="Q116" s="17"/>
      <c r="R116" s="17">
        <v>2</v>
      </c>
      <c r="S116" s="17">
        <v>2</v>
      </c>
      <c r="T116" s="17">
        <v>3</v>
      </c>
      <c r="U116" s="17">
        <v>128</v>
      </c>
    </row>
    <row r="117" spans="1:21">
      <c r="A117" s="17">
        <v>78053</v>
      </c>
      <c r="B117" s="17" t="s">
        <v>593</v>
      </c>
      <c r="C117" s="17"/>
      <c r="D117" s="17">
        <v>2</v>
      </c>
      <c r="E117" s="202">
        <v>299</v>
      </c>
      <c r="F117" s="202"/>
      <c r="G117" s="202">
        <v>6</v>
      </c>
      <c r="H117" s="202">
        <v>37</v>
      </c>
      <c r="I117" s="202">
        <v>136</v>
      </c>
      <c r="J117" s="202">
        <v>9</v>
      </c>
      <c r="K117" s="202">
        <v>10</v>
      </c>
      <c r="L117" s="202"/>
      <c r="M117" s="202"/>
      <c r="N117" s="202">
        <v>1</v>
      </c>
      <c r="O117" s="202">
        <v>10</v>
      </c>
      <c r="P117" s="17">
        <v>6</v>
      </c>
      <c r="Q117" s="17"/>
      <c r="R117" s="17">
        <v>2</v>
      </c>
      <c r="S117" s="17"/>
      <c r="T117" s="17">
        <v>4</v>
      </c>
      <c r="U117" s="17">
        <v>522</v>
      </c>
    </row>
    <row r="118" spans="1:21">
      <c r="A118" s="17">
        <v>78054</v>
      </c>
      <c r="B118" s="17" t="s">
        <v>478</v>
      </c>
      <c r="C118" s="17"/>
      <c r="D118" s="17"/>
      <c r="E118" s="202">
        <v>18</v>
      </c>
      <c r="F118" s="202"/>
      <c r="G118" s="202"/>
      <c r="H118" s="202">
        <v>21</v>
      </c>
      <c r="I118" s="202">
        <v>47</v>
      </c>
      <c r="J118" s="202">
        <v>10</v>
      </c>
      <c r="K118" s="202">
        <v>9</v>
      </c>
      <c r="L118" s="202">
        <v>3</v>
      </c>
      <c r="M118" s="202">
        <v>1</v>
      </c>
      <c r="N118" s="202"/>
      <c r="O118" s="202">
        <v>12</v>
      </c>
      <c r="P118" s="17">
        <v>2</v>
      </c>
      <c r="Q118" s="17">
        <v>3</v>
      </c>
      <c r="R118" s="17">
        <v>3</v>
      </c>
      <c r="S118" s="17">
        <v>1</v>
      </c>
      <c r="T118" s="17">
        <v>6</v>
      </c>
      <c r="U118" s="17">
        <v>136</v>
      </c>
    </row>
    <row r="119" spans="1:21">
      <c r="A119" s="17">
        <v>78055</v>
      </c>
      <c r="B119" s="17" t="s">
        <v>420</v>
      </c>
      <c r="C119" s="17">
        <v>1</v>
      </c>
      <c r="D119" s="17"/>
      <c r="E119" s="202">
        <v>34</v>
      </c>
      <c r="F119" s="202"/>
      <c r="G119" s="202"/>
      <c r="H119" s="202">
        <v>98</v>
      </c>
      <c r="I119" s="202">
        <v>106</v>
      </c>
      <c r="J119" s="202">
        <v>14</v>
      </c>
      <c r="K119" s="202">
        <v>16</v>
      </c>
      <c r="L119" s="202">
        <v>1</v>
      </c>
      <c r="M119" s="202">
        <v>1</v>
      </c>
      <c r="N119" s="202">
        <v>2</v>
      </c>
      <c r="O119" s="202">
        <v>18</v>
      </c>
      <c r="P119" s="17">
        <v>1</v>
      </c>
      <c r="Q119" s="17">
        <v>1</v>
      </c>
      <c r="R119" s="17">
        <v>5</v>
      </c>
      <c r="S119" s="17">
        <v>4</v>
      </c>
      <c r="T119" s="17">
        <v>12</v>
      </c>
      <c r="U119" s="17">
        <v>314</v>
      </c>
    </row>
    <row r="120" spans="1:21">
      <c r="A120" s="17">
        <v>78056</v>
      </c>
      <c r="B120" s="17" t="s">
        <v>422</v>
      </c>
      <c r="C120" s="17"/>
      <c r="D120" s="17"/>
      <c r="E120" s="202">
        <v>33</v>
      </c>
      <c r="F120" s="202"/>
      <c r="G120" s="202"/>
      <c r="H120" s="202">
        <v>56</v>
      </c>
      <c r="I120" s="202">
        <v>66</v>
      </c>
      <c r="J120" s="202">
        <v>22</v>
      </c>
      <c r="K120" s="202">
        <v>17</v>
      </c>
      <c r="L120" s="202"/>
      <c r="M120" s="202">
        <v>3</v>
      </c>
      <c r="N120" s="202"/>
      <c r="O120" s="202">
        <v>16</v>
      </c>
      <c r="P120" s="17"/>
      <c r="Q120" s="17">
        <v>2</v>
      </c>
      <c r="R120" s="17">
        <v>15</v>
      </c>
      <c r="S120" s="17">
        <v>3</v>
      </c>
      <c r="T120" s="17">
        <v>10</v>
      </c>
      <c r="U120" s="17">
        <v>243</v>
      </c>
    </row>
    <row r="121" spans="1:21">
      <c r="A121" s="17">
        <v>78057</v>
      </c>
      <c r="B121" s="17" t="s">
        <v>469</v>
      </c>
      <c r="C121" s="17">
        <v>2</v>
      </c>
      <c r="D121" s="17"/>
      <c r="E121" s="202">
        <v>50</v>
      </c>
      <c r="F121" s="202"/>
      <c r="G121" s="202"/>
      <c r="H121" s="202">
        <v>26</v>
      </c>
      <c r="I121" s="202">
        <v>76</v>
      </c>
      <c r="J121" s="202">
        <v>5</v>
      </c>
      <c r="K121" s="202">
        <v>10</v>
      </c>
      <c r="L121" s="202">
        <v>1</v>
      </c>
      <c r="M121" s="202">
        <v>5</v>
      </c>
      <c r="N121" s="202"/>
      <c r="O121" s="202">
        <v>10</v>
      </c>
      <c r="P121" s="17">
        <v>13</v>
      </c>
      <c r="Q121" s="17"/>
      <c r="R121" s="17">
        <v>5</v>
      </c>
      <c r="S121" s="17"/>
      <c r="T121" s="17">
        <v>21</v>
      </c>
      <c r="U121" s="17">
        <v>224</v>
      </c>
    </row>
    <row r="122" spans="1:21">
      <c r="A122" s="17">
        <v>78058</v>
      </c>
      <c r="B122" s="17" t="s">
        <v>314</v>
      </c>
      <c r="C122" s="17">
        <v>4</v>
      </c>
      <c r="D122" s="17"/>
      <c r="E122" s="202">
        <v>61</v>
      </c>
      <c r="F122" s="202"/>
      <c r="G122" s="202">
        <v>2</v>
      </c>
      <c r="H122" s="202">
        <v>84</v>
      </c>
      <c r="I122" s="202">
        <v>248</v>
      </c>
      <c r="J122" s="202">
        <v>11</v>
      </c>
      <c r="K122" s="202">
        <v>60</v>
      </c>
      <c r="L122" s="202">
        <v>5</v>
      </c>
      <c r="M122" s="202">
        <v>19</v>
      </c>
      <c r="N122" s="202">
        <v>3</v>
      </c>
      <c r="O122" s="202">
        <v>41</v>
      </c>
      <c r="P122" s="17">
        <v>3</v>
      </c>
      <c r="Q122" s="17">
        <v>1</v>
      </c>
      <c r="R122" s="17">
        <v>34</v>
      </c>
      <c r="S122" s="17">
        <v>9</v>
      </c>
      <c r="T122" s="17">
        <v>16</v>
      </c>
      <c r="U122" s="17">
        <v>601</v>
      </c>
    </row>
    <row r="123" spans="1:21">
      <c r="A123" s="17">
        <v>78059</v>
      </c>
      <c r="B123" s="17" t="s">
        <v>519</v>
      </c>
      <c r="C123" s="17"/>
      <c r="D123" s="17"/>
      <c r="E123" s="202">
        <v>13</v>
      </c>
      <c r="F123" s="202"/>
      <c r="G123" s="202"/>
      <c r="H123" s="202">
        <v>19</v>
      </c>
      <c r="I123" s="202">
        <v>38</v>
      </c>
      <c r="J123" s="202">
        <v>22</v>
      </c>
      <c r="K123" s="202">
        <v>9</v>
      </c>
      <c r="L123" s="202"/>
      <c r="M123" s="202">
        <v>3</v>
      </c>
      <c r="N123" s="202"/>
      <c r="O123" s="202">
        <v>12</v>
      </c>
      <c r="P123" s="17">
        <v>2</v>
      </c>
      <c r="Q123" s="17">
        <v>2</v>
      </c>
      <c r="R123" s="17">
        <v>3</v>
      </c>
      <c r="S123" s="17"/>
      <c r="T123" s="17">
        <v>8</v>
      </c>
      <c r="U123" s="17">
        <v>131</v>
      </c>
    </row>
    <row r="124" spans="1:21">
      <c r="A124" s="17">
        <v>78060</v>
      </c>
      <c r="B124" s="17" t="s">
        <v>462</v>
      </c>
      <c r="C124" s="17">
        <v>4</v>
      </c>
      <c r="D124" s="17">
        <v>1</v>
      </c>
      <c r="E124" s="202">
        <v>20</v>
      </c>
      <c r="F124" s="202"/>
      <c r="G124" s="202"/>
      <c r="H124" s="202">
        <v>57</v>
      </c>
      <c r="I124" s="202">
        <v>124</v>
      </c>
      <c r="J124" s="202">
        <v>34</v>
      </c>
      <c r="K124" s="202">
        <v>39</v>
      </c>
      <c r="L124" s="202"/>
      <c r="M124" s="202">
        <v>1</v>
      </c>
      <c r="N124" s="202">
        <v>5</v>
      </c>
      <c r="O124" s="202">
        <v>10</v>
      </c>
      <c r="P124" s="17">
        <v>8</v>
      </c>
      <c r="Q124" s="17"/>
      <c r="R124" s="17">
        <v>4</v>
      </c>
      <c r="S124" s="17">
        <v>2</v>
      </c>
      <c r="T124" s="17">
        <v>2</v>
      </c>
      <c r="U124" s="17">
        <v>311</v>
      </c>
    </row>
    <row r="125" spans="1:21">
      <c r="A125" s="17">
        <v>78061</v>
      </c>
      <c r="B125" s="17" t="s">
        <v>502</v>
      </c>
      <c r="C125" s="17"/>
      <c r="D125" s="17"/>
      <c r="E125" s="202">
        <v>42</v>
      </c>
      <c r="F125" s="202"/>
      <c r="G125" s="202">
        <v>4</v>
      </c>
      <c r="H125" s="202">
        <v>16</v>
      </c>
      <c r="I125" s="202">
        <v>60</v>
      </c>
      <c r="J125" s="202">
        <v>4</v>
      </c>
      <c r="K125" s="202">
        <v>37</v>
      </c>
      <c r="L125" s="202">
        <v>1</v>
      </c>
      <c r="M125" s="202">
        <v>8</v>
      </c>
      <c r="N125" s="202">
        <v>1</v>
      </c>
      <c r="O125" s="202">
        <v>19</v>
      </c>
      <c r="P125" s="17">
        <v>7</v>
      </c>
      <c r="Q125" s="17"/>
      <c r="R125" s="17">
        <v>6</v>
      </c>
      <c r="S125" s="17">
        <v>2</v>
      </c>
      <c r="T125" s="17">
        <v>10</v>
      </c>
      <c r="U125" s="17">
        <v>217</v>
      </c>
    </row>
    <row r="126" spans="1:21">
      <c r="A126" s="17">
        <v>78062</v>
      </c>
      <c r="B126" s="17" t="s">
        <v>438</v>
      </c>
      <c r="C126" s="17"/>
      <c r="D126" s="17"/>
      <c r="E126" s="202">
        <v>16</v>
      </c>
      <c r="F126" s="202"/>
      <c r="G126" s="202"/>
      <c r="H126" s="202">
        <v>32</v>
      </c>
      <c r="I126" s="202">
        <v>59</v>
      </c>
      <c r="J126" s="202">
        <v>22</v>
      </c>
      <c r="K126" s="202">
        <v>18</v>
      </c>
      <c r="L126" s="202">
        <v>1</v>
      </c>
      <c r="M126" s="202">
        <v>5</v>
      </c>
      <c r="N126" s="202"/>
      <c r="O126" s="202">
        <v>9</v>
      </c>
      <c r="P126" s="17">
        <v>6</v>
      </c>
      <c r="Q126" s="17">
        <v>1</v>
      </c>
      <c r="R126" s="17">
        <v>16</v>
      </c>
      <c r="S126" s="17"/>
      <c r="T126" s="17">
        <v>6</v>
      </c>
      <c r="U126" s="17">
        <v>191</v>
      </c>
    </row>
    <row r="127" spans="1:21">
      <c r="A127" s="17">
        <v>78065</v>
      </c>
      <c r="B127" s="17" t="s">
        <v>607</v>
      </c>
      <c r="C127" s="17"/>
      <c r="D127" s="17"/>
      <c r="E127" s="202"/>
      <c r="F127" s="202"/>
      <c r="G127" s="202"/>
      <c r="H127" s="202">
        <v>27</v>
      </c>
      <c r="I127" s="202">
        <v>6</v>
      </c>
      <c r="J127" s="202">
        <v>1</v>
      </c>
      <c r="K127" s="202">
        <v>2</v>
      </c>
      <c r="L127" s="202"/>
      <c r="M127" s="202"/>
      <c r="N127" s="202"/>
      <c r="O127" s="202">
        <v>3</v>
      </c>
      <c r="P127" s="17">
        <v>2</v>
      </c>
      <c r="Q127" s="17"/>
      <c r="R127" s="17">
        <v>1</v>
      </c>
      <c r="S127" s="17"/>
      <c r="T127" s="17"/>
      <c r="U127" s="17">
        <v>42</v>
      </c>
    </row>
    <row r="128" spans="1:21">
      <c r="A128" s="17">
        <v>78066</v>
      </c>
      <c r="B128" s="17" t="s">
        <v>378</v>
      </c>
      <c r="C128" s="17">
        <v>1</v>
      </c>
      <c r="D128" s="17"/>
      <c r="E128" s="202">
        <v>68</v>
      </c>
      <c r="F128" s="202"/>
      <c r="G128" s="202"/>
      <c r="H128" s="202">
        <v>58</v>
      </c>
      <c r="I128" s="202">
        <v>71</v>
      </c>
      <c r="J128" s="202">
        <v>35</v>
      </c>
      <c r="K128" s="202">
        <v>17</v>
      </c>
      <c r="L128" s="202">
        <v>2</v>
      </c>
      <c r="M128" s="202">
        <v>5</v>
      </c>
      <c r="N128" s="202"/>
      <c r="O128" s="202">
        <v>16</v>
      </c>
      <c r="P128" s="17">
        <v>12</v>
      </c>
      <c r="Q128" s="17">
        <v>1</v>
      </c>
      <c r="R128" s="17">
        <v>12</v>
      </c>
      <c r="S128" s="17"/>
      <c r="T128" s="17">
        <v>3</v>
      </c>
      <c r="U128" s="17">
        <v>301</v>
      </c>
    </row>
    <row r="129" spans="1:21">
      <c r="A129" s="17">
        <v>78067</v>
      </c>
      <c r="B129" s="17" t="s">
        <v>465</v>
      </c>
      <c r="C129" s="17">
        <v>3</v>
      </c>
      <c r="D129" s="17"/>
      <c r="E129" s="202">
        <v>20</v>
      </c>
      <c r="F129" s="202"/>
      <c r="G129" s="202"/>
      <c r="H129" s="202">
        <v>81</v>
      </c>
      <c r="I129" s="202">
        <v>56</v>
      </c>
      <c r="J129" s="202">
        <v>6</v>
      </c>
      <c r="K129" s="202">
        <v>18</v>
      </c>
      <c r="L129" s="202"/>
      <c r="M129" s="202">
        <v>2</v>
      </c>
      <c r="N129" s="202"/>
      <c r="O129" s="202">
        <v>5</v>
      </c>
      <c r="P129" s="17">
        <v>4</v>
      </c>
      <c r="Q129" s="17">
        <v>1</v>
      </c>
      <c r="R129" s="17">
        <v>13</v>
      </c>
      <c r="S129" s="17">
        <v>3</v>
      </c>
      <c r="T129" s="17">
        <v>2</v>
      </c>
      <c r="U129" s="17">
        <v>214</v>
      </c>
    </row>
    <row r="130" spans="1:21">
      <c r="A130" s="17">
        <v>78069</v>
      </c>
      <c r="B130" s="17" t="s">
        <v>446</v>
      </c>
      <c r="C130" s="17">
        <v>1</v>
      </c>
      <c r="D130" s="17"/>
      <c r="E130" s="202">
        <v>16</v>
      </c>
      <c r="F130" s="202"/>
      <c r="G130" s="202"/>
      <c r="H130" s="202">
        <v>17</v>
      </c>
      <c r="I130" s="202">
        <v>52</v>
      </c>
      <c r="J130" s="202">
        <v>7</v>
      </c>
      <c r="K130" s="202">
        <v>13</v>
      </c>
      <c r="L130" s="202"/>
      <c r="M130" s="202">
        <v>8</v>
      </c>
      <c r="N130" s="202"/>
      <c r="O130" s="202">
        <v>9</v>
      </c>
      <c r="P130" s="17">
        <v>3</v>
      </c>
      <c r="Q130" s="17"/>
      <c r="R130" s="17">
        <v>63</v>
      </c>
      <c r="S130" s="17">
        <v>2</v>
      </c>
      <c r="T130" s="17">
        <v>20</v>
      </c>
      <c r="U130" s="17">
        <v>211</v>
      </c>
    </row>
    <row r="131" spans="1:21">
      <c r="A131" s="17">
        <v>78070</v>
      </c>
      <c r="B131" s="17" t="s">
        <v>304</v>
      </c>
      <c r="C131" s="17">
        <v>1</v>
      </c>
      <c r="D131" s="17">
        <v>6</v>
      </c>
      <c r="E131" s="202">
        <v>114</v>
      </c>
      <c r="F131" s="202">
        <v>2</v>
      </c>
      <c r="G131" s="202"/>
      <c r="H131" s="202">
        <v>195</v>
      </c>
      <c r="I131" s="202">
        <v>265</v>
      </c>
      <c r="J131" s="202">
        <v>60</v>
      </c>
      <c r="K131" s="202">
        <v>55</v>
      </c>
      <c r="L131" s="202">
        <v>3</v>
      </c>
      <c r="M131" s="202">
        <v>13</v>
      </c>
      <c r="N131" s="202"/>
      <c r="O131" s="202">
        <v>44</v>
      </c>
      <c r="P131" s="17">
        <v>194</v>
      </c>
      <c r="Q131" s="17">
        <v>3</v>
      </c>
      <c r="R131" s="17">
        <v>33</v>
      </c>
      <c r="S131" s="17">
        <v>1</v>
      </c>
      <c r="T131" s="17">
        <v>30</v>
      </c>
      <c r="U131" s="17">
        <v>1019</v>
      </c>
    </row>
    <row r="132" spans="1:21">
      <c r="A132" s="17">
        <v>78071</v>
      </c>
      <c r="B132" s="17" t="s">
        <v>575</v>
      </c>
      <c r="C132" s="17">
        <v>1</v>
      </c>
      <c r="D132" s="17"/>
      <c r="E132" s="202">
        <v>9</v>
      </c>
      <c r="F132" s="202"/>
      <c r="G132" s="202"/>
      <c r="H132" s="202">
        <v>22</v>
      </c>
      <c r="I132" s="202">
        <v>7</v>
      </c>
      <c r="J132" s="202">
        <v>1</v>
      </c>
      <c r="K132" s="202">
        <v>6</v>
      </c>
      <c r="L132" s="202"/>
      <c r="M132" s="202"/>
      <c r="N132" s="202"/>
      <c r="O132" s="202">
        <v>6</v>
      </c>
      <c r="P132" s="17"/>
      <c r="Q132" s="17"/>
      <c r="R132" s="17"/>
      <c r="S132" s="17"/>
      <c r="T132" s="17"/>
      <c r="U132" s="17">
        <v>52</v>
      </c>
    </row>
    <row r="133" spans="1:21">
      <c r="A133" s="17">
        <v>78072</v>
      </c>
      <c r="B133" s="17" t="s">
        <v>629</v>
      </c>
      <c r="C133" s="17"/>
      <c r="D133" s="17">
        <v>7</v>
      </c>
      <c r="E133" s="202">
        <v>4</v>
      </c>
      <c r="F133" s="202"/>
      <c r="G133" s="202"/>
      <c r="H133" s="202">
        <v>6</v>
      </c>
      <c r="I133" s="202">
        <v>8</v>
      </c>
      <c r="J133" s="202">
        <v>1</v>
      </c>
      <c r="K133" s="202">
        <v>2</v>
      </c>
      <c r="L133" s="202"/>
      <c r="M133" s="202"/>
      <c r="N133" s="202"/>
      <c r="O133" s="202">
        <v>3</v>
      </c>
      <c r="P133" s="17">
        <v>3</v>
      </c>
      <c r="Q133" s="17"/>
      <c r="R133" s="17">
        <v>3</v>
      </c>
      <c r="S133" s="17"/>
      <c r="T133" s="17">
        <v>4</v>
      </c>
      <c r="U133" s="17">
        <v>41</v>
      </c>
    </row>
    <row r="134" spans="1:21">
      <c r="A134" s="17">
        <v>78073</v>
      </c>
      <c r="B134" s="17" t="s">
        <v>505</v>
      </c>
      <c r="C134" s="17"/>
      <c r="D134" s="17"/>
      <c r="E134" s="202">
        <v>19</v>
      </c>
      <c r="F134" s="202"/>
      <c r="G134" s="202">
        <v>9</v>
      </c>
      <c r="H134" s="202">
        <v>41</v>
      </c>
      <c r="I134" s="202">
        <v>38</v>
      </c>
      <c r="J134" s="202">
        <v>10</v>
      </c>
      <c r="K134" s="202">
        <v>9</v>
      </c>
      <c r="L134" s="202">
        <v>1</v>
      </c>
      <c r="M134" s="202"/>
      <c r="N134" s="202"/>
      <c r="O134" s="202">
        <v>10</v>
      </c>
      <c r="P134" s="17">
        <v>2</v>
      </c>
      <c r="Q134" s="17"/>
      <c r="R134" s="17">
        <v>3</v>
      </c>
      <c r="S134" s="17"/>
      <c r="T134" s="17">
        <v>5</v>
      </c>
      <c r="U134" s="17">
        <v>147</v>
      </c>
    </row>
    <row r="135" spans="1:21">
      <c r="A135" s="17">
        <v>78074</v>
      </c>
      <c r="B135" s="17" t="s">
        <v>429</v>
      </c>
      <c r="C135" s="17">
        <v>1</v>
      </c>
      <c r="D135" s="17"/>
      <c r="E135" s="202">
        <v>34</v>
      </c>
      <c r="F135" s="202"/>
      <c r="G135" s="202"/>
      <c r="H135" s="202">
        <v>81</v>
      </c>
      <c r="I135" s="202">
        <v>98</v>
      </c>
      <c r="J135" s="202">
        <v>6</v>
      </c>
      <c r="K135" s="202">
        <v>63</v>
      </c>
      <c r="L135" s="202"/>
      <c r="M135" s="202">
        <v>4</v>
      </c>
      <c r="N135" s="202">
        <v>4</v>
      </c>
      <c r="O135" s="202">
        <v>26</v>
      </c>
      <c r="P135" s="17">
        <v>14</v>
      </c>
      <c r="Q135" s="17">
        <v>1</v>
      </c>
      <c r="R135" s="17">
        <v>14</v>
      </c>
      <c r="S135" s="17">
        <v>2</v>
      </c>
      <c r="T135" s="17">
        <v>6</v>
      </c>
      <c r="U135" s="17">
        <v>354</v>
      </c>
    </row>
    <row r="136" spans="1:21">
      <c r="A136" s="17">
        <v>78075</v>
      </c>
      <c r="B136" s="17" t="s">
        <v>510</v>
      </c>
      <c r="C136" s="17"/>
      <c r="D136" s="17">
        <v>11</v>
      </c>
      <c r="E136" s="202">
        <v>328</v>
      </c>
      <c r="F136" s="202"/>
      <c r="G136" s="202">
        <v>4</v>
      </c>
      <c r="H136" s="202">
        <v>73</v>
      </c>
      <c r="I136" s="202">
        <v>139</v>
      </c>
      <c r="J136" s="202">
        <v>12</v>
      </c>
      <c r="K136" s="202">
        <v>39</v>
      </c>
      <c r="L136" s="202">
        <v>5</v>
      </c>
      <c r="M136" s="202">
        <v>8</v>
      </c>
      <c r="N136" s="202">
        <v>1</v>
      </c>
      <c r="O136" s="202">
        <v>9</v>
      </c>
      <c r="P136" s="17">
        <v>281</v>
      </c>
      <c r="Q136" s="17">
        <v>6</v>
      </c>
      <c r="R136" s="17">
        <v>46</v>
      </c>
      <c r="S136" s="17">
        <v>5</v>
      </c>
      <c r="T136" s="17">
        <v>7</v>
      </c>
      <c r="U136" s="17">
        <v>974</v>
      </c>
    </row>
    <row r="137" spans="1:21">
      <c r="A137" s="17">
        <v>78076</v>
      </c>
      <c r="B137" s="17" t="s">
        <v>394</v>
      </c>
      <c r="C137" s="17">
        <v>1</v>
      </c>
      <c r="D137" s="17"/>
      <c r="E137" s="202">
        <v>19</v>
      </c>
      <c r="F137" s="202"/>
      <c r="G137" s="202"/>
      <c r="H137" s="202">
        <v>85</v>
      </c>
      <c r="I137" s="202">
        <v>59</v>
      </c>
      <c r="J137" s="202">
        <v>13</v>
      </c>
      <c r="K137" s="202">
        <v>16</v>
      </c>
      <c r="L137" s="202">
        <v>3</v>
      </c>
      <c r="M137" s="202">
        <v>3</v>
      </c>
      <c r="N137" s="202">
        <v>1</v>
      </c>
      <c r="O137" s="202">
        <v>24</v>
      </c>
      <c r="P137" s="17">
        <v>8</v>
      </c>
      <c r="Q137" s="17"/>
      <c r="R137" s="17">
        <v>10</v>
      </c>
      <c r="S137" s="17">
        <v>2</v>
      </c>
      <c r="T137" s="17">
        <v>14</v>
      </c>
      <c r="U137" s="17">
        <v>258</v>
      </c>
    </row>
    <row r="138" spans="1:21">
      <c r="A138" s="17">
        <v>78077</v>
      </c>
      <c r="B138" s="17" t="s">
        <v>419</v>
      </c>
      <c r="C138" s="17">
        <v>4</v>
      </c>
      <c r="D138" s="17"/>
      <c r="E138" s="202">
        <v>36</v>
      </c>
      <c r="F138" s="202"/>
      <c r="G138" s="202"/>
      <c r="H138" s="202">
        <v>31</v>
      </c>
      <c r="I138" s="202">
        <v>57</v>
      </c>
      <c r="J138" s="202">
        <v>3</v>
      </c>
      <c r="K138" s="202">
        <v>18</v>
      </c>
      <c r="L138" s="202">
        <v>4</v>
      </c>
      <c r="M138" s="202">
        <v>4</v>
      </c>
      <c r="N138" s="202"/>
      <c r="O138" s="202">
        <v>10</v>
      </c>
      <c r="P138" s="17">
        <v>10</v>
      </c>
      <c r="Q138" s="17"/>
      <c r="R138" s="17">
        <v>2</v>
      </c>
      <c r="S138" s="17">
        <v>2</v>
      </c>
      <c r="T138" s="17">
        <v>6</v>
      </c>
      <c r="U138" s="17">
        <v>187</v>
      </c>
    </row>
    <row r="139" spans="1:21">
      <c r="A139" s="17">
        <v>78078</v>
      </c>
      <c r="B139" s="17" t="s">
        <v>606</v>
      </c>
      <c r="C139" s="17">
        <v>1</v>
      </c>
      <c r="D139" s="17"/>
      <c r="E139" s="202">
        <v>5</v>
      </c>
      <c r="F139" s="202"/>
      <c r="G139" s="202"/>
      <c r="H139" s="202">
        <v>2</v>
      </c>
      <c r="I139" s="202">
        <v>10</v>
      </c>
      <c r="J139" s="202">
        <v>5</v>
      </c>
      <c r="K139" s="202">
        <v>16</v>
      </c>
      <c r="L139" s="202">
        <v>3</v>
      </c>
      <c r="M139" s="202">
        <v>1</v>
      </c>
      <c r="N139" s="202"/>
      <c r="O139" s="202">
        <v>1</v>
      </c>
      <c r="P139" s="17">
        <v>16</v>
      </c>
      <c r="Q139" s="17"/>
      <c r="R139" s="17"/>
      <c r="S139" s="17">
        <v>2</v>
      </c>
      <c r="T139" s="17"/>
      <c r="U139" s="17">
        <v>62</v>
      </c>
    </row>
    <row r="140" spans="1:21">
      <c r="A140" s="17">
        <v>78079</v>
      </c>
      <c r="B140" s="17" t="s">
        <v>307</v>
      </c>
      <c r="C140" s="17">
        <v>3</v>
      </c>
      <c r="D140" s="17"/>
      <c r="E140" s="202">
        <v>51</v>
      </c>
      <c r="F140" s="202"/>
      <c r="G140" s="202"/>
      <c r="H140" s="202">
        <v>74</v>
      </c>
      <c r="I140" s="202">
        <v>186</v>
      </c>
      <c r="J140" s="202">
        <v>22</v>
      </c>
      <c r="K140" s="202">
        <v>43</v>
      </c>
      <c r="L140" s="202">
        <v>5</v>
      </c>
      <c r="M140" s="202">
        <v>15</v>
      </c>
      <c r="N140" s="202">
        <v>3</v>
      </c>
      <c r="O140" s="202">
        <v>73</v>
      </c>
      <c r="P140" s="17">
        <v>19</v>
      </c>
      <c r="Q140" s="17"/>
      <c r="R140" s="17">
        <v>192</v>
      </c>
      <c r="S140" s="17">
        <v>3</v>
      </c>
      <c r="T140" s="17">
        <v>28</v>
      </c>
      <c r="U140" s="17">
        <v>717</v>
      </c>
    </row>
    <row r="141" spans="1:21">
      <c r="A141" s="17">
        <v>78080</v>
      </c>
      <c r="B141" s="17" t="s">
        <v>523</v>
      </c>
      <c r="C141" s="17">
        <v>2</v>
      </c>
      <c r="D141" s="17"/>
      <c r="E141" s="202">
        <v>123</v>
      </c>
      <c r="F141" s="202"/>
      <c r="G141" s="202"/>
      <c r="H141" s="202">
        <v>23</v>
      </c>
      <c r="I141" s="202">
        <v>82</v>
      </c>
      <c r="J141" s="202">
        <v>54</v>
      </c>
      <c r="K141" s="202">
        <v>5</v>
      </c>
      <c r="L141" s="202">
        <v>3</v>
      </c>
      <c r="M141" s="202">
        <v>8</v>
      </c>
      <c r="N141" s="202"/>
      <c r="O141" s="202">
        <v>5</v>
      </c>
      <c r="P141" s="17">
        <v>2</v>
      </c>
      <c r="Q141" s="17"/>
      <c r="R141" s="17"/>
      <c r="S141" s="17"/>
      <c r="T141" s="17">
        <v>5</v>
      </c>
      <c r="U141" s="17">
        <v>312</v>
      </c>
    </row>
    <row r="142" spans="1:21">
      <c r="A142" s="17">
        <v>78081</v>
      </c>
      <c r="B142" s="17" t="s">
        <v>280</v>
      </c>
      <c r="C142" s="17">
        <v>6</v>
      </c>
      <c r="D142" s="17"/>
      <c r="E142" s="202">
        <v>542</v>
      </c>
      <c r="F142" s="202"/>
      <c r="G142" s="202">
        <v>14</v>
      </c>
      <c r="H142" s="202">
        <v>459</v>
      </c>
      <c r="I142" s="202">
        <v>1237</v>
      </c>
      <c r="J142" s="202">
        <v>259</v>
      </c>
      <c r="K142" s="202">
        <v>189</v>
      </c>
      <c r="L142" s="202">
        <v>38</v>
      </c>
      <c r="M142" s="202">
        <v>64</v>
      </c>
      <c r="N142" s="202">
        <v>19</v>
      </c>
      <c r="O142" s="202">
        <v>245</v>
      </c>
      <c r="P142" s="17">
        <v>1372</v>
      </c>
      <c r="Q142" s="17">
        <v>17</v>
      </c>
      <c r="R142" s="17">
        <v>99</v>
      </c>
      <c r="S142" s="17">
        <v>26</v>
      </c>
      <c r="T142" s="17">
        <v>103</v>
      </c>
      <c r="U142" s="17">
        <v>4689</v>
      </c>
    </row>
    <row r="143" spans="1:21">
      <c r="A143" s="17">
        <v>78082</v>
      </c>
      <c r="B143" s="17" t="s">
        <v>493</v>
      </c>
      <c r="C143" s="17"/>
      <c r="D143" s="17"/>
      <c r="E143" s="202">
        <v>14</v>
      </c>
      <c r="F143" s="202"/>
      <c r="G143" s="202"/>
      <c r="H143" s="202">
        <v>33</v>
      </c>
      <c r="I143" s="202">
        <v>46</v>
      </c>
      <c r="J143" s="202">
        <v>4</v>
      </c>
      <c r="K143" s="202">
        <v>37</v>
      </c>
      <c r="L143" s="202"/>
      <c r="M143" s="202">
        <v>3</v>
      </c>
      <c r="N143" s="202"/>
      <c r="O143" s="202">
        <v>17</v>
      </c>
      <c r="P143" s="17">
        <v>2</v>
      </c>
      <c r="Q143" s="17"/>
      <c r="R143" s="17">
        <v>8</v>
      </c>
      <c r="S143" s="17"/>
      <c r="T143" s="17">
        <v>4</v>
      </c>
      <c r="U143" s="17">
        <v>168</v>
      </c>
    </row>
    <row r="144" spans="1:21">
      <c r="A144" s="17">
        <v>78083</v>
      </c>
      <c r="B144" s="17" t="s">
        <v>362</v>
      </c>
      <c r="C144" s="17">
        <v>2</v>
      </c>
      <c r="D144" s="17"/>
      <c r="E144" s="202">
        <v>60</v>
      </c>
      <c r="F144" s="202"/>
      <c r="G144" s="202"/>
      <c r="H144" s="202">
        <v>112</v>
      </c>
      <c r="I144" s="202">
        <v>116</v>
      </c>
      <c r="J144" s="202">
        <v>10</v>
      </c>
      <c r="K144" s="202">
        <v>52</v>
      </c>
      <c r="L144" s="202"/>
      <c r="M144" s="202">
        <v>5</v>
      </c>
      <c r="N144" s="202"/>
      <c r="O144" s="202">
        <v>24</v>
      </c>
      <c r="P144" s="17">
        <v>9</v>
      </c>
      <c r="Q144" s="17">
        <v>1</v>
      </c>
      <c r="R144" s="17">
        <v>6</v>
      </c>
      <c r="S144" s="17"/>
      <c r="T144" s="17">
        <v>8</v>
      </c>
      <c r="U144" s="17">
        <v>405</v>
      </c>
    </row>
    <row r="145" spans="1:21">
      <c r="A145" s="17">
        <v>78084</v>
      </c>
      <c r="B145" s="17" t="s">
        <v>408</v>
      </c>
      <c r="C145" s="17">
        <v>39</v>
      </c>
      <c r="D145" s="17"/>
      <c r="E145" s="202">
        <v>54</v>
      </c>
      <c r="F145" s="202">
        <v>1</v>
      </c>
      <c r="G145" s="202"/>
      <c r="H145" s="202">
        <v>41</v>
      </c>
      <c r="I145" s="202">
        <v>130</v>
      </c>
      <c r="J145" s="202">
        <v>31</v>
      </c>
      <c r="K145" s="202">
        <v>15</v>
      </c>
      <c r="L145" s="202">
        <v>2</v>
      </c>
      <c r="M145" s="202">
        <v>7</v>
      </c>
      <c r="N145" s="202"/>
      <c r="O145" s="202">
        <v>26</v>
      </c>
      <c r="P145" s="17">
        <v>4</v>
      </c>
      <c r="Q145" s="17"/>
      <c r="R145" s="17">
        <v>7</v>
      </c>
      <c r="S145" s="17"/>
      <c r="T145" s="17">
        <v>9</v>
      </c>
      <c r="U145" s="17">
        <v>366</v>
      </c>
    </row>
    <row r="146" spans="1:21">
      <c r="A146" s="17">
        <v>78085</v>
      </c>
      <c r="B146" s="17" t="s">
        <v>565</v>
      </c>
      <c r="C146" s="17"/>
      <c r="D146" s="17"/>
      <c r="E146" s="202">
        <v>9</v>
      </c>
      <c r="F146" s="202"/>
      <c r="G146" s="202"/>
      <c r="H146" s="202">
        <v>18</v>
      </c>
      <c r="I146" s="202">
        <v>15</v>
      </c>
      <c r="J146" s="202">
        <v>2</v>
      </c>
      <c r="K146" s="202">
        <v>7</v>
      </c>
      <c r="L146" s="202"/>
      <c r="M146" s="202"/>
      <c r="N146" s="202"/>
      <c r="O146" s="202">
        <v>6</v>
      </c>
      <c r="P146" s="17"/>
      <c r="Q146" s="17"/>
      <c r="R146" s="17">
        <v>1</v>
      </c>
      <c r="S146" s="17"/>
      <c r="T146" s="17">
        <v>3</v>
      </c>
      <c r="U146" s="17">
        <v>61</v>
      </c>
    </row>
    <row r="147" spans="1:21">
      <c r="A147" s="17">
        <v>78089</v>
      </c>
      <c r="B147" s="17" t="s">
        <v>589</v>
      </c>
      <c r="C147" s="17"/>
      <c r="D147" s="17"/>
      <c r="E147" s="202">
        <v>4</v>
      </c>
      <c r="F147" s="202"/>
      <c r="G147" s="202"/>
      <c r="H147" s="202">
        <v>9</v>
      </c>
      <c r="I147" s="202">
        <v>20</v>
      </c>
      <c r="J147" s="202">
        <v>1</v>
      </c>
      <c r="K147" s="202">
        <v>7</v>
      </c>
      <c r="L147" s="202"/>
      <c r="M147" s="202">
        <v>1</v>
      </c>
      <c r="N147" s="202"/>
      <c r="O147" s="202">
        <v>5</v>
      </c>
      <c r="P147" s="17"/>
      <c r="Q147" s="17"/>
      <c r="R147" s="17">
        <v>4</v>
      </c>
      <c r="S147" s="17"/>
      <c r="T147" s="17">
        <v>2</v>
      </c>
      <c r="U147" s="17">
        <v>53</v>
      </c>
    </row>
    <row r="148" spans="1:21">
      <c r="A148" s="17">
        <v>78090</v>
      </c>
      <c r="B148" s="17" t="s">
        <v>675</v>
      </c>
      <c r="C148" s="17">
        <v>1</v>
      </c>
      <c r="D148" s="17"/>
      <c r="E148" s="202">
        <v>1</v>
      </c>
      <c r="F148" s="202"/>
      <c r="G148" s="202"/>
      <c r="H148" s="202">
        <v>1</v>
      </c>
      <c r="I148" s="202">
        <v>6</v>
      </c>
      <c r="J148" s="202">
        <v>4</v>
      </c>
      <c r="K148" s="202">
        <v>2</v>
      </c>
      <c r="L148" s="202"/>
      <c r="M148" s="202"/>
      <c r="N148" s="202"/>
      <c r="O148" s="202"/>
      <c r="P148" s="17"/>
      <c r="Q148" s="17"/>
      <c r="R148" s="17">
        <v>1</v>
      </c>
      <c r="S148" s="17"/>
      <c r="T148" s="17">
        <v>1</v>
      </c>
      <c r="U148" s="17">
        <v>17</v>
      </c>
    </row>
    <row r="149" spans="1:21">
      <c r="A149" s="17">
        <v>78091</v>
      </c>
      <c r="B149" s="17" t="s">
        <v>285</v>
      </c>
      <c r="C149" s="17"/>
      <c r="D149" s="17"/>
      <c r="E149" s="202">
        <v>190</v>
      </c>
      <c r="F149" s="202">
        <v>24</v>
      </c>
      <c r="G149" s="202">
        <v>29</v>
      </c>
      <c r="H149" s="202">
        <v>267</v>
      </c>
      <c r="I149" s="202">
        <v>622</v>
      </c>
      <c r="J149" s="202">
        <v>380</v>
      </c>
      <c r="K149" s="202">
        <v>191</v>
      </c>
      <c r="L149" s="202">
        <v>46</v>
      </c>
      <c r="M149" s="202">
        <v>93</v>
      </c>
      <c r="N149" s="202">
        <v>12</v>
      </c>
      <c r="O149" s="202">
        <v>208</v>
      </c>
      <c r="P149" s="17">
        <v>90</v>
      </c>
      <c r="Q149" s="17">
        <v>12</v>
      </c>
      <c r="R149" s="17">
        <v>126</v>
      </c>
      <c r="S149" s="17">
        <v>9</v>
      </c>
      <c r="T149" s="17">
        <v>79</v>
      </c>
      <c r="U149" s="17">
        <v>2378</v>
      </c>
    </row>
    <row r="150" spans="1:21">
      <c r="A150" s="17">
        <v>78093</v>
      </c>
      <c r="B150" s="17" t="s">
        <v>467</v>
      </c>
      <c r="C150" s="17">
        <v>4</v>
      </c>
      <c r="D150" s="17"/>
      <c r="E150" s="202">
        <v>38</v>
      </c>
      <c r="F150" s="202"/>
      <c r="G150" s="202"/>
      <c r="H150" s="202">
        <v>42</v>
      </c>
      <c r="I150" s="202">
        <v>46</v>
      </c>
      <c r="J150" s="202">
        <v>7</v>
      </c>
      <c r="K150" s="202">
        <v>19</v>
      </c>
      <c r="L150" s="202">
        <v>10</v>
      </c>
      <c r="M150" s="202">
        <v>3</v>
      </c>
      <c r="N150" s="202"/>
      <c r="O150" s="202">
        <v>13</v>
      </c>
      <c r="P150" s="17">
        <v>7</v>
      </c>
      <c r="Q150" s="17"/>
      <c r="R150" s="17">
        <v>6</v>
      </c>
      <c r="S150" s="17"/>
      <c r="T150" s="17">
        <v>7</v>
      </c>
      <c r="U150" s="17">
        <v>202</v>
      </c>
    </row>
    <row r="151" spans="1:21">
      <c r="A151" s="17">
        <v>78094</v>
      </c>
      <c r="B151" s="17" t="s">
        <v>548</v>
      </c>
      <c r="C151" s="17">
        <v>5</v>
      </c>
      <c r="D151" s="17"/>
      <c r="E151" s="202">
        <v>11</v>
      </c>
      <c r="F151" s="202"/>
      <c r="G151" s="202"/>
      <c r="H151" s="202">
        <v>15</v>
      </c>
      <c r="I151" s="202">
        <v>22</v>
      </c>
      <c r="J151" s="202">
        <v>3</v>
      </c>
      <c r="K151" s="202">
        <v>12</v>
      </c>
      <c r="L151" s="202">
        <v>1</v>
      </c>
      <c r="M151" s="202">
        <v>2</v>
      </c>
      <c r="N151" s="202"/>
      <c r="O151" s="202">
        <v>5</v>
      </c>
      <c r="P151" s="17"/>
      <c r="Q151" s="17"/>
      <c r="R151" s="17">
        <v>70</v>
      </c>
      <c r="S151" s="17"/>
      <c r="T151" s="17">
        <v>6</v>
      </c>
      <c r="U151" s="17">
        <v>152</v>
      </c>
    </row>
    <row r="152" spans="1:21">
      <c r="A152" s="17">
        <v>78095</v>
      </c>
      <c r="B152" s="17" t="s">
        <v>491</v>
      </c>
      <c r="C152" s="17">
        <v>5</v>
      </c>
      <c r="D152" s="17"/>
      <c r="E152" s="202">
        <v>5</v>
      </c>
      <c r="F152" s="202"/>
      <c r="G152" s="202"/>
      <c r="H152" s="202">
        <v>20</v>
      </c>
      <c r="I152" s="202">
        <v>25</v>
      </c>
      <c r="J152" s="202">
        <v>4</v>
      </c>
      <c r="K152" s="202">
        <v>18</v>
      </c>
      <c r="L152" s="202"/>
      <c r="M152" s="202">
        <v>1</v>
      </c>
      <c r="N152" s="202">
        <v>1</v>
      </c>
      <c r="O152" s="202">
        <v>9</v>
      </c>
      <c r="P152" s="17">
        <v>1</v>
      </c>
      <c r="Q152" s="17"/>
      <c r="R152" s="17">
        <v>6</v>
      </c>
      <c r="S152" s="17">
        <v>5</v>
      </c>
      <c r="T152" s="17">
        <v>3</v>
      </c>
      <c r="U152" s="17">
        <v>103</v>
      </c>
    </row>
    <row r="153" spans="1:21">
      <c r="A153" s="17">
        <v>78096</v>
      </c>
      <c r="B153" s="17" t="s">
        <v>621</v>
      </c>
      <c r="C153" s="17">
        <v>7</v>
      </c>
      <c r="D153" s="17"/>
      <c r="E153" s="202">
        <v>6</v>
      </c>
      <c r="F153" s="202"/>
      <c r="G153" s="202"/>
      <c r="H153" s="202">
        <v>4</v>
      </c>
      <c r="I153" s="202">
        <v>5</v>
      </c>
      <c r="J153" s="202">
        <v>2</v>
      </c>
      <c r="K153" s="202">
        <v>4</v>
      </c>
      <c r="L153" s="202"/>
      <c r="M153" s="202"/>
      <c r="N153" s="202"/>
      <c r="O153" s="202">
        <v>1</v>
      </c>
      <c r="P153" s="17"/>
      <c r="Q153" s="17"/>
      <c r="R153" s="17"/>
      <c r="S153" s="17"/>
      <c r="T153" s="17"/>
      <c r="U153" s="17">
        <v>29</v>
      </c>
    </row>
    <row r="154" spans="1:21">
      <c r="A154" s="17">
        <v>78097</v>
      </c>
      <c r="B154" s="17" t="s">
        <v>541</v>
      </c>
      <c r="C154" s="17"/>
      <c r="D154" s="17"/>
      <c r="E154" s="202">
        <v>12</v>
      </c>
      <c r="F154" s="202"/>
      <c r="G154" s="202"/>
      <c r="H154" s="202">
        <v>13</v>
      </c>
      <c r="I154" s="202">
        <v>41</v>
      </c>
      <c r="J154" s="202">
        <v>5</v>
      </c>
      <c r="K154" s="202">
        <v>4</v>
      </c>
      <c r="L154" s="202"/>
      <c r="M154" s="202">
        <v>1</v>
      </c>
      <c r="N154" s="202"/>
      <c r="O154" s="202">
        <v>4</v>
      </c>
      <c r="P154" s="17"/>
      <c r="Q154" s="17">
        <v>1</v>
      </c>
      <c r="R154" s="17">
        <v>9</v>
      </c>
      <c r="S154" s="17">
        <v>2</v>
      </c>
      <c r="T154" s="17">
        <v>3</v>
      </c>
      <c r="U154" s="17">
        <v>95</v>
      </c>
    </row>
    <row r="155" spans="1:21">
      <c r="A155" s="17">
        <v>78098</v>
      </c>
      <c r="B155" s="17" t="s">
        <v>546</v>
      </c>
      <c r="C155" s="17">
        <v>1</v>
      </c>
      <c r="D155" s="17"/>
      <c r="E155" s="202">
        <v>20</v>
      </c>
      <c r="F155" s="202"/>
      <c r="G155" s="202"/>
      <c r="H155" s="202">
        <v>32</v>
      </c>
      <c r="I155" s="202">
        <v>26</v>
      </c>
      <c r="J155" s="202">
        <v>2</v>
      </c>
      <c r="K155" s="202">
        <v>10</v>
      </c>
      <c r="L155" s="202"/>
      <c r="M155" s="202">
        <v>3</v>
      </c>
      <c r="N155" s="202">
        <v>1</v>
      </c>
      <c r="O155" s="202">
        <v>9</v>
      </c>
      <c r="P155" s="17">
        <v>2</v>
      </c>
      <c r="Q155" s="17">
        <v>1</v>
      </c>
      <c r="R155" s="17">
        <v>1</v>
      </c>
      <c r="S155" s="17"/>
      <c r="T155" s="17"/>
      <c r="U155" s="17">
        <v>108</v>
      </c>
    </row>
    <row r="156" spans="1:21">
      <c r="A156" s="17">
        <v>78099</v>
      </c>
      <c r="B156" s="17" t="s">
        <v>583</v>
      </c>
      <c r="C156" s="17">
        <v>17</v>
      </c>
      <c r="D156" s="17"/>
      <c r="E156" s="202">
        <v>13</v>
      </c>
      <c r="F156" s="202"/>
      <c r="G156" s="202"/>
      <c r="H156" s="202">
        <v>56</v>
      </c>
      <c r="I156" s="202">
        <v>23</v>
      </c>
      <c r="J156" s="202">
        <v>2</v>
      </c>
      <c r="K156" s="202">
        <v>29</v>
      </c>
      <c r="L156" s="202"/>
      <c r="M156" s="202">
        <v>1</v>
      </c>
      <c r="N156" s="202"/>
      <c r="O156" s="202">
        <v>6</v>
      </c>
      <c r="P156" s="17">
        <v>1</v>
      </c>
      <c r="Q156" s="17"/>
      <c r="R156" s="17">
        <v>6</v>
      </c>
      <c r="S156" s="17"/>
      <c r="T156" s="17">
        <v>2</v>
      </c>
      <c r="U156" s="17">
        <v>156</v>
      </c>
    </row>
    <row r="157" spans="1:21">
      <c r="A157" s="17">
        <v>78100</v>
      </c>
      <c r="B157" s="17" t="s">
        <v>627</v>
      </c>
      <c r="C157" s="17">
        <v>1</v>
      </c>
      <c r="D157" s="17"/>
      <c r="E157" s="202">
        <v>3</v>
      </c>
      <c r="F157" s="202"/>
      <c r="G157" s="202"/>
      <c r="H157" s="202">
        <v>53</v>
      </c>
      <c r="I157" s="202">
        <v>15</v>
      </c>
      <c r="J157" s="202">
        <v>1</v>
      </c>
      <c r="K157" s="202">
        <v>6</v>
      </c>
      <c r="L157" s="202"/>
      <c r="M157" s="202"/>
      <c r="N157" s="202"/>
      <c r="O157" s="202">
        <v>7</v>
      </c>
      <c r="P157" s="17"/>
      <c r="Q157" s="17"/>
      <c r="R157" s="17">
        <v>1</v>
      </c>
      <c r="S157" s="17">
        <v>1</v>
      </c>
      <c r="T157" s="17">
        <v>2</v>
      </c>
      <c r="U157" s="17">
        <v>90</v>
      </c>
    </row>
    <row r="158" spans="1:21">
      <c r="A158" s="17">
        <v>78101</v>
      </c>
      <c r="B158" s="17" t="s">
        <v>329</v>
      </c>
      <c r="C158" s="17"/>
      <c r="D158" s="17">
        <v>4</v>
      </c>
      <c r="E158" s="202">
        <v>98</v>
      </c>
      <c r="F158" s="202"/>
      <c r="G158" s="202"/>
      <c r="H158" s="202">
        <v>160</v>
      </c>
      <c r="I158" s="202">
        <v>357</v>
      </c>
      <c r="J158" s="202">
        <v>57</v>
      </c>
      <c r="K158" s="202">
        <v>142</v>
      </c>
      <c r="L158" s="202">
        <v>14</v>
      </c>
      <c r="M158" s="202">
        <v>25</v>
      </c>
      <c r="N158" s="202">
        <v>19</v>
      </c>
      <c r="O158" s="202">
        <v>88</v>
      </c>
      <c r="P158" s="17">
        <v>41</v>
      </c>
      <c r="Q158" s="17">
        <v>23</v>
      </c>
      <c r="R158" s="17">
        <v>51</v>
      </c>
      <c r="S158" s="17">
        <v>71</v>
      </c>
      <c r="T158" s="17">
        <v>42</v>
      </c>
      <c r="U158" s="17">
        <v>1192</v>
      </c>
    </row>
    <row r="159" spans="1:21">
      <c r="A159" s="17">
        <v>78102</v>
      </c>
      <c r="B159" s="17" t="s">
        <v>272</v>
      </c>
      <c r="C159" s="17">
        <v>12</v>
      </c>
      <c r="D159" s="17">
        <v>35</v>
      </c>
      <c r="E159" s="202">
        <v>921</v>
      </c>
      <c r="F159" s="202">
        <v>119</v>
      </c>
      <c r="G159" s="202">
        <v>174</v>
      </c>
      <c r="H159" s="202">
        <v>1175</v>
      </c>
      <c r="I159" s="202">
        <v>3038</v>
      </c>
      <c r="J159" s="202">
        <v>682</v>
      </c>
      <c r="K159" s="202">
        <v>880</v>
      </c>
      <c r="L159" s="202">
        <v>1057</v>
      </c>
      <c r="M159" s="202">
        <v>431</v>
      </c>
      <c r="N159" s="202">
        <v>138</v>
      </c>
      <c r="O159" s="202">
        <v>723</v>
      </c>
      <c r="P159" s="17">
        <v>1757</v>
      </c>
      <c r="Q159" s="17">
        <v>47</v>
      </c>
      <c r="R159" s="17">
        <v>315</v>
      </c>
      <c r="S159" s="17">
        <v>116</v>
      </c>
      <c r="T159" s="17">
        <v>310</v>
      </c>
      <c r="U159" s="17">
        <v>11930</v>
      </c>
    </row>
    <row r="160" spans="1:21">
      <c r="A160" s="17">
        <v>78103</v>
      </c>
      <c r="B160" s="17" t="s">
        <v>405</v>
      </c>
      <c r="C160" s="17">
        <v>1</v>
      </c>
      <c r="D160" s="17"/>
      <c r="E160" s="17">
        <v>62</v>
      </c>
      <c r="F160" s="17"/>
      <c r="G160" s="17">
        <v>5</v>
      </c>
      <c r="H160" s="17">
        <v>64</v>
      </c>
      <c r="I160" s="17">
        <v>100</v>
      </c>
      <c r="J160" s="17">
        <v>21</v>
      </c>
      <c r="K160" s="17">
        <v>43</v>
      </c>
      <c r="L160" s="17"/>
      <c r="M160" s="17">
        <v>10</v>
      </c>
      <c r="N160" s="17">
        <v>2</v>
      </c>
      <c r="O160" s="17">
        <v>34</v>
      </c>
      <c r="P160" s="17"/>
      <c r="Q160" s="17">
        <v>2</v>
      </c>
      <c r="R160" s="17">
        <v>10</v>
      </c>
      <c r="S160" s="17">
        <v>4</v>
      </c>
      <c r="T160" s="17">
        <v>11</v>
      </c>
      <c r="U160" s="17">
        <v>369</v>
      </c>
    </row>
    <row r="161" spans="1:21">
      <c r="A161" s="17">
        <v>78104</v>
      </c>
      <c r="B161" s="17" t="s">
        <v>318</v>
      </c>
      <c r="C161" s="17">
        <v>16</v>
      </c>
      <c r="D161" s="17"/>
      <c r="E161" s="17">
        <v>33</v>
      </c>
      <c r="F161" s="17"/>
      <c r="G161" s="17"/>
      <c r="H161" s="17">
        <v>85</v>
      </c>
      <c r="I161" s="17">
        <v>184</v>
      </c>
      <c r="J161" s="17">
        <v>28</v>
      </c>
      <c r="K161" s="17">
        <v>31</v>
      </c>
      <c r="L161" s="17">
        <v>1</v>
      </c>
      <c r="M161" s="17">
        <v>13</v>
      </c>
      <c r="N161" s="17">
        <v>4</v>
      </c>
      <c r="O161" s="17">
        <v>22</v>
      </c>
      <c r="P161" s="17">
        <v>17</v>
      </c>
      <c r="Q161" s="17">
        <v>8</v>
      </c>
      <c r="R161" s="17">
        <v>24</v>
      </c>
      <c r="S161" s="17">
        <v>4</v>
      </c>
      <c r="T161" s="17">
        <v>19</v>
      </c>
      <c r="U161" s="17">
        <v>489</v>
      </c>
    </row>
    <row r="162" spans="1:21">
      <c r="A162" s="17">
        <v>78105</v>
      </c>
      <c r="B162" s="17" t="s">
        <v>340</v>
      </c>
      <c r="C162" s="17">
        <v>7</v>
      </c>
      <c r="D162" s="17">
        <v>9</v>
      </c>
      <c r="E162" s="17">
        <v>80</v>
      </c>
      <c r="F162" s="17"/>
      <c r="G162" s="17">
        <v>48</v>
      </c>
      <c r="H162" s="17">
        <v>73</v>
      </c>
      <c r="I162" s="17">
        <v>160</v>
      </c>
      <c r="J162" s="17">
        <v>19</v>
      </c>
      <c r="K162" s="17">
        <v>33</v>
      </c>
      <c r="L162" s="17">
        <v>5</v>
      </c>
      <c r="M162" s="17">
        <v>17</v>
      </c>
      <c r="N162" s="17">
        <v>4</v>
      </c>
      <c r="O162" s="17">
        <v>52</v>
      </c>
      <c r="P162" s="17">
        <v>7</v>
      </c>
      <c r="Q162" s="17">
        <v>5</v>
      </c>
      <c r="R162" s="17">
        <v>19</v>
      </c>
      <c r="S162" s="17">
        <v>12</v>
      </c>
      <c r="T162" s="17">
        <v>33</v>
      </c>
      <c r="U162" s="17">
        <v>583</v>
      </c>
    </row>
    <row r="163" spans="1:21">
      <c r="A163" s="17">
        <v>78106</v>
      </c>
      <c r="B163" s="17" t="s">
        <v>372</v>
      </c>
      <c r="C163" s="17">
        <v>1</v>
      </c>
      <c r="D163" s="17">
        <v>5</v>
      </c>
      <c r="E163" s="17">
        <v>53</v>
      </c>
      <c r="F163" s="17"/>
      <c r="G163" s="17"/>
      <c r="H163" s="17">
        <v>55</v>
      </c>
      <c r="I163" s="17">
        <v>131</v>
      </c>
      <c r="J163" s="17">
        <v>49</v>
      </c>
      <c r="K163" s="17">
        <v>49</v>
      </c>
      <c r="L163" s="17">
        <v>6</v>
      </c>
      <c r="M163" s="17">
        <v>10</v>
      </c>
      <c r="N163" s="17"/>
      <c r="O163" s="17">
        <v>18</v>
      </c>
      <c r="P163" s="17">
        <v>9</v>
      </c>
      <c r="Q163" s="17">
        <v>1</v>
      </c>
      <c r="R163" s="17">
        <v>11</v>
      </c>
      <c r="S163" s="17">
        <v>2</v>
      </c>
      <c r="T163" s="17">
        <v>18</v>
      </c>
      <c r="U163" s="17">
        <v>418</v>
      </c>
    </row>
    <row r="164" spans="1:21">
      <c r="A164" s="17">
        <v>78107</v>
      </c>
      <c r="B164" s="17" t="s">
        <v>504</v>
      </c>
      <c r="C164" s="17"/>
      <c r="D164" s="17"/>
      <c r="E164" s="17">
        <v>41</v>
      </c>
      <c r="F164" s="17"/>
      <c r="G164" s="17">
        <v>9</v>
      </c>
      <c r="H164" s="17">
        <v>23</v>
      </c>
      <c r="I164" s="17">
        <v>59</v>
      </c>
      <c r="J164" s="17">
        <v>4</v>
      </c>
      <c r="K164" s="17">
        <v>42</v>
      </c>
      <c r="L164" s="17">
        <v>1</v>
      </c>
      <c r="M164" s="17"/>
      <c r="N164" s="17">
        <v>2</v>
      </c>
      <c r="O164" s="17">
        <v>11</v>
      </c>
      <c r="P164" s="17">
        <v>4</v>
      </c>
      <c r="Q164" s="17"/>
      <c r="R164" s="17">
        <v>82</v>
      </c>
      <c r="S164" s="17">
        <v>1</v>
      </c>
      <c r="T164" s="17">
        <v>5</v>
      </c>
      <c r="U164" s="17">
        <v>284</v>
      </c>
    </row>
    <row r="165" spans="1:21">
      <c r="A165" s="17">
        <v>78108</v>
      </c>
      <c r="B165" s="17" t="s">
        <v>270</v>
      </c>
      <c r="C165" s="17">
        <v>853</v>
      </c>
      <c r="D165" s="17"/>
      <c r="E165" s="17">
        <v>702</v>
      </c>
      <c r="F165" s="17">
        <v>166</v>
      </c>
      <c r="G165" s="17">
        <v>215</v>
      </c>
      <c r="H165" s="17">
        <v>620</v>
      </c>
      <c r="I165" s="17">
        <v>2066</v>
      </c>
      <c r="J165" s="17">
        <v>461</v>
      </c>
      <c r="K165" s="17">
        <v>338</v>
      </c>
      <c r="L165" s="17">
        <v>53</v>
      </c>
      <c r="M165" s="17">
        <v>154</v>
      </c>
      <c r="N165" s="17">
        <v>15</v>
      </c>
      <c r="O165" s="17">
        <v>416</v>
      </c>
      <c r="P165" s="17">
        <v>344</v>
      </c>
      <c r="Q165" s="17">
        <v>26</v>
      </c>
      <c r="R165" s="17">
        <v>227</v>
      </c>
      <c r="S165" s="17">
        <v>62</v>
      </c>
      <c r="T165" s="17">
        <v>167</v>
      </c>
      <c r="U165" s="17">
        <v>6885</v>
      </c>
    </row>
    <row r="166" spans="1:21">
      <c r="A166" s="17">
        <v>78109</v>
      </c>
      <c r="B166" s="17" t="s">
        <v>582</v>
      </c>
      <c r="C166" s="17">
        <v>1</v>
      </c>
      <c r="D166" s="17"/>
      <c r="E166" s="17">
        <v>4</v>
      </c>
      <c r="F166" s="17"/>
      <c r="G166" s="17"/>
      <c r="H166" s="17">
        <v>6</v>
      </c>
      <c r="I166" s="17">
        <v>6</v>
      </c>
      <c r="J166" s="17">
        <v>2</v>
      </c>
      <c r="K166" s="17">
        <v>4</v>
      </c>
      <c r="L166" s="17">
        <v>1</v>
      </c>
      <c r="M166" s="17">
        <v>4</v>
      </c>
      <c r="N166" s="17"/>
      <c r="O166" s="17">
        <v>5</v>
      </c>
      <c r="P166" s="17"/>
      <c r="Q166" s="17"/>
      <c r="R166" s="17">
        <v>2</v>
      </c>
      <c r="S166" s="17"/>
      <c r="T166" s="17">
        <v>2</v>
      </c>
      <c r="U166" s="17">
        <v>37</v>
      </c>
    </row>
    <row r="167" spans="1:21">
      <c r="A167" s="17">
        <v>78110</v>
      </c>
      <c r="B167" s="17" t="s">
        <v>421</v>
      </c>
      <c r="C167" s="17"/>
      <c r="D167" s="17"/>
      <c r="E167" s="17">
        <v>25</v>
      </c>
      <c r="F167" s="17"/>
      <c r="G167" s="17"/>
      <c r="H167" s="17">
        <v>63</v>
      </c>
      <c r="I167" s="17">
        <v>49</v>
      </c>
      <c r="J167" s="17">
        <v>13</v>
      </c>
      <c r="K167" s="17">
        <v>117</v>
      </c>
      <c r="L167" s="17">
        <v>1</v>
      </c>
      <c r="M167" s="17">
        <v>1</v>
      </c>
      <c r="N167" s="17">
        <v>1</v>
      </c>
      <c r="O167" s="17">
        <v>20</v>
      </c>
      <c r="P167" s="17">
        <v>3</v>
      </c>
      <c r="Q167" s="17"/>
      <c r="R167" s="17">
        <v>15</v>
      </c>
      <c r="S167" s="17">
        <v>2</v>
      </c>
      <c r="T167" s="17">
        <v>7</v>
      </c>
      <c r="U167" s="17">
        <v>317</v>
      </c>
    </row>
    <row r="168" spans="1:21">
      <c r="A168" s="17">
        <v>78111</v>
      </c>
      <c r="B168" s="17" t="s">
        <v>596</v>
      </c>
      <c r="C168" s="17"/>
      <c r="D168" s="17"/>
      <c r="E168" s="17">
        <v>8</v>
      </c>
      <c r="F168" s="17"/>
      <c r="G168" s="17"/>
      <c r="H168" s="17">
        <v>9</v>
      </c>
      <c r="I168" s="17">
        <v>17</v>
      </c>
      <c r="J168" s="17">
        <v>2</v>
      </c>
      <c r="K168" s="17">
        <v>2</v>
      </c>
      <c r="L168" s="17"/>
      <c r="M168" s="17"/>
      <c r="N168" s="17"/>
      <c r="O168" s="17">
        <v>5</v>
      </c>
      <c r="P168" s="17"/>
      <c r="Q168" s="17"/>
      <c r="R168" s="17">
        <v>3</v>
      </c>
      <c r="S168" s="17"/>
      <c r="T168" s="17">
        <v>3</v>
      </c>
      <c r="U168" s="17">
        <v>49</v>
      </c>
    </row>
    <row r="169" spans="1:21">
      <c r="A169" s="17">
        <v>78112</v>
      </c>
      <c r="B169" s="17" t="s">
        <v>529</v>
      </c>
      <c r="C169" s="17">
        <v>9</v>
      </c>
      <c r="D169" s="17"/>
      <c r="E169" s="17">
        <v>12</v>
      </c>
      <c r="F169" s="17"/>
      <c r="G169" s="17"/>
      <c r="H169" s="17">
        <v>21</v>
      </c>
      <c r="I169" s="17">
        <v>24</v>
      </c>
      <c r="J169" s="17">
        <v>2</v>
      </c>
      <c r="K169" s="17">
        <v>8</v>
      </c>
      <c r="L169" s="17"/>
      <c r="M169" s="17">
        <v>1</v>
      </c>
      <c r="N169" s="17"/>
      <c r="O169" s="17">
        <v>5</v>
      </c>
      <c r="P169" s="17"/>
      <c r="Q169" s="17"/>
      <c r="R169" s="17">
        <v>5</v>
      </c>
      <c r="S169" s="17"/>
      <c r="T169" s="17">
        <v>3</v>
      </c>
      <c r="U169" s="17">
        <v>90</v>
      </c>
    </row>
    <row r="170" spans="1:21">
      <c r="A170" s="17">
        <v>78113</v>
      </c>
      <c r="B170" s="17" t="s">
        <v>648</v>
      </c>
      <c r="C170" s="17"/>
      <c r="D170" s="17"/>
      <c r="E170" s="17">
        <v>1</v>
      </c>
      <c r="F170" s="17"/>
      <c r="G170" s="17"/>
      <c r="H170" s="17">
        <v>23</v>
      </c>
      <c r="I170" s="17">
        <v>4</v>
      </c>
      <c r="J170" s="17">
        <v>1</v>
      </c>
      <c r="K170" s="17">
        <v>8</v>
      </c>
      <c r="L170" s="17"/>
      <c r="M170" s="17"/>
      <c r="N170" s="17"/>
      <c r="O170" s="17">
        <v>3</v>
      </c>
      <c r="P170" s="17"/>
      <c r="Q170" s="17"/>
      <c r="R170" s="17">
        <v>2</v>
      </c>
      <c r="S170" s="17"/>
      <c r="T170" s="17"/>
      <c r="U170" s="17">
        <v>42</v>
      </c>
    </row>
    <row r="171" spans="1:21">
      <c r="A171" s="17">
        <v>78114</v>
      </c>
      <c r="B171" s="17" t="s">
        <v>388</v>
      </c>
      <c r="C171" s="17">
        <v>89</v>
      </c>
      <c r="D171" s="17"/>
      <c r="E171" s="17">
        <v>52</v>
      </c>
      <c r="F171" s="17"/>
      <c r="G171" s="17"/>
      <c r="H171" s="17">
        <v>63</v>
      </c>
      <c r="I171" s="17">
        <v>108</v>
      </c>
      <c r="J171" s="17">
        <v>19</v>
      </c>
      <c r="K171" s="17">
        <v>13</v>
      </c>
      <c r="L171" s="17">
        <v>4</v>
      </c>
      <c r="M171" s="17">
        <v>6</v>
      </c>
      <c r="N171" s="17">
        <v>1</v>
      </c>
      <c r="O171" s="17">
        <v>31</v>
      </c>
      <c r="P171" s="17">
        <v>2</v>
      </c>
      <c r="Q171" s="17">
        <v>1</v>
      </c>
      <c r="R171" s="17">
        <v>21</v>
      </c>
      <c r="S171" s="17">
        <v>1</v>
      </c>
      <c r="T171" s="17">
        <v>11</v>
      </c>
      <c r="U171" s="17">
        <v>422</v>
      </c>
    </row>
    <row r="172" spans="1:21">
      <c r="A172" s="17">
        <v>78116</v>
      </c>
      <c r="B172" s="17" t="s">
        <v>436</v>
      </c>
      <c r="C172" s="17">
        <v>2</v>
      </c>
      <c r="D172" s="17"/>
      <c r="E172" s="17">
        <v>8</v>
      </c>
      <c r="F172" s="17"/>
      <c r="G172" s="17">
        <v>4</v>
      </c>
      <c r="H172" s="17">
        <v>32</v>
      </c>
      <c r="I172" s="17">
        <v>39</v>
      </c>
      <c r="J172" s="17">
        <v>19</v>
      </c>
      <c r="K172" s="17">
        <v>24</v>
      </c>
      <c r="L172" s="17"/>
      <c r="M172" s="17">
        <v>6</v>
      </c>
      <c r="N172" s="17">
        <v>1</v>
      </c>
      <c r="O172" s="17">
        <v>14</v>
      </c>
      <c r="P172" s="17">
        <v>29</v>
      </c>
      <c r="Q172" s="17"/>
      <c r="R172" s="17">
        <v>85</v>
      </c>
      <c r="S172" s="17">
        <v>1</v>
      </c>
      <c r="T172" s="17">
        <v>13</v>
      </c>
      <c r="U172" s="17">
        <v>277</v>
      </c>
    </row>
    <row r="173" spans="1:21">
      <c r="A173" s="17">
        <v>78117</v>
      </c>
      <c r="B173" s="17" t="s">
        <v>552</v>
      </c>
      <c r="C173" s="17">
        <v>1</v>
      </c>
      <c r="D173" s="17"/>
      <c r="E173" s="17">
        <v>14</v>
      </c>
      <c r="F173" s="17"/>
      <c r="G173" s="17"/>
      <c r="H173" s="17">
        <v>28</v>
      </c>
      <c r="I173" s="17">
        <v>36</v>
      </c>
      <c r="J173" s="17">
        <v>5</v>
      </c>
      <c r="K173" s="17">
        <v>45</v>
      </c>
      <c r="L173" s="17"/>
      <c r="M173" s="17"/>
      <c r="N173" s="17"/>
      <c r="O173" s="17">
        <v>9</v>
      </c>
      <c r="P173" s="17">
        <v>1</v>
      </c>
      <c r="Q173" s="17">
        <v>1</v>
      </c>
      <c r="R173" s="17">
        <v>54</v>
      </c>
      <c r="S173" s="17">
        <v>2</v>
      </c>
      <c r="T173" s="17">
        <v>4</v>
      </c>
      <c r="U173" s="17">
        <v>200</v>
      </c>
    </row>
    <row r="174" spans="1:21">
      <c r="A174" s="17">
        <v>78118</v>
      </c>
      <c r="B174" s="17" t="s">
        <v>532</v>
      </c>
      <c r="C174" s="17">
        <v>80</v>
      </c>
      <c r="D174" s="17"/>
      <c r="E174" s="17">
        <v>11</v>
      </c>
      <c r="F174" s="17"/>
      <c r="G174" s="17"/>
      <c r="H174" s="17">
        <v>38</v>
      </c>
      <c r="I174" s="17">
        <v>46</v>
      </c>
      <c r="J174" s="17">
        <v>4</v>
      </c>
      <c r="K174" s="17">
        <v>7</v>
      </c>
      <c r="L174" s="17"/>
      <c r="M174" s="17">
        <v>1</v>
      </c>
      <c r="N174" s="17"/>
      <c r="O174" s="17">
        <v>5</v>
      </c>
      <c r="P174" s="17">
        <v>1</v>
      </c>
      <c r="Q174" s="17"/>
      <c r="R174" s="17">
        <v>3</v>
      </c>
      <c r="S174" s="17"/>
      <c r="T174" s="17">
        <v>4</v>
      </c>
      <c r="U174" s="17">
        <v>200</v>
      </c>
    </row>
    <row r="175" spans="1:21">
      <c r="A175" s="17">
        <v>78119</v>
      </c>
      <c r="B175" s="17" t="s">
        <v>281</v>
      </c>
      <c r="C175" s="17">
        <v>42</v>
      </c>
      <c r="D175" s="17"/>
      <c r="E175" s="17">
        <v>204</v>
      </c>
      <c r="F175" s="17">
        <v>17</v>
      </c>
      <c r="G175" s="17">
        <v>33</v>
      </c>
      <c r="H175" s="17">
        <v>217</v>
      </c>
      <c r="I175" s="17">
        <v>576</v>
      </c>
      <c r="J175" s="17">
        <v>65</v>
      </c>
      <c r="K175" s="17">
        <v>192</v>
      </c>
      <c r="L175" s="17">
        <v>12</v>
      </c>
      <c r="M175" s="17">
        <v>50</v>
      </c>
      <c r="N175" s="17">
        <v>5</v>
      </c>
      <c r="O175" s="17">
        <v>129</v>
      </c>
      <c r="P175" s="17">
        <v>38</v>
      </c>
      <c r="Q175" s="17">
        <v>6</v>
      </c>
      <c r="R175" s="17">
        <v>148</v>
      </c>
      <c r="S175" s="17">
        <v>10</v>
      </c>
      <c r="T175" s="17">
        <v>49</v>
      </c>
      <c r="U175" s="17">
        <v>1793</v>
      </c>
    </row>
    <row r="176" spans="1:21">
      <c r="A176" s="17">
        <v>78121</v>
      </c>
      <c r="B176" s="17" t="s">
        <v>396</v>
      </c>
      <c r="C176" s="17">
        <v>66</v>
      </c>
      <c r="D176" s="17">
        <v>2</v>
      </c>
      <c r="E176" s="17">
        <v>61</v>
      </c>
      <c r="F176" s="17"/>
      <c r="G176" s="17">
        <v>27</v>
      </c>
      <c r="H176" s="17">
        <v>33</v>
      </c>
      <c r="I176" s="17">
        <v>172</v>
      </c>
      <c r="J176" s="17">
        <v>9</v>
      </c>
      <c r="K176" s="17">
        <v>20</v>
      </c>
      <c r="L176" s="17">
        <v>1</v>
      </c>
      <c r="M176" s="17">
        <v>2</v>
      </c>
      <c r="N176" s="17"/>
      <c r="O176" s="17">
        <v>12</v>
      </c>
      <c r="P176" s="17">
        <v>22</v>
      </c>
      <c r="Q176" s="17"/>
      <c r="R176" s="17">
        <v>5</v>
      </c>
      <c r="S176" s="17"/>
      <c r="T176" s="17">
        <v>7</v>
      </c>
      <c r="U176" s="17">
        <v>439</v>
      </c>
    </row>
    <row r="177" spans="1:21">
      <c r="A177" s="17">
        <v>78122</v>
      </c>
      <c r="B177" s="17" t="s">
        <v>338</v>
      </c>
      <c r="C177" s="17">
        <v>11</v>
      </c>
      <c r="D177" s="17"/>
      <c r="E177" s="17">
        <v>62</v>
      </c>
      <c r="F177" s="17"/>
      <c r="G177" s="17">
        <v>4</v>
      </c>
      <c r="H177" s="17">
        <v>168</v>
      </c>
      <c r="I177" s="17">
        <v>220</v>
      </c>
      <c r="J177" s="17">
        <v>15</v>
      </c>
      <c r="K177" s="17">
        <v>100</v>
      </c>
      <c r="L177" s="17">
        <v>2</v>
      </c>
      <c r="M177" s="17">
        <v>10</v>
      </c>
      <c r="N177" s="17">
        <v>1</v>
      </c>
      <c r="O177" s="17">
        <v>38</v>
      </c>
      <c r="P177" s="17">
        <v>36</v>
      </c>
      <c r="Q177" s="17">
        <v>2</v>
      </c>
      <c r="R177" s="17">
        <v>42</v>
      </c>
      <c r="S177" s="17">
        <v>6</v>
      </c>
      <c r="T177" s="17">
        <v>18</v>
      </c>
      <c r="U177" s="17">
        <v>735</v>
      </c>
    </row>
    <row r="178" spans="1:21">
      <c r="A178" s="17">
        <v>78123</v>
      </c>
      <c r="B178" s="17" t="s">
        <v>317</v>
      </c>
      <c r="C178" s="17">
        <v>2</v>
      </c>
      <c r="D178" s="17">
        <v>11</v>
      </c>
      <c r="E178" s="17">
        <v>382</v>
      </c>
      <c r="F178" s="17">
        <v>20</v>
      </c>
      <c r="G178" s="17"/>
      <c r="H178" s="17">
        <v>160</v>
      </c>
      <c r="I178" s="17">
        <v>624</v>
      </c>
      <c r="J178" s="17">
        <v>239</v>
      </c>
      <c r="K178" s="17">
        <v>70</v>
      </c>
      <c r="L178" s="17">
        <v>78</v>
      </c>
      <c r="M178" s="17">
        <v>37</v>
      </c>
      <c r="N178" s="17">
        <v>7</v>
      </c>
      <c r="O178" s="17">
        <v>65</v>
      </c>
      <c r="P178" s="17">
        <v>68</v>
      </c>
      <c r="Q178" s="17">
        <v>5</v>
      </c>
      <c r="R178" s="17">
        <v>28</v>
      </c>
      <c r="S178" s="17">
        <v>5</v>
      </c>
      <c r="T178" s="17">
        <v>36</v>
      </c>
      <c r="U178" s="17">
        <v>1837</v>
      </c>
    </row>
    <row r="179" spans="1:21">
      <c r="A179" s="17">
        <v>78124</v>
      </c>
      <c r="B179" s="17" t="s">
        <v>579</v>
      </c>
      <c r="C179" s="17"/>
      <c r="D179" s="17"/>
      <c r="E179" s="17">
        <v>9</v>
      </c>
      <c r="F179" s="17"/>
      <c r="G179" s="17"/>
      <c r="H179" s="17">
        <v>19</v>
      </c>
      <c r="I179" s="17">
        <v>7</v>
      </c>
      <c r="J179" s="17">
        <v>2</v>
      </c>
      <c r="K179" s="17">
        <v>2</v>
      </c>
      <c r="L179" s="17"/>
      <c r="M179" s="17">
        <v>1</v>
      </c>
      <c r="N179" s="17"/>
      <c r="O179" s="17">
        <v>4</v>
      </c>
      <c r="P179" s="17"/>
      <c r="Q179" s="17"/>
      <c r="R179" s="17">
        <v>4</v>
      </c>
      <c r="S179" s="17"/>
      <c r="T179" s="17">
        <v>4</v>
      </c>
      <c r="U179" s="17">
        <v>52</v>
      </c>
    </row>
    <row r="180" spans="1:21">
      <c r="A180" s="17">
        <v>78125</v>
      </c>
      <c r="B180" s="17" t="s">
        <v>518</v>
      </c>
      <c r="C180" s="17"/>
      <c r="D180" s="17"/>
      <c r="E180" s="17">
        <v>23</v>
      </c>
      <c r="F180" s="17"/>
      <c r="G180" s="17"/>
      <c r="H180" s="17">
        <v>62</v>
      </c>
      <c r="I180" s="17">
        <v>58</v>
      </c>
      <c r="J180" s="17">
        <v>9</v>
      </c>
      <c r="K180" s="17">
        <v>48</v>
      </c>
      <c r="L180" s="17"/>
      <c r="M180" s="17">
        <v>2</v>
      </c>
      <c r="N180" s="17">
        <v>4</v>
      </c>
      <c r="O180" s="17">
        <v>11</v>
      </c>
      <c r="P180" s="17">
        <v>7</v>
      </c>
      <c r="Q180" s="17">
        <v>1</v>
      </c>
      <c r="R180" s="17">
        <v>8</v>
      </c>
      <c r="S180" s="17">
        <v>25</v>
      </c>
      <c r="T180" s="17">
        <v>5</v>
      </c>
      <c r="U180" s="17">
        <v>263</v>
      </c>
    </row>
    <row r="181" spans="1:21">
      <c r="A181" s="17">
        <v>78126</v>
      </c>
      <c r="B181" s="17" t="s">
        <v>661</v>
      </c>
      <c r="C181" s="17"/>
      <c r="D181" s="17"/>
      <c r="E181" s="17">
        <v>2</v>
      </c>
      <c r="F181" s="17"/>
      <c r="G181" s="17"/>
      <c r="H181" s="17">
        <v>5</v>
      </c>
      <c r="I181" s="17">
        <v>19</v>
      </c>
      <c r="J181" s="17"/>
      <c r="K181" s="17">
        <v>2</v>
      </c>
      <c r="L181" s="17"/>
      <c r="M181" s="17"/>
      <c r="N181" s="17"/>
      <c r="O181" s="17"/>
      <c r="P181" s="17"/>
      <c r="Q181" s="17"/>
      <c r="R181" s="17"/>
      <c r="S181" s="17"/>
      <c r="T181" s="17"/>
      <c r="U181" s="17">
        <v>28</v>
      </c>
    </row>
    <row r="182" spans="1:21">
      <c r="A182" s="17">
        <v>78127</v>
      </c>
      <c r="B182" s="17" t="s">
        <v>389</v>
      </c>
      <c r="C182" s="17">
        <v>2</v>
      </c>
      <c r="D182" s="17"/>
      <c r="E182" s="17">
        <v>42</v>
      </c>
      <c r="F182" s="17"/>
      <c r="G182" s="17">
        <v>29</v>
      </c>
      <c r="H182" s="17">
        <v>112</v>
      </c>
      <c r="I182" s="17">
        <v>109</v>
      </c>
      <c r="J182" s="17">
        <v>9</v>
      </c>
      <c r="K182" s="17">
        <v>10</v>
      </c>
      <c r="L182" s="17"/>
      <c r="M182" s="17">
        <v>1</v>
      </c>
      <c r="N182" s="17"/>
      <c r="O182" s="17">
        <v>20</v>
      </c>
      <c r="P182" s="17">
        <v>5</v>
      </c>
      <c r="Q182" s="17"/>
      <c r="R182" s="17">
        <v>11</v>
      </c>
      <c r="S182" s="17"/>
      <c r="T182" s="17">
        <v>10</v>
      </c>
      <c r="U182" s="17">
        <v>360</v>
      </c>
    </row>
    <row r="183" spans="1:21">
      <c r="A183" s="17">
        <v>78128</v>
      </c>
      <c r="B183" s="17" t="s">
        <v>475</v>
      </c>
      <c r="C183" s="17">
        <v>1</v>
      </c>
      <c r="D183" s="17"/>
      <c r="E183" s="17">
        <v>20</v>
      </c>
      <c r="F183" s="17"/>
      <c r="G183" s="17"/>
      <c r="H183" s="17">
        <v>21</v>
      </c>
      <c r="I183" s="17">
        <v>60</v>
      </c>
      <c r="J183" s="17">
        <v>11</v>
      </c>
      <c r="K183" s="17">
        <v>24</v>
      </c>
      <c r="L183" s="17">
        <v>1</v>
      </c>
      <c r="M183" s="17">
        <v>3</v>
      </c>
      <c r="N183" s="17"/>
      <c r="O183" s="17">
        <v>16</v>
      </c>
      <c r="P183" s="17">
        <v>44</v>
      </c>
      <c r="Q183" s="17">
        <v>2</v>
      </c>
      <c r="R183" s="17">
        <v>52</v>
      </c>
      <c r="S183" s="17"/>
      <c r="T183" s="17">
        <v>5</v>
      </c>
      <c r="U183" s="17">
        <v>260</v>
      </c>
    </row>
    <row r="184" spans="1:21">
      <c r="A184" s="17">
        <v>78129</v>
      </c>
      <c r="B184" s="17" t="s">
        <v>573</v>
      </c>
      <c r="C184" s="17">
        <v>1</v>
      </c>
      <c r="D184" s="17"/>
      <c r="E184" s="17">
        <v>22</v>
      </c>
      <c r="F184" s="17"/>
      <c r="G184" s="17"/>
      <c r="H184" s="17">
        <v>8</v>
      </c>
      <c r="I184" s="17">
        <v>30</v>
      </c>
      <c r="J184" s="17">
        <v>3</v>
      </c>
      <c r="K184" s="17">
        <v>8</v>
      </c>
      <c r="L184" s="17"/>
      <c r="M184" s="17">
        <v>3</v>
      </c>
      <c r="N184" s="17"/>
      <c r="O184" s="17">
        <v>2</v>
      </c>
      <c r="P184" s="17"/>
      <c r="Q184" s="17"/>
      <c r="R184" s="17">
        <v>6</v>
      </c>
      <c r="S184" s="17"/>
      <c r="T184" s="17">
        <v>4</v>
      </c>
      <c r="U184" s="17">
        <v>87</v>
      </c>
    </row>
    <row r="185" spans="1:21">
      <c r="A185" s="17">
        <v>78131</v>
      </c>
      <c r="B185" s="17" t="s">
        <v>492</v>
      </c>
      <c r="C185" s="17">
        <v>2</v>
      </c>
      <c r="D185" s="17"/>
      <c r="E185" s="17">
        <v>16</v>
      </c>
      <c r="F185" s="17">
        <v>3</v>
      </c>
      <c r="G185" s="17"/>
      <c r="H185" s="17">
        <v>16</v>
      </c>
      <c r="I185" s="17">
        <v>31</v>
      </c>
      <c r="J185" s="17">
        <v>11</v>
      </c>
      <c r="K185" s="17">
        <v>11</v>
      </c>
      <c r="L185" s="17"/>
      <c r="M185" s="17">
        <v>1</v>
      </c>
      <c r="N185" s="17"/>
      <c r="O185" s="17">
        <v>4</v>
      </c>
      <c r="P185" s="17"/>
      <c r="Q185" s="17"/>
      <c r="R185" s="17">
        <v>11</v>
      </c>
      <c r="S185" s="17"/>
      <c r="T185" s="17">
        <v>4</v>
      </c>
      <c r="U185" s="17">
        <v>110</v>
      </c>
    </row>
    <row r="186" spans="1:21">
      <c r="A186" s="17">
        <v>78132</v>
      </c>
      <c r="B186" s="17" t="s">
        <v>354</v>
      </c>
      <c r="C186" s="17">
        <v>1</v>
      </c>
      <c r="D186" s="17">
        <v>3</v>
      </c>
      <c r="E186" s="17">
        <v>83</v>
      </c>
      <c r="F186" s="17"/>
      <c r="G186" s="17">
        <v>31</v>
      </c>
      <c r="H186" s="17">
        <v>107</v>
      </c>
      <c r="I186" s="17">
        <v>196</v>
      </c>
      <c r="J186" s="17">
        <v>21</v>
      </c>
      <c r="K186" s="17">
        <v>84</v>
      </c>
      <c r="L186" s="17">
        <v>11</v>
      </c>
      <c r="M186" s="17">
        <v>3</v>
      </c>
      <c r="N186" s="17">
        <v>6</v>
      </c>
      <c r="O186" s="17">
        <v>48</v>
      </c>
      <c r="P186" s="17">
        <v>12</v>
      </c>
      <c r="Q186" s="17"/>
      <c r="R186" s="17">
        <v>12</v>
      </c>
      <c r="S186" s="17">
        <v>8</v>
      </c>
      <c r="T186" s="17">
        <v>24</v>
      </c>
      <c r="U186" s="17">
        <v>650</v>
      </c>
    </row>
    <row r="187" spans="1:21">
      <c r="A187" s="17">
        <v>78133</v>
      </c>
      <c r="B187" s="17" t="s">
        <v>434</v>
      </c>
      <c r="C187" s="17"/>
      <c r="D187" s="17"/>
      <c r="E187" s="17">
        <v>68</v>
      </c>
      <c r="F187" s="17"/>
      <c r="G187" s="17">
        <v>2</v>
      </c>
      <c r="H187" s="17">
        <v>104</v>
      </c>
      <c r="I187" s="17">
        <v>67</v>
      </c>
      <c r="J187" s="17">
        <v>23</v>
      </c>
      <c r="K187" s="17">
        <v>25</v>
      </c>
      <c r="L187" s="17"/>
      <c r="M187" s="17"/>
      <c r="N187" s="17"/>
      <c r="O187" s="17">
        <v>12</v>
      </c>
      <c r="P187" s="17">
        <v>8</v>
      </c>
      <c r="Q187" s="17">
        <v>1</v>
      </c>
      <c r="R187" s="17">
        <v>8</v>
      </c>
      <c r="S187" s="17"/>
      <c r="T187" s="17">
        <v>10</v>
      </c>
      <c r="U187" s="17">
        <v>328</v>
      </c>
    </row>
    <row r="188" spans="1:21">
      <c r="A188" s="17">
        <v>78134</v>
      </c>
      <c r="B188" s="17" t="s">
        <v>525</v>
      </c>
      <c r="C188" s="17">
        <v>2</v>
      </c>
      <c r="D188" s="17"/>
      <c r="E188" s="17">
        <v>26</v>
      </c>
      <c r="F188" s="17"/>
      <c r="G188" s="17"/>
      <c r="H188" s="17">
        <v>22</v>
      </c>
      <c r="I188" s="17">
        <v>93</v>
      </c>
      <c r="J188" s="17">
        <v>9</v>
      </c>
      <c r="K188" s="17">
        <v>15</v>
      </c>
      <c r="L188" s="17">
        <v>2</v>
      </c>
      <c r="M188" s="17">
        <v>6</v>
      </c>
      <c r="N188" s="17"/>
      <c r="O188" s="17">
        <v>21</v>
      </c>
      <c r="P188" s="17">
        <v>13</v>
      </c>
      <c r="Q188" s="17">
        <v>1</v>
      </c>
      <c r="R188" s="17">
        <v>2</v>
      </c>
      <c r="S188" s="17"/>
      <c r="T188" s="17">
        <v>6</v>
      </c>
      <c r="U188" s="17">
        <v>218</v>
      </c>
    </row>
    <row r="189" spans="1:21">
      <c r="A189" s="17">
        <v>78135</v>
      </c>
      <c r="B189" s="17" t="s">
        <v>480</v>
      </c>
      <c r="C189" s="17">
        <v>6</v>
      </c>
      <c r="D189" s="17"/>
      <c r="E189" s="17">
        <v>24</v>
      </c>
      <c r="F189" s="17"/>
      <c r="G189" s="17"/>
      <c r="H189" s="17">
        <v>62</v>
      </c>
      <c r="I189" s="17">
        <v>26</v>
      </c>
      <c r="J189" s="17">
        <v>5</v>
      </c>
      <c r="K189" s="17">
        <v>11</v>
      </c>
      <c r="L189" s="17">
        <v>1</v>
      </c>
      <c r="M189" s="17">
        <v>18</v>
      </c>
      <c r="N189" s="17"/>
      <c r="O189" s="17">
        <v>11</v>
      </c>
      <c r="P189" s="17">
        <v>36</v>
      </c>
      <c r="Q189" s="17"/>
      <c r="R189" s="17">
        <v>7</v>
      </c>
      <c r="S189" s="17"/>
      <c r="T189" s="17"/>
      <c r="U189" s="17">
        <v>207</v>
      </c>
    </row>
    <row r="190" spans="1:21">
      <c r="A190" s="17">
        <v>78136</v>
      </c>
      <c r="B190" s="17" t="s">
        <v>382</v>
      </c>
      <c r="C190" s="17">
        <v>1</v>
      </c>
      <c r="D190" s="17"/>
      <c r="E190" s="17">
        <v>78</v>
      </c>
      <c r="F190" s="17"/>
      <c r="G190" s="17">
        <v>7</v>
      </c>
      <c r="H190" s="17">
        <v>71</v>
      </c>
      <c r="I190" s="17">
        <v>156</v>
      </c>
      <c r="J190" s="17">
        <v>11</v>
      </c>
      <c r="K190" s="17">
        <v>32</v>
      </c>
      <c r="L190" s="17"/>
      <c r="M190" s="17">
        <v>9</v>
      </c>
      <c r="N190" s="17"/>
      <c r="O190" s="17">
        <v>29</v>
      </c>
      <c r="P190" s="17">
        <v>5</v>
      </c>
      <c r="Q190" s="17">
        <v>1</v>
      </c>
      <c r="R190" s="17">
        <v>5</v>
      </c>
      <c r="S190" s="17">
        <v>5</v>
      </c>
      <c r="T190" s="17">
        <v>40</v>
      </c>
      <c r="U190" s="17">
        <v>450</v>
      </c>
    </row>
    <row r="191" spans="1:21">
      <c r="A191" s="17">
        <v>78137</v>
      </c>
      <c r="B191" s="17" t="s">
        <v>588</v>
      </c>
      <c r="C191" s="17"/>
      <c r="D191" s="17"/>
      <c r="E191" s="17">
        <v>3</v>
      </c>
      <c r="F191" s="17"/>
      <c r="G191" s="17">
        <v>3</v>
      </c>
      <c r="H191" s="17">
        <v>10</v>
      </c>
      <c r="I191" s="17">
        <v>17</v>
      </c>
      <c r="J191" s="17">
        <v>1</v>
      </c>
      <c r="K191" s="17">
        <v>4</v>
      </c>
      <c r="L191" s="17">
        <v>4</v>
      </c>
      <c r="M191" s="17"/>
      <c r="N191" s="17"/>
      <c r="O191" s="17">
        <v>3</v>
      </c>
      <c r="P191" s="17">
        <v>6</v>
      </c>
      <c r="Q191" s="17"/>
      <c r="R191" s="17">
        <v>1</v>
      </c>
      <c r="S191" s="17"/>
      <c r="T191" s="17"/>
      <c r="U191" s="17">
        <v>52</v>
      </c>
    </row>
    <row r="192" spans="1:21">
      <c r="A192" s="17">
        <v>78138</v>
      </c>
      <c r="B192" s="17" t="s">
        <v>300</v>
      </c>
      <c r="C192" s="17">
        <v>7</v>
      </c>
      <c r="D192" s="17"/>
      <c r="E192" s="17">
        <v>191</v>
      </c>
      <c r="F192" s="17">
        <v>30</v>
      </c>
      <c r="G192" s="17">
        <v>9</v>
      </c>
      <c r="H192" s="17">
        <v>232</v>
      </c>
      <c r="I192" s="17">
        <v>746</v>
      </c>
      <c r="J192" s="17">
        <v>96</v>
      </c>
      <c r="K192" s="17">
        <v>191</v>
      </c>
      <c r="L192" s="17">
        <v>22</v>
      </c>
      <c r="M192" s="17">
        <v>52</v>
      </c>
      <c r="N192" s="17">
        <v>40</v>
      </c>
      <c r="O192" s="17">
        <v>115</v>
      </c>
      <c r="P192" s="17">
        <v>127</v>
      </c>
      <c r="Q192" s="17">
        <v>3</v>
      </c>
      <c r="R192" s="17">
        <v>62</v>
      </c>
      <c r="S192" s="17">
        <v>54</v>
      </c>
      <c r="T192" s="17">
        <v>80</v>
      </c>
      <c r="U192" s="17">
        <v>2057</v>
      </c>
    </row>
    <row r="193" spans="1:21">
      <c r="A193" s="17">
        <v>78139</v>
      </c>
      <c r="B193" s="17" t="s">
        <v>560</v>
      </c>
      <c r="C193" s="17"/>
      <c r="D193" s="17"/>
      <c r="E193" s="17">
        <v>2</v>
      </c>
      <c r="F193" s="17"/>
      <c r="G193" s="17"/>
      <c r="H193" s="17">
        <v>28</v>
      </c>
      <c r="I193" s="17">
        <v>24</v>
      </c>
      <c r="J193" s="17">
        <v>5</v>
      </c>
      <c r="K193" s="17">
        <v>5</v>
      </c>
      <c r="L193" s="17">
        <v>1</v>
      </c>
      <c r="M193" s="17">
        <v>3</v>
      </c>
      <c r="N193" s="17"/>
      <c r="O193" s="17">
        <v>6</v>
      </c>
      <c r="P193" s="17"/>
      <c r="Q193" s="17"/>
      <c r="R193" s="17">
        <v>8</v>
      </c>
      <c r="S193" s="17"/>
      <c r="T193" s="17">
        <v>2</v>
      </c>
      <c r="U193" s="17">
        <v>84</v>
      </c>
    </row>
    <row r="194" spans="1:21">
      <c r="A194" s="17">
        <v>78140</v>
      </c>
      <c r="B194" s="17" t="s">
        <v>657</v>
      </c>
      <c r="C194" s="17"/>
      <c r="D194" s="17"/>
      <c r="E194" s="17">
        <v>2</v>
      </c>
      <c r="F194" s="17"/>
      <c r="G194" s="17"/>
      <c r="H194" s="17">
        <v>4</v>
      </c>
      <c r="I194" s="17">
        <v>8</v>
      </c>
      <c r="J194" s="17"/>
      <c r="K194" s="17">
        <v>2</v>
      </c>
      <c r="L194" s="17"/>
      <c r="M194" s="17"/>
      <c r="N194" s="17"/>
      <c r="O194" s="17">
        <v>1</v>
      </c>
      <c r="P194" s="17"/>
      <c r="Q194" s="17"/>
      <c r="R194" s="17"/>
      <c r="S194" s="17"/>
      <c r="T194" s="17">
        <v>1</v>
      </c>
      <c r="U194" s="17">
        <v>18</v>
      </c>
    </row>
    <row r="195" spans="1:21">
      <c r="A195" s="17">
        <v>78141</v>
      </c>
      <c r="B195" s="17" t="s">
        <v>604</v>
      </c>
      <c r="C195" s="17">
        <v>2</v>
      </c>
      <c r="D195" s="17"/>
      <c r="E195" s="17">
        <v>2</v>
      </c>
      <c r="F195" s="17"/>
      <c r="G195" s="17"/>
      <c r="H195" s="17">
        <v>14</v>
      </c>
      <c r="I195" s="17">
        <v>6</v>
      </c>
      <c r="J195" s="17">
        <v>1</v>
      </c>
      <c r="K195" s="17">
        <v>6</v>
      </c>
      <c r="L195" s="17"/>
      <c r="M195" s="17"/>
      <c r="N195" s="17"/>
      <c r="O195" s="17">
        <v>10</v>
      </c>
      <c r="P195" s="17">
        <v>3</v>
      </c>
      <c r="Q195" s="17"/>
      <c r="R195" s="17">
        <v>2</v>
      </c>
      <c r="S195" s="17"/>
      <c r="T195" s="17">
        <v>3</v>
      </c>
      <c r="U195" s="17">
        <v>49</v>
      </c>
    </row>
    <row r="196" spans="1:21">
      <c r="A196" s="17">
        <v>78142</v>
      </c>
      <c r="B196" s="17" t="s">
        <v>319</v>
      </c>
      <c r="C196" s="17"/>
      <c r="D196" s="17"/>
      <c r="E196" s="17">
        <v>104</v>
      </c>
      <c r="F196" s="17"/>
      <c r="G196" s="17">
        <v>5</v>
      </c>
      <c r="H196" s="17">
        <v>53</v>
      </c>
      <c r="I196" s="17">
        <v>308</v>
      </c>
      <c r="J196" s="17">
        <v>96</v>
      </c>
      <c r="K196" s="17">
        <v>51</v>
      </c>
      <c r="L196" s="17">
        <v>3</v>
      </c>
      <c r="M196" s="17">
        <v>16</v>
      </c>
      <c r="N196" s="17">
        <v>2</v>
      </c>
      <c r="O196" s="17">
        <v>58</v>
      </c>
      <c r="P196" s="17">
        <v>1</v>
      </c>
      <c r="Q196" s="17">
        <v>6</v>
      </c>
      <c r="R196" s="17">
        <v>27</v>
      </c>
      <c r="S196" s="17"/>
      <c r="T196" s="17">
        <v>29</v>
      </c>
      <c r="U196" s="17">
        <v>759</v>
      </c>
    </row>
    <row r="197" spans="1:21">
      <c r="A197" s="17">
        <v>78143</v>
      </c>
      <c r="B197" s="17" t="s">
        <v>365</v>
      </c>
      <c r="C197" s="17">
        <v>3</v>
      </c>
      <c r="D197" s="17"/>
      <c r="E197" s="17">
        <v>63</v>
      </c>
      <c r="F197" s="17">
        <v>5</v>
      </c>
      <c r="G197" s="17"/>
      <c r="H197" s="17">
        <v>84</v>
      </c>
      <c r="I197" s="17">
        <v>189</v>
      </c>
      <c r="J197" s="17">
        <v>13</v>
      </c>
      <c r="K197" s="17">
        <v>164</v>
      </c>
      <c r="L197" s="17">
        <v>1</v>
      </c>
      <c r="M197" s="17">
        <v>15</v>
      </c>
      <c r="N197" s="17">
        <v>3</v>
      </c>
      <c r="O197" s="17">
        <v>31</v>
      </c>
      <c r="P197" s="17">
        <v>5</v>
      </c>
      <c r="Q197" s="17">
        <v>2</v>
      </c>
      <c r="R197" s="17">
        <v>19</v>
      </c>
      <c r="S197" s="17">
        <v>5</v>
      </c>
      <c r="T197" s="17">
        <v>27</v>
      </c>
      <c r="U197" s="17">
        <v>629</v>
      </c>
    </row>
    <row r="198" spans="1:21">
      <c r="A198" s="17">
        <v>78144</v>
      </c>
      <c r="B198" s="17" t="s">
        <v>487</v>
      </c>
      <c r="C198" s="17">
        <v>6</v>
      </c>
      <c r="D198" s="17"/>
      <c r="E198" s="17">
        <v>82</v>
      </c>
      <c r="F198" s="17"/>
      <c r="G198" s="17">
        <v>3</v>
      </c>
      <c r="H198" s="17">
        <v>24</v>
      </c>
      <c r="I198" s="17">
        <v>32</v>
      </c>
      <c r="J198" s="17">
        <v>9</v>
      </c>
      <c r="K198" s="17">
        <v>14</v>
      </c>
      <c r="L198" s="17">
        <v>1</v>
      </c>
      <c r="M198" s="17"/>
      <c r="N198" s="17"/>
      <c r="O198" s="17">
        <v>8</v>
      </c>
      <c r="P198" s="17">
        <v>4</v>
      </c>
      <c r="Q198" s="17"/>
      <c r="R198" s="17">
        <v>5</v>
      </c>
      <c r="S198" s="17">
        <v>2</v>
      </c>
      <c r="T198" s="17">
        <v>8</v>
      </c>
      <c r="U198" s="17">
        <v>198</v>
      </c>
    </row>
    <row r="199" spans="1:21">
      <c r="A199" s="17">
        <v>78145</v>
      </c>
      <c r="B199" s="17" t="s">
        <v>483</v>
      </c>
      <c r="C199" s="17">
        <v>1</v>
      </c>
      <c r="D199" s="17">
        <v>19</v>
      </c>
      <c r="E199" s="17">
        <v>41</v>
      </c>
      <c r="F199" s="17">
        <v>2</v>
      </c>
      <c r="G199" s="17">
        <v>89</v>
      </c>
      <c r="H199" s="17">
        <v>19</v>
      </c>
      <c r="I199" s="17">
        <v>75</v>
      </c>
      <c r="J199" s="17">
        <v>33</v>
      </c>
      <c r="K199" s="17">
        <v>40</v>
      </c>
      <c r="L199" s="17">
        <v>1</v>
      </c>
      <c r="M199" s="17">
        <v>8</v>
      </c>
      <c r="N199" s="17"/>
      <c r="O199" s="17">
        <v>7</v>
      </c>
      <c r="P199" s="17">
        <v>5</v>
      </c>
      <c r="Q199" s="17"/>
      <c r="R199" s="17">
        <v>5</v>
      </c>
      <c r="S199" s="17">
        <v>3</v>
      </c>
      <c r="T199" s="17">
        <v>4</v>
      </c>
      <c r="U199" s="17">
        <v>352</v>
      </c>
    </row>
    <row r="200" spans="1:21">
      <c r="A200" s="17">
        <v>78146</v>
      </c>
      <c r="B200" s="17" t="s">
        <v>352</v>
      </c>
      <c r="C200" s="17">
        <v>51</v>
      </c>
      <c r="D200" s="17"/>
      <c r="E200" s="17">
        <v>66</v>
      </c>
      <c r="F200" s="17"/>
      <c r="G200" s="17"/>
      <c r="H200" s="17">
        <v>143</v>
      </c>
      <c r="I200" s="17">
        <v>217</v>
      </c>
      <c r="J200" s="17">
        <v>64</v>
      </c>
      <c r="K200" s="17">
        <v>21</v>
      </c>
      <c r="L200" s="17">
        <v>6</v>
      </c>
      <c r="M200" s="17">
        <v>9</v>
      </c>
      <c r="N200" s="17"/>
      <c r="O200" s="17">
        <v>39</v>
      </c>
      <c r="P200" s="17">
        <v>3</v>
      </c>
      <c r="Q200" s="17"/>
      <c r="R200" s="17">
        <v>14</v>
      </c>
      <c r="S200" s="17">
        <v>3</v>
      </c>
      <c r="T200" s="17">
        <v>17</v>
      </c>
      <c r="U200" s="17">
        <v>653</v>
      </c>
    </row>
    <row r="201" spans="1:21">
      <c r="A201" s="17">
        <v>78147</v>
      </c>
      <c r="B201" s="17" t="s">
        <v>600</v>
      </c>
      <c r="C201" s="17"/>
      <c r="D201" s="17"/>
      <c r="E201" s="17">
        <v>12</v>
      </c>
      <c r="F201" s="17"/>
      <c r="G201" s="17"/>
      <c r="H201" s="17">
        <v>13</v>
      </c>
      <c r="I201" s="17">
        <v>8</v>
      </c>
      <c r="J201" s="17"/>
      <c r="K201" s="17">
        <v>1</v>
      </c>
      <c r="L201" s="17"/>
      <c r="M201" s="17"/>
      <c r="N201" s="17"/>
      <c r="O201" s="17"/>
      <c r="P201" s="17"/>
      <c r="Q201" s="17"/>
      <c r="R201" s="17">
        <v>2</v>
      </c>
      <c r="S201" s="17"/>
      <c r="T201" s="17"/>
      <c r="U201" s="17">
        <v>36</v>
      </c>
    </row>
    <row r="202" spans="1:21">
      <c r="A202" s="17">
        <v>78148</v>
      </c>
      <c r="B202" s="17" t="s">
        <v>363</v>
      </c>
      <c r="C202" s="17"/>
      <c r="D202" s="17">
        <v>2</v>
      </c>
      <c r="E202" s="17">
        <v>94</v>
      </c>
      <c r="F202" s="17"/>
      <c r="G202" s="17">
        <v>5</v>
      </c>
      <c r="H202" s="17">
        <v>85</v>
      </c>
      <c r="I202" s="17">
        <v>192</v>
      </c>
      <c r="J202" s="17">
        <v>16</v>
      </c>
      <c r="K202" s="17">
        <v>32</v>
      </c>
      <c r="L202" s="17">
        <v>3</v>
      </c>
      <c r="M202" s="17">
        <v>10</v>
      </c>
      <c r="N202" s="17">
        <v>1</v>
      </c>
      <c r="O202" s="17">
        <v>31</v>
      </c>
      <c r="P202" s="17">
        <v>23</v>
      </c>
      <c r="Q202" s="17">
        <v>3</v>
      </c>
      <c r="R202" s="17">
        <v>118</v>
      </c>
      <c r="S202" s="17">
        <v>1</v>
      </c>
      <c r="T202" s="17">
        <v>9</v>
      </c>
      <c r="U202" s="17">
        <v>625</v>
      </c>
    </row>
    <row r="203" spans="1:21">
      <c r="A203" s="17">
        <v>78149</v>
      </c>
      <c r="B203" s="17" t="s">
        <v>337</v>
      </c>
      <c r="C203" s="17">
        <v>3</v>
      </c>
      <c r="D203" s="17">
        <v>3</v>
      </c>
      <c r="E203" s="17">
        <v>76</v>
      </c>
      <c r="F203" s="17"/>
      <c r="G203" s="17">
        <v>11</v>
      </c>
      <c r="H203" s="17">
        <v>122</v>
      </c>
      <c r="I203" s="17">
        <v>173</v>
      </c>
      <c r="J203" s="17">
        <v>31</v>
      </c>
      <c r="K203" s="17">
        <v>80</v>
      </c>
      <c r="L203" s="17">
        <v>8</v>
      </c>
      <c r="M203" s="17">
        <v>14</v>
      </c>
      <c r="N203" s="17">
        <v>4</v>
      </c>
      <c r="O203" s="17">
        <v>47</v>
      </c>
      <c r="P203" s="17">
        <v>11</v>
      </c>
      <c r="Q203" s="17">
        <v>31</v>
      </c>
      <c r="R203" s="17">
        <v>17</v>
      </c>
      <c r="S203" s="17">
        <v>21</v>
      </c>
      <c r="T203" s="17">
        <v>15</v>
      </c>
      <c r="U203" s="17">
        <v>667</v>
      </c>
    </row>
    <row r="204" spans="1:21">
      <c r="A204" s="17">
        <v>78150</v>
      </c>
      <c r="B204" s="17" t="s">
        <v>312</v>
      </c>
      <c r="C204" s="17">
        <v>24</v>
      </c>
      <c r="D204" s="17"/>
      <c r="E204" s="17">
        <v>59</v>
      </c>
      <c r="F204" s="17">
        <v>16</v>
      </c>
      <c r="G204" s="17">
        <v>11</v>
      </c>
      <c r="H204" s="17">
        <v>98</v>
      </c>
      <c r="I204" s="17">
        <v>448</v>
      </c>
      <c r="J204" s="17">
        <v>130</v>
      </c>
      <c r="K204" s="17">
        <v>122</v>
      </c>
      <c r="L204" s="17">
        <v>8</v>
      </c>
      <c r="M204" s="17">
        <v>43</v>
      </c>
      <c r="N204" s="17">
        <v>7</v>
      </c>
      <c r="O204" s="17">
        <v>126</v>
      </c>
      <c r="P204" s="17">
        <v>20</v>
      </c>
      <c r="Q204" s="17">
        <v>2</v>
      </c>
      <c r="R204" s="17">
        <v>44</v>
      </c>
      <c r="S204" s="17">
        <v>6</v>
      </c>
      <c r="T204" s="17">
        <v>44</v>
      </c>
      <c r="U204" s="17">
        <v>1208</v>
      </c>
    </row>
    <row r="205" spans="1:21">
      <c r="A205" s="17">
        <v>78151</v>
      </c>
      <c r="B205" s="17" t="s">
        <v>435</v>
      </c>
      <c r="C205" s="17"/>
      <c r="D205" s="17"/>
      <c r="E205" s="17">
        <v>7</v>
      </c>
      <c r="F205" s="17"/>
      <c r="G205" s="17"/>
      <c r="H205" s="17">
        <v>32</v>
      </c>
      <c r="I205" s="17">
        <v>86</v>
      </c>
      <c r="J205" s="17">
        <v>16</v>
      </c>
      <c r="K205" s="17">
        <v>12</v>
      </c>
      <c r="L205" s="17"/>
      <c r="M205" s="17">
        <v>1</v>
      </c>
      <c r="N205" s="17">
        <v>3</v>
      </c>
      <c r="O205" s="17">
        <v>11</v>
      </c>
      <c r="P205" s="17">
        <v>2</v>
      </c>
      <c r="Q205" s="17"/>
      <c r="R205" s="17">
        <v>6</v>
      </c>
      <c r="S205" s="17">
        <v>2</v>
      </c>
      <c r="T205" s="17">
        <v>6</v>
      </c>
      <c r="U205" s="17">
        <v>184</v>
      </c>
    </row>
    <row r="206" spans="1:21">
      <c r="A206" s="17">
        <v>78152</v>
      </c>
      <c r="B206" s="17" t="s">
        <v>581</v>
      </c>
      <c r="C206" s="17"/>
      <c r="D206" s="17"/>
      <c r="E206" s="17">
        <v>13</v>
      </c>
      <c r="F206" s="17"/>
      <c r="G206" s="17"/>
      <c r="H206" s="17">
        <v>21</v>
      </c>
      <c r="I206" s="17">
        <v>22</v>
      </c>
      <c r="J206" s="17">
        <v>7</v>
      </c>
      <c r="K206" s="17">
        <v>4</v>
      </c>
      <c r="L206" s="17"/>
      <c r="M206" s="17"/>
      <c r="N206" s="17"/>
      <c r="O206" s="17">
        <v>8</v>
      </c>
      <c r="P206" s="17"/>
      <c r="Q206" s="17"/>
      <c r="R206" s="17">
        <v>2</v>
      </c>
      <c r="S206" s="17"/>
      <c r="T206" s="17">
        <v>1</v>
      </c>
      <c r="U206" s="17">
        <v>78</v>
      </c>
    </row>
    <row r="207" spans="1:21">
      <c r="A207" s="17">
        <v>78154</v>
      </c>
      <c r="B207" s="17" t="s">
        <v>347</v>
      </c>
      <c r="C207" s="17">
        <v>3</v>
      </c>
      <c r="D207" s="17"/>
      <c r="E207" s="17">
        <v>78</v>
      </c>
      <c r="F207" s="17"/>
      <c r="G207" s="17">
        <v>10</v>
      </c>
      <c r="H207" s="17">
        <v>94</v>
      </c>
      <c r="I207" s="17">
        <v>254</v>
      </c>
      <c r="J207" s="17">
        <v>38</v>
      </c>
      <c r="K207" s="17">
        <v>108</v>
      </c>
      <c r="L207" s="17">
        <v>2</v>
      </c>
      <c r="M207" s="17">
        <v>29</v>
      </c>
      <c r="N207" s="17">
        <v>8</v>
      </c>
      <c r="O207" s="17">
        <v>37</v>
      </c>
      <c r="P207" s="17">
        <v>37</v>
      </c>
      <c r="Q207" s="17">
        <v>1</v>
      </c>
      <c r="R207" s="17">
        <v>13</v>
      </c>
      <c r="S207" s="17">
        <v>11</v>
      </c>
      <c r="T207" s="17">
        <v>53</v>
      </c>
      <c r="U207" s="17">
        <v>776</v>
      </c>
    </row>
    <row r="208" spans="1:21">
      <c r="A208" s="17">
        <v>78155</v>
      </c>
      <c r="B208" s="17" t="s">
        <v>448</v>
      </c>
      <c r="C208" s="17"/>
      <c r="D208" s="17"/>
      <c r="E208" s="17">
        <v>68</v>
      </c>
      <c r="F208" s="17">
        <v>16</v>
      </c>
      <c r="G208" s="17"/>
      <c r="H208" s="17">
        <v>86</v>
      </c>
      <c r="I208" s="17">
        <v>375</v>
      </c>
      <c r="J208" s="17">
        <v>13</v>
      </c>
      <c r="K208" s="17">
        <v>39</v>
      </c>
      <c r="L208" s="17">
        <v>155</v>
      </c>
      <c r="M208" s="17"/>
      <c r="N208" s="17"/>
      <c r="O208" s="17">
        <v>16</v>
      </c>
      <c r="P208" s="17">
        <v>32</v>
      </c>
      <c r="Q208" s="17"/>
      <c r="R208" s="17">
        <v>3</v>
      </c>
      <c r="S208" s="17">
        <v>1</v>
      </c>
      <c r="T208" s="17">
        <v>1</v>
      </c>
      <c r="U208" s="17">
        <v>805</v>
      </c>
    </row>
    <row r="209" spans="1:21">
      <c r="A209" s="17">
        <v>79003</v>
      </c>
      <c r="B209" s="17" t="s">
        <v>503</v>
      </c>
      <c r="C209" s="17"/>
      <c r="D209" s="17"/>
      <c r="E209" s="17">
        <v>21</v>
      </c>
      <c r="F209" s="17"/>
      <c r="G209" s="17"/>
      <c r="H209" s="17">
        <v>29</v>
      </c>
      <c r="I209" s="17">
        <v>50</v>
      </c>
      <c r="J209" s="17">
        <v>2</v>
      </c>
      <c r="K209" s="17">
        <v>7</v>
      </c>
      <c r="L209" s="17">
        <v>2</v>
      </c>
      <c r="M209" s="17"/>
      <c r="N209" s="17"/>
      <c r="O209" s="17">
        <v>3</v>
      </c>
      <c r="P209" s="17">
        <v>1</v>
      </c>
      <c r="Q209" s="17"/>
      <c r="R209" s="17">
        <v>3</v>
      </c>
      <c r="S209" s="17"/>
      <c r="T209" s="17">
        <v>1</v>
      </c>
      <c r="U209" s="17">
        <v>119</v>
      </c>
    </row>
    <row r="210" spans="1:21">
      <c r="A210" s="17">
        <v>79004</v>
      </c>
      <c r="B210" s="17" t="s">
        <v>626</v>
      </c>
      <c r="C210" s="17"/>
      <c r="D210" s="17"/>
      <c r="E210" s="17">
        <v>9</v>
      </c>
      <c r="F210" s="17"/>
      <c r="G210" s="17"/>
      <c r="H210" s="17">
        <v>48</v>
      </c>
      <c r="I210" s="17">
        <v>19</v>
      </c>
      <c r="J210" s="17">
        <v>3</v>
      </c>
      <c r="K210" s="17">
        <v>3</v>
      </c>
      <c r="L210" s="17"/>
      <c r="M210" s="17">
        <v>2</v>
      </c>
      <c r="N210" s="17"/>
      <c r="O210" s="17">
        <v>4</v>
      </c>
      <c r="P210" s="17">
        <v>24</v>
      </c>
      <c r="Q210" s="17"/>
      <c r="R210" s="17"/>
      <c r="S210" s="17"/>
      <c r="T210" s="17">
        <v>1</v>
      </c>
      <c r="U210" s="17">
        <v>113</v>
      </c>
    </row>
    <row r="211" spans="1:21">
      <c r="A211" s="17">
        <v>79007</v>
      </c>
      <c r="B211" s="17" t="s">
        <v>664</v>
      </c>
      <c r="C211" s="17"/>
      <c r="D211" s="17"/>
      <c r="E211" s="17">
        <v>21</v>
      </c>
      <c r="F211" s="17"/>
      <c r="G211" s="17"/>
      <c r="H211" s="17">
        <v>10</v>
      </c>
      <c r="I211" s="17">
        <v>32</v>
      </c>
      <c r="J211" s="17">
        <v>1</v>
      </c>
      <c r="K211" s="17">
        <v>6</v>
      </c>
      <c r="L211" s="17"/>
      <c r="M211" s="17"/>
      <c r="N211" s="17">
        <v>1</v>
      </c>
      <c r="O211" s="17">
        <v>1</v>
      </c>
      <c r="P211" s="17">
        <v>1</v>
      </c>
      <c r="Q211" s="17"/>
      <c r="R211" s="17">
        <v>3</v>
      </c>
      <c r="S211" s="17"/>
      <c r="T211" s="17"/>
      <c r="U211" s="17">
        <v>76</v>
      </c>
    </row>
    <row r="212" spans="1:21">
      <c r="A212" s="17">
        <v>79011</v>
      </c>
      <c r="B212" s="17" t="s">
        <v>316</v>
      </c>
      <c r="C212" s="17">
        <v>8</v>
      </c>
      <c r="D212" s="17"/>
      <c r="E212" s="17">
        <v>166</v>
      </c>
      <c r="F212" s="17"/>
      <c r="G212" s="17"/>
      <c r="H212" s="17">
        <v>117</v>
      </c>
      <c r="I212" s="17">
        <v>261</v>
      </c>
      <c r="J212" s="17">
        <v>8</v>
      </c>
      <c r="K212" s="17">
        <v>62</v>
      </c>
      <c r="L212" s="17">
        <v>3</v>
      </c>
      <c r="M212" s="17">
        <v>11</v>
      </c>
      <c r="N212" s="17">
        <v>2</v>
      </c>
      <c r="O212" s="17">
        <v>45</v>
      </c>
      <c r="P212" s="17">
        <v>334</v>
      </c>
      <c r="Q212" s="17"/>
      <c r="R212" s="17">
        <v>8</v>
      </c>
      <c r="S212" s="17">
        <v>2</v>
      </c>
      <c r="T212" s="17">
        <v>32</v>
      </c>
      <c r="U212" s="17">
        <v>1059</v>
      </c>
    </row>
    <row r="213" spans="1:21">
      <c r="A213" s="17">
        <v>79012</v>
      </c>
      <c r="B213" s="17" t="s">
        <v>353</v>
      </c>
      <c r="C213" s="17">
        <v>65</v>
      </c>
      <c r="D213" s="17"/>
      <c r="E213" s="17">
        <v>68</v>
      </c>
      <c r="F213" s="17"/>
      <c r="G213" s="17"/>
      <c r="H213" s="17">
        <v>138</v>
      </c>
      <c r="I213" s="17">
        <v>288</v>
      </c>
      <c r="J213" s="17">
        <v>46</v>
      </c>
      <c r="K213" s="17">
        <v>66</v>
      </c>
      <c r="L213" s="17">
        <v>2</v>
      </c>
      <c r="M213" s="17">
        <v>26</v>
      </c>
      <c r="N213" s="17">
        <v>1</v>
      </c>
      <c r="O213" s="17">
        <v>67</v>
      </c>
      <c r="P213" s="17">
        <v>15</v>
      </c>
      <c r="Q213" s="17">
        <v>1</v>
      </c>
      <c r="R213" s="17">
        <v>16</v>
      </c>
      <c r="S213" s="17">
        <v>1</v>
      </c>
      <c r="T213" s="17">
        <v>32</v>
      </c>
      <c r="U213" s="17">
        <v>832</v>
      </c>
    </row>
    <row r="214" spans="1:21">
      <c r="A214" s="17">
        <v>79017</v>
      </c>
      <c r="B214" s="17" t="s">
        <v>498</v>
      </c>
      <c r="C214" s="17"/>
      <c r="D214" s="17"/>
      <c r="E214" s="17">
        <v>308</v>
      </c>
      <c r="F214" s="17">
        <v>17</v>
      </c>
      <c r="G214" s="17">
        <v>5</v>
      </c>
      <c r="H214" s="17">
        <v>90</v>
      </c>
      <c r="I214" s="17">
        <v>194</v>
      </c>
      <c r="J214" s="17">
        <v>8</v>
      </c>
      <c r="K214" s="17">
        <v>23</v>
      </c>
      <c r="L214" s="17">
        <v>2</v>
      </c>
      <c r="M214" s="17">
        <v>2</v>
      </c>
      <c r="N214" s="17">
        <v>3</v>
      </c>
      <c r="O214" s="17">
        <v>13</v>
      </c>
      <c r="P214" s="17">
        <v>24</v>
      </c>
      <c r="Q214" s="17">
        <v>1</v>
      </c>
      <c r="R214" s="17">
        <v>18</v>
      </c>
      <c r="S214" s="17"/>
      <c r="T214" s="17">
        <v>6</v>
      </c>
      <c r="U214" s="17">
        <v>714</v>
      </c>
    </row>
    <row r="215" spans="1:21">
      <c r="A215" s="17">
        <v>79018</v>
      </c>
      <c r="B215" s="17" t="s">
        <v>460</v>
      </c>
      <c r="C215" s="17"/>
      <c r="D215" s="17"/>
      <c r="E215" s="17">
        <v>20</v>
      </c>
      <c r="F215" s="17"/>
      <c r="G215" s="17"/>
      <c r="H215" s="17">
        <v>38</v>
      </c>
      <c r="I215" s="17">
        <v>37</v>
      </c>
      <c r="J215" s="17">
        <v>3</v>
      </c>
      <c r="K215" s="17">
        <v>7</v>
      </c>
      <c r="L215" s="17">
        <v>1</v>
      </c>
      <c r="M215" s="17">
        <v>1</v>
      </c>
      <c r="N215" s="17"/>
      <c r="O215" s="17">
        <v>16</v>
      </c>
      <c r="P215" s="17">
        <v>4</v>
      </c>
      <c r="Q215" s="17"/>
      <c r="R215" s="17">
        <v>12</v>
      </c>
      <c r="S215" s="17">
        <v>1</v>
      </c>
      <c r="T215" s="17">
        <v>7</v>
      </c>
      <c r="U215" s="17">
        <v>147</v>
      </c>
    </row>
    <row r="216" spans="1:21">
      <c r="A216" s="17">
        <v>79023</v>
      </c>
      <c r="B216" s="17" t="s">
        <v>262</v>
      </c>
      <c r="C216" s="17">
        <v>35</v>
      </c>
      <c r="D216" s="17">
        <v>19</v>
      </c>
      <c r="E216" s="17">
        <v>1092</v>
      </c>
      <c r="F216" s="17">
        <v>300</v>
      </c>
      <c r="G216" s="17">
        <v>337</v>
      </c>
      <c r="H216" s="17">
        <v>1726</v>
      </c>
      <c r="I216" s="17">
        <v>5226</v>
      </c>
      <c r="J216" s="17">
        <v>1944</v>
      </c>
      <c r="K216" s="17">
        <v>1260</v>
      </c>
      <c r="L216" s="17">
        <v>828</v>
      </c>
      <c r="M216" s="17">
        <v>930</v>
      </c>
      <c r="N216" s="17">
        <v>211</v>
      </c>
      <c r="O216" s="17">
        <v>1866</v>
      </c>
      <c r="P216" s="17">
        <v>3520</v>
      </c>
      <c r="Q216" s="17">
        <v>81</v>
      </c>
      <c r="R216" s="17">
        <v>1047</v>
      </c>
      <c r="S216" s="17">
        <v>201</v>
      </c>
      <c r="T216" s="17">
        <v>573</v>
      </c>
      <c r="U216" s="17">
        <v>21196</v>
      </c>
    </row>
    <row r="217" spans="1:21">
      <c r="A217" s="17">
        <v>79024</v>
      </c>
      <c r="B217" s="17" t="s">
        <v>651</v>
      </c>
      <c r="C217" s="17">
        <v>1</v>
      </c>
      <c r="D217" s="17"/>
      <c r="E217" s="17">
        <v>3</v>
      </c>
      <c r="F217" s="17"/>
      <c r="G217" s="17"/>
      <c r="H217" s="17">
        <v>12</v>
      </c>
      <c r="I217" s="17">
        <v>21</v>
      </c>
      <c r="J217" s="17">
        <v>3</v>
      </c>
      <c r="K217" s="17">
        <v>8</v>
      </c>
      <c r="L217" s="17">
        <v>1</v>
      </c>
      <c r="M217" s="17"/>
      <c r="N217" s="17"/>
      <c r="O217" s="17">
        <v>4</v>
      </c>
      <c r="P217" s="17"/>
      <c r="Q217" s="17"/>
      <c r="R217" s="17"/>
      <c r="S217" s="17"/>
      <c r="T217" s="17"/>
      <c r="U217" s="17">
        <v>53</v>
      </c>
    </row>
    <row r="218" spans="1:21">
      <c r="A218" s="17">
        <v>79025</v>
      </c>
      <c r="B218" s="17" t="s">
        <v>671</v>
      </c>
      <c r="C218" s="17"/>
      <c r="D218" s="17"/>
      <c r="E218" s="17">
        <v>4</v>
      </c>
      <c r="F218" s="17"/>
      <c r="G218" s="17"/>
      <c r="H218" s="17">
        <v>4</v>
      </c>
      <c r="I218" s="17">
        <v>12</v>
      </c>
      <c r="J218" s="17">
        <v>5</v>
      </c>
      <c r="K218" s="17">
        <v>1</v>
      </c>
      <c r="L218" s="17"/>
      <c r="M218" s="17"/>
      <c r="N218" s="17"/>
      <c r="O218" s="17">
        <v>2</v>
      </c>
      <c r="P218" s="17">
        <v>2</v>
      </c>
      <c r="Q218" s="17"/>
      <c r="R218" s="17">
        <v>1</v>
      </c>
      <c r="S218" s="17"/>
      <c r="T218" s="17"/>
      <c r="U218" s="17">
        <v>31</v>
      </c>
    </row>
    <row r="219" spans="1:21">
      <c r="A219" s="17">
        <v>79029</v>
      </c>
      <c r="B219" s="17" t="s">
        <v>339</v>
      </c>
      <c r="C219" s="17">
        <v>5</v>
      </c>
      <c r="D219" s="17">
        <v>4</v>
      </c>
      <c r="E219" s="17">
        <v>77</v>
      </c>
      <c r="F219" s="17">
        <v>7</v>
      </c>
      <c r="G219" s="17"/>
      <c r="H219" s="17">
        <v>126</v>
      </c>
      <c r="I219" s="17">
        <v>288</v>
      </c>
      <c r="J219" s="17">
        <v>36</v>
      </c>
      <c r="K219" s="17">
        <v>42</v>
      </c>
      <c r="L219" s="17">
        <v>13</v>
      </c>
      <c r="M219" s="17">
        <v>15</v>
      </c>
      <c r="N219" s="17"/>
      <c r="O219" s="17">
        <v>44</v>
      </c>
      <c r="P219" s="17">
        <v>16</v>
      </c>
      <c r="Q219" s="17"/>
      <c r="R219" s="17">
        <v>73</v>
      </c>
      <c r="S219" s="17">
        <v>1</v>
      </c>
      <c r="T219" s="17">
        <v>28</v>
      </c>
      <c r="U219" s="17">
        <v>775</v>
      </c>
    </row>
    <row r="220" spans="1:21">
      <c r="A220" s="17">
        <v>79033</v>
      </c>
      <c r="B220" s="17" t="s">
        <v>539</v>
      </c>
      <c r="C220" s="17">
        <v>1</v>
      </c>
      <c r="D220" s="17"/>
      <c r="E220" s="17">
        <v>27</v>
      </c>
      <c r="F220" s="17"/>
      <c r="G220" s="17"/>
      <c r="H220" s="17">
        <v>12</v>
      </c>
      <c r="I220" s="17">
        <v>31</v>
      </c>
      <c r="J220" s="17">
        <v>14</v>
      </c>
      <c r="K220" s="17">
        <v>14</v>
      </c>
      <c r="L220" s="17"/>
      <c r="M220" s="17">
        <v>1</v>
      </c>
      <c r="N220" s="17"/>
      <c r="O220" s="17">
        <v>10</v>
      </c>
      <c r="P220" s="17">
        <v>1</v>
      </c>
      <c r="Q220" s="17"/>
      <c r="R220" s="17">
        <v>2</v>
      </c>
      <c r="S220" s="17"/>
      <c r="T220" s="17">
        <v>3</v>
      </c>
      <c r="U220" s="17">
        <v>116</v>
      </c>
    </row>
    <row r="221" spans="1:21">
      <c r="A221" s="17">
        <v>79034</v>
      </c>
      <c r="B221" s="17" t="s">
        <v>473</v>
      </c>
      <c r="C221" s="17">
        <v>4</v>
      </c>
      <c r="D221" s="17"/>
      <c r="E221" s="17">
        <v>19</v>
      </c>
      <c r="F221" s="17"/>
      <c r="G221" s="17"/>
      <c r="H221" s="17">
        <v>35</v>
      </c>
      <c r="I221" s="17">
        <v>53</v>
      </c>
      <c r="J221" s="17">
        <v>9</v>
      </c>
      <c r="K221" s="17">
        <v>13</v>
      </c>
      <c r="L221" s="17"/>
      <c r="M221" s="17">
        <v>3</v>
      </c>
      <c r="N221" s="17"/>
      <c r="O221" s="17">
        <v>21</v>
      </c>
      <c r="P221" s="17">
        <v>9</v>
      </c>
      <c r="Q221" s="17"/>
      <c r="R221" s="17">
        <v>3</v>
      </c>
      <c r="S221" s="17"/>
      <c r="T221" s="17">
        <v>8</v>
      </c>
      <c r="U221" s="17">
        <v>177</v>
      </c>
    </row>
    <row r="222" spans="1:21">
      <c r="A222" s="17">
        <v>79039</v>
      </c>
      <c r="B222" s="17" t="s">
        <v>326</v>
      </c>
      <c r="C222" s="17"/>
      <c r="D222" s="17"/>
      <c r="E222" s="17">
        <v>196</v>
      </c>
      <c r="F222" s="17"/>
      <c r="G222" s="17"/>
      <c r="H222" s="17">
        <v>175</v>
      </c>
      <c r="I222" s="17">
        <v>210</v>
      </c>
      <c r="J222" s="17">
        <v>39</v>
      </c>
      <c r="K222" s="17">
        <v>55</v>
      </c>
      <c r="L222" s="17">
        <v>3</v>
      </c>
      <c r="M222" s="17">
        <v>11</v>
      </c>
      <c r="N222" s="17"/>
      <c r="O222" s="17">
        <v>33</v>
      </c>
      <c r="P222" s="17">
        <v>1</v>
      </c>
      <c r="Q222" s="17">
        <v>3</v>
      </c>
      <c r="R222" s="17">
        <v>20</v>
      </c>
      <c r="S222" s="17">
        <v>1</v>
      </c>
      <c r="T222" s="17">
        <v>19</v>
      </c>
      <c r="U222" s="17">
        <v>766</v>
      </c>
    </row>
    <row r="223" spans="1:21">
      <c r="A223" s="17">
        <v>79042</v>
      </c>
      <c r="B223" s="17" t="s">
        <v>344</v>
      </c>
      <c r="C223" s="17"/>
      <c r="D223" s="17">
        <v>8</v>
      </c>
      <c r="E223" s="17">
        <v>87</v>
      </c>
      <c r="F223" s="17">
        <v>1</v>
      </c>
      <c r="G223" s="17"/>
      <c r="H223" s="17">
        <v>133</v>
      </c>
      <c r="I223" s="17">
        <v>321</v>
      </c>
      <c r="J223" s="17">
        <v>22</v>
      </c>
      <c r="K223" s="17">
        <v>77</v>
      </c>
      <c r="L223" s="17">
        <v>11</v>
      </c>
      <c r="M223" s="17">
        <v>12</v>
      </c>
      <c r="N223" s="17">
        <v>13</v>
      </c>
      <c r="O223" s="17">
        <v>61</v>
      </c>
      <c r="P223" s="17">
        <v>6</v>
      </c>
      <c r="Q223" s="17">
        <v>4</v>
      </c>
      <c r="R223" s="17">
        <v>20</v>
      </c>
      <c r="S223" s="17">
        <v>11</v>
      </c>
      <c r="T223" s="17">
        <v>29</v>
      </c>
      <c r="U223" s="17">
        <v>816</v>
      </c>
    </row>
    <row r="224" spans="1:21">
      <c r="A224" s="17">
        <v>79047</v>
      </c>
      <c r="B224" s="17" t="s">
        <v>386</v>
      </c>
      <c r="C224" s="17">
        <v>1</v>
      </c>
      <c r="D224" s="17"/>
      <c r="E224" s="17">
        <v>50</v>
      </c>
      <c r="F224" s="17"/>
      <c r="G224" s="17"/>
      <c r="H224" s="17">
        <v>36</v>
      </c>
      <c r="I224" s="17">
        <v>151</v>
      </c>
      <c r="J224" s="17">
        <v>22</v>
      </c>
      <c r="K224" s="17">
        <v>103</v>
      </c>
      <c r="L224" s="17">
        <v>1</v>
      </c>
      <c r="M224" s="17">
        <v>10</v>
      </c>
      <c r="N224" s="17">
        <v>8</v>
      </c>
      <c r="O224" s="17">
        <v>38</v>
      </c>
      <c r="P224" s="17">
        <v>5</v>
      </c>
      <c r="Q224" s="17">
        <v>1</v>
      </c>
      <c r="R224" s="17">
        <v>38</v>
      </c>
      <c r="S224" s="17">
        <v>5</v>
      </c>
      <c r="T224" s="17">
        <v>16</v>
      </c>
      <c r="U224" s="17">
        <v>485</v>
      </c>
    </row>
    <row r="225" spans="1:21">
      <c r="A225" s="17">
        <v>79048</v>
      </c>
      <c r="B225" s="17" t="s">
        <v>486</v>
      </c>
      <c r="C225" s="17"/>
      <c r="D225" s="17"/>
      <c r="E225" s="17">
        <v>82</v>
      </c>
      <c r="F225" s="17">
        <v>27</v>
      </c>
      <c r="G225" s="17"/>
      <c r="H225" s="17">
        <v>28</v>
      </c>
      <c r="I225" s="17">
        <v>112</v>
      </c>
      <c r="J225" s="17">
        <v>34</v>
      </c>
      <c r="K225" s="17">
        <v>37</v>
      </c>
      <c r="L225" s="17">
        <v>2</v>
      </c>
      <c r="M225" s="17"/>
      <c r="N225" s="17"/>
      <c r="O225" s="17">
        <v>22</v>
      </c>
      <c r="P225" s="17">
        <v>3</v>
      </c>
      <c r="Q225" s="17"/>
      <c r="R225" s="17">
        <v>5</v>
      </c>
      <c r="S225" s="17"/>
      <c r="T225" s="17">
        <v>4</v>
      </c>
      <c r="U225" s="17">
        <v>356</v>
      </c>
    </row>
    <row r="226" spans="1:21">
      <c r="A226" s="17">
        <v>79052</v>
      </c>
      <c r="B226" s="17" t="s">
        <v>650</v>
      </c>
      <c r="C226" s="17"/>
      <c r="D226" s="17"/>
      <c r="E226" s="17"/>
      <c r="F226" s="17"/>
      <c r="G226" s="17"/>
      <c r="H226" s="17">
        <v>4</v>
      </c>
      <c r="I226" s="17">
        <v>9</v>
      </c>
      <c r="J226" s="17">
        <v>1</v>
      </c>
      <c r="K226" s="17">
        <v>2</v>
      </c>
      <c r="L226" s="17"/>
      <c r="M226" s="17"/>
      <c r="N226" s="17"/>
      <c r="O226" s="17">
        <v>2</v>
      </c>
      <c r="P226" s="17"/>
      <c r="Q226" s="17"/>
      <c r="R226" s="17">
        <v>25</v>
      </c>
      <c r="S226" s="17"/>
      <c r="T226" s="17">
        <v>1</v>
      </c>
      <c r="U226" s="17">
        <v>44</v>
      </c>
    </row>
    <row r="227" spans="1:21">
      <c r="A227" s="17">
        <v>79055</v>
      </c>
      <c r="B227" s="17" t="s">
        <v>665</v>
      </c>
      <c r="C227" s="17"/>
      <c r="D227" s="17"/>
      <c r="E227" s="17">
        <v>1</v>
      </c>
      <c r="F227" s="17"/>
      <c r="G227" s="17"/>
      <c r="H227" s="17">
        <v>9</v>
      </c>
      <c r="I227" s="17">
        <v>9</v>
      </c>
      <c r="J227" s="17">
        <v>1</v>
      </c>
      <c r="K227" s="17">
        <v>3</v>
      </c>
      <c r="L227" s="17"/>
      <c r="M227" s="17"/>
      <c r="N227" s="17"/>
      <c r="O227" s="17">
        <v>2</v>
      </c>
      <c r="P227" s="17"/>
      <c r="Q227" s="17"/>
      <c r="R227" s="17">
        <v>3</v>
      </c>
      <c r="S227" s="17"/>
      <c r="T227" s="17">
        <v>1</v>
      </c>
      <c r="U227" s="17">
        <v>29</v>
      </c>
    </row>
    <row r="228" spans="1:21">
      <c r="A228" s="17">
        <v>79056</v>
      </c>
      <c r="B228" s="17" t="s">
        <v>479</v>
      </c>
      <c r="C228" s="17"/>
      <c r="D228" s="17"/>
      <c r="E228" s="17">
        <v>8</v>
      </c>
      <c r="F228" s="17"/>
      <c r="G228" s="17"/>
      <c r="H228" s="17">
        <v>42</v>
      </c>
      <c r="I228" s="17">
        <v>44</v>
      </c>
      <c r="J228" s="17">
        <v>3</v>
      </c>
      <c r="K228" s="17">
        <v>32</v>
      </c>
      <c r="L228" s="17"/>
      <c r="M228" s="17">
        <v>1</v>
      </c>
      <c r="N228" s="17"/>
      <c r="O228" s="17">
        <v>12</v>
      </c>
      <c r="P228" s="17"/>
      <c r="Q228" s="17"/>
      <c r="R228" s="17">
        <v>7</v>
      </c>
      <c r="S228" s="17">
        <v>1</v>
      </c>
      <c r="T228" s="17">
        <v>2</v>
      </c>
      <c r="U228" s="17">
        <v>152</v>
      </c>
    </row>
    <row r="229" spans="1:21">
      <c r="A229" s="17">
        <v>79058</v>
      </c>
      <c r="B229" s="17" t="s">
        <v>399</v>
      </c>
      <c r="C229" s="17"/>
      <c r="D229" s="17"/>
      <c r="E229" s="17">
        <v>25</v>
      </c>
      <c r="F229" s="17"/>
      <c r="G229" s="17"/>
      <c r="H229" s="17">
        <v>33</v>
      </c>
      <c r="I229" s="17">
        <v>68</v>
      </c>
      <c r="J229" s="17">
        <v>9</v>
      </c>
      <c r="K229" s="17">
        <v>8</v>
      </c>
      <c r="L229" s="17"/>
      <c r="M229" s="17">
        <v>1</v>
      </c>
      <c r="N229" s="17"/>
      <c r="O229" s="17">
        <v>14</v>
      </c>
      <c r="P229" s="17"/>
      <c r="Q229" s="17">
        <v>1</v>
      </c>
      <c r="R229" s="17">
        <v>46</v>
      </c>
      <c r="S229" s="17"/>
      <c r="T229" s="17">
        <v>12</v>
      </c>
      <c r="U229" s="17">
        <v>217</v>
      </c>
    </row>
    <row r="230" spans="1:21">
      <c r="A230" s="17">
        <v>79059</v>
      </c>
      <c r="B230" s="17" t="s">
        <v>336</v>
      </c>
      <c r="C230" s="17"/>
      <c r="D230" s="17"/>
      <c r="E230" s="17">
        <v>93</v>
      </c>
      <c r="F230" s="17">
        <v>2</v>
      </c>
      <c r="G230" s="17"/>
      <c r="H230" s="17">
        <v>51</v>
      </c>
      <c r="I230" s="17">
        <v>137</v>
      </c>
      <c r="J230" s="17">
        <v>23</v>
      </c>
      <c r="K230" s="17">
        <v>31</v>
      </c>
      <c r="L230" s="17">
        <v>8</v>
      </c>
      <c r="M230" s="17">
        <v>14</v>
      </c>
      <c r="N230" s="17"/>
      <c r="O230" s="17">
        <v>53</v>
      </c>
      <c r="P230" s="17">
        <v>34</v>
      </c>
      <c r="Q230" s="17">
        <v>1</v>
      </c>
      <c r="R230" s="17">
        <v>27</v>
      </c>
      <c r="S230" s="17">
        <v>2</v>
      </c>
      <c r="T230" s="17">
        <v>19</v>
      </c>
      <c r="U230" s="17">
        <v>495</v>
      </c>
    </row>
    <row r="231" spans="1:21">
      <c r="A231" s="17">
        <v>79060</v>
      </c>
      <c r="B231" s="17" t="s">
        <v>364</v>
      </c>
      <c r="C231" s="17">
        <v>6</v>
      </c>
      <c r="D231" s="17"/>
      <c r="E231" s="17">
        <v>84</v>
      </c>
      <c r="F231" s="17"/>
      <c r="G231" s="17">
        <v>10</v>
      </c>
      <c r="H231" s="17">
        <v>71</v>
      </c>
      <c r="I231" s="17">
        <v>95</v>
      </c>
      <c r="J231" s="17">
        <v>143</v>
      </c>
      <c r="K231" s="17">
        <v>113</v>
      </c>
      <c r="L231" s="17">
        <v>4</v>
      </c>
      <c r="M231" s="17">
        <v>3</v>
      </c>
      <c r="N231" s="17">
        <v>2</v>
      </c>
      <c r="O231" s="17">
        <v>21</v>
      </c>
      <c r="P231" s="17">
        <v>2</v>
      </c>
      <c r="Q231" s="17"/>
      <c r="R231" s="17">
        <v>43</v>
      </c>
      <c r="S231" s="17"/>
      <c r="T231" s="17">
        <v>8</v>
      </c>
      <c r="U231" s="17">
        <v>605</v>
      </c>
    </row>
    <row r="232" spans="1:21">
      <c r="A232" s="17">
        <v>79065</v>
      </c>
      <c r="B232" s="17" t="s">
        <v>649</v>
      </c>
      <c r="C232" s="17"/>
      <c r="D232" s="17"/>
      <c r="E232" s="17">
        <v>1</v>
      </c>
      <c r="F232" s="17"/>
      <c r="G232" s="17"/>
      <c r="H232" s="17">
        <v>1</v>
      </c>
      <c r="I232" s="17">
        <v>10</v>
      </c>
      <c r="J232" s="17">
        <v>4</v>
      </c>
      <c r="K232" s="17">
        <v>9</v>
      </c>
      <c r="L232" s="17"/>
      <c r="M232" s="17">
        <v>1</v>
      </c>
      <c r="N232" s="17"/>
      <c r="O232" s="17">
        <v>3</v>
      </c>
      <c r="P232" s="17"/>
      <c r="Q232" s="17"/>
      <c r="R232" s="17"/>
      <c r="S232" s="17"/>
      <c r="T232" s="17"/>
      <c r="U232" s="17">
        <v>29</v>
      </c>
    </row>
    <row r="233" spans="1:21">
      <c r="A233" s="17">
        <v>79069</v>
      </c>
      <c r="B233" s="17" t="s">
        <v>368</v>
      </c>
      <c r="C233" s="17">
        <v>1</v>
      </c>
      <c r="D233" s="17"/>
      <c r="E233" s="17">
        <v>144</v>
      </c>
      <c r="F233" s="17"/>
      <c r="G233" s="17"/>
      <c r="H233" s="17">
        <v>195</v>
      </c>
      <c r="I233" s="17">
        <v>601</v>
      </c>
      <c r="J233" s="17">
        <v>71</v>
      </c>
      <c r="K233" s="17">
        <v>131</v>
      </c>
      <c r="L233" s="17">
        <v>22</v>
      </c>
      <c r="M233" s="17">
        <v>8</v>
      </c>
      <c r="N233" s="17"/>
      <c r="O233" s="17">
        <v>40</v>
      </c>
      <c r="P233" s="17">
        <v>18</v>
      </c>
      <c r="Q233" s="17"/>
      <c r="R233" s="17">
        <v>13</v>
      </c>
      <c r="S233" s="17">
        <v>15</v>
      </c>
      <c r="T233" s="17">
        <v>19</v>
      </c>
      <c r="U233" s="17">
        <v>1278</v>
      </c>
    </row>
    <row r="234" spans="1:21">
      <c r="A234" s="17">
        <v>79072</v>
      </c>
      <c r="B234" s="17" t="s">
        <v>466</v>
      </c>
      <c r="C234" s="17">
        <v>1</v>
      </c>
      <c r="D234" s="17">
        <v>16</v>
      </c>
      <c r="E234" s="17">
        <v>133</v>
      </c>
      <c r="F234" s="17">
        <v>8</v>
      </c>
      <c r="G234" s="17"/>
      <c r="H234" s="17">
        <v>72</v>
      </c>
      <c r="I234" s="17">
        <v>207</v>
      </c>
      <c r="J234" s="17">
        <v>74</v>
      </c>
      <c r="K234" s="17">
        <v>24</v>
      </c>
      <c r="L234" s="17">
        <v>7</v>
      </c>
      <c r="M234" s="17">
        <v>13</v>
      </c>
      <c r="N234" s="17">
        <v>14</v>
      </c>
      <c r="O234" s="17">
        <v>17</v>
      </c>
      <c r="P234" s="17">
        <v>3</v>
      </c>
      <c r="Q234" s="17"/>
      <c r="R234" s="17">
        <v>9</v>
      </c>
      <c r="S234" s="17"/>
      <c r="T234" s="17">
        <v>55</v>
      </c>
      <c r="U234" s="17">
        <v>653</v>
      </c>
    </row>
    <row r="235" spans="1:21">
      <c r="A235" s="17">
        <v>79073</v>
      </c>
      <c r="B235" s="17" t="s">
        <v>614</v>
      </c>
      <c r="C235" s="17">
        <v>1</v>
      </c>
      <c r="D235" s="17"/>
      <c r="E235" s="17">
        <v>8</v>
      </c>
      <c r="F235" s="17"/>
      <c r="G235" s="17"/>
      <c r="H235" s="17">
        <v>5</v>
      </c>
      <c r="I235" s="17">
        <v>22</v>
      </c>
      <c r="J235" s="17">
        <v>11</v>
      </c>
      <c r="K235" s="17">
        <v>24</v>
      </c>
      <c r="L235" s="17"/>
      <c r="M235" s="17"/>
      <c r="N235" s="17"/>
      <c r="O235" s="17">
        <v>4</v>
      </c>
      <c r="P235" s="17">
        <v>6</v>
      </c>
      <c r="Q235" s="17"/>
      <c r="R235" s="17">
        <v>2</v>
      </c>
      <c r="S235" s="17"/>
      <c r="T235" s="17">
        <v>1</v>
      </c>
      <c r="U235" s="17">
        <v>84</v>
      </c>
    </row>
    <row r="236" spans="1:21">
      <c r="A236" s="17">
        <v>79074</v>
      </c>
      <c r="B236" s="17" t="s">
        <v>585</v>
      </c>
      <c r="C236" s="17">
        <v>2</v>
      </c>
      <c r="D236" s="17"/>
      <c r="E236" s="17">
        <v>23</v>
      </c>
      <c r="F236" s="17"/>
      <c r="G236" s="17"/>
      <c r="H236" s="17">
        <v>71</v>
      </c>
      <c r="I236" s="17">
        <v>15</v>
      </c>
      <c r="J236" s="17">
        <v>7</v>
      </c>
      <c r="K236" s="17">
        <v>2</v>
      </c>
      <c r="L236" s="17">
        <v>1</v>
      </c>
      <c r="M236" s="17">
        <v>3</v>
      </c>
      <c r="N236" s="17">
        <v>1</v>
      </c>
      <c r="O236" s="17">
        <v>6</v>
      </c>
      <c r="P236" s="17"/>
      <c r="Q236" s="17"/>
      <c r="R236" s="17">
        <v>3</v>
      </c>
      <c r="S236" s="17"/>
      <c r="T236" s="17">
        <v>2</v>
      </c>
      <c r="U236" s="17">
        <v>136</v>
      </c>
    </row>
    <row r="237" spans="1:21">
      <c r="A237" s="17">
        <v>79077</v>
      </c>
      <c r="B237" s="17" t="s">
        <v>633</v>
      </c>
      <c r="C237" s="17"/>
      <c r="D237" s="17"/>
      <c r="E237" s="17">
        <v>2</v>
      </c>
      <c r="F237" s="17"/>
      <c r="G237" s="17"/>
      <c r="H237" s="17">
        <v>8</v>
      </c>
      <c r="I237" s="17">
        <v>12</v>
      </c>
      <c r="J237" s="17">
        <v>1</v>
      </c>
      <c r="K237" s="17">
        <v>6</v>
      </c>
      <c r="L237" s="17"/>
      <c r="M237" s="17"/>
      <c r="N237" s="17"/>
      <c r="O237" s="17">
        <v>3</v>
      </c>
      <c r="P237" s="17"/>
      <c r="Q237" s="17"/>
      <c r="R237" s="17"/>
      <c r="S237" s="17"/>
      <c r="T237" s="17">
        <v>1</v>
      </c>
      <c r="U237" s="17">
        <v>33</v>
      </c>
    </row>
    <row r="238" spans="1:21">
      <c r="A238" s="17">
        <v>79080</v>
      </c>
      <c r="B238" s="17" t="s">
        <v>530</v>
      </c>
      <c r="C238" s="17"/>
      <c r="D238" s="17"/>
      <c r="E238" s="17">
        <v>10</v>
      </c>
      <c r="F238" s="17"/>
      <c r="G238" s="17"/>
      <c r="H238" s="17">
        <v>25</v>
      </c>
      <c r="I238" s="17">
        <v>43</v>
      </c>
      <c r="J238" s="17"/>
      <c r="K238" s="17">
        <v>28</v>
      </c>
      <c r="L238" s="17"/>
      <c r="M238" s="17"/>
      <c r="N238" s="17">
        <v>1</v>
      </c>
      <c r="O238" s="17">
        <v>9</v>
      </c>
      <c r="P238" s="17">
        <v>1</v>
      </c>
      <c r="Q238" s="17"/>
      <c r="R238" s="17">
        <v>3</v>
      </c>
      <c r="S238" s="17">
        <v>3</v>
      </c>
      <c r="T238" s="17">
        <v>2</v>
      </c>
      <c r="U238" s="17">
        <v>125</v>
      </c>
    </row>
    <row r="239" spans="1:21">
      <c r="A239" s="17">
        <v>79081</v>
      </c>
      <c r="B239" s="17" t="s">
        <v>360</v>
      </c>
      <c r="C239" s="17"/>
      <c r="D239" s="17"/>
      <c r="E239" s="17">
        <v>26</v>
      </c>
      <c r="F239" s="17"/>
      <c r="G239" s="17"/>
      <c r="H239" s="17">
        <v>75</v>
      </c>
      <c r="I239" s="17">
        <v>298</v>
      </c>
      <c r="J239" s="17">
        <v>18</v>
      </c>
      <c r="K239" s="17">
        <v>113</v>
      </c>
      <c r="L239" s="17">
        <v>4</v>
      </c>
      <c r="M239" s="17">
        <v>25</v>
      </c>
      <c r="N239" s="17">
        <v>2</v>
      </c>
      <c r="O239" s="17">
        <v>42</v>
      </c>
      <c r="P239" s="17">
        <v>2</v>
      </c>
      <c r="Q239" s="17">
        <v>1</v>
      </c>
      <c r="R239" s="17">
        <v>14</v>
      </c>
      <c r="S239" s="17">
        <v>9</v>
      </c>
      <c r="T239" s="17">
        <v>26</v>
      </c>
      <c r="U239" s="17">
        <v>655</v>
      </c>
    </row>
    <row r="240" spans="1:21">
      <c r="A240" s="17">
        <v>79083</v>
      </c>
      <c r="B240" s="17" t="s">
        <v>622</v>
      </c>
      <c r="C240" s="17">
        <v>9</v>
      </c>
      <c r="D240" s="17"/>
      <c r="E240" s="17">
        <v>20</v>
      </c>
      <c r="F240" s="17"/>
      <c r="G240" s="17"/>
      <c r="H240" s="17">
        <v>22</v>
      </c>
      <c r="I240" s="17">
        <v>36</v>
      </c>
      <c r="J240" s="17">
        <v>2</v>
      </c>
      <c r="K240" s="17">
        <v>7</v>
      </c>
      <c r="L240" s="17"/>
      <c r="M240" s="17"/>
      <c r="N240" s="17"/>
      <c r="O240" s="17">
        <v>1</v>
      </c>
      <c r="P240" s="17"/>
      <c r="Q240" s="17"/>
      <c r="R240" s="17">
        <v>1</v>
      </c>
      <c r="S240" s="17">
        <v>1</v>
      </c>
      <c r="T240" s="17">
        <v>7</v>
      </c>
      <c r="U240" s="17">
        <v>106</v>
      </c>
    </row>
    <row r="241" spans="1:21">
      <c r="A241" s="17">
        <v>79087</v>
      </c>
      <c r="B241" s="17" t="s">
        <v>359</v>
      </c>
      <c r="C241" s="17">
        <v>1</v>
      </c>
      <c r="D241" s="17"/>
      <c r="E241" s="17">
        <v>67</v>
      </c>
      <c r="F241" s="17"/>
      <c r="G241" s="17">
        <v>7</v>
      </c>
      <c r="H241" s="17">
        <v>99</v>
      </c>
      <c r="I241" s="17">
        <v>134</v>
      </c>
      <c r="J241" s="17">
        <v>14</v>
      </c>
      <c r="K241" s="17">
        <v>89</v>
      </c>
      <c r="L241" s="17">
        <v>2</v>
      </c>
      <c r="M241" s="17">
        <v>10</v>
      </c>
      <c r="N241" s="17"/>
      <c r="O241" s="17">
        <v>27</v>
      </c>
      <c r="P241" s="17">
        <v>5</v>
      </c>
      <c r="Q241" s="17"/>
      <c r="R241" s="17">
        <v>13</v>
      </c>
      <c r="S241" s="17">
        <v>1</v>
      </c>
      <c r="T241" s="17">
        <v>15</v>
      </c>
      <c r="U241" s="17">
        <v>484</v>
      </c>
    </row>
    <row r="242" spans="1:21">
      <c r="A242" s="17">
        <v>79088</v>
      </c>
      <c r="B242" s="17" t="s">
        <v>653</v>
      </c>
      <c r="C242" s="17"/>
      <c r="D242" s="17"/>
      <c r="E242" s="17">
        <v>4</v>
      </c>
      <c r="F242" s="17"/>
      <c r="G242" s="17"/>
      <c r="H242" s="17">
        <v>7</v>
      </c>
      <c r="I242" s="17">
        <v>26</v>
      </c>
      <c r="J242" s="17">
        <v>4</v>
      </c>
      <c r="K242" s="17">
        <v>5</v>
      </c>
      <c r="L242" s="17"/>
      <c r="M242" s="17">
        <v>1</v>
      </c>
      <c r="N242" s="17"/>
      <c r="O242" s="17">
        <v>2</v>
      </c>
      <c r="P242" s="17"/>
      <c r="Q242" s="17"/>
      <c r="R242" s="17"/>
      <c r="S242" s="17"/>
      <c r="T242" s="17">
        <v>1</v>
      </c>
      <c r="U242" s="17">
        <v>50</v>
      </c>
    </row>
    <row r="243" spans="1:21">
      <c r="A243" s="17">
        <v>79089</v>
      </c>
      <c r="B243" s="17" t="s">
        <v>564</v>
      </c>
      <c r="C243" s="17"/>
      <c r="D243" s="17"/>
      <c r="E243" s="17">
        <v>17</v>
      </c>
      <c r="F243" s="17"/>
      <c r="G243" s="17"/>
      <c r="H243" s="17">
        <v>21</v>
      </c>
      <c r="I243" s="17">
        <v>17</v>
      </c>
      <c r="J243" s="17">
        <v>1</v>
      </c>
      <c r="K243" s="17">
        <v>14</v>
      </c>
      <c r="L243" s="17"/>
      <c r="M243" s="17"/>
      <c r="N243" s="17"/>
      <c r="O243" s="17">
        <v>9</v>
      </c>
      <c r="P243" s="17">
        <v>5</v>
      </c>
      <c r="Q243" s="17"/>
      <c r="R243" s="17">
        <v>26</v>
      </c>
      <c r="S243" s="17"/>
      <c r="T243" s="17">
        <v>1</v>
      </c>
      <c r="U243" s="17">
        <v>111</v>
      </c>
    </row>
    <row r="244" spans="1:21">
      <c r="A244" s="17">
        <v>79092</v>
      </c>
      <c r="B244" s="17" t="s">
        <v>474</v>
      </c>
      <c r="C244" s="17"/>
      <c r="D244" s="17"/>
      <c r="E244" s="17">
        <v>9</v>
      </c>
      <c r="F244" s="17"/>
      <c r="G244" s="17"/>
      <c r="H244" s="17">
        <v>16</v>
      </c>
      <c r="I244" s="17">
        <v>32</v>
      </c>
      <c r="J244" s="17">
        <v>1</v>
      </c>
      <c r="K244" s="17">
        <v>6</v>
      </c>
      <c r="L244" s="17">
        <v>5</v>
      </c>
      <c r="M244" s="17">
        <v>1</v>
      </c>
      <c r="N244" s="17"/>
      <c r="O244" s="17">
        <v>14</v>
      </c>
      <c r="P244" s="17">
        <v>9</v>
      </c>
      <c r="Q244" s="17"/>
      <c r="R244" s="17">
        <v>5</v>
      </c>
      <c r="S244" s="17">
        <v>2</v>
      </c>
      <c r="T244" s="17">
        <v>9</v>
      </c>
      <c r="U244" s="17">
        <v>109</v>
      </c>
    </row>
    <row r="245" spans="1:21">
      <c r="A245" s="17">
        <v>79094</v>
      </c>
      <c r="B245" s="17" t="s">
        <v>586</v>
      </c>
      <c r="C245" s="17"/>
      <c r="D245" s="17"/>
      <c r="E245" s="17">
        <v>21</v>
      </c>
      <c r="F245" s="17"/>
      <c r="G245" s="17"/>
      <c r="H245" s="17">
        <v>26</v>
      </c>
      <c r="I245" s="17">
        <v>40</v>
      </c>
      <c r="J245" s="17">
        <v>2</v>
      </c>
      <c r="K245" s="17">
        <v>6</v>
      </c>
      <c r="L245" s="17"/>
      <c r="M245" s="17">
        <v>2</v>
      </c>
      <c r="N245" s="17"/>
      <c r="O245" s="17">
        <v>13</v>
      </c>
      <c r="P245" s="17">
        <v>2</v>
      </c>
      <c r="Q245" s="17"/>
      <c r="R245" s="17">
        <v>4</v>
      </c>
      <c r="S245" s="17"/>
      <c r="T245" s="17"/>
      <c r="U245" s="17">
        <v>116</v>
      </c>
    </row>
    <row r="246" spans="1:21">
      <c r="A246" s="17">
        <v>79096</v>
      </c>
      <c r="B246" s="17" t="s">
        <v>444</v>
      </c>
      <c r="C246" s="17"/>
      <c r="D246" s="17"/>
      <c r="E246" s="17">
        <v>156</v>
      </c>
      <c r="F246" s="17"/>
      <c r="G246" s="17">
        <v>17</v>
      </c>
      <c r="H246" s="17">
        <v>103</v>
      </c>
      <c r="I246" s="17">
        <v>155</v>
      </c>
      <c r="J246" s="17">
        <v>49</v>
      </c>
      <c r="K246" s="17">
        <v>33</v>
      </c>
      <c r="L246" s="17">
        <v>6</v>
      </c>
      <c r="M246" s="17">
        <v>27</v>
      </c>
      <c r="N246" s="17"/>
      <c r="O246" s="17">
        <v>18</v>
      </c>
      <c r="P246" s="17">
        <v>2</v>
      </c>
      <c r="Q246" s="17"/>
      <c r="R246" s="17">
        <v>12</v>
      </c>
      <c r="S246" s="17">
        <v>2</v>
      </c>
      <c r="T246" s="17">
        <v>12</v>
      </c>
      <c r="U246" s="17">
        <v>592</v>
      </c>
    </row>
    <row r="247" spans="1:21">
      <c r="A247" s="17">
        <v>79099</v>
      </c>
      <c r="B247" s="17" t="s">
        <v>471</v>
      </c>
      <c r="C247" s="17"/>
      <c r="D247" s="17"/>
      <c r="E247" s="17">
        <v>7</v>
      </c>
      <c r="F247" s="17"/>
      <c r="G247" s="17"/>
      <c r="H247" s="17">
        <v>30</v>
      </c>
      <c r="I247" s="17">
        <v>26</v>
      </c>
      <c r="J247" s="17">
        <v>14</v>
      </c>
      <c r="K247" s="17">
        <v>11</v>
      </c>
      <c r="L247" s="17"/>
      <c r="M247" s="17">
        <v>1</v>
      </c>
      <c r="N247" s="17"/>
      <c r="O247" s="17">
        <v>6</v>
      </c>
      <c r="P247" s="17">
        <v>2</v>
      </c>
      <c r="Q247" s="17"/>
      <c r="R247" s="17">
        <v>5</v>
      </c>
      <c r="S247" s="17"/>
      <c r="T247" s="17">
        <v>2</v>
      </c>
      <c r="U247" s="17">
        <v>104</v>
      </c>
    </row>
    <row r="248" spans="1:21">
      <c r="A248" s="17">
        <v>79108</v>
      </c>
      <c r="B248" s="17" t="s">
        <v>643</v>
      </c>
      <c r="C248" s="17"/>
      <c r="D248" s="17"/>
      <c r="E248" s="17">
        <v>14</v>
      </c>
      <c r="F248" s="17"/>
      <c r="G248" s="17"/>
      <c r="H248" s="17">
        <v>21</v>
      </c>
      <c r="I248" s="17">
        <v>8</v>
      </c>
      <c r="J248" s="17">
        <v>3</v>
      </c>
      <c r="K248" s="17">
        <v>2</v>
      </c>
      <c r="L248" s="17"/>
      <c r="M248" s="17">
        <v>1</v>
      </c>
      <c r="N248" s="17"/>
      <c r="O248" s="17">
        <v>8</v>
      </c>
      <c r="P248" s="17">
        <v>2</v>
      </c>
      <c r="Q248" s="17"/>
      <c r="R248" s="17">
        <v>1</v>
      </c>
      <c r="S248" s="17"/>
      <c r="T248" s="17"/>
      <c r="U248" s="17">
        <v>60</v>
      </c>
    </row>
    <row r="249" spans="1:21">
      <c r="A249" s="17">
        <v>79110</v>
      </c>
      <c r="B249" s="17" t="s">
        <v>526</v>
      </c>
      <c r="C249" s="17"/>
      <c r="D249" s="17"/>
      <c r="E249" s="17">
        <v>90</v>
      </c>
      <c r="F249" s="17"/>
      <c r="G249" s="17"/>
      <c r="H249" s="17">
        <v>31</v>
      </c>
      <c r="I249" s="17">
        <v>44</v>
      </c>
      <c r="J249" s="17">
        <v>3</v>
      </c>
      <c r="K249" s="17">
        <v>10</v>
      </c>
      <c r="L249" s="17"/>
      <c r="M249" s="17"/>
      <c r="N249" s="17">
        <v>1</v>
      </c>
      <c r="O249" s="17">
        <v>12</v>
      </c>
      <c r="P249" s="17">
        <v>3</v>
      </c>
      <c r="Q249" s="17"/>
      <c r="R249" s="17">
        <v>2</v>
      </c>
      <c r="S249" s="17"/>
      <c r="T249" s="17">
        <v>5</v>
      </c>
      <c r="U249" s="17">
        <v>201</v>
      </c>
    </row>
    <row r="250" spans="1:21">
      <c r="A250" s="17">
        <v>79114</v>
      </c>
      <c r="B250" s="17" t="s">
        <v>375</v>
      </c>
      <c r="C250" s="17"/>
      <c r="D250" s="17">
        <v>3</v>
      </c>
      <c r="E250" s="17">
        <v>95</v>
      </c>
      <c r="F250" s="17"/>
      <c r="G250" s="17"/>
      <c r="H250" s="17">
        <v>72</v>
      </c>
      <c r="I250" s="17">
        <v>125</v>
      </c>
      <c r="J250" s="17">
        <v>5</v>
      </c>
      <c r="K250" s="17">
        <v>19</v>
      </c>
      <c r="L250" s="17">
        <v>2</v>
      </c>
      <c r="M250" s="17">
        <v>15</v>
      </c>
      <c r="N250" s="17"/>
      <c r="O250" s="17">
        <v>32</v>
      </c>
      <c r="P250" s="17">
        <v>2</v>
      </c>
      <c r="Q250" s="17">
        <v>1</v>
      </c>
      <c r="R250" s="17">
        <v>13</v>
      </c>
      <c r="S250" s="17">
        <v>2</v>
      </c>
      <c r="T250" s="17">
        <v>14</v>
      </c>
      <c r="U250" s="17">
        <v>400</v>
      </c>
    </row>
    <row r="251" spans="1:21">
      <c r="A251" s="17">
        <v>79116</v>
      </c>
      <c r="B251" s="17" t="s">
        <v>559</v>
      </c>
      <c r="C251" s="17">
        <v>11</v>
      </c>
      <c r="D251" s="17"/>
      <c r="E251" s="17">
        <v>15</v>
      </c>
      <c r="F251" s="17"/>
      <c r="G251" s="17">
        <v>11</v>
      </c>
      <c r="H251" s="17">
        <v>47</v>
      </c>
      <c r="I251" s="17">
        <v>23</v>
      </c>
      <c r="J251" s="17">
        <v>3</v>
      </c>
      <c r="K251" s="17">
        <v>26</v>
      </c>
      <c r="L251" s="17">
        <v>1</v>
      </c>
      <c r="M251" s="17"/>
      <c r="N251" s="17"/>
      <c r="O251" s="17">
        <v>10</v>
      </c>
      <c r="P251" s="17">
        <v>1</v>
      </c>
      <c r="Q251" s="17"/>
      <c r="R251" s="17">
        <v>32</v>
      </c>
      <c r="S251" s="17"/>
      <c r="T251" s="17"/>
      <c r="U251" s="17">
        <v>180</v>
      </c>
    </row>
    <row r="252" spans="1:21">
      <c r="A252" s="17">
        <v>79122</v>
      </c>
      <c r="B252" s="17" t="s">
        <v>509</v>
      </c>
      <c r="C252" s="17">
        <v>2</v>
      </c>
      <c r="D252" s="17"/>
      <c r="E252" s="17">
        <v>31</v>
      </c>
      <c r="F252" s="17"/>
      <c r="G252" s="17"/>
      <c r="H252" s="17">
        <v>35</v>
      </c>
      <c r="I252" s="17">
        <v>57</v>
      </c>
      <c r="J252" s="17">
        <v>12</v>
      </c>
      <c r="K252" s="17">
        <v>14</v>
      </c>
      <c r="L252" s="17">
        <v>4</v>
      </c>
      <c r="M252" s="17">
        <v>5</v>
      </c>
      <c r="N252" s="17"/>
      <c r="O252" s="17">
        <v>16</v>
      </c>
      <c r="P252" s="17"/>
      <c r="Q252" s="17"/>
      <c r="R252" s="17">
        <v>7</v>
      </c>
      <c r="S252" s="17"/>
      <c r="T252" s="17">
        <v>12</v>
      </c>
      <c r="U252" s="17">
        <v>195</v>
      </c>
    </row>
    <row r="253" spans="1:21">
      <c r="A253" s="17">
        <v>79123</v>
      </c>
      <c r="B253" s="17" t="s">
        <v>404</v>
      </c>
      <c r="C253" s="17">
        <v>8</v>
      </c>
      <c r="D253" s="17"/>
      <c r="E253" s="17">
        <v>126</v>
      </c>
      <c r="F253" s="17"/>
      <c r="G253" s="17"/>
      <c r="H253" s="17">
        <v>110</v>
      </c>
      <c r="I253" s="17">
        <v>196</v>
      </c>
      <c r="J253" s="17">
        <v>50</v>
      </c>
      <c r="K253" s="17">
        <v>25</v>
      </c>
      <c r="L253" s="17">
        <v>2</v>
      </c>
      <c r="M253" s="17">
        <v>7</v>
      </c>
      <c r="N253" s="17">
        <v>5</v>
      </c>
      <c r="O253" s="17">
        <v>33</v>
      </c>
      <c r="P253" s="17">
        <v>2</v>
      </c>
      <c r="Q253" s="17">
        <v>17</v>
      </c>
      <c r="R253" s="17">
        <v>10</v>
      </c>
      <c r="S253" s="17">
        <v>3</v>
      </c>
      <c r="T253" s="17">
        <v>23</v>
      </c>
      <c r="U253" s="17">
        <v>617</v>
      </c>
    </row>
    <row r="254" spans="1:21">
      <c r="A254" s="17">
        <v>79126</v>
      </c>
      <c r="B254" s="17" t="s">
        <v>667</v>
      </c>
      <c r="C254" s="17"/>
      <c r="D254" s="17"/>
      <c r="E254" s="17">
        <v>11</v>
      </c>
      <c r="F254" s="17"/>
      <c r="G254" s="17"/>
      <c r="H254" s="17">
        <v>3</v>
      </c>
      <c r="I254" s="17">
        <v>10</v>
      </c>
      <c r="J254" s="17">
        <v>1</v>
      </c>
      <c r="K254" s="17"/>
      <c r="L254" s="17"/>
      <c r="M254" s="17">
        <v>1</v>
      </c>
      <c r="N254" s="17"/>
      <c r="O254" s="17">
        <v>1</v>
      </c>
      <c r="P254" s="17"/>
      <c r="Q254" s="17"/>
      <c r="R254" s="17"/>
      <c r="S254" s="17"/>
      <c r="T254" s="17"/>
      <c r="U254" s="17">
        <v>27</v>
      </c>
    </row>
    <row r="255" spans="1:21">
      <c r="A255" s="17">
        <v>79127</v>
      </c>
      <c r="B255" s="17" t="s">
        <v>322</v>
      </c>
      <c r="C255" s="17"/>
      <c r="D255" s="17"/>
      <c r="E255" s="17">
        <v>177</v>
      </c>
      <c r="F255" s="17"/>
      <c r="G255" s="17">
        <v>2</v>
      </c>
      <c r="H255" s="17">
        <v>214</v>
      </c>
      <c r="I255" s="17">
        <v>349</v>
      </c>
      <c r="J255" s="17">
        <v>52</v>
      </c>
      <c r="K255" s="17">
        <v>71</v>
      </c>
      <c r="L255" s="17">
        <v>7</v>
      </c>
      <c r="M255" s="17">
        <v>10</v>
      </c>
      <c r="N255" s="17">
        <v>14</v>
      </c>
      <c r="O255" s="17">
        <v>75</v>
      </c>
      <c r="P255" s="17">
        <v>79</v>
      </c>
      <c r="Q255" s="17">
        <v>2</v>
      </c>
      <c r="R255" s="17">
        <v>53</v>
      </c>
      <c r="S255" s="17">
        <v>9</v>
      </c>
      <c r="T255" s="17">
        <v>25</v>
      </c>
      <c r="U255" s="17">
        <v>1139</v>
      </c>
    </row>
    <row r="256" spans="1:21">
      <c r="A256" s="17">
        <v>79131</v>
      </c>
      <c r="B256" s="17" t="s">
        <v>427</v>
      </c>
      <c r="C256" s="17"/>
      <c r="D256" s="17">
        <v>1</v>
      </c>
      <c r="E256" s="17">
        <v>158</v>
      </c>
      <c r="F256" s="17"/>
      <c r="G256" s="17"/>
      <c r="H256" s="17">
        <v>77</v>
      </c>
      <c r="I256" s="17">
        <v>113</v>
      </c>
      <c r="J256" s="17">
        <v>59</v>
      </c>
      <c r="K256" s="17">
        <v>37</v>
      </c>
      <c r="L256" s="17">
        <v>24</v>
      </c>
      <c r="M256" s="17"/>
      <c r="N256" s="17">
        <v>2</v>
      </c>
      <c r="O256" s="17">
        <v>107</v>
      </c>
      <c r="P256" s="17">
        <v>583</v>
      </c>
      <c r="Q256" s="17"/>
      <c r="R256" s="17">
        <v>6</v>
      </c>
      <c r="S256" s="17">
        <v>3</v>
      </c>
      <c r="T256" s="17">
        <v>39</v>
      </c>
      <c r="U256" s="17">
        <v>1209</v>
      </c>
    </row>
    <row r="257" spans="1:21">
      <c r="A257" s="17">
        <v>79133</v>
      </c>
      <c r="B257" s="17" t="s">
        <v>366</v>
      </c>
      <c r="C257" s="17"/>
      <c r="D257" s="17"/>
      <c r="E257" s="17">
        <v>135</v>
      </c>
      <c r="F257" s="17">
        <v>37</v>
      </c>
      <c r="G257" s="17">
        <v>30</v>
      </c>
      <c r="H257" s="17">
        <v>111</v>
      </c>
      <c r="I257" s="17">
        <v>184</v>
      </c>
      <c r="J257" s="17">
        <v>26</v>
      </c>
      <c r="K257" s="17">
        <v>35</v>
      </c>
      <c r="L257" s="17">
        <v>5</v>
      </c>
      <c r="M257" s="17">
        <v>6</v>
      </c>
      <c r="N257" s="17">
        <v>3</v>
      </c>
      <c r="O257" s="17">
        <v>48</v>
      </c>
      <c r="P257" s="17">
        <v>9</v>
      </c>
      <c r="Q257" s="17">
        <v>1</v>
      </c>
      <c r="R257" s="17">
        <v>18</v>
      </c>
      <c r="S257" s="17">
        <v>2</v>
      </c>
      <c r="T257" s="17">
        <v>11</v>
      </c>
      <c r="U257" s="17">
        <v>661</v>
      </c>
    </row>
    <row r="258" spans="1:21">
      <c r="A258" s="17">
        <v>79134</v>
      </c>
      <c r="B258" s="17" t="s">
        <v>628</v>
      </c>
      <c r="C258" s="17">
        <v>1</v>
      </c>
      <c r="D258" s="17"/>
      <c r="E258" s="17">
        <v>2</v>
      </c>
      <c r="F258" s="17"/>
      <c r="G258" s="17"/>
      <c r="H258" s="17">
        <v>16</v>
      </c>
      <c r="I258" s="17">
        <v>8</v>
      </c>
      <c r="J258" s="17">
        <v>5</v>
      </c>
      <c r="K258" s="17">
        <v>19</v>
      </c>
      <c r="L258" s="17"/>
      <c r="M258" s="17"/>
      <c r="N258" s="17"/>
      <c r="O258" s="17">
        <v>1</v>
      </c>
      <c r="P258" s="17">
        <v>1</v>
      </c>
      <c r="Q258" s="17"/>
      <c r="R258" s="17">
        <v>1</v>
      </c>
      <c r="S258" s="17"/>
      <c r="T258" s="17">
        <v>1</v>
      </c>
      <c r="U258" s="17">
        <v>55</v>
      </c>
    </row>
    <row r="259" spans="1:21">
      <c r="A259" s="17">
        <v>79137</v>
      </c>
      <c r="B259" s="17" t="s">
        <v>310</v>
      </c>
      <c r="C259" s="17">
        <v>50</v>
      </c>
      <c r="D259" s="17"/>
      <c r="E259" s="17">
        <v>123</v>
      </c>
      <c r="F259" s="17">
        <v>16</v>
      </c>
      <c r="G259" s="17">
        <v>116</v>
      </c>
      <c r="H259" s="17">
        <v>136</v>
      </c>
      <c r="I259" s="17">
        <v>538</v>
      </c>
      <c r="J259" s="17">
        <v>60</v>
      </c>
      <c r="K259" s="17">
        <v>256</v>
      </c>
      <c r="L259" s="17">
        <v>27</v>
      </c>
      <c r="M259" s="17">
        <v>103</v>
      </c>
      <c r="N259" s="17">
        <v>32</v>
      </c>
      <c r="O259" s="17">
        <v>196</v>
      </c>
      <c r="P259" s="17">
        <v>37</v>
      </c>
      <c r="Q259" s="17">
        <v>16</v>
      </c>
      <c r="R259" s="17">
        <v>90</v>
      </c>
      <c r="S259" s="17">
        <v>23</v>
      </c>
      <c r="T259" s="17">
        <v>78</v>
      </c>
      <c r="U259" s="17">
        <v>1897</v>
      </c>
    </row>
    <row r="260" spans="1:21">
      <c r="A260" s="17">
        <v>79139</v>
      </c>
      <c r="B260" s="17" t="s">
        <v>524</v>
      </c>
      <c r="C260" s="17"/>
      <c r="D260" s="17"/>
      <c r="E260" s="17">
        <v>25</v>
      </c>
      <c r="F260" s="17"/>
      <c r="G260" s="17"/>
      <c r="H260" s="17">
        <v>23</v>
      </c>
      <c r="I260" s="17">
        <v>31</v>
      </c>
      <c r="J260" s="17">
        <v>3</v>
      </c>
      <c r="K260" s="17">
        <v>5</v>
      </c>
      <c r="L260" s="17"/>
      <c r="M260" s="17">
        <v>2</v>
      </c>
      <c r="N260" s="17">
        <v>1</v>
      </c>
      <c r="O260" s="17">
        <v>10</v>
      </c>
      <c r="P260" s="17"/>
      <c r="Q260" s="17"/>
      <c r="R260" s="17">
        <v>2</v>
      </c>
      <c r="S260" s="17"/>
      <c r="T260" s="17">
        <v>4</v>
      </c>
      <c r="U260" s="17">
        <v>106</v>
      </c>
    </row>
    <row r="261" spans="1:21">
      <c r="A261" s="17">
        <v>79142</v>
      </c>
      <c r="B261" s="17" t="s">
        <v>401</v>
      </c>
      <c r="C261" s="17"/>
      <c r="D261" s="17">
        <v>1</v>
      </c>
      <c r="E261" s="17">
        <v>62</v>
      </c>
      <c r="F261" s="17"/>
      <c r="G261" s="17"/>
      <c r="H261" s="17">
        <v>121</v>
      </c>
      <c r="I261" s="17">
        <v>152</v>
      </c>
      <c r="J261" s="17">
        <v>19</v>
      </c>
      <c r="K261" s="17">
        <v>56</v>
      </c>
      <c r="L261" s="17">
        <v>2</v>
      </c>
      <c r="M261" s="17">
        <v>13</v>
      </c>
      <c r="N261" s="17">
        <v>2</v>
      </c>
      <c r="O261" s="17">
        <v>25</v>
      </c>
      <c r="P261" s="17">
        <v>23</v>
      </c>
      <c r="Q261" s="17">
        <v>3</v>
      </c>
      <c r="R261" s="17">
        <v>13</v>
      </c>
      <c r="S261" s="17">
        <v>3</v>
      </c>
      <c r="T261" s="17">
        <v>17</v>
      </c>
      <c r="U261" s="17">
        <v>512</v>
      </c>
    </row>
    <row r="262" spans="1:21">
      <c r="A262" s="17">
        <v>79143</v>
      </c>
      <c r="B262" s="17" t="s">
        <v>451</v>
      </c>
      <c r="C262" s="17"/>
      <c r="D262" s="17"/>
      <c r="E262" s="17">
        <v>69</v>
      </c>
      <c r="F262" s="17"/>
      <c r="G262" s="17"/>
      <c r="H262" s="17">
        <v>29</v>
      </c>
      <c r="I262" s="17">
        <v>61</v>
      </c>
      <c r="J262" s="17">
        <v>9</v>
      </c>
      <c r="K262" s="17">
        <v>44</v>
      </c>
      <c r="L262" s="17">
        <v>2</v>
      </c>
      <c r="M262" s="17"/>
      <c r="N262" s="17"/>
      <c r="O262" s="17">
        <v>22</v>
      </c>
      <c r="P262" s="17">
        <v>3</v>
      </c>
      <c r="Q262" s="17"/>
      <c r="R262" s="17">
        <v>4</v>
      </c>
      <c r="S262" s="17">
        <v>5</v>
      </c>
      <c r="T262" s="17">
        <v>5</v>
      </c>
      <c r="U262" s="17">
        <v>253</v>
      </c>
    </row>
    <row r="263" spans="1:21">
      <c r="A263" s="17">
        <v>79148</v>
      </c>
      <c r="B263" s="17" t="s">
        <v>590</v>
      </c>
      <c r="C263" s="17">
        <v>1</v>
      </c>
      <c r="D263" s="17">
        <v>2</v>
      </c>
      <c r="E263" s="17">
        <v>16</v>
      </c>
      <c r="F263" s="17">
        <v>3</v>
      </c>
      <c r="G263" s="17"/>
      <c r="H263" s="17">
        <v>26</v>
      </c>
      <c r="I263" s="17">
        <v>13</v>
      </c>
      <c r="J263" s="17">
        <v>12</v>
      </c>
      <c r="K263" s="17">
        <v>6</v>
      </c>
      <c r="L263" s="17"/>
      <c r="M263" s="17"/>
      <c r="N263" s="17"/>
      <c r="O263" s="17">
        <v>6</v>
      </c>
      <c r="P263" s="17">
        <v>2</v>
      </c>
      <c r="Q263" s="17"/>
      <c r="R263" s="17">
        <v>1</v>
      </c>
      <c r="S263" s="17"/>
      <c r="T263" s="17">
        <v>3</v>
      </c>
      <c r="U263" s="17">
        <v>91</v>
      </c>
    </row>
    <row r="264" spans="1:21">
      <c r="A264" s="17">
        <v>79151</v>
      </c>
      <c r="B264" s="17" t="s">
        <v>506</v>
      </c>
      <c r="C264" s="17"/>
      <c r="D264" s="17"/>
      <c r="E264" s="17">
        <v>10</v>
      </c>
      <c r="F264" s="17"/>
      <c r="G264" s="17"/>
      <c r="H264" s="17">
        <v>23</v>
      </c>
      <c r="I264" s="17">
        <v>37</v>
      </c>
      <c r="J264" s="17">
        <v>9</v>
      </c>
      <c r="K264" s="17">
        <v>8</v>
      </c>
      <c r="L264" s="17"/>
      <c r="M264" s="17">
        <v>1</v>
      </c>
      <c r="N264" s="17"/>
      <c r="O264" s="17">
        <v>4</v>
      </c>
      <c r="P264" s="17">
        <v>2</v>
      </c>
      <c r="Q264" s="17"/>
      <c r="R264" s="17">
        <v>7</v>
      </c>
      <c r="S264" s="17"/>
      <c r="T264" s="17">
        <v>2</v>
      </c>
      <c r="U264" s="17">
        <v>103</v>
      </c>
    </row>
    <row r="265" spans="1:21">
      <c r="A265" s="17">
        <v>79160</v>
      </c>
      <c r="B265" s="17" t="s">
        <v>263</v>
      </c>
      <c r="C265" s="17">
        <v>85</v>
      </c>
      <c r="D265" s="17">
        <v>1</v>
      </c>
      <c r="E265" s="17">
        <v>1381</v>
      </c>
      <c r="F265" s="17">
        <v>42</v>
      </c>
      <c r="G265" s="17">
        <v>583</v>
      </c>
      <c r="H265" s="17">
        <v>1654</v>
      </c>
      <c r="I265" s="17">
        <v>3728</v>
      </c>
      <c r="J265" s="17">
        <v>1309</v>
      </c>
      <c r="K265" s="17">
        <v>790</v>
      </c>
      <c r="L265" s="17">
        <v>1049</v>
      </c>
      <c r="M265" s="17">
        <v>445</v>
      </c>
      <c r="N265" s="17">
        <v>71</v>
      </c>
      <c r="O265" s="17">
        <v>989</v>
      </c>
      <c r="P265" s="17">
        <v>1446</v>
      </c>
      <c r="Q265" s="17">
        <v>100</v>
      </c>
      <c r="R265" s="17">
        <v>479</v>
      </c>
      <c r="S265" s="17">
        <v>98</v>
      </c>
      <c r="T265" s="17">
        <v>518</v>
      </c>
      <c r="U265" s="17">
        <v>14768</v>
      </c>
    </row>
    <row r="266" spans="1:21">
      <c r="A266" s="17">
        <v>80001</v>
      </c>
      <c r="B266" s="17" t="s">
        <v>413</v>
      </c>
      <c r="C266" s="17"/>
      <c r="D266" s="17">
        <v>2</v>
      </c>
      <c r="E266" s="17">
        <v>9</v>
      </c>
      <c r="F266" s="17"/>
      <c r="G266" s="17"/>
      <c r="H266" s="17">
        <v>10</v>
      </c>
      <c r="I266" s="17">
        <v>33</v>
      </c>
      <c r="J266" s="17">
        <v>11</v>
      </c>
      <c r="K266" s="17">
        <v>23</v>
      </c>
      <c r="L266" s="17"/>
      <c r="M266" s="17"/>
      <c r="N266" s="17"/>
      <c r="O266" s="17">
        <v>22</v>
      </c>
      <c r="P266" s="17">
        <v>2</v>
      </c>
      <c r="Q266" s="17"/>
      <c r="R266" s="17">
        <v>5</v>
      </c>
      <c r="S266" s="17">
        <v>3</v>
      </c>
      <c r="T266" s="17">
        <v>2</v>
      </c>
      <c r="U266" s="17">
        <v>122</v>
      </c>
    </row>
    <row r="267" spans="1:21">
      <c r="A267" s="17">
        <v>80002</v>
      </c>
      <c r="B267" s="17" t="s">
        <v>654</v>
      </c>
      <c r="C267" s="17"/>
      <c r="D267" s="17"/>
      <c r="E267" s="17">
        <v>20</v>
      </c>
      <c r="F267" s="17">
        <v>17</v>
      </c>
      <c r="G267" s="17"/>
      <c r="H267" s="17">
        <v>21</v>
      </c>
      <c r="I267" s="17">
        <v>3</v>
      </c>
      <c r="J267" s="17">
        <v>3</v>
      </c>
      <c r="K267" s="17"/>
      <c r="L267" s="17"/>
      <c r="M267" s="17"/>
      <c r="N267" s="17"/>
      <c r="O267" s="17">
        <v>5</v>
      </c>
      <c r="P267" s="17"/>
      <c r="Q267" s="17"/>
      <c r="R267" s="17">
        <v>1</v>
      </c>
      <c r="S267" s="17"/>
      <c r="T267" s="17"/>
      <c r="U267" s="17">
        <v>70</v>
      </c>
    </row>
    <row r="268" spans="1:21">
      <c r="A268" s="17">
        <v>80003</v>
      </c>
      <c r="B268" s="17" t="s">
        <v>468</v>
      </c>
      <c r="C268" s="17">
        <v>20</v>
      </c>
      <c r="D268" s="17">
        <v>1</v>
      </c>
      <c r="E268" s="17">
        <v>39</v>
      </c>
      <c r="F268" s="17"/>
      <c r="G268" s="17">
        <v>1</v>
      </c>
      <c r="H268" s="17">
        <v>40</v>
      </c>
      <c r="I268" s="17">
        <v>46</v>
      </c>
      <c r="J268" s="17">
        <v>16</v>
      </c>
      <c r="K268" s="17">
        <v>6</v>
      </c>
      <c r="L268" s="17"/>
      <c r="M268" s="17">
        <v>1</v>
      </c>
      <c r="N268" s="17"/>
      <c r="O268" s="17">
        <v>12</v>
      </c>
      <c r="P268" s="17"/>
      <c r="Q268" s="17">
        <v>1</v>
      </c>
      <c r="R268" s="17">
        <v>1</v>
      </c>
      <c r="S268" s="17"/>
      <c r="T268" s="17">
        <v>2</v>
      </c>
      <c r="U268" s="17">
        <v>186</v>
      </c>
    </row>
    <row r="269" spans="1:21">
      <c r="A269" s="17">
        <v>80004</v>
      </c>
      <c r="B269" s="17" t="s">
        <v>549</v>
      </c>
      <c r="C269" s="17">
        <v>1</v>
      </c>
      <c r="D269" s="17"/>
      <c r="E269" s="17">
        <v>6</v>
      </c>
      <c r="F269" s="17"/>
      <c r="G269" s="17"/>
      <c r="H269" s="17">
        <v>52</v>
      </c>
      <c r="I269" s="17">
        <v>14</v>
      </c>
      <c r="J269" s="17">
        <v>7</v>
      </c>
      <c r="K269" s="17">
        <v>7</v>
      </c>
      <c r="L269" s="17"/>
      <c r="M269" s="17"/>
      <c r="N269" s="17"/>
      <c r="O269" s="17">
        <v>7</v>
      </c>
      <c r="P269" s="17"/>
      <c r="Q269" s="17">
        <v>8</v>
      </c>
      <c r="R269" s="17">
        <v>3</v>
      </c>
      <c r="S269" s="17"/>
      <c r="T269" s="17">
        <v>4</v>
      </c>
      <c r="U269" s="17">
        <v>109</v>
      </c>
    </row>
    <row r="270" spans="1:21">
      <c r="A270" s="17">
        <v>80005</v>
      </c>
      <c r="B270" s="17" t="s">
        <v>356</v>
      </c>
      <c r="C270" s="17"/>
      <c r="D270" s="17">
        <v>1</v>
      </c>
      <c r="E270" s="17">
        <v>69</v>
      </c>
      <c r="F270" s="17"/>
      <c r="G270" s="17"/>
      <c r="H270" s="17">
        <v>76</v>
      </c>
      <c r="I270" s="17">
        <v>180</v>
      </c>
      <c r="J270" s="17">
        <v>33</v>
      </c>
      <c r="K270" s="17">
        <v>69</v>
      </c>
      <c r="L270" s="17">
        <v>6</v>
      </c>
      <c r="M270" s="17">
        <v>8</v>
      </c>
      <c r="N270" s="17"/>
      <c r="O270" s="17">
        <v>37</v>
      </c>
      <c r="P270" s="17">
        <v>6</v>
      </c>
      <c r="Q270" s="17"/>
      <c r="R270" s="17">
        <v>14</v>
      </c>
      <c r="S270" s="17">
        <v>4</v>
      </c>
      <c r="T270" s="17">
        <v>18</v>
      </c>
      <c r="U270" s="17">
        <v>521</v>
      </c>
    </row>
    <row r="271" spans="1:21">
      <c r="A271" s="17">
        <v>80007</v>
      </c>
      <c r="B271" s="17" t="s">
        <v>296</v>
      </c>
      <c r="C271" s="17">
        <v>99</v>
      </c>
      <c r="D271" s="17"/>
      <c r="E271" s="17">
        <v>131</v>
      </c>
      <c r="F271" s="17"/>
      <c r="G271" s="17">
        <v>2</v>
      </c>
      <c r="H271" s="17">
        <v>104</v>
      </c>
      <c r="I271" s="17">
        <v>310</v>
      </c>
      <c r="J271" s="17">
        <v>52</v>
      </c>
      <c r="K271" s="17">
        <v>113</v>
      </c>
      <c r="L271" s="17">
        <v>1</v>
      </c>
      <c r="M271" s="17">
        <v>22</v>
      </c>
      <c r="N271" s="17">
        <v>1</v>
      </c>
      <c r="O271" s="17">
        <v>50</v>
      </c>
      <c r="P271" s="17">
        <v>11</v>
      </c>
      <c r="Q271" s="17">
        <v>3</v>
      </c>
      <c r="R271" s="17">
        <v>44</v>
      </c>
      <c r="S271" s="17">
        <v>4</v>
      </c>
      <c r="T271" s="17">
        <v>31</v>
      </c>
      <c r="U271" s="17">
        <v>978</v>
      </c>
    </row>
    <row r="272" spans="1:21">
      <c r="A272" s="17">
        <v>80008</v>
      </c>
      <c r="B272" s="17" t="s">
        <v>452</v>
      </c>
      <c r="C272" s="17"/>
      <c r="D272" s="17"/>
      <c r="E272" s="17">
        <v>7</v>
      </c>
      <c r="F272" s="17"/>
      <c r="G272" s="17"/>
      <c r="H272" s="17">
        <v>70</v>
      </c>
      <c r="I272" s="17">
        <v>31</v>
      </c>
      <c r="J272" s="17">
        <v>7</v>
      </c>
      <c r="K272" s="17">
        <v>8</v>
      </c>
      <c r="L272" s="17"/>
      <c r="M272" s="17">
        <v>3</v>
      </c>
      <c r="N272" s="17"/>
      <c r="O272" s="17">
        <v>12</v>
      </c>
      <c r="P272" s="17">
        <v>2</v>
      </c>
      <c r="Q272" s="17"/>
      <c r="R272" s="17">
        <v>5</v>
      </c>
      <c r="S272" s="17">
        <v>1</v>
      </c>
      <c r="T272" s="17">
        <v>2</v>
      </c>
      <c r="U272" s="17">
        <v>148</v>
      </c>
    </row>
    <row r="273" spans="1:21">
      <c r="A273" s="17">
        <v>80009</v>
      </c>
      <c r="B273" s="17" t="s">
        <v>377</v>
      </c>
      <c r="C273" s="17"/>
      <c r="D273" s="17">
        <v>2</v>
      </c>
      <c r="E273" s="17">
        <v>25</v>
      </c>
      <c r="F273" s="17"/>
      <c r="G273" s="17"/>
      <c r="H273" s="17">
        <v>85</v>
      </c>
      <c r="I273" s="17">
        <v>212</v>
      </c>
      <c r="J273" s="17">
        <v>18</v>
      </c>
      <c r="K273" s="17">
        <v>43</v>
      </c>
      <c r="L273" s="17">
        <v>5</v>
      </c>
      <c r="M273" s="17">
        <v>14</v>
      </c>
      <c r="N273" s="17">
        <v>6</v>
      </c>
      <c r="O273" s="17">
        <v>81</v>
      </c>
      <c r="P273" s="17">
        <v>13</v>
      </c>
      <c r="Q273" s="17">
        <v>3</v>
      </c>
      <c r="R273" s="17">
        <v>55</v>
      </c>
      <c r="S273" s="17">
        <v>3</v>
      </c>
      <c r="T273" s="17">
        <v>22</v>
      </c>
      <c r="U273" s="17">
        <v>587</v>
      </c>
    </row>
    <row r="274" spans="1:21">
      <c r="A274" s="17">
        <v>80012</v>
      </c>
      <c r="B274" s="17" t="s">
        <v>311</v>
      </c>
      <c r="C274" s="17">
        <v>1</v>
      </c>
      <c r="D274" s="17"/>
      <c r="E274" s="17">
        <v>64</v>
      </c>
      <c r="F274" s="17">
        <v>13</v>
      </c>
      <c r="G274" s="17"/>
      <c r="H274" s="17">
        <v>195</v>
      </c>
      <c r="I274" s="17">
        <v>702</v>
      </c>
      <c r="J274" s="17">
        <v>104</v>
      </c>
      <c r="K274" s="17">
        <v>138</v>
      </c>
      <c r="L274" s="17">
        <v>26</v>
      </c>
      <c r="M274" s="17">
        <v>32</v>
      </c>
      <c r="N274" s="17">
        <v>5</v>
      </c>
      <c r="O274" s="17">
        <v>150</v>
      </c>
      <c r="P274" s="17">
        <v>27</v>
      </c>
      <c r="Q274" s="17">
        <v>2</v>
      </c>
      <c r="R274" s="17">
        <v>58</v>
      </c>
      <c r="S274" s="17">
        <v>12</v>
      </c>
      <c r="T274" s="17">
        <v>66</v>
      </c>
      <c r="U274" s="17">
        <v>1595</v>
      </c>
    </row>
    <row r="275" spans="1:21">
      <c r="A275" s="17">
        <v>80013</v>
      </c>
      <c r="B275" s="17" t="s">
        <v>376</v>
      </c>
      <c r="C275" s="17">
        <v>1</v>
      </c>
      <c r="D275" s="17"/>
      <c r="E275" s="17">
        <v>60</v>
      </c>
      <c r="F275" s="17"/>
      <c r="G275" s="17"/>
      <c r="H275" s="17">
        <v>37</v>
      </c>
      <c r="I275" s="17">
        <v>164</v>
      </c>
      <c r="J275" s="17">
        <v>8</v>
      </c>
      <c r="K275" s="17">
        <v>52</v>
      </c>
      <c r="L275" s="17">
        <v>1</v>
      </c>
      <c r="M275" s="17">
        <v>16</v>
      </c>
      <c r="N275" s="17"/>
      <c r="O275" s="17">
        <v>40</v>
      </c>
      <c r="P275" s="17">
        <v>7</v>
      </c>
      <c r="Q275" s="17">
        <v>1</v>
      </c>
      <c r="R275" s="17">
        <v>16</v>
      </c>
      <c r="S275" s="17"/>
      <c r="T275" s="17">
        <v>17</v>
      </c>
      <c r="U275" s="17">
        <v>420</v>
      </c>
    </row>
    <row r="276" spans="1:21">
      <c r="A276" s="17">
        <v>80014</v>
      </c>
      <c r="B276" s="17" t="s">
        <v>390</v>
      </c>
      <c r="C276" s="17">
        <v>4</v>
      </c>
      <c r="D276" s="17"/>
      <c r="E276" s="17">
        <v>31</v>
      </c>
      <c r="F276" s="17"/>
      <c r="G276" s="17"/>
      <c r="H276" s="17">
        <v>61</v>
      </c>
      <c r="I276" s="17">
        <v>142</v>
      </c>
      <c r="J276" s="17">
        <v>12</v>
      </c>
      <c r="K276" s="17">
        <v>51</v>
      </c>
      <c r="L276" s="17">
        <v>1</v>
      </c>
      <c r="M276" s="17">
        <v>6</v>
      </c>
      <c r="N276" s="17"/>
      <c r="O276" s="17">
        <v>26</v>
      </c>
      <c r="P276" s="17">
        <v>5</v>
      </c>
      <c r="Q276" s="17">
        <v>3</v>
      </c>
      <c r="R276" s="17">
        <v>16</v>
      </c>
      <c r="S276" s="17"/>
      <c r="T276" s="17">
        <v>22</v>
      </c>
      <c r="U276" s="17">
        <v>380</v>
      </c>
    </row>
    <row r="277" spans="1:21">
      <c r="A277" s="17">
        <v>80015</v>
      </c>
      <c r="B277" s="17" t="s">
        <v>577</v>
      </c>
      <c r="C277" s="17"/>
      <c r="D277" s="17"/>
      <c r="E277" s="17">
        <v>10</v>
      </c>
      <c r="F277" s="17"/>
      <c r="G277" s="17"/>
      <c r="H277" s="17">
        <v>8</v>
      </c>
      <c r="I277" s="17">
        <v>22</v>
      </c>
      <c r="J277" s="17">
        <v>2</v>
      </c>
      <c r="K277" s="17">
        <v>2</v>
      </c>
      <c r="L277" s="17"/>
      <c r="M277" s="17"/>
      <c r="N277" s="17"/>
      <c r="O277" s="17">
        <v>7</v>
      </c>
      <c r="P277" s="17">
        <v>1</v>
      </c>
      <c r="Q277" s="17"/>
      <c r="R277" s="17">
        <v>65</v>
      </c>
      <c r="S277" s="17">
        <v>1</v>
      </c>
      <c r="T277" s="17"/>
      <c r="U277" s="17">
        <v>118</v>
      </c>
    </row>
    <row r="278" spans="1:21">
      <c r="A278" s="17">
        <v>80016</v>
      </c>
      <c r="B278" s="17" t="s">
        <v>608</v>
      </c>
      <c r="C278" s="17"/>
      <c r="D278" s="17"/>
      <c r="E278" s="17">
        <v>14</v>
      </c>
      <c r="F278" s="17"/>
      <c r="G278" s="17"/>
      <c r="H278" s="17">
        <v>4</v>
      </c>
      <c r="I278" s="17">
        <v>9</v>
      </c>
      <c r="J278" s="17">
        <v>8</v>
      </c>
      <c r="K278" s="17"/>
      <c r="L278" s="17"/>
      <c r="M278" s="17"/>
      <c r="N278" s="17"/>
      <c r="O278" s="17">
        <v>2</v>
      </c>
      <c r="P278" s="17">
        <v>1</v>
      </c>
      <c r="Q278" s="17"/>
      <c r="R278" s="17">
        <v>1</v>
      </c>
      <c r="S278" s="17"/>
      <c r="T278" s="17"/>
      <c r="U278" s="17">
        <v>39</v>
      </c>
    </row>
    <row r="279" spans="1:21">
      <c r="A279" s="17">
        <v>80018</v>
      </c>
      <c r="B279" s="17" t="s">
        <v>370</v>
      </c>
      <c r="C279" s="17">
        <v>2</v>
      </c>
      <c r="D279" s="17"/>
      <c r="E279" s="17">
        <v>155</v>
      </c>
      <c r="F279" s="17"/>
      <c r="G279" s="17"/>
      <c r="H279" s="17">
        <v>179</v>
      </c>
      <c r="I279" s="17">
        <v>495</v>
      </c>
      <c r="J279" s="17">
        <v>35</v>
      </c>
      <c r="K279" s="17">
        <v>19</v>
      </c>
      <c r="L279" s="17">
        <v>17</v>
      </c>
      <c r="M279" s="17">
        <v>1</v>
      </c>
      <c r="N279" s="17">
        <v>1</v>
      </c>
      <c r="O279" s="17">
        <v>11</v>
      </c>
      <c r="P279" s="17">
        <v>10</v>
      </c>
      <c r="Q279" s="17">
        <v>4</v>
      </c>
      <c r="R279" s="17">
        <v>12</v>
      </c>
      <c r="S279" s="17"/>
      <c r="T279" s="17">
        <v>21</v>
      </c>
      <c r="U279" s="17">
        <v>962</v>
      </c>
    </row>
    <row r="280" spans="1:21">
      <c r="A280" s="17">
        <v>80019</v>
      </c>
      <c r="B280" s="17" t="s">
        <v>673</v>
      </c>
      <c r="C280" s="17"/>
      <c r="D280" s="17"/>
      <c r="E280" s="17">
        <v>44</v>
      </c>
      <c r="F280" s="17"/>
      <c r="G280" s="17"/>
      <c r="H280" s="17">
        <v>4</v>
      </c>
      <c r="I280" s="17">
        <v>12</v>
      </c>
      <c r="J280" s="17"/>
      <c r="K280" s="17">
        <v>1</v>
      </c>
      <c r="L280" s="17"/>
      <c r="M280" s="17"/>
      <c r="N280" s="17"/>
      <c r="O280" s="17">
        <v>3</v>
      </c>
      <c r="P280" s="17"/>
      <c r="Q280" s="17"/>
      <c r="R280" s="17">
        <v>1</v>
      </c>
      <c r="S280" s="17"/>
      <c r="T280" s="17">
        <v>1</v>
      </c>
      <c r="U280" s="17">
        <v>66</v>
      </c>
    </row>
    <row r="281" spans="1:21">
      <c r="A281" s="17">
        <v>80020</v>
      </c>
      <c r="B281" s="17" t="s">
        <v>632</v>
      </c>
      <c r="C281" s="17">
        <v>1</v>
      </c>
      <c r="D281" s="17">
        <v>10</v>
      </c>
      <c r="E281" s="17">
        <v>27</v>
      </c>
      <c r="F281" s="17"/>
      <c r="G281" s="17"/>
      <c r="H281" s="17">
        <v>13</v>
      </c>
      <c r="I281" s="17">
        <v>26</v>
      </c>
      <c r="J281" s="17">
        <v>9</v>
      </c>
      <c r="K281" s="17">
        <v>5</v>
      </c>
      <c r="L281" s="17"/>
      <c r="M281" s="17"/>
      <c r="N281" s="17">
        <v>2</v>
      </c>
      <c r="O281" s="17">
        <v>2</v>
      </c>
      <c r="P281" s="17"/>
      <c r="Q281" s="17"/>
      <c r="R281" s="17"/>
      <c r="S281" s="17"/>
      <c r="T281" s="17"/>
      <c r="U281" s="17">
        <v>95</v>
      </c>
    </row>
    <row r="282" spans="1:21">
      <c r="A282" s="17">
        <v>80021</v>
      </c>
      <c r="B282" s="17" t="s">
        <v>662</v>
      </c>
      <c r="C282" s="17"/>
      <c r="D282" s="17"/>
      <c r="E282" s="17">
        <v>1</v>
      </c>
      <c r="F282" s="17"/>
      <c r="G282" s="17"/>
      <c r="H282" s="17">
        <v>21</v>
      </c>
      <c r="I282" s="17">
        <v>20</v>
      </c>
      <c r="J282" s="17"/>
      <c r="K282" s="17">
        <v>3</v>
      </c>
      <c r="L282" s="17"/>
      <c r="M282" s="17"/>
      <c r="N282" s="17"/>
      <c r="O282" s="17">
        <v>3</v>
      </c>
      <c r="P282" s="17"/>
      <c r="Q282" s="17"/>
      <c r="R282" s="17">
        <v>2</v>
      </c>
      <c r="S282" s="17"/>
      <c r="T282" s="17"/>
      <c r="U282" s="17">
        <v>50</v>
      </c>
    </row>
    <row r="283" spans="1:21">
      <c r="A283" s="17">
        <v>80023</v>
      </c>
      <c r="B283" s="17" t="s">
        <v>455</v>
      </c>
      <c r="C283" s="17"/>
      <c r="D283" s="17"/>
      <c r="E283" s="17">
        <v>16</v>
      </c>
      <c r="F283" s="17"/>
      <c r="G283" s="17">
        <v>3</v>
      </c>
      <c r="H283" s="17">
        <v>28</v>
      </c>
      <c r="I283" s="17">
        <v>33</v>
      </c>
      <c r="J283" s="17">
        <v>11</v>
      </c>
      <c r="K283" s="17">
        <v>13</v>
      </c>
      <c r="L283" s="17"/>
      <c r="M283" s="17"/>
      <c r="N283" s="17"/>
      <c r="O283" s="17">
        <v>13</v>
      </c>
      <c r="P283" s="17"/>
      <c r="Q283" s="17"/>
      <c r="R283" s="17">
        <v>2</v>
      </c>
      <c r="S283" s="17"/>
      <c r="T283" s="17">
        <v>13</v>
      </c>
      <c r="U283" s="17">
        <v>132</v>
      </c>
    </row>
    <row r="284" spans="1:21">
      <c r="A284" s="17">
        <v>80024</v>
      </c>
      <c r="B284" s="17" t="s">
        <v>637</v>
      </c>
      <c r="C284" s="17"/>
      <c r="D284" s="17"/>
      <c r="E284" s="17">
        <v>23</v>
      </c>
      <c r="F284" s="17"/>
      <c r="G284" s="17"/>
      <c r="H284" s="17">
        <v>5</v>
      </c>
      <c r="I284" s="17">
        <v>11</v>
      </c>
      <c r="J284" s="17">
        <v>2</v>
      </c>
      <c r="K284" s="17">
        <v>10</v>
      </c>
      <c r="L284" s="17"/>
      <c r="M284" s="17"/>
      <c r="N284" s="17"/>
      <c r="O284" s="17">
        <v>2</v>
      </c>
      <c r="P284" s="17"/>
      <c r="Q284" s="17"/>
      <c r="R284" s="17">
        <v>4</v>
      </c>
      <c r="S284" s="17"/>
      <c r="T284" s="17">
        <v>2</v>
      </c>
      <c r="U284" s="17">
        <v>59</v>
      </c>
    </row>
    <row r="285" spans="1:21">
      <c r="A285" s="17">
        <v>80025</v>
      </c>
      <c r="B285" s="17" t="s">
        <v>320</v>
      </c>
      <c r="C285" s="17">
        <v>15</v>
      </c>
      <c r="D285" s="17"/>
      <c r="E285" s="17">
        <v>111</v>
      </c>
      <c r="F285" s="17"/>
      <c r="G285" s="17"/>
      <c r="H285" s="17">
        <v>128</v>
      </c>
      <c r="I285" s="17">
        <v>245</v>
      </c>
      <c r="J285" s="17">
        <v>39</v>
      </c>
      <c r="K285" s="17">
        <v>87</v>
      </c>
      <c r="L285" s="17">
        <v>10</v>
      </c>
      <c r="M285" s="17">
        <v>12</v>
      </c>
      <c r="N285" s="17"/>
      <c r="O285" s="17">
        <v>89</v>
      </c>
      <c r="P285" s="17">
        <v>11</v>
      </c>
      <c r="Q285" s="17"/>
      <c r="R285" s="17">
        <v>31</v>
      </c>
      <c r="S285" s="17">
        <v>13</v>
      </c>
      <c r="T285" s="17">
        <v>27</v>
      </c>
      <c r="U285" s="17">
        <v>818</v>
      </c>
    </row>
    <row r="286" spans="1:21">
      <c r="A286" s="17">
        <v>80026</v>
      </c>
      <c r="B286" s="17" t="s">
        <v>652</v>
      </c>
      <c r="C286" s="17">
        <v>4</v>
      </c>
      <c r="D286" s="17"/>
      <c r="E286" s="17">
        <v>5</v>
      </c>
      <c r="F286" s="17"/>
      <c r="G286" s="17"/>
      <c r="H286" s="17">
        <v>6</v>
      </c>
      <c r="I286" s="17">
        <v>6</v>
      </c>
      <c r="J286" s="17"/>
      <c r="K286" s="17">
        <v>1</v>
      </c>
      <c r="L286" s="17"/>
      <c r="M286" s="17"/>
      <c r="N286" s="17"/>
      <c r="O286" s="17"/>
      <c r="P286" s="17"/>
      <c r="Q286" s="17"/>
      <c r="R286" s="17"/>
      <c r="S286" s="17"/>
      <c r="T286" s="17"/>
      <c r="U286" s="17">
        <v>22</v>
      </c>
    </row>
    <row r="287" spans="1:21">
      <c r="A287" s="17">
        <v>80027</v>
      </c>
      <c r="B287" s="17" t="s">
        <v>330</v>
      </c>
      <c r="C287" s="17">
        <v>2</v>
      </c>
      <c r="D287" s="17"/>
      <c r="E287" s="17">
        <v>52</v>
      </c>
      <c r="F287" s="17"/>
      <c r="G287" s="17"/>
      <c r="H287" s="17">
        <v>43</v>
      </c>
      <c r="I287" s="17">
        <v>408</v>
      </c>
      <c r="J287" s="17">
        <v>20</v>
      </c>
      <c r="K287" s="17">
        <v>28</v>
      </c>
      <c r="L287" s="17">
        <v>10</v>
      </c>
      <c r="M287" s="17">
        <v>22</v>
      </c>
      <c r="N287" s="17">
        <v>2</v>
      </c>
      <c r="O287" s="17">
        <v>58</v>
      </c>
      <c r="P287" s="17">
        <v>11</v>
      </c>
      <c r="Q287" s="17">
        <v>1</v>
      </c>
      <c r="R287" s="17">
        <v>109</v>
      </c>
      <c r="S287" s="17">
        <v>8</v>
      </c>
      <c r="T287" s="17">
        <v>18</v>
      </c>
      <c r="U287" s="17">
        <v>792</v>
      </c>
    </row>
    <row r="288" spans="1:21">
      <c r="A288" s="17">
        <v>80028</v>
      </c>
      <c r="B288" s="17" t="s">
        <v>297</v>
      </c>
      <c r="C288" s="17">
        <v>9</v>
      </c>
      <c r="D288" s="17">
        <v>2</v>
      </c>
      <c r="E288" s="17">
        <v>241</v>
      </c>
      <c r="F288" s="17"/>
      <c r="G288" s="17">
        <v>17</v>
      </c>
      <c r="H288" s="17">
        <v>199</v>
      </c>
      <c r="I288" s="17">
        <v>428</v>
      </c>
      <c r="J288" s="17">
        <v>165</v>
      </c>
      <c r="K288" s="17">
        <v>118</v>
      </c>
      <c r="L288" s="17">
        <v>3</v>
      </c>
      <c r="M288" s="17">
        <v>46</v>
      </c>
      <c r="N288" s="17"/>
      <c r="O288" s="17">
        <v>140</v>
      </c>
      <c r="P288" s="17">
        <v>3</v>
      </c>
      <c r="Q288" s="17">
        <v>5</v>
      </c>
      <c r="R288" s="17">
        <v>53</v>
      </c>
      <c r="S288" s="17">
        <v>12</v>
      </c>
      <c r="T288" s="17">
        <v>45</v>
      </c>
      <c r="U288" s="17">
        <v>1486</v>
      </c>
    </row>
    <row r="289" spans="1:21">
      <c r="A289" s="17">
        <v>80029</v>
      </c>
      <c r="B289" s="17" t="s">
        <v>349</v>
      </c>
      <c r="C289" s="17">
        <v>3</v>
      </c>
      <c r="D289" s="17"/>
      <c r="E289" s="17">
        <v>80</v>
      </c>
      <c r="F289" s="17"/>
      <c r="G289" s="17">
        <v>2</v>
      </c>
      <c r="H289" s="17">
        <v>88</v>
      </c>
      <c r="I289" s="17">
        <v>189</v>
      </c>
      <c r="J289" s="17">
        <v>21</v>
      </c>
      <c r="K289" s="17">
        <v>36</v>
      </c>
      <c r="L289" s="17"/>
      <c r="M289" s="17">
        <v>2</v>
      </c>
      <c r="N289" s="17"/>
      <c r="O289" s="17">
        <v>28</v>
      </c>
      <c r="P289" s="17">
        <v>10</v>
      </c>
      <c r="Q289" s="17"/>
      <c r="R289" s="17">
        <v>12</v>
      </c>
      <c r="S289" s="17">
        <v>2</v>
      </c>
      <c r="T289" s="17">
        <v>9</v>
      </c>
      <c r="U289" s="17">
        <v>482</v>
      </c>
    </row>
    <row r="290" spans="1:21">
      <c r="A290" s="17">
        <v>80030</v>
      </c>
      <c r="B290" s="17" t="s">
        <v>616</v>
      </c>
      <c r="C290" s="17"/>
      <c r="D290" s="17"/>
      <c r="E290" s="17">
        <v>11</v>
      </c>
      <c r="F290" s="17"/>
      <c r="G290" s="17"/>
      <c r="H290" s="17">
        <v>12</v>
      </c>
      <c r="I290" s="17">
        <v>13</v>
      </c>
      <c r="J290" s="17">
        <v>1</v>
      </c>
      <c r="K290" s="17">
        <v>1</v>
      </c>
      <c r="L290" s="17"/>
      <c r="M290" s="17"/>
      <c r="N290" s="17"/>
      <c r="O290" s="17">
        <v>6</v>
      </c>
      <c r="P290" s="17">
        <v>3</v>
      </c>
      <c r="Q290" s="17"/>
      <c r="R290" s="17">
        <v>3</v>
      </c>
      <c r="S290" s="17"/>
      <c r="T290" s="17"/>
      <c r="U290" s="17">
        <v>50</v>
      </c>
    </row>
    <row r="291" spans="1:21">
      <c r="A291" s="17">
        <v>80031</v>
      </c>
      <c r="B291" s="17" t="s">
        <v>398</v>
      </c>
      <c r="C291" s="17">
        <v>7</v>
      </c>
      <c r="D291" s="17"/>
      <c r="E291" s="17">
        <v>56</v>
      </c>
      <c r="F291" s="17"/>
      <c r="G291" s="17"/>
      <c r="H291" s="17">
        <v>62</v>
      </c>
      <c r="I291" s="17">
        <v>100</v>
      </c>
      <c r="J291" s="17">
        <v>10</v>
      </c>
      <c r="K291" s="17">
        <v>19</v>
      </c>
      <c r="L291" s="17">
        <v>3</v>
      </c>
      <c r="M291" s="17">
        <v>7</v>
      </c>
      <c r="N291" s="17">
        <v>1</v>
      </c>
      <c r="O291" s="17">
        <v>31</v>
      </c>
      <c r="P291" s="17">
        <v>3</v>
      </c>
      <c r="Q291" s="17">
        <v>1</v>
      </c>
      <c r="R291" s="17">
        <v>8</v>
      </c>
      <c r="S291" s="17">
        <v>3</v>
      </c>
      <c r="T291" s="17">
        <v>6</v>
      </c>
      <c r="U291" s="17">
        <v>317</v>
      </c>
    </row>
    <row r="292" spans="1:21">
      <c r="A292" s="17">
        <v>80032</v>
      </c>
      <c r="B292" s="17" t="s">
        <v>517</v>
      </c>
      <c r="C292" s="17">
        <v>2</v>
      </c>
      <c r="D292" s="17"/>
      <c r="E292" s="17">
        <v>52</v>
      </c>
      <c r="F292" s="17"/>
      <c r="G292" s="17"/>
      <c r="H292" s="17">
        <v>22</v>
      </c>
      <c r="I292" s="17">
        <v>35</v>
      </c>
      <c r="J292" s="17">
        <v>7</v>
      </c>
      <c r="K292" s="17">
        <v>12</v>
      </c>
      <c r="L292" s="17">
        <v>1</v>
      </c>
      <c r="M292" s="17">
        <v>1</v>
      </c>
      <c r="N292" s="17"/>
      <c r="O292" s="17">
        <v>5</v>
      </c>
      <c r="P292" s="17">
        <v>2</v>
      </c>
      <c r="Q292" s="17"/>
      <c r="R292" s="17">
        <v>2</v>
      </c>
      <c r="S292" s="17"/>
      <c r="T292" s="17">
        <v>2</v>
      </c>
      <c r="U292" s="17">
        <v>143</v>
      </c>
    </row>
    <row r="293" spans="1:21">
      <c r="A293" s="17">
        <v>80033</v>
      </c>
      <c r="B293" s="17" t="s">
        <v>639</v>
      </c>
      <c r="C293" s="17"/>
      <c r="D293" s="17"/>
      <c r="E293" s="17">
        <v>2</v>
      </c>
      <c r="F293" s="17"/>
      <c r="G293" s="17"/>
      <c r="H293" s="17">
        <v>6</v>
      </c>
      <c r="I293" s="17">
        <v>24</v>
      </c>
      <c r="J293" s="17">
        <v>1</v>
      </c>
      <c r="K293" s="17">
        <v>4</v>
      </c>
      <c r="L293" s="17"/>
      <c r="M293" s="17">
        <v>2</v>
      </c>
      <c r="N293" s="17"/>
      <c r="O293" s="17">
        <v>4</v>
      </c>
      <c r="P293" s="17"/>
      <c r="Q293" s="17"/>
      <c r="R293" s="17">
        <v>1</v>
      </c>
      <c r="S293" s="17"/>
      <c r="T293" s="17">
        <v>1</v>
      </c>
      <c r="U293" s="17">
        <v>45</v>
      </c>
    </row>
    <row r="294" spans="1:21">
      <c r="A294" s="17">
        <v>80034</v>
      </c>
      <c r="B294" s="17" t="s">
        <v>599</v>
      </c>
      <c r="C294" s="17"/>
      <c r="D294" s="17"/>
      <c r="E294" s="17"/>
      <c r="F294" s="17"/>
      <c r="G294" s="17"/>
      <c r="H294" s="17">
        <v>12</v>
      </c>
      <c r="I294" s="17">
        <v>21</v>
      </c>
      <c r="J294" s="17">
        <v>1</v>
      </c>
      <c r="K294" s="17">
        <v>1</v>
      </c>
      <c r="L294" s="17">
        <v>1</v>
      </c>
      <c r="M294" s="17">
        <v>1</v>
      </c>
      <c r="N294" s="17"/>
      <c r="O294" s="17">
        <v>3</v>
      </c>
      <c r="P294" s="17">
        <v>1</v>
      </c>
      <c r="Q294" s="17"/>
      <c r="R294" s="17">
        <v>2</v>
      </c>
      <c r="S294" s="17">
        <v>1</v>
      </c>
      <c r="T294" s="17"/>
      <c r="U294" s="17">
        <v>44</v>
      </c>
    </row>
    <row r="295" spans="1:21">
      <c r="A295" s="17">
        <v>80035</v>
      </c>
      <c r="B295" s="17" t="s">
        <v>516</v>
      </c>
      <c r="C295" s="17"/>
      <c r="D295" s="17"/>
      <c r="E295" s="17">
        <v>14</v>
      </c>
      <c r="F295" s="17">
        <v>2</v>
      </c>
      <c r="G295" s="17"/>
      <c r="H295" s="17">
        <v>31</v>
      </c>
      <c r="I295" s="17">
        <v>36</v>
      </c>
      <c r="J295" s="17">
        <v>5</v>
      </c>
      <c r="K295" s="17">
        <v>7</v>
      </c>
      <c r="L295" s="17">
        <v>2</v>
      </c>
      <c r="M295" s="17">
        <v>4</v>
      </c>
      <c r="N295" s="17"/>
      <c r="O295" s="17">
        <v>12</v>
      </c>
      <c r="P295" s="17">
        <v>1</v>
      </c>
      <c r="Q295" s="17"/>
      <c r="R295" s="17">
        <v>5</v>
      </c>
      <c r="S295" s="17"/>
      <c r="T295" s="17">
        <v>29</v>
      </c>
      <c r="U295" s="17">
        <v>148</v>
      </c>
    </row>
    <row r="296" spans="1:21">
      <c r="A296" s="17">
        <v>80036</v>
      </c>
      <c r="B296" s="17" t="s">
        <v>433</v>
      </c>
      <c r="C296" s="17"/>
      <c r="D296" s="17"/>
      <c r="E296" s="17">
        <v>15</v>
      </c>
      <c r="F296" s="17"/>
      <c r="G296" s="17"/>
      <c r="H296" s="17">
        <v>46</v>
      </c>
      <c r="I296" s="17">
        <v>58</v>
      </c>
      <c r="J296" s="17">
        <v>6</v>
      </c>
      <c r="K296" s="17">
        <v>31</v>
      </c>
      <c r="L296" s="17"/>
      <c r="M296" s="17">
        <v>7</v>
      </c>
      <c r="N296" s="17"/>
      <c r="O296" s="17">
        <v>5</v>
      </c>
      <c r="P296" s="17"/>
      <c r="Q296" s="17"/>
      <c r="R296" s="17">
        <v>3</v>
      </c>
      <c r="S296" s="17">
        <v>2</v>
      </c>
      <c r="T296" s="17">
        <v>3</v>
      </c>
      <c r="U296" s="17">
        <v>176</v>
      </c>
    </row>
    <row r="297" spans="1:21">
      <c r="A297" s="17">
        <v>80037</v>
      </c>
      <c r="B297" s="17" t="s">
        <v>499</v>
      </c>
      <c r="C297" s="17">
        <v>7</v>
      </c>
      <c r="D297" s="17"/>
      <c r="E297" s="17">
        <v>15</v>
      </c>
      <c r="F297" s="17"/>
      <c r="G297" s="17"/>
      <c r="H297" s="17">
        <v>9</v>
      </c>
      <c r="I297" s="17">
        <v>25</v>
      </c>
      <c r="J297" s="17">
        <v>4</v>
      </c>
      <c r="K297" s="17">
        <v>6</v>
      </c>
      <c r="L297" s="17"/>
      <c r="M297" s="17"/>
      <c r="N297" s="17"/>
      <c r="O297" s="17">
        <v>5</v>
      </c>
      <c r="P297" s="17"/>
      <c r="Q297" s="17"/>
      <c r="R297" s="17">
        <v>2</v>
      </c>
      <c r="S297" s="17"/>
      <c r="T297" s="17">
        <v>3</v>
      </c>
      <c r="U297" s="17">
        <v>76</v>
      </c>
    </row>
    <row r="298" spans="1:21">
      <c r="A298" s="17">
        <v>80038</v>
      </c>
      <c r="B298" s="17" t="s">
        <v>278</v>
      </c>
      <c r="C298" s="17">
        <v>10</v>
      </c>
      <c r="D298" s="17">
        <v>3</v>
      </c>
      <c r="E298" s="17">
        <v>306</v>
      </c>
      <c r="F298" s="17">
        <v>37</v>
      </c>
      <c r="G298" s="17">
        <v>255</v>
      </c>
      <c r="H298" s="17">
        <v>199</v>
      </c>
      <c r="I298" s="17">
        <v>1232</v>
      </c>
      <c r="J298" s="17">
        <v>1704</v>
      </c>
      <c r="K298" s="17">
        <v>228</v>
      </c>
      <c r="L298" s="17">
        <v>112</v>
      </c>
      <c r="M298" s="17">
        <v>79</v>
      </c>
      <c r="N298" s="17">
        <v>21</v>
      </c>
      <c r="O298" s="17">
        <v>167</v>
      </c>
      <c r="P298" s="17">
        <v>200</v>
      </c>
      <c r="Q298" s="17">
        <v>19</v>
      </c>
      <c r="R298" s="17">
        <v>105</v>
      </c>
      <c r="S298" s="17">
        <v>26</v>
      </c>
      <c r="T298" s="17">
        <v>89</v>
      </c>
      <c r="U298" s="17">
        <v>4792</v>
      </c>
    </row>
    <row r="299" spans="1:21">
      <c r="A299" s="17">
        <v>80039</v>
      </c>
      <c r="B299" s="17" t="s">
        <v>321</v>
      </c>
      <c r="C299" s="17">
        <v>2</v>
      </c>
      <c r="D299" s="17"/>
      <c r="E299" s="17">
        <v>114</v>
      </c>
      <c r="F299" s="17"/>
      <c r="G299" s="17"/>
      <c r="H299" s="17">
        <v>120</v>
      </c>
      <c r="I299" s="17">
        <v>412</v>
      </c>
      <c r="J299" s="17">
        <v>50</v>
      </c>
      <c r="K299" s="17">
        <v>63</v>
      </c>
      <c r="L299" s="17">
        <v>7</v>
      </c>
      <c r="M299" s="17">
        <v>28</v>
      </c>
      <c r="N299" s="17">
        <v>2</v>
      </c>
      <c r="O299" s="17">
        <v>60</v>
      </c>
      <c r="P299" s="17">
        <v>13</v>
      </c>
      <c r="Q299" s="17">
        <v>2</v>
      </c>
      <c r="R299" s="17">
        <v>31</v>
      </c>
      <c r="S299" s="17">
        <v>2</v>
      </c>
      <c r="T299" s="17">
        <v>26</v>
      </c>
      <c r="U299" s="17">
        <v>932</v>
      </c>
    </row>
    <row r="300" spans="1:21">
      <c r="A300" s="17">
        <v>80040</v>
      </c>
      <c r="B300" s="17" t="s">
        <v>406</v>
      </c>
      <c r="C300" s="17">
        <v>1</v>
      </c>
      <c r="D300" s="17">
        <v>4</v>
      </c>
      <c r="E300" s="17">
        <v>50</v>
      </c>
      <c r="F300" s="17"/>
      <c r="G300" s="17"/>
      <c r="H300" s="17">
        <v>56</v>
      </c>
      <c r="I300" s="17">
        <v>121</v>
      </c>
      <c r="J300" s="17">
        <v>47</v>
      </c>
      <c r="K300" s="17">
        <v>12</v>
      </c>
      <c r="L300" s="17"/>
      <c r="M300" s="17">
        <v>3</v>
      </c>
      <c r="N300" s="17">
        <v>2</v>
      </c>
      <c r="O300" s="17">
        <v>9</v>
      </c>
      <c r="P300" s="17"/>
      <c r="Q300" s="17"/>
      <c r="R300" s="17">
        <v>5</v>
      </c>
      <c r="S300" s="17"/>
      <c r="T300" s="17">
        <v>16</v>
      </c>
      <c r="U300" s="17">
        <v>326</v>
      </c>
    </row>
    <row r="301" spans="1:21">
      <c r="A301" s="17">
        <v>80041</v>
      </c>
      <c r="B301" s="17" t="s">
        <v>672</v>
      </c>
      <c r="C301" s="17">
        <v>2</v>
      </c>
      <c r="D301" s="17"/>
      <c r="E301" s="17">
        <v>2</v>
      </c>
      <c r="F301" s="17"/>
      <c r="G301" s="17"/>
      <c r="H301" s="17">
        <v>3</v>
      </c>
      <c r="I301" s="17">
        <v>2</v>
      </c>
      <c r="J301" s="17">
        <v>1</v>
      </c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>
        <v>10</v>
      </c>
    </row>
    <row r="302" spans="1:21">
      <c r="A302" s="17">
        <v>80042</v>
      </c>
      <c r="B302" s="17" t="s">
        <v>346</v>
      </c>
      <c r="C302" s="17">
        <v>4</v>
      </c>
      <c r="D302" s="17"/>
      <c r="E302" s="17">
        <v>62</v>
      </c>
      <c r="F302" s="17"/>
      <c r="G302" s="17"/>
      <c r="H302" s="17">
        <v>39</v>
      </c>
      <c r="I302" s="17">
        <v>177</v>
      </c>
      <c r="J302" s="17">
        <v>17</v>
      </c>
      <c r="K302" s="17">
        <v>35</v>
      </c>
      <c r="L302" s="17">
        <v>7</v>
      </c>
      <c r="M302" s="17">
        <v>13</v>
      </c>
      <c r="N302" s="17"/>
      <c r="O302" s="17">
        <v>35</v>
      </c>
      <c r="P302" s="17">
        <v>24</v>
      </c>
      <c r="Q302" s="17">
        <v>3</v>
      </c>
      <c r="R302" s="17">
        <v>13</v>
      </c>
      <c r="S302" s="17">
        <v>1</v>
      </c>
      <c r="T302" s="17">
        <v>24</v>
      </c>
      <c r="U302" s="17">
        <v>454</v>
      </c>
    </row>
    <row r="303" spans="1:21">
      <c r="A303" s="17">
        <v>80043</v>
      </c>
      <c r="B303" s="17" t="s">
        <v>293</v>
      </c>
      <c r="C303" s="17">
        <v>26</v>
      </c>
      <c r="D303" s="17"/>
      <c r="E303" s="17">
        <v>99</v>
      </c>
      <c r="F303" s="17"/>
      <c r="G303" s="17">
        <v>22</v>
      </c>
      <c r="H303" s="17">
        <v>215</v>
      </c>
      <c r="I303" s="17">
        <v>614</v>
      </c>
      <c r="J303" s="17">
        <v>234</v>
      </c>
      <c r="K303" s="17">
        <v>144</v>
      </c>
      <c r="L303" s="17">
        <v>56</v>
      </c>
      <c r="M303" s="17">
        <v>53</v>
      </c>
      <c r="N303" s="17">
        <v>4</v>
      </c>
      <c r="O303" s="17">
        <v>236</v>
      </c>
      <c r="P303" s="17">
        <v>379</v>
      </c>
      <c r="Q303" s="17">
        <v>10</v>
      </c>
      <c r="R303" s="17">
        <v>85</v>
      </c>
      <c r="S303" s="17">
        <v>14</v>
      </c>
      <c r="T303" s="17">
        <v>61</v>
      </c>
      <c r="U303" s="17">
        <v>2252</v>
      </c>
    </row>
    <row r="304" spans="1:21">
      <c r="A304" s="17">
        <v>80044</v>
      </c>
      <c r="B304" s="17" t="s">
        <v>425</v>
      </c>
      <c r="C304" s="17">
        <v>1</v>
      </c>
      <c r="D304" s="17"/>
      <c r="E304" s="17">
        <v>13</v>
      </c>
      <c r="F304" s="17"/>
      <c r="G304" s="17"/>
      <c r="H304" s="17">
        <v>13</v>
      </c>
      <c r="I304" s="17">
        <v>44</v>
      </c>
      <c r="J304" s="17">
        <v>17</v>
      </c>
      <c r="K304" s="17">
        <v>44</v>
      </c>
      <c r="L304" s="17"/>
      <c r="M304" s="17"/>
      <c r="N304" s="17"/>
      <c r="O304" s="17">
        <v>14</v>
      </c>
      <c r="P304" s="17"/>
      <c r="Q304" s="17"/>
      <c r="R304" s="17">
        <v>3</v>
      </c>
      <c r="S304" s="17">
        <v>1</v>
      </c>
      <c r="T304" s="17">
        <v>9</v>
      </c>
      <c r="U304" s="17">
        <v>159</v>
      </c>
    </row>
    <row r="305" spans="1:21">
      <c r="A305" s="17">
        <v>80045</v>
      </c>
      <c r="B305" s="17" t="s">
        <v>328</v>
      </c>
      <c r="C305" s="17">
        <v>18</v>
      </c>
      <c r="D305" s="17"/>
      <c r="E305" s="17">
        <v>122</v>
      </c>
      <c r="F305" s="17"/>
      <c r="G305" s="17">
        <v>12</v>
      </c>
      <c r="H305" s="17">
        <v>92</v>
      </c>
      <c r="I305" s="17">
        <v>437</v>
      </c>
      <c r="J305" s="17">
        <v>15</v>
      </c>
      <c r="K305" s="17">
        <v>153</v>
      </c>
      <c r="L305" s="17">
        <v>14</v>
      </c>
      <c r="M305" s="17">
        <v>23</v>
      </c>
      <c r="N305" s="17">
        <v>4</v>
      </c>
      <c r="O305" s="17">
        <v>77</v>
      </c>
      <c r="P305" s="17">
        <v>13</v>
      </c>
      <c r="Q305" s="17">
        <v>5</v>
      </c>
      <c r="R305" s="17">
        <v>27</v>
      </c>
      <c r="S305" s="17">
        <v>15</v>
      </c>
      <c r="T305" s="17">
        <v>32</v>
      </c>
      <c r="U305" s="17">
        <v>1059</v>
      </c>
    </row>
    <row r="306" spans="1:21">
      <c r="A306" s="17">
        <v>80046</v>
      </c>
      <c r="B306" s="17" t="s">
        <v>531</v>
      </c>
      <c r="C306" s="17">
        <v>4</v>
      </c>
      <c r="D306" s="17"/>
      <c r="E306" s="17">
        <v>22</v>
      </c>
      <c r="F306" s="17"/>
      <c r="G306" s="17"/>
      <c r="H306" s="17">
        <v>40</v>
      </c>
      <c r="I306" s="17">
        <v>25</v>
      </c>
      <c r="J306" s="17">
        <v>7</v>
      </c>
      <c r="K306" s="17">
        <v>11</v>
      </c>
      <c r="L306" s="17"/>
      <c r="M306" s="17">
        <v>7</v>
      </c>
      <c r="N306" s="17"/>
      <c r="O306" s="17">
        <v>11</v>
      </c>
      <c r="P306" s="17">
        <v>1</v>
      </c>
      <c r="Q306" s="17"/>
      <c r="R306" s="17">
        <v>26</v>
      </c>
      <c r="S306" s="17">
        <v>1</v>
      </c>
      <c r="T306" s="17">
        <v>8</v>
      </c>
      <c r="U306" s="17">
        <v>163</v>
      </c>
    </row>
    <row r="307" spans="1:21">
      <c r="A307" s="17">
        <v>80047</v>
      </c>
      <c r="B307" s="17" t="s">
        <v>655</v>
      </c>
      <c r="C307" s="17"/>
      <c r="D307" s="17"/>
      <c r="E307" s="17">
        <v>1</v>
      </c>
      <c r="F307" s="17"/>
      <c r="G307" s="17"/>
      <c r="H307" s="17">
        <v>7</v>
      </c>
      <c r="I307" s="17">
        <v>12</v>
      </c>
      <c r="J307" s="17">
        <v>1</v>
      </c>
      <c r="K307" s="17">
        <v>1</v>
      </c>
      <c r="L307" s="17"/>
      <c r="M307" s="17"/>
      <c r="N307" s="17"/>
      <c r="O307" s="17">
        <v>5</v>
      </c>
      <c r="P307" s="17"/>
      <c r="Q307" s="17"/>
      <c r="R307" s="17">
        <v>2</v>
      </c>
      <c r="S307" s="17"/>
      <c r="T307" s="17">
        <v>2</v>
      </c>
      <c r="U307" s="17">
        <v>31</v>
      </c>
    </row>
    <row r="308" spans="1:21">
      <c r="A308" s="17">
        <v>80048</v>
      </c>
      <c r="B308" s="17" t="s">
        <v>605</v>
      </c>
      <c r="C308" s="17"/>
      <c r="D308" s="17"/>
      <c r="E308" s="17">
        <v>5</v>
      </c>
      <c r="F308" s="17"/>
      <c r="G308" s="17"/>
      <c r="H308" s="17">
        <v>27</v>
      </c>
      <c r="I308" s="17">
        <v>13</v>
      </c>
      <c r="J308" s="17">
        <v>1</v>
      </c>
      <c r="K308" s="17">
        <v>4</v>
      </c>
      <c r="L308" s="17">
        <v>1</v>
      </c>
      <c r="M308" s="17"/>
      <c r="N308" s="17"/>
      <c r="O308" s="17">
        <v>2</v>
      </c>
      <c r="P308" s="17">
        <v>1</v>
      </c>
      <c r="Q308" s="17"/>
      <c r="R308" s="17">
        <v>2</v>
      </c>
      <c r="S308" s="17"/>
      <c r="T308" s="17">
        <v>9</v>
      </c>
      <c r="U308" s="17">
        <v>65</v>
      </c>
    </row>
    <row r="309" spans="1:21">
      <c r="A309" s="17">
        <v>80049</v>
      </c>
      <c r="B309" s="17" t="s">
        <v>351</v>
      </c>
      <c r="C309" s="17">
        <v>4</v>
      </c>
      <c r="D309" s="17"/>
      <c r="E309" s="17">
        <v>72</v>
      </c>
      <c r="F309" s="17"/>
      <c r="G309" s="17">
        <v>4</v>
      </c>
      <c r="H309" s="17">
        <v>53</v>
      </c>
      <c r="I309" s="17">
        <v>293</v>
      </c>
      <c r="J309" s="17">
        <v>88</v>
      </c>
      <c r="K309" s="17">
        <v>22</v>
      </c>
      <c r="L309" s="17">
        <v>4</v>
      </c>
      <c r="M309" s="17">
        <v>8</v>
      </c>
      <c r="N309" s="17">
        <v>1</v>
      </c>
      <c r="O309" s="17">
        <v>16</v>
      </c>
      <c r="P309" s="17">
        <v>6</v>
      </c>
      <c r="Q309" s="17"/>
      <c r="R309" s="17">
        <v>6</v>
      </c>
      <c r="S309" s="17"/>
      <c r="T309" s="17">
        <v>10</v>
      </c>
      <c r="U309" s="17">
        <v>587</v>
      </c>
    </row>
    <row r="310" spans="1:21">
      <c r="A310" s="17">
        <v>80050</v>
      </c>
      <c r="B310" s="17" t="s">
        <v>294</v>
      </c>
      <c r="C310" s="17">
        <v>8</v>
      </c>
      <c r="D310" s="17"/>
      <c r="E310" s="17">
        <v>133</v>
      </c>
      <c r="F310" s="17">
        <v>13</v>
      </c>
      <c r="G310" s="17">
        <v>32</v>
      </c>
      <c r="H310" s="17">
        <v>167</v>
      </c>
      <c r="I310" s="17">
        <v>495</v>
      </c>
      <c r="J310" s="17">
        <v>81</v>
      </c>
      <c r="K310" s="17">
        <v>121</v>
      </c>
      <c r="L310" s="17">
        <v>8</v>
      </c>
      <c r="M310" s="17">
        <v>52</v>
      </c>
      <c r="N310" s="17">
        <v>5</v>
      </c>
      <c r="O310" s="17">
        <v>80</v>
      </c>
      <c r="P310" s="17">
        <v>24</v>
      </c>
      <c r="Q310" s="17">
        <v>1</v>
      </c>
      <c r="R310" s="17">
        <v>117</v>
      </c>
      <c r="S310" s="17">
        <v>5</v>
      </c>
      <c r="T310" s="17">
        <v>67</v>
      </c>
      <c r="U310" s="17">
        <v>1409</v>
      </c>
    </row>
    <row r="311" spans="1:21">
      <c r="A311" s="17">
        <v>80051</v>
      </c>
      <c r="B311" s="17" t="s">
        <v>442</v>
      </c>
      <c r="C311" s="17">
        <v>1</v>
      </c>
      <c r="D311" s="17"/>
      <c r="E311" s="17">
        <v>58</v>
      </c>
      <c r="F311" s="17"/>
      <c r="G311" s="17"/>
      <c r="H311" s="17">
        <v>34</v>
      </c>
      <c r="I311" s="17">
        <v>46</v>
      </c>
      <c r="J311" s="17">
        <v>9</v>
      </c>
      <c r="K311" s="17">
        <v>13</v>
      </c>
      <c r="L311" s="17">
        <v>2</v>
      </c>
      <c r="M311" s="17">
        <v>5</v>
      </c>
      <c r="N311" s="17"/>
      <c r="O311" s="17">
        <v>19</v>
      </c>
      <c r="P311" s="17"/>
      <c r="Q311" s="17"/>
      <c r="R311" s="17">
        <v>9</v>
      </c>
      <c r="S311" s="17"/>
      <c r="T311" s="17">
        <v>8</v>
      </c>
      <c r="U311" s="17">
        <v>204</v>
      </c>
    </row>
    <row r="312" spans="1:21">
      <c r="A312" s="17">
        <v>80053</v>
      </c>
      <c r="B312" s="17" t="s">
        <v>334</v>
      </c>
      <c r="C312" s="17"/>
      <c r="D312" s="17"/>
      <c r="E312" s="17">
        <v>41</v>
      </c>
      <c r="F312" s="17"/>
      <c r="G312" s="17">
        <v>20</v>
      </c>
      <c r="H312" s="17">
        <v>60</v>
      </c>
      <c r="I312" s="17">
        <v>161</v>
      </c>
      <c r="J312" s="17">
        <v>57</v>
      </c>
      <c r="K312" s="17">
        <v>38</v>
      </c>
      <c r="L312" s="17"/>
      <c r="M312" s="17">
        <v>16</v>
      </c>
      <c r="N312" s="17">
        <v>1</v>
      </c>
      <c r="O312" s="17">
        <v>25</v>
      </c>
      <c r="P312" s="17">
        <v>2</v>
      </c>
      <c r="Q312" s="17"/>
      <c r="R312" s="17">
        <v>10</v>
      </c>
      <c r="S312" s="17">
        <v>2</v>
      </c>
      <c r="T312" s="17">
        <v>12</v>
      </c>
      <c r="U312" s="17">
        <v>445</v>
      </c>
    </row>
    <row r="313" spans="1:21">
      <c r="A313" s="17">
        <v>80054</v>
      </c>
      <c r="B313" s="17" t="s">
        <v>335</v>
      </c>
      <c r="C313" s="17">
        <v>3</v>
      </c>
      <c r="D313" s="17">
        <v>1</v>
      </c>
      <c r="E313" s="17">
        <v>100</v>
      </c>
      <c r="F313" s="17"/>
      <c r="G313" s="17"/>
      <c r="H313" s="17">
        <v>91</v>
      </c>
      <c r="I313" s="17">
        <v>165</v>
      </c>
      <c r="J313" s="17">
        <v>8</v>
      </c>
      <c r="K313" s="17">
        <v>76</v>
      </c>
      <c r="L313" s="17">
        <v>1</v>
      </c>
      <c r="M313" s="17">
        <v>4</v>
      </c>
      <c r="N313" s="17">
        <v>5</v>
      </c>
      <c r="O313" s="17">
        <v>39</v>
      </c>
      <c r="P313" s="17">
        <v>55</v>
      </c>
      <c r="Q313" s="17">
        <v>1</v>
      </c>
      <c r="R313" s="17">
        <v>31</v>
      </c>
      <c r="S313" s="17">
        <v>6</v>
      </c>
      <c r="T313" s="17">
        <v>16</v>
      </c>
      <c r="U313" s="17">
        <v>602</v>
      </c>
    </row>
    <row r="314" spans="1:21">
      <c r="A314" s="17">
        <v>80055</v>
      </c>
      <c r="B314" s="17" t="s">
        <v>345</v>
      </c>
      <c r="C314" s="17">
        <v>6</v>
      </c>
      <c r="D314" s="17">
        <v>2</v>
      </c>
      <c r="E314" s="17">
        <v>94</v>
      </c>
      <c r="F314" s="17"/>
      <c r="G314" s="17"/>
      <c r="H314" s="17">
        <v>45</v>
      </c>
      <c r="I314" s="17">
        <v>134</v>
      </c>
      <c r="J314" s="17">
        <v>25</v>
      </c>
      <c r="K314" s="17">
        <v>35</v>
      </c>
      <c r="L314" s="17">
        <v>3</v>
      </c>
      <c r="M314" s="17">
        <v>14</v>
      </c>
      <c r="N314" s="17"/>
      <c r="O314" s="17">
        <v>44</v>
      </c>
      <c r="P314" s="17">
        <v>18</v>
      </c>
      <c r="Q314" s="17"/>
      <c r="R314" s="17">
        <v>13</v>
      </c>
      <c r="S314" s="17">
        <v>4</v>
      </c>
      <c r="T314" s="17">
        <v>11</v>
      </c>
      <c r="U314" s="17">
        <v>448</v>
      </c>
    </row>
    <row r="315" spans="1:21">
      <c r="A315" s="17">
        <v>80057</v>
      </c>
      <c r="B315" s="17" t="s">
        <v>279</v>
      </c>
      <c r="C315" s="17">
        <v>33</v>
      </c>
      <c r="D315" s="17"/>
      <c r="E315" s="17">
        <v>173</v>
      </c>
      <c r="F315" s="17">
        <v>36</v>
      </c>
      <c r="G315" s="17">
        <v>120</v>
      </c>
      <c r="H315" s="17">
        <v>372</v>
      </c>
      <c r="I315" s="17">
        <v>752</v>
      </c>
      <c r="J315" s="17">
        <v>211</v>
      </c>
      <c r="K315" s="17">
        <v>287</v>
      </c>
      <c r="L315" s="17">
        <v>55</v>
      </c>
      <c r="M315" s="17">
        <v>95</v>
      </c>
      <c r="N315" s="17">
        <v>12</v>
      </c>
      <c r="O315" s="17">
        <v>279</v>
      </c>
      <c r="P315" s="17">
        <v>67</v>
      </c>
      <c r="Q315" s="17">
        <v>72</v>
      </c>
      <c r="R315" s="17">
        <v>100</v>
      </c>
      <c r="S315" s="17">
        <v>21</v>
      </c>
      <c r="T315" s="17">
        <v>84</v>
      </c>
      <c r="U315" s="17">
        <v>2769</v>
      </c>
    </row>
    <row r="316" spans="1:21">
      <c r="A316" s="17">
        <v>80059</v>
      </c>
      <c r="B316" s="17" t="s">
        <v>571</v>
      </c>
      <c r="C316" s="17"/>
      <c r="D316" s="17"/>
      <c r="E316" s="17">
        <v>2</v>
      </c>
      <c r="F316" s="17"/>
      <c r="G316" s="17"/>
      <c r="H316" s="17">
        <v>19</v>
      </c>
      <c r="I316" s="17">
        <v>15</v>
      </c>
      <c r="J316" s="17">
        <v>3</v>
      </c>
      <c r="K316" s="17">
        <v>3</v>
      </c>
      <c r="L316" s="17"/>
      <c r="M316" s="17"/>
      <c r="N316" s="17"/>
      <c r="O316" s="17">
        <v>3</v>
      </c>
      <c r="P316" s="17"/>
      <c r="Q316" s="17"/>
      <c r="R316" s="17">
        <v>2</v>
      </c>
      <c r="S316" s="17">
        <v>3</v>
      </c>
      <c r="T316" s="17"/>
      <c r="U316" s="17">
        <v>50</v>
      </c>
    </row>
    <row r="317" spans="1:21">
      <c r="A317" s="17">
        <v>80060</v>
      </c>
      <c r="B317" s="17" t="s">
        <v>387</v>
      </c>
      <c r="C317" s="17"/>
      <c r="D317" s="17"/>
      <c r="E317" s="17">
        <v>65</v>
      </c>
      <c r="F317" s="17"/>
      <c r="G317" s="17"/>
      <c r="H317" s="17">
        <v>46</v>
      </c>
      <c r="I317" s="17">
        <v>44</v>
      </c>
      <c r="J317" s="17">
        <v>21</v>
      </c>
      <c r="K317" s="17">
        <v>10</v>
      </c>
      <c r="L317" s="17"/>
      <c r="M317" s="17">
        <v>1</v>
      </c>
      <c r="N317" s="17"/>
      <c r="O317" s="17">
        <v>2</v>
      </c>
      <c r="P317" s="17">
        <v>8</v>
      </c>
      <c r="Q317" s="17"/>
      <c r="R317" s="17">
        <v>4</v>
      </c>
      <c r="S317" s="17"/>
      <c r="T317" s="17">
        <v>1</v>
      </c>
      <c r="U317" s="17">
        <v>202</v>
      </c>
    </row>
    <row r="318" spans="1:21">
      <c r="A318" s="17">
        <v>80061</v>
      </c>
      <c r="B318" s="17" t="s">
        <v>295</v>
      </c>
      <c r="C318" s="17">
        <v>33</v>
      </c>
      <c r="D318" s="17">
        <v>12</v>
      </c>
      <c r="E318" s="17">
        <v>216</v>
      </c>
      <c r="F318" s="17">
        <v>1</v>
      </c>
      <c r="G318" s="17">
        <v>18</v>
      </c>
      <c r="H318" s="17">
        <v>210</v>
      </c>
      <c r="I318" s="17">
        <v>612</v>
      </c>
      <c r="J318" s="17">
        <v>91</v>
      </c>
      <c r="K318" s="17">
        <v>115</v>
      </c>
      <c r="L318" s="17">
        <v>18</v>
      </c>
      <c r="M318" s="17">
        <v>51</v>
      </c>
      <c r="N318" s="17">
        <v>6</v>
      </c>
      <c r="O318" s="17">
        <v>105</v>
      </c>
      <c r="P318" s="17">
        <v>32</v>
      </c>
      <c r="Q318" s="17">
        <v>12</v>
      </c>
      <c r="R318" s="17">
        <v>59</v>
      </c>
      <c r="S318" s="17">
        <v>9</v>
      </c>
      <c r="T318" s="17">
        <v>48</v>
      </c>
      <c r="U318" s="17">
        <v>1648</v>
      </c>
    </row>
    <row r="319" spans="1:21">
      <c r="A319" s="17">
        <v>80062</v>
      </c>
      <c r="B319" s="17" t="s">
        <v>580</v>
      </c>
      <c r="C319" s="17"/>
      <c r="D319" s="17"/>
      <c r="E319" s="17">
        <v>5</v>
      </c>
      <c r="F319" s="17"/>
      <c r="G319" s="17"/>
      <c r="H319" s="17">
        <v>24</v>
      </c>
      <c r="I319" s="17">
        <v>10</v>
      </c>
      <c r="J319" s="17">
        <v>2</v>
      </c>
      <c r="K319" s="17">
        <v>6</v>
      </c>
      <c r="L319" s="17"/>
      <c r="M319" s="17"/>
      <c r="N319" s="17"/>
      <c r="O319" s="17">
        <v>1</v>
      </c>
      <c r="P319" s="17">
        <v>1</v>
      </c>
      <c r="Q319" s="17"/>
      <c r="R319" s="17">
        <v>6</v>
      </c>
      <c r="S319" s="17">
        <v>1</v>
      </c>
      <c r="T319" s="17">
        <v>1</v>
      </c>
      <c r="U319" s="17">
        <v>57</v>
      </c>
    </row>
    <row r="320" spans="1:21">
      <c r="A320" s="17">
        <v>80063</v>
      </c>
      <c r="B320" s="17" t="s">
        <v>259</v>
      </c>
      <c r="C320" s="17">
        <v>52</v>
      </c>
      <c r="D320" s="17">
        <v>7</v>
      </c>
      <c r="E320" s="17">
        <v>2498</v>
      </c>
      <c r="F320" s="17">
        <v>129</v>
      </c>
      <c r="G320" s="17">
        <v>525</v>
      </c>
      <c r="H320" s="17">
        <v>2559</v>
      </c>
      <c r="I320" s="17">
        <v>8648</v>
      </c>
      <c r="J320" s="17">
        <v>3956</v>
      </c>
      <c r="K320" s="17">
        <v>1993</v>
      </c>
      <c r="L320" s="17">
        <v>500</v>
      </c>
      <c r="M320" s="17">
        <v>1219</v>
      </c>
      <c r="N320" s="17">
        <v>185</v>
      </c>
      <c r="O320" s="17">
        <v>2536</v>
      </c>
      <c r="P320" s="17">
        <v>2940</v>
      </c>
      <c r="Q320" s="17">
        <v>255</v>
      </c>
      <c r="R320" s="17">
        <v>1745</v>
      </c>
      <c r="S320" s="17">
        <v>232</v>
      </c>
      <c r="T320" s="17">
        <v>925</v>
      </c>
      <c r="U320" s="17">
        <v>30904</v>
      </c>
    </row>
    <row r="321" spans="1:21">
      <c r="A321" s="17">
        <v>80065</v>
      </c>
      <c r="B321" s="17" t="s">
        <v>315</v>
      </c>
      <c r="C321" s="17">
        <v>11</v>
      </c>
      <c r="D321" s="17"/>
      <c r="E321" s="17">
        <v>284</v>
      </c>
      <c r="F321" s="17">
        <v>4</v>
      </c>
      <c r="G321" s="17">
        <v>4</v>
      </c>
      <c r="H321" s="17">
        <v>166</v>
      </c>
      <c r="I321" s="17">
        <v>472</v>
      </c>
      <c r="J321" s="17">
        <v>132</v>
      </c>
      <c r="K321" s="17">
        <v>64</v>
      </c>
      <c r="L321" s="17">
        <v>8</v>
      </c>
      <c r="M321" s="17">
        <v>19</v>
      </c>
      <c r="N321" s="17"/>
      <c r="O321" s="17">
        <v>50</v>
      </c>
      <c r="P321" s="17">
        <v>17</v>
      </c>
      <c r="Q321" s="17">
        <v>2</v>
      </c>
      <c r="R321" s="17">
        <v>24</v>
      </c>
      <c r="S321" s="17">
        <v>30</v>
      </c>
      <c r="T321" s="17">
        <v>30</v>
      </c>
      <c r="U321" s="17">
        <v>1317</v>
      </c>
    </row>
    <row r="322" spans="1:21">
      <c r="A322" s="17">
        <v>80067</v>
      </c>
      <c r="B322" s="17" t="s">
        <v>333</v>
      </c>
      <c r="C322" s="17"/>
      <c r="D322" s="17">
        <v>1</v>
      </c>
      <c r="E322" s="17">
        <v>73</v>
      </c>
      <c r="F322" s="17">
        <v>1</v>
      </c>
      <c r="G322" s="17">
        <v>8</v>
      </c>
      <c r="H322" s="17">
        <v>163</v>
      </c>
      <c r="I322" s="17">
        <v>325</v>
      </c>
      <c r="J322" s="17">
        <v>64</v>
      </c>
      <c r="K322" s="17">
        <v>126</v>
      </c>
      <c r="L322" s="17">
        <v>12</v>
      </c>
      <c r="M322" s="17">
        <v>20</v>
      </c>
      <c r="N322" s="17">
        <v>2</v>
      </c>
      <c r="O322" s="17">
        <v>99</v>
      </c>
      <c r="P322" s="17">
        <v>21</v>
      </c>
      <c r="Q322" s="17">
        <v>2</v>
      </c>
      <c r="R322" s="17">
        <v>43</v>
      </c>
      <c r="S322" s="17">
        <v>16</v>
      </c>
      <c r="T322" s="17">
        <v>26</v>
      </c>
      <c r="U322" s="17">
        <v>1002</v>
      </c>
    </row>
    <row r="323" spans="1:21">
      <c r="A323" s="17">
        <v>80069</v>
      </c>
      <c r="B323" s="17" t="s">
        <v>290</v>
      </c>
      <c r="C323" s="17">
        <v>68</v>
      </c>
      <c r="D323" s="17"/>
      <c r="E323" s="17">
        <v>197</v>
      </c>
      <c r="F323" s="17"/>
      <c r="G323" s="17">
        <v>5</v>
      </c>
      <c r="H323" s="17">
        <v>128</v>
      </c>
      <c r="I323" s="17">
        <v>789</v>
      </c>
      <c r="J323" s="17">
        <v>293</v>
      </c>
      <c r="K323" s="17">
        <v>107</v>
      </c>
      <c r="L323" s="17">
        <v>14</v>
      </c>
      <c r="M323" s="17">
        <v>41</v>
      </c>
      <c r="N323" s="17">
        <v>1</v>
      </c>
      <c r="O323" s="17">
        <v>87</v>
      </c>
      <c r="P323" s="17">
        <v>45</v>
      </c>
      <c r="Q323" s="17">
        <v>14</v>
      </c>
      <c r="R323" s="17">
        <v>45</v>
      </c>
      <c r="S323" s="17">
        <v>9</v>
      </c>
      <c r="T323" s="17">
        <v>24</v>
      </c>
      <c r="U323" s="17">
        <v>1867</v>
      </c>
    </row>
    <row r="324" spans="1:21">
      <c r="A324" s="17">
        <v>80070</v>
      </c>
      <c r="B324" s="17" t="s">
        <v>623</v>
      </c>
      <c r="C324" s="17"/>
      <c r="D324" s="17"/>
      <c r="E324" s="17">
        <v>1</v>
      </c>
      <c r="F324" s="17"/>
      <c r="G324" s="17"/>
      <c r="H324" s="17">
        <v>15</v>
      </c>
      <c r="I324" s="17">
        <v>7</v>
      </c>
      <c r="J324" s="17">
        <v>1</v>
      </c>
      <c r="K324" s="17">
        <v>3</v>
      </c>
      <c r="L324" s="17"/>
      <c r="M324" s="17"/>
      <c r="N324" s="17"/>
      <c r="O324" s="17">
        <v>2</v>
      </c>
      <c r="P324" s="17">
        <v>2</v>
      </c>
      <c r="Q324" s="17"/>
      <c r="R324" s="17">
        <v>3</v>
      </c>
      <c r="S324" s="17"/>
      <c r="T324" s="17"/>
      <c r="U324" s="17">
        <v>34</v>
      </c>
    </row>
    <row r="325" spans="1:21">
      <c r="A325" s="17">
        <v>80071</v>
      </c>
      <c r="B325" s="17" t="s">
        <v>415</v>
      </c>
      <c r="C325" s="17">
        <v>3</v>
      </c>
      <c r="D325" s="17"/>
      <c r="E325" s="17">
        <v>47</v>
      </c>
      <c r="F325" s="17"/>
      <c r="G325" s="17"/>
      <c r="H325" s="17">
        <v>86</v>
      </c>
      <c r="I325" s="17">
        <v>57</v>
      </c>
      <c r="J325" s="17">
        <v>19</v>
      </c>
      <c r="K325" s="17">
        <v>15</v>
      </c>
      <c r="L325" s="17">
        <v>1</v>
      </c>
      <c r="M325" s="17">
        <v>3</v>
      </c>
      <c r="N325" s="17"/>
      <c r="O325" s="17">
        <v>5</v>
      </c>
      <c r="P325" s="17">
        <v>1</v>
      </c>
      <c r="Q325" s="17"/>
      <c r="R325" s="17">
        <v>5</v>
      </c>
      <c r="S325" s="17"/>
      <c r="T325" s="17">
        <v>8</v>
      </c>
      <c r="U325" s="17">
        <v>250</v>
      </c>
    </row>
    <row r="326" spans="1:21">
      <c r="A326" s="17">
        <v>80072</v>
      </c>
      <c r="B326" s="17" t="s">
        <v>660</v>
      </c>
      <c r="C326" s="17"/>
      <c r="D326" s="17"/>
      <c r="E326" s="17">
        <v>1</v>
      </c>
      <c r="F326" s="17"/>
      <c r="G326" s="17"/>
      <c r="H326" s="17">
        <v>1</v>
      </c>
      <c r="I326" s="17">
        <v>8</v>
      </c>
      <c r="J326" s="17">
        <v>1</v>
      </c>
      <c r="K326" s="17">
        <v>3</v>
      </c>
      <c r="L326" s="17"/>
      <c r="M326" s="17"/>
      <c r="N326" s="17"/>
      <c r="O326" s="17">
        <v>1</v>
      </c>
      <c r="P326" s="17"/>
      <c r="Q326" s="17"/>
      <c r="R326" s="17">
        <v>2</v>
      </c>
      <c r="S326" s="17">
        <v>1</v>
      </c>
      <c r="T326" s="17"/>
      <c r="U326" s="17">
        <v>18</v>
      </c>
    </row>
    <row r="327" spans="1:21">
      <c r="A327" s="17">
        <v>80074</v>
      </c>
      <c r="B327" s="17" t="s">
        <v>380</v>
      </c>
      <c r="C327" s="17"/>
      <c r="D327" s="17"/>
      <c r="E327" s="17">
        <v>9</v>
      </c>
      <c r="F327" s="17"/>
      <c r="G327" s="17"/>
      <c r="H327" s="17">
        <v>24</v>
      </c>
      <c r="I327" s="17">
        <v>37</v>
      </c>
      <c r="J327" s="17">
        <v>14</v>
      </c>
      <c r="K327" s="17">
        <v>20</v>
      </c>
      <c r="L327" s="17">
        <v>2</v>
      </c>
      <c r="M327" s="17">
        <v>1</v>
      </c>
      <c r="N327" s="17"/>
      <c r="O327" s="17">
        <v>4</v>
      </c>
      <c r="P327" s="17"/>
      <c r="Q327" s="17"/>
      <c r="R327" s="17">
        <v>4</v>
      </c>
      <c r="S327" s="17"/>
      <c r="T327" s="17">
        <v>1</v>
      </c>
      <c r="U327" s="17">
        <v>116</v>
      </c>
    </row>
    <row r="328" spans="1:21">
      <c r="A328" s="17">
        <v>80075</v>
      </c>
      <c r="B328" s="17" t="s">
        <v>570</v>
      </c>
      <c r="C328" s="17">
        <v>1</v>
      </c>
      <c r="D328" s="17"/>
      <c r="E328" s="17">
        <v>18</v>
      </c>
      <c r="F328" s="17"/>
      <c r="G328" s="17"/>
      <c r="H328" s="17">
        <v>4</v>
      </c>
      <c r="I328" s="17">
        <v>21</v>
      </c>
      <c r="J328" s="17">
        <v>4</v>
      </c>
      <c r="K328" s="17">
        <v>13</v>
      </c>
      <c r="L328" s="17"/>
      <c r="M328" s="17"/>
      <c r="N328" s="17"/>
      <c r="O328" s="17">
        <v>1</v>
      </c>
      <c r="P328" s="17"/>
      <c r="Q328" s="17"/>
      <c r="R328" s="17">
        <v>1</v>
      </c>
      <c r="S328" s="17"/>
      <c r="T328" s="17"/>
      <c r="U328" s="17">
        <v>63</v>
      </c>
    </row>
    <row r="329" spans="1:21">
      <c r="A329" s="17">
        <v>80076</v>
      </c>
      <c r="B329" s="17" t="s">
        <v>659</v>
      </c>
      <c r="C329" s="17"/>
      <c r="D329" s="17"/>
      <c r="E329" s="17">
        <v>8</v>
      </c>
      <c r="F329" s="17"/>
      <c r="G329" s="17"/>
      <c r="H329" s="17">
        <v>18</v>
      </c>
      <c r="I329" s="17">
        <v>7</v>
      </c>
      <c r="J329" s="17">
        <v>1</v>
      </c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>
        <v>34</v>
      </c>
    </row>
    <row r="330" spans="1:21">
      <c r="A330" s="17">
        <v>80077</v>
      </c>
      <c r="B330" s="17" t="s">
        <v>508</v>
      </c>
      <c r="C330" s="17">
        <v>6</v>
      </c>
      <c r="D330" s="17"/>
      <c r="E330" s="17">
        <v>23</v>
      </c>
      <c r="F330" s="17"/>
      <c r="G330" s="17"/>
      <c r="H330" s="17">
        <v>14</v>
      </c>
      <c r="I330" s="17">
        <v>22</v>
      </c>
      <c r="J330" s="17">
        <v>4</v>
      </c>
      <c r="K330" s="17">
        <v>7</v>
      </c>
      <c r="L330" s="17">
        <v>5</v>
      </c>
      <c r="M330" s="17">
        <v>6</v>
      </c>
      <c r="N330" s="17"/>
      <c r="O330" s="17">
        <v>3</v>
      </c>
      <c r="P330" s="17"/>
      <c r="Q330" s="17"/>
      <c r="R330" s="17">
        <v>2</v>
      </c>
      <c r="S330" s="17"/>
      <c r="T330" s="17">
        <v>3</v>
      </c>
      <c r="U330" s="17">
        <v>95</v>
      </c>
    </row>
    <row r="331" spans="1:21">
      <c r="A331" s="17">
        <v>80078</v>
      </c>
      <c r="B331" s="17" t="s">
        <v>601</v>
      </c>
      <c r="C331" s="17"/>
      <c r="D331" s="17"/>
      <c r="E331" s="17">
        <v>15</v>
      </c>
      <c r="F331" s="17"/>
      <c r="G331" s="17"/>
      <c r="H331" s="17">
        <v>17</v>
      </c>
      <c r="I331" s="17">
        <v>15</v>
      </c>
      <c r="J331" s="17">
        <v>1</v>
      </c>
      <c r="K331" s="17">
        <v>4</v>
      </c>
      <c r="L331" s="17"/>
      <c r="M331" s="17"/>
      <c r="N331" s="17"/>
      <c r="O331" s="17">
        <v>6</v>
      </c>
      <c r="P331" s="17"/>
      <c r="Q331" s="17"/>
      <c r="R331" s="17">
        <v>1</v>
      </c>
      <c r="S331" s="17">
        <v>1</v>
      </c>
      <c r="T331" s="17"/>
      <c r="U331" s="17">
        <v>60</v>
      </c>
    </row>
    <row r="332" spans="1:21">
      <c r="A332" s="17">
        <v>80079</v>
      </c>
      <c r="B332" s="17" t="s">
        <v>645</v>
      </c>
      <c r="C332" s="17"/>
      <c r="D332" s="17"/>
      <c r="E332" s="17">
        <v>3</v>
      </c>
      <c r="F332" s="17"/>
      <c r="G332" s="17">
        <v>23</v>
      </c>
      <c r="H332" s="17">
        <v>28</v>
      </c>
      <c r="I332" s="17">
        <v>24</v>
      </c>
      <c r="J332" s="17">
        <v>3</v>
      </c>
      <c r="K332" s="17">
        <v>3</v>
      </c>
      <c r="L332" s="17"/>
      <c r="M332" s="17">
        <v>1</v>
      </c>
      <c r="N332" s="17"/>
      <c r="O332" s="17">
        <v>4</v>
      </c>
      <c r="P332" s="17"/>
      <c r="Q332" s="17"/>
      <c r="R332" s="17"/>
      <c r="S332" s="17"/>
      <c r="T332" s="17">
        <v>1</v>
      </c>
      <c r="U332" s="17">
        <v>90</v>
      </c>
    </row>
    <row r="333" spans="1:21">
      <c r="A333" s="17">
        <v>80080</v>
      </c>
      <c r="B333" s="17" t="s">
        <v>676</v>
      </c>
      <c r="C333" s="17"/>
      <c r="D333" s="17"/>
      <c r="E333" s="17">
        <v>4</v>
      </c>
      <c r="F333" s="17"/>
      <c r="G333" s="17"/>
      <c r="H333" s="17">
        <v>2</v>
      </c>
      <c r="I333" s="17">
        <v>1</v>
      </c>
      <c r="J333" s="17">
        <v>4</v>
      </c>
      <c r="K333" s="17"/>
      <c r="L333" s="17"/>
      <c r="M333" s="17">
        <v>1</v>
      </c>
      <c r="N333" s="17"/>
      <c r="O333" s="17">
        <v>1</v>
      </c>
      <c r="P333" s="17"/>
      <c r="Q333" s="17"/>
      <c r="R333" s="17"/>
      <c r="S333" s="17"/>
      <c r="T333" s="17"/>
      <c r="U333" s="17">
        <v>13</v>
      </c>
    </row>
    <row r="334" spans="1:21">
      <c r="A334" s="17">
        <v>80081</v>
      </c>
      <c r="B334" s="17" t="s">
        <v>379</v>
      </c>
      <c r="C334" s="17"/>
      <c r="D334" s="17">
        <v>1</v>
      </c>
      <c r="E334" s="17">
        <v>49</v>
      </c>
      <c r="F334" s="17"/>
      <c r="G334" s="17"/>
      <c r="H334" s="17">
        <v>73</v>
      </c>
      <c r="I334" s="17">
        <v>145</v>
      </c>
      <c r="J334" s="17">
        <v>37</v>
      </c>
      <c r="K334" s="17">
        <v>37</v>
      </c>
      <c r="L334" s="17">
        <v>2</v>
      </c>
      <c r="M334" s="17">
        <v>15</v>
      </c>
      <c r="N334" s="17">
        <v>5</v>
      </c>
      <c r="O334" s="17">
        <v>30</v>
      </c>
      <c r="P334" s="17">
        <v>1</v>
      </c>
      <c r="Q334" s="17"/>
      <c r="R334" s="17">
        <v>34</v>
      </c>
      <c r="S334" s="17">
        <v>1</v>
      </c>
      <c r="T334" s="17">
        <v>15</v>
      </c>
      <c r="U334" s="17">
        <v>445</v>
      </c>
    </row>
    <row r="335" spans="1:21">
      <c r="A335" s="17">
        <v>80082</v>
      </c>
      <c r="B335" s="17" t="s">
        <v>554</v>
      </c>
      <c r="C335" s="17">
        <v>6</v>
      </c>
      <c r="D335" s="17"/>
      <c r="E335" s="17">
        <v>18</v>
      </c>
      <c r="F335" s="17"/>
      <c r="G335" s="17"/>
      <c r="H335" s="17">
        <v>23</v>
      </c>
      <c r="I335" s="17">
        <v>30</v>
      </c>
      <c r="J335" s="17">
        <v>2</v>
      </c>
      <c r="K335" s="17">
        <v>5</v>
      </c>
      <c r="L335" s="17"/>
      <c r="M335" s="17">
        <v>1</v>
      </c>
      <c r="N335" s="17"/>
      <c r="O335" s="17">
        <v>2</v>
      </c>
      <c r="P335" s="17">
        <v>1</v>
      </c>
      <c r="Q335" s="17"/>
      <c r="R335" s="17">
        <v>7</v>
      </c>
      <c r="S335" s="17">
        <v>2</v>
      </c>
      <c r="T335" s="17">
        <v>4</v>
      </c>
      <c r="U335" s="17">
        <v>101</v>
      </c>
    </row>
    <row r="336" spans="1:21">
      <c r="A336" s="17">
        <v>80083</v>
      </c>
      <c r="B336" s="17" t="s">
        <v>572</v>
      </c>
      <c r="C336" s="17"/>
      <c r="D336" s="17"/>
      <c r="E336" s="17">
        <v>13</v>
      </c>
      <c r="F336" s="17"/>
      <c r="G336" s="17"/>
      <c r="H336" s="17">
        <v>41</v>
      </c>
      <c r="I336" s="17">
        <v>27</v>
      </c>
      <c r="J336" s="17">
        <v>16</v>
      </c>
      <c r="K336" s="17">
        <v>35</v>
      </c>
      <c r="L336" s="17"/>
      <c r="M336" s="17">
        <v>3</v>
      </c>
      <c r="N336" s="17">
        <v>1</v>
      </c>
      <c r="O336" s="17">
        <v>2</v>
      </c>
      <c r="P336" s="17">
        <v>4</v>
      </c>
      <c r="Q336" s="17"/>
      <c r="R336" s="17">
        <v>2</v>
      </c>
      <c r="S336" s="17"/>
      <c r="T336" s="17"/>
      <c r="U336" s="17">
        <v>144</v>
      </c>
    </row>
    <row r="337" spans="1:21">
      <c r="A337" s="17">
        <v>80084</v>
      </c>
      <c r="B337" s="17" t="s">
        <v>609</v>
      </c>
      <c r="C337" s="17">
        <v>2</v>
      </c>
      <c r="D337" s="17"/>
      <c r="E337" s="17">
        <v>8</v>
      </c>
      <c r="F337" s="17"/>
      <c r="G337" s="17"/>
      <c r="H337" s="17">
        <v>26</v>
      </c>
      <c r="I337" s="17">
        <v>12</v>
      </c>
      <c r="J337" s="17">
        <v>1</v>
      </c>
      <c r="K337" s="17">
        <v>1</v>
      </c>
      <c r="L337" s="17"/>
      <c r="M337" s="17"/>
      <c r="N337" s="17"/>
      <c r="O337" s="17">
        <v>6</v>
      </c>
      <c r="P337" s="17">
        <v>1</v>
      </c>
      <c r="Q337" s="17"/>
      <c r="R337" s="17">
        <v>1</v>
      </c>
      <c r="S337" s="17"/>
      <c r="T337" s="17"/>
      <c r="U337" s="17">
        <v>58</v>
      </c>
    </row>
    <row r="338" spans="1:21">
      <c r="A338" s="17">
        <v>80085</v>
      </c>
      <c r="B338" s="17" t="s">
        <v>348</v>
      </c>
      <c r="C338" s="17">
        <v>16</v>
      </c>
      <c r="D338" s="17"/>
      <c r="E338" s="17">
        <v>69</v>
      </c>
      <c r="F338" s="17"/>
      <c r="G338" s="17"/>
      <c r="H338" s="17">
        <v>103</v>
      </c>
      <c r="I338" s="17">
        <v>143</v>
      </c>
      <c r="J338" s="17">
        <v>14</v>
      </c>
      <c r="K338" s="17">
        <v>78</v>
      </c>
      <c r="L338" s="17">
        <v>9</v>
      </c>
      <c r="M338" s="17">
        <v>7</v>
      </c>
      <c r="N338" s="17">
        <v>6</v>
      </c>
      <c r="O338" s="17">
        <v>23</v>
      </c>
      <c r="P338" s="17">
        <v>10</v>
      </c>
      <c r="Q338" s="17"/>
      <c r="R338" s="17">
        <v>12</v>
      </c>
      <c r="S338" s="17">
        <v>5</v>
      </c>
      <c r="T338" s="17">
        <v>10</v>
      </c>
      <c r="U338" s="17">
        <v>505</v>
      </c>
    </row>
    <row r="339" spans="1:21">
      <c r="A339" s="17">
        <v>80086</v>
      </c>
      <c r="B339" s="17" t="s">
        <v>432</v>
      </c>
      <c r="C339" s="17"/>
      <c r="D339" s="17"/>
      <c r="E339" s="17">
        <v>94</v>
      </c>
      <c r="F339" s="17"/>
      <c r="G339" s="17"/>
      <c r="H339" s="17">
        <v>65</v>
      </c>
      <c r="I339" s="17">
        <v>87</v>
      </c>
      <c r="J339" s="17">
        <v>45</v>
      </c>
      <c r="K339" s="17">
        <v>8</v>
      </c>
      <c r="L339" s="17"/>
      <c r="M339" s="17"/>
      <c r="N339" s="17"/>
      <c r="O339" s="17">
        <v>13</v>
      </c>
      <c r="P339" s="17">
        <v>5</v>
      </c>
      <c r="Q339" s="17"/>
      <c r="R339" s="17">
        <v>3</v>
      </c>
      <c r="S339" s="17">
        <v>1</v>
      </c>
      <c r="T339" s="17">
        <v>3</v>
      </c>
      <c r="U339" s="17">
        <v>324</v>
      </c>
    </row>
    <row r="340" spans="1:21">
      <c r="A340" s="17">
        <v>80087</v>
      </c>
      <c r="B340" s="17" t="s">
        <v>617</v>
      </c>
      <c r="C340" s="17"/>
      <c r="D340" s="17"/>
      <c r="E340" s="17">
        <v>4</v>
      </c>
      <c r="F340" s="17"/>
      <c r="G340" s="17"/>
      <c r="H340" s="17">
        <v>9</v>
      </c>
      <c r="I340" s="17">
        <v>22</v>
      </c>
      <c r="J340" s="17">
        <v>1</v>
      </c>
      <c r="K340" s="17">
        <v>3</v>
      </c>
      <c r="L340" s="17"/>
      <c r="M340" s="17"/>
      <c r="N340" s="17"/>
      <c r="O340" s="17">
        <v>4</v>
      </c>
      <c r="P340" s="17"/>
      <c r="Q340" s="17"/>
      <c r="R340" s="17">
        <v>2</v>
      </c>
      <c r="S340" s="17"/>
      <c r="T340" s="17">
        <v>2</v>
      </c>
      <c r="U340" s="17">
        <v>47</v>
      </c>
    </row>
    <row r="341" spans="1:21">
      <c r="A341" s="17">
        <v>80088</v>
      </c>
      <c r="B341" s="17" t="s">
        <v>284</v>
      </c>
      <c r="C341" s="17">
        <v>2</v>
      </c>
      <c r="D341" s="17">
        <v>5</v>
      </c>
      <c r="E341" s="17">
        <v>441</v>
      </c>
      <c r="F341" s="17">
        <v>35</v>
      </c>
      <c r="G341" s="17">
        <v>92</v>
      </c>
      <c r="H341" s="17">
        <v>379</v>
      </c>
      <c r="I341" s="17">
        <v>1431</v>
      </c>
      <c r="J341" s="17">
        <v>91</v>
      </c>
      <c r="K341" s="17">
        <v>316</v>
      </c>
      <c r="L341" s="17">
        <v>26</v>
      </c>
      <c r="M341" s="17">
        <v>87</v>
      </c>
      <c r="N341" s="17">
        <v>36</v>
      </c>
      <c r="O341" s="17">
        <v>252</v>
      </c>
      <c r="P341" s="17">
        <v>85</v>
      </c>
      <c r="Q341" s="17">
        <v>43</v>
      </c>
      <c r="R341" s="17">
        <v>179</v>
      </c>
      <c r="S341" s="17">
        <v>31</v>
      </c>
      <c r="T341" s="17">
        <v>112</v>
      </c>
      <c r="U341" s="17">
        <v>3643</v>
      </c>
    </row>
    <row r="342" spans="1:21">
      <c r="A342" s="17">
        <v>80089</v>
      </c>
      <c r="B342" s="17" t="s">
        <v>481</v>
      </c>
      <c r="C342" s="17"/>
      <c r="D342" s="17"/>
      <c r="E342" s="17">
        <v>15</v>
      </c>
      <c r="F342" s="17">
        <v>3</v>
      </c>
      <c r="G342" s="17"/>
      <c r="H342" s="17">
        <v>20</v>
      </c>
      <c r="I342" s="17">
        <v>53</v>
      </c>
      <c r="J342" s="17">
        <v>20</v>
      </c>
      <c r="K342" s="17">
        <v>1</v>
      </c>
      <c r="L342" s="17">
        <v>1</v>
      </c>
      <c r="M342" s="17">
        <v>1</v>
      </c>
      <c r="N342" s="17"/>
      <c r="O342" s="17">
        <v>6</v>
      </c>
      <c r="P342" s="17"/>
      <c r="Q342" s="17"/>
      <c r="R342" s="17">
        <v>5</v>
      </c>
      <c r="S342" s="17">
        <v>1</v>
      </c>
      <c r="T342" s="17"/>
      <c r="U342" s="17">
        <v>126</v>
      </c>
    </row>
    <row r="343" spans="1:21">
      <c r="A343" s="17">
        <v>80093</v>
      </c>
      <c r="B343" s="17" t="s">
        <v>288</v>
      </c>
      <c r="C343" s="17">
        <v>17</v>
      </c>
      <c r="D343" s="17">
        <v>2</v>
      </c>
      <c r="E343" s="17">
        <v>289</v>
      </c>
      <c r="F343" s="17">
        <v>1</v>
      </c>
      <c r="G343" s="17">
        <v>1</v>
      </c>
      <c r="H343" s="17">
        <v>233</v>
      </c>
      <c r="I343" s="17">
        <v>810</v>
      </c>
      <c r="J343" s="17">
        <v>129</v>
      </c>
      <c r="K343" s="17">
        <v>129</v>
      </c>
      <c r="L343" s="17">
        <v>10</v>
      </c>
      <c r="M343" s="17">
        <v>54</v>
      </c>
      <c r="N343" s="17">
        <v>2</v>
      </c>
      <c r="O343" s="17">
        <v>131</v>
      </c>
      <c r="P343" s="17">
        <v>34</v>
      </c>
      <c r="Q343" s="17">
        <v>9</v>
      </c>
      <c r="R343" s="17">
        <v>84</v>
      </c>
      <c r="S343" s="17">
        <v>10</v>
      </c>
      <c r="T343" s="17">
        <v>63</v>
      </c>
      <c r="U343" s="17">
        <v>2008</v>
      </c>
    </row>
    <row r="344" spans="1:21">
      <c r="A344" s="17">
        <v>80094</v>
      </c>
      <c r="B344" s="17" t="s">
        <v>658</v>
      </c>
      <c r="C344" s="17"/>
      <c r="D344" s="17"/>
      <c r="E344" s="17">
        <v>22</v>
      </c>
      <c r="F344" s="17"/>
      <c r="G344" s="17"/>
      <c r="H344" s="17">
        <v>20</v>
      </c>
      <c r="I344" s="17">
        <v>3</v>
      </c>
      <c r="J344" s="17">
        <v>4</v>
      </c>
      <c r="K344" s="17">
        <v>7</v>
      </c>
      <c r="L344" s="17"/>
      <c r="M344" s="17"/>
      <c r="N344" s="17"/>
      <c r="O344" s="17">
        <v>3</v>
      </c>
      <c r="P344" s="17"/>
      <c r="Q344" s="17"/>
      <c r="R344" s="17"/>
      <c r="S344" s="17"/>
      <c r="T344" s="17">
        <v>1</v>
      </c>
      <c r="U344" s="17">
        <v>60</v>
      </c>
    </row>
    <row r="345" spans="1:21">
      <c r="A345" s="17">
        <v>80095</v>
      </c>
      <c r="B345" s="17" t="s">
        <v>472</v>
      </c>
      <c r="C345" s="17">
        <v>37</v>
      </c>
      <c r="D345" s="17"/>
      <c r="E345" s="17">
        <v>28</v>
      </c>
      <c r="F345" s="17"/>
      <c r="G345" s="17"/>
      <c r="H345" s="17">
        <v>33</v>
      </c>
      <c r="I345" s="17">
        <v>56</v>
      </c>
      <c r="J345" s="17">
        <v>10</v>
      </c>
      <c r="K345" s="17">
        <v>16</v>
      </c>
      <c r="L345" s="17">
        <v>4</v>
      </c>
      <c r="M345" s="17">
        <v>7</v>
      </c>
      <c r="N345" s="17"/>
      <c r="O345" s="17">
        <v>26</v>
      </c>
      <c r="P345" s="17">
        <v>1</v>
      </c>
      <c r="Q345" s="17"/>
      <c r="R345" s="17">
        <v>6</v>
      </c>
      <c r="S345" s="17"/>
      <c r="T345" s="17">
        <v>5</v>
      </c>
      <c r="U345" s="17">
        <v>229</v>
      </c>
    </row>
    <row r="346" spans="1:21">
      <c r="A346" s="17">
        <v>80096</v>
      </c>
      <c r="B346" s="17" t="s">
        <v>292</v>
      </c>
      <c r="C346" s="17">
        <v>2</v>
      </c>
      <c r="D346" s="17">
        <v>1</v>
      </c>
      <c r="E346" s="17">
        <v>219</v>
      </c>
      <c r="F346" s="17">
        <v>9</v>
      </c>
      <c r="G346" s="17">
        <v>60</v>
      </c>
      <c r="H346" s="17">
        <v>186</v>
      </c>
      <c r="I346" s="17">
        <v>603</v>
      </c>
      <c r="J346" s="17">
        <v>778</v>
      </c>
      <c r="K346" s="17">
        <v>300</v>
      </c>
      <c r="L346" s="17">
        <v>45</v>
      </c>
      <c r="M346" s="17">
        <v>46</v>
      </c>
      <c r="N346" s="17">
        <v>10</v>
      </c>
      <c r="O346" s="17">
        <v>125</v>
      </c>
      <c r="P346" s="17">
        <v>80</v>
      </c>
      <c r="Q346" s="17">
        <v>6</v>
      </c>
      <c r="R346" s="17">
        <v>150</v>
      </c>
      <c r="S346" s="17">
        <v>12</v>
      </c>
      <c r="T346" s="17">
        <v>67</v>
      </c>
      <c r="U346" s="17">
        <v>2699</v>
      </c>
    </row>
    <row r="347" spans="1:21">
      <c r="A347" s="17">
        <v>80097</v>
      </c>
      <c r="B347" s="17" t="s">
        <v>374</v>
      </c>
      <c r="C347" s="17">
        <v>27</v>
      </c>
      <c r="D347" s="17"/>
      <c r="E347" s="17">
        <v>277</v>
      </c>
      <c r="F347" s="17">
        <v>3</v>
      </c>
      <c r="G347" s="17">
        <v>5</v>
      </c>
      <c r="H347" s="17">
        <v>36</v>
      </c>
      <c r="I347" s="17">
        <v>150</v>
      </c>
      <c r="J347" s="17">
        <v>301</v>
      </c>
      <c r="K347" s="17">
        <v>45</v>
      </c>
      <c r="L347" s="17">
        <v>2</v>
      </c>
      <c r="M347" s="17">
        <v>7</v>
      </c>
      <c r="N347" s="17">
        <v>80</v>
      </c>
      <c r="O347" s="17">
        <v>43</v>
      </c>
      <c r="P347" s="17">
        <v>8</v>
      </c>
      <c r="Q347" s="17"/>
      <c r="R347" s="17">
        <v>37</v>
      </c>
      <c r="S347" s="17">
        <v>2</v>
      </c>
      <c r="T347" s="17">
        <v>10</v>
      </c>
      <c r="U347" s="17">
        <v>1033</v>
      </c>
    </row>
    <row r="348" spans="1:21">
      <c r="A348" s="17">
        <v>101001</v>
      </c>
      <c r="B348" s="17" t="s">
        <v>461</v>
      </c>
      <c r="C348" s="17"/>
      <c r="D348" s="17"/>
      <c r="E348" s="17">
        <v>38</v>
      </c>
      <c r="F348" s="17"/>
      <c r="G348" s="17"/>
      <c r="H348" s="17">
        <v>57</v>
      </c>
      <c r="I348" s="17">
        <v>65</v>
      </c>
      <c r="J348" s="17">
        <v>42</v>
      </c>
      <c r="K348" s="17">
        <v>5</v>
      </c>
      <c r="L348" s="17">
        <v>5</v>
      </c>
      <c r="M348" s="17">
        <v>7</v>
      </c>
      <c r="N348" s="17"/>
      <c r="O348" s="17">
        <v>15</v>
      </c>
      <c r="P348" s="17">
        <v>1</v>
      </c>
      <c r="Q348" s="17"/>
      <c r="R348" s="17">
        <v>4</v>
      </c>
      <c r="S348" s="17">
        <v>3</v>
      </c>
      <c r="T348" s="17">
        <v>8</v>
      </c>
      <c r="U348" s="17">
        <v>250</v>
      </c>
    </row>
    <row r="349" spans="1:21">
      <c r="A349" s="17">
        <v>101002</v>
      </c>
      <c r="B349" s="17" t="s">
        <v>521</v>
      </c>
      <c r="C349" s="17"/>
      <c r="D349" s="17"/>
      <c r="E349" s="17">
        <v>12</v>
      </c>
      <c r="F349" s="17">
        <v>13</v>
      </c>
      <c r="G349" s="17">
        <v>1</v>
      </c>
      <c r="H349" s="17">
        <v>33</v>
      </c>
      <c r="I349" s="17">
        <v>35</v>
      </c>
      <c r="J349" s="17">
        <v>4</v>
      </c>
      <c r="K349" s="17">
        <v>12</v>
      </c>
      <c r="L349" s="17"/>
      <c r="M349" s="17"/>
      <c r="N349" s="17"/>
      <c r="O349" s="17">
        <v>10</v>
      </c>
      <c r="P349" s="17"/>
      <c r="Q349" s="17"/>
      <c r="R349" s="17">
        <v>4</v>
      </c>
      <c r="S349" s="17"/>
      <c r="T349" s="17">
        <v>6</v>
      </c>
      <c r="U349" s="17">
        <v>130</v>
      </c>
    </row>
    <row r="350" spans="1:21">
      <c r="A350" s="17">
        <v>101004</v>
      </c>
      <c r="B350" s="17" t="s">
        <v>431</v>
      </c>
      <c r="C350" s="17">
        <v>3</v>
      </c>
      <c r="D350" s="17"/>
      <c r="E350" s="17">
        <v>24</v>
      </c>
      <c r="F350" s="17"/>
      <c r="G350" s="17">
        <v>9</v>
      </c>
      <c r="H350" s="17">
        <v>48</v>
      </c>
      <c r="I350" s="17">
        <v>91</v>
      </c>
      <c r="J350" s="17">
        <v>27</v>
      </c>
      <c r="K350" s="17">
        <v>9</v>
      </c>
      <c r="L350" s="17">
        <v>1</v>
      </c>
      <c r="M350" s="17">
        <v>2</v>
      </c>
      <c r="N350" s="17"/>
      <c r="O350" s="17">
        <v>10</v>
      </c>
      <c r="P350" s="17">
        <v>67</v>
      </c>
      <c r="Q350" s="17"/>
      <c r="R350" s="17">
        <v>4</v>
      </c>
      <c r="S350" s="17"/>
      <c r="T350" s="17">
        <v>1</v>
      </c>
      <c r="U350" s="17">
        <v>296</v>
      </c>
    </row>
    <row r="351" spans="1:21">
      <c r="A351" s="17">
        <v>101007</v>
      </c>
      <c r="B351" s="17" t="s">
        <v>418</v>
      </c>
      <c r="C351" s="17">
        <v>1</v>
      </c>
      <c r="D351" s="17"/>
      <c r="E351" s="17">
        <v>12</v>
      </c>
      <c r="F351" s="17"/>
      <c r="G351" s="17">
        <v>1</v>
      </c>
      <c r="H351" s="17">
        <v>19</v>
      </c>
      <c r="I351" s="17">
        <v>40</v>
      </c>
      <c r="J351" s="17">
        <v>13</v>
      </c>
      <c r="K351" s="17">
        <v>11</v>
      </c>
      <c r="L351" s="17"/>
      <c r="M351" s="17"/>
      <c r="N351" s="17">
        <v>1</v>
      </c>
      <c r="O351" s="17">
        <v>16</v>
      </c>
      <c r="P351" s="17"/>
      <c r="Q351" s="17"/>
      <c r="R351" s="17">
        <v>14</v>
      </c>
      <c r="S351" s="17"/>
      <c r="T351" s="17">
        <v>3</v>
      </c>
      <c r="U351" s="17">
        <v>131</v>
      </c>
    </row>
    <row r="352" spans="1:21">
      <c r="A352" s="17">
        <v>101008</v>
      </c>
      <c r="B352" s="17" t="s">
        <v>289</v>
      </c>
      <c r="C352" s="17">
        <v>91</v>
      </c>
      <c r="D352" s="17"/>
      <c r="E352" s="17">
        <v>240</v>
      </c>
      <c r="F352" s="17">
        <v>14</v>
      </c>
      <c r="G352" s="17">
        <v>52</v>
      </c>
      <c r="H352" s="17">
        <v>256</v>
      </c>
      <c r="I352" s="17">
        <v>648</v>
      </c>
      <c r="J352" s="17">
        <v>91</v>
      </c>
      <c r="K352" s="17">
        <v>136</v>
      </c>
      <c r="L352" s="17">
        <v>11</v>
      </c>
      <c r="M352" s="17">
        <v>38</v>
      </c>
      <c r="N352" s="17">
        <v>7</v>
      </c>
      <c r="O352" s="17">
        <v>126</v>
      </c>
      <c r="P352" s="17">
        <v>25</v>
      </c>
      <c r="Q352" s="17">
        <v>4</v>
      </c>
      <c r="R352" s="17">
        <v>89</v>
      </c>
      <c r="S352" s="17">
        <v>21</v>
      </c>
      <c r="T352" s="17">
        <v>38</v>
      </c>
      <c r="U352" s="17">
        <v>1887</v>
      </c>
    </row>
    <row r="353" spans="1:21">
      <c r="A353" s="17">
        <v>101010</v>
      </c>
      <c r="B353" s="17" t="s">
        <v>267</v>
      </c>
      <c r="C353" s="17">
        <v>160</v>
      </c>
      <c r="D353" s="17">
        <v>36</v>
      </c>
      <c r="E353" s="17">
        <v>1671</v>
      </c>
      <c r="F353" s="17">
        <v>89</v>
      </c>
      <c r="G353" s="17">
        <v>564</v>
      </c>
      <c r="H353" s="17">
        <v>1243</v>
      </c>
      <c r="I353" s="17">
        <v>3054</v>
      </c>
      <c r="J353" s="17">
        <v>847</v>
      </c>
      <c r="K353" s="17">
        <v>843</v>
      </c>
      <c r="L353" s="17">
        <v>257</v>
      </c>
      <c r="M353" s="17">
        <v>482</v>
      </c>
      <c r="N353" s="17">
        <v>105</v>
      </c>
      <c r="O353" s="17">
        <v>862</v>
      </c>
      <c r="P353" s="17">
        <v>1644</v>
      </c>
      <c r="Q353" s="17">
        <v>48</v>
      </c>
      <c r="R353" s="17">
        <v>740</v>
      </c>
      <c r="S353" s="17">
        <v>110</v>
      </c>
      <c r="T353" s="17">
        <v>268</v>
      </c>
      <c r="U353" s="17">
        <v>13023</v>
      </c>
    </row>
    <row r="354" spans="1:21">
      <c r="A354" s="17">
        <v>101011</v>
      </c>
      <c r="B354" s="17" t="s">
        <v>411</v>
      </c>
      <c r="C354" s="17">
        <v>3</v>
      </c>
      <c r="D354" s="17"/>
      <c r="E354" s="17">
        <v>95</v>
      </c>
      <c r="F354" s="17"/>
      <c r="G354" s="17"/>
      <c r="H354" s="17">
        <v>70</v>
      </c>
      <c r="I354" s="17">
        <v>111</v>
      </c>
      <c r="J354" s="17">
        <v>9</v>
      </c>
      <c r="K354" s="17">
        <v>29</v>
      </c>
      <c r="L354" s="17">
        <v>3</v>
      </c>
      <c r="M354" s="17">
        <v>4</v>
      </c>
      <c r="N354" s="17"/>
      <c r="O354" s="17">
        <v>20</v>
      </c>
      <c r="P354" s="17">
        <v>3</v>
      </c>
      <c r="Q354" s="17">
        <v>1</v>
      </c>
      <c r="R354" s="17">
        <v>7</v>
      </c>
      <c r="S354" s="17">
        <v>4</v>
      </c>
      <c r="T354" s="17">
        <v>8</v>
      </c>
      <c r="U354" s="17">
        <v>367</v>
      </c>
    </row>
    <row r="355" spans="1:21">
      <c r="A355" s="17">
        <v>101012</v>
      </c>
      <c r="B355" s="17" t="s">
        <v>302</v>
      </c>
      <c r="C355" s="17"/>
      <c r="D355" s="17">
        <v>2</v>
      </c>
      <c r="E355" s="17">
        <v>288</v>
      </c>
      <c r="F355" s="17">
        <v>44</v>
      </c>
      <c r="G355" s="17">
        <v>5</v>
      </c>
      <c r="H355" s="17">
        <v>154</v>
      </c>
      <c r="I355" s="17">
        <v>364</v>
      </c>
      <c r="J355" s="17">
        <v>214</v>
      </c>
      <c r="K355" s="17">
        <v>158</v>
      </c>
      <c r="L355" s="17">
        <v>25</v>
      </c>
      <c r="M355" s="17">
        <v>20</v>
      </c>
      <c r="N355" s="17">
        <v>3</v>
      </c>
      <c r="O355" s="17">
        <v>63</v>
      </c>
      <c r="P355" s="17">
        <v>7</v>
      </c>
      <c r="Q355" s="17">
        <v>1</v>
      </c>
      <c r="R355" s="17">
        <v>25</v>
      </c>
      <c r="S355" s="17"/>
      <c r="T355" s="17">
        <v>17</v>
      </c>
      <c r="U355" s="17">
        <v>1390</v>
      </c>
    </row>
    <row r="356" spans="1:21">
      <c r="A356" s="17">
        <v>101013</v>
      </c>
      <c r="B356" s="17" t="s">
        <v>287</v>
      </c>
      <c r="C356" s="17">
        <v>39</v>
      </c>
      <c r="D356" s="17"/>
      <c r="E356" s="17">
        <v>172</v>
      </c>
      <c r="F356" s="17"/>
      <c r="G356" s="17">
        <v>14</v>
      </c>
      <c r="H356" s="17">
        <v>494</v>
      </c>
      <c r="I356" s="17">
        <v>481</v>
      </c>
      <c r="J356" s="17">
        <v>157</v>
      </c>
      <c r="K356" s="17">
        <v>282</v>
      </c>
      <c r="L356" s="17">
        <v>6</v>
      </c>
      <c r="M356" s="17">
        <v>33</v>
      </c>
      <c r="N356" s="17">
        <v>3</v>
      </c>
      <c r="O356" s="17">
        <v>63</v>
      </c>
      <c r="P356" s="17">
        <v>59</v>
      </c>
      <c r="Q356" s="17">
        <v>71</v>
      </c>
      <c r="R356" s="17">
        <v>42</v>
      </c>
      <c r="S356" s="17">
        <v>6</v>
      </c>
      <c r="T356" s="17">
        <v>22</v>
      </c>
      <c r="U356" s="17">
        <v>1944</v>
      </c>
    </row>
    <row r="357" spans="1:21">
      <c r="A357" s="17">
        <v>101014</v>
      </c>
      <c r="B357" s="17" t="s">
        <v>391</v>
      </c>
      <c r="C357" s="17"/>
      <c r="D357" s="17"/>
      <c r="E357" s="17">
        <v>58</v>
      </c>
      <c r="F357" s="17">
        <v>8</v>
      </c>
      <c r="G357" s="17">
        <v>36</v>
      </c>
      <c r="H357" s="17">
        <v>95</v>
      </c>
      <c r="I357" s="17">
        <v>111</v>
      </c>
      <c r="J357" s="17">
        <v>99</v>
      </c>
      <c r="K357" s="17">
        <v>47</v>
      </c>
      <c r="L357" s="17">
        <v>1</v>
      </c>
      <c r="M357" s="17">
        <v>4</v>
      </c>
      <c r="N357" s="17">
        <v>1</v>
      </c>
      <c r="O357" s="17">
        <v>22</v>
      </c>
      <c r="P357" s="17"/>
      <c r="Q357" s="17"/>
      <c r="R357" s="17">
        <v>9</v>
      </c>
      <c r="S357" s="17"/>
      <c r="T357" s="17">
        <v>19</v>
      </c>
      <c r="U357" s="17">
        <v>510</v>
      </c>
    </row>
    <row r="358" spans="1:21">
      <c r="A358" s="17">
        <v>101015</v>
      </c>
      <c r="B358" s="17" t="s">
        <v>325</v>
      </c>
      <c r="C358" s="17">
        <v>9</v>
      </c>
      <c r="D358" s="17"/>
      <c r="E358" s="17">
        <v>77</v>
      </c>
      <c r="F358" s="17"/>
      <c r="G358" s="17"/>
      <c r="H358" s="17">
        <v>62</v>
      </c>
      <c r="I358" s="17">
        <v>209</v>
      </c>
      <c r="J358" s="17">
        <v>22</v>
      </c>
      <c r="K358" s="17">
        <v>32</v>
      </c>
      <c r="L358" s="17">
        <v>1</v>
      </c>
      <c r="M358" s="17">
        <v>11</v>
      </c>
      <c r="N358" s="17"/>
      <c r="O358" s="17">
        <v>35</v>
      </c>
      <c r="P358" s="17">
        <v>19</v>
      </c>
      <c r="Q358" s="17">
        <v>5</v>
      </c>
      <c r="R358" s="17">
        <v>82</v>
      </c>
      <c r="S358" s="17"/>
      <c r="T358" s="17">
        <v>16</v>
      </c>
      <c r="U358" s="17">
        <v>580</v>
      </c>
    </row>
    <row r="359" spans="1:21">
      <c r="A359" s="17">
        <v>101017</v>
      </c>
      <c r="B359" s="17" t="s">
        <v>306</v>
      </c>
      <c r="C359" s="17">
        <v>7</v>
      </c>
      <c r="D359" s="17"/>
      <c r="E359" s="17">
        <v>148</v>
      </c>
      <c r="F359" s="17"/>
      <c r="G359" s="17">
        <v>2</v>
      </c>
      <c r="H359" s="17">
        <v>121</v>
      </c>
      <c r="I359" s="17">
        <v>339</v>
      </c>
      <c r="J359" s="17">
        <v>198</v>
      </c>
      <c r="K359" s="17">
        <v>59</v>
      </c>
      <c r="L359" s="17"/>
      <c r="M359" s="17">
        <v>17</v>
      </c>
      <c r="N359" s="17"/>
      <c r="O359" s="17">
        <v>54</v>
      </c>
      <c r="P359" s="17">
        <v>9</v>
      </c>
      <c r="Q359" s="17">
        <v>3</v>
      </c>
      <c r="R359" s="17">
        <v>33</v>
      </c>
      <c r="S359" s="17">
        <v>1</v>
      </c>
      <c r="T359" s="17">
        <v>21</v>
      </c>
      <c r="U359" s="17">
        <v>1012</v>
      </c>
    </row>
    <row r="360" spans="1:21">
      <c r="A360" s="17">
        <v>101019</v>
      </c>
      <c r="B360" s="17" t="s">
        <v>342</v>
      </c>
      <c r="C360" s="17">
        <v>3</v>
      </c>
      <c r="D360" s="17">
        <v>26</v>
      </c>
      <c r="E360" s="17">
        <v>136</v>
      </c>
      <c r="F360" s="17"/>
      <c r="G360" s="17">
        <v>12</v>
      </c>
      <c r="H360" s="17">
        <v>70</v>
      </c>
      <c r="I360" s="17">
        <v>204</v>
      </c>
      <c r="J360" s="17">
        <v>55</v>
      </c>
      <c r="K360" s="17">
        <v>84</v>
      </c>
      <c r="L360" s="17"/>
      <c r="M360" s="17">
        <v>10</v>
      </c>
      <c r="N360" s="17">
        <v>3</v>
      </c>
      <c r="O360" s="17">
        <v>30</v>
      </c>
      <c r="P360" s="17">
        <v>18</v>
      </c>
      <c r="Q360" s="17"/>
      <c r="R360" s="17">
        <v>64</v>
      </c>
      <c r="S360" s="17">
        <v>6</v>
      </c>
      <c r="T360" s="17">
        <v>38</v>
      </c>
      <c r="U360" s="17">
        <v>759</v>
      </c>
    </row>
    <row r="361" spans="1:21">
      <c r="A361" s="17">
        <v>101020</v>
      </c>
      <c r="B361" s="17" t="s">
        <v>477</v>
      </c>
      <c r="C361" s="17"/>
      <c r="D361" s="17"/>
      <c r="E361" s="17">
        <v>12</v>
      </c>
      <c r="F361" s="17"/>
      <c r="G361" s="17"/>
      <c r="H361" s="17">
        <v>22</v>
      </c>
      <c r="I361" s="17">
        <v>29</v>
      </c>
      <c r="J361" s="17">
        <v>34</v>
      </c>
      <c r="K361" s="17">
        <v>8</v>
      </c>
      <c r="L361" s="17"/>
      <c r="M361" s="17">
        <v>1</v>
      </c>
      <c r="N361" s="17"/>
      <c r="O361" s="17">
        <v>20</v>
      </c>
      <c r="P361" s="17"/>
      <c r="Q361" s="17"/>
      <c r="R361" s="17">
        <v>4</v>
      </c>
      <c r="S361" s="17"/>
      <c r="T361" s="17">
        <v>6</v>
      </c>
      <c r="U361" s="17">
        <v>136</v>
      </c>
    </row>
    <row r="362" spans="1:21">
      <c r="A362" s="17">
        <v>101021</v>
      </c>
      <c r="B362" s="17" t="s">
        <v>618</v>
      </c>
      <c r="C362" s="17">
        <v>1</v>
      </c>
      <c r="D362" s="17"/>
      <c r="E362" s="17">
        <v>6</v>
      </c>
      <c r="F362" s="17"/>
      <c r="G362" s="17"/>
      <c r="H362" s="17">
        <v>9</v>
      </c>
      <c r="I362" s="17">
        <v>11</v>
      </c>
      <c r="J362" s="17">
        <v>3</v>
      </c>
      <c r="K362" s="17">
        <v>2</v>
      </c>
      <c r="L362" s="17"/>
      <c r="M362" s="17"/>
      <c r="N362" s="17"/>
      <c r="O362" s="17">
        <v>5</v>
      </c>
      <c r="P362" s="17">
        <v>1</v>
      </c>
      <c r="Q362" s="17"/>
      <c r="R362" s="17">
        <v>2</v>
      </c>
      <c r="S362" s="17"/>
      <c r="T362" s="17"/>
      <c r="U362" s="17">
        <v>40</v>
      </c>
    </row>
    <row r="363" spans="1:21">
      <c r="A363" s="17">
        <v>101024</v>
      </c>
      <c r="B363" s="17" t="s">
        <v>403</v>
      </c>
      <c r="C363" s="17"/>
      <c r="D363" s="17"/>
      <c r="E363" s="17">
        <v>38</v>
      </c>
      <c r="F363" s="17">
        <v>28</v>
      </c>
      <c r="G363" s="17">
        <v>8</v>
      </c>
      <c r="H363" s="17">
        <v>35</v>
      </c>
      <c r="I363" s="17">
        <v>66</v>
      </c>
      <c r="J363" s="17">
        <v>7</v>
      </c>
      <c r="K363" s="17">
        <v>16</v>
      </c>
      <c r="L363" s="17">
        <v>4</v>
      </c>
      <c r="M363" s="17">
        <v>12</v>
      </c>
      <c r="N363" s="17"/>
      <c r="O363" s="17">
        <v>12</v>
      </c>
      <c r="P363" s="17">
        <v>5</v>
      </c>
      <c r="Q363" s="17"/>
      <c r="R363" s="17">
        <v>8</v>
      </c>
      <c r="S363" s="17"/>
      <c r="T363" s="17">
        <v>8</v>
      </c>
      <c r="U363" s="17">
        <v>247</v>
      </c>
    </row>
    <row r="364" spans="1:21">
      <c r="A364" s="17">
        <v>101025</v>
      </c>
      <c r="B364" s="17" t="s">
        <v>332</v>
      </c>
      <c r="C364" s="17">
        <v>3</v>
      </c>
      <c r="D364" s="17"/>
      <c r="E364" s="17">
        <v>142</v>
      </c>
      <c r="F364" s="17">
        <v>46</v>
      </c>
      <c r="G364" s="17">
        <v>4</v>
      </c>
      <c r="H364" s="17">
        <v>196</v>
      </c>
      <c r="I364" s="17">
        <v>171</v>
      </c>
      <c r="J364" s="17">
        <v>75</v>
      </c>
      <c r="K364" s="17">
        <v>32</v>
      </c>
      <c r="L364" s="17">
        <v>7</v>
      </c>
      <c r="M364" s="17">
        <v>4</v>
      </c>
      <c r="N364" s="17">
        <v>4</v>
      </c>
      <c r="O364" s="17">
        <v>39</v>
      </c>
      <c r="P364" s="17">
        <v>15</v>
      </c>
      <c r="Q364" s="17">
        <v>2</v>
      </c>
      <c r="R364" s="17">
        <v>15</v>
      </c>
      <c r="S364" s="17"/>
      <c r="T364" s="17">
        <v>16</v>
      </c>
      <c r="U364" s="17">
        <v>771</v>
      </c>
    </row>
    <row r="365" spans="1:21">
      <c r="A365" s="17">
        <v>102001</v>
      </c>
      <c r="B365" s="17" t="s">
        <v>450</v>
      </c>
      <c r="C365" s="17"/>
      <c r="D365" s="17"/>
      <c r="E365" s="17">
        <v>15</v>
      </c>
      <c r="F365" s="17"/>
      <c r="G365" s="17"/>
      <c r="H365" s="17">
        <v>17</v>
      </c>
      <c r="I365" s="17">
        <v>48</v>
      </c>
      <c r="J365" s="17">
        <v>13</v>
      </c>
      <c r="K365" s="17">
        <v>6</v>
      </c>
      <c r="L365" s="17"/>
      <c r="M365" s="17">
        <v>3</v>
      </c>
      <c r="N365" s="17"/>
      <c r="O365" s="17">
        <v>15</v>
      </c>
      <c r="P365" s="17"/>
      <c r="Q365" s="17"/>
      <c r="R365" s="17">
        <v>3</v>
      </c>
      <c r="S365" s="17"/>
      <c r="T365" s="17">
        <v>4</v>
      </c>
      <c r="U365" s="17">
        <v>124</v>
      </c>
    </row>
    <row r="366" spans="1:21">
      <c r="A366" s="17">
        <v>102002</v>
      </c>
      <c r="B366" s="17" t="s">
        <v>533</v>
      </c>
      <c r="C366" s="17"/>
      <c r="D366" s="17"/>
      <c r="E366" s="17">
        <v>29</v>
      </c>
      <c r="F366" s="17"/>
      <c r="G366" s="17"/>
      <c r="H366" s="17">
        <v>26</v>
      </c>
      <c r="I366" s="17">
        <v>22</v>
      </c>
      <c r="J366" s="17">
        <v>1</v>
      </c>
      <c r="K366" s="17">
        <v>2</v>
      </c>
      <c r="L366" s="17"/>
      <c r="M366" s="17">
        <v>4</v>
      </c>
      <c r="N366" s="17"/>
      <c r="O366" s="17">
        <v>7</v>
      </c>
      <c r="P366" s="17"/>
      <c r="Q366" s="17"/>
      <c r="R366" s="17">
        <v>4</v>
      </c>
      <c r="S366" s="17"/>
      <c r="T366" s="17">
        <v>1</v>
      </c>
      <c r="U366" s="17">
        <v>96</v>
      </c>
    </row>
    <row r="367" spans="1:21">
      <c r="A367" s="17">
        <v>102003</v>
      </c>
      <c r="B367" s="17" t="s">
        <v>381</v>
      </c>
      <c r="C367" s="17">
        <v>11</v>
      </c>
      <c r="D367" s="17">
        <v>2</v>
      </c>
      <c r="E367" s="17">
        <v>29</v>
      </c>
      <c r="F367" s="17"/>
      <c r="G367" s="17"/>
      <c r="H367" s="17">
        <v>51</v>
      </c>
      <c r="I367" s="17">
        <v>77</v>
      </c>
      <c r="J367" s="17">
        <v>39</v>
      </c>
      <c r="K367" s="17">
        <v>64</v>
      </c>
      <c r="L367" s="17">
        <v>6</v>
      </c>
      <c r="M367" s="17">
        <v>5</v>
      </c>
      <c r="N367" s="17">
        <v>5</v>
      </c>
      <c r="O367" s="17">
        <v>23</v>
      </c>
      <c r="P367" s="17">
        <v>1</v>
      </c>
      <c r="Q367" s="17">
        <v>2</v>
      </c>
      <c r="R367" s="17">
        <v>12</v>
      </c>
      <c r="S367" s="17">
        <v>4</v>
      </c>
      <c r="T367" s="17">
        <v>6</v>
      </c>
      <c r="U367" s="17">
        <v>337</v>
      </c>
    </row>
    <row r="368" spans="1:21">
      <c r="A368" s="17">
        <v>102004</v>
      </c>
      <c r="B368" s="17" t="s">
        <v>646</v>
      </c>
      <c r="C368" s="17">
        <v>5</v>
      </c>
      <c r="D368" s="17"/>
      <c r="E368" s="17">
        <v>1</v>
      </c>
      <c r="F368" s="17"/>
      <c r="G368" s="17"/>
      <c r="H368" s="17">
        <v>6</v>
      </c>
      <c r="I368" s="17">
        <v>3</v>
      </c>
      <c r="J368" s="17">
        <v>1</v>
      </c>
      <c r="K368" s="17">
        <v>26</v>
      </c>
      <c r="L368" s="17"/>
      <c r="M368" s="17"/>
      <c r="N368" s="17"/>
      <c r="O368" s="17">
        <v>6</v>
      </c>
      <c r="P368" s="17"/>
      <c r="Q368" s="17"/>
      <c r="R368" s="17"/>
      <c r="S368" s="17"/>
      <c r="T368" s="17"/>
      <c r="U368" s="17">
        <v>48</v>
      </c>
    </row>
    <row r="369" spans="1:21">
      <c r="A369" s="17">
        <v>102005</v>
      </c>
      <c r="B369" s="17" t="s">
        <v>594</v>
      </c>
      <c r="C369" s="17"/>
      <c r="D369" s="17"/>
      <c r="E369" s="17">
        <v>3</v>
      </c>
      <c r="F369" s="17"/>
      <c r="G369" s="17"/>
      <c r="H369" s="17">
        <v>15</v>
      </c>
      <c r="I369" s="17">
        <v>17</v>
      </c>
      <c r="J369" s="17">
        <v>5</v>
      </c>
      <c r="K369" s="17">
        <v>5</v>
      </c>
      <c r="L369" s="17"/>
      <c r="M369" s="17"/>
      <c r="N369" s="17"/>
      <c r="O369" s="17">
        <v>4</v>
      </c>
      <c r="P369" s="17"/>
      <c r="Q369" s="17"/>
      <c r="R369" s="17">
        <v>5</v>
      </c>
      <c r="S369" s="17">
        <v>1</v>
      </c>
      <c r="T369" s="17"/>
      <c r="U369" s="17">
        <v>55</v>
      </c>
    </row>
    <row r="370" spans="1:21">
      <c r="A370" s="17">
        <v>102006</v>
      </c>
      <c r="B370" s="17" t="s">
        <v>400</v>
      </c>
      <c r="C370" s="17"/>
      <c r="D370" s="17"/>
      <c r="E370" s="17">
        <v>75</v>
      </c>
      <c r="F370" s="17"/>
      <c r="G370" s="17"/>
      <c r="H370" s="17">
        <v>74</v>
      </c>
      <c r="I370" s="17">
        <v>43</v>
      </c>
      <c r="J370" s="17">
        <v>20</v>
      </c>
      <c r="K370" s="17">
        <v>16</v>
      </c>
      <c r="L370" s="17">
        <v>1</v>
      </c>
      <c r="M370" s="17"/>
      <c r="N370" s="17"/>
      <c r="O370" s="17">
        <v>12</v>
      </c>
      <c r="P370" s="17">
        <v>1</v>
      </c>
      <c r="Q370" s="17"/>
      <c r="R370" s="17">
        <v>4</v>
      </c>
      <c r="S370" s="17"/>
      <c r="T370" s="17">
        <v>1</v>
      </c>
      <c r="U370" s="17">
        <v>247</v>
      </c>
    </row>
    <row r="371" spans="1:21">
      <c r="A371" s="17">
        <v>102007</v>
      </c>
      <c r="B371" s="17" t="s">
        <v>568</v>
      </c>
      <c r="C371" s="17">
        <v>2</v>
      </c>
      <c r="D371" s="17"/>
      <c r="E371" s="17">
        <v>10</v>
      </c>
      <c r="F371" s="17"/>
      <c r="G371" s="17"/>
      <c r="H371" s="17">
        <v>12</v>
      </c>
      <c r="I371" s="17">
        <v>50</v>
      </c>
      <c r="J371" s="17">
        <v>5</v>
      </c>
      <c r="K371" s="17">
        <v>4</v>
      </c>
      <c r="L371" s="17"/>
      <c r="M371" s="17"/>
      <c r="N371" s="17"/>
      <c r="O371" s="17">
        <v>6</v>
      </c>
      <c r="P371" s="17"/>
      <c r="Q371" s="17"/>
      <c r="R371" s="17">
        <v>12</v>
      </c>
      <c r="S371" s="17"/>
      <c r="T371" s="17">
        <v>1</v>
      </c>
      <c r="U371" s="17">
        <v>102</v>
      </c>
    </row>
    <row r="372" spans="1:21">
      <c r="A372" s="17">
        <v>102008</v>
      </c>
      <c r="B372" s="17" t="s">
        <v>453</v>
      </c>
      <c r="C372" s="17">
        <v>3</v>
      </c>
      <c r="D372" s="17"/>
      <c r="E372" s="17">
        <v>12</v>
      </c>
      <c r="F372" s="17"/>
      <c r="G372" s="17"/>
      <c r="H372" s="17">
        <v>33</v>
      </c>
      <c r="I372" s="17">
        <v>40</v>
      </c>
      <c r="J372" s="17">
        <v>11</v>
      </c>
      <c r="K372" s="17">
        <v>7</v>
      </c>
      <c r="L372" s="17"/>
      <c r="M372" s="17">
        <v>1</v>
      </c>
      <c r="N372" s="17"/>
      <c r="O372" s="17">
        <v>5</v>
      </c>
      <c r="P372" s="17">
        <v>3</v>
      </c>
      <c r="Q372" s="17"/>
      <c r="R372" s="17">
        <v>6</v>
      </c>
      <c r="S372" s="17"/>
      <c r="T372" s="17">
        <v>4</v>
      </c>
      <c r="U372" s="17">
        <v>125</v>
      </c>
    </row>
    <row r="373" spans="1:21">
      <c r="A373" s="17">
        <v>102009</v>
      </c>
      <c r="B373" s="17" t="s">
        <v>484</v>
      </c>
      <c r="C373" s="17"/>
      <c r="D373" s="17"/>
      <c r="E373" s="17">
        <v>14</v>
      </c>
      <c r="F373" s="17"/>
      <c r="G373" s="17"/>
      <c r="H373" s="17">
        <v>14</v>
      </c>
      <c r="I373" s="17">
        <v>34</v>
      </c>
      <c r="J373" s="17">
        <v>2</v>
      </c>
      <c r="K373" s="17">
        <v>30</v>
      </c>
      <c r="L373" s="17">
        <v>2</v>
      </c>
      <c r="M373" s="17"/>
      <c r="N373" s="17">
        <v>3</v>
      </c>
      <c r="O373" s="17">
        <v>9</v>
      </c>
      <c r="P373" s="17">
        <v>3</v>
      </c>
      <c r="Q373" s="17"/>
      <c r="R373" s="17">
        <v>10</v>
      </c>
      <c r="S373" s="17">
        <v>1</v>
      </c>
      <c r="T373" s="17">
        <v>3</v>
      </c>
      <c r="U373" s="17">
        <v>125</v>
      </c>
    </row>
    <row r="374" spans="1:21">
      <c r="A374" s="17">
        <v>102010</v>
      </c>
      <c r="B374" s="17" t="s">
        <v>458</v>
      </c>
      <c r="C374" s="17">
        <v>13</v>
      </c>
      <c r="D374" s="17"/>
      <c r="E374" s="17">
        <v>41</v>
      </c>
      <c r="F374" s="17"/>
      <c r="G374" s="17"/>
      <c r="H374" s="17">
        <v>19</v>
      </c>
      <c r="I374" s="17">
        <v>61</v>
      </c>
      <c r="J374" s="17">
        <v>7</v>
      </c>
      <c r="K374" s="17">
        <v>7</v>
      </c>
      <c r="L374" s="17">
        <v>1</v>
      </c>
      <c r="M374" s="17">
        <v>4</v>
      </c>
      <c r="N374" s="17"/>
      <c r="O374" s="17">
        <v>7</v>
      </c>
      <c r="P374" s="17">
        <v>3</v>
      </c>
      <c r="Q374" s="17"/>
      <c r="R374" s="17">
        <v>2</v>
      </c>
      <c r="S374" s="17"/>
      <c r="T374" s="17">
        <v>5</v>
      </c>
      <c r="U374" s="17">
        <v>170</v>
      </c>
    </row>
    <row r="375" spans="1:21">
      <c r="A375" s="17">
        <v>102011</v>
      </c>
      <c r="B375" s="17" t="s">
        <v>341</v>
      </c>
      <c r="C375" s="17">
        <v>1</v>
      </c>
      <c r="D375" s="17"/>
      <c r="E375" s="17">
        <v>38</v>
      </c>
      <c r="F375" s="17"/>
      <c r="G375" s="17"/>
      <c r="H375" s="17">
        <v>172</v>
      </c>
      <c r="I375" s="17">
        <v>194</v>
      </c>
      <c r="J375" s="17">
        <v>18</v>
      </c>
      <c r="K375" s="17">
        <v>72</v>
      </c>
      <c r="L375" s="17">
        <v>7</v>
      </c>
      <c r="M375" s="17">
        <v>14</v>
      </c>
      <c r="N375" s="17">
        <v>1</v>
      </c>
      <c r="O375" s="17">
        <v>39</v>
      </c>
      <c r="P375" s="17">
        <v>5</v>
      </c>
      <c r="Q375" s="17">
        <v>5</v>
      </c>
      <c r="R375" s="17">
        <v>12</v>
      </c>
      <c r="S375" s="17">
        <v>2</v>
      </c>
      <c r="T375" s="17">
        <v>34</v>
      </c>
      <c r="U375" s="17">
        <v>614</v>
      </c>
    </row>
    <row r="376" spans="1:21">
      <c r="A376" s="17">
        <v>102012</v>
      </c>
      <c r="B376" s="17" t="s">
        <v>507</v>
      </c>
      <c r="C376" s="17"/>
      <c r="D376" s="17"/>
      <c r="E376" s="17">
        <v>95</v>
      </c>
      <c r="F376" s="17"/>
      <c r="G376" s="17"/>
      <c r="H376" s="17">
        <v>47</v>
      </c>
      <c r="I376" s="17">
        <v>59</v>
      </c>
      <c r="J376" s="17">
        <v>3</v>
      </c>
      <c r="K376" s="17">
        <v>16</v>
      </c>
      <c r="L376" s="17">
        <v>1</v>
      </c>
      <c r="M376" s="17">
        <v>8</v>
      </c>
      <c r="N376" s="17"/>
      <c r="O376" s="17">
        <v>7</v>
      </c>
      <c r="P376" s="17">
        <v>3</v>
      </c>
      <c r="Q376" s="17"/>
      <c r="R376" s="17">
        <v>8</v>
      </c>
      <c r="S376" s="17"/>
      <c r="T376" s="17">
        <v>5</v>
      </c>
      <c r="U376" s="17">
        <v>252</v>
      </c>
    </row>
    <row r="377" spans="1:21">
      <c r="A377" s="17">
        <v>102013</v>
      </c>
      <c r="B377" s="17" t="s">
        <v>538</v>
      </c>
      <c r="C377" s="17">
        <v>2</v>
      </c>
      <c r="D377" s="17"/>
      <c r="E377" s="17">
        <v>7</v>
      </c>
      <c r="F377" s="17"/>
      <c r="G377" s="17"/>
      <c r="H377" s="17">
        <v>12</v>
      </c>
      <c r="I377" s="17">
        <v>26</v>
      </c>
      <c r="J377" s="17">
        <v>37</v>
      </c>
      <c r="K377" s="17">
        <v>5</v>
      </c>
      <c r="L377" s="17"/>
      <c r="M377" s="17"/>
      <c r="N377" s="17"/>
      <c r="O377" s="17">
        <v>7</v>
      </c>
      <c r="P377" s="17"/>
      <c r="Q377" s="17"/>
      <c r="R377" s="17">
        <v>3</v>
      </c>
      <c r="S377" s="17"/>
      <c r="T377" s="17">
        <v>1</v>
      </c>
      <c r="U377" s="17">
        <v>100</v>
      </c>
    </row>
    <row r="378" spans="1:21">
      <c r="A378" s="17">
        <v>102014</v>
      </c>
      <c r="B378" s="17" t="s">
        <v>496</v>
      </c>
      <c r="C378" s="17"/>
      <c r="D378" s="17"/>
      <c r="E378" s="17">
        <v>16</v>
      </c>
      <c r="F378" s="17"/>
      <c r="G378" s="17"/>
      <c r="H378" s="17">
        <v>26</v>
      </c>
      <c r="I378" s="17">
        <v>45</v>
      </c>
      <c r="J378" s="17">
        <v>10</v>
      </c>
      <c r="K378" s="17">
        <v>7</v>
      </c>
      <c r="L378" s="17"/>
      <c r="M378" s="17"/>
      <c r="N378" s="17"/>
      <c r="O378" s="17">
        <v>11</v>
      </c>
      <c r="P378" s="17"/>
      <c r="Q378" s="17"/>
      <c r="R378" s="17">
        <v>11</v>
      </c>
      <c r="S378" s="17">
        <v>1</v>
      </c>
      <c r="T378" s="17">
        <v>1</v>
      </c>
      <c r="U378" s="17">
        <v>128</v>
      </c>
    </row>
    <row r="379" spans="1:21">
      <c r="A379" s="17">
        <v>102015</v>
      </c>
      <c r="B379" s="17" t="s">
        <v>522</v>
      </c>
      <c r="C379" s="17"/>
      <c r="D379" s="17"/>
      <c r="E379" s="17">
        <v>17</v>
      </c>
      <c r="F379" s="17"/>
      <c r="G379" s="17"/>
      <c r="H379" s="17">
        <v>43</v>
      </c>
      <c r="I379" s="17">
        <v>37</v>
      </c>
      <c r="J379" s="17">
        <v>11</v>
      </c>
      <c r="K379" s="17">
        <v>3</v>
      </c>
      <c r="L379" s="17"/>
      <c r="M379" s="17">
        <v>2</v>
      </c>
      <c r="N379" s="17">
        <v>1</v>
      </c>
      <c r="O379" s="17">
        <v>1</v>
      </c>
      <c r="P379" s="17"/>
      <c r="Q379" s="17"/>
      <c r="R379" s="17">
        <v>1</v>
      </c>
      <c r="S379" s="17"/>
      <c r="T379" s="17">
        <v>2</v>
      </c>
      <c r="U379" s="17">
        <v>118</v>
      </c>
    </row>
    <row r="380" spans="1:21">
      <c r="A380" s="17">
        <v>102016</v>
      </c>
      <c r="B380" s="17" t="s">
        <v>457</v>
      </c>
      <c r="C380" s="17">
        <v>3</v>
      </c>
      <c r="D380" s="17"/>
      <c r="E380" s="17">
        <v>46</v>
      </c>
      <c r="F380" s="17"/>
      <c r="G380" s="17"/>
      <c r="H380" s="17">
        <v>49</v>
      </c>
      <c r="I380" s="17">
        <v>79</v>
      </c>
      <c r="J380" s="17">
        <v>34</v>
      </c>
      <c r="K380" s="17">
        <v>19</v>
      </c>
      <c r="L380" s="17">
        <v>2</v>
      </c>
      <c r="M380" s="17">
        <v>1</v>
      </c>
      <c r="N380" s="17"/>
      <c r="O380" s="17">
        <v>11</v>
      </c>
      <c r="P380" s="17"/>
      <c r="Q380" s="17"/>
      <c r="R380" s="17">
        <v>3</v>
      </c>
      <c r="S380" s="17"/>
      <c r="T380" s="17">
        <v>1</v>
      </c>
      <c r="U380" s="17">
        <v>248</v>
      </c>
    </row>
    <row r="381" spans="1:21">
      <c r="A381" s="17">
        <v>102017</v>
      </c>
      <c r="B381" s="17" t="s">
        <v>385</v>
      </c>
      <c r="C381" s="17"/>
      <c r="D381" s="17"/>
      <c r="E381" s="17">
        <v>170</v>
      </c>
      <c r="F381" s="17">
        <v>2</v>
      </c>
      <c r="G381" s="17"/>
      <c r="H381" s="17">
        <v>117</v>
      </c>
      <c r="I381" s="17">
        <v>247</v>
      </c>
      <c r="J381" s="17">
        <v>12</v>
      </c>
      <c r="K381" s="17">
        <v>46</v>
      </c>
      <c r="L381" s="17">
        <v>4</v>
      </c>
      <c r="M381" s="17">
        <v>2</v>
      </c>
      <c r="N381" s="17">
        <v>4</v>
      </c>
      <c r="O381" s="17">
        <v>25</v>
      </c>
      <c r="P381" s="17">
        <v>34</v>
      </c>
      <c r="Q381" s="17">
        <v>12</v>
      </c>
      <c r="R381" s="17">
        <v>9</v>
      </c>
      <c r="S381" s="17">
        <v>1</v>
      </c>
      <c r="T381" s="17">
        <v>19</v>
      </c>
      <c r="U381" s="17">
        <v>704</v>
      </c>
    </row>
    <row r="382" spans="1:21">
      <c r="A382" s="17">
        <v>102018</v>
      </c>
      <c r="B382" s="17" t="s">
        <v>485</v>
      </c>
      <c r="C382" s="17"/>
      <c r="D382" s="17"/>
      <c r="E382" s="17">
        <v>6</v>
      </c>
      <c r="F382" s="17"/>
      <c r="G382" s="17"/>
      <c r="H382" s="17">
        <v>31</v>
      </c>
      <c r="I382" s="17">
        <v>25</v>
      </c>
      <c r="J382" s="17">
        <v>3</v>
      </c>
      <c r="K382" s="17">
        <v>28</v>
      </c>
      <c r="L382" s="17">
        <v>1</v>
      </c>
      <c r="M382" s="17">
        <v>2</v>
      </c>
      <c r="N382" s="17"/>
      <c r="O382" s="17">
        <v>18</v>
      </c>
      <c r="P382" s="17"/>
      <c r="Q382" s="17"/>
      <c r="R382" s="17">
        <v>4</v>
      </c>
      <c r="S382" s="17">
        <v>1</v>
      </c>
      <c r="T382" s="17">
        <v>2</v>
      </c>
      <c r="U382" s="17">
        <v>121</v>
      </c>
    </row>
    <row r="383" spans="1:21">
      <c r="A383" s="17">
        <v>102019</v>
      </c>
      <c r="B383" s="17" t="s">
        <v>392</v>
      </c>
      <c r="C383" s="17"/>
      <c r="D383" s="17"/>
      <c r="E383" s="17">
        <v>59</v>
      </c>
      <c r="F383" s="17"/>
      <c r="G383" s="17"/>
      <c r="H383" s="17">
        <v>50</v>
      </c>
      <c r="I383" s="17">
        <v>101</v>
      </c>
      <c r="J383" s="17">
        <v>9</v>
      </c>
      <c r="K383" s="17">
        <v>19</v>
      </c>
      <c r="L383" s="17">
        <v>3</v>
      </c>
      <c r="M383" s="17">
        <v>3</v>
      </c>
      <c r="N383" s="17"/>
      <c r="O383" s="17">
        <v>16</v>
      </c>
      <c r="P383" s="17">
        <v>1</v>
      </c>
      <c r="Q383" s="17"/>
      <c r="R383" s="17">
        <v>5</v>
      </c>
      <c r="S383" s="17"/>
      <c r="T383" s="17">
        <v>5</v>
      </c>
      <c r="U383" s="17">
        <v>271</v>
      </c>
    </row>
    <row r="384" spans="1:21">
      <c r="A384" s="17">
        <v>102020</v>
      </c>
      <c r="B384" s="17" t="s">
        <v>476</v>
      </c>
      <c r="C384" s="17">
        <v>2</v>
      </c>
      <c r="D384" s="17"/>
      <c r="E384" s="17">
        <v>428</v>
      </c>
      <c r="F384" s="17"/>
      <c r="G384" s="17"/>
      <c r="H384" s="17">
        <v>145</v>
      </c>
      <c r="I384" s="17">
        <v>204</v>
      </c>
      <c r="J384" s="17">
        <v>10</v>
      </c>
      <c r="K384" s="17">
        <v>69</v>
      </c>
      <c r="L384" s="17">
        <v>26</v>
      </c>
      <c r="M384" s="17">
        <v>22</v>
      </c>
      <c r="N384" s="17">
        <v>2</v>
      </c>
      <c r="O384" s="17">
        <v>13</v>
      </c>
      <c r="P384" s="17">
        <v>3</v>
      </c>
      <c r="Q384" s="17">
        <v>4</v>
      </c>
      <c r="R384" s="17">
        <v>5</v>
      </c>
      <c r="S384" s="17">
        <v>1</v>
      </c>
      <c r="T384" s="17">
        <v>6</v>
      </c>
      <c r="U384" s="17">
        <v>940</v>
      </c>
    </row>
    <row r="385" spans="1:21">
      <c r="A385" s="17">
        <v>102021</v>
      </c>
      <c r="B385" s="17" t="s">
        <v>323</v>
      </c>
      <c r="C385" s="17">
        <v>5</v>
      </c>
      <c r="D385" s="17"/>
      <c r="E385" s="17">
        <v>71</v>
      </c>
      <c r="F385" s="17">
        <v>6</v>
      </c>
      <c r="G385" s="17"/>
      <c r="H385" s="17">
        <v>93</v>
      </c>
      <c r="I385" s="17">
        <v>246</v>
      </c>
      <c r="J385" s="17">
        <v>21</v>
      </c>
      <c r="K385" s="17">
        <v>46</v>
      </c>
      <c r="L385" s="17">
        <v>6</v>
      </c>
      <c r="M385" s="17">
        <v>7</v>
      </c>
      <c r="N385" s="17">
        <v>1</v>
      </c>
      <c r="O385" s="17">
        <v>31</v>
      </c>
      <c r="P385" s="17">
        <v>4</v>
      </c>
      <c r="Q385" s="17">
        <v>17</v>
      </c>
      <c r="R385" s="17">
        <v>12</v>
      </c>
      <c r="S385" s="17">
        <v>1</v>
      </c>
      <c r="T385" s="17">
        <v>23</v>
      </c>
      <c r="U385" s="17">
        <v>590</v>
      </c>
    </row>
    <row r="386" spans="1:21">
      <c r="A386" s="17">
        <v>102023</v>
      </c>
      <c r="B386" s="17" t="s">
        <v>513</v>
      </c>
      <c r="C386" s="17"/>
      <c r="D386" s="17"/>
      <c r="E386" s="17">
        <v>6</v>
      </c>
      <c r="F386" s="17"/>
      <c r="G386" s="17"/>
      <c r="H386" s="17">
        <v>18</v>
      </c>
      <c r="I386" s="17">
        <v>67</v>
      </c>
      <c r="J386" s="17">
        <v>3</v>
      </c>
      <c r="K386" s="17">
        <v>19</v>
      </c>
      <c r="L386" s="17">
        <v>2</v>
      </c>
      <c r="M386" s="17">
        <v>4</v>
      </c>
      <c r="N386" s="17"/>
      <c r="O386" s="17">
        <v>13</v>
      </c>
      <c r="P386" s="17"/>
      <c r="Q386" s="17"/>
      <c r="R386" s="17">
        <v>34</v>
      </c>
      <c r="S386" s="17"/>
      <c r="T386" s="17">
        <v>8</v>
      </c>
      <c r="U386" s="17">
        <v>174</v>
      </c>
    </row>
    <row r="387" spans="1:21">
      <c r="A387" s="17">
        <v>102024</v>
      </c>
      <c r="B387" s="17" t="s">
        <v>545</v>
      </c>
      <c r="C387" s="17">
        <v>10</v>
      </c>
      <c r="D387" s="17"/>
      <c r="E387" s="17"/>
      <c r="F387" s="17"/>
      <c r="G387" s="17"/>
      <c r="H387" s="17">
        <v>7</v>
      </c>
      <c r="I387" s="17">
        <v>15</v>
      </c>
      <c r="J387" s="17">
        <v>10</v>
      </c>
      <c r="K387" s="17">
        <v>4</v>
      </c>
      <c r="L387" s="17"/>
      <c r="M387" s="17"/>
      <c r="N387" s="17"/>
      <c r="O387" s="17"/>
      <c r="P387" s="17"/>
      <c r="Q387" s="17"/>
      <c r="R387" s="17"/>
      <c r="S387" s="17"/>
      <c r="T387" s="17">
        <v>1</v>
      </c>
      <c r="U387" s="17">
        <v>47</v>
      </c>
    </row>
    <row r="388" spans="1:21">
      <c r="A388" s="17">
        <v>102025</v>
      </c>
      <c r="B388" s="17" t="s">
        <v>331</v>
      </c>
      <c r="C388" s="17">
        <v>4</v>
      </c>
      <c r="D388" s="17"/>
      <c r="E388" s="17">
        <v>64</v>
      </c>
      <c r="F388" s="17"/>
      <c r="G388" s="17"/>
      <c r="H388" s="17">
        <v>48</v>
      </c>
      <c r="I388" s="17">
        <v>200</v>
      </c>
      <c r="J388" s="17">
        <v>42</v>
      </c>
      <c r="K388" s="17">
        <v>83</v>
      </c>
      <c r="L388" s="17">
        <v>8</v>
      </c>
      <c r="M388" s="17">
        <v>10</v>
      </c>
      <c r="N388" s="17">
        <v>2</v>
      </c>
      <c r="O388" s="17">
        <v>30</v>
      </c>
      <c r="P388" s="17">
        <v>15</v>
      </c>
      <c r="Q388" s="17">
        <v>10</v>
      </c>
      <c r="R388" s="17">
        <v>22</v>
      </c>
      <c r="S388" s="17">
        <v>6</v>
      </c>
      <c r="T388" s="17">
        <v>24</v>
      </c>
      <c r="U388" s="17">
        <v>568</v>
      </c>
    </row>
    <row r="389" spans="1:21">
      <c r="A389" s="17">
        <v>102026</v>
      </c>
      <c r="B389" s="17" t="s">
        <v>561</v>
      </c>
      <c r="C389" s="17"/>
      <c r="D389" s="17"/>
      <c r="E389" s="17">
        <v>2</v>
      </c>
      <c r="F389" s="17"/>
      <c r="G389" s="17"/>
      <c r="H389" s="17">
        <v>20</v>
      </c>
      <c r="I389" s="17">
        <v>17</v>
      </c>
      <c r="J389" s="17">
        <v>8</v>
      </c>
      <c r="K389" s="17">
        <v>71</v>
      </c>
      <c r="L389" s="17"/>
      <c r="M389" s="17"/>
      <c r="N389" s="17">
        <v>2</v>
      </c>
      <c r="O389" s="17">
        <v>6</v>
      </c>
      <c r="P389" s="17">
        <v>4</v>
      </c>
      <c r="Q389" s="17"/>
      <c r="R389" s="17">
        <v>1</v>
      </c>
      <c r="S389" s="17"/>
      <c r="T389" s="17">
        <v>3</v>
      </c>
      <c r="U389" s="17">
        <v>134</v>
      </c>
    </row>
    <row r="390" spans="1:21">
      <c r="A390" s="17">
        <v>102027</v>
      </c>
      <c r="B390" s="17" t="s">
        <v>309</v>
      </c>
      <c r="C390" s="17">
        <v>135</v>
      </c>
      <c r="D390" s="17"/>
      <c r="E390" s="17">
        <v>176</v>
      </c>
      <c r="F390" s="17"/>
      <c r="G390" s="17">
        <v>4</v>
      </c>
      <c r="H390" s="17">
        <v>60</v>
      </c>
      <c r="I390" s="17">
        <v>387</v>
      </c>
      <c r="J390" s="17">
        <v>37</v>
      </c>
      <c r="K390" s="17">
        <v>231</v>
      </c>
      <c r="L390" s="17">
        <v>239</v>
      </c>
      <c r="M390" s="17">
        <v>22</v>
      </c>
      <c r="N390" s="17">
        <v>14</v>
      </c>
      <c r="O390" s="17">
        <v>83</v>
      </c>
      <c r="P390" s="17">
        <v>16</v>
      </c>
      <c r="Q390" s="17">
        <v>3</v>
      </c>
      <c r="R390" s="17">
        <v>26</v>
      </c>
      <c r="S390" s="17">
        <v>6</v>
      </c>
      <c r="T390" s="17">
        <v>41</v>
      </c>
      <c r="U390" s="17">
        <v>1480</v>
      </c>
    </row>
    <row r="391" spans="1:21">
      <c r="A391" s="17">
        <v>102028</v>
      </c>
      <c r="B391" s="17" t="s">
        <v>574</v>
      </c>
      <c r="C391" s="17">
        <v>4</v>
      </c>
      <c r="D391" s="17"/>
      <c r="E391" s="17">
        <v>7</v>
      </c>
      <c r="F391" s="17"/>
      <c r="G391" s="17"/>
      <c r="H391" s="17">
        <v>5</v>
      </c>
      <c r="I391" s="17">
        <v>19</v>
      </c>
      <c r="J391" s="17">
        <v>2</v>
      </c>
      <c r="K391" s="17">
        <v>5</v>
      </c>
      <c r="L391" s="17"/>
      <c r="M391" s="17"/>
      <c r="N391" s="17"/>
      <c r="O391" s="17">
        <v>4</v>
      </c>
      <c r="P391" s="17"/>
      <c r="Q391" s="17"/>
      <c r="R391" s="17">
        <v>3</v>
      </c>
      <c r="S391" s="17">
        <v>1</v>
      </c>
      <c r="T391" s="17">
        <v>3</v>
      </c>
      <c r="U391" s="17">
        <v>53</v>
      </c>
    </row>
    <row r="392" spans="1:21">
      <c r="A392" s="17">
        <v>102029</v>
      </c>
      <c r="B392" s="17" t="s">
        <v>597</v>
      </c>
      <c r="C392" s="17"/>
      <c r="D392" s="17"/>
      <c r="E392" s="17">
        <v>39</v>
      </c>
      <c r="F392" s="17"/>
      <c r="G392" s="17"/>
      <c r="H392" s="17">
        <v>27</v>
      </c>
      <c r="I392" s="17">
        <v>7</v>
      </c>
      <c r="J392" s="17">
        <v>11</v>
      </c>
      <c r="K392" s="17"/>
      <c r="L392" s="17"/>
      <c r="M392" s="17">
        <v>2</v>
      </c>
      <c r="N392" s="17"/>
      <c r="O392" s="17">
        <v>3</v>
      </c>
      <c r="P392" s="17">
        <v>1</v>
      </c>
      <c r="Q392" s="17"/>
      <c r="R392" s="17">
        <v>2</v>
      </c>
      <c r="S392" s="17"/>
      <c r="T392" s="17"/>
      <c r="U392" s="17">
        <v>92</v>
      </c>
    </row>
    <row r="393" spans="1:21">
      <c r="A393" s="17">
        <v>102030</v>
      </c>
      <c r="B393" s="17" t="s">
        <v>358</v>
      </c>
      <c r="C393" s="17"/>
      <c r="D393" s="17"/>
      <c r="E393" s="17">
        <v>24</v>
      </c>
      <c r="F393" s="17"/>
      <c r="G393" s="17">
        <v>120</v>
      </c>
      <c r="H393" s="17">
        <v>76</v>
      </c>
      <c r="I393" s="17">
        <v>207</v>
      </c>
      <c r="J393" s="17">
        <v>11</v>
      </c>
      <c r="K393" s="17">
        <v>273</v>
      </c>
      <c r="L393" s="17">
        <v>4</v>
      </c>
      <c r="M393" s="17">
        <v>10</v>
      </c>
      <c r="N393" s="17">
        <v>4</v>
      </c>
      <c r="O393" s="17">
        <v>37</v>
      </c>
      <c r="P393" s="17">
        <v>23</v>
      </c>
      <c r="Q393" s="17">
        <v>5</v>
      </c>
      <c r="R393" s="17">
        <v>14</v>
      </c>
      <c r="S393" s="17">
        <v>8</v>
      </c>
      <c r="T393" s="17">
        <v>22</v>
      </c>
      <c r="U393" s="17">
        <v>838</v>
      </c>
    </row>
    <row r="394" spans="1:21">
      <c r="A394" s="17">
        <v>102031</v>
      </c>
      <c r="B394" s="17" t="s">
        <v>361</v>
      </c>
      <c r="C394" s="17"/>
      <c r="D394" s="17">
        <v>1</v>
      </c>
      <c r="E394" s="17">
        <v>183</v>
      </c>
      <c r="F394" s="17">
        <v>3</v>
      </c>
      <c r="G394" s="17"/>
      <c r="H394" s="17">
        <v>105</v>
      </c>
      <c r="I394" s="17">
        <v>83</v>
      </c>
      <c r="J394" s="17">
        <v>16</v>
      </c>
      <c r="K394" s="17">
        <v>19</v>
      </c>
      <c r="L394" s="17"/>
      <c r="M394" s="17">
        <v>1</v>
      </c>
      <c r="N394" s="17">
        <v>3</v>
      </c>
      <c r="O394" s="17">
        <v>25</v>
      </c>
      <c r="P394" s="17"/>
      <c r="Q394" s="17"/>
      <c r="R394" s="17">
        <v>6</v>
      </c>
      <c r="S394" s="17">
        <v>2</v>
      </c>
      <c r="T394" s="17">
        <v>6</v>
      </c>
      <c r="U394" s="17">
        <v>453</v>
      </c>
    </row>
    <row r="395" spans="1:21">
      <c r="A395" s="17">
        <v>102032</v>
      </c>
      <c r="B395" s="17" t="s">
        <v>367</v>
      </c>
      <c r="C395" s="17"/>
      <c r="D395" s="17">
        <v>1</v>
      </c>
      <c r="E395" s="17">
        <v>53</v>
      </c>
      <c r="F395" s="17"/>
      <c r="G395" s="17"/>
      <c r="H395" s="17">
        <v>95</v>
      </c>
      <c r="I395" s="17">
        <v>127</v>
      </c>
      <c r="J395" s="17">
        <v>34</v>
      </c>
      <c r="K395" s="17">
        <v>22</v>
      </c>
      <c r="L395" s="17">
        <v>10</v>
      </c>
      <c r="M395" s="17">
        <v>26</v>
      </c>
      <c r="N395" s="17"/>
      <c r="O395" s="17">
        <v>42</v>
      </c>
      <c r="P395" s="17">
        <v>2</v>
      </c>
      <c r="Q395" s="17">
        <v>2</v>
      </c>
      <c r="R395" s="17">
        <v>7</v>
      </c>
      <c r="S395" s="17">
        <v>1</v>
      </c>
      <c r="T395" s="17">
        <v>8</v>
      </c>
      <c r="U395" s="17">
        <v>430</v>
      </c>
    </row>
    <row r="396" spans="1:21">
      <c r="A396" s="17">
        <v>102033</v>
      </c>
      <c r="B396" s="17" t="s">
        <v>470</v>
      </c>
      <c r="C396" s="17"/>
      <c r="D396" s="17"/>
      <c r="E396" s="17">
        <v>31</v>
      </c>
      <c r="F396" s="17"/>
      <c r="G396" s="17"/>
      <c r="H396" s="17">
        <v>64</v>
      </c>
      <c r="I396" s="17">
        <v>39</v>
      </c>
      <c r="J396" s="17">
        <v>8</v>
      </c>
      <c r="K396" s="17">
        <v>8</v>
      </c>
      <c r="L396" s="17"/>
      <c r="M396" s="17"/>
      <c r="N396" s="17"/>
      <c r="O396" s="17">
        <v>10</v>
      </c>
      <c r="P396" s="17"/>
      <c r="Q396" s="17"/>
      <c r="R396" s="17">
        <v>2</v>
      </c>
      <c r="S396" s="17">
        <v>3</v>
      </c>
      <c r="T396" s="17">
        <v>5</v>
      </c>
      <c r="U396" s="17">
        <v>170</v>
      </c>
    </row>
    <row r="397" spans="1:21">
      <c r="A397" s="17">
        <v>102034</v>
      </c>
      <c r="B397" s="17" t="s">
        <v>454</v>
      </c>
      <c r="C397" s="17"/>
      <c r="D397" s="17">
        <v>2</v>
      </c>
      <c r="E397" s="17">
        <v>32</v>
      </c>
      <c r="F397" s="17"/>
      <c r="G397" s="17"/>
      <c r="H397" s="17">
        <v>40</v>
      </c>
      <c r="I397" s="17">
        <v>45</v>
      </c>
      <c r="J397" s="17">
        <v>1</v>
      </c>
      <c r="K397" s="17">
        <v>7</v>
      </c>
      <c r="L397" s="17"/>
      <c r="M397" s="17">
        <v>2</v>
      </c>
      <c r="N397" s="17"/>
      <c r="O397" s="17">
        <v>6</v>
      </c>
      <c r="P397" s="17">
        <v>27</v>
      </c>
      <c r="Q397" s="17"/>
      <c r="R397" s="17">
        <v>7</v>
      </c>
      <c r="S397" s="17"/>
      <c r="T397" s="17">
        <v>1</v>
      </c>
      <c r="U397" s="17">
        <v>170</v>
      </c>
    </row>
    <row r="398" spans="1:21">
      <c r="A398" s="17">
        <v>102035</v>
      </c>
      <c r="B398" s="17" t="s">
        <v>540</v>
      </c>
      <c r="C398" s="17">
        <v>2</v>
      </c>
      <c r="D398" s="17">
        <v>13</v>
      </c>
      <c r="E398" s="17">
        <v>3</v>
      </c>
      <c r="F398" s="17">
        <v>2</v>
      </c>
      <c r="G398" s="17"/>
      <c r="H398" s="17">
        <v>15</v>
      </c>
      <c r="I398" s="17">
        <v>26</v>
      </c>
      <c r="J398" s="17">
        <v>4</v>
      </c>
      <c r="K398" s="17">
        <v>7</v>
      </c>
      <c r="L398" s="17"/>
      <c r="M398" s="17">
        <v>3</v>
      </c>
      <c r="N398" s="17"/>
      <c r="O398" s="17">
        <v>7</v>
      </c>
      <c r="P398" s="17">
        <v>3</v>
      </c>
      <c r="Q398" s="17"/>
      <c r="R398" s="17">
        <v>28</v>
      </c>
      <c r="S398" s="17"/>
      <c r="T398" s="17">
        <v>2</v>
      </c>
      <c r="U398" s="17">
        <v>115</v>
      </c>
    </row>
    <row r="399" spans="1:21">
      <c r="A399" s="17">
        <v>102036</v>
      </c>
      <c r="B399" s="17" t="s">
        <v>416</v>
      </c>
      <c r="C399" s="17"/>
      <c r="D399" s="17"/>
      <c r="E399" s="17">
        <v>27</v>
      </c>
      <c r="F399" s="17"/>
      <c r="G399" s="17"/>
      <c r="H399" s="17">
        <v>65</v>
      </c>
      <c r="I399" s="17">
        <v>82</v>
      </c>
      <c r="J399" s="17">
        <v>12</v>
      </c>
      <c r="K399" s="17">
        <v>20</v>
      </c>
      <c r="L399" s="17">
        <v>2</v>
      </c>
      <c r="M399" s="17">
        <v>1</v>
      </c>
      <c r="N399" s="17">
        <v>1</v>
      </c>
      <c r="O399" s="17">
        <v>35</v>
      </c>
      <c r="P399" s="17">
        <v>4</v>
      </c>
      <c r="Q399" s="17">
        <v>2</v>
      </c>
      <c r="R399" s="17">
        <v>7</v>
      </c>
      <c r="S399" s="17"/>
      <c r="T399" s="17">
        <v>11</v>
      </c>
      <c r="U399" s="17">
        <v>269</v>
      </c>
    </row>
    <row r="400" spans="1:21">
      <c r="A400" s="17">
        <v>102038</v>
      </c>
      <c r="B400" s="17" t="s">
        <v>612</v>
      </c>
      <c r="C400" s="17">
        <v>9</v>
      </c>
      <c r="D400" s="17"/>
      <c r="E400" s="17">
        <v>30</v>
      </c>
      <c r="F400" s="17"/>
      <c r="G400" s="17"/>
      <c r="H400" s="17">
        <v>4</v>
      </c>
      <c r="I400" s="17">
        <v>35</v>
      </c>
      <c r="J400" s="17">
        <v>2</v>
      </c>
      <c r="K400" s="17">
        <v>1</v>
      </c>
      <c r="L400" s="17"/>
      <c r="M400" s="17">
        <v>1</v>
      </c>
      <c r="N400" s="17"/>
      <c r="O400" s="17">
        <v>5</v>
      </c>
      <c r="P400" s="17"/>
      <c r="Q400" s="17"/>
      <c r="R400" s="17">
        <v>3</v>
      </c>
      <c r="S400" s="17">
        <v>2</v>
      </c>
      <c r="T400" s="17">
        <v>3</v>
      </c>
      <c r="U400" s="17">
        <v>95</v>
      </c>
    </row>
    <row r="401" spans="1:21">
      <c r="A401" s="17">
        <v>102039</v>
      </c>
      <c r="B401" s="17" t="s">
        <v>578</v>
      </c>
      <c r="C401" s="17">
        <v>6</v>
      </c>
      <c r="D401" s="17">
        <v>8</v>
      </c>
      <c r="E401" s="17">
        <v>18</v>
      </c>
      <c r="F401" s="17"/>
      <c r="G401" s="17"/>
      <c r="H401" s="17">
        <v>16</v>
      </c>
      <c r="I401" s="17">
        <v>20</v>
      </c>
      <c r="J401" s="17">
        <v>5</v>
      </c>
      <c r="K401" s="17">
        <v>3</v>
      </c>
      <c r="L401" s="17"/>
      <c r="M401" s="17">
        <v>1</v>
      </c>
      <c r="N401" s="17"/>
      <c r="O401" s="17">
        <v>9</v>
      </c>
      <c r="P401" s="17"/>
      <c r="Q401" s="17"/>
      <c r="R401" s="17">
        <v>6</v>
      </c>
      <c r="S401" s="17"/>
      <c r="T401" s="17"/>
      <c r="U401" s="17">
        <v>92</v>
      </c>
    </row>
    <row r="402" spans="1:21">
      <c r="A402" s="17">
        <v>102040</v>
      </c>
      <c r="B402" s="17" t="s">
        <v>447</v>
      </c>
      <c r="C402" s="17"/>
      <c r="D402" s="17">
        <v>6</v>
      </c>
      <c r="E402" s="17">
        <v>104</v>
      </c>
      <c r="F402" s="17"/>
      <c r="G402" s="17"/>
      <c r="H402" s="17">
        <v>22</v>
      </c>
      <c r="I402" s="17">
        <v>160</v>
      </c>
      <c r="J402" s="17">
        <v>10</v>
      </c>
      <c r="K402" s="17">
        <v>22</v>
      </c>
      <c r="L402" s="17">
        <v>5</v>
      </c>
      <c r="M402" s="17">
        <v>6</v>
      </c>
      <c r="N402" s="17"/>
      <c r="O402" s="17">
        <v>21</v>
      </c>
      <c r="P402" s="17"/>
      <c r="Q402" s="17">
        <v>2</v>
      </c>
      <c r="R402" s="17">
        <v>5</v>
      </c>
      <c r="S402" s="17"/>
      <c r="T402" s="17">
        <v>10</v>
      </c>
      <c r="U402" s="17">
        <v>373</v>
      </c>
    </row>
    <row r="403" spans="1:21">
      <c r="A403" s="17">
        <v>102041</v>
      </c>
      <c r="B403" s="17" t="s">
        <v>624</v>
      </c>
      <c r="C403" s="17"/>
      <c r="D403" s="17"/>
      <c r="E403" s="17">
        <v>20</v>
      </c>
      <c r="F403" s="17"/>
      <c r="G403" s="17">
        <v>2</v>
      </c>
      <c r="H403" s="17">
        <v>8</v>
      </c>
      <c r="I403" s="17">
        <v>31</v>
      </c>
      <c r="J403" s="17">
        <v>5</v>
      </c>
      <c r="K403" s="17">
        <v>18</v>
      </c>
      <c r="L403" s="17"/>
      <c r="M403" s="17">
        <v>1</v>
      </c>
      <c r="N403" s="17"/>
      <c r="O403" s="17">
        <v>10</v>
      </c>
      <c r="P403" s="17"/>
      <c r="Q403" s="17"/>
      <c r="R403" s="17">
        <v>4</v>
      </c>
      <c r="S403" s="17"/>
      <c r="T403" s="17">
        <v>1</v>
      </c>
      <c r="U403" s="17">
        <v>100</v>
      </c>
    </row>
    <row r="404" spans="1:21">
      <c r="A404" s="17">
        <v>102042</v>
      </c>
      <c r="B404" s="17" t="s">
        <v>536</v>
      </c>
      <c r="C404" s="17"/>
      <c r="D404" s="17"/>
      <c r="E404" s="17">
        <v>35</v>
      </c>
      <c r="F404" s="17"/>
      <c r="G404" s="17"/>
      <c r="H404" s="17">
        <v>10</v>
      </c>
      <c r="I404" s="17">
        <v>19</v>
      </c>
      <c r="J404" s="17">
        <v>4</v>
      </c>
      <c r="K404" s="17">
        <v>41</v>
      </c>
      <c r="L404" s="17"/>
      <c r="M404" s="17">
        <v>4</v>
      </c>
      <c r="N404" s="17">
        <v>1</v>
      </c>
      <c r="O404" s="17">
        <v>8</v>
      </c>
      <c r="P404" s="17">
        <v>1</v>
      </c>
      <c r="Q404" s="17"/>
      <c r="R404" s="17">
        <v>13</v>
      </c>
      <c r="S404" s="17">
        <v>1</v>
      </c>
      <c r="T404" s="17">
        <v>3</v>
      </c>
      <c r="U404" s="17">
        <v>140</v>
      </c>
    </row>
    <row r="405" spans="1:21">
      <c r="A405" s="17">
        <v>102043</v>
      </c>
      <c r="B405" s="17" t="s">
        <v>445</v>
      </c>
      <c r="C405" s="17"/>
      <c r="D405" s="17"/>
      <c r="E405" s="17">
        <v>39</v>
      </c>
      <c r="F405" s="17"/>
      <c r="G405" s="17"/>
      <c r="H405" s="17">
        <v>30</v>
      </c>
      <c r="I405" s="17">
        <v>62</v>
      </c>
      <c r="J405" s="17">
        <v>3</v>
      </c>
      <c r="K405" s="17">
        <v>6</v>
      </c>
      <c r="L405" s="17">
        <v>3</v>
      </c>
      <c r="M405" s="17"/>
      <c r="N405" s="17">
        <v>1</v>
      </c>
      <c r="O405" s="17">
        <v>11</v>
      </c>
      <c r="P405" s="17">
        <v>2</v>
      </c>
      <c r="Q405" s="17">
        <v>1</v>
      </c>
      <c r="R405" s="17">
        <v>4</v>
      </c>
      <c r="S405" s="17">
        <v>1</v>
      </c>
      <c r="T405" s="17">
        <v>5</v>
      </c>
      <c r="U405" s="17">
        <v>168</v>
      </c>
    </row>
    <row r="406" spans="1:21">
      <c r="A406" s="17">
        <v>102044</v>
      </c>
      <c r="B406" s="17" t="s">
        <v>327</v>
      </c>
      <c r="C406" s="17">
        <v>24</v>
      </c>
      <c r="D406" s="17"/>
      <c r="E406" s="17">
        <v>35</v>
      </c>
      <c r="F406" s="17">
        <v>8</v>
      </c>
      <c r="G406" s="17"/>
      <c r="H406" s="17">
        <v>66</v>
      </c>
      <c r="I406" s="17">
        <v>336</v>
      </c>
      <c r="J406" s="17">
        <v>44</v>
      </c>
      <c r="K406" s="17">
        <v>212</v>
      </c>
      <c r="L406" s="17">
        <v>1</v>
      </c>
      <c r="M406" s="17">
        <v>36</v>
      </c>
      <c r="N406" s="17">
        <v>9</v>
      </c>
      <c r="O406" s="17">
        <v>60</v>
      </c>
      <c r="P406" s="17">
        <v>21</v>
      </c>
      <c r="Q406" s="17">
        <v>9</v>
      </c>
      <c r="R406" s="17">
        <v>24</v>
      </c>
      <c r="S406" s="17">
        <v>14</v>
      </c>
      <c r="T406" s="17">
        <v>45</v>
      </c>
      <c r="U406" s="17">
        <v>944</v>
      </c>
    </row>
    <row r="407" spans="1:21">
      <c r="A407" s="17">
        <v>102045</v>
      </c>
      <c r="B407" s="17" t="s">
        <v>644</v>
      </c>
      <c r="C407" s="17">
        <v>3</v>
      </c>
      <c r="D407" s="17"/>
      <c r="E407" s="17">
        <v>5</v>
      </c>
      <c r="F407" s="17"/>
      <c r="G407" s="17"/>
      <c r="H407" s="17">
        <v>3</v>
      </c>
      <c r="I407" s="17">
        <v>13</v>
      </c>
      <c r="J407" s="17">
        <v>3</v>
      </c>
      <c r="K407" s="17">
        <v>8</v>
      </c>
      <c r="L407" s="17"/>
      <c r="M407" s="17"/>
      <c r="N407" s="17"/>
      <c r="O407" s="17">
        <v>1</v>
      </c>
      <c r="P407" s="17"/>
      <c r="Q407" s="17"/>
      <c r="R407" s="17"/>
      <c r="S407" s="17">
        <v>1</v>
      </c>
      <c r="T407" s="17"/>
      <c r="U407" s="17">
        <v>37</v>
      </c>
    </row>
    <row r="408" spans="1:21">
      <c r="A408" s="17">
        <v>102046</v>
      </c>
      <c r="B408" s="17" t="s">
        <v>591</v>
      </c>
      <c r="C408" s="17"/>
      <c r="D408" s="17"/>
      <c r="E408" s="17">
        <v>15</v>
      </c>
      <c r="F408" s="17"/>
      <c r="G408" s="17">
        <v>13</v>
      </c>
      <c r="H408" s="17">
        <v>12</v>
      </c>
      <c r="I408" s="17">
        <v>22</v>
      </c>
      <c r="J408" s="17">
        <v>6</v>
      </c>
      <c r="K408" s="17">
        <v>6</v>
      </c>
      <c r="L408" s="17"/>
      <c r="M408" s="17"/>
      <c r="N408" s="17"/>
      <c r="O408" s="17">
        <v>6</v>
      </c>
      <c r="P408" s="17"/>
      <c r="Q408" s="17"/>
      <c r="R408" s="17"/>
      <c r="S408" s="17"/>
      <c r="T408" s="17"/>
      <c r="U408" s="17">
        <v>80</v>
      </c>
    </row>
    <row r="409" spans="1:21">
      <c r="A409" s="17">
        <v>102047</v>
      </c>
      <c r="B409" s="17" t="s">
        <v>274</v>
      </c>
      <c r="C409" s="17">
        <v>38</v>
      </c>
      <c r="D409" s="17">
        <v>28</v>
      </c>
      <c r="E409" s="17">
        <v>1001</v>
      </c>
      <c r="F409" s="17">
        <v>89</v>
      </c>
      <c r="G409" s="17">
        <v>30</v>
      </c>
      <c r="H409" s="17">
        <v>767</v>
      </c>
      <c r="I409" s="17">
        <v>2181</v>
      </c>
      <c r="J409" s="17">
        <v>713</v>
      </c>
      <c r="K409" s="17">
        <v>533</v>
      </c>
      <c r="L409" s="17">
        <v>139</v>
      </c>
      <c r="M409" s="17">
        <v>254</v>
      </c>
      <c r="N409" s="17">
        <v>42</v>
      </c>
      <c r="O409" s="17">
        <v>793</v>
      </c>
      <c r="P409" s="17">
        <v>782</v>
      </c>
      <c r="Q409" s="17">
        <v>80</v>
      </c>
      <c r="R409" s="17">
        <v>301</v>
      </c>
      <c r="S409" s="17">
        <v>92</v>
      </c>
      <c r="T409" s="17">
        <v>233</v>
      </c>
      <c r="U409" s="17">
        <v>8096</v>
      </c>
    </row>
    <row r="410" spans="1:21">
      <c r="A410" s="17">
        <v>102048</v>
      </c>
      <c r="B410" s="17" t="s">
        <v>631</v>
      </c>
      <c r="C410" s="17"/>
      <c r="D410" s="17"/>
      <c r="E410" s="17">
        <v>4</v>
      </c>
      <c r="F410" s="17"/>
      <c r="G410" s="17"/>
      <c r="H410" s="17">
        <v>8</v>
      </c>
      <c r="I410" s="17">
        <v>13</v>
      </c>
      <c r="J410" s="17">
        <v>21</v>
      </c>
      <c r="K410" s="17">
        <v>3</v>
      </c>
      <c r="L410" s="17"/>
      <c r="M410" s="17"/>
      <c r="N410" s="17"/>
      <c r="O410" s="17"/>
      <c r="P410" s="17"/>
      <c r="Q410" s="17"/>
      <c r="R410" s="17">
        <v>3</v>
      </c>
      <c r="S410" s="17"/>
      <c r="T410" s="17"/>
      <c r="U410" s="17">
        <v>52</v>
      </c>
    </row>
    <row r="411" spans="1:21">
      <c r="A411" s="17">
        <v>102049</v>
      </c>
      <c r="B411" s="17" t="s">
        <v>512</v>
      </c>
      <c r="C411" s="17"/>
      <c r="D411" s="17"/>
      <c r="E411" s="17">
        <v>12</v>
      </c>
      <c r="F411" s="17"/>
      <c r="G411" s="17"/>
      <c r="H411" s="17">
        <v>81</v>
      </c>
      <c r="I411" s="17">
        <v>33</v>
      </c>
      <c r="J411" s="17">
        <v>8</v>
      </c>
      <c r="K411" s="17">
        <v>42</v>
      </c>
      <c r="L411" s="17">
        <v>3</v>
      </c>
      <c r="M411" s="17">
        <v>1</v>
      </c>
      <c r="N411" s="17">
        <v>2</v>
      </c>
      <c r="O411" s="17">
        <v>6</v>
      </c>
      <c r="P411" s="17">
        <v>8</v>
      </c>
      <c r="Q411" s="17"/>
      <c r="R411" s="17"/>
      <c r="S411" s="17">
        <v>1</v>
      </c>
      <c r="T411" s="17">
        <v>3</v>
      </c>
      <c r="U411" s="17">
        <v>200</v>
      </c>
    </row>
    <row r="412" spans="1:21">
      <c r="A412" s="17">
        <v>102050</v>
      </c>
      <c r="B412" s="17" t="s">
        <v>494</v>
      </c>
      <c r="C412" s="17"/>
      <c r="D412" s="17"/>
      <c r="E412" s="17">
        <v>38</v>
      </c>
      <c r="F412" s="17"/>
      <c r="G412" s="17">
        <v>2</v>
      </c>
      <c r="H412" s="17">
        <v>104</v>
      </c>
      <c r="I412" s="17">
        <v>30</v>
      </c>
      <c r="J412" s="17">
        <v>8</v>
      </c>
      <c r="K412" s="17">
        <v>7</v>
      </c>
      <c r="L412" s="17">
        <v>1</v>
      </c>
      <c r="M412" s="17"/>
      <c r="N412" s="17"/>
      <c r="O412" s="17">
        <v>3</v>
      </c>
      <c r="P412" s="17">
        <v>3</v>
      </c>
      <c r="Q412" s="17"/>
      <c r="R412" s="17">
        <v>4</v>
      </c>
      <c r="S412" s="17"/>
      <c r="T412" s="17">
        <v>5</v>
      </c>
      <c r="U412" s="17">
        <v>205</v>
      </c>
    </row>
    <row r="413" spans="1:21">
      <c r="B413" s="17"/>
    </row>
    <row r="414" spans="1:21">
      <c r="B414" s="213" t="s">
        <v>769</v>
      </c>
    </row>
    <row r="415" spans="1:21">
      <c r="B415" s="213" t="s">
        <v>770</v>
      </c>
    </row>
    <row r="416" spans="1:21">
      <c r="B416" s="213" t="s">
        <v>771</v>
      </c>
    </row>
    <row r="417" spans="2:2">
      <c r="B417" s="213" t="s">
        <v>772</v>
      </c>
    </row>
    <row r="418" spans="2:2">
      <c r="B418" s="213" t="s">
        <v>773</v>
      </c>
    </row>
    <row r="419" spans="2:2">
      <c r="B419" s="213" t="s">
        <v>774</v>
      </c>
    </row>
    <row r="420" spans="2:2">
      <c r="B420" s="213" t="s">
        <v>775</v>
      </c>
    </row>
    <row r="421" spans="2:2">
      <c r="B421" s="213" t="s">
        <v>776</v>
      </c>
    </row>
    <row r="422" spans="2:2">
      <c r="B422" s="213" t="s">
        <v>777</v>
      </c>
    </row>
    <row r="423" spans="2:2">
      <c r="B423" s="213" t="s">
        <v>778</v>
      </c>
    </row>
    <row r="424" spans="2:2">
      <c r="B424" s="213" t="s">
        <v>779</v>
      </c>
    </row>
    <row r="425" spans="2:2">
      <c r="B425" s="213" t="s">
        <v>780</v>
      </c>
    </row>
    <row r="426" spans="2:2">
      <c r="B426" s="213" t="s">
        <v>781</v>
      </c>
    </row>
    <row r="427" spans="2:2">
      <c r="B427" s="213" t="s">
        <v>782</v>
      </c>
    </row>
    <row r="428" spans="2:2">
      <c r="B428" s="213" t="s">
        <v>783</v>
      </c>
    </row>
    <row r="429" spans="2:2">
      <c r="B429" s="213" t="s">
        <v>784</v>
      </c>
    </row>
    <row r="430" spans="2:2">
      <c r="B430" s="213" t="s">
        <v>785</v>
      </c>
    </row>
    <row r="431" spans="2:2">
      <c r="B431" s="213" t="s">
        <v>786</v>
      </c>
    </row>
    <row r="432" spans="2:2">
      <c r="B432" s="213" t="s">
        <v>787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U433"/>
  <sheetViews>
    <sheetView workbookViewId="0">
      <selection activeCell="C4" sqref="C4"/>
    </sheetView>
  </sheetViews>
  <sheetFormatPr defaultColWidth="10.28515625" defaultRowHeight="12.75"/>
  <cols>
    <col min="1" max="1" width="10.28515625" style="16"/>
    <col min="2" max="2" width="16.42578125" style="16" customWidth="1"/>
    <col min="3" max="3" width="5.7109375" style="40" customWidth="1"/>
    <col min="4" max="13" width="5.140625" style="40" bestFit="1" customWidth="1"/>
    <col min="14" max="14" width="4" style="40" bestFit="1" customWidth="1"/>
    <col min="15" max="18" width="5.140625" style="40" bestFit="1" customWidth="1"/>
    <col min="19" max="19" width="4" style="40" bestFit="1" customWidth="1"/>
    <col min="20" max="20" width="5.140625" style="40" bestFit="1" customWidth="1"/>
    <col min="21" max="21" width="6.28515625" style="40" bestFit="1" customWidth="1"/>
    <col min="22" max="16384" width="10.28515625" style="16"/>
  </cols>
  <sheetData>
    <row r="1" spans="1:21">
      <c r="B1" s="17"/>
    </row>
    <row r="2" spans="1:21">
      <c r="B2" s="17"/>
    </row>
    <row r="3" spans="1:21">
      <c r="B3" s="18"/>
      <c r="C3" s="204" t="s">
        <v>1358</v>
      </c>
      <c r="D3" s="204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</row>
    <row r="4" spans="1:21">
      <c r="A4" s="17" t="s">
        <v>680</v>
      </c>
      <c r="B4" s="205"/>
      <c r="C4" s="209" t="s">
        <v>751</v>
      </c>
      <c r="D4" s="209" t="s">
        <v>752</v>
      </c>
      <c r="E4" s="209" t="s">
        <v>753</v>
      </c>
      <c r="F4" s="209" t="s">
        <v>754</v>
      </c>
      <c r="G4" s="209" t="s">
        <v>755</v>
      </c>
      <c r="H4" s="209" t="s">
        <v>756</v>
      </c>
      <c r="I4" s="209" t="s">
        <v>757</v>
      </c>
      <c r="J4" s="209" t="s">
        <v>758</v>
      </c>
      <c r="K4" s="209" t="s">
        <v>759</v>
      </c>
      <c r="L4" s="209" t="s">
        <v>760</v>
      </c>
      <c r="M4" s="209" t="s">
        <v>761</v>
      </c>
      <c r="N4" s="209" t="s">
        <v>762</v>
      </c>
      <c r="O4" s="209" t="s">
        <v>763</v>
      </c>
      <c r="P4" s="209" t="s">
        <v>764</v>
      </c>
      <c r="Q4" s="209" t="s">
        <v>765</v>
      </c>
      <c r="R4" s="209" t="s">
        <v>766</v>
      </c>
      <c r="S4" s="209" t="s">
        <v>767</v>
      </c>
      <c r="T4" s="209" t="s">
        <v>768</v>
      </c>
      <c r="U4" s="209" t="s">
        <v>750</v>
      </c>
    </row>
    <row r="5" spans="1:21">
      <c r="A5" s="17">
        <v>78018</v>
      </c>
      <c r="B5" s="17" t="s">
        <v>535</v>
      </c>
      <c r="C5" s="210">
        <v>2.7027027027027026</v>
      </c>
      <c r="D5" s="210">
        <v>0</v>
      </c>
      <c r="E5" s="210">
        <v>17.567567567567568</v>
      </c>
      <c r="F5" s="210">
        <v>0</v>
      </c>
      <c r="G5" s="210">
        <v>0</v>
      </c>
      <c r="H5" s="210">
        <v>16.216216216216218</v>
      </c>
      <c r="I5" s="210">
        <v>31.081081081081081</v>
      </c>
      <c r="J5" s="210">
        <v>5.4054054054054053</v>
      </c>
      <c r="K5" s="210">
        <v>9.4594594594594597</v>
      </c>
      <c r="L5" s="210">
        <v>0</v>
      </c>
      <c r="M5" s="210">
        <v>0</v>
      </c>
      <c r="N5" s="210">
        <v>0</v>
      </c>
      <c r="O5" s="210">
        <v>9.4594594594594597</v>
      </c>
      <c r="P5" s="210">
        <v>0</v>
      </c>
      <c r="Q5" s="210">
        <v>0</v>
      </c>
      <c r="R5" s="210">
        <v>5.4054054054054053</v>
      </c>
      <c r="S5" s="210">
        <v>0</v>
      </c>
      <c r="T5" s="210">
        <v>2.7027027027027026</v>
      </c>
      <c r="U5" s="210">
        <v>100</v>
      </c>
    </row>
    <row r="6" spans="1:21">
      <c r="A6" s="17">
        <v>78023</v>
      </c>
      <c r="B6" s="17" t="s">
        <v>497</v>
      </c>
      <c r="C6" s="210">
        <v>0.62893081761006298</v>
      </c>
      <c r="D6" s="210">
        <v>0</v>
      </c>
      <c r="E6" s="210">
        <v>13.20754716981132</v>
      </c>
      <c r="F6" s="210">
        <v>1.257861635220126</v>
      </c>
      <c r="G6" s="210">
        <v>0</v>
      </c>
      <c r="H6" s="210">
        <v>6.2893081761006293</v>
      </c>
      <c r="I6" s="210">
        <v>38.364779874213838</v>
      </c>
      <c r="J6" s="210">
        <v>2.5157232704402519</v>
      </c>
      <c r="K6" s="210">
        <v>22.012578616352201</v>
      </c>
      <c r="L6" s="210">
        <v>0</v>
      </c>
      <c r="M6" s="210">
        <v>1.8867924528301887</v>
      </c>
      <c r="N6" s="210">
        <v>0</v>
      </c>
      <c r="O6" s="210">
        <v>9.433962264150944</v>
      </c>
      <c r="P6" s="210">
        <v>0.62893081761006298</v>
      </c>
      <c r="Q6" s="210">
        <v>0</v>
      </c>
      <c r="R6" s="210">
        <v>1.257861635220126</v>
      </c>
      <c r="S6" s="210">
        <v>0</v>
      </c>
      <c r="T6" s="210">
        <v>2.5157232704402519</v>
      </c>
      <c r="U6" s="210">
        <v>100</v>
      </c>
    </row>
    <row r="7" spans="1:21">
      <c r="A7" s="17">
        <v>78068</v>
      </c>
      <c r="B7" s="17" t="s">
        <v>393</v>
      </c>
      <c r="C7" s="210">
        <v>2.030456852791878</v>
      </c>
      <c r="D7" s="210">
        <v>0</v>
      </c>
      <c r="E7" s="210">
        <v>18.781725888324875</v>
      </c>
      <c r="F7" s="210">
        <v>0</v>
      </c>
      <c r="G7" s="210">
        <v>2.030456852791878</v>
      </c>
      <c r="H7" s="210">
        <v>20.812182741116754</v>
      </c>
      <c r="I7" s="210">
        <v>29.441624365482234</v>
      </c>
      <c r="J7" s="210">
        <v>4.0609137055837561</v>
      </c>
      <c r="K7" s="210">
        <v>6.5989847715736047</v>
      </c>
      <c r="L7" s="210">
        <v>0.50761421319796951</v>
      </c>
      <c r="M7" s="210">
        <v>0</v>
      </c>
      <c r="N7" s="210">
        <v>0</v>
      </c>
      <c r="O7" s="210">
        <v>5.5837563451776653</v>
      </c>
      <c r="P7" s="210">
        <v>0.50761421319796951</v>
      </c>
      <c r="Q7" s="210">
        <v>0</v>
      </c>
      <c r="R7" s="210">
        <v>6.091370558375635</v>
      </c>
      <c r="S7" s="210">
        <v>1.5228426395939088</v>
      </c>
      <c r="T7" s="210">
        <v>2.030456852791878</v>
      </c>
      <c r="U7" s="210">
        <v>100</v>
      </c>
    </row>
    <row r="8" spans="1:21">
      <c r="A8" s="17">
        <v>101003</v>
      </c>
      <c r="B8" s="17" t="s">
        <v>640</v>
      </c>
      <c r="C8" s="210">
        <v>0</v>
      </c>
      <c r="D8" s="210">
        <v>0</v>
      </c>
      <c r="E8" s="210">
        <v>2.2471910112359552</v>
      </c>
      <c r="F8" s="210">
        <v>0</v>
      </c>
      <c r="G8" s="210">
        <v>0</v>
      </c>
      <c r="H8" s="210">
        <v>12.359550561797752</v>
      </c>
      <c r="I8" s="210">
        <v>40.449438202247187</v>
      </c>
      <c r="J8" s="210">
        <v>1.1235955056179776</v>
      </c>
      <c r="K8" s="210">
        <v>4.4943820224719104</v>
      </c>
      <c r="L8" s="210">
        <v>5.6179775280898872</v>
      </c>
      <c r="M8" s="210">
        <v>1.1235955056179776</v>
      </c>
      <c r="N8" s="210">
        <v>0</v>
      </c>
      <c r="O8" s="210">
        <v>7.8651685393258424</v>
      </c>
      <c r="P8" s="210">
        <v>0</v>
      </c>
      <c r="Q8" s="210">
        <v>22.471910112359549</v>
      </c>
      <c r="R8" s="210">
        <v>1.1235955056179776</v>
      </c>
      <c r="S8" s="210">
        <v>1.1235955056179776</v>
      </c>
      <c r="T8" s="210">
        <v>0</v>
      </c>
      <c r="U8" s="210">
        <v>100</v>
      </c>
    </row>
    <row r="9" spans="1:21">
      <c r="A9" s="17">
        <v>101005</v>
      </c>
      <c r="B9" s="17" t="s">
        <v>598</v>
      </c>
      <c r="C9" s="210">
        <v>10.638297872340425</v>
      </c>
      <c r="D9" s="210">
        <v>0</v>
      </c>
      <c r="E9" s="210">
        <v>4.2553191489361701</v>
      </c>
      <c r="F9" s="210">
        <v>0</v>
      </c>
      <c r="G9" s="210">
        <v>0</v>
      </c>
      <c r="H9" s="210">
        <v>17.021276595744681</v>
      </c>
      <c r="I9" s="210">
        <v>38.297872340425535</v>
      </c>
      <c r="J9" s="210">
        <v>2.1276595744680851</v>
      </c>
      <c r="K9" s="210">
        <v>8.5106382978723403</v>
      </c>
      <c r="L9" s="210">
        <v>0</v>
      </c>
      <c r="M9" s="210">
        <v>0</v>
      </c>
      <c r="N9" s="210">
        <v>0</v>
      </c>
      <c r="O9" s="210">
        <v>14.893617021276595</v>
      </c>
      <c r="P9" s="210">
        <v>0</v>
      </c>
      <c r="Q9" s="210">
        <v>0</v>
      </c>
      <c r="R9" s="210">
        <v>4.2553191489361701</v>
      </c>
      <c r="S9" s="210">
        <v>0</v>
      </c>
      <c r="T9" s="210">
        <v>0</v>
      </c>
      <c r="U9" s="210">
        <v>100</v>
      </c>
    </row>
    <row r="10" spans="1:21">
      <c r="A10" s="17">
        <v>101006</v>
      </c>
      <c r="B10" s="17" t="s">
        <v>576</v>
      </c>
      <c r="C10" s="210">
        <v>0</v>
      </c>
      <c r="D10" s="210">
        <v>0</v>
      </c>
      <c r="E10" s="210">
        <v>10.569105691056912</v>
      </c>
      <c r="F10" s="210">
        <v>0</v>
      </c>
      <c r="G10" s="210">
        <v>0</v>
      </c>
      <c r="H10" s="210">
        <v>13.008130081300814</v>
      </c>
      <c r="I10" s="210">
        <v>22.76422764227642</v>
      </c>
      <c r="J10" s="210">
        <v>5.6910569105691051</v>
      </c>
      <c r="K10" s="210">
        <v>1.6260162601626018</v>
      </c>
      <c r="L10" s="210">
        <v>0</v>
      </c>
      <c r="M10" s="210">
        <v>0.81300813008130091</v>
      </c>
      <c r="N10" s="210">
        <v>0</v>
      </c>
      <c r="O10" s="210">
        <v>3.2520325203252036</v>
      </c>
      <c r="P10" s="210">
        <v>0</v>
      </c>
      <c r="Q10" s="210">
        <v>1.6260162601626018</v>
      </c>
      <c r="R10" s="210">
        <v>39.837398373983739</v>
      </c>
      <c r="S10" s="210">
        <v>0</v>
      </c>
      <c r="T10" s="210">
        <v>0.81300813008130091</v>
      </c>
      <c r="U10" s="210">
        <v>100</v>
      </c>
    </row>
    <row r="11" spans="1:21">
      <c r="A11" s="17">
        <v>101009</v>
      </c>
      <c r="B11" s="17" t="s">
        <v>343</v>
      </c>
      <c r="C11" s="210">
        <v>0.16934801016088061</v>
      </c>
      <c r="D11" s="210">
        <v>0</v>
      </c>
      <c r="E11" s="210">
        <v>4.0643522438611344</v>
      </c>
      <c r="F11" s="210">
        <v>1.0160880609652836</v>
      </c>
      <c r="G11" s="210">
        <v>0.16934801016088061</v>
      </c>
      <c r="H11" s="210">
        <v>28.365791701947501</v>
      </c>
      <c r="I11" s="210">
        <v>11.769686706181202</v>
      </c>
      <c r="J11" s="210">
        <v>1.2701100762066047</v>
      </c>
      <c r="K11" s="210">
        <v>5.6731583403895005</v>
      </c>
      <c r="L11" s="210">
        <v>0.42337002540220153</v>
      </c>
      <c r="M11" s="210">
        <v>0.93141405588484327</v>
      </c>
      <c r="N11" s="210">
        <v>0</v>
      </c>
      <c r="O11" s="210">
        <v>7.7053344623200681</v>
      </c>
      <c r="P11" s="210">
        <v>1.3547840812870449</v>
      </c>
      <c r="Q11" s="210">
        <v>0.5080440304826418</v>
      </c>
      <c r="R11" s="210">
        <v>34.631668077900088</v>
      </c>
      <c r="S11" s="210">
        <v>0.5080440304826418</v>
      </c>
      <c r="T11" s="210">
        <v>1.4394580863674851</v>
      </c>
      <c r="U11" s="210">
        <v>100</v>
      </c>
    </row>
    <row r="12" spans="1:21">
      <c r="A12" s="17">
        <v>101016</v>
      </c>
      <c r="B12" s="17" t="s">
        <v>553</v>
      </c>
      <c r="C12" s="210">
        <v>0</v>
      </c>
      <c r="D12" s="210">
        <v>0</v>
      </c>
      <c r="E12" s="210">
        <v>16.304347826086957</v>
      </c>
      <c r="F12" s="210">
        <v>1.0869565217391304</v>
      </c>
      <c r="G12" s="210">
        <v>0</v>
      </c>
      <c r="H12" s="210">
        <v>17.391304347826086</v>
      </c>
      <c r="I12" s="210">
        <v>39.130434782608695</v>
      </c>
      <c r="J12" s="210">
        <v>2.1739130434782608</v>
      </c>
      <c r="K12" s="210">
        <v>2.1739130434782608</v>
      </c>
      <c r="L12" s="210">
        <v>2.1739130434782608</v>
      </c>
      <c r="M12" s="210">
        <v>0</v>
      </c>
      <c r="N12" s="210">
        <v>0</v>
      </c>
      <c r="O12" s="210">
        <v>10.869565217391305</v>
      </c>
      <c r="P12" s="210">
        <v>4.3478260869565215</v>
      </c>
      <c r="Q12" s="210">
        <v>0</v>
      </c>
      <c r="R12" s="210">
        <v>3.2608695652173911</v>
      </c>
      <c r="S12" s="210">
        <v>0</v>
      </c>
      <c r="T12" s="210">
        <v>1.0869565217391304</v>
      </c>
      <c r="U12" s="210">
        <v>100</v>
      </c>
    </row>
    <row r="13" spans="1:21">
      <c r="A13" s="17">
        <v>101018</v>
      </c>
      <c r="B13" s="17" t="s">
        <v>395</v>
      </c>
      <c r="C13" s="210">
        <v>0</v>
      </c>
      <c r="D13" s="210">
        <v>0.3968253968253968</v>
      </c>
      <c r="E13" s="210">
        <v>8.7301587301587293</v>
      </c>
      <c r="F13" s="210">
        <v>0</v>
      </c>
      <c r="G13" s="210">
        <v>0</v>
      </c>
      <c r="H13" s="210">
        <v>17.063492063492063</v>
      </c>
      <c r="I13" s="210">
        <v>30.952380952380953</v>
      </c>
      <c r="J13" s="210">
        <v>6.3492063492063489</v>
      </c>
      <c r="K13" s="210">
        <v>11.507936507936508</v>
      </c>
      <c r="L13" s="210">
        <v>2.3809523809523809</v>
      </c>
      <c r="M13" s="210">
        <v>1.1904761904761905</v>
      </c>
      <c r="N13" s="210">
        <v>0</v>
      </c>
      <c r="O13" s="210">
        <v>11.904761904761903</v>
      </c>
      <c r="P13" s="210">
        <v>0</v>
      </c>
      <c r="Q13" s="210">
        <v>0.79365079365079361</v>
      </c>
      <c r="R13" s="210">
        <v>6.746031746031746</v>
      </c>
      <c r="S13" s="210">
        <v>0</v>
      </c>
      <c r="T13" s="210">
        <v>1.984126984126984</v>
      </c>
      <c r="U13" s="210">
        <v>100</v>
      </c>
    </row>
    <row r="14" spans="1:21">
      <c r="A14" s="17">
        <v>101022</v>
      </c>
      <c r="B14" s="17" t="s">
        <v>464</v>
      </c>
      <c r="C14" s="210">
        <v>0</v>
      </c>
      <c r="D14" s="210">
        <v>0</v>
      </c>
      <c r="E14" s="210">
        <v>10.76923076923077</v>
      </c>
      <c r="F14" s="210">
        <v>0</v>
      </c>
      <c r="G14" s="210">
        <v>0</v>
      </c>
      <c r="H14" s="210">
        <v>23.846153846153847</v>
      </c>
      <c r="I14" s="210">
        <v>24.615384615384617</v>
      </c>
      <c r="J14" s="210">
        <v>6.9230769230769234</v>
      </c>
      <c r="K14" s="210">
        <v>13.076923076923078</v>
      </c>
      <c r="L14" s="210">
        <v>0</v>
      </c>
      <c r="M14" s="210">
        <v>0</v>
      </c>
      <c r="N14" s="210">
        <v>0</v>
      </c>
      <c r="O14" s="210">
        <v>11.538461538461538</v>
      </c>
      <c r="P14" s="210">
        <v>0</v>
      </c>
      <c r="Q14" s="210">
        <v>1.5384615384615385</v>
      </c>
      <c r="R14" s="210">
        <v>5.384615384615385</v>
      </c>
      <c r="S14" s="210">
        <v>1.5384615384615385</v>
      </c>
      <c r="T14" s="210">
        <v>0.76923076923076927</v>
      </c>
      <c r="U14" s="210">
        <v>100</v>
      </c>
    </row>
    <row r="15" spans="1:21">
      <c r="A15" s="17">
        <v>101023</v>
      </c>
      <c r="B15" s="17" t="s">
        <v>556</v>
      </c>
      <c r="C15" s="210">
        <v>0</v>
      </c>
      <c r="D15" s="210">
        <v>0</v>
      </c>
      <c r="E15" s="210">
        <v>5.0847457627118651</v>
      </c>
      <c r="F15" s="210">
        <v>0</v>
      </c>
      <c r="G15" s="210">
        <v>0</v>
      </c>
      <c r="H15" s="210">
        <v>11.016949152542372</v>
      </c>
      <c r="I15" s="210">
        <v>19.491525423728813</v>
      </c>
      <c r="J15" s="210">
        <v>4.2372881355932197</v>
      </c>
      <c r="K15" s="210">
        <v>7.6271186440677967</v>
      </c>
      <c r="L15" s="210">
        <v>0</v>
      </c>
      <c r="M15" s="210">
        <v>0</v>
      </c>
      <c r="N15" s="210">
        <v>0</v>
      </c>
      <c r="O15" s="210">
        <v>7.6271186440677967</v>
      </c>
      <c r="P15" s="210">
        <v>0</v>
      </c>
      <c r="Q15" s="210">
        <v>0</v>
      </c>
      <c r="R15" s="210">
        <v>44.915254237288138</v>
      </c>
      <c r="S15" s="210">
        <v>0</v>
      </c>
      <c r="T15" s="210">
        <v>0</v>
      </c>
      <c r="U15" s="210">
        <v>100</v>
      </c>
    </row>
    <row r="16" spans="1:21">
      <c r="A16" s="17">
        <v>101026</v>
      </c>
      <c r="B16" s="17" t="s">
        <v>615</v>
      </c>
      <c r="C16" s="210">
        <v>0</v>
      </c>
      <c r="D16" s="210">
        <v>0</v>
      </c>
      <c r="E16" s="210">
        <v>29.629629629629626</v>
      </c>
      <c r="F16" s="210">
        <v>0</v>
      </c>
      <c r="G16" s="210">
        <v>0</v>
      </c>
      <c r="H16" s="210">
        <v>14.814814814814813</v>
      </c>
      <c r="I16" s="210">
        <v>37.037037037037038</v>
      </c>
      <c r="J16" s="210">
        <v>0</v>
      </c>
      <c r="K16" s="210">
        <v>3.7037037037037033</v>
      </c>
      <c r="L16" s="210">
        <v>0</v>
      </c>
      <c r="M16" s="210">
        <v>0</v>
      </c>
      <c r="N16" s="210">
        <v>0</v>
      </c>
      <c r="O16" s="210">
        <v>11.111111111111111</v>
      </c>
      <c r="P16" s="210">
        <v>0</v>
      </c>
      <c r="Q16" s="210">
        <v>0</v>
      </c>
      <c r="R16" s="210">
        <v>3.7037037037037033</v>
      </c>
      <c r="S16" s="210">
        <v>0</v>
      </c>
      <c r="T16" s="210">
        <v>0</v>
      </c>
      <c r="U16" s="210">
        <v>100</v>
      </c>
    </row>
    <row r="17" spans="1:21">
      <c r="A17" s="17">
        <v>101027</v>
      </c>
      <c r="B17" s="17" t="s">
        <v>495</v>
      </c>
      <c r="C17" s="210">
        <v>2.2058823529411766</v>
      </c>
      <c r="D17" s="210">
        <v>0</v>
      </c>
      <c r="E17" s="210">
        <v>11.76470588235294</v>
      </c>
      <c r="F17" s="210">
        <v>3.6764705882352944</v>
      </c>
      <c r="G17" s="210">
        <v>0</v>
      </c>
      <c r="H17" s="210">
        <v>19.117647058823529</v>
      </c>
      <c r="I17" s="210">
        <v>35.294117647058826</v>
      </c>
      <c r="J17" s="210">
        <v>6.6176470588235299</v>
      </c>
      <c r="K17" s="210">
        <v>2.2058823529411766</v>
      </c>
      <c r="L17" s="210">
        <v>0</v>
      </c>
      <c r="M17" s="210">
        <v>1.4705882352941175</v>
      </c>
      <c r="N17" s="210">
        <v>1.4705882352941175</v>
      </c>
      <c r="O17" s="210">
        <v>8.0882352941176467</v>
      </c>
      <c r="P17" s="210">
        <v>0</v>
      </c>
      <c r="Q17" s="210">
        <v>0</v>
      </c>
      <c r="R17" s="210">
        <v>6.6176470588235299</v>
      </c>
      <c r="S17" s="210">
        <v>0.73529411764705876</v>
      </c>
      <c r="T17" s="210">
        <v>0.73529411764705876</v>
      </c>
      <c r="U17" s="210">
        <v>100</v>
      </c>
    </row>
    <row r="18" spans="1:21">
      <c r="A18" s="17">
        <v>80006</v>
      </c>
      <c r="B18" s="17" t="s">
        <v>595</v>
      </c>
      <c r="C18" s="210">
        <v>0</v>
      </c>
      <c r="D18" s="210">
        <v>0</v>
      </c>
      <c r="E18" s="210">
        <v>29.72972972972973</v>
      </c>
      <c r="F18" s="210">
        <v>0</v>
      </c>
      <c r="G18" s="210">
        <v>0</v>
      </c>
      <c r="H18" s="210">
        <v>12.162162162162163</v>
      </c>
      <c r="I18" s="210">
        <v>29.72972972972973</v>
      </c>
      <c r="J18" s="210">
        <v>5.4054054054054053</v>
      </c>
      <c r="K18" s="210">
        <v>4.0540540540540544</v>
      </c>
      <c r="L18" s="210">
        <v>0</v>
      </c>
      <c r="M18" s="210">
        <v>1.3513513513513513</v>
      </c>
      <c r="N18" s="210">
        <v>0</v>
      </c>
      <c r="O18" s="210">
        <v>5.4054054054054053</v>
      </c>
      <c r="P18" s="210">
        <v>0</v>
      </c>
      <c r="Q18" s="210">
        <v>5.4054054054054053</v>
      </c>
      <c r="R18" s="210">
        <v>2.7027027027027026</v>
      </c>
      <c r="S18" s="210">
        <v>0</v>
      </c>
      <c r="T18" s="210">
        <v>4.0540540540540544</v>
      </c>
      <c r="U18" s="210">
        <v>100</v>
      </c>
    </row>
    <row r="19" spans="1:21">
      <c r="A19" s="17">
        <v>80011</v>
      </c>
      <c r="B19" s="17" t="s">
        <v>668</v>
      </c>
      <c r="C19" s="210">
        <v>0</v>
      </c>
      <c r="D19" s="210">
        <v>0</v>
      </c>
      <c r="E19" s="210">
        <v>6.666666666666667</v>
      </c>
      <c r="F19" s="210">
        <v>0</v>
      </c>
      <c r="G19" s="210">
        <v>0</v>
      </c>
      <c r="H19" s="210">
        <v>0</v>
      </c>
      <c r="I19" s="210">
        <v>6.666666666666667</v>
      </c>
      <c r="J19" s="210">
        <v>51.111111111111107</v>
      </c>
      <c r="K19" s="210">
        <v>24.444444444444443</v>
      </c>
      <c r="L19" s="210">
        <v>0</v>
      </c>
      <c r="M19" s="210">
        <v>0</v>
      </c>
      <c r="N19" s="210">
        <v>0</v>
      </c>
      <c r="O19" s="210">
        <v>2.2222222222222223</v>
      </c>
      <c r="P19" s="210">
        <v>4.4444444444444446</v>
      </c>
      <c r="Q19" s="210">
        <v>0</v>
      </c>
      <c r="R19" s="210">
        <v>4.4444444444444446</v>
      </c>
      <c r="S19" s="210">
        <v>0</v>
      </c>
      <c r="T19" s="210">
        <v>0</v>
      </c>
      <c r="U19" s="210">
        <v>100</v>
      </c>
    </row>
    <row r="20" spans="1:21">
      <c r="A20" s="17">
        <v>80022</v>
      </c>
      <c r="B20" s="17" t="s">
        <v>511</v>
      </c>
      <c r="C20" s="210">
        <v>3.8461538461538463</v>
      </c>
      <c r="D20" s="210">
        <v>0</v>
      </c>
      <c r="E20" s="210">
        <v>11.538461538461538</v>
      </c>
      <c r="F20" s="210">
        <v>0</v>
      </c>
      <c r="G20" s="210">
        <v>0</v>
      </c>
      <c r="H20" s="210">
        <v>7.6923076923076925</v>
      </c>
      <c r="I20" s="210">
        <v>40.384615384615387</v>
      </c>
      <c r="J20" s="210">
        <v>21.153846153846153</v>
      </c>
      <c r="K20" s="210">
        <v>5.7692307692307692</v>
      </c>
      <c r="L20" s="210">
        <v>0</v>
      </c>
      <c r="M20" s="210">
        <v>0</v>
      </c>
      <c r="N20" s="210">
        <v>0</v>
      </c>
      <c r="O20" s="210">
        <v>0</v>
      </c>
      <c r="P20" s="210">
        <v>1.9230769230769231</v>
      </c>
      <c r="Q20" s="210">
        <v>0</v>
      </c>
      <c r="R20" s="210">
        <v>1.9230769230769231</v>
      </c>
      <c r="S20" s="210">
        <v>0</v>
      </c>
      <c r="T20" s="210">
        <v>5.7692307692307692</v>
      </c>
      <c r="U20" s="210">
        <v>100</v>
      </c>
    </row>
    <row r="21" spans="1:21">
      <c r="A21" s="17">
        <v>80056</v>
      </c>
      <c r="B21" s="17" t="s">
        <v>463</v>
      </c>
      <c r="C21" s="210">
        <v>0</v>
      </c>
      <c r="D21" s="210">
        <v>0</v>
      </c>
      <c r="E21" s="210">
        <v>3.9772727272727271</v>
      </c>
      <c r="F21" s="210">
        <v>0</v>
      </c>
      <c r="G21" s="210">
        <v>0</v>
      </c>
      <c r="H21" s="210">
        <v>16.477272727272727</v>
      </c>
      <c r="I21" s="210">
        <v>36.93181818181818</v>
      </c>
      <c r="J21" s="210">
        <v>11.363636363636363</v>
      </c>
      <c r="K21" s="210">
        <v>11.931818181818182</v>
      </c>
      <c r="L21" s="210">
        <v>0.56818181818181823</v>
      </c>
      <c r="M21" s="210">
        <v>0.56818181818181823</v>
      </c>
      <c r="N21" s="210">
        <v>0</v>
      </c>
      <c r="O21" s="210">
        <v>9.6590909090909083</v>
      </c>
      <c r="P21" s="210">
        <v>0.56818181818181823</v>
      </c>
      <c r="Q21" s="210">
        <v>0</v>
      </c>
      <c r="R21" s="210">
        <v>3.4090909090909087</v>
      </c>
      <c r="S21" s="210">
        <v>0</v>
      </c>
      <c r="T21" s="210">
        <v>4.5454545454545459</v>
      </c>
      <c r="U21" s="210">
        <v>100</v>
      </c>
    </row>
    <row r="22" spans="1:21">
      <c r="A22" s="17">
        <v>80066</v>
      </c>
      <c r="B22" s="17" t="s">
        <v>656</v>
      </c>
      <c r="C22" s="210">
        <v>0</v>
      </c>
      <c r="D22" s="210">
        <v>0</v>
      </c>
      <c r="E22" s="210">
        <v>0</v>
      </c>
      <c r="F22" s="210">
        <v>0</v>
      </c>
      <c r="G22" s="210">
        <v>25</v>
      </c>
      <c r="H22" s="210">
        <v>15</v>
      </c>
      <c r="I22" s="210">
        <v>30</v>
      </c>
      <c r="J22" s="210">
        <v>5</v>
      </c>
      <c r="K22" s="210">
        <v>15</v>
      </c>
      <c r="L22" s="210">
        <v>0</v>
      </c>
      <c r="M22" s="210">
        <v>5</v>
      </c>
      <c r="N22" s="210">
        <v>0</v>
      </c>
      <c r="O22" s="210">
        <v>0</v>
      </c>
      <c r="P22" s="210">
        <v>0</v>
      </c>
      <c r="Q22" s="210">
        <v>0</v>
      </c>
      <c r="R22" s="210">
        <v>0</v>
      </c>
      <c r="S22" s="210">
        <v>0</v>
      </c>
      <c r="T22" s="210">
        <v>5</v>
      </c>
      <c r="U22" s="210">
        <v>100</v>
      </c>
    </row>
    <row r="23" spans="1:21">
      <c r="A23" s="17">
        <v>80068</v>
      </c>
      <c r="B23" s="17" t="s">
        <v>584</v>
      </c>
      <c r="C23" s="210">
        <v>0</v>
      </c>
      <c r="D23" s="210">
        <v>0</v>
      </c>
      <c r="E23" s="210">
        <v>0</v>
      </c>
      <c r="F23" s="210">
        <v>0</v>
      </c>
      <c r="G23" s="210">
        <v>0</v>
      </c>
      <c r="H23" s="210">
        <v>0</v>
      </c>
      <c r="I23" s="210">
        <v>34.615384615384613</v>
      </c>
      <c r="J23" s="210">
        <v>50</v>
      </c>
      <c r="K23" s="210">
        <v>3.8461538461538463</v>
      </c>
      <c r="L23" s="210">
        <v>0</v>
      </c>
      <c r="M23" s="210">
        <v>0</v>
      </c>
      <c r="N23" s="210">
        <v>0</v>
      </c>
      <c r="O23" s="210">
        <v>0</v>
      </c>
      <c r="P23" s="210">
        <v>0</v>
      </c>
      <c r="Q23" s="210">
        <v>0</v>
      </c>
      <c r="R23" s="210">
        <v>7.6923076923076925</v>
      </c>
      <c r="S23" s="210">
        <v>0</v>
      </c>
      <c r="T23" s="210">
        <v>3.8461538461538463</v>
      </c>
      <c r="U23" s="210">
        <v>100</v>
      </c>
    </row>
    <row r="24" spans="1:21">
      <c r="A24" s="17">
        <v>80073</v>
      </c>
      <c r="B24" s="17" t="s">
        <v>441</v>
      </c>
      <c r="C24" s="210">
        <v>0</v>
      </c>
      <c r="D24" s="210">
        <v>0</v>
      </c>
      <c r="E24" s="210">
        <v>7.2243346007604554</v>
      </c>
      <c r="F24" s="210">
        <v>0</v>
      </c>
      <c r="G24" s="210">
        <v>0</v>
      </c>
      <c r="H24" s="210">
        <v>8.7452471482889731</v>
      </c>
      <c r="I24" s="210">
        <v>57.414448669201526</v>
      </c>
      <c r="J24" s="210">
        <v>11.787072243346007</v>
      </c>
      <c r="K24" s="210">
        <v>3.4220532319391634</v>
      </c>
      <c r="L24" s="210">
        <v>0</v>
      </c>
      <c r="M24" s="210">
        <v>0.76045627376425851</v>
      </c>
      <c r="N24" s="210">
        <v>0</v>
      </c>
      <c r="O24" s="210">
        <v>3.041825095057034</v>
      </c>
      <c r="P24" s="210">
        <v>1.1406844106463878</v>
      </c>
      <c r="Q24" s="210">
        <v>0</v>
      </c>
      <c r="R24" s="210">
        <v>1.520912547528517</v>
      </c>
      <c r="S24" s="210">
        <v>2.2813688212927756</v>
      </c>
      <c r="T24" s="210">
        <v>2.6615969581749046</v>
      </c>
      <c r="U24" s="210">
        <v>100</v>
      </c>
    </row>
    <row r="25" spans="1:21">
      <c r="A25" s="17">
        <v>80090</v>
      </c>
      <c r="B25" s="17" t="s">
        <v>678</v>
      </c>
      <c r="C25" s="210">
        <v>0</v>
      </c>
      <c r="D25" s="210">
        <v>0</v>
      </c>
      <c r="E25" s="210">
        <v>11.111111111111111</v>
      </c>
      <c r="F25" s="210">
        <v>0</v>
      </c>
      <c r="G25" s="210">
        <v>0</v>
      </c>
      <c r="H25" s="210">
        <v>22.222222222222221</v>
      </c>
      <c r="I25" s="210">
        <v>22.222222222222221</v>
      </c>
      <c r="J25" s="210">
        <v>11.111111111111111</v>
      </c>
      <c r="K25" s="210">
        <v>5.5555555555555554</v>
      </c>
      <c r="L25" s="210">
        <v>0</v>
      </c>
      <c r="M25" s="210">
        <v>0</v>
      </c>
      <c r="N25" s="210">
        <v>0</v>
      </c>
      <c r="O25" s="210">
        <v>11.111111111111111</v>
      </c>
      <c r="P25" s="210">
        <v>0</v>
      </c>
      <c r="Q25" s="210">
        <v>0</v>
      </c>
      <c r="R25" s="210">
        <v>16.666666666666664</v>
      </c>
      <c r="S25" s="210">
        <v>0</v>
      </c>
      <c r="T25" s="210">
        <v>0</v>
      </c>
      <c r="U25" s="210">
        <v>100</v>
      </c>
    </row>
    <row r="26" spans="1:21">
      <c r="A26" s="17">
        <v>79020</v>
      </c>
      <c r="B26" s="17" t="s">
        <v>527</v>
      </c>
      <c r="C26" s="210">
        <v>1.3422818791946309</v>
      </c>
      <c r="D26" s="210">
        <v>0</v>
      </c>
      <c r="E26" s="210">
        <v>16.778523489932887</v>
      </c>
      <c r="F26" s="210">
        <v>0</v>
      </c>
      <c r="G26" s="210">
        <v>0</v>
      </c>
      <c r="H26" s="210">
        <v>15.436241610738255</v>
      </c>
      <c r="I26" s="210">
        <v>36.241610738255034</v>
      </c>
      <c r="J26" s="210">
        <v>2.6845637583892619</v>
      </c>
      <c r="K26" s="210">
        <v>7.3825503355704702</v>
      </c>
      <c r="L26" s="210">
        <v>0</v>
      </c>
      <c r="M26" s="210">
        <v>4.0268456375838921</v>
      </c>
      <c r="N26" s="210">
        <v>0</v>
      </c>
      <c r="O26" s="210">
        <v>8.724832214765101</v>
      </c>
      <c r="P26" s="210">
        <v>0</v>
      </c>
      <c r="Q26" s="210">
        <v>0.67114093959731547</v>
      </c>
      <c r="R26" s="210">
        <v>2.6845637583892619</v>
      </c>
      <c r="S26" s="210">
        <v>0</v>
      </c>
      <c r="T26" s="210">
        <v>4.0268456375838921</v>
      </c>
      <c r="U26" s="210">
        <v>100</v>
      </c>
    </row>
    <row r="27" spans="1:21">
      <c r="A27" s="17">
        <v>79030</v>
      </c>
      <c r="B27" s="17" t="s">
        <v>603</v>
      </c>
      <c r="C27" s="210">
        <v>6.1224489795918364</v>
      </c>
      <c r="D27" s="210">
        <v>9.183673469387756</v>
      </c>
      <c r="E27" s="210">
        <v>37.755102040816325</v>
      </c>
      <c r="F27" s="210">
        <v>0</v>
      </c>
      <c r="G27" s="210">
        <v>0</v>
      </c>
      <c r="H27" s="210">
        <v>4.0816326530612246</v>
      </c>
      <c r="I27" s="210">
        <v>13.26530612244898</v>
      </c>
      <c r="J27" s="210">
        <v>14.285714285714285</v>
      </c>
      <c r="K27" s="210">
        <v>4.0816326530612246</v>
      </c>
      <c r="L27" s="210">
        <v>3.0612244897959182</v>
      </c>
      <c r="M27" s="210">
        <v>0</v>
      </c>
      <c r="N27" s="210">
        <v>0</v>
      </c>
      <c r="O27" s="210">
        <v>4.0816326530612246</v>
      </c>
      <c r="P27" s="210">
        <v>1.0204081632653061</v>
      </c>
      <c r="Q27" s="210">
        <v>0</v>
      </c>
      <c r="R27" s="210">
        <v>0</v>
      </c>
      <c r="S27" s="210">
        <v>0</v>
      </c>
      <c r="T27" s="210">
        <v>3.0612244897959182</v>
      </c>
      <c r="U27" s="210">
        <v>100</v>
      </c>
    </row>
    <row r="28" spans="1:21">
      <c r="A28" s="17">
        <v>79043</v>
      </c>
      <c r="B28" s="17" t="s">
        <v>409</v>
      </c>
      <c r="C28" s="210">
        <v>1.2165450121654502</v>
      </c>
      <c r="D28" s="210">
        <v>0</v>
      </c>
      <c r="E28" s="210">
        <v>18.491484184914842</v>
      </c>
      <c r="F28" s="210">
        <v>0</v>
      </c>
      <c r="G28" s="210">
        <v>0</v>
      </c>
      <c r="H28" s="210">
        <v>13.625304136253041</v>
      </c>
      <c r="I28" s="210">
        <v>33.333333333333329</v>
      </c>
      <c r="J28" s="210">
        <v>5.1094890510948909</v>
      </c>
      <c r="K28" s="210">
        <v>13.625304136253041</v>
      </c>
      <c r="L28" s="210">
        <v>0.48661800486618007</v>
      </c>
      <c r="M28" s="210">
        <v>1.7031630170316301</v>
      </c>
      <c r="N28" s="210">
        <v>0.24330900243309003</v>
      </c>
      <c r="O28" s="210">
        <v>4.6228710462287106</v>
      </c>
      <c r="P28" s="210">
        <v>0.24330900243309003</v>
      </c>
      <c r="Q28" s="210">
        <v>0.24330900243309003</v>
      </c>
      <c r="R28" s="210">
        <v>4.3795620437956204</v>
      </c>
      <c r="S28" s="210">
        <v>0.24330900243309003</v>
      </c>
      <c r="T28" s="210">
        <v>2.4330900243309004</v>
      </c>
      <c r="U28" s="210">
        <v>100</v>
      </c>
    </row>
    <row r="29" spans="1:21">
      <c r="A29" s="17">
        <v>79115</v>
      </c>
      <c r="B29" s="17" t="s">
        <v>515</v>
      </c>
      <c r="C29" s="210">
        <v>0</v>
      </c>
      <c r="D29" s="210">
        <v>0</v>
      </c>
      <c r="E29" s="210">
        <v>12.345679012345679</v>
      </c>
      <c r="F29" s="210">
        <v>0</v>
      </c>
      <c r="G29" s="210">
        <v>0</v>
      </c>
      <c r="H29" s="210">
        <v>26.543209876543212</v>
      </c>
      <c r="I29" s="210">
        <v>29.629629629629626</v>
      </c>
      <c r="J29" s="210">
        <v>2.4691358024691357</v>
      </c>
      <c r="K29" s="210">
        <v>3.7037037037037033</v>
      </c>
      <c r="L29" s="210">
        <v>0.61728395061728392</v>
      </c>
      <c r="M29" s="210">
        <v>0.61728395061728392</v>
      </c>
      <c r="N29" s="210">
        <v>0.61728395061728392</v>
      </c>
      <c r="O29" s="210">
        <v>6.1728395061728394</v>
      </c>
      <c r="P29" s="210">
        <v>0.61728395061728392</v>
      </c>
      <c r="Q29" s="210">
        <v>0</v>
      </c>
      <c r="R29" s="210">
        <v>14.19753086419753</v>
      </c>
      <c r="S29" s="210">
        <v>0</v>
      </c>
      <c r="T29" s="210">
        <v>2.4691358024691357</v>
      </c>
      <c r="U29" s="210">
        <v>100</v>
      </c>
    </row>
    <row r="30" spans="1:21">
      <c r="A30" s="17">
        <v>79129</v>
      </c>
      <c r="B30" s="17" t="s">
        <v>410</v>
      </c>
      <c r="C30" s="210">
        <v>0.62305295950155759</v>
      </c>
      <c r="D30" s="210">
        <v>0</v>
      </c>
      <c r="E30" s="210">
        <v>22.118380062305295</v>
      </c>
      <c r="F30" s="210">
        <v>0</v>
      </c>
      <c r="G30" s="210">
        <v>0</v>
      </c>
      <c r="H30" s="210">
        <v>34.579439252336449</v>
      </c>
      <c r="I30" s="210">
        <v>17.445482866043612</v>
      </c>
      <c r="J30" s="210">
        <v>2.1806853582554515</v>
      </c>
      <c r="K30" s="210">
        <v>7.1651090342679122</v>
      </c>
      <c r="L30" s="210">
        <v>0.93457943925233633</v>
      </c>
      <c r="M30" s="210">
        <v>0.93457943925233633</v>
      </c>
      <c r="N30" s="210">
        <v>1.2461059190031152</v>
      </c>
      <c r="O30" s="210">
        <v>7.7881619937694699</v>
      </c>
      <c r="P30" s="210">
        <v>0.3115264797507788</v>
      </c>
      <c r="Q30" s="210">
        <v>0.3115264797507788</v>
      </c>
      <c r="R30" s="210">
        <v>1.557632398753894</v>
      </c>
      <c r="S30" s="210">
        <v>0.3115264797507788</v>
      </c>
      <c r="T30" s="210">
        <v>2.4922118380062304</v>
      </c>
      <c r="U30" s="210">
        <v>100</v>
      </c>
    </row>
    <row r="31" spans="1:21">
      <c r="A31" s="17">
        <v>79138</v>
      </c>
      <c r="B31" s="17" t="s">
        <v>417</v>
      </c>
      <c r="C31" s="210">
        <v>0.17094017094017094</v>
      </c>
      <c r="D31" s="210">
        <v>0</v>
      </c>
      <c r="E31" s="210">
        <v>32.991452991452988</v>
      </c>
      <c r="F31" s="210">
        <v>0.51282051282051277</v>
      </c>
      <c r="G31" s="210">
        <v>4.4444444444444446</v>
      </c>
      <c r="H31" s="210">
        <v>8.0341880341880341</v>
      </c>
      <c r="I31" s="210">
        <v>26.153846153846157</v>
      </c>
      <c r="J31" s="210">
        <v>1.3675213675213675</v>
      </c>
      <c r="K31" s="210">
        <v>4.4444444444444446</v>
      </c>
      <c r="L31" s="210">
        <v>3.0769230769230771</v>
      </c>
      <c r="M31" s="210">
        <v>2.0512820512820511</v>
      </c>
      <c r="N31" s="210">
        <v>0.17094017094017094</v>
      </c>
      <c r="O31" s="210">
        <v>9.4017094017094021</v>
      </c>
      <c r="P31" s="210">
        <v>0.51282051282051277</v>
      </c>
      <c r="Q31" s="210">
        <v>0.17094017094017094</v>
      </c>
      <c r="R31" s="210">
        <v>3.4188034188034191</v>
      </c>
      <c r="S31" s="210">
        <v>1.0256410256410255</v>
      </c>
      <c r="T31" s="210">
        <v>2.0512820512820511</v>
      </c>
      <c r="U31" s="210">
        <v>100</v>
      </c>
    </row>
    <row r="32" spans="1:21">
      <c r="A32" s="17">
        <v>79147</v>
      </c>
      <c r="B32" s="17" t="s">
        <v>384</v>
      </c>
      <c r="C32" s="210">
        <v>0.12453300124533001</v>
      </c>
      <c r="D32" s="210">
        <v>0</v>
      </c>
      <c r="E32" s="210">
        <v>20.174346201743461</v>
      </c>
      <c r="F32" s="210">
        <v>0.12453300124533001</v>
      </c>
      <c r="G32" s="210">
        <v>0</v>
      </c>
      <c r="H32" s="210">
        <v>8.5927770859277697</v>
      </c>
      <c r="I32" s="210">
        <v>12.826899128268993</v>
      </c>
      <c r="J32" s="210">
        <v>1.8679950186799501</v>
      </c>
      <c r="K32" s="210">
        <v>5.85305105853051</v>
      </c>
      <c r="L32" s="210">
        <v>40.846824408468244</v>
      </c>
      <c r="M32" s="210">
        <v>0.62266500622665</v>
      </c>
      <c r="N32" s="210">
        <v>0.62266500622665</v>
      </c>
      <c r="O32" s="210">
        <v>3.3623910336239105</v>
      </c>
      <c r="P32" s="210">
        <v>1.4943960149439601</v>
      </c>
      <c r="Q32" s="210">
        <v>0.37359900373599003</v>
      </c>
      <c r="R32" s="210">
        <v>1.2453300124533</v>
      </c>
      <c r="S32" s="210">
        <v>0</v>
      </c>
      <c r="T32" s="210">
        <v>1.8679950186799501</v>
      </c>
      <c r="U32" s="210">
        <v>100</v>
      </c>
    </row>
    <row r="33" spans="1:21">
      <c r="A33" s="17">
        <v>78001</v>
      </c>
      <c r="B33" s="17" t="s">
        <v>587</v>
      </c>
      <c r="C33" s="210">
        <v>1.9230769230769231</v>
      </c>
      <c r="D33" s="210">
        <v>0</v>
      </c>
      <c r="E33" s="210">
        <v>11.538461538461538</v>
      </c>
      <c r="F33" s="210">
        <v>0</v>
      </c>
      <c r="G33" s="210">
        <v>0</v>
      </c>
      <c r="H33" s="210">
        <v>23.076923076923077</v>
      </c>
      <c r="I33" s="210">
        <v>28.846153846153843</v>
      </c>
      <c r="J33" s="210">
        <v>9.6153846153846168</v>
      </c>
      <c r="K33" s="210">
        <v>11.538461538461538</v>
      </c>
      <c r="L33" s="210">
        <v>0</v>
      </c>
      <c r="M33" s="210">
        <v>0</v>
      </c>
      <c r="N33" s="210">
        <v>0</v>
      </c>
      <c r="O33" s="210">
        <v>7.6923076923076925</v>
      </c>
      <c r="P33" s="210">
        <v>0</v>
      </c>
      <c r="Q33" s="210">
        <v>0</v>
      </c>
      <c r="R33" s="210">
        <v>3.8461538461538463</v>
      </c>
      <c r="S33" s="210">
        <v>0</v>
      </c>
      <c r="T33" s="210">
        <v>1.9230769230769231</v>
      </c>
      <c r="U33" s="210">
        <v>100</v>
      </c>
    </row>
    <row r="34" spans="1:21">
      <c r="A34" s="17">
        <v>78005</v>
      </c>
      <c r="B34" s="17" t="s">
        <v>625</v>
      </c>
      <c r="C34" s="210">
        <v>0</v>
      </c>
      <c r="D34" s="210">
        <v>0</v>
      </c>
      <c r="E34" s="210">
        <v>6.25</v>
      </c>
      <c r="F34" s="210">
        <v>0</v>
      </c>
      <c r="G34" s="210">
        <v>0</v>
      </c>
      <c r="H34" s="210">
        <v>52.083333333333336</v>
      </c>
      <c r="I34" s="210">
        <v>22.916666666666664</v>
      </c>
      <c r="J34" s="210">
        <v>2.083333333333333</v>
      </c>
      <c r="K34" s="210">
        <v>6.25</v>
      </c>
      <c r="L34" s="210">
        <v>0</v>
      </c>
      <c r="M34" s="210">
        <v>0</v>
      </c>
      <c r="N34" s="210">
        <v>0</v>
      </c>
      <c r="O34" s="210">
        <v>4.1666666666666661</v>
      </c>
      <c r="P34" s="210">
        <v>0</v>
      </c>
      <c r="Q34" s="210">
        <v>0</v>
      </c>
      <c r="R34" s="210">
        <v>2.083333333333333</v>
      </c>
      <c r="S34" s="210">
        <v>2.083333333333333</v>
      </c>
      <c r="T34" s="210">
        <v>2.083333333333333</v>
      </c>
      <c r="U34" s="210">
        <v>100</v>
      </c>
    </row>
    <row r="35" spans="1:21">
      <c r="A35" s="17">
        <v>78063</v>
      </c>
      <c r="B35" s="17" t="s">
        <v>489</v>
      </c>
      <c r="C35" s="210">
        <v>2.834008097165992</v>
      </c>
      <c r="D35" s="210">
        <v>0</v>
      </c>
      <c r="E35" s="210">
        <v>14.17004048582996</v>
      </c>
      <c r="F35" s="210">
        <v>7.2874493927125501</v>
      </c>
      <c r="G35" s="210">
        <v>0</v>
      </c>
      <c r="H35" s="210">
        <v>16.194331983805668</v>
      </c>
      <c r="I35" s="210">
        <v>36.032388663967616</v>
      </c>
      <c r="J35" s="210">
        <v>2.834008097165992</v>
      </c>
      <c r="K35" s="210">
        <v>6.0728744939271255</v>
      </c>
      <c r="L35" s="210">
        <v>0.40485829959514169</v>
      </c>
      <c r="M35" s="210">
        <v>0.80971659919028338</v>
      </c>
      <c r="N35" s="210">
        <v>0</v>
      </c>
      <c r="O35" s="210">
        <v>7.2874493927125501</v>
      </c>
      <c r="P35" s="210">
        <v>1.214574898785425</v>
      </c>
      <c r="Q35" s="210">
        <v>0</v>
      </c>
      <c r="R35" s="210">
        <v>0.80971659919028338</v>
      </c>
      <c r="S35" s="210">
        <v>0</v>
      </c>
      <c r="T35" s="210">
        <v>4.048582995951417</v>
      </c>
      <c r="U35" s="210">
        <v>100</v>
      </c>
    </row>
    <row r="36" spans="1:21">
      <c r="A36" s="17">
        <v>78064</v>
      </c>
      <c r="B36" s="17" t="s">
        <v>620</v>
      </c>
      <c r="C36" s="210">
        <v>1.9230769230769231</v>
      </c>
      <c r="D36" s="210">
        <v>0</v>
      </c>
      <c r="E36" s="210">
        <v>11.538461538461538</v>
      </c>
      <c r="F36" s="210">
        <v>0</v>
      </c>
      <c r="G36" s="210">
        <v>0</v>
      </c>
      <c r="H36" s="210">
        <v>7.6923076923076925</v>
      </c>
      <c r="I36" s="210">
        <v>51.923076923076927</v>
      </c>
      <c r="J36" s="210">
        <v>1.9230769230769231</v>
      </c>
      <c r="K36" s="210">
        <v>9.6153846153846168</v>
      </c>
      <c r="L36" s="210">
        <v>0</v>
      </c>
      <c r="M36" s="210">
        <v>0</v>
      </c>
      <c r="N36" s="210">
        <v>0</v>
      </c>
      <c r="O36" s="210">
        <v>1.9230769230769231</v>
      </c>
      <c r="P36" s="210">
        <v>0</v>
      </c>
      <c r="Q36" s="210">
        <v>0</v>
      </c>
      <c r="R36" s="210">
        <v>3.8461538461538463</v>
      </c>
      <c r="S36" s="210">
        <v>0</v>
      </c>
      <c r="T36" s="210">
        <v>9.6153846153846168</v>
      </c>
      <c r="U36" s="210">
        <v>100</v>
      </c>
    </row>
    <row r="37" spans="1:21">
      <c r="A37" s="17">
        <v>78088</v>
      </c>
      <c r="B37" s="17" t="s">
        <v>551</v>
      </c>
      <c r="C37" s="210">
        <v>0</v>
      </c>
      <c r="D37" s="210">
        <v>0</v>
      </c>
      <c r="E37" s="210">
        <v>25.925925925925924</v>
      </c>
      <c r="F37" s="210">
        <v>0</v>
      </c>
      <c r="G37" s="210">
        <v>0</v>
      </c>
      <c r="H37" s="210">
        <v>12.345679012345679</v>
      </c>
      <c r="I37" s="210">
        <v>32.098765432098766</v>
      </c>
      <c r="J37" s="210">
        <v>3.7037037037037033</v>
      </c>
      <c r="K37" s="210">
        <v>12.345679012345679</v>
      </c>
      <c r="L37" s="210">
        <v>1.2345679012345678</v>
      </c>
      <c r="M37" s="210">
        <v>0</v>
      </c>
      <c r="N37" s="210">
        <v>0</v>
      </c>
      <c r="O37" s="210">
        <v>1.2345679012345678</v>
      </c>
      <c r="P37" s="210">
        <v>4.9382716049382713</v>
      </c>
      <c r="Q37" s="210">
        <v>0</v>
      </c>
      <c r="R37" s="210">
        <v>3.7037037037037033</v>
      </c>
      <c r="S37" s="210">
        <v>1.2345679012345678</v>
      </c>
      <c r="T37" s="210">
        <v>1.2345679012345678</v>
      </c>
      <c r="U37" s="210">
        <v>100</v>
      </c>
    </row>
    <row r="38" spans="1:21">
      <c r="A38" s="17">
        <v>78092</v>
      </c>
      <c r="B38" s="17" t="s">
        <v>630</v>
      </c>
      <c r="C38" s="210">
        <v>0</v>
      </c>
      <c r="D38" s="210">
        <v>0</v>
      </c>
      <c r="E38" s="210">
        <v>12.307692307692308</v>
      </c>
      <c r="F38" s="210">
        <v>0</v>
      </c>
      <c r="G38" s="210">
        <v>0</v>
      </c>
      <c r="H38" s="210">
        <v>43.07692307692308</v>
      </c>
      <c r="I38" s="210">
        <v>29.230769230769234</v>
      </c>
      <c r="J38" s="210">
        <v>3.0769230769230771</v>
      </c>
      <c r="K38" s="210">
        <v>9.2307692307692317</v>
      </c>
      <c r="L38" s="210">
        <v>0</v>
      </c>
      <c r="M38" s="210">
        <v>0</v>
      </c>
      <c r="N38" s="210">
        <v>0</v>
      </c>
      <c r="O38" s="210">
        <v>1.5384615384615385</v>
      </c>
      <c r="P38" s="210">
        <v>0</v>
      </c>
      <c r="Q38" s="210">
        <v>0</v>
      </c>
      <c r="R38" s="210">
        <v>0</v>
      </c>
      <c r="S38" s="210">
        <v>0</v>
      </c>
      <c r="T38" s="210">
        <v>1.5384615384615385</v>
      </c>
      <c r="U38" s="210">
        <v>100</v>
      </c>
    </row>
    <row r="39" spans="1:21">
      <c r="A39" s="17">
        <v>78115</v>
      </c>
      <c r="B39" s="17" t="s">
        <v>534</v>
      </c>
      <c r="C39" s="210">
        <v>1.2195121951219512</v>
      </c>
      <c r="D39" s="210">
        <v>0</v>
      </c>
      <c r="E39" s="210">
        <v>14.634146341463413</v>
      </c>
      <c r="F39" s="210">
        <v>0</v>
      </c>
      <c r="G39" s="210">
        <v>0</v>
      </c>
      <c r="H39" s="210">
        <v>17.073170731707318</v>
      </c>
      <c r="I39" s="210">
        <v>28.04878048780488</v>
      </c>
      <c r="J39" s="210">
        <v>3.6585365853658534</v>
      </c>
      <c r="K39" s="210">
        <v>10.975609756097562</v>
      </c>
      <c r="L39" s="210">
        <v>1.2195121951219512</v>
      </c>
      <c r="M39" s="210">
        <v>1.2195121951219512</v>
      </c>
      <c r="N39" s="210">
        <v>1.2195121951219512</v>
      </c>
      <c r="O39" s="210">
        <v>9.7560975609756095</v>
      </c>
      <c r="P39" s="210">
        <v>0</v>
      </c>
      <c r="Q39" s="210">
        <v>0</v>
      </c>
      <c r="R39" s="210">
        <v>4.8780487804878048</v>
      </c>
      <c r="S39" s="210">
        <v>1.2195121951219512</v>
      </c>
      <c r="T39" s="210">
        <v>4.8780487804878048</v>
      </c>
      <c r="U39" s="210">
        <v>100</v>
      </c>
    </row>
    <row r="40" spans="1:21">
      <c r="A40" s="17">
        <v>78130</v>
      </c>
      <c r="B40" s="17" t="s">
        <v>566</v>
      </c>
      <c r="C40" s="210">
        <v>0</v>
      </c>
      <c r="D40" s="210">
        <v>0</v>
      </c>
      <c r="E40" s="210">
        <v>15.384615384615385</v>
      </c>
      <c r="F40" s="210">
        <v>4.700854700854701</v>
      </c>
      <c r="G40" s="210">
        <v>30.341880341880341</v>
      </c>
      <c r="H40" s="210">
        <v>9.8290598290598297</v>
      </c>
      <c r="I40" s="210">
        <v>14.529914529914532</v>
      </c>
      <c r="J40" s="210">
        <v>15.811965811965811</v>
      </c>
      <c r="K40" s="210">
        <v>3.8461538461538463</v>
      </c>
      <c r="L40" s="210">
        <v>0</v>
      </c>
      <c r="M40" s="210">
        <v>0</v>
      </c>
      <c r="N40" s="210">
        <v>0</v>
      </c>
      <c r="O40" s="210">
        <v>2.1367521367521367</v>
      </c>
      <c r="P40" s="210">
        <v>0.42735042735042739</v>
      </c>
      <c r="Q40" s="210">
        <v>0</v>
      </c>
      <c r="R40" s="210">
        <v>0.85470085470085477</v>
      </c>
      <c r="S40" s="210">
        <v>0.42735042735042739</v>
      </c>
      <c r="T40" s="210">
        <v>1.7094017094017095</v>
      </c>
      <c r="U40" s="210">
        <v>100</v>
      </c>
    </row>
    <row r="41" spans="1:21">
      <c r="A41" s="17">
        <v>78153</v>
      </c>
      <c r="B41" s="17" t="s">
        <v>412</v>
      </c>
      <c r="C41" s="210">
        <v>0</v>
      </c>
      <c r="D41" s="210">
        <v>0</v>
      </c>
      <c r="E41" s="210">
        <v>13.978494623655912</v>
      </c>
      <c r="F41" s="210">
        <v>0</v>
      </c>
      <c r="G41" s="210">
        <v>0</v>
      </c>
      <c r="H41" s="210">
        <v>23.118279569892472</v>
      </c>
      <c r="I41" s="210">
        <v>33.87096774193548</v>
      </c>
      <c r="J41" s="210">
        <v>4.3010752688172049</v>
      </c>
      <c r="K41" s="210">
        <v>6.9892473118279561</v>
      </c>
      <c r="L41" s="210">
        <v>0.53763440860215062</v>
      </c>
      <c r="M41" s="210">
        <v>7.5268817204301079</v>
      </c>
      <c r="N41" s="210">
        <v>0</v>
      </c>
      <c r="O41" s="210">
        <v>4.3010752688172049</v>
      </c>
      <c r="P41" s="210">
        <v>1.6129032258064515</v>
      </c>
      <c r="Q41" s="210">
        <v>0</v>
      </c>
      <c r="R41" s="210">
        <v>1.0752688172043012</v>
      </c>
      <c r="S41" s="210">
        <v>0</v>
      </c>
      <c r="T41" s="210">
        <v>2.6881720430107525</v>
      </c>
      <c r="U41" s="210">
        <v>100</v>
      </c>
    </row>
    <row r="42" spans="1:21">
      <c r="A42" s="17">
        <v>78007</v>
      </c>
      <c r="B42" s="17" t="s">
        <v>663</v>
      </c>
      <c r="C42" s="210">
        <v>0</v>
      </c>
      <c r="D42" s="210">
        <v>0</v>
      </c>
      <c r="E42" s="210">
        <v>0</v>
      </c>
      <c r="F42" s="210">
        <v>0</v>
      </c>
      <c r="G42" s="210">
        <v>0</v>
      </c>
      <c r="H42" s="210">
        <v>58.333333333333336</v>
      </c>
      <c r="I42" s="210">
        <v>16.666666666666664</v>
      </c>
      <c r="J42" s="210">
        <v>4.1666666666666661</v>
      </c>
      <c r="K42" s="210">
        <v>12.5</v>
      </c>
      <c r="L42" s="210">
        <v>0</v>
      </c>
      <c r="M42" s="210">
        <v>0</v>
      </c>
      <c r="N42" s="210">
        <v>0</v>
      </c>
      <c r="O42" s="210">
        <v>0</v>
      </c>
      <c r="P42" s="210">
        <v>0</v>
      </c>
      <c r="Q42" s="210">
        <v>0</v>
      </c>
      <c r="R42" s="210">
        <v>8.3333333333333321</v>
      </c>
      <c r="S42" s="210">
        <v>0</v>
      </c>
      <c r="T42" s="210">
        <v>0</v>
      </c>
      <c r="U42" s="210">
        <v>100</v>
      </c>
    </row>
    <row r="43" spans="1:21">
      <c r="A43" s="17">
        <v>78024</v>
      </c>
      <c r="B43" s="17" t="s">
        <v>636</v>
      </c>
      <c r="C43" s="210">
        <v>0</v>
      </c>
      <c r="D43" s="210">
        <v>0</v>
      </c>
      <c r="E43" s="210">
        <v>4.5454545454545459</v>
      </c>
      <c r="F43" s="210">
        <v>0</v>
      </c>
      <c r="G43" s="210">
        <v>0</v>
      </c>
      <c r="H43" s="210">
        <v>0</v>
      </c>
      <c r="I43" s="210">
        <v>50</v>
      </c>
      <c r="J43" s="210">
        <v>9.0909090909090917</v>
      </c>
      <c r="K43" s="210">
        <v>4.5454545454545459</v>
      </c>
      <c r="L43" s="210">
        <v>0</v>
      </c>
      <c r="M43" s="210">
        <v>4.5454545454545459</v>
      </c>
      <c r="N43" s="210">
        <v>0</v>
      </c>
      <c r="O43" s="210">
        <v>13.636363636363635</v>
      </c>
      <c r="P43" s="210">
        <v>0</v>
      </c>
      <c r="Q43" s="210">
        <v>0</v>
      </c>
      <c r="R43" s="210">
        <v>4.5454545454545459</v>
      </c>
      <c r="S43" s="210">
        <v>0</v>
      </c>
      <c r="T43" s="210">
        <v>9.0909090909090917</v>
      </c>
      <c r="U43" s="210">
        <v>100</v>
      </c>
    </row>
    <row r="44" spans="1:21">
      <c r="A44" s="17">
        <v>78032</v>
      </c>
      <c r="B44" s="17" t="s">
        <v>674</v>
      </c>
      <c r="C44" s="210">
        <v>0</v>
      </c>
      <c r="D44" s="210">
        <v>0</v>
      </c>
      <c r="E44" s="210">
        <v>0</v>
      </c>
      <c r="F44" s="210">
        <v>0</v>
      </c>
      <c r="G44" s="210">
        <v>0</v>
      </c>
      <c r="H44" s="210">
        <v>21.428571428571427</v>
      </c>
      <c r="I44" s="210">
        <v>42.857142857142854</v>
      </c>
      <c r="J44" s="210">
        <v>14.285714285714285</v>
      </c>
      <c r="K44" s="210">
        <v>7.1428571428571423</v>
      </c>
      <c r="L44" s="210">
        <v>0</v>
      </c>
      <c r="M44" s="210">
        <v>0</v>
      </c>
      <c r="N44" s="210">
        <v>0</v>
      </c>
      <c r="O44" s="210">
        <v>14.285714285714285</v>
      </c>
      <c r="P44" s="210">
        <v>0</v>
      </c>
      <c r="Q44" s="210">
        <v>0</v>
      </c>
      <c r="R44" s="210">
        <v>0</v>
      </c>
      <c r="S44" s="210">
        <v>0</v>
      </c>
      <c r="T44" s="210">
        <v>0</v>
      </c>
      <c r="U44" s="210">
        <v>100</v>
      </c>
    </row>
    <row r="45" spans="1:21">
      <c r="A45" s="17">
        <v>78036</v>
      </c>
      <c r="B45" s="17" t="s">
        <v>449</v>
      </c>
      <c r="C45" s="210">
        <v>0</v>
      </c>
      <c r="D45" s="210">
        <v>0</v>
      </c>
      <c r="E45" s="210">
        <v>28.095238095238095</v>
      </c>
      <c r="F45" s="210">
        <v>0</v>
      </c>
      <c r="G45" s="210">
        <v>0</v>
      </c>
      <c r="H45" s="210">
        <v>19.523809523809526</v>
      </c>
      <c r="I45" s="210">
        <v>26.190476190476193</v>
      </c>
      <c r="J45" s="210">
        <v>3.8095238095238098</v>
      </c>
      <c r="K45" s="210">
        <v>10.952380952380953</v>
      </c>
      <c r="L45" s="210">
        <v>0</v>
      </c>
      <c r="M45" s="210">
        <v>0</v>
      </c>
      <c r="N45" s="210">
        <v>0</v>
      </c>
      <c r="O45" s="210">
        <v>5.2380952380952381</v>
      </c>
      <c r="P45" s="210">
        <v>0.95238095238095244</v>
      </c>
      <c r="Q45" s="210">
        <v>0</v>
      </c>
      <c r="R45" s="210">
        <v>2.8571428571428572</v>
      </c>
      <c r="S45" s="210">
        <v>0.47619047619047622</v>
      </c>
      <c r="T45" s="210">
        <v>1.9047619047619049</v>
      </c>
      <c r="U45" s="210">
        <v>100</v>
      </c>
    </row>
    <row r="46" spans="1:21">
      <c r="A46" s="17">
        <v>78041</v>
      </c>
      <c r="B46" s="17" t="s">
        <v>611</v>
      </c>
      <c r="C46" s="210">
        <v>0</v>
      </c>
      <c r="D46" s="210">
        <v>0</v>
      </c>
      <c r="E46" s="210">
        <v>9.5238095238095237</v>
      </c>
      <c r="F46" s="210">
        <v>0</v>
      </c>
      <c r="G46" s="210">
        <v>0</v>
      </c>
      <c r="H46" s="210">
        <v>39.682539682539684</v>
      </c>
      <c r="I46" s="210">
        <v>17.460317460317459</v>
      </c>
      <c r="J46" s="210">
        <v>1.5873015873015872</v>
      </c>
      <c r="K46" s="210">
        <v>19.047619047619047</v>
      </c>
      <c r="L46" s="210">
        <v>0</v>
      </c>
      <c r="M46" s="210">
        <v>1.5873015873015872</v>
      </c>
      <c r="N46" s="210">
        <v>0</v>
      </c>
      <c r="O46" s="210">
        <v>7.9365079365079358</v>
      </c>
      <c r="P46" s="210">
        <v>0</v>
      </c>
      <c r="Q46" s="210">
        <v>0</v>
      </c>
      <c r="R46" s="210">
        <v>1.5873015873015872</v>
      </c>
      <c r="S46" s="210">
        <v>0</v>
      </c>
      <c r="T46" s="210">
        <v>1.5873015873015872</v>
      </c>
      <c r="U46" s="210">
        <v>100</v>
      </c>
    </row>
    <row r="47" spans="1:21">
      <c r="A47" s="17">
        <v>78086</v>
      </c>
      <c r="B47" s="17" t="s">
        <v>670</v>
      </c>
      <c r="C47" s="210">
        <v>0</v>
      </c>
      <c r="D47" s="210">
        <v>0</v>
      </c>
      <c r="E47" s="210">
        <v>0</v>
      </c>
      <c r="F47" s="210">
        <v>0</v>
      </c>
      <c r="G47" s="210">
        <v>0</v>
      </c>
      <c r="H47" s="210">
        <v>12.5</v>
      </c>
      <c r="I47" s="210">
        <v>31.25</v>
      </c>
      <c r="J47" s="210">
        <v>6.25</v>
      </c>
      <c r="K47" s="210">
        <v>12.5</v>
      </c>
      <c r="L47" s="210">
        <v>0</v>
      </c>
      <c r="M47" s="210">
        <v>0</v>
      </c>
      <c r="N47" s="210">
        <v>0</v>
      </c>
      <c r="O47" s="210">
        <v>25</v>
      </c>
      <c r="P47" s="210">
        <v>0</v>
      </c>
      <c r="Q47" s="210">
        <v>0</v>
      </c>
      <c r="R47" s="210">
        <v>12.5</v>
      </c>
      <c r="S47" s="210">
        <v>0</v>
      </c>
      <c r="T47" s="210">
        <v>0</v>
      </c>
      <c r="U47" s="210">
        <v>100</v>
      </c>
    </row>
    <row r="48" spans="1:21">
      <c r="A48" s="17">
        <v>78087</v>
      </c>
      <c r="B48" s="17" t="s">
        <v>456</v>
      </c>
      <c r="C48" s="210">
        <v>0.5181347150259068</v>
      </c>
      <c r="D48" s="210">
        <v>0</v>
      </c>
      <c r="E48" s="210">
        <v>27.461139896373055</v>
      </c>
      <c r="F48" s="210">
        <v>0</v>
      </c>
      <c r="G48" s="210">
        <v>0</v>
      </c>
      <c r="H48" s="210">
        <v>13.989637305699482</v>
      </c>
      <c r="I48" s="210">
        <v>19.170984455958546</v>
      </c>
      <c r="J48" s="210">
        <v>2.5906735751295336</v>
      </c>
      <c r="K48" s="210">
        <v>12.435233160621761</v>
      </c>
      <c r="L48" s="210">
        <v>0</v>
      </c>
      <c r="M48" s="210">
        <v>4.1450777202072544</v>
      </c>
      <c r="N48" s="210">
        <v>0</v>
      </c>
      <c r="O48" s="210">
        <v>12.953367875647666</v>
      </c>
      <c r="P48" s="210">
        <v>1.0362694300518136</v>
      </c>
      <c r="Q48" s="210">
        <v>0</v>
      </c>
      <c r="R48" s="210">
        <v>1.5544041450777202</v>
      </c>
      <c r="S48" s="210">
        <v>0</v>
      </c>
      <c r="T48" s="210">
        <v>4.1450777202072544</v>
      </c>
      <c r="U48" s="210">
        <v>100</v>
      </c>
    </row>
    <row r="49" spans="1:21">
      <c r="A49" s="17">
        <v>78120</v>
      </c>
      <c r="B49" s="17" t="s">
        <v>638</v>
      </c>
      <c r="C49" s="210">
        <v>0</v>
      </c>
      <c r="D49" s="210">
        <v>0</v>
      </c>
      <c r="E49" s="210">
        <v>13.333333333333334</v>
      </c>
      <c r="F49" s="210">
        <v>0</v>
      </c>
      <c r="G49" s="210">
        <v>0</v>
      </c>
      <c r="H49" s="210">
        <v>30</v>
      </c>
      <c r="I49" s="210">
        <v>20</v>
      </c>
      <c r="J49" s="210">
        <v>3.3333333333333335</v>
      </c>
      <c r="K49" s="210">
        <v>13.333333333333334</v>
      </c>
      <c r="L49" s="210">
        <v>0</v>
      </c>
      <c r="M49" s="210">
        <v>3.3333333333333335</v>
      </c>
      <c r="N49" s="210">
        <v>0</v>
      </c>
      <c r="O49" s="210">
        <v>6.666666666666667</v>
      </c>
      <c r="P49" s="210">
        <v>0</v>
      </c>
      <c r="Q49" s="210">
        <v>0</v>
      </c>
      <c r="R49" s="210">
        <v>10</v>
      </c>
      <c r="S49" s="210">
        <v>0</v>
      </c>
      <c r="T49" s="210">
        <v>0</v>
      </c>
      <c r="U49" s="210">
        <v>100</v>
      </c>
    </row>
    <row r="50" spans="1:21">
      <c r="A50" s="17">
        <v>79002</v>
      </c>
      <c r="B50" s="17" t="s">
        <v>602</v>
      </c>
      <c r="C50" s="210">
        <v>1.6666666666666667</v>
      </c>
      <c r="D50" s="210">
        <v>0</v>
      </c>
      <c r="E50" s="210">
        <v>8.3333333333333321</v>
      </c>
      <c r="F50" s="210">
        <v>0</v>
      </c>
      <c r="G50" s="210">
        <v>0</v>
      </c>
      <c r="H50" s="210">
        <v>13.333333333333334</v>
      </c>
      <c r="I50" s="210">
        <v>35</v>
      </c>
      <c r="J50" s="210">
        <v>3.3333333333333335</v>
      </c>
      <c r="K50" s="210">
        <v>10</v>
      </c>
      <c r="L50" s="210">
        <v>0</v>
      </c>
      <c r="M50" s="210">
        <v>0</v>
      </c>
      <c r="N50" s="210">
        <v>0</v>
      </c>
      <c r="O50" s="210">
        <v>10</v>
      </c>
      <c r="P50" s="210">
        <v>1.6666666666666667</v>
      </c>
      <c r="Q50" s="210">
        <v>0</v>
      </c>
      <c r="R50" s="210">
        <v>3.3333333333333335</v>
      </c>
      <c r="S50" s="210">
        <v>5</v>
      </c>
      <c r="T50" s="210">
        <v>8.3333333333333321</v>
      </c>
      <c r="U50" s="210">
        <v>100</v>
      </c>
    </row>
    <row r="51" spans="1:21">
      <c r="A51" s="17">
        <v>79005</v>
      </c>
      <c r="B51" s="17" t="s">
        <v>635</v>
      </c>
      <c r="C51" s="210">
        <v>0</v>
      </c>
      <c r="D51" s="210">
        <v>0</v>
      </c>
      <c r="E51" s="210">
        <v>12</v>
      </c>
      <c r="F51" s="210">
        <v>0</v>
      </c>
      <c r="G51" s="210">
        <v>0</v>
      </c>
      <c r="H51" s="210">
        <v>16</v>
      </c>
      <c r="I51" s="210">
        <v>44</v>
      </c>
      <c r="J51" s="210">
        <v>2</v>
      </c>
      <c r="K51" s="210">
        <v>16</v>
      </c>
      <c r="L51" s="210">
        <v>0</v>
      </c>
      <c r="M51" s="210">
        <v>0</v>
      </c>
      <c r="N51" s="210">
        <v>0</v>
      </c>
      <c r="O51" s="210">
        <v>6</v>
      </c>
      <c r="P51" s="210">
        <v>0</v>
      </c>
      <c r="Q51" s="210">
        <v>0</v>
      </c>
      <c r="R51" s="210">
        <v>4</v>
      </c>
      <c r="S51" s="210">
        <v>0</v>
      </c>
      <c r="T51" s="210">
        <v>0</v>
      </c>
      <c r="U51" s="210">
        <v>100</v>
      </c>
    </row>
    <row r="52" spans="1:21">
      <c r="A52" s="17">
        <v>79009</v>
      </c>
      <c r="B52" s="17" t="s">
        <v>543</v>
      </c>
      <c r="C52" s="210">
        <v>3.5087719298245612</v>
      </c>
      <c r="D52" s="210">
        <v>0</v>
      </c>
      <c r="E52" s="210">
        <v>10.526315789473683</v>
      </c>
      <c r="F52" s="210">
        <v>0</v>
      </c>
      <c r="G52" s="210">
        <v>0</v>
      </c>
      <c r="H52" s="210">
        <v>17.543859649122805</v>
      </c>
      <c r="I52" s="210">
        <v>38.596491228070171</v>
      </c>
      <c r="J52" s="210">
        <v>8.7719298245614024</v>
      </c>
      <c r="K52" s="210">
        <v>14.035087719298245</v>
      </c>
      <c r="L52" s="210">
        <v>0</v>
      </c>
      <c r="M52" s="210">
        <v>0</v>
      </c>
      <c r="N52" s="210">
        <v>0</v>
      </c>
      <c r="O52" s="210">
        <v>3.5087719298245612</v>
      </c>
      <c r="P52" s="210">
        <v>1.7543859649122806</v>
      </c>
      <c r="Q52" s="210">
        <v>0</v>
      </c>
      <c r="R52" s="210">
        <v>0.8771929824561403</v>
      </c>
      <c r="S52" s="210">
        <v>0</v>
      </c>
      <c r="T52" s="210">
        <v>0.8771929824561403</v>
      </c>
      <c r="U52" s="210">
        <v>100</v>
      </c>
    </row>
    <row r="53" spans="1:21">
      <c r="A53" s="17">
        <v>79027</v>
      </c>
      <c r="B53" s="17" t="s">
        <v>569</v>
      </c>
      <c r="C53" s="210">
        <v>0</v>
      </c>
      <c r="D53" s="210">
        <v>0</v>
      </c>
      <c r="E53" s="210">
        <v>22.222222222222221</v>
      </c>
      <c r="F53" s="210">
        <v>0</v>
      </c>
      <c r="G53" s="210">
        <v>0</v>
      </c>
      <c r="H53" s="210">
        <v>23.232323232323232</v>
      </c>
      <c r="I53" s="210">
        <v>32.323232323232325</v>
      </c>
      <c r="J53" s="210">
        <v>4.0404040404040407</v>
      </c>
      <c r="K53" s="210">
        <v>9.0909090909090917</v>
      </c>
      <c r="L53" s="210">
        <v>0</v>
      </c>
      <c r="M53" s="210">
        <v>1.0101010101010102</v>
      </c>
      <c r="N53" s="210">
        <v>0</v>
      </c>
      <c r="O53" s="210">
        <v>3.0303030303030303</v>
      </c>
      <c r="P53" s="210">
        <v>1.0101010101010102</v>
      </c>
      <c r="Q53" s="210">
        <v>0</v>
      </c>
      <c r="R53" s="210">
        <v>2.0202020202020203</v>
      </c>
      <c r="S53" s="210">
        <v>0</v>
      </c>
      <c r="T53" s="210">
        <v>2.0202020202020203</v>
      </c>
      <c r="U53" s="210">
        <v>100</v>
      </c>
    </row>
    <row r="54" spans="1:21">
      <c r="A54" s="17">
        <v>79036</v>
      </c>
      <c r="B54" s="17" t="s">
        <v>373</v>
      </c>
      <c r="C54" s="210">
        <v>0.20576131687242799</v>
      </c>
      <c r="D54" s="210">
        <v>0</v>
      </c>
      <c r="E54" s="210">
        <v>8.2304526748971192</v>
      </c>
      <c r="F54" s="210">
        <v>0</v>
      </c>
      <c r="G54" s="210">
        <v>0</v>
      </c>
      <c r="H54" s="210">
        <v>11.934156378600823</v>
      </c>
      <c r="I54" s="210">
        <v>37.242798353909464</v>
      </c>
      <c r="J54" s="210">
        <v>8.0246913580246915</v>
      </c>
      <c r="K54" s="210">
        <v>10.08230452674897</v>
      </c>
      <c r="L54" s="210">
        <v>3.4979423868312756</v>
      </c>
      <c r="M54" s="210">
        <v>3.0864197530864197</v>
      </c>
      <c r="N54" s="210">
        <v>0</v>
      </c>
      <c r="O54" s="210">
        <v>6.378600823045268</v>
      </c>
      <c r="P54" s="210">
        <v>3.2921810699588478</v>
      </c>
      <c r="Q54" s="210">
        <v>0</v>
      </c>
      <c r="R54" s="210">
        <v>2.880658436213992</v>
      </c>
      <c r="S54" s="210">
        <v>1.2345679012345678</v>
      </c>
      <c r="T54" s="210">
        <v>3.9094650205761319</v>
      </c>
      <c r="U54" s="210">
        <v>100</v>
      </c>
    </row>
    <row r="55" spans="1:21">
      <c r="A55" s="17">
        <v>79068</v>
      </c>
      <c r="B55" s="17" t="s">
        <v>567</v>
      </c>
      <c r="C55" s="210">
        <v>4.9382716049382713</v>
      </c>
      <c r="D55" s="210">
        <v>0</v>
      </c>
      <c r="E55" s="210">
        <v>7.4074074074074066</v>
      </c>
      <c r="F55" s="210">
        <v>0</v>
      </c>
      <c r="G55" s="210">
        <v>0</v>
      </c>
      <c r="H55" s="210">
        <v>13.580246913580247</v>
      </c>
      <c r="I55" s="210">
        <v>39.506172839506171</v>
      </c>
      <c r="J55" s="210">
        <v>7.4074074074074066</v>
      </c>
      <c r="K55" s="210">
        <v>7.4074074074074066</v>
      </c>
      <c r="L55" s="210">
        <v>3.7037037037037033</v>
      </c>
      <c r="M55" s="210">
        <v>0</v>
      </c>
      <c r="N55" s="210">
        <v>0</v>
      </c>
      <c r="O55" s="210">
        <v>6.1728395061728394</v>
      </c>
      <c r="P55" s="210">
        <v>0</v>
      </c>
      <c r="Q55" s="210">
        <v>0</v>
      </c>
      <c r="R55" s="210">
        <v>7.4074074074074066</v>
      </c>
      <c r="S55" s="210">
        <v>1.2345679012345678</v>
      </c>
      <c r="T55" s="210">
        <v>1.2345679012345678</v>
      </c>
      <c r="U55" s="210">
        <v>100</v>
      </c>
    </row>
    <row r="56" spans="1:21">
      <c r="A56" s="17">
        <v>79071</v>
      </c>
      <c r="B56" s="17" t="s">
        <v>669</v>
      </c>
      <c r="C56" s="210">
        <v>0</v>
      </c>
      <c r="D56" s="210">
        <v>0</v>
      </c>
      <c r="E56" s="210">
        <v>25</v>
      </c>
      <c r="F56" s="210">
        <v>0</v>
      </c>
      <c r="G56" s="210">
        <v>0</v>
      </c>
      <c r="H56" s="210">
        <v>31.25</v>
      </c>
      <c r="I56" s="210">
        <v>18.75</v>
      </c>
      <c r="J56" s="210">
        <v>6.25</v>
      </c>
      <c r="K56" s="210">
        <v>0</v>
      </c>
      <c r="L56" s="210">
        <v>0</v>
      </c>
      <c r="M56" s="210">
        <v>0</v>
      </c>
      <c r="N56" s="210">
        <v>0</v>
      </c>
      <c r="O56" s="210">
        <v>6.25</v>
      </c>
      <c r="P56" s="210">
        <v>0</v>
      </c>
      <c r="Q56" s="210">
        <v>0</v>
      </c>
      <c r="R56" s="210">
        <v>12.5</v>
      </c>
      <c r="S56" s="210">
        <v>0</v>
      </c>
      <c r="T56" s="210">
        <v>0</v>
      </c>
      <c r="U56" s="210">
        <v>100</v>
      </c>
    </row>
    <row r="57" spans="1:21">
      <c r="A57" s="17">
        <v>79095</v>
      </c>
      <c r="B57" s="17" t="s">
        <v>440</v>
      </c>
      <c r="C57" s="210">
        <v>1.3043478260869565</v>
      </c>
      <c r="D57" s="210">
        <v>0</v>
      </c>
      <c r="E57" s="210">
        <v>16.956521739130434</v>
      </c>
      <c r="F57" s="210">
        <v>0.43478260869565216</v>
      </c>
      <c r="G57" s="210">
        <v>0</v>
      </c>
      <c r="H57" s="210">
        <v>10</v>
      </c>
      <c r="I57" s="210">
        <v>33.043478260869563</v>
      </c>
      <c r="J57" s="210">
        <v>14.347826086956522</v>
      </c>
      <c r="K57" s="210">
        <v>4.3478260869565215</v>
      </c>
      <c r="L57" s="210">
        <v>1.3043478260869565</v>
      </c>
      <c r="M57" s="210">
        <v>3.4782608695652173</v>
      </c>
      <c r="N57" s="210">
        <v>0</v>
      </c>
      <c r="O57" s="210">
        <v>8.695652173913043</v>
      </c>
      <c r="P57" s="210">
        <v>0.86956521739130432</v>
      </c>
      <c r="Q57" s="210">
        <v>0.86956521739130432</v>
      </c>
      <c r="R57" s="210">
        <v>3.4782608695652173</v>
      </c>
      <c r="S57" s="210">
        <v>0</v>
      </c>
      <c r="T57" s="210">
        <v>0.86956521739130432</v>
      </c>
      <c r="U57" s="210">
        <v>100</v>
      </c>
    </row>
    <row r="58" spans="1:21">
      <c r="A58" s="17">
        <v>79130</v>
      </c>
      <c r="B58" s="17" t="s">
        <v>355</v>
      </c>
      <c r="C58" s="210">
        <v>5.8939096267190569</v>
      </c>
      <c r="D58" s="210">
        <v>0</v>
      </c>
      <c r="E58" s="210">
        <v>8.0550098231827114</v>
      </c>
      <c r="F58" s="210">
        <v>0</v>
      </c>
      <c r="G58" s="210">
        <v>0.78585461689587421</v>
      </c>
      <c r="H58" s="210">
        <v>15.12770137524558</v>
      </c>
      <c r="I58" s="210">
        <v>30.451866404715126</v>
      </c>
      <c r="J58" s="210">
        <v>8.840864440078585</v>
      </c>
      <c r="K58" s="210">
        <v>7.0726915520628681</v>
      </c>
      <c r="L58" s="210">
        <v>0.19646365422396855</v>
      </c>
      <c r="M58" s="210">
        <v>2.3575638506876229</v>
      </c>
      <c r="N58" s="210">
        <v>0.39292730844793711</v>
      </c>
      <c r="O58" s="210">
        <v>9.0373280943025556</v>
      </c>
      <c r="P58" s="210">
        <v>0.58939096267190572</v>
      </c>
      <c r="Q58" s="210">
        <v>0</v>
      </c>
      <c r="R58" s="210">
        <v>9.0373280943025556</v>
      </c>
      <c r="S58" s="210">
        <v>0</v>
      </c>
      <c r="T58" s="210">
        <v>2.161100196463654</v>
      </c>
      <c r="U58" s="210">
        <v>100</v>
      </c>
    </row>
    <row r="59" spans="1:21">
      <c r="A59" s="17">
        <v>79146</v>
      </c>
      <c r="B59" s="17" t="s">
        <v>437</v>
      </c>
      <c r="C59" s="210">
        <v>0</v>
      </c>
      <c r="D59" s="210">
        <v>0</v>
      </c>
      <c r="E59" s="210">
        <v>4.8872180451127818</v>
      </c>
      <c r="F59" s="210">
        <v>0</v>
      </c>
      <c r="G59" s="210">
        <v>0</v>
      </c>
      <c r="H59" s="210">
        <v>18.796992481203006</v>
      </c>
      <c r="I59" s="210">
        <v>30.075187969924812</v>
      </c>
      <c r="J59" s="210">
        <v>2.6315789473684208</v>
      </c>
      <c r="K59" s="210">
        <v>19.924812030075188</v>
      </c>
      <c r="L59" s="210">
        <v>0</v>
      </c>
      <c r="M59" s="210">
        <v>7.8947368421052628</v>
      </c>
      <c r="N59" s="210">
        <v>0.75187969924812026</v>
      </c>
      <c r="O59" s="210">
        <v>7.1428571428571423</v>
      </c>
      <c r="P59" s="210">
        <v>0.75187969924812026</v>
      </c>
      <c r="Q59" s="210">
        <v>0.37593984962406013</v>
      </c>
      <c r="R59" s="210">
        <v>3.3834586466165413</v>
      </c>
      <c r="S59" s="210">
        <v>1.1278195488721803</v>
      </c>
      <c r="T59" s="210">
        <v>2.2556390977443606</v>
      </c>
      <c r="U59" s="210">
        <v>100</v>
      </c>
    </row>
    <row r="60" spans="1:21">
      <c r="A60" s="17">
        <v>79157</v>
      </c>
      <c r="B60" s="17" t="s">
        <v>520</v>
      </c>
      <c r="C60" s="210">
        <v>0</v>
      </c>
      <c r="D60" s="210">
        <v>0</v>
      </c>
      <c r="E60" s="210">
        <v>20.8955223880597</v>
      </c>
      <c r="F60" s="210">
        <v>0</v>
      </c>
      <c r="G60" s="210">
        <v>0</v>
      </c>
      <c r="H60" s="210">
        <v>19.402985074626866</v>
      </c>
      <c r="I60" s="210">
        <v>19.402985074626866</v>
      </c>
      <c r="J60" s="210">
        <v>7.4626865671641784</v>
      </c>
      <c r="K60" s="210">
        <v>8.9552238805970141</v>
      </c>
      <c r="L60" s="210">
        <v>0</v>
      </c>
      <c r="M60" s="210">
        <v>0</v>
      </c>
      <c r="N60" s="210">
        <v>0</v>
      </c>
      <c r="O60" s="210">
        <v>13.432835820895523</v>
      </c>
      <c r="P60" s="210">
        <v>0</v>
      </c>
      <c r="Q60" s="210">
        <v>0</v>
      </c>
      <c r="R60" s="210">
        <v>1.4925373134328357</v>
      </c>
      <c r="S60" s="210">
        <v>5.9701492537313428</v>
      </c>
      <c r="T60" s="210">
        <v>2.9850746268656714</v>
      </c>
      <c r="U60" s="210">
        <v>100</v>
      </c>
    </row>
    <row r="61" spans="1:21">
      <c r="A61" s="17">
        <v>79008</v>
      </c>
      <c r="B61" s="17" t="s">
        <v>414</v>
      </c>
      <c r="C61" s="210">
        <v>0</v>
      </c>
      <c r="D61" s="210">
        <v>0</v>
      </c>
      <c r="E61" s="210">
        <v>3.8997214484679668</v>
      </c>
      <c r="F61" s="210">
        <v>0</v>
      </c>
      <c r="G61" s="210">
        <v>0</v>
      </c>
      <c r="H61" s="210">
        <v>31.754874651810582</v>
      </c>
      <c r="I61" s="210">
        <v>28.690807799442897</v>
      </c>
      <c r="J61" s="210">
        <v>5.2924791086350975</v>
      </c>
      <c r="K61" s="210">
        <v>11.142061281337048</v>
      </c>
      <c r="L61" s="210">
        <v>0.2785515320334262</v>
      </c>
      <c r="M61" s="210">
        <v>1.6713091922005572</v>
      </c>
      <c r="N61" s="210">
        <v>0.2785515320334262</v>
      </c>
      <c r="O61" s="210">
        <v>8.635097493036211</v>
      </c>
      <c r="P61" s="210">
        <v>1.6713091922005572</v>
      </c>
      <c r="Q61" s="210">
        <v>0.55710306406685239</v>
      </c>
      <c r="R61" s="210">
        <v>2.5069637883008355</v>
      </c>
      <c r="S61" s="210">
        <v>0</v>
      </c>
      <c r="T61" s="210">
        <v>3.6211699164345403</v>
      </c>
      <c r="U61" s="210">
        <v>100</v>
      </c>
    </row>
    <row r="62" spans="1:21">
      <c r="A62" s="17">
        <v>79061</v>
      </c>
      <c r="B62" s="17" t="s">
        <v>357</v>
      </c>
      <c r="C62" s="210">
        <v>1.2552301255230125</v>
      </c>
      <c r="D62" s="210">
        <v>0</v>
      </c>
      <c r="E62" s="210">
        <v>9.2050209205020916</v>
      </c>
      <c r="F62" s="210">
        <v>0.62761506276150625</v>
      </c>
      <c r="G62" s="210">
        <v>0.62761506276150625</v>
      </c>
      <c r="H62" s="210">
        <v>23.221757322175733</v>
      </c>
      <c r="I62" s="210">
        <v>28.24267782426778</v>
      </c>
      <c r="J62" s="210">
        <v>2.9288702928870292</v>
      </c>
      <c r="K62" s="210">
        <v>14.853556485355648</v>
      </c>
      <c r="L62" s="210">
        <v>0.62761506276150625</v>
      </c>
      <c r="M62" s="210">
        <v>1.4644351464435146</v>
      </c>
      <c r="N62" s="210">
        <v>0</v>
      </c>
      <c r="O62" s="210">
        <v>8.3682008368200833</v>
      </c>
      <c r="P62" s="210">
        <v>2.0920502092050208</v>
      </c>
      <c r="Q62" s="210">
        <v>0.20920502092050208</v>
      </c>
      <c r="R62" s="210">
        <v>3.1380753138075312</v>
      </c>
      <c r="S62" s="210">
        <v>0.83682008368200833</v>
      </c>
      <c r="T62" s="210">
        <v>2.3012552301255229</v>
      </c>
      <c r="U62" s="210">
        <v>100</v>
      </c>
    </row>
    <row r="63" spans="1:21">
      <c r="A63" s="17">
        <v>79063</v>
      </c>
      <c r="B63" s="17" t="s">
        <v>528</v>
      </c>
      <c r="C63" s="210">
        <v>0</v>
      </c>
      <c r="D63" s="210">
        <v>0</v>
      </c>
      <c r="E63" s="210">
        <v>18.357487922705314</v>
      </c>
      <c r="F63" s="210">
        <v>3.3816425120772946</v>
      </c>
      <c r="G63" s="210">
        <v>0</v>
      </c>
      <c r="H63" s="210">
        <v>24.637681159420293</v>
      </c>
      <c r="I63" s="210">
        <v>24.154589371980677</v>
      </c>
      <c r="J63" s="210">
        <v>6.2801932367149762</v>
      </c>
      <c r="K63" s="210">
        <v>4.8309178743961354</v>
      </c>
      <c r="L63" s="210">
        <v>0</v>
      </c>
      <c r="M63" s="210">
        <v>0.96618357487922701</v>
      </c>
      <c r="N63" s="210">
        <v>0</v>
      </c>
      <c r="O63" s="210">
        <v>2.8985507246376812</v>
      </c>
      <c r="P63" s="210">
        <v>2.8985507246376812</v>
      </c>
      <c r="Q63" s="210">
        <v>0</v>
      </c>
      <c r="R63" s="210">
        <v>0</v>
      </c>
      <c r="S63" s="210">
        <v>8.695652173913043</v>
      </c>
      <c r="T63" s="210">
        <v>2.8985507246376812</v>
      </c>
      <c r="U63" s="210">
        <v>100</v>
      </c>
    </row>
    <row r="64" spans="1:21">
      <c r="A64" s="17">
        <v>79117</v>
      </c>
      <c r="B64" s="17" t="s">
        <v>482</v>
      </c>
      <c r="C64" s="210">
        <v>0</v>
      </c>
      <c r="D64" s="210">
        <v>0</v>
      </c>
      <c r="E64" s="210">
        <v>12.169312169312169</v>
      </c>
      <c r="F64" s="210">
        <v>0</v>
      </c>
      <c r="G64" s="210">
        <v>0</v>
      </c>
      <c r="H64" s="210">
        <v>20.105820105820104</v>
      </c>
      <c r="I64" s="210">
        <v>21.693121693121693</v>
      </c>
      <c r="J64" s="210">
        <v>6.8783068783068781</v>
      </c>
      <c r="K64" s="210">
        <v>14.285714285714285</v>
      </c>
      <c r="L64" s="210">
        <v>0</v>
      </c>
      <c r="M64" s="210">
        <v>1.5873015873015872</v>
      </c>
      <c r="N64" s="210">
        <v>0.52910052910052907</v>
      </c>
      <c r="O64" s="210">
        <v>6.3492063492063489</v>
      </c>
      <c r="P64" s="210">
        <v>0.52910052910052907</v>
      </c>
      <c r="Q64" s="210">
        <v>0</v>
      </c>
      <c r="R64" s="210">
        <v>13.227513227513226</v>
      </c>
      <c r="S64" s="210">
        <v>0</v>
      </c>
      <c r="T64" s="210">
        <v>2.6455026455026456</v>
      </c>
      <c r="U64" s="210">
        <v>100</v>
      </c>
    </row>
    <row r="65" spans="1:21">
      <c r="A65" s="17">
        <v>79118</v>
      </c>
      <c r="B65" s="17" t="s">
        <v>488</v>
      </c>
      <c r="C65" s="210">
        <v>0</v>
      </c>
      <c r="D65" s="210">
        <v>0</v>
      </c>
      <c r="E65" s="210">
        <v>5.5555555555555554</v>
      </c>
      <c r="F65" s="210">
        <v>0</v>
      </c>
      <c r="G65" s="210">
        <v>0</v>
      </c>
      <c r="H65" s="210">
        <v>20.833333333333336</v>
      </c>
      <c r="I65" s="210">
        <v>23.148148148148149</v>
      </c>
      <c r="J65" s="210">
        <v>3.2407407407407405</v>
      </c>
      <c r="K65" s="210">
        <v>16.666666666666664</v>
      </c>
      <c r="L65" s="210">
        <v>0</v>
      </c>
      <c r="M65" s="210">
        <v>0.92592592592592582</v>
      </c>
      <c r="N65" s="210">
        <v>0</v>
      </c>
      <c r="O65" s="210">
        <v>8.3333333333333321</v>
      </c>
      <c r="P65" s="210">
        <v>0.92592592592592582</v>
      </c>
      <c r="Q65" s="210">
        <v>0.46296296296296291</v>
      </c>
      <c r="R65" s="210">
        <v>13.425925925925927</v>
      </c>
      <c r="S65" s="210">
        <v>0.92592592592592582</v>
      </c>
      <c r="T65" s="210">
        <v>5.5555555555555554</v>
      </c>
      <c r="U65" s="210">
        <v>100</v>
      </c>
    </row>
    <row r="66" spans="1:21">
      <c r="A66" s="17">
        <v>80010</v>
      </c>
      <c r="B66" s="17" t="s">
        <v>544</v>
      </c>
      <c r="C66" s="210">
        <v>0.96153846153846156</v>
      </c>
      <c r="D66" s="210">
        <v>0</v>
      </c>
      <c r="E66" s="210">
        <v>13.461538461538462</v>
      </c>
      <c r="F66" s="210">
        <v>0</v>
      </c>
      <c r="G66" s="210">
        <v>0</v>
      </c>
      <c r="H66" s="210">
        <v>19.230769230769234</v>
      </c>
      <c r="I66" s="210">
        <v>34.615384615384613</v>
      </c>
      <c r="J66" s="210">
        <v>2.8846153846153846</v>
      </c>
      <c r="K66" s="210">
        <v>8.6538461538461533</v>
      </c>
      <c r="L66" s="210">
        <v>0</v>
      </c>
      <c r="M66" s="210">
        <v>0.96153846153846156</v>
      </c>
      <c r="N66" s="210">
        <v>0</v>
      </c>
      <c r="O66" s="210">
        <v>16.346153846153847</v>
      </c>
      <c r="P66" s="210">
        <v>0</v>
      </c>
      <c r="Q66" s="210">
        <v>0</v>
      </c>
      <c r="R66" s="210">
        <v>2.8846153846153846</v>
      </c>
      <c r="S66" s="210">
        <v>0</v>
      </c>
      <c r="T66" s="210">
        <v>0</v>
      </c>
      <c r="U66" s="210">
        <v>100</v>
      </c>
    </row>
    <row r="67" spans="1:21">
      <c r="A67" s="17">
        <v>80017</v>
      </c>
      <c r="B67" s="17" t="s">
        <v>642</v>
      </c>
      <c r="C67" s="210">
        <v>0</v>
      </c>
      <c r="D67" s="210">
        <v>0</v>
      </c>
      <c r="E67" s="210">
        <v>19.512195121951219</v>
      </c>
      <c r="F67" s="210">
        <v>0</v>
      </c>
      <c r="G67" s="210">
        <v>0</v>
      </c>
      <c r="H67" s="210">
        <v>31.707317073170731</v>
      </c>
      <c r="I67" s="210">
        <v>29.268292682926827</v>
      </c>
      <c r="J67" s="210">
        <v>2.4390243902439024</v>
      </c>
      <c r="K67" s="210">
        <v>0</v>
      </c>
      <c r="L67" s="210">
        <v>0</v>
      </c>
      <c r="M67" s="210">
        <v>0</v>
      </c>
      <c r="N67" s="210">
        <v>0</v>
      </c>
      <c r="O67" s="210">
        <v>12.195121951219512</v>
      </c>
      <c r="P67" s="210">
        <v>2.4390243902439024</v>
      </c>
      <c r="Q67" s="210">
        <v>0</v>
      </c>
      <c r="R67" s="210">
        <v>2.4390243902439024</v>
      </c>
      <c r="S67" s="210">
        <v>0</v>
      </c>
      <c r="T67" s="210">
        <v>0</v>
      </c>
      <c r="U67" s="210">
        <v>100</v>
      </c>
    </row>
    <row r="68" spans="1:21">
      <c r="A68" s="17">
        <v>80052</v>
      </c>
      <c r="B68" s="17" t="s">
        <v>402</v>
      </c>
      <c r="C68" s="210">
        <v>0.98039215686274506</v>
      </c>
      <c r="D68" s="210">
        <v>0</v>
      </c>
      <c r="E68" s="210">
        <v>9.0686274509803919</v>
      </c>
      <c r="F68" s="210">
        <v>0</v>
      </c>
      <c r="G68" s="210">
        <v>0</v>
      </c>
      <c r="H68" s="210">
        <v>9.8039215686274517</v>
      </c>
      <c r="I68" s="210">
        <v>41.17647058823529</v>
      </c>
      <c r="J68" s="210">
        <v>4.9019607843137258</v>
      </c>
      <c r="K68" s="210">
        <v>9.3137254901960791</v>
      </c>
      <c r="L68" s="210">
        <v>1.2254901960784315</v>
      </c>
      <c r="M68" s="210">
        <v>1.9607843137254901</v>
      </c>
      <c r="N68" s="210">
        <v>0.49019607843137253</v>
      </c>
      <c r="O68" s="210">
        <v>9.3137254901960791</v>
      </c>
      <c r="P68" s="210">
        <v>1.2254901960784315</v>
      </c>
      <c r="Q68" s="210">
        <v>1.4705882352941175</v>
      </c>
      <c r="R68" s="210">
        <v>4.4117647058823533</v>
      </c>
      <c r="S68" s="210">
        <v>0.73529411764705876</v>
      </c>
      <c r="T68" s="210">
        <v>3.9215686274509802</v>
      </c>
      <c r="U68" s="210">
        <v>100</v>
      </c>
    </row>
    <row r="69" spans="1:21">
      <c r="A69" s="17">
        <v>80058</v>
      </c>
      <c r="B69" s="17" t="s">
        <v>647</v>
      </c>
      <c r="C69" s="210">
        <v>0</v>
      </c>
      <c r="D69" s="210">
        <v>0</v>
      </c>
      <c r="E69" s="210">
        <v>5.4054054054054053</v>
      </c>
      <c r="F69" s="210">
        <v>5.4054054054054053</v>
      </c>
      <c r="G69" s="210">
        <v>0</v>
      </c>
      <c r="H69" s="210">
        <v>13.513513513513514</v>
      </c>
      <c r="I69" s="210">
        <v>40.54054054054054</v>
      </c>
      <c r="J69" s="210">
        <v>8.1081081081081088</v>
      </c>
      <c r="K69" s="210">
        <v>8.1081081081081088</v>
      </c>
      <c r="L69" s="210">
        <v>0</v>
      </c>
      <c r="M69" s="210">
        <v>0</v>
      </c>
      <c r="N69" s="210">
        <v>0</v>
      </c>
      <c r="O69" s="210">
        <v>5.4054054054054053</v>
      </c>
      <c r="P69" s="210">
        <v>0</v>
      </c>
      <c r="Q69" s="210">
        <v>0</v>
      </c>
      <c r="R69" s="210">
        <v>0</v>
      </c>
      <c r="S69" s="210">
        <v>0</v>
      </c>
      <c r="T69" s="210">
        <v>13.513513513513514</v>
      </c>
      <c r="U69" s="210">
        <v>100</v>
      </c>
    </row>
    <row r="70" spans="1:21">
      <c r="A70" s="17">
        <v>80064</v>
      </c>
      <c r="B70" s="17" t="s">
        <v>514</v>
      </c>
      <c r="C70" s="210">
        <v>0.59523809523809523</v>
      </c>
      <c r="D70" s="210">
        <v>0</v>
      </c>
      <c r="E70" s="210">
        <v>12.5</v>
      </c>
      <c r="F70" s="210">
        <v>0</v>
      </c>
      <c r="G70" s="210">
        <v>1.1904761904761905</v>
      </c>
      <c r="H70" s="210">
        <v>27.976190476190478</v>
      </c>
      <c r="I70" s="210">
        <v>34.523809523809526</v>
      </c>
      <c r="J70" s="210">
        <v>1.1904761904761905</v>
      </c>
      <c r="K70" s="210">
        <v>10.119047619047619</v>
      </c>
      <c r="L70" s="210">
        <v>0</v>
      </c>
      <c r="M70" s="210">
        <v>0</v>
      </c>
      <c r="N70" s="210">
        <v>0</v>
      </c>
      <c r="O70" s="210">
        <v>4.7619047619047619</v>
      </c>
      <c r="P70" s="210">
        <v>0</v>
      </c>
      <c r="Q70" s="210">
        <v>0</v>
      </c>
      <c r="R70" s="210">
        <v>1.1904761904761905</v>
      </c>
      <c r="S70" s="210">
        <v>0.59523809523809523</v>
      </c>
      <c r="T70" s="210">
        <v>5.3571428571428568</v>
      </c>
      <c r="U70" s="210">
        <v>100</v>
      </c>
    </row>
    <row r="71" spans="1:21">
      <c r="A71" s="17">
        <v>80091</v>
      </c>
      <c r="B71" s="17" t="s">
        <v>550</v>
      </c>
      <c r="C71" s="210">
        <v>0</v>
      </c>
      <c r="D71" s="210">
        <v>0</v>
      </c>
      <c r="E71" s="210">
        <v>27.407407407407408</v>
      </c>
      <c r="F71" s="210">
        <v>0</v>
      </c>
      <c r="G71" s="210">
        <v>0</v>
      </c>
      <c r="H71" s="210">
        <v>14.814814814814813</v>
      </c>
      <c r="I71" s="210">
        <v>23.703703703703706</v>
      </c>
      <c r="J71" s="210">
        <v>7.4074074074074066</v>
      </c>
      <c r="K71" s="210">
        <v>6.666666666666667</v>
      </c>
      <c r="L71" s="210">
        <v>0</v>
      </c>
      <c r="M71" s="210">
        <v>0</v>
      </c>
      <c r="N71" s="210">
        <v>0</v>
      </c>
      <c r="O71" s="210">
        <v>11.111111111111111</v>
      </c>
      <c r="P71" s="210">
        <v>0.74074074074074081</v>
      </c>
      <c r="Q71" s="210">
        <v>0</v>
      </c>
      <c r="R71" s="210">
        <v>2.9629629629629632</v>
      </c>
      <c r="S71" s="210">
        <v>0</v>
      </c>
      <c r="T71" s="210">
        <v>5.1851851851851851</v>
      </c>
      <c r="U71" s="210">
        <v>100</v>
      </c>
    </row>
    <row r="72" spans="1:21">
      <c r="A72" s="17">
        <v>80092</v>
      </c>
      <c r="B72" s="17" t="s">
        <v>439</v>
      </c>
      <c r="C72" s="210">
        <v>0</v>
      </c>
      <c r="D72" s="210">
        <v>1.0075566750629723</v>
      </c>
      <c r="E72" s="210">
        <v>22.166246851385392</v>
      </c>
      <c r="F72" s="210">
        <v>0</v>
      </c>
      <c r="G72" s="210">
        <v>0</v>
      </c>
      <c r="H72" s="210">
        <v>22.921914357682617</v>
      </c>
      <c r="I72" s="210">
        <v>26.952141057934508</v>
      </c>
      <c r="J72" s="210">
        <v>13.350125944584383</v>
      </c>
      <c r="K72" s="210">
        <v>5.037783375314862</v>
      </c>
      <c r="L72" s="210">
        <v>0</v>
      </c>
      <c r="M72" s="210">
        <v>0.50377833753148615</v>
      </c>
      <c r="N72" s="210">
        <v>0.50377833753148615</v>
      </c>
      <c r="O72" s="210">
        <v>3.7783375314861463</v>
      </c>
      <c r="P72" s="210">
        <v>1.2594458438287155</v>
      </c>
      <c r="Q72" s="210">
        <v>0</v>
      </c>
      <c r="R72" s="210">
        <v>1.7632241813602016</v>
      </c>
      <c r="S72" s="210">
        <v>0.25188916876574308</v>
      </c>
      <c r="T72" s="210">
        <v>0.50377833753148615</v>
      </c>
      <c r="U72" s="210">
        <v>100</v>
      </c>
    </row>
    <row r="73" spans="1:21">
      <c r="A73" s="17">
        <v>102022</v>
      </c>
      <c r="B73" s="17" t="s">
        <v>634</v>
      </c>
      <c r="C73" s="210">
        <v>15.384615384615385</v>
      </c>
      <c r="D73" s="210">
        <v>0</v>
      </c>
      <c r="E73" s="210">
        <v>17.307692307692307</v>
      </c>
      <c r="F73" s="210">
        <v>0</v>
      </c>
      <c r="G73" s="210">
        <v>0</v>
      </c>
      <c r="H73" s="210">
        <v>9.6153846153846168</v>
      </c>
      <c r="I73" s="210">
        <v>21.153846153846153</v>
      </c>
      <c r="J73" s="210">
        <v>15.384615384615385</v>
      </c>
      <c r="K73" s="210">
        <v>11.538461538461538</v>
      </c>
      <c r="L73" s="210">
        <v>0</v>
      </c>
      <c r="M73" s="210">
        <v>0</v>
      </c>
      <c r="N73" s="210">
        <v>0</v>
      </c>
      <c r="O73" s="210">
        <v>0</v>
      </c>
      <c r="P73" s="210">
        <v>0</v>
      </c>
      <c r="Q73" s="210">
        <v>0</v>
      </c>
      <c r="R73" s="210">
        <v>9.6153846153846168</v>
      </c>
      <c r="S73" s="210">
        <v>0</v>
      </c>
      <c r="T73" s="210">
        <v>0</v>
      </c>
      <c r="U73" s="210">
        <v>100</v>
      </c>
    </row>
    <row r="74" spans="1:21">
      <c r="A74" s="17">
        <v>102037</v>
      </c>
      <c r="B74" s="17" t="s">
        <v>324</v>
      </c>
      <c r="C74" s="210">
        <v>7.1718538565629224</v>
      </c>
      <c r="D74" s="210">
        <v>0.40595399188092013</v>
      </c>
      <c r="E74" s="210">
        <v>14.749661705006767</v>
      </c>
      <c r="F74" s="210">
        <v>1.3531799729364005</v>
      </c>
      <c r="G74" s="210">
        <v>0</v>
      </c>
      <c r="H74" s="210">
        <v>12.313937753721245</v>
      </c>
      <c r="I74" s="210">
        <v>35.047361299052774</v>
      </c>
      <c r="J74" s="210">
        <v>3.9242219215155618</v>
      </c>
      <c r="K74" s="210">
        <v>8.9309878213802421</v>
      </c>
      <c r="L74" s="210">
        <v>0.67658998646820023</v>
      </c>
      <c r="M74" s="210">
        <v>2.029769959404601</v>
      </c>
      <c r="N74" s="210">
        <v>0</v>
      </c>
      <c r="O74" s="210">
        <v>6.6305818673883632</v>
      </c>
      <c r="P74" s="210">
        <v>0.81190798376184026</v>
      </c>
      <c r="Q74" s="210">
        <v>1.2178619756427604</v>
      </c>
      <c r="R74" s="210">
        <v>2.5710419485791611</v>
      </c>
      <c r="S74" s="210">
        <v>0.40595399188092013</v>
      </c>
      <c r="T74" s="210">
        <v>1.7591339648173208</v>
      </c>
      <c r="U74" s="210">
        <v>100</v>
      </c>
    </row>
    <row r="75" spans="1:21">
      <c r="A75" s="17">
        <v>78002</v>
      </c>
      <c r="B75" s="17" t="s">
        <v>500</v>
      </c>
      <c r="C75" s="210">
        <v>1.1857707509881421</v>
      </c>
      <c r="D75" s="210">
        <v>0</v>
      </c>
      <c r="E75" s="210">
        <v>11.462450592885375</v>
      </c>
      <c r="F75" s="210">
        <v>0</v>
      </c>
      <c r="G75" s="210">
        <v>0.79051383399209485</v>
      </c>
      <c r="H75" s="210">
        <v>16.996047430830039</v>
      </c>
      <c r="I75" s="210">
        <v>12.252964426877471</v>
      </c>
      <c r="J75" s="210">
        <v>16.600790513833992</v>
      </c>
      <c r="K75" s="210">
        <v>18.57707509881423</v>
      </c>
      <c r="L75" s="210">
        <v>0.39525691699604742</v>
      </c>
      <c r="M75" s="210">
        <v>0.39525691699604742</v>
      </c>
      <c r="N75" s="210">
        <v>0.39525691699604742</v>
      </c>
      <c r="O75" s="210">
        <v>5.5335968379446641</v>
      </c>
      <c r="P75" s="210">
        <v>0.39525691699604742</v>
      </c>
      <c r="Q75" s="210">
        <v>0</v>
      </c>
      <c r="R75" s="210">
        <v>2.766798418972332</v>
      </c>
      <c r="S75" s="210">
        <v>0.79051383399209485</v>
      </c>
      <c r="T75" s="210">
        <v>11.462450592885375</v>
      </c>
      <c r="U75" s="210">
        <v>100</v>
      </c>
    </row>
    <row r="76" spans="1:21">
      <c r="A76" s="17">
        <v>78003</v>
      </c>
      <c r="B76" s="17" t="s">
        <v>276</v>
      </c>
      <c r="C76" s="210">
        <v>1.2234910277324633</v>
      </c>
      <c r="D76" s="210">
        <v>0.20391517128874387</v>
      </c>
      <c r="E76" s="210">
        <v>11.704730831973899</v>
      </c>
      <c r="F76" s="210">
        <v>2.4061990212071778</v>
      </c>
      <c r="G76" s="210">
        <v>0</v>
      </c>
      <c r="H76" s="210">
        <v>21.655791190864601</v>
      </c>
      <c r="I76" s="210">
        <v>29.159869494290376</v>
      </c>
      <c r="J76" s="210">
        <v>6.8923327895595436</v>
      </c>
      <c r="K76" s="210">
        <v>7.9119086460032628</v>
      </c>
      <c r="L76" s="210">
        <v>0.73409461663947795</v>
      </c>
      <c r="M76" s="210">
        <v>2.1207177814029365</v>
      </c>
      <c r="N76" s="210">
        <v>0.24469820554649263</v>
      </c>
      <c r="O76" s="210">
        <v>7.5856443719412718</v>
      </c>
      <c r="P76" s="210">
        <v>1.1011419249592169</v>
      </c>
      <c r="Q76" s="210">
        <v>0.20391517128874387</v>
      </c>
      <c r="R76" s="210">
        <v>2.9771615008156607</v>
      </c>
      <c r="S76" s="210">
        <v>0.24469820554649263</v>
      </c>
      <c r="T76" s="210">
        <v>3.6296900489396413</v>
      </c>
      <c r="U76" s="210">
        <v>100</v>
      </c>
    </row>
    <row r="77" spans="1:21">
      <c r="A77" s="17">
        <v>78004</v>
      </c>
      <c r="B77" s="17" t="s">
        <v>501</v>
      </c>
      <c r="C77" s="210">
        <v>3.296703296703297</v>
      </c>
      <c r="D77" s="210">
        <v>0</v>
      </c>
      <c r="E77" s="210">
        <v>13.186813186813188</v>
      </c>
      <c r="F77" s="210">
        <v>0</v>
      </c>
      <c r="G77" s="210">
        <v>0</v>
      </c>
      <c r="H77" s="210">
        <v>24.175824175824175</v>
      </c>
      <c r="I77" s="210">
        <v>17.582417582417584</v>
      </c>
      <c r="J77" s="210">
        <v>6.593406593406594</v>
      </c>
      <c r="K77" s="210">
        <v>18.681318681318682</v>
      </c>
      <c r="L77" s="210">
        <v>0</v>
      </c>
      <c r="M77" s="210">
        <v>4.395604395604396</v>
      </c>
      <c r="N77" s="210">
        <v>0</v>
      </c>
      <c r="O77" s="210">
        <v>3.296703296703297</v>
      </c>
      <c r="P77" s="210">
        <v>1.098901098901099</v>
      </c>
      <c r="Q77" s="210">
        <v>0</v>
      </c>
      <c r="R77" s="210">
        <v>1.098901098901099</v>
      </c>
      <c r="S77" s="210">
        <v>0</v>
      </c>
      <c r="T77" s="210">
        <v>6.593406593406594</v>
      </c>
      <c r="U77" s="210">
        <v>100</v>
      </c>
    </row>
    <row r="78" spans="1:21">
      <c r="A78" s="17">
        <v>78006</v>
      </c>
      <c r="B78" s="17" t="s">
        <v>537</v>
      </c>
      <c r="C78" s="210">
        <v>1.2987012987012987</v>
      </c>
      <c r="D78" s="210">
        <v>0</v>
      </c>
      <c r="E78" s="210">
        <v>10.38961038961039</v>
      </c>
      <c r="F78" s="210">
        <v>0</v>
      </c>
      <c r="G78" s="210">
        <v>0</v>
      </c>
      <c r="H78" s="210">
        <v>20.779220779220779</v>
      </c>
      <c r="I78" s="210">
        <v>27.27272727272727</v>
      </c>
      <c r="J78" s="210">
        <v>1.2987012987012987</v>
      </c>
      <c r="K78" s="210">
        <v>6.4935064935064926</v>
      </c>
      <c r="L78" s="210">
        <v>0</v>
      </c>
      <c r="M78" s="210">
        <v>14.285714285714285</v>
      </c>
      <c r="N78" s="210">
        <v>0</v>
      </c>
      <c r="O78" s="210">
        <v>12.987012987012985</v>
      </c>
      <c r="P78" s="210">
        <v>0</v>
      </c>
      <c r="Q78" s="210">
        <v>0</v>
      </c>
      <c r="R78" s="210">
        <v>2.5974025974025974</v>
      </c>
      <c r="S78" s="210">
        <v>0</v>
      </c>
      <c r="T78" s="210">
        <v>2.5974025974025974</v>
      </c>
      <c r="U78" s="210">
        <v>100</v>
      </c>
    </row>
    <row r="79" spans="1:21">
      <c r="A79" s="17">
        <v>78008</v>
      </c>
      <c r="B79" s="17" t="s">
        <v>641</v>
      </c>
      <c r="C79" s="210">
        <v>0</v>
      </c>
      <c r="D79" s="210">
        <v>0</v>
      </c>
      <c r="E79" s="210">
        <v>15.068493150684931</v>
      </c>
      <c r="F79" s="210">
        <v>0</v>
      </c>
      <c r="G79" s="210">
        <v>0</v>
      </c>
      <c r="H79" s="210">
        <v>20.547945205479451</v>
      </c>
      <c r="I79" s="210">
        <v>42.465753424657535</v>
      </c>
      <c r="J79" s="210">
        <v>1.3698630136986301</v>
      </c>
      <c r="K79" s="210">
        <v>5.4794520547945202</v>
      </c>
      <c r="L79" s="210">
        <v>0</v>
      </c>
      <c r="M79" s="210">
        <v>0</v>
      </c>
      <c r="N79" s="210">
        <v>0</v>
      </c>
      <c r="O79" s="210">
        <v>4.10958904109589</v>
      </c>
      <c r="P79" s="210">
        <v>5.4794520547945202</v>
      </c>
      <c r="Q79" s="210">
        <v>1.3698630136986301</v>
      </c>
      <c r="R79" s="210">
        <v>4.10958904109589</v>
      </c>
      <c r="S79" s="210">
        <v>0</v>
      </c>
      <c r="T79" s="210">
        <v>0</v>
      </c>
      <c r="U79" s="210">
        <v>100</v>
      </c>
    </row>
    <row r="80" spans="1:21">
      <c r="A80" s="17">
        <v>78009</v>
      </c>
      <c r="B80" s="17" t="s">
        <v>371</v>
      </c>
      <c r="C80" s="210">
        <v>1.6706443914081146</v>
      </c>
      <c r="D80" s="210">
        <v>0</v>
      </c>
      <c r="E80" s="210">
        <v>8.5918854415274453</v>
      </c>
      <c r="F80" s="210">
        <v>7.1599045346062056</v>
      </c>
      <c r="G80" s="210">
        <v>0</v>
      </c>
      <c r="H80" s="210">
        <v>10.023866348448687</v>
      </c>
      <c r="I80" s="210">
        <v>35.083532219570408</v>
      </c>
      <c r="J80" s="210">
        <v>10.023866348448687</v>
      </c>
      <c r="K80" s="210">
        <v>10.739856801909307</v>
      </c>
      <c r="L80" s="210">
        <v>0</v>
      </c>
      <c r="M80" s="210">
        <v>0.95465393794749409</v>
      </c>
      <c r="N80" s="210">
        <v>0.47732696897374705</v>
      </c>
      <c r="O80" s="210">
        <v>4.2959427207637226</v>
      </c>
      <c r="P80" s="210">
        <v>2.6252983293556085</v>
      </c>
      <c r="Q80" s="210">
        <v>0.47732696897374705</v>
      </c>
      <c r="R80" s="210">
        <v>2.6252983293556085</v>
      </c>
      <c r="S80" s="210">
        <v>0.95465393794749409</v>
      </c>
      <c r="T80" s="210">
        <v>4.2959427207637226</v>
      </c>
      <c r="U80" s="210">
        <v>100</v>
      </c>
    </row>
    <row r="81" spans="1:21">
      <c r="A81" s="17">
        <v>78010</v>
      </c>
      <c r="B81" s="17" t="s">
        <v>291</v>
      </c>
      <c r="C81" s="210">
        <v>0.62316715542521994</v>
      </c>
      <c r="D81" s="210">
        <v>0</v>
      </c>
      <c r="E81" s="210">
        <v>11.656891495601172</v>
      </c>
      <c r="F81" s="210">
        <v>0</v>
      </c>
      <c r="G81" s="210">
        <v>0</v>
      </c>
      <c r="H81" s="210">
        <v>10.520527859237538</v>
      </c>
      <c r="I81" s="210">
        <v>40.175953079178882</v>
      </c>
      <c r="J81" s="210">
        <v>3.6290322580645165</v>
      </c>
      <c r="K81" s="210">
        <v>11.546920821114369</v>
      </c>
      <c r="L81" s="210">
        <v>1.4296187683284456</v>
      </c>
      <c r="M81" s="210">
        <v>2.1260997067448679</v>
      </c>
      <c r="N81" s="210">
        <v>0.2932551319648094</v>
      </c>
      <c r="O81" s="210">
        <v>5.6085043988269794</v>
      </c>
      <c r="P81" s="210">
        <v>5.8284457478005862</v>
      </c>
      <c r="Q81" s="210">
        <v>0.40322580645161288</v>
      </c>
      <c r="R81" s="210">
        <v>2.4926686217008798</v>
      </c>
      <c r="S81" s="210">
        <v>0.62316715542521994</v>
      </c>
      <c r="T81" s="210">
        <v>3.0425219941348973</v>
      </c>
      <c r="U81" s="210">
        <v>100</v>
      </c>
    </row>
    <row r="82" spans="1:21">
      <c r="A82" s="17">
        <v>78011</v>
      </c>
      <c r="B82" s="17" t="s">
        <v>423</v>
      </c>
      <c r="C82" s="210">
        <v>0.3289473684210526</v>
      </c>
      <c r="D82" s="210">
        <v>0</v>
      </c>
      <c r="E82" s="210">
        <v>13.815789473684212</v>
      </c>
      <c r="F82" s="210">
        <v>0</v>
      </c>
      <c r="G82" s="210">
        <v>0</v>
      </c>
      <c r="H82" s="210">
        <v>19.407894736842106</v>
      </c>
      <c r="I82" s="210">
        <v>33.223684210526315</v>
      </c>
      <c r="J82" s="210">
        <v>2.9605263157894735</v>
      </c>
      <c r="K82" s="210">
        <v>9.5394736842105274</v>
      </c>
      <c r="L82" s="210">
        <v>0.6578947368421052</v>
      </c>
      <c r="M82" s="210">
        <v>1.9736842105263157</v>
      </c>
      <c r="N82" s="210">
        <v>0.3289473684210526</v>
      </c>
      <c r="O82" s="210">
        <v>9.2105263157894726</v>
      </c>
      <c r="P82" s="210">
        <v>1.9736842105263157</v>
      </c>
      <c r="Q82" s="210">
        <v>0.3289473684210526</v>
      </c>
      <c r="R82" s="210">
        <v>2.3026315789473681</v>
      </c>
      <c r="S82" s="210">
        <v>0</v>
      </c>
      <c r="T82" s="210">
        <v>3.9473684210526314</v>
      </c>
      <c r="U82" s="210">
        <v>100</v>
      </c>
    </row>
    <row r="83" spans="1:21">
      <c r="A83" s="17">
        <v>78012</v>
      </c>
      <c r="B83" s="17" t="s">
        <v>426</v>
      </c>
      <c r="C83" s="210">
        <v>0</v>
      </c>
      <c r="D83" s="210">
        <v>0</v>
      </c>
      <c r="E83" s="210">
        <v>10.294117647058822</v>
      </c>
      <c r="F83" s="210">
        <v>0</v>
      </c>
      <c r="G83" s="210">
        <v>0</v>
      </c>
      <c r="H83" s="210">
        <v>15.686274509803921</v>
      </c>
      <c r="I83" s="210">
        <v>33.333333333333329</v>
      </c>
      <c r="J83" s="210">
        <v>2.9411764705882351</v>
      </c>
      <c r="K83" s="210">
        <v>6.3725490196078427</v>
      </c>
      <c r="L83" s="210">
        <v>1.9607843137254901</v>
      </c>
      <c r="M83" s="210">
        <v>2.4509803921568629</v>
      </c>
      <c r="N83" s="210">
        <v>0</v>
      </c>
      <c r="O83" s="210">
        <v>7.3529411764705888</v>
      </c>
      <c r="P83" s="210">
        <v>1.9607843137254901</v>
      </c>
      <c r="Q83" s="210">
        <v>0</v>
      </c>
      <c r="R83" s="210">
        <v>15.686274509803921</v>
      </c>
      <c r="S83" s="210">
        <v>0</v>
      </c>
      <c r="T83" s="210">
        <v>1.9607843137254901</v>
      </c>
      <c r="U83" s="210">
        <v>100</v>
      </c>
    </row>
    <row r="84" spans="1:21">
      <c r="A84" s="17">
        <v>78013</v>
      </c>
      <c r="B84" s="17" t="s">
        <v>490</v>
      </c>
      <c r="C84" s="210">
        <v>2.4911032028469751</v>
      </c>
      <c r="D84" s="210">
        <v>0</v>
      </c>
      <c r="E84" s="210">
        <v>30.604982206405694</v>
      </c>
      <c r="F84" s="210">
        <v>0</v>
      </c>
      <c r="G84" s="210">
        <v>0</v>
      </c>
      <c r="H84" s="210">
        <v>22.419928825622776</v>
      </c>
      <c r="I84" s="210">
        <v>10.676156583629894</v>
      </c>
      <c r="J84" s="210">
        <v>2.1352313167259789</v>
      </c>
      <c r="K84" s="210">
        <v>14.23487544483986</v>
      </c>
      <c r="L84" s="210">
        <v>0.35587188612099641</v>
      </c>
      <c r="M84" s="210">
        <v>1.7793594306049825</v>
      </c>
      <c r="N84" s="210">
        <v>0.35587188612099641</v>
      </c>
      <c r="O84" s="210">
        <v>5.3380782918149468</v>
      </c>
      <c r="P84" s="210">
        <v>0</v>
      </c>
      <c r="Q84" s="210">
        <v>0</v>
      </c>
      <c r="R84" s="210">
        <v>6.7615658362989333</v>
      </c>
      <c r="S84" s="210">
        <v>0.35587188612099641</v>
      </c>
      <c r="T84" s="210">
        <v>2.4911032028469751</v>
      </c>
      <c r="U84" s="210">
        <v>100</v>
      </c>
    </row>
    <row r="85" spans="1:21">
      <c r="A85" s="17">
        <v>78014</v>
      </c>
      <c r="B85" s="17" t="s">
        <v>610</v>
      </c>
      <c r="C85" s="210">
        <v>3.4883720930232558</v>
      </c>
      <c r="D85" s="210">
        <v>0</v>
      </c>
      <c r="E85" s="210">
        <v>41.860465116279073</v>
      </c>
      <c r="F85" s="210">
        <v>0</v>
      </c>
      <c r="G85" s="210">
        <v>0</v>
      </c>
      <c r="H85" s="210">
        <v>5.8139534883720927</v>
      </c>
      <c r="I85" s="210">
        <v>33.720930232558139</v>
      </c>
      <c r="J85" s="210">
        <v>2.3255813953488373</v>
      </c>
      <c r="K85" s="210">
        <v>4.6511627906976747</v>
      </c>
      <c r="L85" s="210">
        <v>0</v>
      </c>
      <c r="M85" s="210">
        <v>0</v>
      </c>
      <c r="N85" s="210">
        <v>0</v>
      </c>
      <c r="O85" s="210">
        <v>2.3255813953488373</v>
      </c>
      <c r="P85" s="210">
        <v>0</v>
      </c>
      <c r="Q85" s="210">
        <v>1.1627906976744187</v>
      </c>
      <c r="R85" s="210">
        <v>1.1627906976744187</v>
      </c>
      <c r="S85" s="210">
        <v>0</v>
      </c>
      <c r="T85" s="210">
        <v>3.4883720930232558</v>
      </c>
      <c r="U85" s="210">
        <v>100</v>
      </c>
    </row>
    <row r="86" spans="1:21">
      <c r="A86" s="17">
        <v>78015</v>
      </c>
      <c r="B86" s="17" t="s">
        <v>308</v>
      </c>
      <c r="C86" s="210">
        <v>0</v>
      </c>
      <c r="D86" s="210">
        <v>0</v>
      </c>
      <c r="E86" s="210">
        <v>7.1507150715071504</v>
      </c>
      <c r="F86" s="210">
        <v>0.16501650165016502</v>
      </c>
      <c r="G86" s="210">
        <v>0.16501650165016502</v>
      </c>
      <c r="H86" s="210">
        <v>14.356435643564355</v>
      </c>
      <c r="I86" s="210">
        <v>27.94279427942794</v>
      </c>
      <c r="J86" s="210">
        <v>3.9603960396039604</v>
      </c>
      <c r="K86" s="210">
        <v>6.2156215621562154</v>
      </c>
      <c r="L86" s="210">
        <v>0.60506050605060502</v>
      </c>
      <c r="M86" s="210">
        <v>2.0902090209020905</v>
      </c>
      <c r="N86" s="210">
        <v>1.5401540154015401</v>
      </c>
      <c r="O86" s="210">
        <v>8.2508250825082499</v>
      </c>
      <c r="P86" s="210">
        <v>6.0506050605060508</v>
      </c>
      <c r="Q86" s="210">
        <v>0.66006600660066006</v>
      </c>
      <c r="R86" s="210">
        <v>17.216721672167218</v>
      </c>
      <c r="S86" s="210">
        <v>0.60506050605060502</v>
      </c>
      <c r="T86" s="210">
        <v>3.0253025302530254</v>
      </c>
      <c r="U86" s="210">
        <v>100</v>
      </c>
    </row>
    <row r="87" spans="1:21">
      <c r="A87" s="17">
        <v>78016</v>
      </c>
      <c r="B87" s="17" t="s">
        <v>547</v>
      </c>
      <c r="C87" s="210">
        <v>1.9047619047619049</v>
      </c>
      <c r="D87" s="210">
        <v>0</v>
      </c>
      <c r="E87" s="210">
        <v>17.142857142857142</v>
      </c>
      <c r="F87" s="210">
        <v>0</v>
      </c>
      <c r="G87" s="210">
        <v>0</v>
      </c>
      <c r="H87" s="210">
        <v>21.904761904761905</v>
      </c>
      <c r="I87" s="210">
        <v>40</v>
      </c>
      <c r="J87" s="210">
        <v>2.8571428571428572</v>
      </c>
      <c r="K87" s="210">
        <v>7.6190476190476195</v>
      </c>
      <c r="L87" s="210">
        <v>0</v>
      </c>
      <c r="M87" s="210">
        <v>0</v>
      </c>
      <c r="N87" s="210">
        <v>0</v>
      </c>
      <c r="O87" s="210">
        <v>2.8571428571428572</v>
      </c>
      <c r="P87" s="210">
        <v>0</v>
      </c>
      <c r="Q87" s="210">
        <v>0</v>
      </c>
      <c r="R87" s="210">
        <v>2.8571428571428572</v>
      </c>
      <c r="S87" s="210">
        <v>0</v>
      </c>
      <c r="T87" s="210">
        <v>2.8571428571428572</v>
      </c>
      <c r="U87" s="210">
        <v>100</v>
      </c>
    </row>
    <row r="88" spans="1:21">
      <c r="A88" s="17">
        <v>78017</v>
      </c>
      <c r="B88" s="17" t="s">
        <v>298</v>
      </c>
      <c r="C88" s="210">
        <v>0</v>
      </c>
      <c r="D88" s="210">
        <v>0.73710073710073709</v>
      </c>
      <c r="E88" s="210">
        <v>19.901719901719904</v>
      </c>
      <c r="F88" s="210">
        <v>0</v>
      </c>
      <c r="G88" s="210">
        <v>2.7027027027027026</v>
      </c>
      <c r="H88" s="210">
        <v>21.785421785421786</v>
      </c>
      <c r="I88" s="210">
        <v>30.712530712530711</v>
      </c>
      <c r="J88" s="210">
        <v>2.8665028665028665</v>
      </c>
      <c r="K88" s="210">
        <v>4.9959049959049953</v>
      </c>
      <c r="L88" s="210">
        <v>1.0647010647010646</v>
      </c>
      <c r="M88" s="210">
        <v>1.7199017199017199</v>
      </c>
      <c r="N88" s="210">
        <v>0.24570024570024571</v>
      </c>
      <c r="O88" s="210">
        <v>5.1597051597051591</v>
      </c>
      <c r="P88" s="210">
        <v>0.4095004095004095</v>
      </c>
      <c r="Q88" s="210">
        <v>0.32760032760032765</v>
      </c>
      <c r="R88" s="210">
        <v>3.8493038493038494</v>
      </c>
      <c r="S88" s="210">
        <v>0.49140049140049141</v>
      </c>
      <c r="T88" s="210">
        <v>3.0303030303030303</v>
      </c>
      <c r="U88" s="210">
        <v>100</v>
      </c>
    </row>
    <row r="89" spans="1:21">
      <c r="A89" s="17">
        <v>78019</v>
      </c>
      <c r="B89" s="17" t="s">
        <v>428</v>
      </c>
      <c r="C89" s="210">
        <v>0.40160642570281119</v>
      </c>
      <c r="D89" s="210">
        <v>0</v>
      </c>
      <c r="E89" s="210">
        <v>6.024096385542169</v>
      </c>
      <c r="F89" s="210">
        <v>0</v>
      </c>
      <c r="G89" s="210">
        <v>6.024096385542169</v>
      </c>
      <c r="H89" s="210">
        <v>20.080321285140563</v>
      </c>
      <c r="I89" s="210">
        <v>24.899598393574294</v>
      </c>
      <c r="J89" s="210">
        <v>2.8112449799196786</v>
      </c>
      <c r="K89" s="210">
        <v>18.473895582329316</v>
      </c>
      <c r="L89" s="210">
        <v>0</v>
      </c>
      <c r="M89" s="210">
        <v>2.4096385542168677</v>
      </c>
      <c r="N89" s="210">
        <v>0</v>
      </c>
      <c r="O89" s="210">
        <v>8.0321285140562253</v>
      </c>
      <c r="P89" s="210">
        <v>2.8112449799196786</v>
      </c>
      <c r="Q89" s="210">
        <v>0</v>
      </c>
      <c r="R89" s="210">
        <v>2.8112449799196786</v>
      </c>
      <c r="S89" s="210">
        <v>3.2128514056224895</v>
      </c>
      <c r="T89" s="210">
        <v>2.0080321285140563</v>
      </c>
      <c r="U89" s="210">
        <v>100</v>
      </c>
    </row>
    <row r="90" spans="1:21">
      <c r="A90" s="17">
        <v>78020</v>
      </c>
      <c r="B90" s="17" t="s">
        <v>459</v>
      </c>
      <c r="C90" s="210">
        <v>0.5617977528089888</v>
      </c>
      <c r="D90" s="210">
        <v>0</v>
      </c>
      <c r="E90" s="210">
        <v>14.606741573033707</v>
      </c>
      <c r="F90" s="210">
        <v>0</v>
      </c>
      <c r="G90" s="210">
        <v>0</v>
      </c>
      <c r="H90" s="210">
        <v>48.314606741573037</v>
      </c>
      <c r="I90" s="210">
        <v>14.04494382022472</v>
      </c>
      <c r="J90" s="210">
        <v>1.1235955056179776</v>
      </c>
      <c r="K90" s="210">
        <v>8.9887640449438209</v>
      </c>
      <c r="L90" s="210">
        <v>0.5617977528089888</v>
      </c>
      <c r="M90" s="210">
        <v>1.1235955056179776</v>
      </c>
      <c r="N90" s="210">
        <v>0</v>
      </c>
      <c r="O90" s="210">
        <v>5.6179775280898872</v>
      </c>
      <c r="P90" s="210">
        <v>0.5617977528089888</v>
      </c>
      <c r="Q90" s="210">
        <v>0</v>
      </c>
      <c r="R90" s="210">
        <v>1.6853932584269662</v>
      </c>
      <c r="S90" s="210">
        <v>1.6853932584269662</v>
      </c>
      <c r="T90" s="210">
        <v>1.1235955056179776</v>
      </c>
      <c r="U90" s="210">
        <v>100</v>
      </c>
    </row>
    <row r="91" spans="1:21">
      <c r="A91" s="17">
        <v>78021</v>
      </c>
      <c r="B91" s="17" t="s">
        <v>562</v>
      </c>
      <c r="C91" s="210">
        <v>0</v>
      </c>
      <c r="D91" s="210">
        <v>0</v>
      </c>
      <c r="E91" s="210">
        <v>13.533834586466165</v>
      </c>
      <c r="F91" s="210">
        <v>0</v>
      </c>
      <c r="G91" s="210">
        <v>0</v>
      </c>
      <c r="H91" s="210">
        <v>12.030075187969924</v>
      </c>
      <c r="I91" s="210">
        <v>36.84210526315789</v>
      </c>
      <c r="J91" s="210">
        <v>2.2556390977443606</v>
      </c>
      <c r="K91" s="210">
        <v>24.81203007518797</v>
      </c>
      <c r="L91" s="210">
        <v>0.75187969924812026</v>
      </c>
      <c r="M91" s="210">
        <v>0.75187969924812026</v>
      </c>
      <c r="N91" s="210">
        <v>0</v>
      </c>
      <c r="O91" s="210">
        <v>7.518796992481203</v>
      </c>
      <c r="P91" s="210">
        <v>0</v>
      </c>
      <c r="Q91" s="210">
        <v>0</v>
      </c>
      <c r="R91" s="210">
        <v>1.5037593984962405</v>
      </c>
      <c r="S91" s="210">
        <v>0</v>
      </c>
      <c r="T91" s="210">
        <v>0</v>
      </c>
      <c r="U91" s="210">
        <v>100</v>
      </c>
    </row>
    <row r="92" spans="1:21">
      <c r="A92" s="17">
        <v>78022</v>
      </c>
      <c r="B92" s="17" t="s">
        <v>563</v>
      </c>
      <c r="C92" s="210">
        <v>5.8823529411764701</v>
      </c>
      <c r="D92" s="210">
        <v>0</v>
      </c>
      <c r="E92" s="210">
        <v>2.9411764705882351</v>
      </c>
      <c r="F92" s="210">
        <v>0</v>
      </c>
      <c r="G92" s="210">
        <v>0</v>
      </c>
      <c r="H92" s="210">
        <v>20.588235294117645</v>
      </c>
      <c r="I92" s="210">
        <v>32.352941176470587</v>
      </c>
      <c r="J92" s="210">
        <v>16.176470588235293</v>
      </c>
      <c r="K92" s="210">
        <v>7.3529411764705888</v>
      </c>
      <c r="L92" s="210">
        <v>0</v>
      </c>
      <c r="M92" s="210">
        <v>0</v>
      </c>
      <c r="N92" s="210">
        <v>0</v>
      </c>
      <c r="O92" s="210">
        <v>10.294117647058822</v>
      </c>
      <c r="P92" s="210">
        <v>1.4705882352941175</v>
      </c>
      <c r="Q92" s="210">
        <v>0</v>
      </c>
      <c r="R92" s="210">
        <v>1.4705882352941175</v>
      </c>
      <c r="S92" s="210">
        <v>0</v>
      </c>
      <c r="T92" s="210">
        <v>1.4705882352941175</v>
      </c>
      <c r="U92" s="210">
        <v>100</v>
      </c>
    </row>
    <row r="93" spans="1:21">
      <c r="A93" s="17">
        <v>78025</v>
      </c>
      <c r="B93" s="17" t="s">
        <v>313</v>
      </c>
      <c r="C93" s="210">
        <v>4.1338582677165361</v>
      </c>
      <c r="D93" s="210">
        <v>0</v>
      </c>
      <c r="E93" s="210">
        <v>14.960629921259844</v>
      </c>
      <c r="F93" s="210">
        <v>0</v>
      </c>
      <c r="G93" s="210">
        <v>0.59055118110236215</v>
      </c>
      <c r="H93" s="210">
        <v>15.649606299212598</v>
      </c>
      <c r="I93" s="210">
        <v>30.413385826771655</v>
      </c>
      <c r="J93" s="210">
        <v>2.5590551181102361</v>
      </c>
      <c r="K93" s="210">
        <v>10.826771653543307</v>
      </c>
      <c r="L93" s="210">
        <v>0.39370078740157477</v>
      </c>
      <c r="M93" s="210">
        <v>2.5590551181102361</v>
      </c>
      <c r="N93" s="210">
        <v>0.29527559055118108</v>
      </c>
      <c r="O93" s="210">
        <v>8.169291338582676</v>
      </c>
      <c r="P93" s="210">
        <v>1.1811023622047243</v>
      </c>
      <c r="Q93" s="210">
        <v>0.49212598425196852</v>
      </c>
      <c r="R93" s="210">
        <v>4.6259842519685037</v>
      </c>
      <c r="S93" s="210">
        <v>0.29527559055118108</v>
      </c>
      <c r="T93" s="210">
        <v>2.8543307086614176</v>
      </c>
      <c r="U93" s="210">
        <v>100</v>
      </c>
    </row>
    <row r="94" spans="1:21">
      <c r="A94" s="17">
        <v>78026</v>
      </c>
      <c r="B94" s="17" t="s">
        <v>397</v>
      </c>
      <c r="C94" s="210">
        <v>0.97087378640776689</v>
      </c>
      <c r="D94" s="210">
        <v>0</v>
      </c>
      <c r="E94" s="210">
        <v>11.165048543689322</v>
      </c>
      <c r="F94" s="210">
        <v>0</v>
      </c>
      <c r="G94" s="210">
        <v>0</v>
      </c>
      <c r="H94" s="210">
        <v>19.902912621359224</v>
      </c>
      <c r="I94" s="210">
        <v>32.038834951456316</v>
      </c>
      <c r="J94" s="210">
        <v>3.8834951456310676</v>
      </c>
      <c r="K94" s="210">
        <v>9.2233009708737868</v>
      </c>
      <c r="L94" s="210">
        <v>0.97087378640776689</v>
      </c>
      <c r="M94" s="210">
        <v>2.4271844660194173</v>
      </c>
      <c r="N94" s="210">
        <v>0</v>
      </c>
      <c r="O94" s="210">
        <v>7.2815533980582519</v>
      </c>
      <c r="P94" s="210">
        <v>5.3398058252427179</v>
      </c>
      <c r="Q94" s="210">
        <v>0</v>
      </c>
      <c r="R94" s="210">
        <v>3.8834951456310676</v>
      </c>
      <c r="S94" s="210">
        <v>0.48543689320388345</v>
      </c>
      <c r="T94" s="210">
        <v>2.4271844660194173</v>
      </c>
      <c r="U94" s="210">
        <v>100</v>
      </c>
    </row>
    <row r="95" spans="1:21">
      <c r="A95" s="17">
        <v>78027</v>
      </c>
      <c r="B95" s="17" t="s">
        <v>677</v>
      </c>
      <c r="C95" s="210">
        <v>0</v>
      </c>
      <c r="D95" s="210">
        <v>0</v>
      </c>
      <c r="E95" s="210">
        <v>0</v>
      </c>
      <c r="F95" s="210">
        <v>0</v>
      </c>
      <c r="G95" s="210">
        <v>0</v>
      </c>
      <c r="H95" s="210">
        <v>30.76923076923077</v>
      </c>
      <c r="I95" s="210">
        <v>30.76923076923077</v>
      </c>
      <c r="J95" s="210">
        <v>7.6923076923076925</v>
      </c>
      <c r="K95" s="210">
        <v>7.6923076923076925</v>
      </c>
      <c r="L95" s="210">
        <v>0</v>
      </c>
      <c r="M95" s="210">
        <v>0</v>
      </c>
      <c r="N95" s="210">
        <v>0</v>
      </c>
      <c r="O95" s="210">
        <v>7.6923076923076925</v>
      </c>
      <c r="P95" s="210">
        <v>0</v>
      </c>
      <c r="Q95" s="210">
        <v>0</v>
      </c>
      <c r="R95" s="210">
        <v>15.384615384615385</v>
      </c>
      <c r="S95" s="210">
        <v>0</v>
      </c>
      <c r="T95" s="210">
        <v>0</v>
      </c>
      <c r="U95" s="210">
        <v>100</v>
      </c>
    </row>
    <row r="96" spans="1:21">
      <c r="A96" s="17">
        <v>78028</v>
      </c>
      <c r="B96" s="17" t="s">
        <v>443</v>
      </c>
      <c r="C96" s="210">
        <v>1.0676156583629894</v>
      </c>
      <c r="D96" s="210">
        <v>0</v>
      </c>
      <c r="E96" s="210">
        <v>6.7615658362989333</v>
      </c>
      <c r="F96" s="210">
        <v>0</v>
      </c>
      <c r="G96" s="210">
        <v>0</v>
      </c>
      <c r="H96" s="210">
        <v>30.2491103202847</v>
      </c>
      <c r="I96" s="210">
        <v>30.2491103202847</v>
      </c>
      <c r="J96" s="210">
        <v>9.252669039145907</v>
      </c>
      <c r="K96" s="210">
        <v>2.8469750889679712</v>
      </c>
      <c r="L96" s="210">
        <v>2.1352313167259789</v>
      </c>
      <c r="M96" s="210">
        <v>2.1352313167259789</v>
      </c>
      <c r="N96" s="210">
        <v>0.35587188612099641</v>
      </c>
      <c r="O96" s="210">
        <v>5.6939501779359425</v>
      </c>
      <c r="P96" s="210">
        <v>0</v>
      </c>
      <c r="Q96" s="210">
        <v>0.71174377224199281</v>
      </c>
      <c r="R96" s="210">
        <v>3.2028469750889679</v>
      </c>
      <c r="S96" s="210">
        <v>0</v>
      </c>
      <c r="T96" s="210">
        <v>5.3380782918149468</v>
      </c>
      <c r="U96" s="210">
        <v>100</v>
      </c>
    </row>
    <row r="97" spans="1:21">
      <c r="A97" s="17">
        <v>78029</v>
      </c>
      <c r="B97" s="17" t="s">
        <v>283</v>
      </c>
      <c r="C97" s="210">
        <v>15.406976744186046</v>
      </c>
      <c r="D97" s="210">
        <v>0.24224806201550386</v>
      </c>
      <c r="E97" s="210">
        <v>9.5930232558139537</v>
      </c>
      <c r="F97" s="210">
        <v>4.8449612403100778E-2</v>
      </c>
      <c r="G97" s="210">
        <v>0</v>
      </c>
      <c r="H97" s="210">
        <v>16.18217054263566</v>
      </c>
      <c r="I97" s="210">
        <v>23.401162790697676</v>
      </c>
      <c r="J97" s="210">
        <v>2.7616279069767442</v>
      </c>
      <c r="K97" s="210">
        <v>8.1879844961240309</v>
      </c>
      <c r="L97" s="210">
        <v>0.67829457364341084</v>
      </c>
      <c r="M97" s="210">
        <v>1.4534883720930232</v>
      </c>
      <c r="N97" s="210">
        <v>0.38759689922480622</v>
      </c>
      <c r="O97" s="210">
        <v>6.6375968992248069</v>
      </c>
      <c r="P97" s="210">
        <v>4.8934108527131777</v>
      </c>
      <c r="Q97" s="210">
        <v>0.29069767441860467</v>
      </c>
      <c r="R97" s="210">
        <v>4.3604651162790695</v>
      </c>
      <c r="S97" s="210">
        <v>1.4534883720930232</v>
      </c>
      <c r="T97" s="210">
        <v>4.0213178294573648</v>
      </c>
      <c r="U97" s="210">
        <v>100</v>
      </c>
    </row>
    <row r="98" spans="1:21">
      <c r="A98" s="17">
        <v>78030</v>
      </c>
      <c r="B98" s="17" t="s">
        <v>424</v>
      </c>
      <c r="C98" s="210">
        <v>0.20202020202020202</v>
      </c>
      <c r="D98" s="210">
        <v>0</v>
      </c>
      <c r="E98" s="210">
        <v>9.4949494949494948</v>
      </c>
      <c r="F98" s="210">
        <v>0.20202020202020202</v>
      </c>
      <c r="G98" s="210">
        <v>1.0101010101010102</v>
      </c>
      <c r="H98" s="210">
        <v>18.787878787878785</v>
      </c>
      <c r="I98" s="210">
        <v>17.979797979797979</v>
      </c>
      <c r="J98" s="210">
        <v>4.4444444444444446</v>
      </c>
      <c r="K98" s="210">
        <v>6.8686868686868685</v>
      </c>
      <c r="L98" s="210">
        <v>0</v>
      </c>
      <c r="M98" s="210">
        <v>0</v>
      </c>
      <c r="N98" s="210">
        <v>0</v>
      </c>
      <c r="O98" s="210">
        <v>6.4646464646464645</v>
      </c>
      <c r="P98" s="210">
        <v>1.6161616161616161</v>
      </c>
      <c r="Q98" s="210">
        <v>0</v>
      </c>
      <c r="R98" s="210">
        <v>30.909090909090907</v>
      </c>
      <c r="S98" s="210">
        <v>0.20202020202020202</v>
      </c>
      <c r="T98" s="210">
        <v>1.8181818181818181</v>
      </c>
      <c r="U98" s="210">
        <v>100</v>
      </c>
    </row>
    <row r="99" spans="1:21">
      <c r="A99" s="17">
        <v>78031</v>
      </c>
      <c r="B99" s="17" t="s">
        <v>303</v>
      </c>
      <c r="C99" s="210">
        <v>0</v>
      </c>
      <c r="D99" s="210">
        <v>0</v>
      </c>
      <c r="E99" s="210">
        <v>11.723052714398111</v>
      </c>
      <c r="F99" s="210">
        <v>0</v>
      </c>
      <c r="G99" s="210">
        <v>0.3147128245476003</v>
      </c>
      <c r="H99" s="210">
        <v>15.971675845790717</v>
      </c>
      <c r="I99" s="210">
        <v>30.291109362706532</v>
      </c>
      <c r="J99" s="210">
        <v>5.9008654602675055</v>
      </c>
      <c r="K99" s="210">
        <v>5.1140833988985053</v>
      </c>
      <c r="L99" s="210">
        <v>5.1140833988985053</v>
      </c>
      <c r="M99" s="210">
        <v>2.2816679779701023</v>
      </c>
      <c r="N99" s="210">
        <v>0.70810385523210073</v>
      </c>
      <c r="O99" s="210">
        <v>11.487018095987411</v>
      </c>
      <c r="P99" s="210">
        <v>1.4162077104642015</v>
      </c>
      <c r="Q99" s="210">
        <v>0.47206923682140045</v>
      </c>
      <c r="R99" s="210">
        <v>4.1699449252557041</v>
      </c>
      <c r="S99" s="210">
        <v>1.4162077104642015</v>
      </c>
      <c r="T99" s="210">
        <v>3.6191974822974036</v>
      </c>
      <c r="U99" s="210">
        <v>100</v>
      </c>
    </row>
    <row r="100" spans="1:21">
      <c r="A100" s="17">
        <v>78033</v>
      </c>
      <c r="B100" s="17" t="s">
        <v>275</v>
      </c>
      <c r="C100" s="210">
        <v>1.3151239251390996</v>
      </c>
      <c r="D100" s="210">
        <v>5.0581689428426911E-2</v>
      </c>
      <c r="E100" s="210">
        <v>11.608497723823975</v>
      </c>
      <c r="F100" s="210">
        <v>2.5037936267071319</v>
      </c>
      <c r="G100" s="210">
        <v>3.2878098128477493</v>
      </c>
      <c r="H100" s="210">
        <v>6.9549822964087005</v>
      </c>
      <c r="I100" s="210">
        <v>33.459787556904402</v>
      </c>
      <c r="J100" s="210">
        <v>8.3459787556904406</v>
      </c>
      <c r="K100" s="210">
        <v>6.0950935761254428</v>
      </c>
      <c r="L100" s="210">
        <v>1.1380880121396053</v>
      </c>
      <c r="M100" s="210">
        <v>4.3247344461305008</v>
      </c>
      <c r="N100" s="210">
        <v>0.30349013657056145</v>
      </c>
      <c r="O100" s="210">
        <v>9.0288315629742026</v>
      </c>
      <c r="P100" s="210">
        <v>2.5037936267071319</v>
      </c>
      <c r="Q100" s="210">
        <v>0.98634294385432464</v>
      </c>
      <c r="R100" s="210">
        <v>4.2235710672736468</v>
      </c>
      <c r="S100" s="210">
        <v>0.58168942842690952</v>
      </c>
      <c r="T100" s="210">
        <v>3.2878098128477493</v>
      </c>
      <c r="U100" s="210">
        <v>100</v>
      </c>
    </row>
    <row r="101" spans="1:21">
      <c r="A101" s="17">
        <v>78034</v>
      </c>
      <c r="B101" s="17" t="s">
        <v>430</v>
      </c>
      <c r="C101" s="210">
        <v>0</v>
      </c>
      <c r="D101" s="210">
        <v>0</v>
      </c>
      <c r="E101" s="210">
        <v>7.5055187637969087</v>
      </c>
      <c r="F101" s="210">
        <v>0</v>
      </c>
      <c r="G101" s="210">
        <v>3.0905077262693159</v>
      </c>
      <c r="H101" s="210">
        <v>5.739514348785872</v>
      </c>
      <c r="I101" s="210">
        <v>9.9337748344370862</v>
      </c>
      <c r="J101" s="210">
        <v>5.9602649006622519</v>
      </c>
      <c r="K101" s="210">
        <v>59.161147902869757</v>
      </c>
      <c r="L101" s="210">
        <v>0.44150110375275936</v>
      </c>
      <c r="M101" s="210">
        <v>0.22075055187637968</v>
      </c>
      <c r="N101" s="210">
        <v>0</v>
      </c>
      <c r="O101" s="210">
        <v>3.0905077262693159</v>
      </c>
      <c r="P101" s="210">
        <v>0.44150110375275936</v>
      </c>
      <c r="Q101" s="210">
        <v>0</v>
      </c>
      <c r="R101" s="210">
        <v>2.869757174392936</v>
      </c>
      <c r="S101" s="210">
        <v>0</v>
      </c>
      <c r="T101" s="210">
        <v>1.545253863134658</v>
      </c>
      <c r="U101" s="210">
        <v>100</v>
      </c>
    </row>
    <row r="102" spans="1:21">
      <c r="A102" s="17">
        <v>78035</v>
      </c>
      <c r="B102" s="17" t="s">
        <v>666</v>
      </c>
      <c r="C102" s="210">
        <v>4</v>
      </c>
      <c r="D102" s="210">
        <v>0</v>
      </c>
      <c r="E102" s="210">
        <v>20</v>
      </c>
      <c r="F102" s="210">
        <v>0</v>
      </c>
      <c r="G102" s="210">
        <v>0</v>
      </c>
      <c r="H102" s="210">
        <v>12</v>
      </c>
      <c r="I102" s="210">
        <v>36</v>
      </c>
      <c r="J102" s="210">
        <v>8</v>
      </c>
      <c r="K102" s="210">
        <v>4</v>
      </c>
      <c r="L102" s="210">
        <v>0</v>
      </c>
      <c r="M102" s="210">
        <v>0</v>
      </c>
      <c r="N102" s="210">
        <v>0</v>
      </c>
      <c r="O102" s="210">
        <v>12</v>
      </c>
      <c r="P102" s="210">
        <v>4</v>
      </c>
      <c r="Q102" s="210">
        <v>0</v>
      </c>
      <c r="R102" s="210">
        <v>0</v>
      </c>
      <c r="S102" s="210">
        <v>0</v>
      </c>
      <c r="T102" s="210">
        <v>0</v>
      </c>
      <c r="U102" s="210">
        <v>100</v>
      </c>
    </row>
    <row r="103" spans="1:21">
      <c r="A103" s="17">
        <v>78037</v>
      </c>
      <c r="B103" s="17" t="s">
        <v>407</v>
      </c>
      <c r="C103" s="210">
        <v>1.6666666666666667</v>
      </c>
      <c r="D103" s="210">
        <v>0.41666666666666669</v>
      </c>
      <c r="E103" s="210">
        <v>6.666666666666667</v>
      </c>
      <c r="F103" s="210">
        <v>0</v>
      </c>
      <c r="G103" s="210">
        <v>1.6666666666666667</v>
      </c>
      <c r="H103" s="210">
        <v>20.833333333333336</v>
      </c>
      <c r="I103" s="210">
        <v>36.666666666666664</v>
      </c>
      <c r="J103" s="210">
        <v>2.5</v>
      </c>
      <c r="K103" s="210">
        <v>5</v>
      </c>
      <c r="L103" s="210">
        <v>0.41666666666666669</v>
      </c>
      <c r="M103" s="210">
        <v>2.5</v>
      </c>
      <c r="N103" s="210">
        <v>0</v>
      </c>
      <c r="O103" s="210">
        <v>10.833333333333334</v>
      </c>
      <c r="P103" s="210">
        <v>2.9166666666666665</v>
      </c>
      <c r="Q103" s="210">
        <v>0</v>
      </c>
      <c r="R103" s="210">
        <v>4.1666666666666661</v>
      </c>
      <c r="S103" s="210">
        <v>0</v>
      </c>
      <c r="T103" s="210">
        <v>3.75</v>
      </c>
      <c r="U103" s="210">
        <v>100</v>
      </c>
    </row>
    <row r="104" spans="1:21">
      <c r="A104" s="17">
        <v>78038</v>
      </c>
      <c r="B104" s="17" t="s">
        <v>619</v>
      </c>
      <c r="C104" s="210">
        <v>0</v>
      </c>
      <c r="D104" s="210">
        <v>0</v>
      </c>
      <c r="E104" s="210">
        <v>3.4482758620689653</v>
      </c>
      <c r="F104" s="210">
        <v>0</v>
      </c>
      <c r="G104" s="210">
        <v>0</v>
      </c>
      <c r="H104" s="210">
        <v>20.689655172413794</v>
      </c>
      <c r="I104" s="210">
        <v>27.586206896551722</v>
      </c>
      <c r="J104" s="210">
        <v>3.4482758620689653</v>
      </c>
      <c r="K104" s="210">
        <v>20.689655172413794</v>
      </c>
      <c r="L104" s="210">
        <v>0</v>
      </c>
      <c r="M104" s="210">
        <v>3.4482758620689653</v>
      </c>
      <c r="N104" s="210">
        <v>0</v>
      </c>
      <c r="O104" s="210">
        <v>10.344827586206897</v>
      </c>
      <c r="P104" s="210">
        <v>0</v>
      </c>
      <c r="Q104" s="210">
        <v>0</v>
      </c>
      <c r="R104" s="210">
        <v>3.4482758620689653</v>
      </c>
      <c r="S104" s="210">
        <v>0</v>
      </c>
      <c r="T104" s="210">
        <v>6.8965517241379306</v>
      </c>
      <c r="U104" s="210">
        <v>100</v>
      </c>
    </row>
    <row r="105" spans="1:21">
      <c r="A105" s="17">
        <v>78039</v>
      </c>
      <c r="B105" s="17" t="s">
        <v>555</v>
      </c>
      <c r="C105" s="210">
        <v>0</v>
      </c>
      <c r="D105" s="210">
        <v>0</v>
      </c>
      <c r="E105" s="210">
        <v>6.3291139240506329</v>
      </c>
      <c r="F105" s="210">
        <v>0</v>
      </c>
      <c r="G105" s="210">
        <v>0</v>
      </c>
      <c r="H105" s="210">
        <v>20.253164556962027</v>
      </c>
      <c r="I105" s="210">
        <v>34.177215189873415</v>
      </c>
      <c r="J105" s="210">
        <v>7.59493670886076</v>
      </c>
      <c r="K105" s="210">
        <v>11.39240506329114</v>
      </c>
      <c r="L105" s="210">
        <v>0</v>
      </c>
      <c r="M105" s="210">
        <v>0</v>
      </c>
      <c r="N105" s="210">
        <v>0</v>
      </c>
      <c r="O105" s="210">
        <v>6.3291139240506329</v>
      </c>
      <c r="P105" s="210">
        <v>8.8607594936708853</v>
      </c>
      <c r="Q105" s="210">
        <v>0</v>
      </c>
      <c r="R105" s="210">
        <v>1.2658227848101267</v>
      </c>
      <c r="S105" s="210">
        <v>0</v>
      </c>
      <c r="T105" s="210">
        <v>3.79746835443038</v>
      </c>
      <c r="U105" s="210">
        <v>100</v>
      </c>
    </row>
    <row r="106" spans="1:21">
      <c r="A106" s="17">
        <v>78040</v>
      </c>
      <c r="B106" s="17" t="s">
        <v>299</v>
      </c>
      <c r="C106" s="210">
        <v>1.9396551724137931</v>
      </c>
      <c r="D106" s="210">
        <v>0.53879310344827591</v>
      </c>
      <c r="E106" s="210">
        <v>15.948275862068966</v>
      </c>
      <c r="F106" s="210">
        <v>0</v>
      </c>
      <c r="G106" s="210">
        <v>0</v>
      </c>
      <c r="H106" s="210">
        <v>11.314655172413794</v>
      </c>
      <c r="I106" s="210">
        <v>32.327586206896555</v>
      </c>
      <c r="J106" s="210">
        <v>6.3577586206896548</v>
      </c>
      <c r="K106" s="210">
        <v>8.8362068965517242</v>
      </c>
      <c r="L106" s="210">
        <v>0.86206896551724133</v>
      </c>
      <c r="M106" s="210">
        <v>1.8318965517241377</v>
      </c>
      <c r="N106" s="210">
        <v>0.21551724137931033</v>
      </c>
      <c r="O106" s="210">
        <v>8.0818965517241388</v>
      </c>
      <c r="P106" s="210">
        <v>0.75431034482758619</v>
      </c>
      <c r="Q106" s="210">
        <v>2.0474137931034484</v>
      </c>
      <c r="R106" s="210">
        <v>2.9094827586206895</v>
      </c>
      <c r="S106" s="210">
        <v>0.96982758620689657</v>
      </c>
      <c r="T106" s="210">
        <v>5.0646551724137927</v>
      </c>
      <c r="U106" s="210">
        <v>100</v>
      </c>
    </row>
    <row r="107" spans="1:21">
      <c r="A107" s="17">
        <v>78042</v>
      </c>
      <c r="B107" s="17" t="s">
        <v>557</v>
      </c>
      <c r="C107" s="210">
        <v>0</v>
      </c>
      <c r="D107" s="210">
        <v>0</v>
      </c>
      <c r="E107" s="210">
        <v>7.5757575757575761</v>
      </c>
      <c r="F107" s="210">
        <v>0</v>
      </c>
      <c r="G107" s="210">
        <v>0</v>
      </c>
      <c r="H107" s="210">
        <v>27.27272727272727</v>
      </c>
      <c r="I107" s="210">
        <v>28.787878787878789</v>
      </c>
      <c r="J107" s="210">
        <v>10.606060606060606</v>
      </c>
      <c r="K107" s="210">
        <v>7.5757575757575761</v>
      </c>
      <c r="L107" s="210">
        <v>0</v>
      </c>
      <c r="M107" s="210">
        <v>1.5151515151515151</v>
      </c>
      <c r="N107" s="210">
        <v>0</v>
      </c>
      <c r="O107" s="210">
        <v>4.5454545454545459</v>
      </c>
      <c r="P107" s="210">
        <v>4.5454545454545459</v>
      </c>
      <c r="Q107" s="210">
        <v>0</v>
      </c>
      <c r="R107" s="210">
        <v>3.0303030303030303</v>
      </c>
      <c r="S107" s="210">
        <v>0</v>
      </c>
      <c r="T107" s="210">
        <v>4.5454545454545459</v>
      </c>
      <c r="U107" s="210">
        <v>100</v>
      </c>
    </row>
    <row r="108" spans="1:21">
      <c r="A108" s="17">
        <v>78043</v>
      </c>
      <c r="B108" s="17" t="s">
        <v>558</v>
      </c>
      <c r="C108" s="210">
        <v>0</v>
      </c>
      <c r="D108" s="210">
        <v>0</v>
      </c>
      <c r="E108" s="210">
        <v>13.043478260869565</v>
      </c>
      <c r="F108" s="210">
        <v>0</v>
      </c>
      <c r="G108" s="210">
        <v>0</v>
      </c>
      <c r="H108" s="210">
        <v>17.391304347826086</v>
      </c>
      <c r="I108" s="210">
        <v>42.608695652173914</v>
      </c>
      <c r="J108" s="210">
        <v>6.0869565217391308</v>
      </c>
      <c r="K108" s="210">
        <v>5.2173913043478262</v>
      </c>
      <c r="L108" s="210">
        <v>0</v>
      </c>
      <c r="M108" s="210">
        <v>0</v>
      </c>
      <c r="N108" s="210">
        <v>0</v>
      </c>
      <c r="O108" s="210">
        <v>6.9565217391304346</v>
      </c>
      <c r="P108" s="210">
        <v>0</v>
      </c>
      <c r="Q108" s="210">
        <v>0.86956521739130432</v>
      </c>
      <c r="R108" s="210">
        <v>3.4782608695652173</v>
      </c>
      <c r="S108" s="210">
        <v>0</v>
      </c>
      <c r="T108" s="210">
        <v>4.3478260869565215</v>
      </c>
      <c r="U108" s="210">
        <v>100</v>
      </c>
    </row>
    <row r="109" spans="1:21">
      <c r="A109" s="17">
        <v>78044</v>
      </c>
      <c r="B109" s="17" t="s">
        <v>268</v>
      </c>
      <c r="C109" s="210">
        <v>19.165539486005617</v>
      </c>
      <c r="D109" s="210">
        <v>5.2023722817604826E-2</v>
      </c>
      <c r="E109" s="210">
        <v>11.570075954635314</v>
      </c>
      <c r="F109" s="210">
        <v>0.19769014670689833</v>
      </c>
      <c r="G109" s="210">
        <v>0.22890438039746122</v>
      </c>
      <c r="H109" s="210">
        <v>7.1688690042659458</v>
      </c>
      <c r="I109" s="210">
        <v>37.862865466652792</v>
      </c>
      <c r="J109" s="210">
        <v>3.1006138799292478</v>
      </c>
      <c r="K109" s="210">
        <v>5.0358963687441474</v>
      </c>
      <c r="L109" s="210">
        <v>0.54104671730309029</v>
      </c>
      <c r="M109" s="210">
        <v>1.6231401519092705</v>
      </c>
      <c r="N109" s="210">
        <v>0.28092810321506612</v>
      </c>
      <c r="O109" s="210">
        <v>3.9746124232650089</v>
      </c>
      <c r="P109" s="210">
        <v>4.4428259286234519</v>
      </c>
      <c r="Q109" s="210">
        <v>0.18728540214337738</v>
      </c>
      <c r="R109" s="210">
        <v>2.1745916137758821</v>
      </c>
      <c r="S109" s="210">
        <v>0.45780876079492244</v>
      </c>
      <c r="T109" s="210">
        <v>1.9352824888148996</v>
      </c>
      <c r="U109" s="210">
        <v>100</v>
      </c>
    </row>
    <row r="110" spans="1:21">
      <c r="A110" s="17">
        <v>78045</v>
      </c>
      <c r="B110" s="17" t="s">
        <v>265</v>
      </c>
      <c r="C110" s="210">
        <v>2.8375234095681288E-2</v>
      </c>
      <c r="D110" s="210">
        <v>1.7025140457408772E-2</v>
      </c>
      <c r="E110" s="210">
        <v>4.1371091311503321</v>
      </c>
      <c r="F110" s="210">
        <v>0.65830543101980588</v>
      </c>
      <c r="G110" s="210">
        <v>1.4074116111457919</v>
      </c>
      <c r="H110" s="210">
        <v>5.5501957891152598</v>
      </c>
      <c r="I110" s="210">
        <v>23.301742239373475</v>
      </c>
      <c r="J110" s="210">
        <v>13.228534135406617</v>
      </c>
      <c r="K110" s="210">
        <v>6.9973327279950066</v>
      </c>
      <c r="L110" s="210">
        <v>5.6523466318597126</v>
      </c>
      <c r="M110" s="210">
        <v>6.5717042165597874</v>
      </c>
      <c r="N110" s="210">
        <v>0.81153169513648493</v>
      </c>
      <c r="O110" s="210">
        <v>11.838147664718234</v>
      </c>
      <c r="P110" s="210">
        <v>7.2243346007604554</v>
      </c>
      <c r="Q110" s="210">
        <v>0.86260711650871114</v>
      </c>
      <c r="R110" s="210">
        <v>7.3662107712388627</v>
      </c>
      <c r="S110" s="210">
        <v>0.71505589921116852</v>
      </c>
      <c r="T110" s="210">
        <v>3.6320299642472049</v>
      </c>
      <c r="U110" s="210">
        <v>100</v>
      </c>
    </row>
    <row r="111" spans="1:21">
      <c r="A111" s="17">
        <v>78046</v>
      </c>
      <c r="B111" s="17" t="s">
        <v>592</v>
      </c>
      <c r="C111" s="210">
        <v>37.162162162162161</v>
      </c>
      <c r="D111" s="210">
        <v>0</v>
      </c>
      <c r="E111" s="210">
        <v>28.378378378378379</v>
      </c>
      <c r="F111" s="210">
        <v>0</v>
      </c>
      <c r="G111" s="210">
        <v>0</v>
      </c>
      <c r="H111" s="210">
        <v>9.4594594594594597</v>
      </c>
      <c r="I111" s="210">
        <v>18.243243243243242</v>
      </c>
      <c r="J111" s="210">
        <v>0.67567567567567566</v>
      </c>
      <c r="K111" s="210">
        <v>3.3783783783783785</v>
      </c>
      <c r="L111" s="210">
        <v>0</v>
      </c>
      <c r="M111" s="210">
        <v>0</v>
      </c>
      <c r="N111" s="210">
        <v>0</v>
      </c>
      <c r="O111" s="210">
        <v>0.67567567567567566</v>
      </c>
      <c r="P111" s="210">
        <v>0</v>
      </c>
      <c r="Q111" s="210">
        <v>0</v>
      </c>
      <c r="R111" s="210">
        <v>0.67567567567567566</v>
      </c>
      <c r="S111" s="210">
        <v>0</v>
      </c>
      <c r="T111" s="210">
        <v>1.3513513513513513</v>
      </c>
      <c r="U111" s="210">
        <v>100</v>
      </c>
    </row>
    <row r="112" spans="1:21">
      <c r="A112" s="17">
        <v>78047</v>
      </c>
      <c r="B112" s="17" t="s">
        <v>305</v>
      </c>
      <c r="C112" s="210">
        <v>11.739502999143102</v>
      </c>
      <c r="D112" s="210">
        <v>0</v>
      </c>
      <c r="E112" s="210">
        <v>11.053984575835475</v>
      </c>
      <c r="F112" s="210">
        <v>0</v>
      </c>
      <c r="G112" s="210">
        <v>1.6281062553556127</v>
      </c>
      <c r="H112" s="210">
        <v>11.396743787489289</v>
      </c>
      <c r="I112" s="210">
        <v>34.104541559554413</v>
      </c>
      <c r="J112" s="210">
        <v>4.1131105398457581</v>
      </c>
      <c r="K112" s="210">
        <v>8.4832904884318765</v>
      </c>
      <c r="L112" s="210">
        <v>0.94258783204798635</v>
      </c>
      <c r="M112" s="210">
        <v>2.9134532990574122</v>
      </c>
      <c r="N112" s="210">
        <v>0.34275921165381323</v>
      </c>
      <c r="O112" s="210">
        <v>5.9125964010282779</v>
      </c>
      <c r="P112" s="210">
        <v>1.7994858611825193</v>
      </c>
      <c r="Q112" s="210">
        <v>0.34275921165381323</v>
      </c>
      <c r="R112" s="210">
        <v>1.4567266495287061</v>
      </c>
      <c r="S112" s="210">
        <v>0.77120822622107965</v>
      </c>
      <c r="T112" s="210">
        <v>2.9991431019708652</v>
      </c>
      <c r="U112" s="210">
        <v>100</v>
      </c>
    </row>
    <row r="113" spans="1:21">
      <c r="A113" s="17">
        <v>78048</v>
      </c>
      <c r="B113" s="17" t="s">
        <v>350</v>
      </c>
      <c r="C113" s="210">
        <v>0.31813361611876989</v>
      </c>
      <c r="D113" s="210">
        <v>0</v>
      </c>
      <c r="E113" s="210">
        <v>5.408271474019088</v>
      </c>
      <c r="F113" s="210">
        <v>0</v>
      </c>
      <c r="G113" s="210">
        <v>0</v>
      </c>
      <c r="H113" s="210">
        <v>10.286320254506894</v>
      </c>
      <c r="I113" s="210">
        <v>29.268292682926827</v>
      </c>
      <c r="J113" s="210">
        <v>5.5143160127253443</v>
      </c>
      <c r="K113" s="210">
        <v>13.891834570519618</v>
      </c>
      <c r="L113" s="210">
        <v>1.0604453870625663</v>
      </c>
      <c r="M113" s="210">
        <v>2.5450689289501591</v>
      </c>
      <c r="N113" s="210">
        <v>1.0604453870625663</v>
      </c>
      <c r="O113" s="210">
        <v>9.2258748674443272</v>
      </c>
      <c r="P113" s="210">
        <v>10.074231177094379</v>
      </c>
      <c r="Q113" s="210">
        <v>0.21208907741251329</v>
      </c>
      <c r="R113" s="210">
        <v>3.7115588547189819</v>
      </c>
      <c r="S113" s="210">
        <v>2.7571580063626722</v>
      </c>
      <c r="T113" s="210">
        <v>4.6659597030752922</v>
      </c>
      <c r="U113" s="210">
        <v>100</v>
      </c>
    </row>
    <row r="114" spans="1:21">
      <c r="A114" s="17">
        <v>78049</v>
      </c>
      <c r="B114" s="17" t="s">
        <v>369</v>
      </c>
      <c r="C114" s="210">
        <v>1.2259194395796849</v>
      </c>
      <c r="D114" s="210">
        <v>0</v>
      </c>
      <c r="E114" s="210">
        <v>7.3555166374781082</v>
      </c>
      <c r="F114" s="210">
        <v>0</v>
      </c>
      <c r="G114" s="210">
        <v>0</v>
      </c>
      <c r="H114" s="210">
        <v>14.886164623467602</v>
      </c>
      <c r="I114" s="210">
        <v>12.95971978984238</v>
      </c>
      <c r="J114" s="210">
        <v>2.9772329246935203</v>
      </c>
      <c r="K114" s="210">
        <v>5.9544658493870406</v>
      </c>
      <c r="L114" s="210">
        <v>1.4010507880910683</v>
      </c>
      <c r="M114" s="210">
        <v>1.0507880910683012</v>
      </c>
      <c r="N114" s="210">
        <v>0.17513134851138354</v>
      </c>
      <c r="O114" s="210">
        <v>4.2031523642732047</v>
      </c>
      <c r="P114" s="210">
        <v>2.9772329246935203</v>
      </c>
      <c r="Q114" s="210">
        <v>0</v>
      </c>
      <c r="R114" s="210">
        <v>42.907180385288967</v>
      </c>
      <c r="S114" s="210">
        <v>0.17513134851138354</v>
      </c>
      <c r="T114" s="210">
        <v>1.7513134851138354</v>
      </c>
      <c r="U114" s="210">
        <v>100</v>
      </c>
    </row>
    <row r="115" spans="1:21">
      <c r="A115" s="17">
        <v>78050</v>
      </c>
      <c r="B115" s="17" t="s">
        <v>613</v>
      </c>
      <c r="C115" s="210">
        <v>0</v>
      </c>
      <c r="D115" s="210">
        <v>0</v>
      </c>
      <c r="E115" s="210">
        <v>13.793103448275861</v>
      </c>
      <c r="F115" s="210">
        <v>0</v>
      </c>
      <c r="G115" s="210">
        <v>0</v>
      </c>
      <c r="H115" s="210">
        <v>10.344827586206897</v>
      </c>
      <c r="I115" s="210">
        <v>44.827586206896555</v>
      </c>
      <c r="J115" s="210">
        <v>3.4482758620689653</v>
      </c>
      <c r="K115" s="210">
        <v>24.137931034482758</v>
      </c>
      <c r="L115" s="210">
        <v>0</v>
      </c>
      <c r="M115" s="210">
        <v>3.4482758620689653</v>
      </c>
      <c r="N115" s="210">
        <v>0</v>
      </c>
      <c r="O115" s="210">
        <v>0</v>
      </c>
      <c r="P115" s="210">
        <v>0</v>
      </c>
      <c r="Q115" s="210">
        <v>0</v>
      </c>
      <c r="R115" s="210">
        <v>0</v>
      </c>
      <c r="S115" s="210">
        <v>0</v>
      </c>
      <c r="T115" s="210">
        <v>0</v>
      </c>
      <c r="U115" s="210">
        <v>100</v>
      </c>
    </row>
    <row r="116" spans="1:21">
      <c r="A116" s="17">
        <v>78051</v>
      </c>
      <c r="B116" s="17" t="s">
        <v>383</v>
      </c>
      <c r="C116" s="210">
        <v>1.791044776119403</v>
      </c>
      <c r="D116" s="210">
        <v>0</v>
      </c>
      <c r="E116" s="210">
        <v>15.223880597014924</v>
      </c>
      <c r="F116" s="210">
        <v>0</v>
      </c>
      <c r="G116" s="210">
        <v>0</v>
      </c>
      <c r="H116" s="210">
        <v>9.8507462686567173</v>
      </c>
      <c r="I116" s="210">
        <v>29.253731343283583</v>
      </c>
      <c r="J116" s="210">
        <v>10.44776119402985</v>
      </c>
      <c r="K116" s="210">
        <v>6.567164179104477</v>
      </c>
      <c r="L116" s="210">
        <v>0.89552238805970152</v>
      </c>
      <c r="M116" s="210">
        <v>2.9850746268656714</v>
      </c>
      <c r="N116" s="210">
        <v>0</v>
      </c>
      <c r="O116" s="210">
        <v>13.134328358208954</v>
      </c>
      <c r="P116" s="210">
        <v>0.59701492537313439</v>
      </c>
      <c r="Q116" s="210">
        <v>0.29850746268656719</v>
      </c>
      <c r="R116" s="210">
        <v>4.1791044776119408</v>
      </c>
      <c r="S116" s="210">
        <v>0.29850746268656719</v>
      </c>
      <c r="T116" s="210">
        <v>4.4776119402985071</v>
      </c>
      <c r="U116" s="210">
        <v>100</v>
      </c>
    </row>
    <row r="117" spans="1:21">
      <c r="A117" s="17">
        <v>78052</v>
      </c>
      <c r="B117" s="17" t="s">
        <v>542</v>
      </c>
      <c r="C117" s="210">
        <v>0</v>
      </c>
      <c r="D117" s="210">
        <v>1.5625</v>
      </c>
      <c r="E117" s="210">
        <v>28.125</v>
      </c>
      <c r="F117" s="210">
        <v>0</v>
      </c>
      <c r="G117" s="210">
        <v>0</v>
      </c>
      <c r="H117" s="210">
        <v>5.46875</v>
      </c>
      <c r="I117" s="210">
        <v>32.8125</v>
      </c>
      <c r="J117" s="210">
        <v>1.5625</v>
      </c>
      <c r="K117" s="210">
        <v>17.1875</v>
      </c>
      <c r="L117" s="210">
        <v>0.78125</v>
      </c>
      <c r="M117" s="210">
        <v>0.78125</v>
      </c>
      <c r="N117" s="210">
        <v>0.78125</v>
      </c>
      <c r="O117" s="210">
        <v>3.90625</v>
      </c>
      <c r="P117" s="210">
        <v>1.5625</v>
      </c>
      <c r="Q117" s="210">
        <v>0</v>
      </c>
      <c r="R117" s="210">
        <v>1.5625</v>
      </c>
      <c r="S117" s="210">
        <v>1.5625</v>
      </c>
      <c r="T117" s="210">
        <v>2.34375</v>
      </c>
      <c r="U117" s="210">
        <v>100</v>
      </c>
    </row>
    <row r="118" spans="1:21">
      <c r="A118" s="17">
        <v>78053</v>
      </c>
      <c r="B118" s="17" t="s">
        <v>593</v>
      </c>
      <c r="C118" s="210">
        <v>0</v>
      </c>
      <c r="D118" s="210">
        <v>0.38314176245210724</v>
      </c>
      <c r="E118" s="210">
        <v>57.279693486590034</v>
      </c>
      <c r="F118" s="210">
        <v>0</v>
      </c>
      <c r="G118" s="210">
        <v>1.1494252873563218</v>
      </c>
      <c r="H118" s="210">
        <v>7.088122605363985</v>
      </c>
      <c r="I118" s="210">
        <v>26.053639846743295</v>
      </c>
      <c r="J118" s="210">
        <v>1.7241379310344827</v>
      </c>
      <c r="K118" s="210">
        <v>1.9157088122605364</v>
      </c>
      <c r="L118" s="210">
        <v>0</v>
      </c>
      <c r="M118" s="210">
        <v>0</v>
      </c>
      <c r="N118" s="210">
        <v>0.19157088122605362</v>
      </c>
      <c r="O118" s="210">
        <v>1.9157088122605364</v>
      </c>
      <c r="P118" s="210">
        <v>1.1494252873563218</v>
      </c>
      <c r="Q118" s="210">
        <v>0</v>
      </c>
      <c r="R118" s="210">
        <v>0.38314176245210724</v>
      </c>
      <c r="S118" s="210">
        <v>0</v>
      </c>
      <c r="T118" s="210">
        <v>0.76628352490421447</v>
      </c>
      <c r="U118" s="210">
        <v>100</v>
      </c>
    </row>
    <row r="119" spans="1:21">
      <c r="A119" s="17">
        <v>78054</v>
      </c>
      <c r="B119" s="17" t="s">
        <v>478</v>
      </c>
      <c r="C119" s="210">
        <v>0</v>
      </c>
      <c r="D119" s="210">
        <v>0</v>
      </c>
      <c r="E119" s="210">
        <v>13.23529411764706</v>
      </c>
      <c r="F119" s="210">
        <v>0</v>
      </c>
      <c r="G119" s="210">
        <v>0</v>
      </c>
      <c r="H119" s="210">
        <v>15.441176470588236</v>
      </c>
      <c r="I119" s="210">
        <v>34.558823529411761</v>
      </c>
      <c r="J119" s="210">
        <v>7.3529411764705888</v>
      </c>
      <c r="K119" s="210">
        <v>6.6176470588235299</v>
      </c>
      <c r="L119" s="210">
        <v>2.2058823529411766</v>
      </c>
      <c r="M119" s="210">
        <v>0.73529411764705876</v>
      </c>
      <c r="N119" s="210">
        <v>0</v>
      </c>
      <c r="O119" s="210">
        <v>8.8235294117647065</v>
      </c>
      <c r="P119" s="210">
        <v>1.4705882352941175</v>
      </c>
      <c r="Q119" s="210">
        <v>2.2058823529411766</v>
      </c>
      <c r="R119" s="210">
        <v>2.2058823529411766</v>
      </c>
      <c r="S119" s="210">
        <v>0.73529411764705876</v>
      </c>
      <c r="T119" s="210">
        <v>4.4117647058823533</v>
      </c>
      <c r="U119" s="210">
        <v>100</v>
      </c>
    </row>
    <row r="120" spans="1:21">
      <c r="A120" s="17">
        <v>78055</v>
      </c>
      <c r="B120" s="17" t="s">
        <v>420</v>
      </c>
      <c r="C120" s="210">
        <v>0.31847133757961787</v>
      </c>
      <c r="D120" s="210">
        <v>0</v>
      </c>
      <c r="E120" s="210">
        <v>10.828025477707007</v>
      </c>
      <c r="F120" s="210">
        <v>0</v>
      </c>
      <c r="G120" s="210">
        <v>0</v>
      </c>
      <c r="H120" s="210">
        <v>31.210191082802545</v>
      </c>
      <c r="I120" s="210">
        <v>33.757961783439491</v>
      </c>
      <c r="J120" s="210">
        <v>4.4585987261146496</v>
      </c>
      <c r="K120" s="210">
        <v>5.095541401273886</v>
      </c>
      <c r="L120" s="210">
        <v>0.31847133757961787</v>
      </c>
      <c r="M120" s="210">
        <v>0.31847133757961787</v>
      </c>
      <c r="N120" s="210">
        <v>0.63694267515923575</v>
      </c>
      <c r="O120" s="210">
        <v>5.7324840764331215</v>
      </c>
      <c r="P120" s="210">
        <v>0.31847133757961787</v>
      </c>
      <c r="Q120" s="210">
        <v>0.31847133757961787</v>
      </c>
      <c r="R120" s="210">
        <v>1.5923566878980893</v>
      </c>
      <c r="S120" s="210">
        <v>1.2738853503184715</v>
      </c>
      <c r="T120" s="210">
        <v>3.8216560509554141</v>
      </c>
      <c r="U120" s="210">
        <v>100</v>
      </c>
    </row>
    <row r="121" spans="1:21">
      <c r="A121" s="17">
        <v>78056</v>
      </c>
      <c r="B121" s="17" t="s">
        <v>422</v>
      </c>
      <c r="C121" s="210">
        <v>0</v>
      </c>
      <c r="D121" s="210">
        <v>0</v>
      </c>
      <c r="E121" s="210">
        <v>13.580246913580247</v>
      </c>
      <c r="F121" s="210">
        <v>0</v>
      </c>
      <c r="G121" s="210">
        <v>0</v>
      </c>
      <c r="H121" s="210">
        <v>23.045267489711936</v>
      </c>
      <c r="I121" s="210">
        <v>27.160493827160494</v>
      </c>
      <c r="J121" s="210">
        <v>9.0534979423868318</v>
      </c>
      <c r="K121" s="210">
        <v>6.9958847736625511</v>
      </c>
      <c r="L121" s="210">
        <v>0</v>
      </c>
      <c r="M121" s="210">
        <v>1.2345679012345678</v>
      </c>
      <c r="N121" s="210">
        <v>0</v>
      </c>
      <c r="O121" s="210">
        <v>6.5843621399176957</v>
      </c>
      <c r="P121" s="210">
        <v>0</v>
      </c>
      <c r="Q121" s="210">
        <v>0.82304526748971196</v>
      </c>
      <c r="R121" s="210">
        <v>6.1728395061728394</v>
      </c>
      <c r="S121" s="210">
        <v>1.2345679012345678</v>
      </c>
      <c r="T121" s="210">
        <v>4.1152263374485596</v>
      </c>
      <c r="U121" s="210">
        <v>100</v>
      </c>
    </row>
    <row r="122" spans="1:21">
      <c r="A122" s="17">
        <v>78057</v>
      </c>
      <c r="B122" s="17" t="s">
        <v>469</v>
      </c>
      <c r="C122" s="210">
        <v>0.89285714285714279</v>
      </c>
      <c r="D122" s="210">
        <v>0</v>
      </c>
      <c r="E122" s="210">
        <v>22.321428571428573</v>
      </c>
      <c r="F122" s="210">
        <v>0</v>
      </c>
      <c r="G122" s="210">
        <v>0</v>
      </c>
      <c r="H122" s="210">
        <v>11.607142857142858</v>
      </c>
      <c r="I122" s="210">
        <v>33.928571428571431</v>
      </c>
      <c r="J122" s="210">
        <v>2.2321428571428572</v>
      </c>
      <c r="K122" s="210">
        <v>4.4642857142857144</v>
      </c>
      <c r="L122" s="210">
        <v>0.4464285714285714</v>
      </c>
      <c r="M122" s="210">
        <v>2.2321428571428572</v>
      </c>
      <c r="N122" s="210">
        <v>0</v>
      </c>
      <c r="O122" s="210">
        <v>4.4642857142857144</v>
      </c>
      <c r="P122" s="210">
        <v>5.8035714285714288</v>
      </c>
      <c r="Q122" s="210">
        <v>0</v>
      </c>
      <c r="R122" s="210">
        <v>2.2321428571428572</v>
      </c>
      <c r="S122" s="210">
        <v>0</v>
      </c>
      <c r="T122" s="210">
        <v>9.375</v>
      </c>
      <c r="U122" s="210">
        <v>100</v>
      </c>
    </row>
    <row r="123" spans="1:21">
      <c r="A123" s="17">
        <v>78058</v>
      </c>
      <c r="B123" s="17" t="s">
        <v>314</v>
      </c>
      <c r="C123" s="210">
        <v>0.66555740432612309</v>
      </c>
      <c r="D123" s="210">
        <v>0</v>
      </c>
      <c r="E123" s="210">
        <v>10.149750415973378</v>
      </c>
      <c r="F123" s="210">
        <v>0</v>
      </c>
      <c r="G123" s="210">
        <v>0.33277870216306155</v>
      </c>
      <c r="H123" s="210">
        <v>13.976705490848584</v>
      </c>
      <c r="I123" s="210">
        <v>41.264559068219633</v>
      </c>
      <c r="J123" s="210">
        <v>1.8302828618968388</v>
      </c>
      <c r="K123" s="210">
        <v>9.9833610648918469</v>
      </c>
      <c r="L123" s="210">
        <v>0.83194675540765384</v>
      </c>
      <c r="M123" s="210">
        <v>3.1613976705490847</v>
      </c>
      <c r="N123" s="210">
        <v>0.49916805324459235</v>
      </c>
      <c r="O123" s="210">
        <v>6.8219633943427613</v>
      </c>
      <c r="P123" s="210">
        <v>0.49916805324459235</v>
      </c>
      <c r="Q123" s="210">
        <v>0.16638935108153077</v>
      </c>
      <c r="R123" s="210">
        <v>5.657237936772046</v>
      </c>
      <c r="S123" s="210">
        <v>1.497504159733777</v>
      </c>
      <c r="T123" s="210">
        <v>2.6622296173044924</v>
      </c>
      <c r="U123" s="210">
        <v>100</v>
      </c>
    </row>
    <row r="124" spans="1:21">
      <c r="A124" s="17">
        <v>78059</v>
      </c>
      <c r="B124" s="17" t="s">
        <v>519</v>
      </c>
      <c r="C124" s="210">
        <v>0</v>
      </c>
      <c r="D124" s="210">
        <v>0</v>
      </c>
      <c r="E124" s="210">
        <v>9.9236641221374047</v>
      </c>
      <c r="F124" s="210">
        <v>0</v>
      </c>
      <c r="G124" s="210">
        <v>0</v>
      </c>
      <c r="H124" s="210">
        <v>14.503816793893129</v>
      </c>
      <c r="I124" s="210">
        <v>29.007633587786259</v>
      </c>
      <c r="J124" s="210">
        <v>16.793893129770993</v>
      </c>
      <c r="K124" s="210">
        <v>6.8702290076335881</v>
      </c>
      <c r="L124" s="210">
        <v>0</v>
      </c>
      <c r="M124" s="210">
        <v>2.2900763358778624</v>
      </c>
      <c r="N124" s="210">
        <v>0</v>
      </c>
      <c r="O124" s="210">
        <v>9.1603053435114496</v>
      </c>
      <c r="P124" s="210">
        <v>1.5267175572519083</v>
      </c>
      <c r="Q124" s="210">
        <v>1.5267175572519083</v>
      </c>
      <c r="R124" s="210">
        <v>2.2900763358778624</v>
      </c>
      <c r="S124" s="210">
        <v>0</v>
      </c>
      <c r="T124" s="210">
        <v>6.1068702290076331</v>
      </c>
      <c r="U124" s="210">
        <v>100</v>
      </c>
    </row>
    <row r="125" spans="1:21">
      <c r="A125" s="17">
        <v>78060</v>
      </c>
      <c r="B125" s="17" t="s">
        <v>462</v>
      </c>
      <c r="C125" s="210">
        <v>1.2861736334405145</v>
      </c>
      <c r="D125" s="210">
        <v>0.32154340836012862</v>
      </c>
      <c r="E125" s="210">
        <v>6.430868167202572</v>
      </c>
      <c r="F125" s="210">
        <v>0</v>
      </c>
      <c r="G125" s="210">
        <v>0</v>
      </c>
      <c r="H125" s="210">
        <v>18.327974276527332</v>
      </c>
      <c r="I125" s="210">
        <v>39.871382636655952</v>
      </c>
      <c r="J125" s="210">
        <v>10.932475884244374</v>
      </c>
      <c r="K125" s="210">
        <v>12.540192926045016</v>
      </c>
      <c r="L125" s="210">
        <v>0</v>
      </c>
      <c r="M125" s="210">
        <v>0.32154340836012862</v>
      </c>
      <c r="N125" s="210">
        <v>1.607717041800643</v>
      </c>
      <c r="O125" s="210">
        <v>3.215434083601286</v>
      </c>
      <c r="P125" s="210">
        <v>2.572347266881029</v>
      </c>
      <c r="Q125" s="210">
        <v>0</v>
      </c>
      <c r="R125" s="210">
        <v>1.2861736334405145</v>
      </c>
      <c r="S125" s="210">
        <v>0.64308681672025725</v>
      </c>
      <c r="T125" s="210">
        <v>0.64308681672025725</v>
      </c>
      <c r="U125" s="210">
        <v>100</v>
      </c>
    </row>
    <row r="126" spans="1:21">
      <c r="A126" s="17">
        <v>78061</v>
      </c>
      <c r="B126" s="17" t="s">
        <v>502</v>
      </c>
      <c r="C126" s="210">
        <v>0</v>
      </c>
      <c r="D126" s="210">
        <v>0</v>
      </c>
      <c r="E126" s="210">
        <v>19.35483870967742</v>
      </c>
      <c r="F126" s="210">
        <v>0</v>
      </c>
      <c r="G126" s="210">
        <v>1.8433179723502304</v>
      </c>
      <c r="H126" s="210">
        <v>7.3732718894009217</v>
      </c>
      <c r="I126" s="210">
        <v>27.649769585253459</v>
      </c>
      <c r="J126" s="210">
        <v>1.8433179723502304</v>
      </c>
      <c r="K126" s="210">
        <v>17.050691244239633</v>
      </c>
      <c r="L126" s="210">
        <v>0.46082949308755761</v>
      </c>
      <c r="M126" s="210">
        <v>3.6866359447004609</v>
      </c>
      <c r="N126" s="210">
        <v>0.46082949308755761</v>
      </c>
      <c r="O126" s="210">
        <v>8.7557603686635943</v>
      </c>
      <c r="P126" s="210">
        <v>3.225806451612903</v>
      </c>
      <c r="Q126" s="210">
        <v>0</v>
      </c>
      <c r="R126" s="210">
        <v>2.7649769585253456</v>
      </c>
      <c r="S126" s="210">
        <v>0.92165898617511521</v>
      </c>
      <c r="T126" s="210">
        <v>4.6082949308755765</v>
      </c>
      <c r="U126" s="210">
        <v>100</v>
      </c>
    </row>
    <row r="127" spans="1:21">
      <c r="A127" s="17">
        <v>78062</v>
      </c>
      <c r="B127" s="17" t="s">
        <v>438</v>
      </c>
      <c r="C127" s="210">
        <v>0</v>
      </c>
      <c r="D127" s="210">
        <v>0</v>
      </c>
      <c r="E127" s="210">
        <v>8.3769633507853403</v>
      </c>
      <c r="F127" s="210">
        <v>0</v>
      </c>
      <c r="G127" s="210">
        <v>0</v>
      </c>
      <c r="H127" s="210">
        <v>16.753926701570681</v>
      </c>
      <c r="I127" s="210">
        <v>30.890052356020941</v>
      </c>
      <c r="J127" s="210">
        <v>11.518324607329843</v>
      </c>
      <c r="K127" s="210">
        <v>9.4240837696335085</v>
      </c>
      <c r="L127" s="210">
        <v>0.52356020942408377</v>
      </c>
      <c r="M127" s="210">
        <v>2.6178010471204187</v>
      </c>
      <c r="N127" s="210">
        <v>0</v>
      </c>
      <c r="O127" s="210">
        <v>4.7120418848167542</v>
      </c>
      <c r="P127" s="210">
        <v>3.1413612565445024</v>
      </c>
      <c r="Q127" s="210">
        <v>0.52356020942408377</v>
      </c>
      <c r="R127" s="210">
        <v>8.3769633507853403</v>
      </c>
      <c r="S127" s="210">
        <v>0</v>
      </c>
      <c r="T127" s="210">
        <v>3.1413612565445024</v>
      </c>
      <c r="U127" s="210">
        <v>100</v>
      </c>
    </row>
    <row r="128" spans="1:21">
      <c r="A128" s="17">
        <v>78065</v>
      </c>
      <c r="B128" s="17" t="s">
        <v>607</v>
      </c>
      <c r="C128" s="210">
        <v>0</v>
      </c>
      <c r="D128" s="210">
        <v>0</v>
      </c>
      <c r="E128" s="210">
        <v>0</v>
      </c>
      <c r="F128" s="210">
        <v>0</v>
      </c>
      <c r="G128" s="210">
        <v>0</v>
      </c>
      <c r="H128" s="210">
        <v>64.285714285714292</v>
      </c>
      <c r="I128" s="210">
        <v>14.285714285714285</v>
      </c>
      <c r="J128" s="210">
        <v>2.3809523809523809</v>
      </c>
      <c r="K128" s="210">
        <v>4.7619047619047619</v>
      </c>
      <c r="L128" s="210">
        <v>0</v>
      </c>
      <c r="M128" s="210">
        <v>0</v>
      </c>
      <c r="N128" s="210">
        <v>0</v>
      </c>
      <c r="O128" s="210">
        <v>7.1428571428571423</v>
      </c>
      <c r="P128" s="210">
        <v>4.7619047619047619</v>
      </c>
      <c r="Q128" s="210">
        <v>0</v>
      </c>
      <c r="R128" s="210">
        <v>2.3809523809523809</v>
      </c>
      <c r="S128" s="210">
        <v>0</v>
      </c>
      <c r="T128" s="210">
        <v>0</v>
      </c>
      <c r="U128" s="210">
        <v>100</v>
      </c>
    </row>
    <row r="129" spans="1:21">
      <c r="A129" s="17">
        <v>78066</v>
      </c>
      <c r="B129" s="17" t="s">
        <v>378</v>
      </c>
      <c r="C129" s="210">
        <v>0.33222591362126247</v>
      </c>
      <c r="D129" s="210">
        <v>0</v>
      </c>
      <c r="E129" s="210">
        <v>22.591362126245848</v>
      </c>
      <c r="F129" s="210">
        <v>0</v>
      </c>
      <c r="G129" s="210">
        <v>0</v>
      </c>
      <c r="H129" s="210">
        <v>19.269102990033225</v>
      </c>
      <c r="I129" s="210">
        <v>23.588039867109632</v>
      </c>
      <c r="J129" s="210">
        <v>11.627906976744185</v>
      </c>
      <c r="K129" s="210">
        <v>5.6478405315614619</v>
      </c>
      <c r="L129" s="210">
        <v>0.66445182724252494</v>
      </c>
      <c r="M129" s="210">
        <v>1.6611295681063125</v>
      </c>
      <c r="N129" s="210">
        <v>0</v>
      </c>
      <c r="O129" s="210">
        <v>5.3156146179401995</v>
      </c>
      <c r="P129" s="210">
        <v>3.9867109634551494</v>
      </c>
      <c r="Q129" s="210">
        <v>0.33222591362126247</v>
      </c>
      <c r="R129" s="210">
        <v>3.9867109634551494</v>
      </c>
      <c r="S129" s="210">
        <v>0</v>
      </c>
      <c r="T129" s="210">
        <v>0.99667774086378735</v>
      </c>
      <c r="U129" s="210">
        <v>100</v>
      </c>
    </row>
    <row r="130" spans="1:21">
      <c r="A130" s="17">
        <v>78067</v>
      </c>
      <c r="B130" s="17" t="s">
        <v>465</v>
      </c>
      <c r="C130" s="210">
        <v>1.4018691588785046</v>
      </c>
      <c r="D130" s="210">
        <v>0</v>
      </c>
      <c r="E130" s="210">
        <v>9.3457943925233646</v>
      </c>
      <c r="F130" s="210">
        <v>0</v>
      </c>
      <c r="G130" s="210">
        <v>0</v>
      </c>
      <c r="H130" s="210">
        <v>37.850467289719624</v>
      </c>
      <c r="I130" s="210">
        <v>26.168224299065418</v>
      </c>
      <c r="J130" s="210">
        <v>2.8037383177570092</v>
      </c>
      <c r="K130" s="210">
        <v>8.4112149532710276</v>
      </c>
      <c r="L130" s="210">
        <v>0</v>
      </c>
      <c r="M130" s="210">
        <v>0.93457943925233633</v>
      </c>
      <c r="N130" s="210">
        <v>0</v>
      </c>
      <c r="O130" s="210">
        <v>2.3364485981308412</v>
      </c>
      <c r="P130" s="210">
        <v>1.8691588785046727</v>
      </c>
      <c r="Q130" s="210">
        <v>0.46728971962616817</v>
      </c>
      <c r="R130" s="210">
        <v>6.0747663551401869</v>
      </c>
      <c r="S130" s="210">
        <v>1.4018691588785046</v>
      </c>
      <c r="T130" s="210">
        <v>0.93457943925233633</v>
      </c>
      <c r="U130" s="210">
        <v>100</v>
      </c>
    </row>
    <row r="131" spans="1:21">
      <c r="A131" s="17">
        <v>78069</v>
      </c>
      <c r="B131" s="17" t="s">
        <v>446</v>
      </c>
      <c r="C131" s="210">
        <v>0.47393364928909953</v>
      </c>
      <c r="D131" s="210">
        <v>0</v>
      </c>
      <c r="E131" s="210">
        <v>7.5829383886255926</v>
      </c>
      <c r="F131" s="210">
        <v>0</v>
      </c>
      <c r="G131" s="210">
        <v>0</v>
      </c>
      <c r="H131" s="210">
        <v>8.0568720379146921</v>
      </c>
      <c r="I131" s="210">
        <v>24.644549763033176</v>
      </c>
      <c r="J131" s="210">
        <v>3.3175355450236967</v>
      </c>
      <c r="K131" s="210">
        <v>6.1611374407582939</v>
      </c>
      <c r="L131" s="210">
        <v>0</v>
      </c>
      <c r="M131" s="210">
        <v>3.7914691943127963</v>
      </c>
      <c r="N131" s="210">
        <v>0</v>
      </c>
      <c r="O131" s="210">
        <v>4.2654028436018958</v>
      </c>
      <c r="P131" s="210">
        <v>1.4218009478672986</v>
      </c>
      <c r="Q131" s="210">
        <v>0</v>
      </c>
      <c r="R131" s="210">
        <v>29.857819905213269</v>
      </c>
      <c r="S131" s="210">
        <v>0.94786729857819907</v>
      </c>
      <c r="T131" s="210">
        <v>9.4786729857819907</v>
      </c>
      <c r="U131" s="210">
        <v>100</v>
      </c>
    </row>
    <row r="132" spans="1:21">
      <c r="A132" s="17">
        <v>78070</v>
      </c>
      <c r="B132" s="17" t="s">
        <v>304</v>
      </c>
      <c r="C132" s="210">
        <v>9.8135426889106966E-2</v>
      </c>
      <c r="D132" s="210">
        <v>0.58881256133464177</v>
      </c>
      <c r="E132" s="210">
        <v>11.187438665358194</v>
      </c>
      <c r="F132" s="210">
        <v>0.19627085377821393</v>
      </c>
      <c r="G132" s="210">
        <v>0</v>
      </c>
      <c r="H132" s="210">
        <v>19.136408243375858</v>
      </c>
      <c r="I132" s="210">
        <v>26.005888125613346</v>
      </c>
      <c r="J132" s="210">
        <v>5.8881256133464186</v>
      </c>
      <c r="K132" s="210">
        <v>5.3974484789008832</v>
      </c>
      <c r="L132" s="210">
        <v>0.29440628066732089</v>
      </c>
      <c r="M132" s="210">
        <v>1.2757605495583906</v>
      </c>
      <c r="N132" s="210">
        <v>0</v>
      </c>
      <c r="O132" s="210">
        <v>4.3179587831207069</v>
      </c>
      <c r="P132" s="210">
        <v>19.038272816486749</v>
      </c>
      <c r="Q132" s="210">
        <v>0.29440628066732089</v>
      </c>
      <c r="R132" s="210">
        <v>3.2384690873405302</v>
      </c>
      <c r="S132" s="210">
        <v>9.8135426889106966E-2</v>
      </c>
      <c r="T132" s="210">
        <v>2.9440628066732093</v>
      </c>
      <c r="U132" s="210">
        <v>100</v>
      </c>
    </row>
    <row r="133" spans="1:21">
      <c r="A133" s="17">
        <v>78071</v>
      </c>
      <c r="B133" s="17" t="s">
        <v>575</v>
      </c>
      <c r="C133" s="210">
        <v>1.9230769230769231</v>
      </c>
      <c r="D133" s="210">
        <v>0</v>
      </c>
      <c r="E133" s="210">
        <v>17.307692307692307</v>
      </c>
      <c r="F133" s="210">
        <v>0</v>
      </c>
      <c r="G133" s="210">
        <v>0</v>
      </c>
      <c r="H133" s="210">
        <v>42.307692307692307</v>
      </c>
      <c r="I133" s="210">
        <v>13.461538461538462</v>
      </c>
      <c r="J133" s="210">
        <v>1.9230769230769231</v>
      </c>
      <c r="K133" s="210">
        <v>11.538461538461538</v>
      </c>
      <c r="L133" s="210">
        <v>0</v>
      </c>
      <c r="M133" s="210">
        <v>0</v>
      </c>
      <c r="N133" s="210">
        <v>0</v>
      </c>
      <c r="O133" s="210">
        <v>11.538461538461538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100</v>
      </c>
    </row>
    <row r="134" spans="1:21">
      <c r="A134" s="17">
        <v>78072</v>
      </c>
      <c r="B134" s="17" t="s">
        <v>629</v>
      </c>
      <c r="C134" s="210">
        <v>0</v>
      </c>
      <c r="D134" s="210">
        <v>17.073170731707318</v>
      </c>
      <c r="E134" s="210">
        <v>9.7560975609756095</v>
      </c>
      <c r="F134" s="210">
        <v>0</v>
      </c>
      <c r="G134" s="210">
        <v>0</v>
      </c>
      <c r="H134" s="210">
        <v>14.634146341463413</v>
      </c>
      <c r="I134" s="210">
        <v>19.512195121951219</v>
      </c>
      <c r="J134" s="210">
        <v>2.4390243902439024</v>
      </c>
      <c r="K134" s="210">
        <v>4.8780487804878048</v>
      </c>
      <c r="L134" s="210">
        <v>0</v>
      </c>
      <c r="M134" s="210">
        <v>0</v>
      </c>
      <c r="N134" s="210">
        <v>0</v>
      </c>
      <c r="O134" s="210">
        <v>7.3170731707317067</v>
      </c>
      <c r="P134" s="210">
        <v>7.3170731707317067</v>
      </c>
      <c r="Q134" s="210">
        <v>0</v>
      </c>
      <c r="R134" s="210">
        <v>7.3170731707317067</v>
      </c>
      <c r="S134" s="210">
        <v>0</v>
      </c>
      <c r="T134" s="210">
        <v>9.7560975609756095</v>
      </c>
      <c r="U134" s="210">
        <v>100</v>
      </c>
    </row>
    <row r="135" spans="1:21">
      <c r="A135" s="17">
        <v>78073</v>
      </c>
      <c r="B135" s="17" t="s">
        <v>505</v>
      </c>
      <c r="C135" s="210">
        <v>0</v>
      </c>
      <c r="D135" s="210">
        <v>0</v>
      </c>
      <c r="E135" s="210">
        <v>12.925170068027212</v>
      </c>
      <c r="F135" s="210">
        <v>0</v>
      </c>
      <c r="G135" s="210">
        <v>6.1224489795918364</v>
      </c>
      <c r="H135" s="210">
        <v>27.89115646258503</v>
      </c>
      <c r="I135" s="210">
        <v>25.850340136054424</v>
      </c>
      <c r="J135" s="210">
        <v>6.8027210884353746</v>
      </c>
      <c r="K135" s="210">
        <v>6.1224489795918364</v>
      </c>
      <c r="L135" s="210">
        <v>0.68027210884353739</v>
      </c>
      <c r="M135" s="210">
        <v>0</v>
      </c>
      <c r="N135" s="210">
        <v>0</v>
      </c>
      <c r="O135" s="210">
        <v>6.8027210884353746</v>
      </c>
      <c r="P135" s="210">
        <v>1.3605442176870748</v>
      </c>
      <c r="Q135" s="210">
        <v>0</v>
      </c>
      <c r="R135" s="210">
        <v>2.0408163265306123</v>
      </c>
      <c r="S135" s="210">
        <v>0</v>
      </c>
      <c r="T135" s="210">
        <v>3.4013605442176873</v>
      </c>
      <c r="U135" s="210">
        <v>100</v>
      </c>
    </row>
    <row r="136" spans="1:21">
      <c r="A136" s="17">
        <v>78074</v>
      </c>
      <c r="B136" s="17" t="s">
        <v>429</v>
      </c>
      <c r="C136" s="210">
        <v>0.2824858757062147</v>
      </c>
      <c r="D136" s="210">
        <v>0</v>
      </c>
      <c r="E136" s="210">
        <v>9.6045197740112993</v>
      </c>
      <c r="F136" s="210">
        <v>0</v>
      </c>
      <c r="G136" s="210">
        <v>0</v>
      </c>
      <c r="H136" s="210">
        <v>22.881355932203391</v>
      </c>
      <c r="I136" s="210">
        <v>27.683615819209038</v>
      </c>
      <c r="J136" s="210">
        <v>1.6949152542372881</v>
      </c>
      <c r="K136" s="210">
        <v>17.796610169491526</v>
      </c>
      <c r="L136" s="210">
        <v>0</v>
      </c>
      <c r="M136" s="210">
        <v>1.1299435028248588</v>
      </c>
      <c r="N136" s="210">
        <v>1.1299435028248588</v>
      </c>
      <c r="O136" s="210">
        <v>7.3446327683615822</v>
      </c>
      <c r="P136" s="210">
        <v>3.9548022598870061</v>
      </c>
      <c r="Q136" s="210">
        <v>0.2824858757062147</v>
      </c>
      <c r="R136" s="210">
        <v>3.9548022598870061</v>
      </c>
      <c r="S136" s="210">
        <v>0.56497175141242939</v>
      </c>
      <c r="T136" s="210">
        <v>1.6949152542372881</v>
      </c>
      <c r="U136" s="210">
        <v>100</v>
      </c>
    </row>
    <row r="137" spans="1:21">
      <c r="A137" s="17">
        <v>78075</v>
      </c>
      <c r="B137" s="17" t="s">
        <v>510</v>
      </c>
      <c r="C137" s="210">
        <v>0</v>
      </c>
      <c r="D137" s="210">
        <v>1.1293634496919918</v>
      </c>
      <c r="E137" s="210">
        <v>33.675564681724843</v>
      </c>
      <c r="F137" s="210">
        <v>0</v>
      </c>
      <c r="G137" s="210">
        <v>0.41067761806981523</v>
      </c>
      <c r="H137" s="210">
        <v>7.4948665297741277</v>
      </c>
      <c r="I137" s="210">
        <v>14.271047227926079</v>
      </c>
      <c r="J137" s="210">
        <v>1.2320328542094456</v>
      </c>
      <c r="K137" s="210">
        <v>4.0041067761806977</v>
      </c>
      <c r="L137" s="210">
        <v>0.51334702258726894</v>
      </c>
      <c r="M137" s="210">
        <v>0.82135523613963046</v>
      </c>
      <c r="N137" s="210">
        <v>0.10266940451745381</v>
      </c>
      <c r="O137" s="210">
        <v>0.92402464065708423</v>
      </c>
      <c r="P137" s="210">
        <v>28.850102669404514</v>
      </c>
      <c r="Q137" s="210">
        <v>0.61601642710472282</v>
      </c>
      <c r="R137" s="210">
        <v>4.7227926078028748</v>
      </c>
      <c r="S137" s="210">
        <v>0.51334702258726894</v>
      </c>
      <c r="T137" s="210">
        <v>0.71868583162217659</v>
      </c>
      <c r="U137" s="210">
        <v>100</v>
      </c>
    </row>
    <row r="138" spans="1:21">
      <c r="A138" s="17">
        <v>78076</v>
      </c>
      <c r="B138" s="17" t="s">
        <v>394</v>
      </c>
      <c r="C138" s="210">
        <v>0.38759689922480622</v>
      </c>
      <c r="D138" s="210">
        <v>0</v>
      </c>
      <c r="E138" s="210">
        <v>7.3643410852713185</v>
      </c>
      <c r="F138" s="210">
        <v>0</v>
      </c>
      <c r="G138" s="210">
        <v>0</v>
      </c>
      <c r="H138" s="210">
        <v>32.945736434108525</v>
      </c>
      <c r="I138" s="210">
        <v>22.868217054263564</v>
      </c>
      <c r="J138" s="210">
        <v>5.0387596899224807</v>
      </c>
      <c r="K138" s="210">
        <v>6.2015503875968996</v>
      </c>
      <c r="L138" s="210">
        <v>1.1627906976744187</v>
      </c>
      <c r="M138" s="210">
        <v>1.1627906976744187</v>
      </c>
      <c r="N138" s="210">
        <v>0.38759689922480622</v>
      </c>
      <c r="O138" s="210">
        <v>9.3023255813953494</v>
      </c>
      <c r="P138" s="210">
        <v>3.1007751937984498</v>
      </c>
      <c r="Q138" s="210">
        <v>0</v>
      </c>
      <c r="R138" s="210">
        <v>3.8759689922480618</v>
      </c>
      <c r="S138" s="210">
        <v>0.77519379844961245</v>
      </c>
      <c r="T138" s="210">
        <v>5.4263565891472867</v>
      </c>
      <c r="U138" s="210">
        <v>100</v>
      </c>
    </row>
    <row r="139" spans="1:21">
      <c r="A139" s="17">
        <v>78077</v>
      </c>
      <c r="B139" s="17" t="s">
        <v>419</v>
      </c>
      <c r="C139" s="210">
        <v>2.1390374331550799</v>
      </c>
      <c r="D139" s="210">
        <v>0</v>
      </c>
      <c r="E139" s="210">
        <v>19.251336898395721</v>
      </c>
      <c r="F139" s="210">
        <v>0</v>
      </c>
      <c r="G139" s="210">
        <v>0</v>
      </c>
      <c r="H139" s="210">
        <v>16.577540106951872</v>
      </c>
      <c r="I139" s="210">
        <v>30.481283422459892</v>
      </c>
      <c r="J139" s="210">
        <v>1.6042780748663104</v>
      </c>
      <c r="K139" s="210">
        <v>9.6256684491978604</v>
      </c>
      <c r="L139" s="210">
        <v>2.1390374331550799</v>
      </c>
      <c r="M139" s="210">
        <v>2.1390374331550799</v>
      </c>
      <c r="N139" s="210">
        <v>0</v>
      </c>
      <c r="O139" s="210">
        <v>5.3475935828877006</v>
      </c>
      <c r="P139" s="210">
        <v>5.3475935828877006</v>
      </c>
      <c r="Q139" s="210">
        <v>0</v>
      </c>
      <c r="R139" s="210">
        <v>1.0695187165775399</v>
      </c>
      <c r="S139" s="210">
        <v>1.0695187165775399</v>
      </c>
      <c r="T139" s="210">
        <v>3.2085561497326207</v>
      </c>
      <c r="U139" s="210">
        <v>100</v>
      </c>
    </row>
    <row r="140" spans="1:21">
      <c r="A140" s="17">
        <v>78078</v>
      </c>
      <c r="B140" s="17" t="s">
        <v>606</v>
      </c>
      <c r="C140" s="210">
        <v>1.6129032258064515</v>
      </c>
      <c r="D140" s="210">
        <v>0</v>
      </c>
      <c r="E140" s="210">
        <v>8.064516129032258</v>
      </c>
      <c r="F140" s="210">
        <v>0</v>
      </c>
      <c r="G140" s="210">
        <v>0</v>
      </c>
      <c r="H140" s="210">
        <v>3.225806451612903</v>
      </c>
      <c r="I140" s="210">
        <v>16.129032258064516</v>
      </c>
      <c r="J140" s="210">
        <v>8.064516129032258</v>
      </c>
      <c r="K140" s="210">
        <v>25.806451612903224</v>
      </c>
      <c r="L140" s="210">
        <v>4.838709677419355</v>
      </c>
      <c r="M140" s="210">
        <v>1.6129032258064515</v>
      </c>
      <c r="N140" s="210">
        <v>0</v>
      </c>
      <c r="O140" s="210">
        <v>1.6129032258064515</v>
      </c>
      <c r="P140" s="210">
        <v>25.806451612903224</v>
      </c>
      <c r="Q140" s="210">
        <v>0</v>
      </c>
      <c r="R140" s="210">
        <v>0</v>
      </c>
      <c r="S140" s="210">
        <v>3.225806451612903</v>
      </c>
      <c r="T140" s="210">
        <v>0</v>
      </c>
      <c r="U140" s="210">
        <v>100</v>
      </c>
    </row>
    <row r="141" spans="1:21">
      <c r="A141" s="17">
        <v>78079</v>
      </c>
      <c r="B141" s="17" t="s">
        <v>307</v>
      </c>
      <c r="C141" s="210">
        <v>0.41841004184100417</v>
      </c>
      <c r="D141" s="210">
        <v>0</v>
      </c>
      <c r="E141" s="210">
        <v>7.1129707112970717</v>
      </c>
      <c r="F141" s="210">
        <v>0</v>
      </c>
      <c r="G141" s="210">
        <v>0</v>
      </c>
      <c r="H141" s="210">
        <v>10.320781032078104</v>
      </c>
      <c r="I141" s="210">
        <v>25.94142259414226</v>
      </c>
      <c r="J141" s="210">
        <v>3.0683403068340307</v>
      </c>
      <c r="K141" s="210">
        <v>5.9972105997210594</v>
      </c>
      <c r="L141" s="210">
        <v>0.69735006973500702</v>
      </c>
      <c r="M141" s="210">
        <v>2.0920502092050208</v>
      </c>
      <c r="N141" s="210">
        <v>0.41841004184100417</v>
      </c>
      <c r="O141" s="210">
        <v>10.181311018131103</v>
      </c>
      <c r="P141" s="210">
        <v>2.6499302649930265</v>
      </c>
      <c r="Q141" s="210">
        <v>0</v>
      </c>
      <c r="R141" s="210">
        <v>26.778242677824267</v>
      </c>
      <c r="S141" s="210">
        <v>0.41841004184100417</v>
      </c>
      <c r="T141" s="210">
        <v>3.905160390516039</v>
      </c>
      <c r="U141" s="210">
        <v>100</v>
      </c>
    </row>
    <row r="142" spans="1:21">
      <c r="A142" s="17">
        <v>78080</v>
      </c>
      <c r="B142" s="17" t="s">
        <v>523</v>
      </c>
      <c r="C142" s="210">
        <v>0.64102564102564097</v>
      </c>
      <c r="D142" s="210">
        <v>0</v>
      </c>
      <c r="E142" s="210">
        <v>39.42307692307692</v>
      </c>
      <c r="F142" s="210">
        <v>0</v>
      </c>
      <c r="G142" s="210">
        <v>0</v>
      </c>
      <c r="H142" s="210">
        <v>7.3717948717948723</v>
      </c>
      <c r="I142" s="210">
        <v>26.282051282051285</v>
      </c>
      <c r="J142" s="210">
        <v>17.307692307692307</v>
      </c>
      <c r="K142" s="210">
        <v>1.6025641025641024</v>
      </c>
      <c r="L142" s="210">
        <v>0.96153846153846156</v>
      </c>
      <c r="M142" s="210">
        <v>2.5641025641025639</v>
      </c>
      <c r="N142" s="210">
        <v>0</v>
      </c>
      <c r="O142" s="210">
        <v>1.6025641025641024</v>
      </c>
      <c r="P142" s="210">
        <v>0.64102564102564097</v>
      </c>
      <c r="Q142" s="210">
        <v>0</v>
      </c>
      <c r="R142" s="210">
        <v>0</v>
      </c>
      <c r="S142" s="210">
        <v>0</v>
      </c>
      <c r="T142" s="210">
        <v>1.6025641025641024</v>
      </c>
      <c r="U142" s="210">
        <v>100</v>
      </c>
    </row>
    <row r="143" spans="1:21">
      <c r="A143" s="17">
        <v>78081</v>
      </c>
      <c r="B143" s="17" t="s">
        <v>280</v>
      </c>
      <c r="C143" s="210">
        <v>0.12795905310300704</v>
      </c>
      <c r="D143" s="210">
        <v>0</v>
      </c>
      <c r="E143" s="210">
        <v>11.558967796971634</v>
      </c>
      <c r="F143" s="210">
        <v>0</v>
      </c>
      <c r="G143" s="210">
        <v>0.2985711239070164</v>
      </c>
      <c r="H143" s="210">
        <v>9.7888675623800374</v>
      </c>
      <c r="I143" s="210">
        <v>26.380891448069949</v>
      </c>
      <c r="J143" s="210">
        <v>5.523565792279804</v>
      </c>
      <c r="K143" s="210">
        <v>4.0307101727447217</v>
      </c>
      <c r="L143" s="210">
        <v>0.8104073363190446</v>
      </c>
      <c r="M143" s="210">
        <v>1.3648965664320749</v>
      </c>
      <c r="N143" s="210">
        <v>0.4052036681595223</v>
      </c>
      <c r="O143" s="210">
        <v>5.224994668372787</v>
      </c>
      <c r="P143" s="210">
        <v>29.25997014288761</v>
      </c>
      <c r="Q143" s="210">
        <v>0.36255065045851992</v>
      </c>
      <c r="R143" s="210">
        <v>2.1113243761996161</v>
      </c>
      <c r="S143" s="210">
        <v>0.55448923011303053</v>
      </c>
      <c r="T143" s="210">
        <v>2.1966304116016211</v>
      </c>
      <c r="U143" s="210">
        <v>100</v>
      </c>
    </row>
    <row r="144" spans="1:21">
      <c r="A144" s="17">
        <v>78082</v>
      </c>
      <c r="B144" s="17" t="s">
        <v>493</v>
      </c>
      <c r="C144" s="210">
        <v>0</v>
      </c>
      <c r="D144" s="210">
        <v>0</v>
      </c>
      <c r="E144" s="210">
        <v>8.3333333333333321</v>
      </c>
      <c r="F144" s="210">
        <v>0</v>
      </c>
      <c r="G144" s="210">
        <v>0</v>
      </c>
      <c r="H144" s="210">
        <v>19.642857142857142</v>
      </c>
      <c r="I144" s="210">
        <v>27.380952380952383</v>
      </c>
      <c r="J144" s="210">
        <v>2.3809523809523809</v>
      </c>
      <c r="K144" s="210">
        <v>22.023809523809522</v>
      </c>
      <c r="L144" s="210">
        <v>0</v>
      </c>
      <c r="M144" s="210">
        <v>1.7857142857142856</v>
      </c>
      <c r="N144" s="210">
        <v>0</v>
      </c>
      <c r="O144" s="210">
        <v>10.119047619047619</v>
      </c>
      <c r="P144" s="210">
        <v>1.1904761904761905</v>
      </c>
      <c r="Q144" s="210">
        <v>0</v>
      </c>
      <c r="R144" s="210">
        <v>4.7619047619047619</v>
      </c>
      <c r="S144" s="210">
        <v>0</v>
      </c>
      <c r="T144" s="210">
        <v>2.3809523809523809</v>
      </c>
      <c r="U144" s="210">
        <v>100</v>
      </c>
    </row>
    <row r="145" spans="1:21">
      <c r="A145" s="17">
        <v>78083</v>
      </c>
      <c r="B145" s="17" t="s">
        <v>362</v>
      </c>
      <c r="C145" s="210">
        <v>0.49382716049382713</v>
      </c>
      <c r="D145" s="210">
        <v>0</v>
      </c>
      <c r="E145" s="210">
        <v>14.814814814814813</v>
      </c>
      <c r="F145" s="210">
        <v>0</v>
      </c>
      <c r="G145" s="210">
        <v>0</v>
      </c>
      <c r="H145" s="210">
        <v>27.654320987654319</v>
      </c>
      <c r="I145" s="210">
        <v>28.641975308641975</v>
      </c>
      <c r="J145" s="210">
        <v>2.4691358024691357</v>
      </c>
      <c r="K145" s="210">
        <v>12.839506172839506</v>
      </c>
      <c r="L145" s="210">
        <v>0</v>
      </c>
      <c r="M145" s="210">
        <v>1.2345679012345678</v>
      </c>
      <c r="N145" s="210">
        <v>0</v>
      </c>
      <c r="O145" s="210">
        <v>5.9259259259259265</v>
      </c>
      <c r="P145" s="210">
        <v>2.2222222222222223</v>
      </c>
      <c r="Q145" s="210">
        <v>0.24691358024691357</v>
      </c>
      <c r="R145" s="210">
        <v>1.4814814814814816</v>
      </c>
      <c r="S145" s="210">
        <v>0</v>
      </c>
      <c r="T145" s="210">
        <v>1.9753086419753085</v>
      </c>
      <c r="U145" s="210">
        <v>100</v>
      </c>
    </row>
    <row r="146" spans="1:21">
      <c r="A146" s="17">
        <v>78084</v>
      </c>
      <c r="B146" s="17" t="s">
        <v>408</v>
      </c>
      <c r="C146" s="210">
        <v>10.655737704918032</v>
      </c>
      <c r="D146" s="210">
        <v>0</v>
      </c>
      <c r="E146" s="210">
        <v>14.754098360655737</v>
      </c>
      <c r="F146" s="210">
        <v>0.27322404371584702</v>
      </c>
      <c r="G146" s="210">
        <v>0</v>
      </c>
      <c r="H146" s="210">
        <v>11.202185792349727</v>
      </c>
      <c r="I146" s="210">
        <v>35.519125683060111</v>
      </c>
      <c r="J146" s="210">
        <v>8.4699453551912569</v>
      </c>
      <c r="K146" s="210">
        <v>4.0983606557377046</v>
      </c>
      <c r="L146" s="210">
        <v>0.54644808743169404</v>
      </c>
      <c r="M146" s="210">
        <v>1.9125683060109291</v>
      </c>
      <c r="N146" s="210">
        <v>0</v>
      </c>
      <c r="O146" s="210">
        <v>7.1038251366120218</v>
      </c>
      <c r="P146" s="210">
        <v>1.0928961748633881</v>
      </c>
      <c r="Q146" s="210">
        <v>0</v>
      </c>
      <c r="R146" s="210">
        <v>1.9125683060109291</v>
      </c>
      <c r="S146" s="210">
        <v>0</v>
      </c>
      <c r="T146" s="210">
        <v>2.459016393442623</v>
      </c>
      <c r="U146" s="210">
        <v>100</v>
      </c>
    </row>
    <row r="147" spans="1:21">
      <c r="A147" s="17">
        <v>78085</v>
      </c>
      <c r="B147" s="17" t="s">
        <v>565</v>
      </c>
      <c r="C147" s="210">
        <v>0</v>
      </c>
      <c r="D147" s="210">
        <v>0</v>
      </c>
      <c r="E147" s="210">
        <v>14.754098360655737</v>
      </c>
      <c r="F147" s="210">
        <v>0</v>
      </c>
      <c r="G147" s="210">
        <v>0</v>
      </c>
      <c r="H147" s="210">
        <v>29.508196721311474</v>
      </c>
      <c r="I147" s="210">
        <v>24.590163934426229</v>
      </c>
      <c r="J147" s="210">
        <v>3.278688524590164</v>
      </c>
      <c r="K147" s="210">
        <v>11.475409836065573</v>
      </c>
      <c r="L147" s="210">
        <v>0</v>
      </c>
      <c r="M147" s="210">
        <v>0</v>
      </c>
      <c r="N147" s="210">
        <v>0</v>
      </c>
      <c r="O147" s="210">
        <v>9.8360655737704921</v>
      </c>
      <c r="P147" s="210">
        <v>0</v>
      </c>
      <c r="Q147" s="210">
        <v>0</v>
      </c>
      <c r="R147" s="210">
        <v>1.639344262295082</v>
      </c>
      <c r="S147" s="210">
        <v>0</v>
      </c>
      <c r="T147" s="210">
        <v>4.918032786885246</v>
      </c>
      <c r="U147" s="210">
        <v>100</v>
      </c>
    </row>
    <row r="148" spans="1:21">
      <c r="A148" s="17">
        <v>78089</v>
      </c>
      <c r="B148" s="17" t="s">
        <v>589</v>
      </c>
      <c r="C148" s="210">
        <v>0</v>
      </c>
      <c r="D148" s="210">
        <v>0</v>
      </c>
      <c r="E148" s="210">
        <v>7.5471698113207548</v>
      </c>
      <c r="F148" s="210">
        <v>0</v>
      </c>
      <c r="G148" s="210">
        <v>0</v>
      </c>
      <c r="H148" s="210">
        <v>16.981132075471699</v>
      </c>
      <c r="I148" s="210">
        <v>37.735849056603776</v>
      </c>
      <c r="J148" s="210">
        <v>1.8867924528301887</v>
      </c>
      <c r="K148" s="210">
        <v>13.20754716981132</v>
      </c>
      <c r="L148" s="210">
        <v>0</v>
      </c>
      <c r="M148" s="210">
        <v>1.8867924528301887</v>
      </c>
      <c r="N148" s="210">
        <v>0</v>
      </c>
      <c r="O148" s="210">
        <v>9.433962264150944</v>
      </c>
      <c r="P148" s="210">
        <v>0</v>
      </c>
      <c r="Q148" s="210">
        <v>0</v>
      </c>
      <c r="R148" s="210">
        <v>7.5471698113207548</v>
      </c>
      <c r="S148" s="210">
        <v>0</v>
      </c>
      <c r="T148" s="210">
        <v>3.7735849056603774</v>
      </c>
      <c r="U148" s="210">
        <v>100</v>
      </c>
    </row>
    <row r="149" spans="1:21">
      <c r="A149" s="17">
        <v>78090</v>
      </c>
      <c r="B149" s="17" t="s">
        <v>675</v>
      </c>
      <c r="C149" s="210">
        <v>5.8823529411764701</v>
      </c>
      <c r="D149" s="210">
        <v>0</v>
      </c>
      <c r="E149" s="210">
        <v>5.8823529411764701</v>
      </c>
      <c r="F149" s="210">
        <v>0</v>
      </c>
      <c r="G149" s="210">
        <v>0</v>
      </c>
      <c r="H149" s="210">
        <v>5.8823529411764701</v>
      </c>
      <c r="I149" s="210">
        <v>35.294117647058826</v>
      </c>
      <c r="J149" s="210">
        <v>23.52941176470588</v>
      </c>
      <c r="K149" s="210">
        <v>11.76470588235294</v>
      </c>
      <c r="L149" s="210">
        <v>0</v>
      </c>
      <c r="M149" s="210">
        <v>0</v>
      </c>
      <c r="N149" s="210">
        <v>0</v>
      </c>
      <c r="O149" s="210">
        <v>0</v>
      </c>
      <c r="P149" s="210">
        <v>0</v>
      </c>
      <c r="Q149" s="210">
        <v>0</v>
      </c>
      <c r="R149" s="210">
        <v>5.8823529411764701</v>
      </c>
      <c r="S149" s="210">
        <v>0</v>
      </c>
      <c r="T149" s="210">
        <v>5.8823529411764701</v>
      </c>
      <c r="U149" s="210">
        <v>100</v>
      </c>
    </row>
    <row r="150" spans="1:21">
      <c r="A150" s="17">
        <v>78091</v>
      </c>
      <c r="B150" s="17" t="s">
        <v>285</v>
      </c>
      <c r="C150" s="210">
        <v>0</v>
      </c>
      <c r="D150" s="210">
        <v>0</v>
      </c>
      <c r="E150" s="210">
        <v>7.9899074852817495</v>
      </c>
      <c r="F150" s="210">
        <v>1.0092514718250631</v>
      </c>
      <c r="G150" s="210">
        <v>1.2195121951219512</v>
      </c>
      <c r="H150" s="210">
        <v>11.227922624053827</v>
      </c>
      <c r="I150" s="210">
        <v>26.156433978132888</v>
      </c>
      <c r="J150" s="210">
        <v>15.979814970563499</v>
      </c>
      <c r="K150" s="210">
        <v>8.0319596299411273</v>
      </c>
      <c r="L150" s="210">
        <v>1.9343986543313711</v>
      </c>
      <c r="M150" s="210">
        <v>3.9108494533221196</v>
      </c>
      <c r="N150" s="210">
        <v>0.50462573591253157</v>
      </c>
      <c r="O150" s="210">
        <v>8.7468460891505462</v>
      </c>
      <c r="P150" s="210">
        <v>3.7846930193439863</v>
      </c>
      <c r="Q150" s="210">
        <v>0.50462573591253157</v>
      </c>
      <c r="R150" s="210">
        <v>5.2985702270815809</v>
      </c>
      <c r="S150" s="210">
        <v>0.37846930193439865</v>
      </c>
      <c r="T150" s="210">
        <v>3.3221194280908328</v>
      </c>
      <c r="U150" s="210">
        <v>100</v>
      </c>
    </row>
    <row r="151" spans="1:21">
      <c r="A151" s="17">
        <v>78093</v>
      </c>
      <c r="B151" s="17" t="s">
        <v>467</v>
      </c>
      <c r="C151" s="210">
        <v>1.9801980198019802</v>
      </c>
      <c r="D151" s="210">
        <v>0</v>
      </c>
      <c r="E151" s="210">
        <v>18.811881188118811</v>
      </c>
      <c r="F151" s="210">
        <v>0</v>
      </c>
      <c r="G151" s="210">
        <v>0</v>
      </c>
      <c r="H151" s="210">
        <v>20.792079207920793</v>
      </c>
      <c r="I151" s="210">
        <v>22.772277227722775</v>
      </c>
      <c r="J151" s="210">
        <v>3.4653465346534658</v>
      </c>
      <c r="K151" s="210">
        <v>9.4059405940594054</v>
      </c>
      <c r="L151" s="210">
        <v>4.9504950495049505</v>
      </c>
      <c r="M151" s="210">
        <v>1.4851485148514851</v>
      </c>
      <c r="N151" s="210">
        <v>0</v>
      </c>
      <c r="O151" s="210">
        <v>6.435643564356436</v>
      </c>
      <c r="P151" s="210">
        <v>3.4653465346534658</v>
      </c>
      <c r="Q151" s="210">
        <v>0</v>
      </c>
      <c r="R151" s="210">
        <v>2.9702970297029703</v>
      </c>
      <c r="S151" s="210">
        <v>0</v>
      </c>
      <c r="T151" s="210">
        <v>3.4653465346534658</v>
      </c>
      <c r="U151" s="210">
        <v>100</v>
      </c>
    </row>
    <row r="152" spans="1:21">
      <c r="A152" s="17">
        <v>78094</v>
      </c>
      <c r="B152" s="17" t="s">
        <v>548</v>
      </c>
      <c r="C152" s="210">
        <v>3.2894736842105261</v>
      </c>
      <c r="D152" s="210">
        <v>0</v>
      </c>
      <c r="E152" s="210">
        <v>7.2368421052631584</v>
      </c>
      <c r="F152" s="210">
        <v>0</v>
      </c>
      <c r="G152" s="210">
        <v>0</v>
      </c>
      <c r="H152" s="210">
        <v>9.8684210526315788</v>
      </c>
      <c r="I152" s="210">
        <v>14.473684210526317</v>
      </c>
      <c r="J152" s="210">
        <v>1.9736842105263157</v>
      </c>
      <c r="K152" s="210">
        <v>7.8947368421052628</v>
      </c>
      <c r="L152" s="210">
        <v>0.6578947368421052</v>
      </c>
      <c r="M152" s="210">
        <v>1.3157894736842104</v>
      </c>
      <c r="N152" s="210">
        <v>0</v>
      </c>
      <c r="O152" s="210">
        <v>3.2894736842105261</v>
      </c>
      <c r="P152" s="210">
        <v>0</v>
      </c>
      <c r="Q152" s="210">
        <v>0</v>
      </c>
      <c r="R152" s="210">
        <v>46.05263157894737</v>
      </c>
      <c r="S152" s="210">
        <v>0</v>
      </c>
      <c r="T152" s="210">
        <v>3.9473684210526314</v>
      </c>
      <c r="U152" s="210">
        <v>100</v>
      </c>
    </row>
    <row r="153" spans="1:21">
      <c r="A153" s="17">
        <v>78095</v>
      </c>
      <c r="B153" s="17" t="s">
        <v>491</v>
      </c>
      <c r="C153" s="210">
        <v>4.8543689320388346</v>
      </c>
      <c r="D153" s="210">
        <v>0</v>
      </c>
      <c r="E153" s="210">
        <v>4.8543689320388346</v>
      </c>
      <c r="F153" s="210">
        <v>0</v>
      </c>
      <c r="G153" s="210">
        <v>0</v>
      </c>
      <c r="H153" s="210">
        <v>19.417475728155338</v>
      </c>
      <c r="I153" s="210">
        <v>24.271844660194176</v>
      </c>
      <c r="J153" s="210">
        <v>3.8834951456310676</v>
      </c>
      <c r="K153" s="210">
        <v>17.475728155339805</v>
      </c>
      <c r="L153" s="210">
        <v>0</v>
      </c>
      <c r="M153" s="210">
        <v>0.97087378640776689</v>
      </c>
      <c r="N153" s="210">
        <v>0.97087378640776689</v>
      </c>
      <c r="O153" s="210">
        <v>8.7378640776699026</v>
      </c>
      <c r="P153" s="210">
        <v>0.97087378640776689</v>
      </c>
      <c r="Q153" s="210">
        <v>0</v>
      </c>
      <c r="R153" s="210">
        <v>5.825242718446602</v>
      </c>
      <c r="S153" s="210">
        <v>4.8543689320388346</v>
      </c>
      <c r="T153" s="210">
        <v>2.912621359223301</v>
      </c>
      <c r="U153" s="210">
        <v>100</v>
      </c>
    </row>
    <row r="154" spans="1:21">
      <c r="A154" s="17">
        <v>78096</v>
      </c>
      <c r="B154" s="17" t="s">
        <v>621</v>
      </c>
      <c r="C154" s="210">
        <v>24.137931034482758</v>
      </c>
      <c r="D154" s="210">
        <v>0</v>
      </c>
      <c r="E154" s="210">
        <v>20.689655172413794</v>
      </c>
      <c r="F154" s="210">
        <v>0</v>
      </c>
      <c r="G154" s="210">
        <v>0</v>
      </c>
      <c r="H154" s="210">
        <v>13.793103448275861</v>
      </c>
      <c r="I154" s="210">
        <v>17.241379310344829</v>
      </c>
      <c r="J154" s="210">
        <v>6.8965517241379306</v>
      </c>
      <c r="K154" s="210">
        <v>13.793103448275861</v>
      </c>
      <c r="L154" s="210">
        <v>0</v>
      </c>
      <c r="M154" s="210">
        <v>0</v>
      </c>
      <c r="N154" s="210">
        <v>0</v>
      </c>
      <c r="O154" s="210">
        <v>3.4482758620689653</v>
      </c>
      <c r="P154" s="210">
        <v>0</v>
      </c>
      <c r="Q154" s="210">
        <v>0</v>
      </c>
      <c r="R154" s="210">
        <v>0</v>
      </c>
      <c r="S154" s="210">
        <v>0</v>
      </c>
      <c r="T154" s="210">
        <v>0</v>
      </c>
      <c r="U154" s="210">
        <v>100</v>
      </c>
    </row>
    <row r="155" spans="1:21">
      <c r="A155" s="17">
        <v>78097</v>
      </c>
      <c r="B155" s="17" t="s">
        <v>541</v>
      </c>
      <c r="C155" s="210">
        <v>0</v>
      </c>
      <c r="D155" s="210">
        <v>0</v>
      </c>
      <c r="E155" s="210">
        <v>12.631578947368421</v>
      </c>
      <c r="F155" s="210">
        <v>0</v>
      </c>
      <c r="G155" s="210">
        <v>0</v>
      </c>
      <c r="H155" s="210">
        <v>13.684210526315791</v>
      </c>
      <c r="I155" s="210">
        <v>43.15789473684211</v>
      </c>
      <c r="J155" s="210">
        <v>5.2631578947368416</v>
      </c>
      <c r="K155" s="210">
        <v>4.2105263157894735</v>
      </c>
      <c r="L155" s="210">
        <v>0</v>
      </c>
      <c r="M155" s="210">
        <v>1.0526315789473684</v>
      </c>
      <c r="N155" s="210">
        <v>0</v>
      </c>
      <c r="O155" s="210">
        <v>4.2105263157894735</v>
      </c>
      <c r="P155" s="210">
        <v>0</v>
      </c>
      <c r="Q155" s="210">
        <v>1.0526315789473684</v>
      </c>
      <c r="R155" s="210">
        <v>9.4736842105263168</v>
      </c>
      <c r="S155" s="210">
        <v>2.1052631578947367</v>
      </c>
      <c r="T155" s="210">
        <v>3.1578947368421053</v>
      </c>
      <c r="U155" s="210">
        <v>100</v>
      </c>
    </row>
    <row r="156" spans="1:21">
      <c r="A156" s="17">
        <v>78098</v>
      </c>
      <c r="B156" s="17" t="s">
        <v>546</v>
      </c>
      <c r="C156" s="210">
        <v>0.92592592592592582</v>
      </c>
      <c r="D156" s="210">
        <v>0</v>
      </c>
      <c r="E156" s="210">
        <v>18.518518518518519</v>
      </c>
      <c r="F156" s="210">
        <v>0</v>
      </c>
      <c r="G156" s="210">
        <v>0</v>
      </c>
      <c r="H156" s="210">
        <v>29.629629629629626</v>
      </c>
      <c r="I156" s="210">
        <v>24.074074074074073</v>
      </c>
      <c r="J156" s="210">
        <v>1.8518518518518516</v>
      </c>
      <c r="K156" s="210">
        <v>9.2592592592592595</v>
      </c>
      <c r="L156" s="210">
        <v>0</v>
      </c>
      <c r="M156" s="210">
        <v>2.7777777777777777</v>
      </c>
      <c r="N156" s="210">
        <v>0.92592592592592582</v>
      </c>
      <c r="O156" s="210">
        <v>8.3333333333333321</v>
      </c>
      <c r="P156" s="210">
        <v>1.8518518518518516</v>
      </c>
      <c r="Q156" s="210">
        <v>0.92592592592592582</v>
      </c>
      <c r="R156" s="210">
        <v>0.92592592592592582</v>
      </c>
      <c r="S156" s="210">
        <v>0</v>
      </c>
      <c r="T156" s="210">
        <v>0</v>
      </c>
      <c r="U156" s="210">
        <v>100</v>
      </c>
    </row>
    <row r="157" spans="1:21">
      <c r="A157" s="17">
        <v>78099</v>
      </c>
      <c r="B157" s="17" t="s">
        <v>583</v>
      </c>
      <c r="C157" s="210">
        <v>10.897435897435898</v>
      </c>
      <c r="D157" s="210">
        <v>0</v>
      </c>
      <c r="E157" s="210">
        <v>8.3333333333333321</v>
      </c>
      <c r="F157" s="210">
        <v>0</v>
      </c>
      <c r="G157" s="210">
        <v>0</v>
      </c>
      <c r="H157" s="210">
        <v>35.897435897435898</v>
      </c>
      <c r="I157" s="210">
        <v>14.743589743589745</v>
      </c>
      <c r="J157" s="210">
        <v>1.2820512820512819</v>
      </c>
      <c r="K157" s="210">
        <v>18.589743589743591</v>
      </c>
      <c r="L157" s="210">
        <v>0</v>
      </c>
      <c r="M157" s="210">
        <v>0.64102564102564097</v>
      </c>
      <c r="N157" s="210">
        <v>0</v>
      </c>
      <c r="O157" s="210">
        <v>3.8461538461538463</v>
      </c>
      <c r="P157" s="210">
        <v>0.64102564102564097</v>
      </c>
      <c r="Q157" s="210">
        <v>0</v>
      </c>
      <c r="R157" s="210">
        <v>3.8461538461538463</v>
      </c>
      <c r="S157" s="210">
        <v>0</v>
      </c>
      <c r="T157" s="210">
        <v>1.2820512820512819</v>
      </c>
      <c r="U157" s="210">
        <v>100</v>
      </c>
    </row>
    <row r="158" spans="1:21">
      <c r="A158" s="17">
        <v>78100</v>
      </c>
      <c r="B158" s="17" t="s">
        <v>627</v>
      </c>
      <c r="C158" s="210">
        <v>1.1111111111111112</v>
      </c>
      <c r="D158" s="210">
        <v>0</v>
      </c>
      <c r="E158" s="210">
        <v>3.3333333333333335</v>
      </c>
      <c r="F158" s="210">
        <v>0</v>
      </c>
      <c r="G158" s="210">
        <v>0</v>
      </c>
      <c r="H158" s="210">
        <v>58.888888888888893</v>
      </c>
      <c r="I158" s="210">
        <v>16.666666666666664</v>
      </c>
      <c r="J158" s="210">
        <v>1.1111111111111112</v>
      </c>
      <c r="K158" s="210">
        <v>6.666666666666667</v>
      </c>
      <c r="L158" s="210">
        <v>0</v>
      </c>
      <c r="M158" s="210">
        <v>0</v>
      </c>
      <c r="N158" s="210">
        <v>0</v>
      </c>
      <c r="O158" s="210">
        <v>7.7777777777777777</v>
      </c>
      <c r="P158" s="210">
        <v>0</v>
      </c>
      <c r="Q158" s="210">
        <v>0</v>
      </c>
      <c r="R158" s="210">
        <v>1.1111111111111112</v>
      </c>
      <c r="S158" s="210">
        <v>1.1111111111111112</v>
      </c>
      <c r="T158" s="210">
        <v>2.2222222222222223</v>
      </c>
      <c r="U158" s="210">
        <v>100</v>
      </c>
    </row>
    <row r="159" spans="1:21">
      <c r="A159" s="17">
        <v>78101</v>
      </c>
      <c r="B159" s="17" t="s">
        <v>329</v>
      </c>
      <c r="C159" s="210">
        <v>0</v>
      </c>
      <c r="D159" s="210">
        <v>0.33557046979865773</v>
      </c>
      <c r="E159" s="210">
        <v>8.2214765100671148</v>
      </c>
      <c r="F159" s="210">
        <v>0</v>
      </c>
      <c r="G159" s="210">
        <v>0</v>
      </c>
      <c r="H159" s="210">
        <v>13.422818791946309</v>
      </c>
      <c r="I159" s="210">
        <v>29.949664429530205</v>
      </c>
      <c r="J159" s="210">
        <v>4.7818791946308723</v>
      </c>
      <c r="K159" s="210">
        <v>11.912751677852349</v>
      </c>
      <c r="L159" s="210">
        <v>1.174496644295302</v>
      </c>
      <c r="M159" s="210">
        <v>2.0973154362416109</v>
      </c>
      <c r="N159" s="210">
        <v>1.5939597315436242</v>
      </c>
      <c r="O159" s="210">
        <v>7.3825503355704702</v>
      </c>
      <c r="P159" s="210">
        <v>3.4395973154362416</v>
      </c>
      <c r="Q159" s="210">
        <v>1.9295302013422819</v>
      </c>
      <c r="R159" s="210">
        <v>4.2785234899328861</v>
      </c>
      <c r="S159" s="210">
        <v>5.9563758389261743</v>
      </c>
      <c r="T159" s="210">
        <v>3.523489932885906</v>
      </c>
      <c r="U159" s="210">
        <v>100</v>
      </c>
    </row>
    <row r="160" spans="1:21">
      <c r="A160" s="17">
        <v>78102</v>
      </c>
      <c r="B160" s="17" t="s">
        <v>272</v>
      </c>
      <c r="C160" s="210">
        <v>0.10058675607711651</v>
      </c>
      <c r="D160" s="210">
        <v>0.2933780385582565</v>
      </c>
      <c r="E160" s="210">
        <v>7.7200335289186919</v>
      </c>
      <c r="F160" s="210">
        <v>0.99748533109807214</v>
      </c>
      <c r="G160" s="210">
        <v>1.4585079631181894</v>
      </c>
      <c r="H160" s="210">
        <v>9.8491198658843242</v>
      </c>
      <c r="I160" s="210">
        <v>25.465213746856662</v>
      </c>
      <c r="J160" s="210">
        <v>5.7166806370494552</v>
      </c>
      <c r="K160" s="210">
        <v>7.3763621123218766</v>
      </c>
      <c r="L160" s="210">
        <v>8.8600167644593455</v>
      </c>
      <c r="M160" s="210">
        <v>3.6127409891031013</v>
      </c>
      <c r="N160" s="210">
        <v>1.1567476948868398</v>
      </c>
      <c r="O160" s="210">
        <v>6.0603520536462705</v>
      </c>
      <c r="P160" s="210">
        <v>14.727577535624475</v>
      </c>
      <c r="Q160" s="210">
        <v>0.39396479463537298</v>
      </c>
      <c r="R160" s="210">
        <v>2.6404023470243088</v>
      </c>
      <c r="S160" s="210">
        <v>0.97233864207879295</v>
      </c>
      <c r="T160" s="210">
        <v>2.5984911986588433</v>
      </c>
      <c r="U160" s="210">
        <v>100</v>
      </c>
    </row>
    <row r="161" spans="1:21">
      <c r="A161" s="17">
        <v>78103</v>
      </c>
      <c r="B161" s="17" t="s">
        <v>405</v>
      </c>
      <c r="C161" s="210">
        <v>0.27100271002710025</v>
      </c>
      <c r="D161" s="210">
        <v>0</v>
      </c>
      <c r="E161" s="210">
        <v>16.802168021680217</v>
      </c>
      <c r="F161" s="210">
        <v>0</v>
      </c>
      <c r="G161" s="210">
        <v>1.3550135501355014</v>
      </c>
      <c r="H161" s="210">
        <v>17.344173441734416</v>
      </c>
      <c r="I161" s="210">
        <v>27.100271002710024</v>
      </c>
      <c r="J161" s="210">
        <v>5.6910569105691051</v>
      </c>
      <c r="K161" s="210">
        <v>11.653116531165312</v>
      </c>
      <c r="L161" s="210">
        <v>0</v>
      </c>
      <c r="M161" s="210">
        <v>2.7100271002710028</v>
      </c>
      <c r="N161" s="210">
        <v>0.54200542005420049</v>
      </c>
      <c r="O161" s="210">
        <v>9.2140921409214087</v>
      </c>
      <c r="P161" s="210">
        <v>0</v>
      </c>
      <c r="Q161" s="210">
        <v>0.54200542005420049</v>
      </c>
      <c r="R161" s="210">
        <v>2.7100271002710028</v>
      </c>
      <c r="S161" s="210">
        <v>1.084010840108401</v>
      </c>
      <c r="T161" s="210">
        <v>2.9810298102981028</v>
      </c>
      <c r="U161" s="210">
        <v>100</v>
      </c>
    </row>
    <row r="162" spans="1:21">
      <c r="A162" s="17">
        <v>78104</v>
      </c>
      <c r="B162" s="17" t="s">
        <v>318</v>
      </c>
      <c r="C162" s="210">
        <v>3.2719836400818001</v>
      </c>
      <c r="D162" s="210">
        <v>0</v>
      </c>
      <c r="E162" s="210">
        <v>6.7484662576687118</v>
      </c>
      <c r="F162" s="210">
        <v>0</v>
      </c>
      <c r="G162" s="210">
        <v>0</v>
      </c>
      <c r="H162" s="210">
        <v>17.382413087934559</v>
      </c>
      <c r="I162" s="210">
        <v>37.627811860940696</v>
      </c>
      <c r="J162" s="210">
        <v>5.7259713701431494</v>
      </c>
      <c r="K162" s="210">
        <v>6.3394683026584868</v>
      </c>
      <c r="L162" s="210">
        <v>0.20449897750511251</v>
      </c>
      <c r="M162" s="210">
        <v>2.6584867075664622</v>
      </c>
      <c r="N162" s="210">
        <v>0.81799591002045002</v>
      </c>
      <c r="O162" s="210">
        <v>4.4989775051124745</v>
      </c>
      <c r="P162" s="210">
        <v>3.4764826175869121</v>
      </c>
      <c r="Q162" s="210">
        <v>1.6359918200409</v>
      </c>
      <c r="R162" s="210">
        <v>4.9079754601226995</v>
      </c>
      <c r="S162" s="210">
        <v>0.81799591002045002</v>
      </c>
      <c r="T162" s="210">
        <v>3.8854805725971371</v>
      </c>
      <c r="U162" s="210">
        <v>100</v>
      </c>
    </row>
    <row r="163" spans="1:21">
      <c r="A163" s="17">
        <v>78105</v>
      </c>
      <c r="B163" s="17" t="s">
        <v>340</v>
      </c>
      <c r="C163" s="210">
        <v>1.2006861063464835</v>
      </c>
      <c r="D163" s="210">
        <v>1.5437392795883362</v>
      </c>
      <c r="E163" s="210">
        <v>13.722126929674101</v>
      </c>
      <c r="F163" s="210">
        <v>0</v>
      </c>
      <c r="G163" s="210">
        <v>8.2332761578044611</v>
      </c>
      <c r="H163" s="210">
        <v>12.521440823327614</v>
      </c>
      <c r="I163" s="210">
        <v>27.444253859348201</v>
      </c>
      <c r="J163" s="210">
        <v>3.2590051457975986</v>
      </c>
      <c r="K163" s="210">
        <v>5.6603773584905666</v>
      </c>
      <c r="L163" s="210">
        <v>0.85763293310463129</v>
      </c>
      <c r="M163" s="210">
        <v>2.9159519725557463</v>
      </c>
      <c r="N163" s="210">
        <v>0.68610634648370494</v>
      </c>
      <c r="O163" s="210">
        <v>8.9193825042881656</v>
      </c>
      <c r="P163" s="210">
        <v>1.2006861063464835</v>
      </c>
      <c r="Q163" s="210">
        <v>0.85763293310463129</v>
      </c>
      <c r="R163" s="210">
        <v>3.2590051457975986</v>
      </c>
      <c r="S163" s="210">
        <v>2.0583190394511153</v>
      </c>
      <c r="T163" s="210">
        <v>5.6603773584905666</v>
      </c>
      <c r="U163" s="210">
        <v>100</v>
      </c>
    </row>
    <row r="164" spans="1:21">
      <c r="A164" s="17">
        <v>78106</v>
      </c>
      <c r="B164" s="17" t="s">
        <v>372</v>
      </c>
      <c r="C164" s="210">
        <v>0.23923444976076555</v>
      </c>
      <c r="D164" s="210">
        <v>1.1961722488038278</v>
      </c>
      <c r="E164" s="210">
        <v>12.679425837320574</v>
      </c>
      <c r="F164" s="210">
        <v>0</v>
      </c>
      <c r="G164" s="210">
        <v>0</v>
      </c>
      <c r="H164" s="210">
        <v>13.157894736842104</v>
      </c>
      <c r="I164" s="210">
        <v>31.33971291866029</v>
      </c>
      <c r="J164" s="210">
        <v>11.722488038277511</v>
      </c>
      <c r="K164" s="210">
        <v>11.722488038277511</v>
      </c>
      <c r="L164" s="210">
        <v>1.4354066985645932</v>
      </c>
      <c r="M164" s="210">
        <v>2.3923444976076556</v>
      </c>
      <c r="N164" s="210">
        <v>0</v>
      </c>
      <c r="O164" s="210">
        <v>4.3062200956937797</v>
      </c>
      <c r="P164" s="210">
        <v>2.1531100478468899</v>
      </c>
      <c r="Q164" s="210">
        <v>0.23923444976076555</v>
      </c>
      <c r="R164" s="210">
        <v>2.6315789473684208</v>
      </c>
      <c r="S164" s="210">
        <v>0.4784688995215311</v>
      </c>
      <c r="T164" s="210">
        <v>4.3062200956937797</v>
      </c>
      <c r="U164" s="210">
        <v>100</v>
      </c>
    </row>
    <row r="165" spans="1:21">
      <c r="A165" s="17">
        <v>78107</v>
      </c>
      <c r="B165" s="17" t="s">
        <v>504</v>
      </c>
      <c r="C165" s="210">
        <v>0</v>
      </c>
      <c r="D165" s="210">
        <v>0</v>
      </c>
      <c r="E165" s="210">
        <v>14.43661971830986</v>
      </c>
      <c r="F165" s="210">
        <v>0</v>
      </c>
      <c r="G165" s="210">
        <v>3.169014084507042</v>
      </c>
      <c r="H165" s="210">
        <v>8.0985915492957758</v>
      </c>
      <c r="I165" s="210">
        <v>20.774647887323944</v>
      </c>
      <c r="J165" s="210">
        <v>1.4084507042253522</v>
      </c>
      <c r="K165" s="210">
        <v>14.788732394366196</v>
      </c>
      <c r="L165" s="210">
        <v>0.35211267605633806</v>
      </c>
      <c r="M165" s="210">
        <v>0</v>
      </c>
      <c r="N165" s="210">
        <v>0.70422535211267612</v>
      </c>
      <c r="O165" s="210">
        <v>3.873239436619718</v>
      </c>
      <c r="P165" s="210">
        <v>1.4084507042253522</v>
      </c>
      <c r="Q165" s="210">
        <v>0</v>
      </c>
      <c r="R165" s="210">
        <v>28.87323943661972</v>
      </c>
      <c r="S165" s="210">
        <v>0.35211267605633806</v>
      </c>
      <c r="T165" s="210">
        <v>1.7605633802816902</v>
      </c>
      <c r="U165" s="210">
        <v>100</v>
      </c>
    </row>
    <row r="166" spans="1:21">
      <c r="A166" s="17">
        <v>78108</v>
      </c>
      <c r="B166" s="17" t="s">
        <v>270</v>
      </c>
      <c r="C166" s="210">
        <v>12.389251997095133</v>
      </c>
      <c r="D166" s="210">
        <v>0</v>
      </c>
      <c r="E166" s="210">
        <v>10.196078431372548</v>
      </c>
      <c r="F166" s="210">
        <v>2.411038489469862</v>
      </c>
      <c r="G166" s="210">
        <v>3.1227305737109656</v>
      </c>
      <c r="H166" s="210">
        <v>9.0050835148874366</v>
      </c>
      <c r="I166" s="210">
        <v>30.00726216412491</v>
      </c>
      <c r="J166" s="210">
        <v>6.6957153231663042</v>
      </c>
      <c r="K166" s="210">
        <v>4.909222948438634</v>
      </c>
      <c r="L166" s="210">
        <v>0.76978939724037765</v>
      </c>
      <c r="M166" s="210">
        <v>2.2367465504720405</v>
      </c>
      <c r="N166" s="210">
        <v>0.2178649237472767</v>
      </c>
      <c r="O166" s="210">
        <v>6.0421205519244738</v>
      </c>
      <c r="P166" s="210">
        <v>4.996368917937545</v>
      </c>
      <c r="Q166" s="210">
        <v>0.37763253449527961</v>
      </c>
      <c r="R166" s="210">
        <v>3.2970225127087875</v>
      </c>
      <c r="S166" s="210">
        <v>0.90050835148874375</v>
      </c>
      <c r="T166" s="210">
        <v>2.4255628177196802</v>
      </c>
      <c r="U166" s="210">
        <v>100</v>
      </c>
    </row>
    <row r="167" spans="1:21">
      <c r="A167" s="17">
        <v>78109</v>
      </c>
      <c r="B167" s="17" t="s">
        <v>582</v>
      </c>
      <c r="C167" s="210">
        <v>2.7027027027027026</v>
      </c>
      <c r="D167" s="210">
        <v>0</v>
      </c>
      <c r="E167" s="210">
        <v>10.810810810810811</v>
      </c>
      <c r="F167" s="210">
        <v>0</v>
      </c>
      <c r="G167" s="210">
        <v>0</v>
      </c>
      <c r="H167" s="210">
        <v>16.216216216216218</v>
      </c>
      <c r="I167" s="210">
        <v>16.216216216216218</v>
      </c>
      <c r="J167" s="210">
        <v>5.4054054054054053</v>
      </c>
      <c r="K167" s="210">
        <v>10.810810810810811</v>
      </c>
      <c r="L167" s="210">
        <v>2.7027027027027026</v>
      </c>
      <c r="M167" s="210">
        <v>10.810810810810811</v>
      </c>
      <c r="N167" s="210">
        <v>0</v>
      </c>
      <c r="O167" s="210">
        <v>13.513513513513514</v>
      </c>
      <c r="P167" s="210">
        <v>0</v>
      </c>
      <c r="Q167" s="210">
        <v>0</v>
      </c>
      <c r="R167" s="210">
        <v>5.4054054054054053</v>
      </c>
      <c r="S167" s="210">
        <v>0</v>
      </c>
      <c r="T167" s="210">
        <v>5.4054054054054053</v>
      </c>
      <c r="U167" s="210">
        <v>100</v>
      </c>
    </row>
    <row r="168" spans="1:21">
      <c r="A168" s="17">
        <v>78110</v>
      </c>
      <c r="B168" s="17" t="s">
        <v>421</v>
      </c>
      <c r="C168" s="210">
        <v>0</v>
      </c>
      <c r="D168" s="210">
        <v>0</v>
      </c>
      <c r="E168" s="210">
        <v>7.8864353312302837</v>
      </c>
      <c r="F168" s="210">
        <v>0</v>
      </c>
      <c r="G168" s="210">
        <v>0</v>
      </c>
      <c r="H168" s="210">
        <v>19.873817034700316</v>
      </c>
      <c r="I168" s="210">
        <v>15.457413249211358</v>
      </c>
      <c r="J168" s="210">
        <v>4.1009463722397479</v>
      </c>
      <c r="K168" s="210">
        <v>36.90851735015773</v>
      </c>
      <c r="L168" s="210">
        <v>0.31545741324921134</v>
      </c>
      <c r="M168" s="210">
        <v>0.31545741324921134</v>
      </c>
      <c r="N168" s="210">
        <v>0.31545741324921134</v>
      </c>
      <c r="O168" s="210">
        <v>6.309148264984227</v>
      </c>
      <c r="P168" s="210">
        <v>0.94637223974763407</v>
      </c>
      <c r="Q168" s="210">
        <v>0</v>
      </c>
      <c r="R168" s="210">
        <v>4.7318611987381702</v>
      </c>
      <c r="S168" s="210">
        <v>0.63091482649842268</v>
      </c>
      <c r="T168" s="210">
        <v>2.2082018927444795</v>
      </c>
      <c r="U168" s="210">
        <v>100</v>
      </c>
    </row>
    <row r="169" spans="1:21">
      <c r="A169" s="17">
        <v>78111</v>
      </c>
      <c r="B169" s="17" t="s">
        <v>596</v>
      </c>
      <c r="C169" s="210">
        <v>0</v>
      </c>
      <c r="D169" s="210">
        <v>0</v>
      </c>
      <c r="E169" s="210">
        <v>16.326530612244898</v>
      </c>
      <c r="F169" s="210">
        <v>0</v>
      </c>
      <c r="G169" s="210">
        <v>0</v>
      </c>
      <c r="H169" s="210">
        <v>18.367346938775512</v>
      </c>
      <c r="I169" s="210">
        <v>34.693877551020407</v>
      </c>
      <c r="J169" s="210">
        <v>4.0816326530612246</v>
      </c>
      <c r="K169" s="210">
        <v>4.0816326530612246</v>
      </c>
      <c r="L169" s="210">
        <v>0</v>
      </c>
      <c r="M169" s="210">
        <v>0</v>
      </c>
      <c r="N169" s="210">
        <v>0</v>
      </c>
      <c r="O169" s="210">
        <v>10.204081632653061</v>
      </c>
      <c r="P169" s="210">
        <v>0</v>
      </c>
      <c r="Q169" s="210">
        <v>0</v>
      </c>
      <c r="R169" s="210">
        <v>6.1224489795918364</v>
      </c>
      <c r="S169" s="210">
        <v>0</v>
      </c>
      <c r="T169" s="210">
        <v>6.1224489795918364</v>
      </c>
      <c r="U169" s="210">
        <v>100</v>
      </c>
    </row>
    <row r="170" spans="1:21">
      <c r="A170" s="17">
        <v>78112</v>
      </c>
      <c r="B170" s="17" t="s">
        <v>529</v>
      </c>
      <c r="C170" s="210">
        <v>10</v>
      </c>
      <c r="D170" s="210">
        <v>0</v>
      </c>
      <c r="E170" s="210">
        <v>13.333333333333334</v>
      </c>
      <c r="F170" s="210">
        <v>0</v>
      </c>
      <c r="G170" s="210">
        <v>0</v>
      </c>
      <c r="H170" s="210">
        <v>23.333333333333332</v>
      </c>
      <c r="I170" s="210">
        <v>26.666666666666668</v>
      </c>
      <c r="J170" s="210">
        <v>2.2222222222222223</v>
      </c>
      <c r="K170" s="210">
        <v>8.8888888888888893</v>
      </c>
      <c r="L170" s="210">
        <v>0</v>
      </c>
      <c r="M170" s="210">
        <v>1.1111111111111112</v>
      </c>
      <c r="N170" s="210">
        <v>0</v>
      </c>
      <c r="O170" s="210">
        <v>5.5555555555555554</v>
      </c>
      <c r="P170" s="210">
        <v>0</v>
      </c>
      <c r="Q170" s="210">
        <v>0</v>
      </c>
      <c r="R170" s="210">
        <v>5.5555555555555554</v>
      </c>
      <c r="S170" s="210">
        <v>0</v>
      </c>
      <c r="T170" s="210">
        <v>3.3333333333333335</v>
      </c>
      <c r="U170" s="210">
        <v>100</v>
      </c>
    </row>
    <row r="171" spans="1:21">
      <c r="A171" s="17">
        <v>78113</v>
      </c>
      <c r="B171" s="17" t="s">
        <v>648</v>
      </c>
      <c r="C171" s="210">
        <v>0</v>
      </c>
      <c r="D171" s="210">
        <v>0</v>
      </c>
      <c r="E171" s="210">
        <v>2.3809523809523809</v>
      </c>
      <c r="F171" s="210">
        <v>0</v>
      </c>
      <c r="G171" s="210">
        <v>0</v>
      </c>
      <c r="H171" s="210">
        <v>54.761904761904766</v>
      </c>
      <c r="I171" s="210">
        <v>9.5238095238095237</v>
      </c>
      <c r="J171" s="210">
        <v>2.3809523809523809</v>
      </c>
      <c r="K171" s="210">
        <v>19.047619047619047</v>
      </c>
      <c r="L171" s="210">
        <v>0</v>
      </c>
      <c r="M171" s="210">
        <v>0</v>
      </c>
      <c r="N171" s="210">
        <v>0</v>
      </c>
      <c r="O171" s="210">
        <v>7.1428571428571423</v>
      </c>
      <c r="P171" s="210">
        <v>0</v>
      </c>
      <c r="Q171" s="210">
        <v>0</v>
      </c>
      <c r="R171" s="210">
        <v>4.7619047619047619</v>
      </c>
      <c r="S171" s="210">
        <v>0</v>
      </c>
      <c r="T171" s="210">
        <v>0</v>
      </c>
      <c r="U171" s="210">
        <v>100</v>
      </c>
    </row>
    <row r="172" spans="1:21">
      <c r="A172" s="17">
        <v>78114</v>
      </c>
      <c r="B172" s="17" t="s">
        <v>388</v>
      </c>
      <c r="C172" s="210">
        <v>21.09004739336493</v>
      </c>
      <c r="D172" s="210">
        <v>0</v>
      </c>
      <c r="E172" s="210">
        <v>12.322274881516588</v>
      </c>
      <c r="F172" s="210">
        <v>0</v>
      </c>
      <c r="G172" s="210">
        <v>0</v>
      </c>
      <c r="H172" s="210">
        <v>14.928909952606634</v>
      </c>
      <c r="I172" s="210">
        <v>25.592417061611371</v>
      </c>
      <c r="J172" s="210">
        <v>4.5023696682464456</v>
      </c>
      <c r="K172" s="210">
        <v>3.080568720379147</v>
      </c>
      <c r="L172" s="210">
        <v>0.94786729857819907</v>
      </c>
      <c r="M172" s="210">
        <v>1.4218009478672986</v>
      </c>
      <c r="N172" s="210">
        <v>0.23696682464454977</v>
      </c>
      <c r="O172" s="210">
        <v>7.3459715639810419</v>
      </c>
      <c r="P172" s="210">
        <v>0.47393364928909953</v>
      </c>
      <c r="Q172" s="210">
        <v>0.23696682464454977</v>
      </c>
      <c r="R172" s="210">
        <v>4.9763033175355451</v>
      </c>
      <c r="S172" s="210">
        <v>0.23696682464454977</v>
      </c>
      <c r="T172" s="210">
        <v>2.6066350710900474</v>
      </c>
      <c r="U172" s="210">
        <v>100</v>
      </c>
    </row>
    <row r="173" spans="1:21">
      <c r="A173" s="17">
        <v>78116</v>
      </c>
      <c r="B173" s="17" t="s">
        <v>436</v>
      </c>
      <c r="C173" s="210">
        <v>0.72202166064981954</v>
      </c>
      <c r="D173" s="210">
        <v>0</v>
      </c>
      <c r="E173" s="210">
        <v>2.8880866425992782</v>
      </c>
      <c r="F173" s="210">
        <v>0</v>
      </c>
      <c r="G173" s="210">
        <v>1.4440433212996391</v>
      </c>
      <c r="H173" s="210">
        <v>11.552346570397113</v>
      </c>
      <c r="I173" s="210">
        <v>14.079422382671481</v>
      </c>
      <c r="J173" s="210">
        <v>6.8592057761732859</v>
      </c>
      <c r="K173" s="210">
        <v>8.6642599277978327</v>
      </c>
      <c r="L173" s="210">
        <v>0</v>
      </c>
      <c r="M173" s="210">
        <v>2.1660649819494582</v>
      </c>
      <c r="N173" s="210">
        <v>0.36101083032490977</v>
      </c>
      <c r="O173" s="210">
        <v>5.0541516245487363</v>
      </c>
      <c r="P173" s="210">
        <v>10.469314079422382</v>
      </c>
      <c r="Q173" s="210">
        <v>0</v>
      </c>
      <c r="R173" s="210">
        <v>30.685920577617328</v>
      </c>
      <c r="S173" s="210">
        <v>0.36101083032490977</v>
      </c>
      <c r="T173" s="210">
        <v>4.6931407942238268</v>
      </c>
      <c r="U173" s="210">
        <v>100</v>
      </c>
    </row>
    <row r="174" spans="1:21">
      <c r="A174" s="17">
        <v>78117</v>
      </c>
      <c r="B174" s="17" t="s">
        <v>552</v>
      </c>
      <c r="C174" s="210">
        <v>0.5</v>
      </c>
      <c r="D174" s="210">
        <v>0</v>
      </c>
      <c r="E174" s="210">
        <v>7.0000000000000009</v>
      </c>
      <c r="F174" s="210">
        <v>0</v>
      </c>
      <c r="G174" s="210">
        <v>0</v>
      </c>
      <c r="H174" s="210">
        <v>14.000000000000002</v>
      </c>
      <c r="I174" s="210">
        <v>18</v>
      </c>
      <c r="J174" s="210">
        <v>2.5</v>
      </c>
      <c r="K174" s="210">
        <v>22.5</v>
      </c>
      <c r="L174" s="210">
        <v>0</v>
      </c>
      <c r="M174" s="210">
        <v>0</v>
      </c>
      <c r="N174" s="210">
        <v>0</v>
      </c>
      <c r="O174" s="210">
        <v>4.5</v>
      </c>
      <c r="P174" s="210">
        <v>0.5</v>
      </c>
      <c r="Q174" s="210">
        <v>0.5</v>
      </c>
      <c r="R174" s="210">
        <v>27</v>
      </c>
      <c r="S174" s="210">
        <v>1</v>
      </c>
      <c r="T174" s="210">
        <v>2</v>
      </c>
      <c r="U174" s="210">
        <v>100</v>
      </c>
    </row>
    <row r="175" spans="1:21">
      <c r="A175" s="17">
        <v>78118</v>
      </c>
      <c r="B175" s="17" t="s">
        <v>532</v>
      </c>
      <c r="C175" s="210">
        <v>40</v>
      </c>
      <c r="D175" s="210">
        <v>0</v>
      </c>
      <c r="E175" s="210">
        <v>5.5</v>
      </c>
      <c r="F175" s="210">
        <v>0</v>
      </c>
      <c r="G175" s="210">
        <v>0</v>
      </c>
      <c r="H175" s="210">
        <v>19</v>
      </c>
      <c r="I175" s="210">
        <v>23</v>
      </c>
      <c r="J175" s="210">
        <v>2</v>
      </c>
      <c r="K175" s="210">
        <v>3.5000000000000004</v>
      </c>
      <c r="L175" s="210">
        <v>0</v>
      </c>
      <c r="M175" s="210">
        <v>0.5</v>
      </c>
      <c r="N175" s="210">
        <v>0</v>
      </c>
      <c r="O175" s="210">
        <v>2.5</v>
      </c>
      <c r="P175" s="210">
        <v>0.5</v>
      </c>
      <c r="Q175" s="210">
        <v>0</v>
      </c>
      <c r="R175" s="210">
        <v>1.5</v>
      </c>
      <c r="S175" s="210">
        <v>0</v>
      </c>
      <c r="T175" s="210">
        <v>2</v>
      </c>
      <c r="U175" s="210">
        <v>100</v>
      </c>
    </row>
    <row r="176" spans="1:21">
      <c r="A176" s="17">
        <v>78119</v>
      </c>
      <c r="B176" s="17" t="s">
        <v>281</v>
      </c>
      <c r="C176" s="210">
        <v>2.3424428332403791</v>
      </c>
      <c r="D176" s="210">
        <v>0</v>
      </c>
      <c r="E176" s="210">
        <v>11.377579475738985</v>
      </c>
      <c r="F176" s="210">
        <v>0.94813162297824882</v>
      </c>
      <c r="G176" s="210">
        <v>1.8404907975460123</v>
      </c>
      <c r="H176" s="210">
        <v>12.102621305075292</v>
      </c>
      <c r="I176" s="210">
        <v>32.124930284439486</v>
      </c>
      <c r="J176" s="210">
        <v>3.6252091466815393</v>
      </c>
      <c r="K176" s="210">
        <v>10.708310094813163</v>
      </c>
      <c r="L176" s="210">
        <v>0.66926938092582267</v>
      </c>
      <c r="M176" s="210">
        <v>2.7886224205242609</v>
      </c>
      <c r="N176" s="210">
        <v>0.2788622420524261</v>
      </c>
      <c r="O176" s="210">
        <v>7.1946458449525936</v>
      </c>
      <c r="P176" s="210">
        <v>2.1193530395984381</v>
      </c>
      <c r="Q176" s="210">
        <v>0.33463469046291133</v>
      </c>
      <c r="R176" s="210">
        <v>8.2543223647518129</v>
      </c>
      <c r="S176" s="210">
        <v>0.5577244841048522</v>
      </c>
      <c r="T176" s="210">
        <v>2.7328499721137756</v>
      </c>
      <c r="U176" s="210">
        <v>100</v>
      </c>
    </row>
    <row r="177" spans="1:21">
      <c r="A177" s="17">
        <v>78121</v>
      </c>
      <c r="B177" s="17" t="s">
        <v>396</v>
      </c>
      <c r="C177" s="210">
        <v>15.034168564920272</v>
      </c>
      <c r="D177" s="210">
        <v>0.45558086560364464</v>
      </c>
      <c r="E177" s="210">
        <v>13.895216400911162</v>
      </c>
      <c r="F177" s="210">
        <v>0</v>
      </c>
      <c r="G177" s="210">
        <v>6.1503416856492032</v>
      </c>
      <c r="H177" s="210">
        <v>7.5170842824601358</v>
      </c>
      <c r="I177" s="210">
        <v>39.179954441913438</v>
      </c>
      <c r="J177" s="210">
        <v>2.0501138952164011</v>
      </c>
      <c r="K177" s="210">
        <v>4.5558086560364464</v>
      </c>
      <c r="L177" s="210">
        <v>0.22779043280182232</v>
      </c>
      <c r="M177" s="210">
        <v>0.45558086560364464</v>
      </c>
      <c r="N177" s="210">
        <v>0</v>
      </c>
      <c r="O177" s="210">
        <v>2.7334851936218678</v>
      </c>
      <c r="P177" s="210">
        <v>5.0113895216400905</v>
      </c>
      <c r="Q177" s="210">
        <v>0</v>
      </c>
      <c r="R177" s="210">
        <v>1.1389521640091116</v>
      </c>
      <c r="S177" s="210">
        <v>0</v>
      </c>
      <c r="T177" s="210">
        <v>1.5945330296127564</v>
      </c>
      <c r="U177" s="210">
        <v>100</v>
      </c>
    </row>
    <row r="178" spans="1:21">
      <c r="A178" s="17">
        <v>78122</v>
      </c>
      <c r="B178" s="17" t="s">
        <v>338</v>
      </c>
      <c r="C178" s="210">
        <v>1.4965986394557822</v>
      </c>
      <c r="D178" s="210">
        <v>0</v>
      </c>
      <c r="E178" s="210">
        <v>8.4353741496598627</v>
      </c>
      <c r="F178" s="210">
        <v>0</v>
      </c>
      <c r="G178" s="210">
        <v>0.54421768707482987</v>
      </c>
      <c r="H178" s="210">
        <v>22.857142857142858</v>
      </c>
      <c r="I178" s="210">
        <v>29.931972789115648</v>
      </c>
      <c r="J178" s="210">
        <v>2.0408163265306123</v>
      </c>
      <c r="K178" s="210">
        <v>13.605442176870749</v>
      </c>
      <c r="L178" s="210">
        <v>0.27210884353741494</v>
      </c>
      <c r="M178" s="210">
        <v>1.3605442176870748</v>
      </c>
      <c r="N178" s="210">
        <v>0.13605442176870747</v>
      </c>
      <c r="O178" s="210">
        <v>5.1700680272108839</v>
      </c>
      <c r="P178" s="210">
        <v>4.8979591836734695</v>
      </c>
      <c r="Q178" s="210">
        <v>0.27210884353741494</v>
      </c>
      <c r="R178" s="210">
        <v>5.7142857142857144</v>
      </c>
      <c r="S178" s="210">
        <v>0.81632653061224492</v>
      </c>
      <c r="T178" s="210">
        <v>2.4489795918367347</v>
      </c>
      <c r="U178" s="210">
        <v>100</v>
      </c>
    </row>
    <row r="179" spans="1:21">
      <c r="A179" s="17">
        <v>78123</v>
      </c>
      <c r="B179" s="17" t="s">
        <v>317</v>
      </c>
      <c r="C179" s="210">
        <v>0.10887316276537834</v>
      </c>
      <c r="D179" s="210">
        <v>0.5988023952095809</v>
      </c>
      <c r="E179" s="210">
        <v>20.79477408818726</v>
      </c>
      <c r="F179" s="210">
        <v>1.0887316276537833</v>
      </c>
      <c r="G179" s="210">
        <v>0</v>
      </c>
      <c r="H179" s="210">
        <v>8.7098530212302663</v>
      </c>
      <c r="I179" s="210">
        <v>33.968426782798041</v>
      </c>
      <c r="J179" s="210">
        <v>13.010342950462711</v>
      </c>
      <c r="K179" s="210">
        <v>3.8105606967882419</v>
      </c>
      <c r="L179" s="210">
        <v>4.2460533478497551</v>
      </c>
      <c r="M179" s="210">
        <v>2.014153511159499</v>
      </c>
      <c r="N179" s="210">
        <v>0.38105606967882416</v>
      </c>
      <c r="O179" s="210">
        <v>3.5383777898747955</v>
      </c>
      <c r="P179" s="210">
        <v>3.7016875340228634</v>
      </c>
      <c r="Q179" s="210">
        <v>0.27218290691344582</v>
      </c>
      <c r="R179" s="210">
        <v>1.5242242787152966</v>
      </c>
      <c r="S179" s="210">
        <v>0.27218290691344582</v>
      </c>
      <c r="T179" s="210">
        <v>1.95971692977681</v>
      </c>
      <c r="U179" s="210">
        <v>100</v>
      </c>
    </row>
    <row r="180" spans="1:21">
      <c r="A180" s="17">
        <v>78124</v>
      </c>
      <c r="B180" s="17" t="s">
        <v>579</v>
      </c>
      <c r="C180" s="210">
        <v>0</v>
      </c>
      <c r="D180" s="210">
        <v>0</v>
      </c>
      <c r="E180" s="210">
        <v>17.307692307692307</v>
      </c>
      <c r="F180" s="210">
        <v>0</v>
      </c>
      <c r="G180" s="210">
        <v>0</v>
      </c>
      <c r="H180" s="210">
        <v>36.538461538461533</v>
      </c>
      <c r="I180" s="210">
        <v>13.461538461538462</v>
      </c>
      <c r="J180" s="210">
        <v>3.8461538461538463</v>
      </c>
      <c r="K180" s="210">
        <v>3.8461538461538463</v>
      </c>
      <c r="L180" s="210">
        <v>0</v>
      </c>
      <c r="M180" s="210">
        <v>1.9230769230769231</v>
      </c>
      <c r="N180" s="210">
        <v>0</v>
      </c>
      <c r="O180" s="210">
        <v>7.6923076923076925</v>
      </c>
      <c r="P180" s="210">
        <v>0</v>
      </c>
      <c r="Q180" s="210">
        <v>0</v>
      </c>
      <c r="R180" s="210">
        <v>7.6923076923076925</v>
      </c>
      <c r="S180" s="210">
        <v>0</v>
      </c>
      <c r="T180" s="210">
        <v>7.6923076923076925</v>
      </c>
      <c r="U180" s="210">
        <v>100</v>
      </c>
    </row>
    <row r="181" spans="1:21">
      <c r="A181" s="17">
        <v>78125</v>
      </c>
      <c r="B181" s="17" t="s">
        <v>518</v>
      </c>
      <c r="C181" s="210">
        <v>0</v>
      </c>
      <c r="D181" s="210">
        <v>0</v>
      </c>
      <c r="E181" s="210">
        <v>8.7452471482889731</v>
      </c>
      <c r="F181" s="210">
        <v>0</v>
      </c>
      <c r="G181" s="210">
        <v>0</v>
      </c>
      <c r="H181" s="210">
        <v>23.574144486692013</v>
      </c>
      <c r="I181" s="210">
        <v>22.053231939163499</v>
      </c>
      <c r="J181" s="210">
        <v>3.4220532319391634</v>
      </c>
      <c r="K181" s="210">
        <v>18.250950570342205</v>
      </c>
      <c r="L181" s="210">
        <v>0</v>
      </c>
      <c r="M181" s="210">
        <v>0.76045627376425851</v>
      </c>
      <c r="N181" s="210">
        <v>1.520912547528517</v>
      </c>
      <c r="O181" s="210">
        <v>4.1825095057034218</v>
      </c>
      <c r="P181" s="210">
        <v>2.6615969581749046</v>
      </c>
      <c r="Q181" s="210">
        <v>0.38022813688212925</v>
      </c>
      <c r="R181" s="210">
        <v>3.041825095057034</v>
      </c>
      <c r="S181" s="210">
        <v>9.5057034220532319</v>
      </c>
      <c r="T181" s="210">
        <v>1.9011406844106464</v>
      </c>
      <c r="U181" s="210">
        <v>100</v>
      </c>
    </row>
    <row r="182" spans="1:21">
      <c r="A182" s="17">
        <v>78126</v>
      </c>
      <c r="B182" s="17" t="s">
        <v>661</v>
      </c>
      <c r="C182" s="210">
        <v>0</v>
      </c>
      <c r="D182" s="210">
        <v>0</v>
      </c>
      <c r="E182" s="210">
        <v>7.1428571428571423</v>
      </c>
      <c r="F182" s="210">
        <v>0</v>
      </c>
      <c r="G182" s="210">
        <v>0</v>
      </c>
      <c r="H182" s="210">
        <v>17.857142857142858</v>
      </c>
      <c r="I182" s="210">
        <v>67.857142857142861</v>
      </c>
      <c r="J182" s="210">
        <v>0</v>
      </c>
      <c r="K182" s="210">
        <v>7.1428571428571423</v>
      </c>
      <c r="L182" s="210">
        <v>0</v>
      </c>
      <c r="M182" s="210">
        <v>0</v>
      </c>
      <c r="N182" s="210">
        <v>0</v>
      </c>
      <c r="O182" s="210">
        <v>0</v>
      </c>
      <c r="P182" s="210">
        <v>0</v>
      </c>
      <c r="Q182" s="210">
        <v>0</v>
      </c>
      <c r="R182" s="210">
        <v>0</v>
      </c>
      <c r="S182" s="210">
        <v>0</v>
      </c>
      <c r="T182" s="210">
        <v>0</v>
      </c>
      <c r="U182" s="210">
        <v>100</v>
      </c>
    </row>
    <row r="183" spans="1:21">
      <c r="A183" s="17">
        <v>78127</v>
      </c>
      <c r="B183" s="17" t="s">
        <v>389</v>
      </c>
      <c r="C183" s="210">
        <v>0.55555555555555558</v>
      </c>
      <c r="D183" s="210">
        <v>0</v>
      </c>
      <c r="E183" s="210">
        <v>11.666666666666666</v>
      </c>
      <c r="F183" s="210">
        <v>0</v>
      </c>
      <c r="G183" s="210">
        <v>8.0555555555555554</v>
      </c>
      <c r="H183" s="210">
        <v>31.111111111111111</v>
      </c>
      <c r="I183" s="210">
        <v>30.277777777777775</v>
      </c>
      <c r="J183" s="210">
        <v>2.5</v>
      </c>
      <c r="K183" s="210">
        <v>2.7777777777777777</v>
      </c>
      <c r="L183" s="210">
        <v>0</v>
      </c>
      <c r="M183" s="210">
        <v>0.27777777777777779</v>
      </c>
      <c r="N183" s="210">
        <v>0</v>
      </c>
      <c r="O183" s="210">
        <v>5.5555555555555554</v>
      </c>
      <c r="P183" s="210">
        <v>1.3888888888888888</v>
      </c>
      <c r="Q183" s="210">
        <v>0</v>
      </c>
      <c r="R183" s="210">
        <v>3.0555555555555554</v>
      </c>
      <c r="S183" s="210">
        <v>0</v>
      </c>
      <c r="T183" s="210">
        <v>2.7777777777777777</v>
      </c>
      <c r="U183" s="210">
        <v>100</v>
      </c>
    </row>
    <row r="184" spans="1:21">
      <c r="A184" s="17">
        <v>78128</v>
      </c>
      <c r="B184" s="17" t="s">
        <v>475</v>
      </c>
      <c r="C184" s="210">
        <v>0.38461538461538464</v>
      </c>
      <c r="D184" s="210">
        <v>0</v>
      </c>
      <c r="E184" s="210">
        <v>7.6923076923076925</v>
      </c>
      <c r="F184" s="210">
        <v>0</v>
      </c>
      <c r="G184" s="210">
        <v>0</v>
      </c>
      <c r="H184" s="210">
        <v>8.0769230769230766</v>
      </c>
      <c r="I184" s="210">
        <v>23.076923076923077</v>
      </c>
      <c r="J184" s="210">
        <v>4.2307692307692308</v>
      </c>
      <c r="K184" s="210">
        <v>9.2307692307692317</v>
      </c>
      <c r="L184" s="210">
        <v>0.38461538461538464</v>
      </c>
      <c r="M184" s="210">
        <v>1.153846153846154</v>
      </c>
      <c r="N184" s="210">
        <v>0</v>
      </c>
      <c r="O184" s="210">
        <v>6.1538461538461542</v>
      </c>
      <c r="P184" s="210">
        <v>16.923076923076923</v>
      </c>
      <c r="Q184" s="210">
        <v>0.76923076923076927</v>
      </c>
      <c r="R184" s="210">
        <v>20</v>
      </c>
      <c r="S184" s="210">
        <v>0</v>
      </c>
      <c r="T184" s="210">
        <v>1.9230769230769231</v>
      </c>
      <c r="U184" s="210">
        <v>100</v>
      </c>
    </row>
    <row r="185" spans="1:21">
      <c r="A185" s="17">
        <v>78129</v>
      </c>
      <c r="B185" s="17" t="s">
        <v>573</v>
      </c>
      <c r="C185" s="210">
        <v>1.1494252873563218</v>
      </c>
      <c r="D185" s="210">
        <v>0</v>
      </c>
      <c r="E185" s="210">
        <v>25.287356321839084</v>
      </c>
      <c r="F185" s="210">
        <v>0</v>
      </c>
      <c r="G185" s="210">
        <v>0</v>
      </c>
      <c r="H185" s="210">
        <v>9.1954022988505741</v>
      </c>
      <c r="I185" s="210">
        <v>34.482758620689658</v>
      </c>
      <c r="J185" s="210">
        <v>3.4482758620689653</v>
      </c>
      <c r="K185" s="210">
        <v>9.1954022988505741</v>
      </c>
      <c r="L185" s="210">
        <v>0</v>
      </c>
      <c r="M185" s="210">
        <v>3.4482758620689653</v>
      </c>
      <c r="N185" s="210">
        <v>0</v>
      </c>
      <c r="O185" s="210">
        <v>2.2988505747126435</v>
      </c>
      <c r="P185" s="210">
        <v>0</v>
      </c>
      <c r="Q185" s="210">
        <v>0</v>
      </c>
      <c r="R185" s="210">
        <v>6.8965517241379306</v>
      </c>
      <c r="S185" s="210">
        <v>0</v>
      </c>
      <c r="T185" s="210">
        <v>4.5977011494252871</v>
      </c>
      <c r="U185" s="210">
        <v>100</v>
      </c>
    </row>
    <row r="186" spans="1:21">
      <c r="A186" s="17">
        <v>78131</v>
      </c>
      <c r="B186" s="17" t="s">
        <v>492</v>
      </c>
      <c r="C186" s="210">
        <v>1.8181818181818181</v>
      </c>
      <c r="D186" s="210">
        <v>0</v>
      </c>
      <c r="E186" s="210">
        <v>14.545454545454545</v>
      </c>
      <c r="F186" s="210">
        <v>2.7272727272727271</v>
      </c>
      <c r="G186" s="210">
        <v>0</v>
      </c>
      <c r="H186" s="210">
        <v>14.545454545454545</v>
      </c>
      <c r="I186" s="210">
        <v>28.18181818181818</v>
      </c>
      <c r="J186" s="210">
        <v>10</v>
      </c>
      <c r="K186" s="210">
        <v>10</v>
      </c>
      <c r="L186" s="210">
        <v>0</v>
      </c>
      <c r="M186" s="210">
        <v>0.90909090909090906</v>
      </c>
      <c r="N186" s="210">
        <v>0</v>
      </c>
      <c r="O186" s="210">
        <v>3.6363636363636362</v>
      </c>
      <c r="P186" s="210">
        <v>0</v>
      </c>
      <c r="Q186" s="210">
        <v>0</v>
      </c>
      <c r="R186" s="210">
        <v>10</v>
      </c>
      <c r="S186" s="210">
        <v>0</v>
      </c>
      <c r="T186" s="210">
        <v>3.6363636363636362</v>
      </c>
      <c r="U186" s="210">
        <v>100</v>
      </c>
    </row>
    <row r="187" spans="1:21">
      <c r="A187" s="17">
        <v>78132</v>
      </c>
      <c r="B187" s="17" t="s">
        <v>354</v>
      </c>
      <c r="C187" s="210">
        <v>0.15384615384615385</v>
      </c>
      <c r="D187" s="210">
        <v>0.46153846153846156</v>
      </c>
      <c r="E187" s="210">
        <v>12.769230769230768</v>
      </c>
      <c r="F187" s="210">
        <v>0</v>
      </c>
      <c r="G187" s="210">
        <v>4.7692307692307692</v>
      </c>
      <c r="H187" s="210">
        <v>16.46153846153846</v>
      </c>
      <c r="I187" s="210">
        <v>30.153846153846153</v>
      </c>
      <c r="J187" s="210">
        <v>3.2307692307692308</v>
      </c>
      <c r="K187" s="210">
        <v>12.923076923076923</v>
      </c>
      <c r="L187" s="210">
        <v>1.6923076923076923</v>
      </c>
      <c r="M187" s="210">
        <v>0.46153846153846156</v>
      </c>
      <c r="N187" s="210">
        <v>0.92307692307692313</v>
      </c>
      <c r="O187" s="210">
        <v>7.384615384615385</v>
      </c>
      <c r="P187" s="210">
        <v>1.8461538461538463</v>
      </c>
      <c r="Q187" s="210">
        <v>0</v>
      </c>
      <c r="R187" s="210">
        <v>1.8461538461538463</v>
      </c>
      <c r="S187" s="210">
        <v>1.2307692307692308</v>
      </c>
      <c r="T187" s="210">
        <v>3.6923076923076925</v>
      </c>
      <c r="U187" s="210">
        <v>100</v>
      </c>
    </row>
    <row r="188" spans="1:21">
      <c r="A188" s="17">
        <v>78133</v>
      </c>
      <c r="B188" s="17" t="s">
        <v>434</v>
      </c>
      <c r="C188" s="210">
        <v>0</v>
      </c>
      <c r="D188" s="210">
        <v>0</v>
      </c>
      <c r="E188" s="210">
        <v>20.73170731707317</v>
      </c>
      <c r="F188" s="210">
        <v>0</v>
      </c>
      <c r="G188" s="210">
        <v>0.6097560975609756</v>
      </c>
      <c r="H188" s="210">
        <v>31.707317073170731</v>
      </c>
      <c r="I188" s="210">
        <v>20.426829268292682</v>
      </c>
      <c r="J188" s="210">
        <v>7.01219512195122</v>
      </c>
      <c r="K188" s="210">
        <v>7.6219512195121952</v>
      </c>
      <c r="L188" s="210">
        <v>0</v>
      </c>
      <c r="M188" s="210">
        <v>0</v>
      </c>
      <c r="N188" s="210">
        <v>0</v>
      </c>
      <c r="O188" s="210">
        <v>3.6585365853658534</v>
      </c>
      <c r="P188" s="210">
        <v>2.4390243902439024</v>
      </c>
      <c r="Q188" s="210">
        <v>0.3048780487804878</v>
      </c>
      <c r="R188" s="210">
        <v>2.4390243902439024</v>
      </c>
      <c r="S188" s="210">
        <v>0</v>
      </c>
      <c r="T188" s="210">
        <v>3.0487804878048781</v>
      </c>
      <c r="U188" s="210">
        <v>100</v>
      </c>
    </row>
    <row r="189" spans="1:21">
      <c r="A189" s="17">
        <v>78134</v>
      </c>
      <c r="B189" s="17" t="s">
        <v>525</v>
      </c>
      <c r="C189" s="210">
        <v>0.91743119266055051</v>
      </c>
      <c r="D189" s="210">
        <v>0</v>
      </c>
      <c r="E189" s="210">
        <v>11.926605504587156</v>
      </c>
      <c r="F189" s="210">
        <v>0</v>
      </c>
      <c r="G189" s="210">
        <v>0</v>
      </c>
      <c r="H189" s="210">
        <v>10.091743119266056</v>
      </c>
      <c r="I189" s="210">
        <v>42.660550458715598</v>
      </c>
      <c r="J189" s="210">
        <v>4.1284403669724776</v>
      </c>
      <c r="K189" s="210">
        <v>6.8807339449541285</v>
      </c>
      <c r="L189" s="210">
        <v>0.91743119266055051</v>
      </c>
      <c r="M189" s="210">
        <v>2.7522935779816518</v>
      </c>
      <c r="N189" s="210">
        <v>0</v>
      </c>
      <c r="O189" s="210">
        <v>9.6330275229357802</v>
      </c>
      <c r="P189" s="210">
        <v>5.9633027522935782</v>
      </c>
      <c r="Q189" s="210">
        <v>0.45871559633027525</v>
      </c>
      <c r="R189" s="210">
        <v>0.91743119266055051</v>
      </c>
      <c r="S189" s="210">
        <v>0</v>
      </c>
      <c r="T189" s="210">
        <v>2.7522935779816518</v>
      </c>
      <c r="U189" s="210">
        <v>100</v>
      </c>
    </row>
    <row r="190" spans="1:21">
      <c r="A190" s="17">
        <v>78135</v>
      </c>
      <c r="B190" s="17" t="s">
        <v>480</v>
      </c>
      <c r="C190" s="210">
        <v>2.8985507246376812</v>
      </c>
      <c r="D190" s="210">
        <v>0</v>
      </c>
      <c r="E190" s="210">
        <v>11.594202898550725</v>
      </c>
      <c r="F190" s="210">
        <v>0</v>
      </c>
      <c r="G190" s="210">
        <v>0</v>
      </c>
      <c r="H190" s="210">
        <v>29.951690821256037</v>
      </c>
      <c r="I190" s="210">
        <v>12.560386473429952</v>
      </c>
      <c r="J190" s="210">
        <v>2.4154589371980677</v>
      </c>
      <c r="K190" s="210">
        <v>5.3140096618357484</v>
      </c>
      <c r="L190" s="210">
        <v>0.48309178743961351</v>
      </c>
      <c r="M190" s="210">
        <v>8.695652173913043</v>
      </c>
      <c r="N190" s="210">
        <v>0</v>
      </c>
      <c r="O190" s="210">
        <v>5.3140096618357484</v>
      </c>
      <c r="P190" s="210">
        <v>17.391304347826086</v>
      </c>
      <c r="Q190" s="210">
        <v>0</v>
      </c>
      <c r="R190" s="210">
        <v>3.3816425120772946</v>
      </c>
      <c r="S190" s="210">
        <v>0</v>
      </c>
      <c r="T190" s="210">
        <v>0</v>
      </c>
      <c r="U190" s="210">
        <v>100</v>
      </c>
    </row>
    <row r="191" spans="1:21">
      <c r="A191" s="17">
        <v>78136</v>
      </c>
      <c r="B191" s="17" t="s">
        <v>382</v>
      </c>
      <c r="C191" s="210">
        <v>0.22222222222222221</v>
      </c>
      <c r="D191" s="210">
        <v>0</v>
      </c>
      <c r="E191" s="210">
        <v>17.333333333333336</v>
      </c>
      <c r="F191" s="210">
        <v>0</v>
      </c>
      <c r="G191" s="210">
        <v>1.5555555555555556</v>
      </c>
      <c r="H191" s="210">
        <v>15.777777777777777</v>
      </c>
      <c r="I191" s="210">
        <v>34.666666666666671</v>
      </c>
      <c r="J191" s="210">
        <v>2.4444444444444446</v>
      </c>
      <c r="K191" s="210">
        <v>7.1111111111111107</v>
      </c>
      <c r="L191" s="210">
        <v>0</v>
      </c>
      <c r="M191" s="210">
        <v>2</v>
      </c>
      <c r="N191" s="210">
        <v>0</v>
      </c>
      <c r="O191" s="210">
        <v>6.4444444444444446</v>
      </c>
      <c r="P191" s="210">
        <v>1.1111111111111112</v>
      </c>
      <c r="Q191" s="210">
        <v>0.22222222222222221</v>
      </c>
      <c r="R191" s="210">
        <v>1.1111111111111112</v>
      </c>
      <c r="S191" s="210">
        <v>1.1111111111111112</v>
      </c>
      <c r="T191" s="210">
        <v>8.8888888888888893</v>
      </c>
      <c r="U191" s="210">
        <v>100</v>
      </c>
    </row>
    <row r="192" spans="1:21">
      <c r="A192" s="17">
        <v>78137</v>
      </c>
      <c r="B192" s="17" t="s">
        <v>588</v>
      </c>
      <c r="C192" s="210">
        <v>0</v>
      </c>
      <c r="D192" s="210">
        <v>0</v>
      </c>
      <c r="E192" s="210">
        <v>5.7692307692307692</v>
      </c>
      <c r="F192" s="210">
        <v>0</v>
      </c>
      <c r="G192" s="210">
        <v>5.7692307692307692</v>
      </c>
      <c r="H192" s="210">
        <v>19.230769230769234</v>
      </c>
      <c r="I192" s="210">
        <v>32.692307692307693</v>
      </c>
      <c r="J192" s="210">
        <v>1.9230769230769231</v>
      </c>
      <c r="K192" s="210">
        <v>7.6923076923076925</v>
      </c>
      <c r="L192" s="210">
        <v>7.6923076923076925</v>
      </c>
      <c r="M192" s="210">
        <v>0</v>
      </c>
      <c r="N192" s="210">
        <v>0</v>
      </c>
      <c r="O192" s="210">
        <v>5.7692307692307692</v>
      </c>
      <c r="P192" s="210">
        <v>11.538461538461538</v>
      </c>
      <c r="Q192" s="210">
        <v>0</v>
      </c>
      <c r="R192" s="210">
        <v>1.9230769230769231</v>
      </c>
      <c r="S192" s="210">
        <v>0</v>
      </c>
      <c r="T192" s="210">
        <v>0</v>
      </c>
      <c r="U192" s="210">
        <v>100</v>
      </c>
    </row>
    <row r="193" spans="1:21">
      <c r="A193" s="17">
        <v>78138</v>
      </c>
      <c r="B193" s="17" t="s">
        <v>300</v>
      </c>
      <c r="C193" s="210">
        <v>0.34030140982012641</v>
      </c>
      <c r="D193" s="210">
        <v>0</v>
      </c>
      <c r="E193" s="210">
        <v>9.2853670393777339</v>
      </c>
      <c r="F193" s="210">
        <v>1.4584346135148274</v>
      </c>
      <c r="G193" s="210">
        <v>0.43753038405444827</v>
      </c>
      <c r="H193" s="210">
        <v>11.278561011181331</v>
      </c>
      <c r="I193" s="210">
        <v>36.266407389402048</v>
      </c>
      <c r="J193" s="210">
        <v>4.6669907632474477</v>
      </c>
      <c r="K193" s="210">
        <v>9.2853670393777339</v>
      </c>
      <c r="L193" s="210">
        <v>1.0695187165775399</v>
      </c>
      <c r="M193" s="210">
        <v>2.5279533300923673</v>
      </c>
      <c r="N193" s="210">
        <v>1.9445794846864366</v>
      </c>
      <c r="O193" s="210">
        <v>5.5906660184735051</v>
      </c>
      <c r="P193" s="210">
        <v>6.174039863879436</v>
      </c>
      <c r="Q193" s="210">
        <v>0.14584346135148274</v>
      </c>
      <c r="R193" s="210">
        <v>3.0140982012639768</v>
      </c>
      <c r="S193" s="210">
        <v>2.6251823043266893</v>
      </c>
      <c r="T193" s="210">
        <v>3.8891589693728732</v>
      </c>
      <c r="U193" s="210">
        <v>100</v>
      </c>
    </row>
    <row r="194" spans="1:21">
      <c r="A194" s="17">
        <v>78139</v>
      </c>
      <c r="B194" s="17" t="s">
        <v>560</v>
      </c>
      <c r="C194" s="210">
        <v>0</v>
      </c>
      <c r="D194" s="210">
        <v>0</v>
      </c>
      <c r="E194" s="210">
        <v>2.3809523809523809</v>
      </c>
      <c r="F194" s="210">
        <v>0</v>
      </c>
      <c r="G194" s="210">
        <v>0</v>
      </c>
      <c r="H194" s="210">
        <v>33.333333333333329</v>
      </c>
      <c r="I194" s="210">
        <v>28.571428571428569</v>
      </c>
      <c r="J194" s="210">
        <v>5.9523809523809517</v>
      </c>
      <c r="K194" s="210">
        <v>5.9523809523809517</v>
      </c>
      <c r="L194" s="210">
        <v>1.1904761904761905</v>
      </c>
      <c r="M194" s="210">
        <v>3.5714285714285712</v>
      </c>
      <c r="N194" s="210">
        <v>0</v>
      </c>
      <c r="O194" s="210">
        <v>7.1428571428571423</v>
      </c>
      <c r="P194" s="210">
        <v>0</v>
      </c>
      <c r="Q194" s="210">
        <v>0</v>
      </c>
      <c r="R194" s="210">
        <v>9.5238095238095237</v>
      </c>
      <c r="S194" s="210">
        <v>0</v>
      </c>
      <c r="T194" s="210">
        <v>2.3809523809523809</v>
      </c>
      <c r="U194" s="210">
        <v>100</v>
      </c>
    </row>
    <row r="195" spans="1:21">
      <c r="A195" s="17">
        <v>78140</v>
      </c>
      <c r="B195" s="17" t="s">
        <v>657</v>
      </c>
      <c r="C195" s="210">
        <v>0</v>
      </c>
      <c r="D195" s="210">
        <v>0</v>
      </c>
      <c r="E195" s="210">
        <v>11.111111111111111</v>
      </c>
      <c r="F195" s="210">
        <v>0</v>
      </c>
      <c r="G195" s="210">
        <v>0</v>
      </c>
      <c r="H195" s="210">
        <v>22.222222222222221</v>
      </c>
      <c r="I195" s="210">
        <v>44.444444444444443</v>
      </c>
      <c r="J195" s="210">
        <v>0</v>
      </c>
      <c r="K195" s="210">
        <v>11.111111111111111</v>
      </c>
      <c r="L195" s="210">
        <v>0</v>
      </c>
      <c r="M195" s="210">
        <v>0</v>
      </c>
      <c r="N195" s="210">
        <v>0</v>
      </c>
      <c r="O195" s="210">
        <v>5.5555555555555554</v>
      </c>
      <c r="P195" s="210">
        <v>0</v>
      </c>
      <c r="Q195" s="210">
        <v>0</v>
      </c>
      <c r="R195" s="210">
        <v>0</v>
      </c>
      <c r="S195" s="210">
        <v>0</v>
      </c>
      <c r="T195" s="210">
        <v>5.5555555555555554</v>
      </c>
      <c r="U195" s="210">
        <v>100</v>
      </c>
    </row>
    <row r="196" spans="1:21">
      <c r="A196" s="17">
        <v>78141</v>
      </c>
      <c r="B196" s="17" t="s">
        <v>604</v>
      </c>
      <c r="C196" s="210">
        <v>4.0816326530612246</v>
      </c>
      <c r="D196" s="210">
        <v>0</v>
      </c>
      <c r="E196" s="210">
        <v>4.0816326530612246</v>
      </c>
      <c r="F196" s="210">
        <v>0</v>
      </c>
      <c r="G196" s="210">
        <v>0</v>
      </c>
      <c r="H196" s="210">
        <v>28.571428571428569</v>
      </c>
      <c r="I196" s="210">
        <v>12.244897959183673</v>
      </c>
      <c r="J196" s="210">
        <v>2.0408163265306123</v>
      </c>
      <c r="K196" s="210">
        <v>12.244897959183673</v>
      </c>
      <c r="L196" s="210">
        <v>0</v>
      </c>
      <c r="M196" s="210">
        <v>0</v>
      </c>
      <c r="N196" s="210">
        <v>0</v>
      </c>
      <c r="O196" s="210">
        <v>20.408163265306122</v>
      </c>
      <c r="P196" s="210">
        <v>6.1224489795918364</v>
      </c>
      <c r="Q196" s="210">
        <v>0</v>
      </c>
      <c r="R196" s="210">
        <v>4.0816326530612246</v>
      </c>
      <c r="S196" s="210">
        <v>0</v>
      </c>
      <c r="T196" s="210">
        <v>6.1224489795918364</v>
      </c>
      <c r="U196" s="210">
        <v>100</v>
      </c>
    </row>
    <row r="197" spans="1:21">
      <c r="A197" s="17">
        <v>78142</v>
      </c>
      <c r="B197" s="17" t="s">
        <v>319</v>
      </c>
      <c r="C197" s="210">
        <v>0</v>
      </c>
      <c r="D197" s="210">
        <v>0</v>
      </c>
      <c r="E197" s="210">
        <v>13.702239789196311</v>
      </c>
      <c r="F197" s="210">
        <v>0</v>
      </c>
      <c r="G197" s="210">
        <v>0.65876152832674573</v>
      </c>
      <c r="H197" s="210">
        <v>6.982872200263504</v>
      </c>
      <c r="I197" s="210">
        <v>40.579710144927539</v>
      </c>
      <c r="J197" s="210">
        <v>12.648221343873518</v>
      </c>
      <c r="K197" s="210">
        <v>6.7193675889328066</v>
      </c>
      <c r="L197" s="210">
        <v>0.39525691699604742</v>
      </c>
      <c r="M197" s="210">
        <v>2.1080368906455864</v>
      </c>
      <c r="N197" s="210">
        <v>0.2635046113306983</v>
      </c>
      <c r="O197" s="210">
        <v>7.64163372859025</v>
      </c>
      <c r="P197" s="210">
        <v>0.13175230566534915</v>
      </c>
      <c r="Q197" s="210">
        <v>0.79051383399209485</v>
      </c>
      <c r="R197" s="210">
        <v>3.5573122529644272</v>
      </c>
      <c r="S197" s="210">
        <v>0</v>
      </c>
      <c r="T197" s="210">
        <v>3.820816864295125</v>
      </c>
      <c r="U197" s="210">
        <v>100</v>
      </c>
    </row>
    <row r="198" spans="1:21">
      <c r="A198" s="17">
        <v>78143</v>
      </c>
      <c r="B198" s="17" t="s">
        <v>365</v>
      </c>
      <c r="C198" s="210">
        <v>0.47694753577106513</v>
      </c>
      <c r="D198" s="210">
        <v>0</v>
      </c>
      <c r="E198" s="210">
        <v>10.01589825119237</v>
      </c>
      <c r="F198" s="210">
        <v>0.79491255961844187</v>
      </c>
      <c r="G198" s="210">
        <v>0</v>
      </c>
      <c r="H198" s="210">
        <v>13.354531001589825</v>
      </c>
      <c r="I198" s="210">
        <v>30.047694753577108</v>
      </c>
      <c r="J198" s="210">
        <v>2.066772655007949</v>
      </c>
      <c r="K198" s="210">
        <v>26.073131955484897</v>
      </c>
      <c r="L198" s="210">
        <v>0.1589825119236884</v>
      </c>
      <c r="M198" s="210">
        <v>2.3847376788553261</v>
      </c>
      <c r="N198" s="210">
        <v>0.47694753577106513</v>
      </c>
      <c r="O198" s="210">
        <v>4.9284578696343404</v>
      </c>
      <c r="P198" s="210">
        <v>0.79491255961844187</v>
      </c>
      <c r="Q198" s="210">
        <v>0.31796502384737679</v>
      </c>
      <c r="R198" s="210">
        <v>3.0206677265500796</v>
      </c>
      <c r="S198" s="210">
        <v>0.79491255961844187</v>
      </c>
      <c r="T198" s="210">
        <v>4.2925278219395864</v>
      </c>
      <c r="U198" s="210">
        <v>100</v>
      </c>
    </row>
    <row r="199" spans="1:21">
      <c r="A199" s="17">
        <v>78144</v>
      </c>
      <c r="B199" s="17" t="s">
        <v>487</v>
      </c>
      <c r="C199" s="210">
        <v>3.0303030303030303</v>
      </c>
      <c r="D199" s="210">
        <v>0</v>
      </c>
      <c r="E199" s="210">
        <v>41.414141414141412</v>
      </c>
      <c r="F199" s="210">
        <v>0</v>
      </c>
      <c r="G199" s="210">
        <v>1.5151515151515151</v>
      </c>
      <c r="H199" s="210">
        <v>12.121212121212121</v>
      </c>
      <c r="I199" s="210">
        <v>16.161616161616163</v>
      </c>
      <c r="J199" s="210">
        <v>4.5454545454545459</v>
      </c>
      <c r="K199" s="210">
        <v>7.0707070707070701</v>
      </c>
      <c r="L199" s="210">
        <v>0.50505050505050508</v>
      </c>
      <c r="M199" s="210">
        <v>0</v>
      </c>
      <c r="N199" s="210">
        <v>0</v>
      </c>
      <c r="O199" s="210">
        <v>4.0404040404040407</v>
      </c>
      <c r="P199" s="210">
        <v>2.0202020202020203</v>
      </c>
      <c r="Q199" s="210">
        <v>0</v>
      </c>
      <c r="R199" s="210">
        <v>2.5252525252525251</v>
      </c>
      <c r="S199" s="210">
        <v>1.0101010101010102</v>
      </c>
      <c r="T199" s="210">
        <v>4.0404040404040407</v>
      </c>
      <c r="U199" s="210">
        <v>100</v>
      </c>
    </row>
    <row r="200" spans="1:21">
      <c r="A200" s="17">
        <v>78145</v>
      </c>
      <c r="B200" s="17" t="s">
        <v>483</v>
      </c>
      <c r="C200" s="210">
        <v>0.28409090909090912</v>
      </c>
      <c r="D200" s="210">
        <v>5.3977272727272725</v>
      </c>
      <c r="E200" s="210">
        <v>11.647727272727272</v>
      </c>
      <c r="F200" s="210">
        <v>0.56818181818181823</v>
      </c>
      <c r="G200" s="210">
        <v>25.28409090909091</v>
      </c>
      <c r="H200" s="210">
        <v>5.3977272727272725</v>
      </c>
      <c r="I200" s="210">
        <v>21.306818181818183</v>
      </c>
      <c r="J200" s="210">
        <v>9.375</v>
      </c>
      <c r="K200" s="210">
        <v>11.363636363636363</v>
      </c>
      <c r="L200" s="210">
        <v>0.28409090909090912</v>
      </c>
      <c r="M200" s="210">
        <v>2.2727272727272729</v>
      </c>
      <c r="N200" s="210">
        <v>0</v>
      </c>
      <c r="O200" s="210">
        <v>1.9886363636363635</v>
      </c>
      <c r="P200" s="210">
        <v>1.4204545454545454</v>
      </c>
      <c r="Q200" s="210">
        <v>0</v>
      </c>
      <c r="R200" s="210">
        <v>1.4204545454545454</v>
      </c>
      <c r="S200" s="210">
        <v>0.85227272727272718</v>
      </c>
      <c r="T200" s="210">
        <v>1.1363636363636365</v>
      </c>
      <c r="U200" s="210">
        <v>100</v>
      </c>
    </row>
    <row r="201" spans="1:21">
      <c r="A201" s="17">
        <v>78146</v>
      </c>
      <c r="B201" s="17" t="s">
        <v>352</v>
      </c>
      <c r="C201" s="210">
        <v>7.8101071975497707</v>
      </c>
      <c r="D201" s="210">
        <v>0</v>
      </c>
      <c r="E201" s="210">
        <v>10.107197549770291</v>
      </c>
      <c r="F201" s="210">
        <v>0</v>
      </c>
      <c r="G201" s="210">
        <v>0</v>
      </c>
      <c r="H201" s="210">
        <v>21.898928024502297</v>
      </c>
      <c r="I201" s="210">
        <v>33.231240428790201</v>
      </c>
      <c r="J201" s="210">
        <v>9.8009188361408892</v>
      </c>
      <c r="K201" s="210">
        <v>3.215926493108729</v>
      </c>
      <c r="L201" s="210">
        <v>0.91883614088820831</v>
      </c>
      <c r="M201" s="210">
        <v>1.3782542113323124</v>
      </c>
      <c r="N201" s="210">
        <v>0</v>
      </c>
      <c r="O201" s="210">
        <v>5.9724349157733538</v>
      </c>
      <c r="P201" s="210">
        <v>0.45941807044410415</v>
      </c>
      <c r="Q201" s="210">
        <v>0</v>
      </c>
      <c r="R201" s="210">
        <v>2.1439509954058193</v>
      </c>
      <c r="S201" s="210">
        <v>0.45941807044410415</v>
      </c>
      <c r="T201" s="210">
        <v>2.6033690658499236</v>
      </c>
      <c r="U201" s="210">
        <v>100</v>
      </c>
    </row>
    <row r="202" spans="1:21">
      <c r="A202" s="17">
        <v>78147</v>
      </c>
      <c r="B202" s="17" t="s">
        <v>600</v>
      </c>
      <c r="C202" s="210">
        <v>0</v>
      </c>
      <c r="D202" s="210">
        <v>0</v>
      </c>
      <c r="E202" s="210">
        <v>33.333333333333329</v>
      </c>
      <c r="F202" s="210">
        <v>0</v>
      </c>
      <c r="G202" s="210">
        <v>0</v>
      </c>
      <c r="H202" s="210">
        <v>36.111111111111107</v>
      </c>
      <c r="I202" s="210">
        <v>22.222222222222221</v>
      </c>
      <c r="J202" s="210">
        <v>0</v>
      </c>
      <c r="K202" s="210">
        <v>2.7777777777777777</v>
      </c>
      <c r="L202" s="210">
        <v>0</v>
      </c>
      <c r="M202" s="210">
        <v>0</v>
      </c>
      <c r="N202" s="210">
        <v>0</v>
      </c>
      <c r="O202" s="210">
        <v>0</v>
      </c>
      <c r="P202" s="210">
        <v>0</v>
      </c>
      <c r="Q202" s="210">
        <v>0</v>
      </c>
      <c r="R202" s="210">
        <v>5.5555555555555554</v>
      </c>
      <c r="S202" s="210">
        <v>0</v>
      </c>
      <c r="T202" s="210">
        <v>0</v>
      </c>
      <c r="U202" s="210">
        <v>100</v>
      </c>
    </row>
    <row r="203" spans="1:21">
      <c r="A203" s="17">
        <v>78148</v>
      </c>
      <c r="B203" s="17" t="s">
        <v>363</v>
      </c>
      <c r="C203" s="210">
        <v>0</v>
      </c>
      <c r="D203" s="210">
        <v>0.32</v>
      </c>
      <c r="E203" s="210">
        <v>15.040000000000001</v>
      </c>
      <c r="F203" s="210">
        <v>0</v>
      </c>
      <c r="G203" s="210">
        <v>0.8</v>
      </c>
      <c r="H203" s="210">
        <v>13.600000000000001</v>
      </c>
      <c r="I203" s="210">
        <v>30.72</v>
      </c>
      <c r="J203" s="210">
        <v>2.56</v>
      </c>
      <c r="K203" s="210">
        <v>5.12</v>
      </c>
      <c r="L203" s="210">
        <v>0.48</v>
      </c>
      <c r="M203" s="210">
        <v>1.6</v>
      </c>
      <c r="N203" s="210">
        <v>0.16</v>
      </c>
      <c r="O203" s="210">
        <v>4.96</v>
      </c>
      <c r="P203" s="210">
        <v>3.6799999999999997</v>
      </c>
      <c r="Q203" s="210">
        <v>0.48</v>
      </c>
      <c r="R203" s="210">
        <v>18.88</v>
      </c>
      <c r="S203" s="210">
        <v>0.16</v>
      </c>
      <c r="T203" s="210">
        <v>1.44</v>
      </c>
      <c r="U203" s="210">
        <v>100</v>
      </c>
    </row>
    <row r="204" spans="1:21">
      <c r="A204" s="17">
        <v>78149</v>
      </c>
      <c r="B204" s="17" t="s">
        <v>337</v>
      </c>
      <c r="C204" s="210">
        <v>0.4497751124437781</v>
      </c>
      <c r="D204" s="210">
        <v>0.4497751124437781</v>
      </c>
      <c r="E204" s="210">
        <v>11.394302848575713</v>
      </c>
      <c r="F204" s="210">
        <v>0</v>
      </c>
      <c r="G204" s="210">
        <v>1.6491754122938531</v>
      </c>
      <c r="H204" s="210">
        <v>18.290854572713645</v>
      </c>
      <c r="I204" s="210">
        <v>25.937031484257872</v>
      </c>
      <c r="J204" s="210">
        <v>4.6476761619190405</v>
      </c>
      <c r="K204" s="210">
        <v>11.994002998500749</v>
      </c>
      <c r="L204" s="210">
        <v>1.199400299850075</v>
      </c>
      <c r="M204" s="210">
        <v>2.0989505247376314</v>
      </c>
      <c r="N204" s="210">
        <v>0.59970014992503751</v>
      </c>
      <c r="O204" s="210">
        <v>7.0464767616191901</v>
      </c>
      <c r="P204" s="210">
        <v>1.6491754122938531</v>
      </c>
      <c r="Q204" s="210">
        <v>4.6476761619190405</v>
      </c>
      <c r="R204" s="210">
        <v>2.5487256371814091</v>
      </c>
      <c r="S204" s="210">
        <v>3.1484257871064467</v>
      </c>
      <c r="T204" s="210">
        <v>2.2488755622188905</v>
      </c>
      <c r="U204" s="210">
        <v>100</v>
      </c>
    </row>
    <row r="205" spans="1:21">
      <c r="A205" s="17">
        <v>78150</v>
      </c>
      <c r="B205" s="17" t="s">
        <v>312</v>
      </c>
      <c r="C205" s="210">
        <v>1.9867549668874174</v>
      </c>
      <c r="D205" s="210">
        <v>0</v>
      </c>
      <c r="E205" s="210">
        <v>4.8841059602649004</v>
      </c>
      <c r="F205" s="210">
        <v>1.3245033112582782</v>
      </c>
      <c r="G205" s="210">
        <v>0.91059602649006621</v>
      </c>
      <c r="H205" s="210">
        <v>8.112582781456954</v>
      </c>
      <c r="I205" s="210">
        <v>37.086092715231786</v>
      </c>
      <c r="J205" s="210">
        <v>10.76158940397351</v>
      </c>
      <c r="K205" s="210">
        <v>10.099337748344372</v>
      </c>
      <c r="L205" s="210">
        <v>0.66225165562913912</v>
      </c>
      <c r="M205" s="210">
        <v>3.5596026490066226</v>
      </c>
      <c r="N205" s="210">
        <v>0.57947019867549665</v>
      </c>
      <c r="O205" s="210">
        <v>10.430463576158941</v>
      </c>
      <c r="P205" s="210">
        <v>1.6556291390728477</v>
      </c>
      <c r="Q205" s="210">
        <v>0.16556291390728478</v>
      </c>
      <c r="R205" s="210">
        <v>3.6423841059602649</v>
      </c>
      <c r="S205" s="210">
        <v>0.49668874172185434</v>
      </c>
      <c r="T205" s="210">
        <v>3.6423841059602649</v>
      </c>
      <c r="U205" s="210">
        <v>100</v>
      </c>
    </row>
    <row r="206" spans="1:21">
      <c r="A206" s="17">
        <v>78151</v>
      </c>
      <c r="B206" s="17" t="s">
        <v>435</v>
      </c>
      <c r="C206" s="210">
        <v>0</v>
      </c>
      <c r="D206" s="210">
        <v>0</v>
      </c>
      <c r="E206" s="210">
        <v>3.804347826086957</v>
      </c>
      <c r="F206" s="210">
        <v>0</v>
      </c>
      <c r="G206" s="210">
        <v>0</v>
      </c>
      <c r="H206" s="210">
        <v>17.391304347826086</v>
      </c>
      <c r="I206" s="210">
        <v>46.739130434782609</v>
      </c>
      <c r="J206" s="210">
        <v>8.695652173913043</v>
      </c>
      <c r="K206" s="210">
        <v>6.5217391304347823</v>
      </c>
      <c r="L206" s="210">
        <v>0</v>
      </c>
      <c r="M206" s="210">
        <v>0.54347826086956519</v>
      </c>
      <c r="N206" s="210">
        <v>1.6304347826086956</v>
      </c>
      <c r="O206" s="210">
        <v>5.9782608695652177</v>
      </c>
      <c r="P206" s="210">
        <v>1.0869565217391304</v>
      </c>
      <c r="Q206" s="210">
        <v>0</v>
      </c>
      <c r="R206" s="210">
        <v>3.2608695652173911</v>
      </c>
      <c r="S206" s="210">
        <v>1.0869565217391304</v>
      </c>
      <c r="T206" s="210">
        <v>3.2608695652173911</v>
      </c>
      <c r="U206" s="210">
        <v>100</v>
      </c>
    </row>
    <row r="207" spans="1:21">
      <c r="A207" s="17">
        <v>78152</v>
      </c>
      <c r="B207" s="17" t="s">
        <v>581</v>
      </c>
      <c r="C207" s="210">
        <v>0</v>
      </c>
      <c r="D207" s="210">
        <v>0</v>
      </c>
      <c r="E207" s="210">
        <v>16.666666666666664</v>
      </c>
      <c r="F207" s="210">
        <v>0</v>
      </c>
      <c r="G207" s="210">
        <v>0</v>
      </c>
      <c r="H207" s="210">
        <v>26.923076923076923</v>
      </c>
      <c r="I207" s="210">
        <v>28.205128205128204</v>
      </c>
      <c r="J207" s="210">
        <v>8.9743589743589745</v>
      </c>
      <c r="K207" s="210">
        <v>5.1282051282051277</v>
      </c>
      <c r="L207" s="210">
        <v>0</v>
      </c>
      <c r="M207" s="210">
        <v>0</v>
      </c>
      <c r="N207" s="210">
        <v>0</v>
      </c>
      <c r="O207" s="210">
        <v>10.256410256410255</v>
      </c>
      <c r="P207" s="210">
        <v>0</v>
      </c>
      <c r="Q207" s="210">
        <v>0</v>
      </c>
      <c r="R207" s="210">
        <v>2.5641025641025639</v>
      </c>
      <c r="S207" s="210">
        <v>0</v>
      </c>
      <c r="T207" s="210">
        <v>1.2820512820512819</v>
      </c>
      <c r="U207" s="210">
        <v>100</v>
      </c>
    </row>
    <row r="208" spans="1:21">
      <c r="A208" s="17">
        <v>78154</v>
      </c>
      <c r="B208" s="17" t="s">
        <v>347</v>
      </c>
      <c r="C208" s="210">
        <v>0.38659793814432991</v>
      </c>
      <c r="D208" s="210">
        <v>0</v>
      </c>
      <c r="E208" s="210">
        <v>10.051546391752577</v>
      </c>
      <c r="F208" s="210">
        <v>0</v>
      </c>
      <c r="G208" s="210">
        <v>1.2886597938144329</v>
      </c>
      <c r="H208" s="210">
        <v>12.11340206185567</v>
      </c>
      <c r="I208" s="210">
        <v>32.731958762886599</v>
      </c>
      <c r="J208" s="210">
        <v>4.8969072164948457</v>
      </c>
      <c r="K208" s="210">
        <v>13.917525773195877</v>
      </c>
      <c r="L208" s="210">
        <v>0.25773195876288657</v>
      </c>
      <c r="M208" s="210">
        <v>3.7371134020618557</v>
      </c>
      <c r="N208" s="210">
        <v>1.0309278350515463</v>
      </c>
      <c r="O208" s="210">
        <v>4.768041237113402</v>
      </c>
      <c r="P208" s="210">
        <v>4.768041237113402</v>
      </c>
      <c r="Q208" s="210">
        <v>0.12886597938144329</v>
      </c>
      <c r="R208" s="210">
        <v>1.6752577319587629</v>
      </c>
      <c r="S208" s="210">
        <v>1.4175257731958764</v>
      </c>
      <c r="T208" s="210">
        <v>6.8298969072164946</v>
      </c>
      <c r="U208" s="210">
        <v>100</v>
      </c>
    </row>
    <row r="209" spans="1:21">
      <c r="A209" s="17">
        <v>78155</v>
      </c>
      <c r="B209" s="17" t="s">
        <v>448</v>
      </c>
      <c r="C209" s="210">
        <v>0</v>
      </c>
      <c r="D209" s="210">
        <v>0</v>
      </c>
      <c r="E209" s="210">
        <v>8.4472049689440993</v>
      </c>
      <c r="F209" s="210">
        <v>1.9875776397515528</v>
      </c>
      <c r="G209" s="210">
        <v>0</v>
      </c>
      <c r="H209" s="210">
        <v>10.683229813664596</v>
      </c>
      <c r="I209" s="210">
        <v>46.58385093167702</v>
      </c>
      <c r="J209" s="210">
        <v>1.6149068322981366</v>
      </c>
      <c r="K209" s="210">
        <v>4.8447204968944098</v>
      </c>
      <c r="L209" s="210">
        <v>19.254658385093169</v>
      </c>
      <c r="M209" s="210">
        <v>0</v>
      </c>
      <c r="N209" s="210">
        <v>0</v>
      </c>
      <c r="O209" s="210">
        <v>1.9875776397515528</v>
      </c>
      <c r="P209" s="210">
        <v>3.9751552795031055</v>
      </c>
      <c r="Q209" s="210">
        <v>0</v>
      </c>
      <c r="R209" s="210">
        <v>0.37267080745341613</v>
      </c>
      <c r="S209" s="210">
        <v>0.12422360248447205</v>
      </c>
      <c r="T209" s="210">
        <v>0.12422360248447205</v>
      </c>
      <c r="U209" s="210">
        <v>100</v>
      </c>
    </row>
    <row r="210" spans="1:21">
      <c r="A210" s="17">
        <v>79003</v>
      </c>
      <c r="B210" s="17" t="s">
        <v>503</v>
      </c>
      <c r="C210" s="210">
        <v>0</v>
      </c>
      <c r="D210" s="210">
        <v>0</v>
      </c>
      <c r="E210" s="210">
        <v>17.647058823529413</v>
      </c>
      <c r="F210" s="210">
        <v>0</v>
      </c>
      <c r="G210" s="210">
        <v>0</v>
      </c>
      <c r="H210" s="210">
        <v>24.369747899159663</v>
      </c>
      <c r="I210" s="210">
        <v>42.016806722689076</v>
      </c>
      <c r="J210" s="210">
        <v>1.680672268907563</v>
      </c>
      <c r="K210" s="210">
        <v>5.8823529411764701</v>
      </c>
      <c r="L210" s="210">
        <v>1.680672268907563</v>
      </c>
      <c r="M210" s="210">
        <v>0</v>
      </c>
      <c r="N210" s="210">
        <v>0</v>
      </c>
      <c r="O210" s="210">
        <v>2.5210084033613445</v>
      </c>
      <c r="P210" s="210">
        <v>0.84033613445378152</v>
      </c>
      <c r="Q210" s="210">
        <v>0</v>
      </c>
      <c r="R210" s="210">
        <v>2.5210084033613445</v>
      </c>
      <c r="S210" s="210">
        <v>0</v>
      </c>
      <c r="T210" s="210">
        <v>0.84033613445378152</v>
      </c>
      <c r="U210" s="210">
        <v>100</v>
      </c>
    </row>
    <row r="211" spans="1:21">
      <c r="A211" s="17">
        <v>79004</v>
      </c>
      <c r="B211" s="17" t="s">
        <v>626</v>
      </c>
      <c r="C211" s="210">
        <v>0</v>
      </c>
      <c r="D211" s="210">
        <v>0</v>
      </c>
      <c r="E211" s="210">
        <v>7.9646017699115044</v>
      </c>
      <c r="F211" s="210">
        <v>0</v>
      </c>
      <c r="G211" s="210">
        <v>0</v>
      </c>
      <c r="H211" s="210">
        <v>42.477876106194692</v>
      </c>
      <c r="I211" s="210">
        <v>16.814159292035399</v>
      </c>
      <c r="J211" s="210">
        <v>2.6548672566371683</v>
      </c>
      <c r="K211" s="210">
        <v>2.6548672566371683</v>
      </c>
      <c r="L211" s="210">
        <v>0</v>
      </c>
      <c r="M211" s="210">
        <v>1.7699115044247788</v>
      </c>
      <c r="N211" s="210">
        <v>0</v>
      </c>
      <c r="O211" s="210">
        <v>3.5398230088495577</v>
      </c>
      <c r="P211" s="210">
        <v>21.238938053097346</v>
      </c>
      <c r="Q211" s="210">
        <v>0</v>
      </c>
      <c r="R211" s="210">
        <v>0</v>
      </c>
      <c r="S211" s="210">
        <v>0</v>
      </c>
      <c r="T211" s="210">
        <v>0.88495575221238942</v>
      </c>
      <c r="U211" s="210">
        <v>100</v>
      </c>
    </row>
    <row r="212" spans="1:21">
      <c r="A212" s="17">
        <v>79007</v>
      </c>
      <c r="B212" s="17" t="s">
        <v>664</v>
      </c>
      <c r="C212" s="210">
        <v>0</v>
      </c>
      <c r="D212" s="210">
        <v>0</v>
      </c>
      <c r="E212" s="210">
        <v>27.631578947368425</v>
      </c>
      <c r="F212" s="210">
        <v>0</v>
      </c>
      <c r="G212" s="210">
        <v>0</v>
      </c>
      <c r="H212" s="210">
        <v>13.157894736842104</v>
      </c>
      <c r="I212" s="210">
        <v>42.105263157894733</v>
      </c>
      <c r="J212" s="210">
        <v>1.3157894736842104</v>
      </c>
      <c r="K212" s="210">
        <v>7.8947368421052628</v>
      </c>
      <c r="L212" s="210">
        <v>0</v>
      </c>
      <c r="M212" s="210">
        <v>0</v>
      </c>
      <c r="N212" s="210">
        <v>1.3157894736842104</v>
      </c>
      <c r="O212" s="210">
        <v>1.3157894736842104</v>
      </c>
      <c r="P212" s="210">
        <v>1.3157894736842104</v>
      </c>
      <c r="Q212" s="210">
        <v>0</v>
      </c>
      <c r="R212" s="210">
        <v>3.9473684210526314</v>
      </c>
      <c r="S212" s="210">
        <v>0</v>
      </c>
      <c r="T212" s="210">
        <v>0</v>
      </c>
      <c r="U212" s="210">
        <v>100</v>
      </c>
    </row>
    <row r="213" spans="1:21">
      <c r="A213" s="17">
        <v>79011</v>
      </c>
      <c r="B213" s="17" t="s">
        <v>316</v>
      </c>
      <c r="C213" s="210">
        <v>0.75542965061378664</v>
      </c>
      <c r="D213" s="210">
        <v>0</v>
      </c>
      <c r="E213" s="210">
        <v>15.675165250236073</v>
      </c>
      <c r="F213" s="210">
        <v>0</v>
      </c>
      <c r="G213" s="210">
        <v>0</v>
      </c>
      <c r="H213" s="210">
        <v>11.048158640226628</v>
      </c>
      <c r="I213" s="210">
        <v>24.645892351274785</v>
      </c>
      <c r="J213" s="210">
        <v>0.75542965061378664</v>
      </c>
      <c r="K213" s="210">
        <v>5.8545797922568461</v>
      </c>
      <c r="L213" s="210">
        <v>0.28328611898016998</v>
      </c>
      <c r="M213" s="210">
        <v>1.0387157695939566</v>
      </c>
      <c r="N213" s="210">
        <v>0.18885741265344666</v>
      </c>
      <c r="O213" s="210">
        <v>4.2492917847025495</v>
      </c>
      <c r="P213" s="210">
        <v>31.539187913125588</v>
      </c>
      <c r="Q213" s="210">
        <v>0</v>
      </c>
      <c r="R213" s="210">
        <v>0.75542965061378664</v>
      </c>
      <c r="S213" s="210">
        <v>0.18885741265344666</v>
      </c>
      <c r="T213" s="210">
        <v>3.0217186024551466</v>
      </c>
      <c r="U213" s="210">
        <v>100</v>
      </c>
    </row>
    <row r="214" spans="1:21">
      <c r="A214" s="17">
        <v>79012</v>
      </c>
      <c r="B214" s="17" t="s">
        <v>353</v>
      </c>
      <c r="C214" s="210">
        <v>7.8125</v>
      </c>
      <c r="D214" s="210">
        <v>0</v>
      </c>
      <c r="E214" s="210">
        <v>8.1730769230769234</v>
      </c>
      <c r="F214" s="210">
        <v>0</v>
      </c>
      <c r="G214" s="210">
        <v>0</v>
      </c>
      <c r="H214" s="210">
        <v>16.58653846153846</v>
      </c>
      <c r="I214" s="210">
        <v>34.615384615384613</v>
      </c>
      <c r="J214" s="210">
        <v>5.5288461538461533</v>
      </c>
      <c r="K214" s="210">
        <v>7.9326923076923075</v>
      </c>
      <c r="L214" s="210">
        <v>0.24038461538461539</v>
      </c>
      <c r="M214" s="210">
        <v>3.125</v>
      </c>
      <c r="N214" s="210">
        <v>0.1201923076923077</v>
      </c>
      <c r="O214" s="210">
        <v>8.0528846153846168</v>
      </c>
      <c r="P214" s="210">
        <v>1.8028846153846152</v>
      </c>
      <c r="Q214" s="210">
        <v>0.1201923076923077</v>
      </c>
      <c r="R214" s="210">
        <v>1.9230769230769231</v>
      </c>
      <c r="S214" s="210">
        <v>0.1201923076923077</v>
      </c>
      <c r="T214" s="210">
        <v>3.8461538461538463</v>
      </c>
      <c r="U214" s="210">
        <v>100</v>
      </c>
    </row>
    <row r="215" spans="1:21">
      <c r="A215" s="17">
        <v>79017</v>
      </c>
      <c r="B215" s="17" t="s">
        <v>498</v>
      </c>
      <c r="C215" s="210">
        <v>0</v>
      </c>
      <c r="D215" s="210">
        <v>0</v>
      </c>
      <c r="E215" s="210">
        <v>43.137254901960787</v>
      </c>
      <c r="F215" s="210">
        <v>2.3809523809523809</v>
      </c>
      <c r="G215" s="210">
        <v>0.70028011204481799</v>
      </c>
      <c r="H215" s="210">
        <v>12.605042016806722</v>
      </c>
      <c r="I215" s="210">
        <v>27.170868347338935</v>
      </c>
      <c r="J215" s="210">
        <v>1.1204481792717087</v>
      </c>
      <c r="K215" s="210">
        <v>3.2212885154061621</v>
      </c>
      <c r="L215" s="210">
        <v>0.28011204481792717</v>
      </c>
      <c r="M215" s="210">
        <v>0.28011204481792717</v>
      </c>
      <c r="N215" s="210">
        <v>0.42016806722689076</v>
      </c>
      <c r="O215" s="210">
        <v>1.8207282913165268</v>
      </c>
      <c r="P215" s="210">
        <v>3.3613445378151261</v>
      </c>
      <c r="Q215" s="210">
        <v>0.14005602240896359</v>
      </c>
      <c r="R215" s="210">
        <v>2.5210084033613445</v>
      </c>
      <c r="S215" s="210">
        <v>0</v>
      </c>
      <c r="T215" s="210">
        <v>0.84033613445378152</v>
      </c>
      <c r="U215" s="210">
        <v>100</v>
      </c>
    </row>
    <row r="216" spans="1:21">
      <c r="A216" s="17">
        <v>79018</v>
      </c>
      <c r="B216" s="17" t="s">
        <v>460</v>
      </c>
      <c r="C216" s="210">
        <v>0</v>
      </c>
      <c r="D216" s="210">
        <v>0</v>
      </c>
      <c r="E216" s="210">
        <v>13.605442176870749</v>
      </c>
      <c r="F216" s="210">
        <v>0</v>
      </c>
      <c r="G216" s="210">
        <v>0</v>
      </c>
      <c r="H216" s="210">
        <v>25.850340136054424</v>
      </c>
      <c r="I216" s="210">
        <v>25.170068027210885</v>
      </c>
      <c r="J216" s="210">
        <v>2.0408163265306123</v>
      </c>
      <c r="K216" s="210">
        <v>4.7619047619047619</v>
      </c>
      <c r="L216" s="210">
        <v>0.68027210884353739</v>
      </c>
      <c r="M216" s="210">
        <v>0.68027210884353739</v>
      </c>
      <c r="N216" s="210">
        <v>0</v>
      </c>
      <c r="O216" s="210">
        <v>10.884353741496598</v>
      </c>
      <c r="P216" s="210">
        <v>2.7210884353741496</v>
      </c>
      <c r="Q216" s="210">
        <v>0</v>
      </c>
      <c r="R216" s="210">
        <v>8.1632653061224492</v>
      </c>
      <c r="S216" s="210">
        <v>0.68027210884353739</v>
      </c>
      <c r="T216" s="210">
        <v>4.7619047619047619</v>
      </c>
      <c r="U216" s="210">
        <v>100</v>
      </c>
    </row>
    <row r="217" spans="1:21">
      <c r="A217" s="17">
        <v>79023</v>
      </c>
      <c r="B217" s="17" t="s">
        <v>262</v>
      </c>
      <c r="C217" s="210">
        <v>0.16512549537648613</v>
      </c>
      <c r="D217" s="210">
        <v>8.9639554632949606E-2</v>
      </c>
      <c r="E217" s="210">
        <v>5.1519154557463667</v>
      </c>
      <c r="F217" s="210">
        <v>1.4153613889413097</v>
      </c>
      <c r="G217" s="210">
        <v>1.5899226269107378</v>
      </c>
      <c r="H217" s="210">
        <v>8.1430458577090015</v>
      </c>
      <c r="I217" s="210">
        <v>24.655595395357615</v>
      </c>
      <c r="J217" s="210">
        <v>9.1715418003396874</v>
      </c>
      <c r="K217" s="210">
        <v>5.9445178335535003</v>
      </c>
      <c r="L217" s="210">
        <v>3.9063974334780149</v>
      </c>
      <c r="M217" s="210">
        <v>4.3876203057180607</v>
      </c>
      <c r="N217" s="210">
        <v>0.99547084355538773</v>
      </c>
      <c r="O217" s="210">
        <v>8.8035478392149464</v>
      </c>
      <c r="P217" s="210">
        <v>16.606906963578034</v>
      </c>
      <c r="Q217" s="210">
        <v>0.38214757501415358</v>
      </c>
      <c r="R217" s="210">
        <v>4.9396112474051703</v>
      </c>
      <c r="S217" s="210">
        <v>0.94829213059067752</v>
      </c>
      <c r="T217" s="210">
        <v>2.7033402528779016</v>
      </c>
      <c r="U217" s="210">
        <v>100</v>
      </c>
    </row>
    <row r="218" spans="1:21">
      <c r="A218" s="17">
        <v>79024</v>
      </c>
      <c r="B218" s="17" t="s">
        <v>651</v>
      </c>
      <c r="C218" s="210">
        <v>1.8867924528301887</v>
      </c>
      <c r="D218" s="210">
        <v>0</v>
      </c>
      <c r="E218" s="210">
        <v>5.6603773584905666</v>
      </c>
      <c r="F218" s="210">
        <v>0</v>
      </c>
      <c r="G218" s="210">
        <v>0</v>
      </c>
      <c r="H218" s="210">
        <v>22.641509433962266</v>
      </c>
      <c r="I218" s="210">
        <v>39.622641509433961</v>
      </c>
      <c r="J218" s="210">
        <v>5.6603773584905666</v>
      </c>
      <c r="K218" s="210">
        <v>15.09433962264151</v>
      </c>
      <c r="L218" s="210">
        <v>1.8867924528301887</v>
      </c>
      <c r="M218" s="210">
        <v>0</v>
      </c>
      <c r="N218" s="210">
        <v>0</v>
      </c>
      <c r="O218" s="210">
        <v>7.5471698113207548</v>
      </c>
      <c r="P218" s="210">
        <v>0</v>
      </c>
      <c r="Q218" s="210">
        <v>0</v>
      </c>
      <c r="R218" s="210">
        <v>0</v>
      </c>
      <c r="S218" s="210">
        <v>0</v>
      </c>
      <c r="T218" s="210">
        <v>0</v>
      </c>
      <c r="U218" s="210">
        <v>100</v>
      </c>
    </row>
    <row r="219" spans="1:21">
      <c r="A219" s="17">
        <v>79025</v>
      </c>
      <c r="B219" s="17" t="s">
        <v>671</v>
      </c>
      <c r="C219" s="210">
        <v>0</v>
      </c>
      <c r="D219" s="210">
        <v>0</v>
      </c>
      <c r="E219" s="210">
        <v>12.903225806451612</v>
      </c>
      <c r="F219" s="210">
        <v>0</v>
      </c>
      <c r="G219" s="210">
        <v>0</v>
      </c>
      <c r="H219" s="210">
        <v>12.903225806451612</v>
      </c>
      <c r="I219" s="210">
        <v>38.70967741935484</v>
      </c>
      <c r="J219" s="210">
        <v>16.129032258064516</v>
      </c>
      <c r="K219" s="210">
        <v>3.225806451612903</v>
      </c>
      <c r="L219" s="210">
        <v>0</v>
      </c>
      <c r="M219" s="210">
        <v>0</v>
      </c>
      <c r="N219" s="210">
        <v>0</v>
      </c>
      <c r="O219" s="210">
        <v>6.4516129032258061</v>
      </c>
      <c r="P219" s="210">
        <v>6.4516129032258061</v>
      </c>
      <c r="Q219" s="210">
        <v>0</v>
      </c>
      <c r="R219" s="210">
        <v>3.225806451612903</v>
      </c>
      <c r="S219" s="210">
        <v>0</v>
      </c>
      <c r="T219" s="210">
        <v>0</v>
      </c>
      <c r="U219" s="210">
        <v>100</v>
      </c>
    </row>
    <row r="220" spans="1:21">
      <c r="A220" s="17">
        <v>79029</v>
      </c>
      <c r="B220" s="17" t="s">
        <v>339</v>
      </c>
      <c r="C220" s="210">
        <v>0.64516129032258063</v>
      </c>
      <c r="D220" s="210">
        <v>0.5161290322580645</v>
      </c>
      <c r="E220" s="210">
        <v>9.935483870967742</v>
      </c>
      <c r="F220" s="210">
        <v>0.90322580645161299</v>
      </c>
      <c r="G220" s="210">
        <v>0</v>
      </c>
      <c r="H220" s="210">
        <v>16.258064516129032</v>
      </c>
      <c r="I220" s="210">
        <v>37.161290322580648</v>
      </c>
      <c r="J220" s="210">
        <v>4.645161290322581</v>
      </c>
      <c r="K220" s="210">
        <v>5.419354838709677</v>
      </c>
      <c r="L220" s="210">
        <v>1.6774193548387095</v>
      </c>
      <c r="M220" s="210">
        <v>1.935483870967742</v>
      </c>
      <c r="N220" s="210">
        <v>0</v>
      </c>
      <c r="O220" s="210">
        <v>5.67741935483871</v>
      </c>
      <c r="P220" s="210">
        <v>2.064516129032258</v>
      </c>
      <c r="Q220" s="210">
        <v>0</v>
      </c>
      <c r="R220" s="210">
        <v>9.4193548387096779</v>
      </c>
      <c r="S220" s="210">
        <v>0.12903225806451613</v>
      </c>
      <c r="T220" s="210">
        <v>3.612903225806452</v>
      </c>
      <c r="U220" s="210">
        <v>100</v>
      </c>
    </row>
    <row r="221" spans="1:21">
      <c r="A221" s="17">
        <v>79033</v>
      </c>
      <c r="B221" s="17" t="s">
        <v>539</v>
      </c>
      <c r="C221" s="210">
        <v>0.86206896551724133</v>
      </c>
      <c r="D221" s="210">
        <v>0</v>
      </c>
      <c r="E221" s="210">
        <v>23.275862068965516</v>
      </c>
      <c r="F221" s="210">
        <v>0</v>
      </c>
      <c r="G221" s="210">
        <v>0</v>
      </c>
      <c r="H221" s="210">
        <v>10.344827586206897</v>
      </c>
      <c r="I221" s="210">
        <v>26.72413793103448</v>
      </c>
      <c r="J221" s="210">
        <v>12.068965517241379</v>
      </c>
      <c r="K221" s="210">
        <v>12.068965517241379</v>
      </c>
      <c r="L221" s="210">
        <v>0</v>
      </c>
      <c r="M221" s="210">
        <v>0.86206896551724133</v>
      </c>
      <c r="N221" s="210">
        <v>0</v>
      </c>
      <c r="O221" s="210">
        <v>8.6206896551724146</v>
      </c>
      <c r="P221" s="210">
        <v>0.86206896551724133</v>
      </c>
      <c r="Q221" s="210">
        <v>0</v>
      </c>
      <c r="R221" s="210">
        <v>1.7241379310344827</v>
      </c>
      <c r="S221" s="210">
        <v>0</v>
      </c>
      <c r="T221" s="210">
        <v>2.5862068965517242</v>
      </c>
      <c r="U221" s="210">
        <v>100</v>
      </c>
    </row>
    <row r="222" spans="1:21">
      <c r="A222" s="17">
        <v>79034</v>
      </c>
      <c r="B222" s="17" t="s">
        <v>473</v>
      </c>
      <c r="C222" s="210">
        <v>2.2598870056497176</v>
      </c>
      <c r="D222" s="210">
        <v>0</v>
      </c>
      <c r="E222" s="210">
        <v>10.734463276836157</v>
      </c>
      <c r="F222" s="210">
        <v>0</v>
      </c>
      <c r="G222" s="210">
        <v>0</v>
      </c>
      <c r="H222" s="210">
        <v>19.774011299435028</v>
      </c>
      <c r="I222" s="210">
        <v>29.943502824858758</v>
      </c>
      <c r="J222" s="210">
        <v>5.0847457627118651</v>
      </c>
      <c r="K222" s="210">
        <v>7.3446327683615822</v>
      </c>
      <c r="L222" s="210">
        <v>0</v>
      </c>
      <c r="M222" s="210">
        <v>1.6949152542372881</v>
      </c>
      <c r="N222" s="210">
        <v>0</v>
      </c>
      <c r="O222" s="210">
        <v>11.864406779661017</v>
      </c>
      <c r="P222" s="210">
        <v>5.0847457627118651</v>
      </c>
      <c r="Q222" s="210">
        <v>0</v>
      </c>
      <c r="R222" s="210">
        <v>1.6949152542372881</v>
      </c>
      <c r="S222" s="210">
        <v>0</v>
      </c>
      <c r="T222" s="210">
        <v>4.5197740112994351</v>
      </c>
      <c r="U222" s="210">
        <v>100</v>
      </c>
    </row>
    <row r="223" spans="1:21">
      <c r="A223" s="17">
        <v>79039</v>
      </c>
      <c r="B223" s="17" t="s">
        <v>326</v>
      </c>
      <c r="C223" s="210">
        <v>0</v>
      </c>
      <c r="D223" s="210">
        <v>0</v>
      </c>
      <c r="E223" s="210">
        <v>25.587467362924283</v>
      </c>
      <c r="F223" s="210">
        <v>0</v>
      </c>
      <c r="G223" s="210">
        <v>0</v>
      </c>
      <c r="H223" s="210">
        <v>22.845953002610965</v>
      </c>
      <c r="I223" s="210">
        <v>27.415143603133156</v>
      </c>
      <c r="J223" s="210">
        <v>5.0913838120104433</v>
      </c>
      <c r="K223" s="210">
        <v>7.1801566579634466</v>
      </c>
      <c r="L223" s="210">
        <v>0.39164490861618795</v>
      </c>
      <c r="M223" s="210">
        <v>1.4360313315926894</v>
      </c>
      <c r="N223" s="210">
        <v>0</v>
      </c>
      <c r="O223" s="210">
        <v>4.3080939947780683</v>
      </c>
      <c r="P223" s="210">
        <v>0.13054830287206268</v>
      </c>
      <c r="Q223" s="210">
        <v>0.39164490861618795</v>
      </c>
      <c r="R223" s="210">
        <v>2.610966057441253</v>
      </c>
      <c r="S223" s="210">
        <v>0.13054830287206268</v>
      </c>
      <c r="T223" s="210">
        <v>2.4804177545691903</v>
      </c>
      <c r="U223" s="210">
        <v>100</v>
      </c>
    </row>
    <row r="224" spans="1:21">
      <c r="A224" s="17">
        <v>79042</v>
      </c>
      <c r="B224" s="17" t="s">
        <v>344</v>
      </c>
      <c r="C224" s="210">
        <v>0</v>
      </c>
      <c r="D224" s="210">
        <v>0.98039215686274506</v>
      </c>
      <c r="E224" s="210">
        <v>10.661764705882353</v>
      </c>
      <c r="F224" s="210">
        <v>0.12254901960784313</v>
      </c>
      <c r="G224" s="210">
        <v>0</v>
      </c>
      <c r="H224" s="210">
        <v>16.299019607843139</v>
      </c>
      <c r="I224" s="210">
        <v>39.338235294117645</v>
      </c>
      <c r="J224" s="210">
        <v>2.6960784313725492</v>
      </c>
      <c r="K224" s="210">
        <v>9.4362745098039209</v>
      </c>
      <c r="L224" s="210">
        <v>1.3480392156862746</v>
      </c>
      <c r="M224" s="210">
        <v>1.4705882352941175</v>
      </c>
      <c r="N224" s="210">
        <v>1.5931372549019607</v>
      </c>
      <c r="O224" s="210">
        <v>7.4754901960784315</v>
      </c>
      <c r="P224" s="210">
        <v>0.73529411764705876</v>
      </c>
      <c r="Q224" s="210">
        <v>0.49019607843137253</v>
      </c>
      <c r="R224" s="210">
        <v>2.4509803921568629</v>
      </c>
      <c r="S224" s="210">
        <v>1.3480392156862746</v>
      </c>
      <c r="T224" s="210">
        <v>3.5539215686274508</v>
      </c>
      <c r="U224" s="210">
        <v>100</v>
      </c>
    </row>
    <row r="225" spans="1:21">
      <c r="A225" s="17">
        <v>79047</v>
      </c>
      <c r="B225" s="17" t="s">
        <v>386</v>
      </c>
      <c r="C225" s="210">
        <v>0.2061855670103093</v>
      </c>
      <c r="D225" s="210">
        <v>0</v>
      </c>
      <c r="E225" s="210">
        <v>10.309278350515463</v>
      </c>
      <c r="F225" s="210">
        <v>0</v>
      </c>
      <c r="G225" s="210">
        <v>0</v>
      </c>
      <c r="H225" s="210">
        <v>7.4226804123711343</v>
      </c>
      <c r="I225" s="210">
        <v>31.134020618556701</v>
      </c>
      <c r="J225" s="210">
        <v>4.536082474226804</v>
      </c>
      <c r="K225" s="210">
        <v>21.237113402061855</v>
      </c>
      <c r="L225" s="210">
        <v>0.2061855670103093</v>
      </c>
      <c r="M225" s="210">
        <v>2.0618556701030926</v>
      </c>
      <c r="N225" s="210">
        <v>1.6494845360824744</v>
      </c>
      <c r="O225" s="210">
        <v>7.8350515463917523</v>
      </c>
      <c r="P225" s="210">
        <v>1.0309278350515463</v>
      </c>
      <c r="Q225" s="210">
        <v>0.2061855670103093</v>
      </c>
      <c r="R225" s="210">
        <v>7.8350515463917523</v>
      </c>
      <c r="S225" s="210">
        <v>1.0309278350515463</v>
      </c>
      <c r="T225" s="210">
        <v>3.2989690721649487</v>
      </c>
      <c r="U225" s="210">
        <v>100</v>
      </c>
    </row>
    <row r="226" spans="1:21">
      <c r="A226" s="17">
        <v>79048</v>
      </c>
      <c r="B226" s="17" t="s">
        <v>486</v>
      </c>
      <c r="C226" s="210">
        <v>0</v>
      </c>
      <c r="D226" s="210">
        <v>0</v>
      </c>
      <c r="E226" s="210">
        <v>23.033707865168541</v>
      </c>
      <c r="F226" s="210">
        <v>7.5842696629213489</v>
      </c>
      <c r="G226" s="210">
        <v>0</v>
      </c>
      <c r="H226" s="210">
        <v>7.8651685393258424</v>
      </c>
      <c r="I226" s="210">
        <v>31.460674157303369</v>
      </c>
      <c r="J226" s="210">
        <v>9.5505617977528079</v>
      </c>
      <c r="K226" s="210">
        <v>10.393258426966293</v>
      </c>
      <c r="L226" s="210">
        <v>0.5617977528089888</v>
      </c>
      <c r="M226" s="210">
        <v>0</v>
      </c>
      <c r="N226" s="210">
        <v>0</v>
      </c>
      <c r="O226" s="210">
        <v>6.179775280898876</v>
      </c>
      <c r="P226" s="210">
        <v>0.84269662921348309</v>
      </c>
      <c r="Q226" s="210">
        <v>0</v>
      </c>
      <c r="R226" s="210">
        <v>1.4044943820224718</v>
      </c>
      <c r="S226" s="210">
        <v>0</v>
      </c>
      <c r="T226" s="210">
        <v>1.1235955056179776</v>
      </c>
      <c r="U226" s="210">
        <v>100</v>
      </c>
    </row>
    <row r="227" spans="1:21">
      <c r="A227" s="17">
        <v>79052</v>
      </c>
      <c r="B227" s="17" t="s">
        <v>650</v>
      </c>
      <c r="C227" s="210">
        <v>0</v>
      </c>
      <c r="D227" s="210">
        <v>0</v>
      </c>
      <c r="E227" s="210">
        <v>0</v>
      </c>
      <c r="F227" s="210">
        <v>0</v>
      </c>
      <c r="G227" s="210">
        <v>0</v>
      </c>
      <c r="H227" s="210">
        <v>9.0909090909090917</v>
      </c>
      <c r="I227" s="210">
        <v>20.454545454545457</v>
      </c>
      <c r="J227" s="210">
        <v>2.2727272727272729</v>
      </c>
      <c r="K227" s="210">
        <v>4.5454545454545459</v>
      </c>
      <c r="L227" s="210">
        <v>0</v>
      </c>
      <c r="M227" s="210">
        <v>0</v>
      </c>
      <c r="N227" s="210">
        <v>0</v>
      </c>
      <c r="O227" s="210">
        <v>4.5454545454545459</v>
      </c>
      <c r="P227" s="210">
        <v>0</v>
      </c>
      <c r="Q227" s="210">
        <v>0</v>
      </c>
      <c r="R227" s="210">
        <v>56.81818181818182</v>
      </c>
      <c r="S227" s="210">
        <v>0</v>
      </c>
      <c r="T227" s="210">
        <v>2.2727272727272729</v>
      </c>
      <c r="U227" s="210">
        <v>100</v>
      </c>
    </row>
    <row r="228" spans="1:21">
      <c r="A228" s="17">
        <v>79055</v>
      </c>
      <c r="B228" s="17" t="s">
        <v>665</v>
      </c>
      <c r="C228" s="210">
        <v>0</v>
      </c>
      <c r="D228" s="210">
        <v>0</v>
      </c>
      <c r="E228" s="210">
        <v>3.4482758620689653</v>
      </c>
      <c r="F228" s="210">
        <v>0</v>
      </c>
      <c r="G228" s="210">
        <v>0</v>
      </c>
      <c r="H228" s="210">
        <v>31.03448275862069</v>
      </c>
      <c r="I228" s="210">
        <v>31.03448275862069</v>
      </c>
      <c r="J228" s="210">
        <v>3.4482758620689653</v>
      </c>
      <c r="K228" s="210">
        <v>10.344827586206897</v>
      </c>
      <c r="L228" s="210">
        <v>0</v>
      </c>
      <c r="M228" s="210">
        <v>0</v>
      </c>
      <c r="N228" s="210">
        <v>0</v>
      </c>
      <c r="O228" s="210">
        <v>6.8965517241379306</v>
      </c>
      <c r="P228" s="210">
        <v>0</v>
      </c>
      <c r="Q228" s="210">
        <v>0</v>
      </c>
      <c r="R228" s="210">
        <v>10.344827586206897</v>
      </c>
      <c r="S228" s="210">
        <v>0</v>
      </c>
      <c r="T228" s="210">
        <v>3.4482758620689653</v>
      </c>
      <c r="U228" s="210">
        <v>100</v>
      </c>
    </row>
    <row r="229" spans="1:21">
      <c r="A229" s="17">
        <v>79056</v>
      </c>
      <c r="B229" s="17" t="s">
        <v>479</v>
      </c>
      <c r="C229" s="210">
        <v>0</v>
      </c>
      <c r="D229" s="210">
        <v>0</v>
      </c>
      <c r="E229" s="210">
        <v>5.2631578947368416</v>
      </c>
      <c r="F229" s="210">
        <v>0</v>
      </c>
      <c r="G229" s="210">
        <v>0</v>
      </c>
      <c r="H229" s="210">
        <v>27.631578947368425</v>
      </c>
      <c r="I229" s="210">
        <v>28.947368421052634</v>
      </c>
      <c r="J229" s="210">
        <v>1.9736842105263157</v>
      </c>
      <c r="K229" s="210">
        <v>21.052631578947366</v>
      </c>
      <c r="L229" s="210">
        <v>0</v>
      </c>
      <c r="M229" s="210">
        <v>0.6578947368421052</v>
      </c>
      <c r="N229" s="210">
        <v>0</v>
      </c>
      <c r="O229" s="210">
        <v>7.8947368421052628</v>
      </c>
      <c r="P229" s="210">
        <v>0</v>
      </c>
      <c r="Q229" s="210">
        <v>0</v>
      </c>
      <c r="R229" s="210">
        <v>4.6052631578947363</v>
      </c>
      <c r="S229" s="210">
        <v>0.6578947368421052</v>
      </c>
      <c r="T229" s="210">
        <v>1.3157894736842104</v>
      </c>
      <c r="U229" s="210">
        <v>100</v>
      </c>
    </row>
    <row r="230" spans="1:21">
      <c r="A230" s="17">
        <v>79058</v>
      </c>
      <c r="B230" s="17" t="s">
        <v>399</v>
      </c>
      <c r="C230" s="210">
        <v>0</v>
      </c>
      <c r="D230" s="210">
        <v>0</v>
      </c>
      <c r="E230" s="210">
        <v>11.52073732718894</v>
      </c>
      <c r="F230" s="210">
        <v>0</v>
      </c>
      <c r="G230" s="210">
        <v>0</v>
      </c>
      <c r="H230" s="210">
        <v>15.207373271889402</v>
      </c>
      <c r="I230" s="210">
        <v>31.336405529953915</v>
      </c>
      <c r="J230" s="210">
        <v>4.1474654377880187</v>
      </c>
      <c r="K230" s="210">
        <v>3.6866359447004609</v>
      </c>
      <c r="L230" s="210">
        <v>0</v>
      </c>
      <c r="M230" s="210">
        <v>0.46082949308755761</v>
      </c>
      <c r="N230" s="210">
        <v>0</v>
      </c>
      <c r="O230" s="210">
        <v>6.4516129032258061</v>
      </c>
      <c r="P230" s="210">
        <v>0</v>
      </c>
      <c r="Q230" s="210">
        <v>0.46082949308755761</v>
      </c>
      <c r="R230" s="210">
        <v>21.198156682027651</v>
      </c>
      <c r="S230" s="210">
        <v>0</v>
      </c>
      <c r="T230" s="210">
        <v>5.5299539170506913</v>
      </c>
      <c r="U230" s="210">
        <v>100</v>
      </c>
    </row>
    <row r="231" spans="1:21">
      <c r="A231" s="17">
        <v>79059</v>
      </c>
      <c r="B231" s="17" t="s">
        <v>336</v>
      </c>
      <c r="C231" s="210">
        <v>0</v>
      </c>
      <c r="D231" s="210">
        <v>0</v>
      </c>
      <c r="E231" s="210">
        <v>18.787878787878785</v>
      </c>
      <c r="F231" s="210">
        <v>0.40404040404040403</v>
      </c>
      <c r="G231" s="210">
        <v>0</v>
      </c>
      <c r="H231" s="210">
        <v>10.303030303030303</v>
      </c>
      <c r="I231" s="210">
        <v>27.676767676767678</v>
      </c>
      <c r="J231" s="210">
        <v>4.6464646464646462</v>
      </c>
      <c r="K231" s="210">
        <v>6.262626262626263</v>
      </c>
      <c r="L231" s="210">
        <v>1.6161616161616161</v>
      </c>
      <c r="M231" s="210">
        <v>2.8282828282828283</v>
      </c>
      <c r="N231" s="210">
        <v>0</v>
      </c>
      <c r="O231" s="210">
        <v>10.707070707070706</v>
      </c>
      <c r="P231" s="210">
        <v>6.8686868686868685</v>
      </c>
      <c r="Q231" s="210">
        <v>0.20202020202020202</v>
      </c>
      <c r="R231" s="210">
        <v>5.4545454545454541</v>
      </c>
      <c r="S231" s="210">
        <v>0.40404040404040403</v>
      </c>
      <c r="T231" s="210">
        <v>3.8383838383838382</v>
      </c>
      <c r="U231" s="210">
        <v>100</v>
      </c>
    </row>
    <row r="232" spans="1:21">
      <c r="A232" s="17">
        <v>79060</v>
      </c>
      <c r="B232" s="17" t="s">
        <v>364</v>
      </c>
      <c r="C232" s="210">
        <v>0.99173553719008267</v>
      </c>
      <c r="D232" s="210">
        <v>0</v>
      </c>
      <c r="E232" s="210">
        <v>13.884297520661157</v>
      </c>
      <c r="F232" s="210">
        <v>0</v>
      </c>
      <c r="G232" s="210">
        <v>1.6528925619834711</v>
      </c>
      <c r="H232" s="210">
        <v>11.735537190082644</v>
      </c>
      <c r="I232" s="210">
        <v>15.702479338842975</v>
      </c>
      <c r="J232" s="210">
        <v>23.636363636363637</v>
      </c>
      <c r="K232" s="210">
        <v>18.677685950413224</v>
      </c>
      <c r="L232" s="210">
        <v>0.66115702479338845</v>
      </c>
      <c r="M232" s="210">
        <v>0.49586776859504134</v>
      </c>
      <c r="N232" s="210">
        <v>0.33057851239669422</v>
      </c>
      <c r="O232" s="210">
        <v>3.4710743801652892</v>
      </c>
      <c r="P232" s="210">
        <v>0.33057851239669422</v>
      </c>
      <c r="Q232" s="210">
        <v>0</v>
      </c>
      <c r="R232" s="210">
        <v>7.1074380165289259</v>
      </c>
      <c r="S232" s="210">
        <v>0</v>
      </c>
      <c r="T232" s="210">
        <v>1.3223140495867769</v>
      </c>
      <c r="U232" s="210">
        <v>100</v>
      </c>
    </row>
    <row r="233" spans="1:21">
      <c r="A233" s="17">
        <v>79065</v>
      </c>
      <c r="B233" s="17" t="s">
        <v>649</v>
      </c>
      <c r="C233" s="210">
        <v>0</v>
      </c>
      <c r="D233" s="210">
        <v>0</v>
      </c>
      <c r="E233" s="210">
        <v>3.4482758620689653</v>
      </c>
      <c r="F233" s="210">
        <v>0</v>
      </c>
      <c r="G233" s="210">
        <v>0</v>
      </c>
      <c r="H233" s="210">
        <v>3.4482758620689653</v>
      </c>
      <c r="I233" s="210">
        <v>34.482758620689658</v>
      </c>
      <c r="J233" s="210">
        <v>13.793103448275861</v>
      </c>
      <c r="K233" s="210">
        <v>31.03448275862069</v>
      </c>
      <c r="L233" s="210">
        <v>0</v>
      </c>
      <c r="M233" s="210">
        <v>3.4482758620689653</v>
      </c>
      <c r="N233" s="210">
        <v>0</v>
      </c>
      <c r="O233" s="210">
        <v>10.344827586206897</v>
      </c>
      <c r="P233" s="210">
        <v>0</v>
      </c>
      <c r="Q233" s="210">
        <v>0</v>
      </c>
      <c r="R233" s="210">
        <v>0</v>
      </c>
      <c r="S233" s="210">
        <v>0</v>
      </c>
      <c r="T233" s="210">
        <v>0</v>
      </c>
      <c r="U233" s="210">
        <v>100</v>
      </c>
    </row>
    <row r="234" spans="1:21">
      <c r="A234" s="17">
        <v>79069</v>
      </c>
      <c r="B234" s="17" t="s">
        <v>368</v>
      </c>
      <c r="C234" s="210">
        <v>7.82472613458529E-2</v>
      </c>
      <c r="D234" s="210">
        <v>0</v>
      </c>
      <c r="E234" s="210">
        <v>11.267605633802818</v>
      </c>
      <c r="F234" s="210">
        <v>0</v>
      </c>
      <c r="G234" s="210">
        <v>0</v>
      </c>
      <c r="H234" s="210">
        <v>15.258215962441316</v>
      </c>
      <c r="I234" s="210">
        <v>47.026604068857594</v>
      </c>
      <c r="J234" s="210">
        <v>5.5555555555555554</v>
      </c>
      <c r="K234" s="210">
        <v>10.250391236306729</v>
      </c>
      <c r="L234" s="210">
        <v>1.7214397496087637</v>
      </c>
      <c r="M234" s="210">
        <v>0.6259780907668232</v>
      </c>
      <c r="N234" s="210">
        <v>0</v>
      </c>
      <c r="O234" s="210">
        <v>3.1298904538341157</v>
      </c>
      <c r="P234" s="210">
        <v>1.4084507042253522</v>
      </c>
      <c r="Q234" s="210">
        <v>0</v>
      </c>
      <c r="R234" s="210">
        <v>1.0172143974960877</v>
      </c>
      <c r="S234" s="210">
        <v>1.1737089201877933</v>
      </c>
      <c r="T234" s="210">
        <v>1.4866979655712049</v>
      </c>
      <c r="U234" s="210">
        <v>100</v>
      </c>
    </row>
    <row r="235" spans="1:21">
      <c r="A235" s="17">
        <v>79072</v>
      </c>
      <c r="B235" s="17" t="s">
        <v>466</v>
      </c>
      <c r="C235" s="210">
        <v>0.15313935681470139</v>
      </c>
      <c r="D235" s="210">
        <v>2.4502297090352223</v>
      </c>
      <c r="E235" s="210">
        <v>20.367534456355283</v>
      </c>
      <c r="F235" s="210">
        <v>1.2251148545176112</v>
      </c>
      <c r="G235" s="210">
        <v>0</v>
      </c>
      <c r="H235" s="210">
        <v>11.026033690658499</v>
      </c>
      <c r="I235" s="210">
        <v>31.699846860643184</v>
      </c>
      <c r="J235" s="210">
        <v>11.332312404287901</v>
      </c>
      <c r="K235" s="210">
        <v>3.6753445635528332</v>
      </c>
      <c r="L235" s="210">
        <v>1.0719754977029097</v>
      </c>
      <c r="M235" s="210">
        <v>1.9908116385911179</v>
      </c>
      <c r="N235" s="210">
        <v>2.1439509954058193</v>
      </c>
      <c r="O235" s="210">
        <v>2.6033690658499236</v>
      </c>
      <c r="P235" s="210">
        <v>0.45941807044410415</v>
      </c>
      <c r="Q235" s="210">
        <v>0</v>
      </c>
      <c r="R235" s="210">
        <v>1.3782542113323124</v>
      </c>
      <c r="S235" s="210">
        <v>0</v>
      </c>
      <c r="T235" s="210">
        <v>8.4226646248085757</v>
      </c>
      <c r="U235" s="210">
        <v>100</v>
      </c>
    </row>
    <row r="236" spans="1:21">
      <c r="A236" s="17">
        <v>79073</v>
      </c>
      <c r="B236" s="17" t="s">
        <v>614</v>
      </c>
      <c r="C236" s="210">
        <v>1.1904761904761905</v>
      </c>
      <c r="D236" s="210">
        <v>0</v>
      </c>
      <c r="E236" s="210">
        <v>9.5238095238095237</v>
      </c>
      <c r="F236" s="210">
        <v>0</v>
      </c>
      <c r="G236" s="210">
        <v>0</v>
      </c>
      <c r="H236" s="210">
        <v>5.9523809523809517</v>
      </c>
      <c r="I236" s="210">
        <v>26.190476190476193</v>
      </c>
      <c r="J236" s="210">
        <v>13.095238095238097</v>
      </c>
      <c r="K236" s="210">
        <v>28.571428571428569</v>
      </c>
      <c r="L236" s="210">
        <v>0</v>
      </c>
      <c r="M236" s="210">
        <v>0</v>
      </c>
      <c r="N236" s="210">
        <v>0</v>
      </c>
      <c r="O236" s="210">
        <v>4.7619047619047619</v>
      </c>
      <c r="P236" s="210">
        <v>7.1428571428571423</v>
      </c>
      <c r="Q236" s="210">
        <v>0</v>
      </c>
      <c r="R236" s="210">
        <v>2.3809523809523809</v>
      </c>
      <c r="S236" s="210">
        <v>0</v>
      </c>
      <c r="T236" s="210">
        <v>1.1904761904761905</v>
      </c>
      <c r="U236" s="210">
        <v>100</v>
      </c>
    </row>
    <row r="237" spans="1:21">
      <c r="A237" s="17">
        <v>79074</v>
      </c>
      <c r="B237" s="17" t="s">
        <v>585</v>
      </c>
      <c r="C237" s="210">
        <v>1.4705882352941175</v>
      </c>
      <c r="D237" s="210">
        <v>0</v>
      </c>
      <c r="E237" s="210">
        <v>16.911764705882355</v>
      </c>
      <c r="F237" s="210">
        <v>0</v>
      </c>
      <c r="G237" s="210">
        <v>0</v>
      </c>
      <c r="H237" s="210">
        <v>52.205882352941181</v>
      </c>
      <c r="I237" s="210">
        <v>11.029411764705882</v>
      </c>
      <c r="J237" s="210">
        <v>5.1470588235294112</v>
      </c>
      <c r="K237" s="210">
        <v>1.4705882352941175</v>
      </c>
      <c r="L237" s="210">
        <v>0.73529411764705876</v>
      </c>
      <c r="M237" s="210">
        <v>2.2058823529411766</v>
      </c>
      <c r="N237" s="210">
        <v>0.73529411764705876</v>
      </c>
      <c r="O237" s="210">
        <v>4.4117647058823533</v>
      </c>
      <c r="P237" s="210">
        <v>0</v>
      </c>
      <c r="Q237" s="210">
        <v>0</v>
      </c>
      <c r="R237" s="210">
        <v>2.2058823529411766</v>
      </c>
      <c r="S237" s="210">
        <v>0</v>
      </c>
      <c r="T237" s="210">
        <v>1.4705882352941175</v>
      </c>
      <c r="U237" s="210">
        <v>100</v>
      </c>
    </row>
    <row r="238" spans="1:21">
      <c r="A238" s="17">
        <v>79077</v>
      </c>
      <c r="B238" s="17" t="s">
        <v>633</v>
      </c>
      <c r="C238" s="210">
        <v>0</v>
      </c>
      <c r="D238" s="210">
        <v>0</v>
      </c>
      <c r="E238" s="210">
        <v>6.0606060606060606</v>
      </c>
      <c r="F238" s="210">
        <v>0</v>
      </c>
      <c r="G238" s="210">
        <v>0</v>
      </c>
      <c r="H238" s="210">
        <v>24.242424242424242</v>
      </c>
      <c r="I238" s="210">
        <v>36.363636363636367</v>
      </c>
      <c r="J238" s="210">
        <v>3.0303030303030303</v>
      </c>
      <c r="K238" s="210">
        <v>18.181818181818183</v>
      </c>
      <c r="L238" s="210">
        <v>0</v>
      </c>
      <c r="M238" s="210">
        <v>0</v>
      </c>
      <c r="N238" s="210">
        <v>0</v>
      </c>
      <c r="O238" s="210">
        <v>9.0909090909090917</v>
      </c>
      <c r="P238" s="210">
        <v>0</v>
      </c>
      <c r="Q238" s="210">
        <v>0</v>
      </c>
      <c r="R238" s="210">
        <v>0</v>
      </c>
      <c r="S238" s="210">
        <v>0</v>
      </c>
      <c r="T238" s="210">
        <v>3.0303030303030303</v>
      </c>
      <c r="U238" s="210">
        <v>100</v>
      </c>
    </row>
    <row r="239" spans="1:21">
      <c r="A239" s="17">
        <v>79080</v>
      </c>
      <c r="B239" s="17" t="s">
        <v>530</v>
      </c>
      <c r="C239" s="210">
        <v>0</v>
      </c>
      <c r="D239" s="210">
        <v>0</v>
      </c>
      <c r="E239" s="210">
        <v>8</v>
      </c>
      <c r="F239" s="210">
        <v>0</v>
      </c>
      <c r="G239" s="210">
        <v>0</v>
      </c>
      <c r="H239" s="210">
        <v>20</v>
      </c>
      <c r="I239" s="210">
        <v>34.4</v>
      </c>
      <c r="J239" s="210">
        <v>0</v>
      </c>
      <c r="K239" s="210">
        <v>22.400000000000002</v>
      </c>
      <c r="L239" s="210">
        <v>0</v>
      </c>
      <c r="M239" s="210">
        <v>0</v>
      </c>
      <c r="N239" s="210">
        <v>0.8</v>
      </c>
      <c r="O239" s="210">
        <v>7.1999999999999993</v>
      </c>
      <c r="P239" s="210">
        <v>0.8</v>
      </c>
      <c r="Q239" s="210">
        <v>0</v>
      </c>
      <c r="R239" s="210">
        <v>2.4</v>
      </c>
      <c r="S239" s="210">
        <v>2.4</v>
      </c>
      <c r="T239" s="210">
        <v>1.6</v>
      </c>
      <c r="U239" s="210">
        <v>100</v>
      </c>
    </row>
    <row r="240" spans="1:21">
      <c r="A240" s="17">
        <v>79081</v>
      </c>
      <c r="B240" s="17" t="s">
        <v>360</v>
      </c>
      <c r="C240" s="210">
        <v>0</v>
      </c>
      <c r="D240" s="210">
        <v>0</v>
      </c>
      <c r="E240" s="210">
        <v>3.9694656488549618</v>
      </c>
      <c r="F240" s="210">
        <v>0</v>
      </c>
      <c r="G240" s="210">
        <v>0</v>
      </c>
      <c r="H240" s="210">
        <v>11.450381679389313</v>
      </c>
      <c r="I240" s="210">
        <v>45.496183206106871</v>
      </c>
      <c r="J240" s="210">
        <v>2.7480916030534353</v>
      </c>
      <c r="K240" s="210">
        <v>17.251908396946565</v>
      </c>
      <c r="L240" s="210">
        <v>0.61068702290076338</v>
      </c>
      <c r="M240" s="210">
        <v>3.8167938931297711</v>
      </c>
      <c r="N240" s="210">
        <v>0.30534351145038169</v>
      </c>
      <c r="O240" s="210">
        <v>6.4122137404580153</v>
      </c>
      <c r="P240" s="210">
        <v>0.30534351145038169</v>
      </c>
      <c r="Q240" s="210">
        <v>0.15267175572519084</v>
      </c>
      <c r="R240" s="210">
        <v>2.1374045801526718</v>
      </c>
      <c r="S240" s="210">
        <v>1.3740458015267176</v>
      </c>
      <c r="T240" s="210">
        <v>3.9694656488549618</v>
      </c>
      <c r="U240" s="210">
        <v>100</v>
      </c>
    </row>
    <row r="241" spans="1:21">
      <c r="A241" s="17">
        <v>79083</v>
      </c>
      <c r="B241" s="17" t="s">
        <v>622</v>
      </c>
      <c r="C241" s="210">
        <v>8.4905660377358494</v>
      </c>
      <c r="D241" s="210">
        <v>0</v>
      </c>
      <c r="E241" s="210">
        <v>18.867924528301888</v>
      </c>
      <c r="F241" s="210">
        <v>0</v>
      </c>
      <c r="G241" s="210">
        <v>0</v>
      </c>
      <c r="H241" s="210">
        <v>20.754716981132077</v>
      </c>
      <c r="I241" s="210">
        <v>33.962264150943398</v>
      </c>
      <c r="J241" s="210">
        <v>1.8867924528301887</v>
      </c>
      <c r="K241" s="210">
        <v>6.6037735849056602</v>
      </c>
      <c r="L241" s="210">
        <v>0</v>
      </c>
      <c r="M241" s="210">
        <v>0</v>
      </c>
      <c r="N241" s="210">
        <v>0</v>
      </c>
      <c r="O241" s="210">
        <v>0.94339622641509435</v>
      </c>
      <c r="P241" s="210">
        <v>0</v>
      </c>
      <c r="Q241" s="210">
        <v>0</v>
      </c>
      <c r="R241" s="210">
        <v>0.94339622641509435</v>
      </c>
      <c r="S241" s="210">
        <v>0.94339622641509435</v>
      </c>
      <c r="T241" s="210">
        <v>6.6037735849056602</v>
      </c>
      <c r="U241" s="210">
        <v>100</v>
      </c>
    </row>
    <row r="242" spans="1:21">
      <c r="A242" s="17">
        <v>79087</v>
      </c>
      <c r="B242" s="17" t="s">
        <v>359</v>
      </c>
      <c r="C242" s="210">
        <v>0.20661157024793389</v>
      </c>
      <c r="D242" s="210">
        <v>0</v>
      </c>
      <c r="E242" s="210">
        <v>13.842975206611571</v>
      </c>
      <c r="F242" s="210">
        <v>0</v>
      </c>
      <c r="G242" s="210">
        <v>1.4462809917355373</v>
      </c>
      <c r="H242" s="210">
        <v>20.454545454545457</v>
      </c>
      <c r="I242" s="210">
        <v>27.685950413223143</v>
      </c>
      <c r="J242" s="210">
        <v>2.8925619834710745</v>
      </c>
      <c r="K242" s="210">
        <v>18.388429752066116</v>
      </c>
      <c r="L242" s="210">
        <v>0.41322314049586778</v>
      </c>
      <c r="M242" s="210">
        <v>2.0661157024793391</v>
      </c>
      <c r="N242" s="210">
        <v>0</v>
      </c>
      <c r="O242" s="210">
        <v>5.5785123966942152</v>
      </c>
      <c r="P242" s="210">
        <v>1.0330578512396695</v>
      </c>
      <c r="Q242" s="210">
        <v>0</v>
      </c>
      <c r="R242" s="210">
        <v>2.6859504132231407</v>
      </c>
      <c r="S242" s="210">
        <v>0.20661157024793389</v>
      </c>
      <c r="T242" s="210">
        <v>3.0991735537190084</v>
      </c>
      <c r="U242" s="210">
        <v>100</v>
      </c>
    </row>
    <row r="243" spans="1:21">
      <c r="A243" s="17">
        <v>79088</v>
      </c>
      <c r="B243" s="17" t="s">
        <v>653</v>
      </c>
      <c r="C243" s="210">
        <v>0</v>
      </c>
      <c r="D243" s="210">
        <v>0</v>
      </c>
      <c r="E243" s="210">
        <v>8</v>
      </c>
      <c r="F243" s="210">
        <v>0</v>
      </c>
      <c r="G243" s="210">
        <v>0</v>
      </c>
      <c r="H243" s="210">
        <v>14.000000000000002</v>
      </c>
      <c r="I243" s="210">
        <v>52</v>
      </c>
      <c r="J243" s="210">
        <v>8</v>
      </c>
      <c r="K243" s="210">
        <v>10</v>
      </c>
      <c r="L243" s="210">
        <v>0</v>
      </c>
      <c r="M243" s="210">
        <v>2</v>
      </c>
      <c r="N243" s="210">
        <v>0</v>
      </c>
      <c r="O243" s="210">
        <v>4</v>
      </c>
      <c r="P243" s="210">
        <v>0</v>
      </c>
      <c r="Q243" s="210">
        <v>0</v>
      </c>
      <c r="R243" s="210">
        <v>0</v>
      </c>
      <c r="S243" s="210">
        <v>0</v>
      </c>
      <c r="T243" s="210">
        <v>2</v>
      </c>
      <c r="U243" s="210">
        <v>100</v>
      </c>
    </row>
    <row r="244" spans="1:21">
      <c r="A244" s="17">
        <v>79089</v>
      </c>
      <c r="B244" s="17" t="s">
        <v>564</v>
      </c>
      <c r="C244" s="210">
        <v>0</v>
      </c>
      <c r="D244" s="210">
        <v>0</v>
      </c>
      <c r="E244" s="210">
        <v>15.315315315315313</v>
      </c>
      <c r="F244" s="210">
        <v>0</v>
      </c>
      <c r="G244" s="210">
        <v>0</v>
      </c>
      <c r="H244" s="210">
        <v>18.918918918918919</v>
      </c>
      <c r="I244" s="210">
        <v>15.315315315315313</v>
      </c>
      <c r="J244" s="210">
        <v>0.90090090090090091</v>
      </c>
      <c r="K244" s="210">
        <v>12.612612612612612</v>
      </c>
      <c r="L244" s="210">
        <v>0</v>
      </c>
      <c r="M244" s="210">
        <v>0</v>
      </c>
      <c r="N244" s="210">
        <v>0</v>
      </c>
      <c r="O244" s="210">
        <v>8.1081081081081088</v>
      </c>
      <c r="P244" s="210">
        <v>4.5045045045045047</v>
      </c>
      <c r="Q244" s="210">
        <v>0</v>
      </c>
      <c r="R244" s="210">
        <v>23.423423423423422</v>
      </c>
      <c r="S244" s="210">
        <v>0</v>
      </c>
      <c r="T244" s="210">
        <v>0.90090090090090091</v>
      </c>
      <c r="U244" s="210">
        <v>100</v>
      </c>
    </row>
    <row r="245" spans="1:21">
      <c r="A245" s="17">
        <v>79092</v>
      </c>
      <c r="B245" s="17" t="s">
        <v>474</v>
      </c>
      <c r="C245" s="210">
        <v>0</v>
      </c>
      <c r="D245" s="210">
        <v>0</v>
      </c>
      <c r="E245" s="210">
        <v>8.2568807339449553</v>
      </c>
      <c r="F245" s="210">
        <v>0</v>
      </c>
      <c r="G245" s="210">
        <v>0</v>
      </c>
      <c r="H245" s="210">
        <v>14.678899082568808</v>
      </c>
      <c r="I245" s="210">
        <v>29.357798165137616</v>
      </c>
      <c r="J245" s="210">
        <v>0.91743119266055051</v>
      </c>
      <c r="K245" s="210">
        <v>5.5045871559633035</v>
      </c>
      <c r="L245" s="210">
        <v>4.5871559633027523</v>
      </c>
      <c r="M245" s="210">
        <v>0.91743119266055051</v>
      </c>
      <c r="N245" s="210">
        <v>0</v>
      </c>
      <c r="O245" s="210">
        <v>12.844036697247708</v>
      </c>
      <c r="P245" s="210">
        <v>8.2568807339449553</v>
      </c>
      <c r="Q245" s="210">
        <v>0</v>
      </c>
      <c r="R245" s="210">
        <v>4.5871559633027523</v>
      </c>
      <c r="S245" s="210">
        <v>1.834862385321101</v>
      </c>
      <c r="T245" s="210">
        <v>8.2568807339449553</v>
      </c>
      <c r="U245" s="210">
        <v>100</v>
      </c>
    </row>
    <row r="246" spans="1:21">
      <c r="A246" s="17">
        <v>79094</v>
      </c>
      <c r="B246" s="17" t="s">
        <v>586</v>
      </c>
      <c r="C246" s="210">
        <v>0</v>
      </c>
      <c r="D246" s="210">
        <v>0</v>
      </c>
      <c r="E246" s="210">
        <v>18.103448275862068</v>
      </c>
      <c r="F246" s="210">
        <v>0</v>
      </c>
      <c r="G246" s="210">
        <v>0</v>
      </c>
      <c r="H246" s="210">
        <v>22.413793103448278</v>
      </c>
      <c r="I246" s="210">
        <v>34.482758620689658</v>
      </c>
      <c r="J246" s="210">
        <v>1.7241379310344827</v>
      </c>
      <c r="K246" s="210">
        <v>5.1724137931034484</v>
      </c>
      <c r="L246" s="210">
        <v>0</v>
      </c>
      <c r="M246" s="210">
        <v>1.7241379310344827</v>
      </c>
      <c r="N246" s="210">
        <v>0</v>
      </c>
      <c r="O246" s="210">
        <v>11.206896551724139</v>
      </c>
      <c r="P246" s="210">
        <v>1.7241379310344827</v>
      </c>
      <c r="Q246" s="210">
        <v>0</v>
      </c>
      <c r="R246" s="210">
        <v>3.4482758620689653</v>
      </c>
      <c r="S246" s="210">
        <v>0</v>
      </c>
      <c r="T246" s="210">
        <v>0</v>
      </c>
      <c r="U246" s="210">
        <v>100</v>
      </c>
    </row>
    <row r="247" spans="1:21">
      <c r="A247" s="17">
        <v>79096</v>
      </c>
      <c r="B247" s="17" t="s">
        <v>444</v>
      </c>
      <c r="C247" s="210">
        <v>0</v>
      </c>
      <c r="D247" s="210">
        <v>0</v>
      </c>
      <c r="E247" s="210">
        <v>26.351351351351347</v>
      </c>
      <c r="F247" s="210">
        <v>0</v>
      </c>
      <c r="G247" s="210">
        <v>2.8716216216216219</v>
      </c>
      <c r="H247" s="210">
        <v>17.398648648648649</v>
      </c>
      <c r="I247" s="210">
        <v>26.182432432432435</v>
      </c>
      <c r="J247" s="210">
        <v>8.2770270270270263</v>
      </c>
      <c r="K247" s="210">
        <v>5.5743243243243246</v>
      </c>
      <c r="L247" s="210">
        <v>1.0135135135135136</v>
      </c>
      <c r="M247" s="210">
        <v>4.5608108108108105</v>
      </c>
      <c r="N247" s="210">
        <v>0</v>
      </c>
      <c r="O247" s="210">
        <v>3.0405405405405408</v>
      </c>
      <c r="P247" s="210">
        <v>0.33783783783783783</v>
      </c>
      <c r="Q247" s="210">
        <v>0</v>
      </c>
      <c r="R247" s="210">
        <v>2.0270270270270272</v>
      </c>
      <c r="S247" s="210">
        <v>0.33783783783783783</v>
      </c>
      <c r="T247" s="210">
        <v>2.0270270270270272</v>
      </c>
      <c r="U247" s="210">
        <v>100</v>
      </c>
    </row>
    <row r="248" spans="1:21">
      <c r="A248" s="17">
        <v>79099</v>
      </c>
      <c r="B248" s="17" t="s">
        <v>471</v>
      </c>
      <c r="C248" s="210">
        <v>0</v>
      </c>
      <c r="D248" s="210">
        <v>0</v>
      </c>
      <c r="E248" s="210">
        <v>6.7307692307692308</v>
      </c>
      <c r="F248" s="210">
        <v>0</v>
      </c>
      <c r="G248" s="210">
        <v>0</v>
      </c>
      <c r="H248" s="210">
        <v>28.846153846153843</v>
      </c>
      <c r="I248" s="210">
        <v>25</v>
      </c>
      <c r="J248" s="210">
        <v>13.461538461538462</v>
      </c>
      <c r="K248" s="210">
        <v>10.576923076923077</v>
      </c>
      <c r="L248" s="210">
        <v>0</v>
      </c>
      <c r="M248" s="210">
        <v>0.96153846153846156</v>
      </c>
      <c r="N248" s="210">
        <v>0</v>
      </c>
      <c r="O248" s="210">
        <v>5.7692307692307692</v>
      </c>
      <c r="P248" s="210">
        <v>1.9230769230769231</v>
      </c>
      <c r="Q248" s="210">
        <v>0</v>
      </c>
      <c r="R248" s="210">
        <v>4.8076923076923084</v>
      </c>
      <c r="S248" s="210">
        <v>0</v>
      </c>
      <c r="T248" s="210">
        <v>1.9230769230769231</v>
      </c>
      <c r="U248" s="210">
        <v>100</v>
      </c>
    </row>
    <row r="249" spans="1:21">
      <c r="A249" s="17">
        <v>79108</v>
      </c>
      <c r="B249" s="17" t="s">
        <v>643</v>
      </c>
      <c r="C249" s="210">
        <v>0</v>
      </c>
      <c r="D249" s="210">
        <v>0</v>
      </c>
      <c r="E249" s="210">
        <v>23.333333333333332</v>
      </c>
      <c r="F249" s="210">
        <v>0</v>
      </c>
      <c r="G249" s="210">
        <v>0</v>
      </c>
      <c r="H249" s="210">
        <v>35</v>
      </c>
      <c r="I249" s="210">
        <v>13.333333333333334</v>
      </c>
      <c r="J249" s="210">
        <v>5</v>
      </c>
      <c r="K249" s="210">
        <v>3.3333333333333335</v>
      </c>
      <c r="L249" s="210">
        <v>0</v>
      </c>
      <c r="M249" s="210">
        <v>1.6666666666666667</v>
      </c>
      <c r="N249" s="210">
        <v>0</v>
      </c>
      <c r="O249" s="210">
        <v>13.333333333333334</v>
      </c>
      <c r="P249" s="210">
        <v>3.3333333333333335</v>
      </c>
      <c r="Q249" s="210">
        <v>0</v>
      </c>
      <c r="R249" s="210">
        <v>1.6666666666666667</v>
      </c>
      <c r="S249" s="210">
        <v>0</v>
      </c>
      <c r="T249" s="210">
        <v>0</v>
      </c>
      <c r="U249" s="210">
        <v>100</v>
      </c>
    </row>
    <row r="250" spans="1:21">
      <c r="A250" s="17">
        <v>79110</v>
      </c>
      <c r="B250" s="17" t="s">
        <v>526</v>
      </c>
      <c r="C250" s="210">
        <v>0</v>
      </c>
      <c r="D250" s="210">
        <v>0</v>
      </c>
      <c r="E250" s="210">
        <v>44.776119402985074</v>
      </c>
      <c r="F250" s="210">
        <v>0</v>
      </c>
      <c r="G250" s="210">
        <v>0</v>
      </c>
      <c r="H250" s="210">
        <v>15.422885572139302</v>
      </c>
      <c r="I250" s="210">
        <v>21.890547263681594</v>
      </c>
      <c r="J250" s="210">
        <v>1.4925373134328357</v>
      </c>
      <c r="K250" s="210">
        <v>4.9751243781094532</v>
      </c>
      <c r="L250" s="210">
        <v>0</v>
      </c>
      <c r="M250" s="210">
        <v>0</v>
      </c>
      <c r="N250" s="210">
        <v>0.49751243781094528</v>
      </c>
      <c r="O250" s="210">
        <v>5.9701492537313428</v>
      </c>
      <c r="P250" s="210">
        <v>1.4925373134328357</v>
      </c>
      <c r="Q250" s="210">
        <v>0</v>
      </c>
      <c r="R250" s="210">
        <v>0.99502487562189057</v>
      </c>
      <c r="S250" s="210">
        <v>0</v>
      </c>
      <c r="T250" s="210">
        <v>2.4875621890547266</v>
      </c>
      <c r="U250" s="210">
        <v>100</v>
      </c>
    </row>
    <row r="251" spans="1:21">
      <c r="A251" s="17">
        <v>79114</v>
      </c>
      <c r="B251" s="17" t="s">
        <v>375</v>
      </c>
      <c r="C251" s="210">
        <v>0</v>
      </c>
      <c r="D251" s="210">
        <v>0.75</v>
      </c>
      <c r="E251" s="210">
        <v>23.75</v>
      </c>
      <c r="F251" s="210">
        <v>0</v>
      </c>
      <c r="G251" s="210">
        <v>0</v>
      </c>
      <c r="H251" s="210">
        <v>18</v>
      </c>
      <c r="I251" s="210">
        <v>31.25</v>
      </c>
      <c r="J251" s="210">
        <v>1.25</v>
      </c>
      <c r="K251" s="210">
        <v>4.75</v>
      </c>
      <c r="L251" s="210">
        <v>0.5</v>
      </c>
      <c r="M251" s="210">
        <v>3.75</v>
      </c>
      <c r="N251" s="210">
        <v>0</v>
      </c>
      <c r="O251" s="210">
        <v>8</v>
      </c>
      <c r="P251" s="210">
        <v>0.5</v>
      </c>
      <c r="Q251" s="210">
        <v>0.25</v>
      </c>
      <c r="R251" s="210">
        <v>3.25</v>
      </c>
      <c r="S251" s="210">
        <v>0.5</v>
      </c>
      <c r="T251" s="210">
        <v>3.5000000000000004</v>
      </c>
      <c r="U251" s="210">
        <v>100</v>
      </c>
    </row>
    <row r="252" spans="1:21">
      <c r="A252" s="17">
        <v>79116</v>
      </c>
      <c r="B252" s="17" t="s">
        <v>559</v>
      </c>
      <c r="C252" s="210">
        <v>6.1111111111111107</v>
      </c>
      <c r="D252" s="210">
        <v>0</v>
      </c>
      <c r="E252" s="210">
        <v>8.3333333333333321</v>
      </c>
      <c r="F252" s="210">
        <v>0</v>
      </c>
      <c r="G252" s="210">
        <v>6.1111111111111107</v>
      </c>
      <c r="H252" s="210">
        <v>26.111111111111114</v>
      </c>
      <c r="I252" s="210">
        <v>12.777777777777777</v>
      </c>
      <c r="J252" s="210">
        <v>1.6666666666666667</v>
      </c>
      <c r="K252" s="210">
        <v>14.444444444444443</v>
      </c>
      <c r="L252" s="210">
        <v>0.55555555555555558</v>
      </c>
      <c r="M252" s="210">
        <v>0</v>
      </c>
      <c r="N252" s="210">
        <v>0</v>
      </c>
      <c r="O252" s="210">
        <v>5.5555555555555554</v>
      </c>
      <c r="P252" s="210">
        <v>0.55555555555555558</v>
      </c>
      <c r="Q252" s="210">
        <v>0</v>
      </c>
      <c r="R252" s="210">
        <v>17.777777777777779</v>
      </c>
      <c r="S252" s="210">
        <v>0</v>
      </c>
      <c r="T252" s="210">
        <v>0</v>
      </c>
      <c r="U252" s="210">
        <v>100</v>
      </c>
    </row>
    <row r="253" spans="1:21">
      <c r="A253" s="17">
        <v>79122</v>
      </c>
      <c r="B253" s="17" t="s">
        <v>509</v>
      </c>
      <c r="C253" s="210">
        <v>1.0256410256410255</v>
      </c>
      <c r="D253" s="210">
        <v>0</v>
      </c>
      <c r="E253" s="210">
        <v>15.897435897435896</v>
      </c>
      <c r="F253" s="210">
        <v>0</v>
      </c>
      <c r="G253" s="210">
        <v>0</v>
      </c>
      <c r="H253" s="210">
        <v>17.948717948717949</v>
      </c>
      <c r="I253" s="210">
        <v>29.230769230769234</v>
      </c>
      <c r="J253" s="210">
        <v>6.1538461538461542</v>
      </c>
      <c r="K253" s="210">
        <v>7.1794871794871788</v>
      </c>
      <c r="L253" s="210">
        <v>2.0512820512820511</v>
      </c>
      <c r="M253" s="210">
        <v>2.5641025641025639</v>
      </c>
      <c r="N253" s="210">
        <v>0</v>
      </c>
      <c r="O253" s="210">
        <v>8.2051282051282044</v>
      </c>
      <c r="P253" s="210">
        <v>0</v>
      </c>
      <c r="Q253" s="210">
        <v>0</v>
      </c>
      <c r="R253" s="210">
        <v>3.5897435897435894</v>
      </c>
      <c r="S253" s="210">
        <v>0</v>
      </c>
      <c r="T253" s="210">
        <v>6.1538461538461542</v>
      </c>
      <c r="U253" s="210">
        <v>100</v>
      </c>
    </row>
    <row r="254" spans="1:21">
      <c r="A254" s="17">
        <v>79123</v>
      </c>
      <c r="B254" s="17" t="s">
        <v>404</v>
      </c>
      <c r="C254" s="210">
        <v>1.2965964343598055</v>
      </c>
      <c r="D254" s="210">
        <v>0</v>
      </c>
      <c r="E254" s="210">
        <v>20.421393841166939</v>
      </c>
      <c r="F254" s="210">
        <v>0</v>
      </c>
      <c r="G254" s="210">
        <v>0</v>
      </c>
      <c r="H254" s="210">
        <v>17.828200972447323</v>
      </c>
      <c r="I254" s="210">
        <v>31.766612641815232</v>
      </c>
      <c r="J254" s="210">
        <v>8.1037277147487838</v>
      </c>
      <c r="K254" s="210">
        <v>4.0518638573743919</v>
      </c>
      <c r="L254" s="210">
        <v>0.32414910858995138</v>
      </c>
      <c r="M254" s="210">
        <v>1.1345218800648298</v>
      </c>
      <c r="N254" s="210">
        <v>0.81037277147487841</v>
      </c>
      <c r="O254" s="210">
        <v>5.3484602917341979</v>
      </c>
      <c r="P254" s="210">
        <v>0.32414910858995138</v>
      </c>
      <c r="Q254" s="210">
        <v>2.7552674230145868</v>
      </c>
      <c r="R254" s="210">
        <v>1.6207455429497568</v>
      </c>
      <c r="S254" s="210">
        <v>0.48622366288492713</v>
      </c>
      <c r="T254" s="210">
        <v>3.7277147487844409</v>
      </c>
      <c r="U254" s="210">
        <v>100</v>
      </c>
    </row>
    <row r="255" spans="1:21">
      <c r="A255" s="17">
        <v>79126</v>
      </c>
      <c r="B255" s="17" t="s">
        <v>667</v>
      </c>
      <c r="C255" s="210">
        <v>0</v>
      </c>
      <c r="D255" s="210">
        <v>0</v>
      </c>
      <c r="E255" s="210">
        <v>40.74074074074074</v>
      </c>
      <c r="F255" s="210">
        <v>0</v>
      </c>
      <c r="G255" s="210">
        <v>0</v>
      </c>
      <c r="H255" s="210">
        <v>11.111111111111111</v>
      </c>
      <c r="I255" s="210">
        <v>37.037037037037038</v>
      </c>
      <c r="J255" s="210">
        <v>3.7037037037037033</v>
      </c>
      <c r="K255" s="210">
        <v>0</v>
      </c>
      <c r="L255" s="210">
        <v>0</v>
      </c>
      <c r="M255" s="210">
        <v>3.7037037037037033</v>
      </c>
      <c r="N255" s="210">
        <v>0</v>
      </c>
      <c r="O255" s="210">
        <v>3.7037037037037033</v>
      </c>
      <c r="P255" s="210">
        <v>0</v>
      </c>
      <c r="Q255" s="210">
        <v>0</v>
      </c>
      <c r="R255" s="210">
        <v>0</v>
      </c>
      <c r="S255" s="210">
        <v>0</v>
      </c>
      <c r="T255" s="210">
        <v>0</v>
      </c>
      <c r="U255" s="210">
        <v>100</v>
      </c>
    </row>
    <row r="256" spans="1:21">
      <c r="A256" s="17">
        <v>79127</v>
      </c>
      <c r="B256" s="17" t="s">
        <v>322</v>
      </c>
      <c r="C256" s="210">
        <v>0</v>
      </c>
      <c r="D256" s="210">
        <v>0</v>
      </c>
      <c r="E256" s="210">
        <v>15.539947322212466</v>
      </c>
      <c r="F256" s="210">
        <v>0</v>
      </c>
      <c r="G256" s="210">
        <v>0.17559262510974538</v>
      </c>
      <c r="H256" s="210">
        <v>18.788410886742756</v>
      </c>
      <c r="I256" s="210">
        <v>30.640913081650574</v>
      </c>
      <c r="J256" s="210">
        <v>4.5654082528533797</v>
      </c>
      <c r="K256" s="210">
        <v>6.2335381913959615</v>
      </c>
      <c r="L256" s="210">
        <v>0.61457418788410889</v>
      </c>
      <c r="M256" s="210">
        <v>0.87796312554872702</v>
      </c>
      <c r="N256" s="210">
        <v>1.2291483757682178</v>
      </c>
      <c r="O256" s="210">
        <v>6.5847234416154521</v>
      </c>
      <c r="P256" s="210">
        <v>6.9359086918349426</v>
      </c>
      <c r="Q256" s="210">
        <v>0.17559262510974538</v>
      </c>
      <c r="R256" s="210">
        <v>4.6532045654082523</v>
      </c>
      <c r="S256" s="210">
        <v>0.79016681299385427</v>
      </c>
      <c r="T256" s="210">
        <v>2.1949078138718172</v>
      </c>
      <c r="U256" s="210">
        <v>100</v>
      </c>
    </row>
    <row r="257" spans="1:21">
      <c r="A257" s="17">
        <v>79131</v>
      </c>
      <c r="B257" s="17" t="s">
        <v>427</v>
      </c>
      <c r="C257" s="210">
        <v>0</v>
      </c>
      <c r="D257" s="210">
        <v>8.2712985938792394E-2</v>
      </c>
      <c r="E257" s="210">
        <v>13.068651778329199</v>
      </c>
      <c r="F257" s="210">
        <v>0</v>
      </c>
      <c r="G257" s="210">
        <v>0</v>
      </c>
      <c r="H257" s="210">
        <v>6.3688999172870142</v>
      </c>
      <c r="I257" s="210">
        <v>9.3465674110835391</v>
      </c>
      <c r="J257" s="210">
        <v>4.8800661703887513</v>
      </c>
      <c r="K257" s="210">
        <v>3.0603804797353185</v>
      </c>
      <c r="L257" s="210">
        <v>1.9851116625310175</v>
      </c>
      <c r="M257" s="210">
        <v>0</v>
      </c>
      <c r="N257" s="210">
        <v>0.16542597187758479</v>
      </c>
      <c r="O257" s="210">
        <v>8.8502894954507862</v>
      </c>
      <c r="P257" s="210">
        <v>48.221670802315963</v>
      </c>
      <c r="Q257" s="210">
        <v>0</v>
      </c>
      <c r="R257" s="210">
        <v>0.49627791563275436</v>
      </c>
      <c r="S257" s="210">
        <v>0.24813895781637718</v>
      </c>
      <c r="T257" s="210">
        <v>3.225806451612903</v>
      </c>
      <c r="U257" s="210">
        <v>100</v>
      </c>
    </row>
    <row r="258" spans="1:21">
      <c r="A258" s="17">
        <v>79133</v>
      </c>
      <c r="B258" s="17" t="s">
        <v>366</v>
      </c>
      <c r="C258" s="210">
        <v>0</v>
      </c>
      <c r="D258" s="210">
        <v>0</v>
      </c>
      <c r="E258" s="210">
        <v>20.423600605143722</v>
      </c>
      <c r="F258" s="210">
        <v>5.5975794251134641</v>
      </c>
      <c r="G258" s="210">
        <v>4.5385779122541603</v>
      </c>
      <c r="H258" s="210">
        <v>16.792738275340394</v>
      </c>
      <c r="I258" s="210">
        <v>27.836611195158849</v>
      </c>
      <c r="J258" s="210">
        <v>3.9334341906202726</v>
      </c>
      <c r="K258" s="210">
        <v>5.2950075642965198</v>
      </c>
      <c r="L258" s="210">
        <v>0.75642965204236012</v>
      </c>
      <c r="M258" s="210">
        <v>0.90771558245083206</v>
      </c>
      <c r="N258" s="210">
        <v>0.45385779122541603</v>
      </c>
      <c r="O258" s="210">
        <v>7.2617246596066565</v>
      </c>
      <c r="P258" s="210">
        <v>1.3615733736762481</v>
      </c>
      <c r="Q258" s="210">
        <v>0.15128593040847202</v>
      </c>
      <c r="R258" s="210">
        <v>2.7231467473524962</v>
      </c>
      <c r="S258" s="210">
        <v>0.30257186081694404</v>
      </c>
      <c r="T258" s="210">
        <v>1.6641452344931922</v>
      </c>
      <c r="U258" s="210">
        <v>100</v>
      </c>
    </row>
    <row r="259" spans="1:21">
      <c r="A259" s="17">
        <v>79134</v>
      </c>
      <c r="B259" s="17" t="s">
        <v>628</v>
      </c>
      <c r="C259" s="210">
        <v>1.8181818181818181</v>
      </c>
      <c r="D259" s="210">
        <v>0</v>
      </c>
      <c r="E259" s="210">
        <v>3.6363636363636362</v>
      </c>
      <c r="F259" s="210">
        <v>0</v>
      </c>
      <c r="G259" s="210">
        <v>0</v>
      </c>
      <c r="H259" s="210">
        <v>29.09090909090909</v>
      </c>
      <c r="I259" s="210">
        <v>14.545454545454545</v>
      </c>
      <c r="J259" s="210">
        <v>9.0909090909090917</v>
      </c>
      <c r="K259" s="210">
        <v>34.545454545454547</v>
      </c>
      <c r="L259" s="210">
        <v>0</v>
      </c>
      <c r="M259" s="210">
        <v>0</v>
      </c>
      <c r="N259" s="210">
        <v>0</v>
      </c>
      <c r="O259" s="210">
        <v>1.8181818181818181</v>
      </c>
      <c r="P259" s="210">
        <v>1.8181818181818181</v>
      </c>
      <c r="Q259" s="210">
        <v>0</v>
      </c>
      <c r="R259" s="210">
        <v>1.8181818181818181</v>
      </c>
      <c r="S259" s="210">
        <v>0</v>
      </c>
      <c r="T259" s="210">
        <v>1.8181818181818181</v>
      </c>
      <c r="U259" s="210">
        <v>100</v>
      </c>
    </row>
    <row r="260" spans="1:21">
      <c r="A260" s="17">
        <v>79137</v>
      </c>
      <c r="B260" s="17" t="s">
        <v>310</v>
      </c>
      <c r="C260" s="210">
        <v>2.6357406431207169</v>
      </c>
      <c r="D260" s="210">
        <v>0</v>
      </c>
      <c r="E260" s="210">
        <v>6.4839219820769634</v>
      </c>
      <c r="F260" s="210">
        <v>0.84343700579862946</v>
      </c>
      <c r="G260" s="210">
        <v>6.1149182920400635</v>
      </c>
      <c r="H260" s="210">
        <v>7.1692145492883501</v>
      </c>
      <c r="I260" s="210">
        <v>28.360569319978911</v>
      </c>
      <c r="J260" s="210">
        <v>3.1628887717448602</v>
      </c>
      <c r="K260" s="210">
        <v>13.494992092778071</v>
      </c>
      <c r="L260" s="210">
        <v>1.4232999472851873</v>
      </c>
      <c r="M260" s="210">
        <v>5.4296257248286768</v>
      </c>
      <c r="N260" s="210">
        <v>1.6868740115972589</v>
      </c>
      <c r="O260" s="210">
        <v>10.332103321033211</v>
      </c>
      <c r="P260" s="210">
        <v>1.9504480759093306</v>
      </c>
      <c r="Q260" s="210">
        <v>0.84343700579862946</v>
      </c>
      <c r="R260" s="210">
        <v>4.7443331576172909</v>
      </c>
      <c r="S260" s="210">
        <v>1.2124406958355298</v>
      </c>
      <c r="T260" s="210">
        <v>4.1117554032683179</v>
      </c>
      <c r="U260" s="210">
        <v>100</v>
      </c>
    </row>
    <row r="261" spans="1:21">
      <c r="A261" s="17">
        <v>79139</v>
      </c>
      <c r="B261" s="17" t="s">
        <v>524</v>
      </c>
      <c r="C261" s="210">
        <v>0</v>
      </c>
      <c r="D261" s="210">
        <v>0</v>
      </c>
      <c r="E261" s="210">
        <v>23.584905660377359</v>
      </c>
      <c r="F261" s="210">
        <v>0</v>
      </c>
      <c r="G261" s="210">
        <v>0</v>
      </c>
      <c r="H261" s="210">
        <v>21.69811320754717</v>
      </c>
      <c r="I261" s="210">
        <v>29.245283018867923</v>
      </c>
      <c r="J261" s="210">
        <v>2.8301886792452833</v>
      </c>
      <c r="K261" s="210">
        <v>4.716981132075472</v>
      </c>
      <c r="L261" s="210">
        <v>0</v>
      </c>
      <c r="M261" s="210">
        <v>1.8867924528301887</v>
      </c>
      <c r="N261" s="210">
        <v>0.94339622641509435</v>
      </c>
      <c r="O261" s="210">
        <v>9.433962264150944</v>
      </c>
      <c r="P261" s="210">
        <v>0</v>
      </c>
      <c r="Q261" s="210">
        <v>0</v>
      </c>
      <c r="R261" s="210">
        <v>1.8867924528301887</v>
      </c>
      <c r="S261" s="210">
        <v>0</v>
      </c>
      <c r="T261" s="210">
        <v>3.7735849056603774</v>
      </c>
      <c r="U261" s="210">
        <v>100</v>
      </c>
    </row>
    <row r="262" spans="1:21">
      <c r="A262" s="17">
        <v>79142</v>
      </c>
      <c r="B262" s="17" t="s">
        <v>401</v>
      </c>
      <c r="C262" s="210">
        <v>0</v>
      </c>
      <c r="D262" s="210">
        <v>0.1953125</v>
      </c>
      <c r="E262" s="210">
        <v>12.109375</v>
      </c>
      <c r="F262" s="210">
        <v>0</v>
      </c>
      <c r="G262" s="210">
        <v>0</v>
      </c>
      <c r="H262" s="210">
        <v>23.6328125</v>
      </c>
      <c r="I262" s="210">
        <v>29.6875</v>
      </c>
      <c r="J262" s="210">
        <v>3.7109375</v>
      </c>
      <c r="K262" s="210">
        <v>10.9375</v>
      </c>
      <c r="L262" s="210">
        <v>0.390625</v>
      </c>
      <c r="M262" s="210">
        <v>2.5390625</v>
      </c>
      <c r="N262" s="210">
        <v>0.390625</v>
      </c>
      <c r="O262" s="210">
        <v>4.8828125</v>
      </c>
      <c r="P262" s="210">
        <v>4.4921875</v>
      </c>
      <c r="Q262" s="210">
        <v>0.5859375</v>
      </c>
      <c r="R262" s="210">
        <v>2.5390625</v>
      </c>
      <c r="S262" s="210">
        <v>0.5859375</v>
      </c>
      <c r="T262" s="210">
        <v>3.3203125</v>
      </c>
      <c r="U262" s="210">
        <v>100</v>
      </c>
    </row>
    <row r="263" spans="1:21">
      <c r="A263" s="17">
        <v>79143</v>
      </c>
      <c r="B263" s="17" t="s">
        <v>451</v>
      </c>
      <c r="C263" s="210">
        <v>0</v>
      </c>
      <c r="D263" s="210">
        <v>0</v>
      </c>
      <c r="E263" s="210">
        <v>27.27272727272727</v>
      </c>
      <c r="F263" s="210">
        <v>0</v>
      </c>
      <c r="G263" s="210">
        <v>0</v>
      </c>
      <c r="H263" s="210">
        <v>11.462450592885375</v>
      </c>
      <c r="I263" s="210">
        <v>24.110671936758894</v>
      </c>
      <c r="J263" s="210">
        <v>3.5573122529644272</v>
      </c>
      <c r="K263" s="210">
        <v>17.391304347826086</v>
      </c>
      <c r="L263" s="210">
        <v>0.79051383399209485</v>
      </c>
      <c r="M263" s="210">
        <v>0</v>
      </c>
      <c r="N263" s="210">
        <v>0</v>
      </c>
      <c r="O263" s="210">
        <v>8.695652173913043</v>
      </c>
      <c r="P263" s="210">
        <v>1.1857707509881421</v>
      </c>
      <c r="Q263" s="210">
        <v>0</v>
      </c>
      <c r="R263" s="210">
        <v>1.5810276679841897</v>
      </c>
      <c r="S263" s="210">
        <v>1.9762845849802373</v>
      </c>
      <c r="T263" s="210">
        <v>1.9762845849802373</v>
      </c>
      <c r="U263" s="210">
        <v>100</v>
      </c>
    </row>
    <row r="264" spans="1:21">
      <c r="A264" s="17">
        <v>79148</v>
      </c>
      <c r="B264" s="17" t="s">
        <v>590</v>
      </c>
      <c r="C264" s="210">
        <v>1.098901098901099</v>
      </c>
      <c r="D264" s="210">
        <v>2.197802197802198</v>
      </c>
      <c r="E264" s="210">
        <v>17.582417582417584</v>
      </c>
      <c r="F264" s="210">
        <v>3.296703296703297</v>
      </c>
      <c r="G264" s="210">
        <v>0</v>
      </c>
      <c r="H264" s="210">
        <v>28.571428571428569</v>
      </c>
      <c r="I264" s="210">
        <v>14.285714285714285</v>
      </c>
      <c r="J264" s="210">
        <v>13.186813186813188</v>
      </c>
      <c r="K264" s="210">
        <v>6.593406593406594</v>
      </c>
      <c r="L264" s="210">
        <v>0</v>
      </c>
      <c r="M264" s="210">
        <v>0</v>
      </c>
      <c r="N264" s="210">
        <v>0</v>
      </c>
      <c r="O264" s="210">
        <v>6.593406593406594</v>
      </c>
      <c r="P264" s="210">
        <v>2.197802197802198</v>
      </c>
      <c r="Q264" s="210">
        <v>0</v>
      </c>
      <c r="R264" s="210">
        <v>1.098901098901099</v>
      </c>
      <c r="S264" s="210">
        <v>0</v>
      </c>
      <c r="T264" s="210">
        <v>3.296703296703297</v>
      </c>
      <c r="U264" s="210">
        <v>100</v>
      </c>
    </row>
    <row r="265" spans="1:21">
      <c r="A265" s="17">
        <v>79151</v>
      </c>
      <c r="B265" s="17" t="s">
        <v>506</v>
      </c>
      <c r="C265" s="210">
        <v>0</v>
      </c>
      <c r="D265" s="210">
        <v>0</v>
      </c>
      <c r="E265" s="210">
        <v>9.7087378640776691</v>
      </c>
      <c r="F265" s="210">
        <v>0</v>
      </c>
      <c r="G265" s="210">
        <v>0</v>
      </c>
      <c r="H265" s="210">
        <v>22.330097087378643</v>
      </c>
      <c r="I265" s="210">
        <v>35.922330097087382</v>
      </c>
      <c r="J265" s="210">
        <v>8.7378640776699026</v>
      </c>
      <c r="K265" s="210">
        <v>7.7669902912621351</v>
      </c>
      <c r="L265" s="210">
        <v>0</v>
      </c>
      <c r="M265" s="210">
        <v>0.97087378640776689</v>
      </c>
      <c r="N265" s="210">
        <v>0</v>
      </c>
      <c r="O265" s="210">
        <v>3.8834951456310676</v>
      </c>
      <c r="P265" s="210">
        <v>1.9417475728155338</v>
      </c>
      <c r="Q265" s="210">
        <v>0</v>
      </c>
      <c r="R265" s="210">
        <v>6.7961165048543686</v>
      </c>
      <c r="S265" s="210">
        <v>0</v>
      </c>
      <c r="T265" s="210">
        <v>1.9417475728155338</v>
      </c>
      <c r="U265" s="210">
        <v>100</v>
      </c>
    </row>
    <row r="266" spans="1:21">
      <c r="A266" s="17">
        <v>79160</v>
      </c>
      <c r="B266" s="17" t="s">
        <v>263</v>
      </c>
      <c r="C266" s="210">
        <v>0.57556879739978339</v>
      </c>
      <c r="D266" s="210">
        <v>6.7713976164680383E-3</v>
      </c>
      <c r="E266" s="210">
        <v>9.351300108342361</v>
      </c>
      <c r="F266" s="210">
        <v>0.28439869989165761</v>
      </c>
      <c r="G266" s="210">
        <v>3.9477248104008669</v>
      </c>
      <c r="H266" s="210">
        <v>11.199891657638137</v>
      </c>
      <c r="I266" s="210">
        <v>25.243770314192847</v>
      </c>
      <c r="J266" s="210">
        <v>8.8637594799566628</v>
      </c>
      <c r="K266" s="210">
        <v>5.349404117009751</v>
      </c>
      <c r="L266" s="210">
        <v>7.1031960996749728</v>
      </c>
      <c r="M266" s="210">
        <v>3.0132719393282774</v>
      </c>
      <c r="N266" s="210">
        <v>0.48076923076923078</v>
      </c>
      <c r="O266" s="210">
        <v>6.6969122426868903</v>
      </c>
      <c r="P266" s="210">
        <v>9.7914409534127849</v>
      </c>
      <c r="Q266" s="210">
        <v>0.67713976164680389</v>
      </c>
      <c r="R266" s="210">
        <v>3.2434994582881904</v>
      </c>
      <c r="S266" s="210">
        <v>0.66359696641386778</v>
      </c>
      <c r="T266" s="210">
        <v>3.5075839653304444</v>
      </c>
      <c r="U266" s="210">
        <v>100</v>
      </c>
    </row>
    <row r="267" spans="1:21">
      <c r="A267" s="17">
        <v>80001</v>
      </c>
      <c r="B267" s="17" t="s">
        <v>413</v>
      </c>
      <c r="C267" s="210">
        <v>0</v>
      </c>
      <c r="D267" s="210">
        <v>1.639344262295082</v>
      </c>
      <c r="E267" s="210">
        <v>7.3770491803278686</v>
      </c>
      <c r="F267" s="210">
        <v>0</v>
      </c>
      <c r="G267" s="210">
        <v>0</v>
      </c>
      <c r="H267" s="210">
        <v>8.1967213114754092</v>
      </c>
      <c r="I267" s="210">
        <v>27.049180327868854</v>
      </c>
      <c r="J267" s="210">
        <v>9.0163934426229506</v>
      </c>
      <c r="K267" s="210">
        <v>18.852459016393443</v>
      </c>
      <c r="L267" s="210">
        <v>0</v>
      </c>
      <c r="M267" s="210">
        <v>0</v>
      </c>
      <c r="N267" s="210">
        <v>0</v>
      </c>
      <c r="O267" s="210">
        <v>18.032786885245901</v>
      </c>
      <c r="P267" s="210">
        <v>1.639344262295082</v>
      </c>
      <c r="Q267" s="210">
        <v>0</v>
      </c>
      <c r="R267" s="210">
        <v>4.0983606557377046</v>
      </c>
      <c r="S267" s="210">
        <v>2.459016393442623</v>
      </c>
      <c r="T267" s="210">
        <v>1.639344262295082</v>
      </c>
      <c r="U267" s="210">
        <v>100</v>
      </c>
    </row>
    <row r="268" spans="1:21">
      <c r="A268" s="17">
        <v>80002</v>
      </c>
      <c r="B268" s="17" t="s">
        <v>654</v>
      </c>
      <c r="C268" s="210">
        <v>0</v>
      </c>
      <c r="D268" s="210">
        <v>0</v>
      </c>
      <c r="E268" s="210">
        <v>28.571428571428569</v>
      </c>
      <c r="F268" s="210">
        <v>24.285714285714285</v>
      </c>
      <c r="G268" s="210">
        <v>0</v>
      </c>
      <c r="H268" s="210">
        <v>30</v>
      </c>
      <c r="I268" s="210">
        <v>4.2857142857142856</v>
      </c>
      <c r="J268" s="210">
        <v>4.2857142857142856</v>
      </c>
      <c r="K268" s="210">
        <v>0</v>
      </c>
      <c r="L268" s="210">
        <v>0</v>
      </c>
      <c r="M268" s="210">
        <v>0</v>
      </c>
      <c r="N268" s="210">
        <v>0</v>
      </c>
      <c r="O268" s="210">
        <v>7.1428571428571423</v>
      </c>
      <c r="P268" s="210">
        <v>0</v>
      </c>
      <c r="Q268" s="210">
        <v>0</v>
      </c>
      <c r="R268" s="210">
        <v>1.4285714285714286</v>
      </c>
      <c r="S268" s="210">
        <v>0</v>
      </c>
      <c r="T268" s="210">
        <v>0</v>
      </c>
      <c r="U268" s="210">
        <v>100</v>
      </c>
    </row>
    <row r="269" spans="1:21">
      <c r="A269" s="17">
        <v>80003</v>
      </c>
      <c r="B269" s="17" t="s">
        <v>468</v>
      </c>
      <c r="C269" s="210">
        <v>10.75268817204301</v>
      </c>
      <c r="D269" s="210">
        <v>0.53763440860215062</v>
      </c>
      <c r="E269" s="210">
        <v>20.967741935483872</v>
      </c>
      <c r="F269" s="210">
        <v>0</v>
      </c>
      <c r="G269" s="210">
        <v>0.53763440860215062</v>
      </c>
      <c r="H269" s="210">
        <v>21.50537634408602</v>
      </c>
      <c r="I269" s="210">
        <v>24.731182795698924</v>
      </c>
      <c r="J269" s="210">
        <v>8.6021505376344098</v>
      </c>
      <c r="K269" s="210">
        <v>3.225806451612903</v>
      </c>
      <c r="L269" s="210">
        <v>0</v>
      </c>
      <c r="M269" s="210">
        <v>0.53763440860215062</v>
      </c>
      <c r="N269" s="210">
        <v>0</v>
      </c>
      <c r="O269" s="210">
        <v>6.4516129032258061</v>
      </c>
      <c r="P269" s="210">
        <v>0</v>
      </c>
      <c r="Q269" s="210">
        <v>0.53763440860215062</v>
      </c>
      <c r="R269" s="210">
        <v>0.53763440860215062</v>
      </c>
      <c r="S269" s="210">
        <v>0</v>
      </c>
      <c r="T269" s="210">
        <v>1.0752688172043012</v>
      </c>
      <c r="U269" s="210">
        <v>100</v>
      </c>
    </row>
    <row r="270" spans="1:21">
      <c r="A270" s="17">
        <v>80004</v>
      </c>
      <c r="B270" s="17" t="s">
        <v>549</v>
      </c>
      <c r="C270" s="210">
        <v>0.91743119266055051</v>
      </c>
      <c r="D270" s="210">
        <v>0</v>
      </c>
      <c r="E270" s="210">
        <v>5.5045871559633035</v>
      </c>
      <c r="F270" s="210">
        <v>0</v>
      </c>
      <c r="G270" s="210">
        <v>0</v>
      </c>
      <c r="H270" s="210">
        <v>47.706422018348626</v>
      </c>
      <c r="I270" s="210">
        <v>12.844036697247708</v>
      </c>
      <c r="J270" s="210">
        <v>6.4220183486238538</v>
      </c>
      <c r="K270" s="210">
        <v>6.4220183486238538</v>
      </c>
      <c r="L270" s="210">
        <v>0</v>
      </c>
      <c r="M270" s="210">
        <v>0</v>
      </c>
      <c r="N270" s="210">
        <v>0</v>
      </c>
      <c r="O270" s="210">
        <v>6.4220183486238538</v>
      </c>
      <c r="P270" s="210">
        <v>0</v>
      </c>
      <c r="Q270" s="210">
        <v>7.3394495412844041</v>
      </c>
      <c r="R270" s="210">
        <v>2.7522935779816518</v>
      </c>
      <c r="S270" s="210">
        <v>0</v>
      </c>
      <c r="T270" s="210">
        <v>3.669724770642202</v>
      </c>
      <c r="U270" s="210">
        <v>100</v>
      </c>
    </row>
    <row r="271" spans="1:21">
      <c r="A271" s="17">
        <v>80005</v>
      </c>
      <c r="B271" s="17" t="s">
        <v>356</v>
      </c>
      <c r="C271" s="210">
        <v>0</v>
      </c>
      <c r="D271" s="210">
        <v>0.19193857965451055</v>
      </c>
      <c r="E271" s="210">
        <v>13.243761996161229</v>
      </c>
      <c r="F271" s="210">
        <v>0</v>
      </c>
      <c r="G271" s="210">
        <v>0</v>
      </c>
      <c r="H271" s="210">
        <v>14.587332053742802</v>
      </c>
      <c r="I271" s="210">
        <v>34.548944337811896</v>
      </c>
      <c r="J271" s="210">
        <v>6.3339731285988483</v>
      </c>
      <c r="K271" s="210">
        <v>13.243761996161229</v>
      </c>
      <c r="L271" s="210">
        <v>1.1516314779270633</v>
      </c>
      <c r="M271" s="210">
        <v>1.5355086372360844</v>
      </c>
      <c r="N271" s="210">
        <v>0</v>
      </c>
      <c r="O271" s="210">
        <v>7.1017274472168905</v>
      </c>
      <c r="P271" s="210">
        <v>1.1516314779270633</v>
      </c>
      <c r="Q271" s="210">
        <v>0</v>
      </c>
      <c r="R271" s="210">
        <v>2.6871401151631478</v>
      </c>
      <c r="S271" s="210">
        <v>0.76775431861804222</v>
      </c>
      <c r="T271" s="210">
        <v>3.45489443378119</v>
      </c>
      <c r="U271" s="210">
        <v>100</v>
      </c>
    </row>
    <row r="272" spans="1:21">
      <c r="A272" s="17">
        <v>80007</v>
      </c>
      <c r="B272" s="17" t="s">
        <v>296</v>
      </c>
      <c r="C272" s="210">
        <v>10.122699386503067</v>
      </c>
      <c r="D272" s="210">
        <v>0</v>
      </c>
      <c r="E272" s="210">
        <v>13.394683026584866</v>
      </c>
      <c r="F272" s="210">
        <v>0</v>
      </c>
      <c r="G272" s="210">
        <v>0.20449897750511251</v>
      </c>
      <c r="H272" s="210">
        <v>10.633946830265849</v>
      </c>
      <c r="I272" s="210">
        <v>31.697341513292432</v>
      </c>
      <c r="J272" s="210">
        <v>5.3169734151329244</v>
      </c>
      <c r="K272" s="210">
        <v>11.554192229038856</v>
      </c>
      <c r="L272" s="210">
        <v>0.10224948875255625</v>
      </c>
      <c r="M272" s="210">
        <v>2.2494887525562373</v>
      </c>
      <c r="N272" s="210">
        <v>0.10224948875255625</v>
      </c>
      <c r="O272" s="210">
        <v>5.112474437627812</v>
      </c>
      <c r="P272" s="210">
        <v>1.1247443762781186</v>
      </c>
      <c r="Q272" s="210">
        <v>0.30674846625766872</v>
      </c>
      <c r="R272" s="210">
        <v>4.4989775051124745</v>
      </c>
      <c r="S272" s="210">
        <v>0.40899795501022501</v>
      </c>
      <c r="T272" s="210">
        <v>3.1697341513292434</v>
      </c>
      <c r="U272" s="210">
        <v>100</v>
      </c>
    </row>
    <row r="273" spans="1:21">
      <c r="A273" s="17">
        <v>80008</v>
      </c>
      <c r="B273" s="17" t="s">
        <v>452</v>
      </c>
      <c r="C273" s="210">
        <v>0</v>
      </c>
      <c r="D273" s="210">
        <v>0</v>
      </c>
      <c r="E273" s="210">
        <v>4.7297297297297298</v>
      </c>
      <c r="F273" s="210">
        <v>0</v>
      </c>
      <c r="G273" s="210">
        <v>0</v>
      </c>
      <c r="H273" s="210">
        <v>47.297297297297298</v>
      </c>
      <c r="I273" s="210">
        <v>20.945945945945947</v>
      </c>
      <c r="J273" s="210">
        <v>4.7297297297297298</v>
      </c>
      <c r="K273" s="210">
        <v>5.4054054054054053</v>
      </c>
      <c r="L273" s="210">
        <v>0</v>
      </c>
      <c r="M273" s="210">
        <v>2.0270270270270272</v>
      </c>
      <c r="N273" s="210">
        <v>0</v>
      </c>
      <c r="O273" s="210">
        <v>8.1081081081081088</v>
      </c>
      <c r="P273" s="210">
        <v>1.3513513513513513</v>
      </c>
      <c r="Q273" s="210">
        <v>0</v>
      </c>
      <c r="R273" s="210">
        <v>3.3783783783783785</v>
      </c>
      <c r="S273" s="210">
        <v>0.67567567567567566</v>
      </c>
      <c r="T273" s="210">
        <v>1.3513513513513513</v>
      </c>
      <c r="U273" s="210">
        <v>100</v>
      </c>
    </row>
    <row r="274" spans="1:21">
      <c r="A274" s="17">
        <v>80009</v>
      </c>
      <c r="B274" s="17" t="s">
        <v>377</v>
      </c>
      <c r="C274" s="210">
        <v>0</v>
      </c>
      <c r="D274" s="210">
        <v>0.34071550255536626</v>
      </c>
      <c r="E274" s="210">
        <v>4.2589437819420786</v>
      </c>
      <c r="F274" s="210">
        <v>0</v>
      </c>
      <c r="G274" s="210">
        <v>0</v>
      </c>
      <c r="H274" s="210">
        <v>14.480408858603067</v>
      </c>
      <c r="I274" s="210">
        <v>36.115843270868822</v>
      </c>
      <c r="J274" s="210">
        <v>3.0664395229982966</v>
      </c>
      <c r="K274" s="210">
        <v>7.3253833049403747</v>
      </c>
      <c r="L274" s="210">
        <v>0.85178875638841567</v>
      </c>
      <c r="M274" s="210">
        <v>2.385008517887564</v>
      </c>
      <c r="N274" s="210">
        <v>1.0221465076660987</v>
      </c>
      <c r="O274" s="210">
        <v>13.798977853492334</v>
      </c>
      <c r="P274" s="210">
        <v>2.2146507666098807</v>
      </c>
      <c r="Q274" s="210">
        <v>0.51107325383304936</v>
      </c>
      <c r="R274" s="210">
        <v>9.369676320272573</v>
      </c>
      <c r="S274" s="210">
        <v>0.51107325383304936</v>
      </c>
      <c r="T274" s="210">
        <v>3.7478705281090292</v>
      </c>
      <c r="U274" s="210">
        <v>100</v>
      </c>
    </row>
    <row r="275" spans="1:21">
      <c r="A275" s="17">
        <v>80012</v>
      </c>
      <c r="B275" s="17" t="s">
        <v>311</v>
      </c>
      <c r="C275" s="210">
        <v>6.269592476489029E-2</v>
      </c>
      <c r="D275" s="210">
        <v>0</v>
      </c>
      <c r="E275" s="210">
        <v>4.0125391849529786</v>
      </c>
      <c r="F275" s="210">
        <v>0.8150470219435737</v>
      </c>
      <c r="G275" s="210">
        <v>0</v>
      </c>
      <c r="H275" s="210">
        <v>12.225705329153605</v>
      </c>
      <c r="I275" s="210">
        <v>44.012539184952978</v>
      </c>
      <c r="J275" s="210">
        <v>6.5203761755485896</v>
      </c>
      <c r="K275" s="210">
        <v>8.6520376175548588</v>
      </c>
      <c r="L275" s="210">
        <v>1.6300940438871474</v>
      </c>
      <c r="M275" s="210">
        <v>2.0062695924764893</v>
      </c>
      <c r="N275" s="210">
        <v>0.31347962382445138</v>
      </c>
      <c r="O275" s="210">
        <v>9.4043887147335425</v>
      </c>
      <c r="P275" s="210">
        <v>1.6927899686520376</v>
      </c>
      <c r="Q275" s="210">
        <v>0.12539184952978058</v>
      </c>
      <c r="R275" s="210">
        <v>3.6363636363636362</v>
      </c>
      <c r="S275" s="210">
        <v>0.75235109717868343</v>
      </c>
      <c r="T275" s="210">
        <v>4.1379310344827589</v>
      </c>
      <c r="U275" s="210">
        <v>100</v>
      </c>
    </row>
    <row r="276" spans="1:21">
      <c r="A276" s="17">
        <v>80013</v>
      </c>
      <c r="B276" s="17" t="s">
        <v>376</v>
      </c>
      <c r="C276" s="210">
        <v>0.23809523809523811</v>
      </c>
      <c r="D276" s="210">
        <v>0</v>
      </c>
      <c r="E276" s="210">
        <v>14.285714285714285</v>
      </c>
      <c r="F276" s="210">
        <v>0</v>
      </c>
      <c r="G276" s="210">
        <v>0</v>
      </c>
      <c r="H276" s="210">
        <v>8.8095238095238102</v>
      </c>
      <c r="I276" s="210">
        <v>39.047619047619051</v>
      </c>
      <c r="J276" s="210">
        <v>1.9047619047619049</v>
      </c>
      <c r="K276" s="210">
        <v>12.380952380952381</v>
      </c>
      <c r="L276" s="210">
        <v>0.23809523809523811</v>
      </c>
      <c r="M276" s="210">
        <v>3.8095238095238098</v>
      </c>
      <c r="N276" s="210">
        <v>0</v>
      </c>
      <c r="O276" s="210">
        <v>9.5238095238095237</v>
      </c>
      <c r="P276" s="210">
        <v>1.6666666666666667</v>
      </c>
      <c r="Q276" s="210">
        <v>0.23809523809523811</v>
      </c>
      <c r="R276" s="210">
        <v>3.8095238095238098</v>
      </c>
      <c r="S276" s="210">
        <v>0</v>
      </c>
      <c r="T276" s="210">
        <v>4.0476190476190474</v>
      </c>
      <c r="U276" s="210">
        <v>100</v>
      </c>
    </row>
    <row r="277" spans="1:21">
      <c r="A277" s="17">
        <v>80014</v>
      </c>
      <c r="B277" s="17" t="s">
        <v>390</v>
      </c>
      <c r="C277" s="210">
        <v>1.0526315789473684</v>
      </c>
      <c r="D277" s="210">
        <v>0</v>
      </c>
      <c r="E277" s="210">
        <v>8.1578947368421062</v>
      </c>
      <c r="F277" s="210">
        <v>0</v>
      </c>
      <c r="G277" s="210">
        <v>0</v>
      </c>
      <c r="H277" s="210">
        <v>16.05263157894737</v>
      </c>
      <c r="I277" s="210">
        <v>37.368421052631575</v>
      </c>
      <c r="J277" s="210">
        <v>3.1578947368421053</v>
      </c>
      <c r="K277" s="210">
        <v>13.421052631578947</v>
      </c>
      <c r="L277" s="210">
        <v>0.26315789473684209</v>
      </c>
      <c r="M277" s="210">
        <v>1.5789473684210527</v>
      </c>
      <c r="N277" s="210">
        <v>0</v>
      </c>
      <c r="O277" s="210">
        <v>6.8421052631578956</v>
      </c>
      <c r="P277" s="210">
        <v>1.3157894736842104</v>
      </c>
      <c r="Q277" s="210">
        <v>0.78947368421052633</v>
      </c>
      <c r="R277" s="210">
        <v>4.2105263157894735</v>
      </c>
      <c r="S277" s="210">
        <v>0</v>
      </c>
      <c r="T277" s="210">
        <v>5.7894736842105265</v>
      </c>
      <c r="U277" s="210">
        <v>100</v>
      </c>
    </row>
    <row r="278" spans="1:21">
      <c r="A278" s="17">
        <v>80015</v>
      </c>
      <c r="B278" s="17" t="s">
        <v>577</v>
      </c>
      <c r="C278" s="210">
        <v>0</v>
      </c>
      <c r="D278" s="210">
        <v>0</v>
      </c>
      <c r="E278" s="210">
        <v>8.4745762711864394</v>
      </c>
      <c r="F278" s="210">
        <v>0</v>
      </c>
      <c r="G278" s="210">
        <v>0</v>
      </c>
      <c r="H278" s="210">
        <v>6.7796610169491522</v>
      </c>
      <c r="I278" s="210">
        <v>18.64406779661017</v>
      </c>
      <c r="J278" s="210">
        <v>1.6949152542372881</v>
      </c>
      <c r="K278" s="210">
        <v>1.6949152542372881</v>
      </c>
      <c r="L278" s="210">
        <v>0</v>
      </c>
      <c r="M278" s="210">
        <v>0</v>
      </c>
      <c r="N278" s="210">
        <v>0</v>
      </c>
      <c r="O278" s="210">
        <v>5.9322033898305087</v>
      </c>
      <c r="P278" s="210">
        <v>0.84745762711864403</v>
      </c>
      <c r="Q278" s="210">
        <v>0</v>
      </c>
      <c r="R278" s="210">
        <v>55.084745762711862</v>
      </c>
      <c r="S278" s="210">
        <v>0.84745762711864403</v>
      </c>
      <c r="T278" s="210">
        <v>0</v>
      </c>
      <c r="U278" s="210">
        <v>100</v>
      </c>
    </row>
    <row r="279" spans="1:21">
      <c r="A279" s="17">
        <v>80016</v>
      </c>
      <c r="B279" s="17" t="s">
        <v>608</v>
      </c>
      <c r="C279" s="210">
        <v>0</v>
      </c>
      <c r="D279" s="210">
        <v>0</v>
      </c>
      <c r="E279" s="210">
        <v>35.897435897435898</v>
      </c>
      <c r="F279" s="210">
        <v>0</v>
      </c>
      <c r="G279" s="210">
        <v>0</v>
      </c>
      <c r="H279" s="210">
        <v>10.256410256410255</v>
      </c>
      <c r="I279" s="210">
        <v>23.076923076923077</v>
      </c>
      <c r="J279" s="210">
        <v>20.512820512820511</v>
      </c>
      <c r="K279" s="210">
        <v>0</v>
      </c>
      <c r="L279" s="210">
        <v>0</v>
      </c>
      <c r="M279" s="210">
        <v>0</v>
      </c>
      <c r="N279" s="210">
        <v>0</v>
      </c>
      <c r="O279" s="210">
        <v>5.1282051282051277</v>
      </c>
      <c r="P279" s="210">
        <v>2.5641025641025639</v>
      </c>
      <c r="Q279" s="210">
        <v>0</v>
      </c>
      <c r="R279" s="210">
        <v>2.5641025641025639</v>
      </c>
      <c r="S279" s="210">
        <v>0</v>
      </c>
      <c r="T279" s="210">
        <v>0</v>
      </c>
      <c r="U279" s="210">
        <v>100</v>
      </c>
    </row>
    <row r="280" spans="1:21">
      <c r="A280" s="17">
        <v>80018</v>
      </c>
      <c r="B280" s="17" t="s">
        <v>370</v>
      </c>
      <c r="C280" s="210">
        <v>0.20790020790020791</v>
      </c>
      <c r="D280" s="210">
        <v>0</v>
      </c>
      <c r="E280" s="210">
        <v>16.112266112266113</v>
      </c>
      <c r="F280" s="210">
        <v>0</v>
      </c>
      <c r="G280" s="210">
        <v>0</v>
      </c>
      <c r="H280" s="210">
        <v>18.607068607068609</v>
      </c>
      <c r="I280" s="210">
        <v>51.455301455301452</v>
      </c>
      <c r="J280" s="210">
        <v>3.6382536382536386</v>
      </c>
      <c r="K280" s="210">
        <v>1.9750519750519753</v>
      </c>
      <c r="L280" s="210">
        <v>1.7671517671517671</v>
      </c>
      <c r="M280" s="210">
        <v>0.10395010395010396</v>
      </c>
      <c r="N280" s="210">
        <v>0.10395010395010396</v>
      </c>
      <c r="O280" s="210">
        <v>1.1434511434511436</v>
      </c>
      <c r="P280" s="210">
        <v>1.0395010395010396</v>
      </c>
      <c r="Q280" s="210">
        <v>0.41580041580041582</v>
      </c>
      <c r="R280" s="210">
        <v>1.2474012474012475</v>
      </c>
      <c r="S280" s="210">
        <v>0</v>
      </c>
      <c r="T280" s="210">
        <v>2.182952182952183</v>
      </c>
      <c r="U280" s="210">
        <v>100</v>
      </c>
    </row>
    <row r="281" spans="1:21">
      <c r="A281" s="17">
        <v>80019</v>
      </c>
      <c r="B281" s="17" t="s">
        <v>673</v>
      </c>
      <c r="C281" s="210">
        <v>0</v>
      </c>
      <c r="D281" s="210">
        <v>0</v>
      </c>
      <c r="E281" s="210">
        <v>66.666666666666657</v>
      </c>
      <c r="F281" s="210">
        <v>0</v>
      </c>
      <c r="G281" s="210">
        <v>0</v>
      </c>
      <c r="H281" s="210">
        <v>6.0606060606060606</v>
      </c>
      <c r="I281" s="210">
        <v>18.181818181818183</v>
      </c>
      <c r="J281" s="210">
        <v>0</v>
      </c>
      <c r="K281" s="210">
        <v>1.5151515151515151</v>
      </c>
      <c r="L281" s="210">
        <v>0</v>
      </c>
      <c r="M281" s="210">
        <v>0</v>
      </c>
      <c r="N281" s="210">
        <v>0</v>
      </c>
      <c r="O281" s="210">
        <v>4.5454545454545459</v>
      </c>
      <c r="P281" s="210">
        <v>0</v>
      </c>
      <c r="Q281" s="210">
        <v>0</v>
      </c>
      <c r="R281" s="210">
        <v>1.5151515151515151</v>
      </c>
      <c r="S281" s="210">
        <v>0</v>
      </c>
      <c r="T281" s="210">
        <v>1.5151515151515151</v>
      </c>
      <c r="U281" s="210">
        <v>100</v>
      </c>
    </row>
    <row r="282" spans="1:21">
      <c r="A282" s="17">
        <v>80020</v>
      </c>
      <c r="B282" s="17" t="s">
        <v>632</v>
      </c>
      <c r="C282" s="210">
        <v>1.0526315789473684</v>
      </c>
      <c r="D282" s="210">
        <v>10.526315789473683</v>
      </c>
      <c r="E282" s="210">
        <v>28.421052631578945</v>
      </c>
      <c r="F282" s="210">
        <v>0</v>
      </c>
      <c r="G282" s="210">
        <v>0</v>
      </c>
      <c r="H282" s="210">
        <v>13.684210526315791</v>
      </c>
      <c r="I282" s="210">
        <v>27.368421052631582</v>
      </c>
      <c r="J282" s="210">
        <v>9.4736842105263168</v>
      </c>
      <c r="K282" s="210">
        <v>5.2631578947368416</v>
      </c>
      <c r="L282" s="210">
        <v>0</v>
      </c>
      <c r="M282" s="210">
        <v>0</v>
      </c>
      <c r="N282" s="210">
        <v>2.1052631578947367</v>
      </c>
      <c r="O282" s="210">
        <v>2.1052631578947367</v>
      </c>
      <c r="P282" s="210">
        <v>0</v>
      </c>
      <c r="Q282" s="210">
        <v>0</v>
      </c>
      <c r="R282" s="210">
        <v>0</v>
      </c>
      <c r="S282" s="210">
        <v>0</v>
      </c>
      <c r="T282" s="210">
        <v>0</v>
      </c>
      <c r="U282" s="210">
        <v>100</v>
      </c>
    </row>
    <row r="283" spans="1:21">
      <c r="A283" s="17">
        <v>80021</v>
      </c>
      <c r="B283" s="17" t="s">
        <v>662</v>
      </c>
      <c r="C283" s="210">
        <v>0</v>
      </c>
      <c r="D283" s="210">
        <v>0</v>
      </c>
      <c r="E283" s="210">
        <v>2</v>
      </c>
      <c r="F283" s="210">
        <v>0</v>
      </c>
      <c r="G283" s="210">
        <v>0</v>
      </c>
      <c r="H283" s="210">
        <v>42</v>
      </c>
      <c r="I283" s="210">
        <v>40</v>
      </c>
      <c r="J283" s="210">
        <v>0</v>
      </c>
      <c r="K283" s="210">
        <v>6</v>
      </c>
      <c r="L283" s="210">
        <v>0</v>
      </c>
      <c r="M283" s="210">
        <v>0</v>
      </c>
      <c r="N283" s="210">
        <v>0</v>
      </c>
      <c r="O283" s="210">
        <v>6</v>
      </c>
      <c r="P283" s="210">
        <v>0</v>
      </c>
      <c r="Q283" s="210">
        <v>0</v>
      </c>
      <c r="R283" s="210">
        <v>4</v>
      </c>
      <c r="S283" s="210">
        <v>0</v>
      </c>
      <c r="T283" s="210">
        <v>0</v>
      </c>
      <c r="U283" s="210">
        <v>100</v>
      </c>
    </row>
    <row r="284" spans="1:21">
      <c r="A284" s="17">
        <v>80023</v>
      </c>
      <c r="B284" s="17" t="s">
        <v>455</v>
      </c>
      <c r="C284" s="210">
        <v>0</v>
      </c>
      <c r="D284" s="210">
        <v>0</v>
      </c>
      <c r="E284" s="210">
        <v>12.121212121212121</v>
      </c>
      <c r="F284" s="210">
        <v>0</v>
      </c>
      <c r="G284" s="210">
        <v>2.2727272727272729</v>
      </c>
      <c r="H284" s="210">
        <v>21.212121212121211</v>
      </c>
      <c r="I284" s="210">
        <v>25</v>
      </c>
      <c r="J284" s="210">
        <v>8.3333333333333321</v>
      </c>
      <c r="K284" s="210">
        <v>9.8484848484848477</v>
      </c>
      <c r="L284" s="210">
        <v>0</v>
      </c>
      <c r="M284" s="210">
        <v>0</v>
      </c>
      <c r="N284" s="210">
        <v>0</v>
      </c>
      <c r="O284" s="210">
        <v>9.8484848484848477</v>
      </c>
      <c r="P284" s="210">
        <v>0</v>
      </c>
      <c r="Q284" s="210">
        <v>0</v>
      </c>
      <c r="R284" s="210">
        <v>1.5151515151515151</v>
      </c>
      <c r="S284" s="210">
        <v>0</v>
      </c>
      <c r="T284" s="210">
        <v>9.8484848484848477</v>
      </c>
      <c r="U284" s="210">
        <v>100</v>
      </c>
    </row>
    <row r="285" spans="1:21">
      <c r="A285" s="17">
        <v>80024</v>
      </c>
      <c r="B285" s="17" t="s">
        <v>637</v>
      </c>
      <c r="C285" s="210">
        <v>0</v>
      </c>
      <c r="D285" s="210">
        <v>0</v>
      </c>
      <c r="E285" s="210">
        <v>38.983050847457626</v>
      </c>
      <c r="F285" s="210">
        <v>0</v>
      </c>
      <c r="G285" s="210">
        <v>0</v>
      </c>
      <c r="H285" s="210">
        <v>8.4745762711864394</v>
      </c>
      <c r="I285" s="210">
        <v>18.64406779661017</v>
      </c>
      <c r="J285" s="210">
        <v>3.3898305084745761</v>
      </c>
      <c r="K285" s="210">
        <v>16.949152542372879</v>
      </c>
      <c r="L285" s="210">
        <v>0</v>
      </c>
      <c r="M285" s="210">
        <v>0</v>
      </c>
      <c r="N285" s="210">
        <v>0</v>
      </c>
      <c r="O285" s="210">
        <v>3.3898305084745761</v>
      </c>
      <c r="P285" s="210">
        <v>0</v>
      </c>
      <c r="Q285" s="210">
        <v>0</v>
      </c>
      <c r="R285" s="210">
        <v>6.7796610169491522</v>
      </c>
      <c r="S285" s="210">
        <v>0</v>
      </c>
      <c r="T285" s="210">
        <v>3.3898305084745761</v>
      </c>
      <c r="U285" s="210">
        <v>100</v>
      </c>
    </row>
    <row r="286" spans="1:21">
      <c r="A286" s="17">
        <v>80025</v>
      </c>
      <c r="B286" s="17" t="s">
        <v>320</v>
      </c>
      <c r="C286" s="210">
        <v>1.8337408312958436</v>
      </c>
      <c r="D286" s="210">
        <v>0</v>
      </c>
      <c r="E286" s="210">
        <v>13.569682151589241</v>
      </c>
      <c r="F286" s="210">
        <v>0</v>
      </c>
      <c r="G286" s="210">
        <v>0</v>
      </c>
      <c r="H286" s="210">
        <v>15.647921760391197</v>
      </c>
      <c r="I286" s="210">
        <v>29.951100244498779</v>
      </c>
      <c r="J286" s="210">
        <v>4.7677261613691932</v>
      </c>
      <c r="K286" s="210">
        <v>10.635696821515893</v>
      </c>
      <c r="L286" s="210">
        <v>1.2224938875305624</v>
      </c>
      <c r="M286" s="210">
        <v>1.4669926650366749</v>
      </c>
      <c r="N286" s="210">
        <v>0</v>
      </c>
      <c r="O286" s="210">
        <v>10.880195599022006</v>
      </c>
      <c r="P286" s="210">
        <v>1.3447432762836184</v>
      </c>
      <c r="Q286" s="210">
        <v>0</v>
      </c>
      <c r="R286" s="210">
        <v>3.7897310513447433</v>
      </c>
      <c r="S286" s="210">
        <v>1.5892420537897312</v>
      </c>
      <c r="T286" s="210">
        <v>3.3007334963325183</v>
      </c>
      <c r="U286" s="210">
        <v>100</v>
      </c>
    </row>
    <row r="287" spans="1:21">
      <c r="A287" s="17">
        <v>80026</v>
      </c>
      <c r="B287" s="17" t="s">
        <v>652</v>
      </c>
      <c r="C287" s="210">
        <v>18.181818181818183</v>
      </c>
      <c r="D287" s="210">
        <v>0</v>
      </c>
      <c r="E287" s="210">
        <v>22.727272727272727</v>
      </c>
      <c r="F287" s="210">
        <v>0</v>
      </c>
      <c r="G287" s="210">
        <v>0</v>
      </c>
      <c r="H287" s="210">
        <v>27.27272727272727</v>
      </c>
      <c r="I287" s="210">
        <v>27.27272727272727</v>
      </c>
      <c r="J287" s="210">
        <v>0</v>
      </c>
      <c r="K287" s="210">
        <v>4.5454545454545459</v>
      </c>
      <c r="L287" s="210">
        <v>0</v>
      </c>
      <c r="M287" s="210">
        <v>0</v>
      </c>
      <c r="N287" s="210">
        <v>0</v>
      </c>
      <c r="O287" s="210">
        <v>0</v>
      </c>
      <c r="P287" s="210">
        <v>0</v>
      </c>
      <c r="Q287" s="210">
        <v>0</v>
      </c>
      <c r="R287" s="210">
        <v>0</v>
      </c>
      <c r="S287" s="210">
        <v>0</v>
      </c>
      <c r="T287" s="210">
        <v>0</v>
      </c>
      <c r="U287" s="210">
        <v>100</v>
      </c>
    </row>
    <row r="288" spans="1:21">
      <c r="A288" s="17">
        <v>80027</v>
      </c>
      <c r="B288" s="17" t="s">
        <v>330</v>
      </c>
      <c r="C288" s="210">
        <v>0.25252525252525254</v>
      </c>
      <c r="D288" s="210">
        <v>0</v>
      </c>
      <c r="E288" s="210">
        <v>6.5656565656565666</v>
      </c>
      <c r="F288" s="210">
        <v>0</v>
      </c>
      <c r="G288" s="210">
        <v>0</v>
      </c>
      <c r="H288" s="210">
        <v>5.4292929292929299</v>
      </c>
      <c r="I288" s="210">
        <v>51.515151515151516</v>
      </c>
      <c r="J288" s="210">
        <v>2.5252525252525251</v>
      </c>
      <c r="K288" s="210">
        <v>3.535353535353535</v>
      </c>
      <c r="L288" s="210">
        <v>1.2626262626262625</v>
      </c>
      <c r="M288" s="210">
        <v>2.7777777777777777</v>
      </c>
      <c r="N288" s="210">
        <v>0.25252525252525254</v>
      </c>
      <c r="O288" s="210">
        <v>7.3232323232323235</v>
      </c>
      <c r="P288" s="210">
        <v>1.3888888888888888</v>
      </c>
      <c r="Q288" s="210">
        <v>0.12626262626262627</v>
      </c>
      <c r="R288" s="210">
        <v>13.762626262626263</v>
      </c>
      <c r="S288" s="210">
        <v>1.0101010101010102</v>
      </c>
      <c r="T288" s="210">
        <v>2.2727272727272729</v>
      </c>
      <c r="U288" s="210">
        <v>100</v>
      </c>
    </row>
    <row r="289" spans="1:21">
      <c r="A289" s="17">
        <v>80028</v>
      </c>
      <c r="B289" s="17" t="s">
        <v>297</v>
      </c>
      <c r="C289" s="210">
        <v>0.60565275908479144</v>
      </c>
      <c r="D289" s="210">
        <v>0.13458950201884254</v>
      </c>
      <c r="E289" s="210">
        <v>16.218034993270525</v>
      </c>
      <c r="F289" s="210">
        <v>0</v>
      </c>
      <c r="G289" s="210">
        <v>1.1440107671601614</v>
      </c>
      <c r="H289" s="210">
        <v>13.391655450874831</v>
      </c>
      <c r="I289" s="210">
        <v>28.802153432032302</v>
      </c>
      <c r="J289" s="210">
        <v>11.103633916554509</v>
      </c>
      <c r="K289" s="210">
        <v>7.9407806191117096</v>
      </c>
      <c r="L289" s="210">
        <v>0.20188425302826379</v>
      </c>
      <c r="M289" s="210">
        <v>3.0955585464333781</v>
      </c>
      <c r="N289" s="210">
        <v>0</v>
      </c>
      <c r="O289" s="210">
        <v>9.4212651413189761</v>
      </c>
      <c r="P289" s="210">
        <v>0.20188425302826379</v>
      </c>
      <c r="Q289" s="210">
        <v>0.3364737550471063</v>
      </c>
      <c r="R289" s="210">
        <v>3.5666218034993271</v>
      </c>
      <c r="S289" s="210">
        <v>0.80753701211305517</v>
      </c>
      <c r="T289" s="210">
        <v>3.0282637954239569</v>
      </c>
      <c r="U289" s="210">
        <v>100</v>
      </c>
    </row>
    <row r="290" spans="1:21">
      <c r="A290" s="17">
        <v>80029</v>
      </c>
      <c r="B290" s="17" t="s">
        <v>349</v>
      </c>
      <c r="C290" s="210">
        <v>0.62240663900414939</v>
      </c>
      <c r="D290" s="210">
        <v>0</v>
      </c>
      <c r="E290" s="210">
        <v>16.597510373443981</v>
      </c>
      <c r="F290" s="210">
        <v>0</v>
      </c>
      <c r="G290" s="210">
        <v>0.41493775933609961</v>
      </c>
      <c r="H290" s="210">
        <v>18.257261410788381</v>
      </c>
      <c r="I290" s="210">
        <v>39.211618257261414</v>
      </c>
      <c r="J290" s="210">
        <v>4.3568464730290453</v>
      </c>
      <c r="K290" s="210">
        <v>7.4688796680497926</v>
      </c>
      <c r="L290" s="210">
        <v>0</v>
      </c>
      <c r="M290" s="210">
        <v>0.41493775933609961</v>
      </c>
      <c r="N290" s="210">
        <v>0</v>
      </c>
      <c r="O290" s="210">
        <v>5.809128630705394</v>
      </c>
      <c r="P290" s="210">
        <v>2.0746887966804977</v>
      </c>
      <c r="Q290" s="210">
        <v>0</v>
      </c>
      <c r="R290" s="210">
        <v>2.4896265560165975</v>
      </c>
      <c r="S290" s="210">
        <v>0.41493775933609961</v>
      </c>
      <c r="T290" s="210">
        <v>1.8672199170124482</v>
      </c>
      <c r="U290" s="210">
        <v>100</v>
      </c>
    </row>
    <row r="291" spans="1:21">
      <c r="A291" s="17">
        <v>80030</v>
      </c>
      <c r="B291" s="17" t="s">
        <v>616</v>
      </c>
      <c r="C291" s="210">
        <v>0</v>
      </c>
      <c r="D291" s="210">
        <v>0</v>
      </c>
      <c r="E291" s="210">
        <v>22</v>
      </c>
      <c r="F291" s="210">
        <v>0</v>
      </c>
      <c r="G291" s="210">
        <v>0</v>
      </c>
      <c r="H291" s="210">
        <v>24</v>
      </c>
      <c r="I291" s="210">
        <v>26</v>
      </c>
      <c r="J291" s="210">
        <v>2</v>
      </c>
      <c r="K291" s="210">
        <v>2</v>
      </c>
      <c r="L291" s="210">
        <v>0</v>
      </c>
      <c r="M291" s="210">
        <v>0</v>
      </c>
      <c r="N291" s="210">
        <v>0</v>
      </c>
      <c r="O291" s="210">
        <v>12</v>
      </c>
      <c r="P291" s="210">
        <v>6</v>
      </c>
      <c r="Q291" s="210">
        <v>0</v>
      </c>
      <c r="R291" s="210">
        <v>6</v>
      </c>
      <c r="S291" s="210">
        <v>0</v>
      </c>
      <c r="T291" s="210">
        <v>0</v>
      </c>
      <c r="U291" s="210">
        <v>100</v>
      </c>
    </row>
    <row r="292" spans="1:21">
      <c r="A292" s="17">
        <v>80031</v>
      </c>
      <c r="B292" s="17" t="s">
        <v>398</v>
      </c>
      <c r="C292" s="210">
        <v>2.2082018927444795</v>
      </c>
      <c r="D292" s="210">
        <v>0</v>
      </c>
      <c r="E292" s="210">
        <v>17.665615141955836</v>
      </c>
      <c r="F292" s="210">
        <v>0</v>
      </c>
      <c r="G292" s="210">
        <v>0</v>
      </c>
      <c r="H292" s="210">
        <v>19.558359621451103</v>
      </c>
      <c r="I292" s="210">
        <v>31.545741324921135</v>
      </c>
      <c r="J292" s="210">
        <v>3.1545741324921135</v>
      </c>
      <c r="K292" s="210">
        <v>5.9936908517350158</v>
      </c>
      <c r="L292" s="210">
        <v>0.94637223974763407</v>
      </c>
      <c r="M292" s="210">
        <v>2.2082018927444795</v>
      </c>
      <c r="N292" s="210">
        <v>0.31545741324921134</v>
      </c>
      <c r="O292" s="210">
        <v>9.7791798107255516</v>
      </c>
      <c r="P292" s="210">
        <v>0.94637223974763407</v>
      </c>
      <c r="Q292" s="210">
        <v>0.31545741324921134</v>
      </c>
      <c r="R292" s="210">
        <v>2.5236593059936907</v>
      </c>
      <c r="S292" s="210">
        <v>0.94637223974763407</v>
      </c>
      <c r="T292" s="210">
        <v>1.8927444794952681</v>
      </c>
      <c r="U292" s="210">
        <v>100</v>
      </c>
    </row>
    <row r="293" spans="1:21">
      <c r="A293" s="17">
        <v>80032</v>
      </c>
      <c r="B293" s="17" t="s">
        <v>517</v>
      </c>
      <c r="C293" s="210">
        <v>1.3986013986013985</v>
      </c>
      <c r="D293" s="210">
        <v>0</v>
      </c>
      <c r="E293" s="210">
        <v>36.363636363636367</v>
      </c>
      <c r="F293" s="210">
        <v>0</v>
      </c>
      <c r="G293" s="210">
        <v>0</v>
      </c>
      <c r="H293" s="210">
        <v>15.384615384615385</v>
      </c>
      <c r="I293" s="210">
        <v>24.475524475524477</v>
      </c>
      <c r="J293" s="210">
        <v>4.895104895104895</v>
      </c>
      <c r="K293" s="210">
        <v>8.3916083916083917</v>
      </c>
      <c r="L293" s="210">
        <v>0.69930069930069927</v>
      </c>
      <c r="M293" s="210">
        <v>0.69930069930069927</v>
      </c>
      <c r="N293" s="210">
        <v>0</v>
      </c>
      <c r="O293" s="210">
        <v>3.4965034965034967</v>
      </c>
      <c r="P293" s="210">
        <v>1.3986013986013985</v>
      </c>
      <c r="Q293" s="210">
        <v>0</v>
      </c>
      <c r="R293" s="210">
        <v>1.3986013986013985</v>
      </c>
      <c r="S293" s="210">
        <v>0</v>
      </c>
      <c r="T293" s="210">
        <v>1.3986013986013985</v>
      </c>
      <c r="U293" s="210">
        <v>100</v>
      </c>
    </row>
    <row r="294" spans="1:21">
      <c r="A294" s="17">
        <v>80033</v>
      </c>
      <c r="B294" s="17" t="s">
        <v>639</v>
      </c>
      <c r="C294" s="210">
        <v>0</v>
      </c>
      <c r="D294" s="210">
        <v>0</v>
      </c>
      <c r="E294" s="210">
        <v>4.4444444444444446</v>
      </c>
      <c r="F294" s="210">
        <v>0</v>
      </c>
      <c r="G294" s="210">
        <v>0</v>
      </c>
      <c r="H294" s="210">
        <v>13.333333333333334</v>
      </c>
      <c r="I294" s="210">
        <v>53.333333333333336</v>
      </c>
      <c r="J294" s="210">
        <v>2.2222222222222223</v>
      </c>
      <c r="K294" s="210">
        <v>8.8888888888888893</v>
      </c>
      <c r="L294" s="210">
        <v>0</v>
      </c>
      <c r="M294" s="210">
        <v>4.4444444444444446</v>
      </c>
      <c r="N294" s="210">
        <v>0</v>
      </c>
      <c r="O294" s="210">
        <v>8.8888888888888893</v>
      </c>
      <c r="P294" s="210">
        <v>0</v>
      </c>
      <c r="Q294" s="210">
        <v>0</v>
      </c>
      <c r="R294" s="210">
        <v>2.2222222222222223</v>
      </c>
      <c r="S294" s="210">
        <v>0</v>
      </c>
      <c r="T294" s="210">
        <v>2.2222222222222223</v>
      </c>
      <c r="U294" s="210">
        <v>100</v>
      </c>
    </row>
    <row r="295" spans="1:21">
      <c r="A295" s="17">
        <v>80034</v>
      </c>
      <c r="B295" s="17" t="s">
        <v>599</v>
      </c>
      <c r="C295" s="210">
        <v>0</v>
      </c>
      <c r="D295" s="210">
        <v>0</v>
      </c>
      <c r="E295" s="210">
        <v>0</v>
      </c>
      <c r="F295" s="210">
        <v>0</v>
      </c>
      <c r="G295" s="210">
        <v>0</v>
      </c>
      <c r="H295" s="210">
        <v>27.27272727272727</v>
      </c>
      <c r="I295" s="210">
        <v>47.727272727272727</v>
      </c>
      <c r="J295" s="210">
        <v>2.2727272727272729</v>
      </c>
      <c r="K295" s="210">
        <v>2.2727272727272729</v>
      </c>
      <c r="L295" s="210">
        <v>2.2727272727272729</v>
      </c>
      <c r="M295" s="210">
        <v>2.2727272727272729</v>
      </c>
      <c r="N295" s="210">
        <v>0</v>
      </c>
      <c r="O295" s="210">
        <v>6.8181818181818175</v>
      </c>
      <c r="P295" s="210">
        <v>2.2727272727272729</v>
      </c>
      <c r="Q295" s="210">
        <v>0</v>
      </c>
      <c r="R295" s="210">
        <v>4.5454545454545459</v>
      </c>
      <c r="S295" s="210">
        <v>2.2727272727272729</v>
      </c>
      <c r="T295" s="210">
        <v>0</v>
      </c>
      <c r="U295" s="210">
        <v>100</v>
      </c>
    </row>
    <row r="296" spans="1:21">
      <c r="A296" s="17">
        <v>80035</v>
      </c>
      <c r="B296" s="17" t="s">
        <v>516</v>
      </c>
      <c r="C296" s="210">
        <v>0</v>
      </c>
      <c r="D296" s="210">
        <v>0</v>
      </c>
      <c r="E296" s="210">
        <v>9.4594594594594597</v>
      </c>
      <c r="F296" s="210">
        <v>1.3513513513513513</v>
      </c>
      <c r="G296" s="210">
        <v>0</v>
      </c>
      <c r="H296" s="210">
        <v>20.945945945945947</v>
      </c>
      <c r="I296" s="210">
        <v>24.324324324324326</v>
      </c>
      <c r="J296" s="210">
        <v>3.3783783783783785</v>
      </c>
      <c r="K296" s="210">
        <v>4.7297297297297298</v>
      </c>
      <c r="L296" s="210">
        <v>1.3513513513513513</v>
      </c>
      <c r="M296" s="210">
        <v>2.7027027027027026</v>
      </c>
      <c r="N296" s="210">
        <v>0</v>
      </c>
      <c r="O296" s="210">
        <v>8.1081081081081088</v>
      </c>
      <c r="P296" s="210">
        <v>0.67567567567567566</v>
      </c>
      <c r="Q296" s="210">
        <v>0</v>
      </c>
      <c r="R296" s="210">
        <v>3.3783783783783785</v>
      </c>
      <c r="S296" s="210">
        <v>0</v>
      </c>
      <c r="T296" s="210">
        <v>19.594594594594593</v>
      </c>
      <c r="U296" s="210">
        <v>100</v>
      </c>
    </row>
    <row r="297" spans="1:21">
      <c r="A297" s="17">
        <v>80036</v>
      </c>
      <c r="B297" s="17" t="s">
        <v>433</v>
      </c>
      <c r="C297" s="210">
        <v>0</v>
      </c>
      <c r="D297" s="210">
        <v>0</v>
      </c>
      <c r="E297" s="210">
        <v>8.5227272727272716</v>
      </c>
      <c r="F297" s="210">
        <v>0</v>
      </c>
      <c r="G297" s="210">
        <v>0</v>
      </c>
      <c r="H297" s="210">
        <v>26.136363636363637</v>
      </c>
      <c r="I297" s="210">
        <v>32.954545454545453</v>
      </c>
      <c r="J297" s="210">
        <v>3.4090909090909087</v>
      </c>
      <c r="K297" s="210">
        <v>17.613636363636363</v>
      </c>
      <c r="L297" s="210">
        <v>0</v>
      </c>
      <c r="M297" s="210">
        <v>3.9772727272727271</v>
      </c>
      <c r="N297" s="210">
        <v>0</v>
      </c>
      <c r="O297" s="210">
        <v>2.8409090909090908</v>
      </c>
      <c r="P297" s="210">
        <v>0</v>
      </c>
      <c r="Q297" s="210">
        <v>0</v>
      </c>
      <c r="R297" s="210">
        <v>1.7045454545454544</v>
      </c>
      <c r="S297" s="210">
        <v>1.1363636363636365</v>
      </c>
      <c r="T297" s="210">
        <v>1.7045454545454544</v>
      </c>
      <c r="U297" s="210">
        <v>100</v>
      </c>
    </row>
    <row r="298" spans="1:21">
      <c r="A298" s="17">
        <v>80037</v>
      </c>
      <c r="B298" s="17" t="s">
        <v>499</v>
      </c>
      <c r="C298" s="210">
        <v>9.2105263157894726</v>
      </c>
      <c r="D298" s="210">
        <v>0</v>
      </c>
      <c r="E298" s="210">
        <v>19.736842105263158</v>
      </c>
      <c r="F298" s="210">
        <v>0</v>
      </c>
      <c r="G298" s="210">
        <v>0</v>
      </c>
      <c r="H298" s="210">
        <v>11.842105263157894</v>
      </c>
      <c r="I298" s="210">
        <v>32.894736842105267</v>
      </c>
      <c r="J298" s="210">
        <v>5.2631578947368416</v>
      </c>
      <c r="K298" s="210">
        <v>7.8947368421052628</v>
      </c>
      <c r="L298" s="210">
        <v>0</v>
      </c>
      <c r="M298" s="210">
        <v>0</v>
      </c>
      <c r="N298" s="210">
        <v>0</v>
      </c>
      <c r="O298" s="210">
        <v>6.5789473684210522</v>
      </c>
      <c r="P298" s="210">
        <v>0</v>
      </c>
      <c r="Q298" s="210">
        <v>0</v>
      </c>
      <c r="R298" s="210">
        <v>2.6315789473684208</v>
      </c>
      <c r="S298" s="210">
        <v>0</v>
      </c>
      <c r="T298" s="210">
        <v>3.9473684210526314</v>
      </c>
      <c r="U298" s="210">
        <v>100</v>
      </c>
    </row>
    <row r="299" spans="1:21">
      <c r="A299" s="17">
        <v>80038</v>
      </c>
      <c r="B299" s="17" t="s">
        <v>278</v>
      </c>
      <c r="C299" s="210">
        <v>0.20868113522537562</v>
      </c>
      <c r="D299" s="210">
        <v>6.2604340567612687E-2</v>
      </c>
      <c r="E299" s="210">
        <v>6.3856427378964939</v>
      </c>
      <c r="F299" s="210">
        <v>0.77212020033388984</v>
      </c>
      <c r="G299" s="210">
        <v>5.3213689482470787</v>
      </c>
      <c r="H299" s="210">
        <v>4.1527545909849746</v>
      </c>
      <c r="I299" s="210">
        <v>25.709515859766281</v>
      </c>
      <c r="J299" s="210">
        <v>35.559265442404012</v>
      </c>
      <c r="K299" s="210">
        <v>4.7579298831385639</v>
      </c>
      <c r="L299" s="210">
        <v>2.337228714524207</v>
      </c>
      <c r="M299" s="210">
        <v>1.6485809682804675</v>
      </c>
      <c r="N299" s="210">
        <v>0.43823038397328878</v>
      </c>
      <c r="O299" s="210">
        <v>3.484974958263773</v>
      </c>
      <c r="P299" s="210">
        <v>4.1736227045075127</v>
      </c>
      <c r="Q299" s="210">
        <v>0.39649415692821366</v>
      </c>
      <c r="R299" s="210">
        <v>2.191151919866444</v>
      </c>
      <c r="S299" s="210">
        <v>0.54257095158597668</v>
      </c>
      <c r="T299" s="210">
        <v>1.857262103505843</v>
      </c>
      <c r="U299" s="210">
        <v>100</v>
      </c>
    </row>
    <row r="300" spans="1:21">
      <c r="A300" s="17">
        <v>80039</v>
      </c>
      <c r="B300" s="17" t="s">
        <v>321</v>
      </c>
      <c r="C300" s="210">
        <v>0.21459227467811159</v>
      </c>
      <c r="D300" s="210">
        <v>0</v>
      </c>
      <c r="E300" s="210">
        <v>12.231759656652361</v>
      </c>
      <c r="F300" s="210">
        <v>0</v>
      </c>
      <c r="G300" s="210">
        <v>0</v>
      </c>
      <c r="H300" s="210">
        <v>12.875536480686694</v>
      </c>
      <c r="I300" s="210">
        <v>44.206008583690988</v>
      </c>
      <c r="J300" s="210">
        <v>5.3648068669527902</v>
      </c>
      <c r="K300" s="210">
        <v>6.7596566523605155</v>
      </c>
      <c r="L300" s="210">
        <v>0.75107296137339052</v>
      </c>
      <c r="M300" s="210">
        <v>3.0042918454935621</v>
      </c>
      <c r="N300" s="210">
        <v>0.21459227467811159</v>
      </c>
      <c r="O300" s="210">
        <v>6.4377682403433472</v>
      </c>
      <c r="P300" s="210">
        <v>1.3948497854077253</v>
      </c>
      <c r="Q300" s="210">
        <v>0.21459227467811159</v>
      </c>
      <c r="R300" s="210">
        <v>3.3261802575107295</v>
      </c>
      <c r="S300" s="210">
        <v>0.21459227467811159</v>
      </c>
      <c r="T300" s="210">
        <v>2.7896995708154506</v>
      </c>
      <c r="U300" s="210">
        <v>100</v>
      </c>
    </row>
    <row r="301" spans="1:21">
      <c r="A301" s="17">
        <v>80040</v>
      </c>
      <c r="B301" s="17" t="s">
        <v>406</v>
      </c>
      <c r="C301" s="210">
        <v>0.30674846625766872</v>
      </c>
      <c r="D301" s="210">
        <v>1.2269938650306749</v>
      </c>
      <c r="E301" s="210">
        <v>15.337423312883436</v>
      </c>
      <c r="F301" s="210">
        <v>0</v>
      </c>
      <c r="G301" s="210">
        <v>0</v>
      </c>
      <c r="H301" s="210">
        <v>17.177914110429448</v>
      </c>
      <c r="I301" s="210">
        <v>37.116564417177919</v>
      </c>
      <c r="J301" s="210">
        <v>14.417177914110429</v>
      </c>
      <c r="K301" s="210">
        <v>3.6809815950920246</v>
      </c>
      <c r="L301" s="210">
        <v>0</v>
      </c>
      <c r="M301" s="210">
        <v>0.92024539877300615</v>
      </c>
      <c r="N301" s="210">
        <v>0.61349693251533743</v>
      </c>
      <c r="O301" s="210">
        <v>2.7607361963190185</v>
      </c>
      <c r="P301" s="210">
        <v>0</v>
      </c>
      <c r="Q301" s="210">
        <v>0</v>
      </c>
      <c r="R301" s="210">
        <v>1.5337423312883436</v>
      </c>
      <c r="S301" s="210">
        <v>0</v>
      </c>
      <c r="T301" s="210">
        <v>4.9079754601226995</v>
      </c>
      <c r="U301" s="210">
        <v>100</v>
      </c>
    </row>
    <row r="302" spans="1:21">
      <c r="A302" s="17">
        <v>80041</v>
      </c>
      <c r="B302" s="17" t="s">
        <v>672</v>
      </c>
      <c r="C302" s="210">
        <v>20</v>
      </c>
      <c r="D302" s="210">
        <v>0</v>
      </c>
      <c r="E302" s="210">
        <v>20</v>
      </c>
      <c r="F302" s="210">
        <v>0</v>
      </c>
      <c r="G302" s="210">
        <v>0</v>
      </c>
      <c r="H302" s="210">
        <v>30</v>
      </c>
      <c r="I302" s="210">
        <v>20</v>
      </c>
      <c r="J302" s="210">
        <v>10</v>
      </c>
      <c r="K302" s="210">
        <v>0</v>
      </c>
      <c r="L302" s="210">
        <v>0</v>
      </c>
      <c r="M302" s="210">
        <v>0</v>
      </c>
      <c r="N302" s="210">
        <v>0</v>
      </c>
      <c r="O302" s="210">
        <v>0</v>
      </c>
      <c r="P302" s="210">
        <v>0</v>
      </c>
      <c r="Q302" s="210">
        <v>0</v>
      </c>
      <c r="R302" s="210">
        <v>0</v>
      </c>
      <c r="S302" s="210">
        <v>0</v>
      </c>
      <c r="T302" s="210">
        <v>0</v>
      </c>
      <c r="U302" s="210">
        <v>100</v>
      </c>
    </row>
    <row r="303" spans="1:21">
      <c r="A303" s="17">
        <v>80042</v>
      </c>
      <c r="B303" s="17" t="s">
        <v>346</v>
      </c>
      <c r="C303" s="210">
        <v>0.88105726872246704</v>
      </c>
      <c r="D303" s="210">
        <v>0</v>
      </c>
      <c r="E303" s="210">
        <v>13.656387665198238</v>
      </c>
      <c r="F303" s="210">
        <v>0</v>
      </c>
      <c r="G303" s="210">
        <v>0</v>
      </c>
      <c r="H303" s="210">
        <v>8.5903083700440526</v>
      </c>
      <c r="I303" s="210">
        <v>38.986784140969164</v>
      </c>
      <c r="J303" s="210">
        <v>3.7444933920704844</v>
      </c>
      <c r="K303" s="210">
        <v>7.7092511013215859</v>
      </c>
      <c r="L303" s="210">
        <v>1.5418502202643172</v>
      </c>
      <c r="M303" s="210">
        <v>2.8634361233480177</v>
      </c>
      <c r="N303" s="210">
        <v>0</v>
      </c>
      <c r="O303" s="210">
        <v>7.7092511013215859</v>
      </c>
      <c r="P303" s="210">
        <v>5.286343612334802</v>
      </c>
      <c r="Q303" s="210">
        <v>0.66079295154185025</v>
      </c>
      <c r="R303" s="210">
        <v>2.8634361233480177</v>
      </c>
      <c r="S303" s="210">
        <v>0.22026431718061676</v>
      </c>
      <c r="T303" s="210">
        <v>5.286343612334802</v>
      </c>
      <c r="U303" s="210">
        <v>100</v>
      </c>
    </row>
    <row r="304" spans="1:21">
      <c r="A304" s="17">
        <v>80043</v>
      </c>
      <c r="B304" s="17" t="s">
        <v>293</v>
      </c>
      <c r="C304" s="210">
        <v>1.1545293072824157</v>
      </c>
      <c r="D304" s="210">
        <v>0</v>
      </c>
      <c r="E304" s="210">
        <v>4.3960923623445831</v>
      </c>
      <c r="F304" s="210">
        <v>0</v>
      </c>
      <c r="G304" s="210">
        <v>0.97690941385435182</v>
      </c>
      <c r="H304" s="210">
        <v>9.5470692717584367</v>
      </c>
      <c r="I304" s="210">
        <v>27.264653641207815</v>
      </c>
      <c r="J304" s="210">
        <v>10.390763765541742</v>
      </c>
      <c r="K304" s="210">
        <v>6.3943161634103021</v>
      </c>
      <c r="L304" s="210">
        <v>2.4866785079928952</v>
      </c>
      <c r="M304" s="210">
        <v>2.3534635879218473</v>
      </c>
      <c r="N304" s="210">
        <v>0.17761989342806395</v>
      </c>
      <c r="O304" s="210">
        <v>10.479573712255773</v>
      </c>
      <c r="P304" s="210">
        <v>16.829484902309058</v>
      </c>
      <c r="Q304" s="210">
        <v>0.44404973357015981</v>
      </c>
      <c r="R304" s="210">
        <v>3.7744227353463589</v>
      </c>
      <c r="S304" s="210">
        <v>0.62166962699822381</v>
      </c>
      <c r="T304" s="210">
        <v>2.7087033747779752</v>
      </c>
      <c r="U304" s="210">
        <v>100</v>
      </c>
    </row>
    <row r="305" spans="1:21">
      <c r="A305" s="17">
        <v>80044</v>
      </c>
      <c r="B305" s="17" t="s">
        <v>425</v>
      </c>
      <c r="C305" s="210">
        <v>0.62893081761006298</v>
      </c>
      <c r="D305" s="210">
        <v>0</v>
      </c>
      <c r="E305" s="210">
        <v>8.1761006289308167</v>
      </c>
      <c r="F305" s="210">
        <v>0</v>
      </c>
      <c r="G305" s="210">
        <v>0</v>
      </c>
      <c r="H305" s="210">
        <v>8.1761006289308167</v>
      </c>
      <c r="I305" s="210">
        <v>27.672955974842768</v>
      </c>
      <c r="J305" s="210">
        <v>10.691823899371069</v>
      </c>
      <c r="K305" s="210">
        <v>27.672955974842768</v>
      </c>
      <c r="L305" s="210">
        <v>0</v>
      </c>
      <c r="M305" s="210">
        <v>0</v>
      </c>
      <c r="N305" s="210">
        <v>0</v>
      </c>
      <c r="O305" s="210">
        <v>8.8050314465408803</v>
      </c>
      <c r="P305" s="210">
        <v>0</v>
      </c>
      <c r="Q305" s="210">
        <v>0</v>
      </c>
      <c r="R305" s="210">
        <v>1.8867924528301887</v>
      </c>
      <c r="S305" s="210">
        <v>0.62893081761006298</v>
      </c>
      <c r="T305" s="210">
        <v>5.6603773584905666</v>
      </c>
      <c r="U305" s="210">
        <v>100</v>
      </c>
    </row>
    <row r="306" spans="1:21">
      <c r="A306" s="17">
        <v>80045</v>
      </c>
      <c r="B306" s="17" t="s">
        <v>328</v>
      </c>
      <c r="C306" s="210">
        <v>1.6997167138810201</v>
      </c>
      <c r="D306" s="210">
        <v>0</v>
      </c>
      <c r="E306" s="210">
        <v>11.520302171860246</v>
      </c>
      <c r="F306" s="210">
        <v>0</v>
      </c>
      <c r="G306" s="210">
        <v>1.1331444759206799</v>
      </c>
      <c r="H306" s="210">
        <v>8.6874409820585452</v>
      </c>
      <c r="I306" s="210">
        <v>41.265344664778091</v>
      </c>
      <c r="J306" s="210">
        <v>1.41643059490085</v>
      </c>
      <c r="K306" s="210">
        <v>14.447592067988669</v>
      </c>
      <c r="L306" s="210">
        <v>1.3220018885741265</v>
      </c>
      <c r="M306" s="210">
        <v>2.1718602455146363</v>
      </c>
      <c r="N306" s="210">
        <v>0.37771482530689332</v>
      </c>
      <c r="O306" s="210">
        <v>7.2710103871576965</v>
      </c>
      <c r="P306" s="210">
        <v>1.2275731822474032</v>
      </c>
      <c r="Q306" s="210">
        <v>0.47214353163361661</v>
      </c>
      <c r="R306" s="210">
        <v>2.5495750708215295</v>
      </c>
      <c r="S306" s="210">
        <v>1.41643059490085</v>
      </c>
      <c r="T306" s="210">
        <v>3.0217186024551466</v>
      </c>
      <c r="U306" s="210">
        <v>100</v>
      </c>
    </row>
    <row r="307" spans="1:21">
      <c r="A307" s="17">
        <v>80046</v>
      </c>
      <c r="B307" s="17" t="s">
        <v>531</v>
      </c>
      <c r="C307" s="210">
        <v>2.4539877300613497</v>
      </c>
      <c r="D307" s="210">
        <v>0</v>
      </c>
      <c r="E307" s="210">
        <v>13.496932515337424</v>
      </c>
      <c r="F307" s="210">
        <v>0</v>
      </c>
      <c r="G307" s="210">
        <v>0</v>
      </c>
      <c r="H307" s="210">
        <v>24.539877300613497</v>
      </c>
      <c r="I307" s="210">
        <v>15.337423312883436</v>
      </c>
      <c r="J307" s="210">
        <v>4.294478527607362</v>
      </c>
      <c r="K307" s="210">
        <v>6.7484662576687118</v>
      </c>
      <c r="L307" s="210">
        <v>0</v>
      </c>
      <c r="M307" s="210">
        <v>4.294478527607362</v>
      </c>
      <c r="N307" s="210">
        <v>0</v>
      </c>
      <c r="O307" s="210">
        <v>6.7484662576687118</v>
      </c>
      <c r="P307" s="210">
        <v>0.61349693251533743</v>
      </c>
      <c r="Q307" s="210">
        <v>0</v>
      </c>
      <c r="R307" s="210">
        <v>15.950920245398773</v>
      </c>
      <c r="S307" s="210">
        <v>0.61349693251533743</v>
      </c>
      <c r="T307" s="210">
        <v>4.9079754601226995</v>
      </c>
      <c r="U307" s="210">
        <v>100</v>
      </c>
    </row>
    <row r="308" spans="1:21">
      <c r="A308" s="17">
        <v>80047</v>
      </c>
      <c r="B308" s="17" t="s">
        <v>655</v>
      </c>
      <c r="C308" s="210">
        <v>0</v>
      </c>
      <c r="D308" s="210">
        <v>0</v>
      </c>
      <c r="E308" s="210">
        <v>3.225806451612903</v>
      </c>
      <c r="F308" s="210">
        <v>0</v>
      </c>
      <c r="G308" s="210">
        <v>0</v>
      </c>
      <c r="H308" s="210">
        <v>22.58064516129032</v>
      </c>
      <c r="I308" s="210">
        <v>38.70967741935484</v>
      </c>
      <c r="J308" s="210">
        <v>3.225806451612903</v>
      </c>
      <c r="K308" s="210">
        <v>3.225806451612903</v>
      </c>
      <c r="L308" s="210">
        <v>0</v>
      </c>
      <c r="M308" s="210">
        <v>0</v>
      </c>
      <c r="N308" s="210">
        <v>0</v>
      </c>
      <c r="O308" s="210">
        <v>16.129032258064516</v>
      </c>
      <c r="P308" s="210">
        <v>0</v>
      </c>
      <c r="Q308" s="210">
        <v>0</v>
      </c>
      <c r="R308" s="210">
        <v>6.4516129032258061</v>
      </c>
      <c r="S308" s="210">
        <v>0</v>
      </c>
      <c r="T308" s="210">
        <v>6.4516129032258061</v>
      </c>
      <c r="U308" s="210">
        <v>100</v>
      </c>
    </row>
    <row r="309" spans="1:21">
      <c r="A309" s="17">
        <v>80048</v>
      </c>
      <c r="B309" s="17" t="s">
        <v>605</v>
      </c>
      <c r="C309" s="210">
        <v>0</v>
      </c>
      <c r="D309" s="210">
        <v>0</v>
      </c>
      <c r="E309" s="210">
        <v>7.6923076923076925</v>
      </c>
      <c r="F309" s="210">
        <v>0</v>
      </c>
      <c r="G309" s="210">
        <v>0</v>
      </c>
      <c r="H309" s="210">
        <v>41.53846153846154</v>
      </c>
      <c r="I309" s="210">
        <v>20</v>
      </c>
      <c r="J309" s="210">
        <v>1.5384615384615385</v>
      </c>
      <c r="K309" s="210">
        <v>6.1538461538461542</v>
      </c>
      <c r="L309" s="210">
        <v>1.5384615384615385</v>
      </c>
      <c r="M309" s="210">
        <v>0</v>
      </c>
      <c r="N309" s="210">
        <v>0</v>
      </c>
      <c r="O309" s="210">
        <v>3.0769230769230771</v>
      </c>
      <c r="P309" s="210">
        <v>1.5384615384615385</v>
      </c>
      <c r="Q309" s="210">
        <v>0</v>
      </c>
      <c r="R309" s="210">
        <v>3.0769230769230771</v>
      </c>
      <c r="S309" s="210">
        <v>0</v>
      </c>
      <c r="T309" s="210">
        <v>13.846153846153847</v>
      </c>
      <c r="U309" s="210">
        <v>100</v>
      </c>
    </row>
    <row r="310" spans="1:21">
      <c r="A310" s="17">
        <v>80049</v>
      </c>
      <c r="B310" s="17" t="s">
        <v>351</v>
      </c>
      <c r="C310" s="210">
        <v>0.68143100511073251</v>
      </c>
      <c r="D310" s="210">
        <v>0</v>
      </c>
      <c r="E310" s="210">
        <v>12.265758091993186</v>
      </c>
      <c r="F310" s="210">
        <v>0</v>
      </c>
      <c r="G310" s="210">
        <v>0.68143100511073251</v>
      </c>
      <c r="H310" s="210">
        <v>9.0289608177172056</v>
      </c>
      <c r="I310" s="210">
        <v>49.914821124361161</v>
      </c>
      <c r="J310" s="210">
        <v>14.991482112436117</v>
      </c>
      <c r="K310" s="210">
        <v>3.7478705281090292</v>
      </c>
      <c r="L310" s="210">
        <v>0.68143100511073251</v>
      </c>
      <c r="M310" s="210">
        <v>1.362862010221465</v>
      </c>
      <c r="N310" s="210">
        <v>0.17035775127768313</v>
      </c>
      <c r="O310" s="210">
        <v>2.7257240204429301</v>
      </c>
      <c r="P310" s="210">
        <v>1.0221465076660987</v>
      </c>
      <c r="Q310" s="210">
        <v>0</v>
      </c>
      <c r="R310" s="210">
        <v>1.0221465076660987</v>
      </c>
      <c r="S310" s="210">
        <v>0</v>
      </c>
      <c r="T310" s="210">
        <v>1.7035775127768313</v>
      </c>
      <c r="U310" s="210">
        <v>100</v>
      </c>
    </row>
    <row r="311" spans="1:21">
      <c r="A311" s="17">
        <v>80050</v>
      </c>
      <c r="B311" s="17" t="s">
        <v>294</v>
      </c>
      <c r="C311" s="210">
        <v>0.56777856635911994</v>
      </c>
      <c r="D311" s="210">
        <v>0</v>
      </c>
      <c r="E311" s="210">
        <v>9.4393186657203678</v>
      </c>
      <c r="F311" s="210">
        <v>0.92264017033356993</v>
      </c>
      <c r="G311" s="210">
        <v>2.2711142654364798</v>
      </c>
      <c r="H311" s="210">
        <v>11.852377572746629</v>
      </c>
      <c r="I311" s="210">
        <v>35.131298793470542</v>
      </c>
      <c r="J311" s="210">
        <v>5.7487579843860894</v>
      </c>
      <c r="K311" s="210">
        <v>8.5876508161816894</v>
      </c>
      <c r="L311" s="210">
        <v>0.56777856635911994</v>
      </c>
      <c r="M311" s="210">
        <v>3.6905606813342797</v>
      </c>
      <c r="N311" s="210">
        <v>0.35486160397444994</v>
      </c>
      <c r="O311" s="210">
        <v>5.677785663591199</v>
      </c>
      <c r="P311" s="210">
        <v>1.7033356990773598</v>
      </c>
      <c r="Q311" s="210">
        <v>7.0972320794889993E-2</v>
      </c>
      <c r="R311" s="210">
        <v>8.3037615330021293</v>
      </c>
      <c r="S311" s="210">
        <v>0.35486160397444994</v>
      </c>
      <c r="T311" s="210">
        <v>4.7551454932576291</v>
      </c>
      <c r="U311" s="210">
        <v>100</v>
      </c>
    </row>
    <row r="312" spans="1:21">
      <c r="A312" s="17">
        <v>80051</v>
      </c>
      <c r="B312" s="17" t="s">
        <v>442</v>
      </c>
      <c r="C312" s="210">
        <v>0.49019607843137253</v>
      </c>
      <c r="D312" s="210">
        <v>0</v>
      </c>
      <c r="E312" s="210">
        <v>28.431372549019606</v>
      </c>
      <c r="F312" s="210">
        <v>0</v>
      </c>
      <c r="G312" s="210">
        <v>0</v>
      </c>
      <c r="H312" s="210">
        <v>16.666666666666664</v>
      </c>
      <c r="I312" s="210">
        <v>22.549019607843139</v>
      </c>
      <c r="J312" s="210">
        <v>4.4117647058823533</v>
      </c>
      <c r="K312" s="210">
        <v>6.3725490196078427</v>
      </c>
      <c r="L312" s="210">
        <v>0.98039215686274506</v>
      </c>
      <c r="M312" s="210">
        <v>2.4509803921568629</v>
      </c>
      <c r="N312" s="210">
        <v>0</v>
      </c>
      <c r="O312" s="210">
        <v>9.3137254901960791</v>
      </c>
      <c r="P312" s="210">
        <v>0</v>
      </c>
      <c r="Q312" s="210">
        <v>0</v>
      </c>
      <c r="R312" s="210">
        <v>4.4117647058823533</v>
      </c>
      <c r="S312" s="210">
        <v>0</v>
      </c>
      <c r="T312" s="210">
        <v>3.9215686274509802</v>
      </c>
      <c r="U312" s="210">
        <v>100</v>
      </c>
    </row>
    <row r="313" spans="1:21">
      <c r="A313" s="17">
        <v>80053</v>
      </c>
      <c r="B313" s="17" t="s">
        <v>334</v>
      </c>
      <c r="C313" s="210">
        <v>0</v>
      </c>
      <c r="D313" s="210">
        <v>0</v>
      </c>
      <c r="E313" s="210">
        <v>9.213483146067416</v>
      </c>
      <c r="F313" s="210">
        <v>0</v>
      </c>
      <c r="G313" s="210">
        <v>4.4943820224719104</v>
      </c>
      <c r="H313" s="210">
        <v>13.48314606741573</v>
      </c>
      <c r="I313" s="210">
        <v>36.179775280898873</v>
      </c>
      <c r="J313" s="210">
        <v>12.808988764044942</v>
      </c>
      <c r="K313" s="210">
        <v>8.5393258426966288</v>
      </c>
      <c r="L313" s="210">
        <v>0</v>
      </c>
      <c r="M313" s="210">
        <v>3.5955056179775284</v>
      </c>
      <c r="N313" s="210">
        <v>0.22471910112359553</v>
      </c>
      <c r="O313" s="210">
        <v>5.6179775280898872</v>
      </c>
      <c r="P313" s="210">
        <v>0.44943820224719105</v>
      </c>
      <c r="Q313" s="210">
        <v>0</v>
      </c>
      <c r="R313" s="210">
        <v>2.2471910112359552</v>
      </c>
      <c r="S313" s="210">
        <v>0.44943820224719105</v>
      </c>
      <c r="T313" s="210">
        <v>2.696629213483146</v>
      </c>
      <c r="U313" s="210">
        <v>100</v>
      </c>
    </row>
    <row r="314" spans="1:21">
      <c r="A314" s="17">
        <v>80054</v>
      </c>
      <c r="B314" s="17" t="s">
        <v>335</v>
      </c>
      <c r="C314" s="210">
        <v>0.49833887043189368</v>
      </c>
      <c r="D314" s="210">
        <v>0.16611295681063123</v>
      </c>
      <c r="E314" s="210">
        <v>16.611295681063122</v>
      </c>
      <c r="F314" s="210">
        <v>0</v>
      </c>
      <c r="G314" s="210">
        <v>0</v>
      </c>
      <c r="H314" s="210">
        <v>15.11627906976744</v>
      </c>
      <c r="I314" s="210">
        <v>27.408637873754156</v>
      </c>
      <c r="J314" s="210">
        <v>1.3289036544850499</v>
      </c>
      <c r="K314" s="210">
        <v>12.624584717607974</v>
      </c>
      <c r="L314" s="210">
        <v>0.16611295681063123</v>
      </c>
      <c r="M314" s="210">
        <v>0.66445182724252494</v>
      </c>
      <c r="N314" s="210">
        <v>0.83056478405315626</v>
      </c>
      <c r="O314" s="210">
        <v>6.4784053156146175</v>
      </c>
      <c r="P314" s="210">
        <v>9.1362126245847186</v>
      </c>
      <c r="Q314" s="210">
        <v>0.16611295681063123</v>
      </c>
      <c r="R314" s="210">
        <v>5.1495016611295679</v>
      </c>
      <c r="S314" s="210">
        <v>0.99667774086378735</v>
      </c>
      <c r="T314" s="210">
        <v>2.6578073089700998</v>
      </c>
      <c r="U314" s="210">
        <v>100</v>
      </c>
    </row>
    <row r="315" spans="1:21">
      <c r="A315" s="17">
        <v>80055</v>
      </c>
      <c r="B315" s="17" t="s">
        <v>345</v>
      </c>
      <c r="C315" s="210">
        <v>1.3392857142857142</v>
      </c>
      <c r="D315" s="210">
        <v>0.4464285714285714</v>
      </c>
      <c r="E315" s="210">
        <v>20.982142857142858</v>
      </c>
      <c r="F315" s="210">
        <v>0</v>
      </c>
      <c r="G315" s="210">
        <v>0</v>
      </c>
      <c r="H315" s="210">
        <v>10.044642857142858</v>
      </c>
      <c r="I315" s="210">
        <v>29.910714285714285</v>
      </c>
      <c r="J315" s="210">
        <v>5.5803571428571432</v>
      </c>
      <c r="K315" s="210">
        <v>7.8125</v>
      </c>
      <c r="L315" s="210">
        <v>0.6696428571428571</v>
      </c>
      <c r="M315" s="210">
        <v>3.125</v>
      </c>
      <c r="N315" s="210">
        <v>0</v>
      </c>
      <c r="O315" s="210">
        <v>9.8214285714285712</v>
      </c>
      <c r="P315" s="210">
        <v>4.0178571428571432</v>
      </c>
      <c r="Q315" s="210">
        <v>0</v>
      </c>
      <c r="R315" s="210">
        <v>2.9017857142857144</v>
      </c>
      <c r="S315" s="210">
        <v>0.89285714285714279</v>
      </c>
      <c r="T315" s="210">
        <v>2.4553571428571428</v>
      </c>
      <c r="U315" s="210">
        <v>100</v>
      </c>
    </row>
    <row r="316" spans="1:21">
      <c r="A316" s="17">
        <v>80057</v>
      </c>
      <c r="B316" s="17" t="s">
        <v>279</v>
      </c>
      <c r="C316" s="210">
        <v>1.1917659804983749</v>
      </c>
      <c r="D316" s="210">
        <v>0</v>
      </c>
      <c r="E316" s="210">
        <v>6.2477428674611772</v>
      </c>
      <c r="F316" s="210">
        <v>1.3001083423618636</v>
      </c>
      <c r="G316" s="210">
        <v>4.3336944745395449</v>
      </c>
      <c r="H316" s="210">
        <v>13.434452871072589</v>
      </c>
      <c r="I316" s="210">
        <v>27.157818707114483</v>
      </c>
      <c r="J316" s="210">
        <v>7.620079451065366</v>
      </c>
      <c r="K316" s="210">
        <v>10.364752618273746</v>
      </c>
      <c r="L316" s="210">
        <v>1.9862766341639582</v>
      </c>
      <c r="M316" s="210">
        <v>3.4308414590104732</v>
      </c>
      <c r="N316" s="210">
        <v>0.43336944745395445</v>
      </c>
      <c r="O316" s="210">
        <v>10.075839653304442</v>
      </c>
      <c r="P316" s="210">
        <v>2.4196460816179126</v>
      </c>
      <c r="Q316" s="210">
        <v>2.6002166847237271</v>
      </c>
      <c r="R316" s="210">
        <v>3.6114120621162877</v>
      </c>
      <c r="S316" s="210">
        <v>0.75839653304442034</v>
      </c>
      <c r="T316" s="210">
        <v>3.0335861321776814</v>
      </c>
      <c r="U316" s="210">
        <v>100</v>
      </c>
    </row>
    <row r="317" spans="1:21">
      <c r="A317" s="17">
        <v>80059</v>
      </c>
      <c r="B317" s="17" t="s">
        <v>571</v>
      </c>
      <c r="C317" s="210">
        <v>0</v>
      </c>
      <c r="D317" s="210">
        <v>0</v>
      </c>
      <c r="E317" s="210">
        <v>4</v>
      </c>
      <c r="F317" s="210">
        <v>0</v>
      </c>
      <c r="G317" s="210">
        <v>0</v>
      </c>
      <c r="H317" s="210">
        <v>38</v>
      </c>
      <c r="I317" s="210">
        <v>30</v>
      </c>
      <c r="J317" s="210">
        <v>6</v>
      </c>
      <c r="K317" s="210">
        <v>6</v>
      </c>
      <c r="L317" s="210">
        <v>0</v>
      </c>
      <c r="M317" s="210">
        <v>0</v>
      </c>
      <c r="N317" s="210">
        <v>0</v>
      </c>
      <c r="O317" s="210">
        <v>6</v>
      </c>
      <c r="P317" s="210">
        <v>0</v>
      </c>
      <c r="Q317" s="210">
        <v>0</v>
      </c>
      <c r="R317" s="210">
        <v>4</v>
      </c>
      <c r="S317" s="210">
        <v>6</v>
      </c>
      <c r="T317" s="210">
        <v>0</v>
      </c>
      <c r="U317" s="210">
        <v>100</v>
      </c>
    </row>
    <row r="318" spans="1:21">
      <c r="A318" s="17">
        <v>80060</v>
      </c>
      <c r="B318" s="17" t="s">
        <v>387</v>
      </c>
      <c r="C318" s="210">
        <v>0</v>
      </c>
      <c r="D318" s="210">
        <v>0</v>
      </c>
      <c r="E318" s="210">
        <v>32.178217821782177</v>
      </c>
      <c r="F318" s="210">
        <v>0</v>
      </c>
      <c r="G318" s="210">
        <v>0</v>
      </c>
      <c r="H318" s="210">
        <v>22.772277227722775</v>
      </c>
      <c r="I318" s="210">
        <v>21.782178217821784</v>
      </c>
      <c r="J318" s="210">
        <v>10.396039603960396</v>
      </c>
      <c r="K318" s="210">
        <v>4.9504950495049505</v>
      </c>
      <c r="L318" s="210">
        <v>0</v>
      </c>
      <c r="M318" s="210">
        <v>0.49504950495049505</v>
      </c>
      <c r="N318" s="210">
        <v>0</v>
      </c>
      <c r="O318" s="210">
        <v>0.99009900990099009</v>
      </c>
      <c r="P318" s="210">
        <v>3.9603960396039604</v>
      </c>
      <c r="Q318" s="210">
        <v>0</v>
      </c>
      <c r="R318" s="210">
        <v>1.9801980198019802</v>
      </c>
      <c r="S318" s="210">
        <v>0</v>
      </c>
      <c r="T318" s="210">
        <v>0.49504950495049505</v>
      </c>
      <c r="U318" s="210">
        <v>100</v>
      </c>
    </row>
    <row r="319" spans="1:21">
      <c r="A319" s="17">
        <v>80061</v>
      </c>
      <c r="B319" s="17" t="s">
        <v>295</v>
      </c>
      <c r="C319" s="210">
        <v>2.0024271844660197</v>
      </c>
      <c r="D319" s="210">
        <v>0.72815533980582525</v>
      </c>
      <c r="E319" s="210">
        <v>13.106796116504855</v>
      </c>
      <c r="F319" s="210">
        <v>6.0679611650485431E-2</v>
      </c>
      <c r="G319" s="210">
        <v>1.0922330097087378</v>
      </c>
      <c r="H319" s="210">
        <v>12.742718446601941</v>
      </c>
      <c r="I319" s="210">
        <v>37.135922330097088</v>
      </c>
      <c r="J319" s="210">
        <v>5.5218446601941746</v>
      </c>
      <c r="K319" s="210">
        <v>6.9781553398058254</v>
      </c>
      <c r="L319" s="210">
        <v>1.0922330097087378</v>
      </c>
      <c r="M319" s="210">
        <v>3.0946601941747574</v>
      </c>
      <c r="N319" s="210">
        <v>0.36407766990291263</v>
      </c>
      <c r="O319" s="210">
        <v>6.3713592233009706</v>
      </c>
      <c r="P319" s="210">
        <v>1.9417475728155338</v>
      </c>
      <c r="Q319" s="210">
        <v>0.72815533980582525</v>
      </c>
      <c r="R319" s="210">
        <v>3.5800970873786406</v>
      </c>
      <c r="S319" s="210">
        <v>0.54611650485436891</v>
      </c>
      <c r="T319" s="210">
        <v>2.912621359223301</v>
      </c>
      <c r="U319" s="210">
        <v>100</v>
      </c>
    </row>
    <row r="320" spans="1:21">
      <c r="A320" s="17">
        <v>80062</v>
      </c>
      <c r="B320" s="17" t="s">
        <v>580</v>
      </c>
      <c r="C320" s="210">
        <v>0</v>
      </c>
      <c r="D320" s="210">
        <v>0</v>
      </c>
      <c r="E320" s="210">
        <v>8.7719298245614024</v>
      </c>
      <c r="F320" s="210">
        <v>0</v>
      </c>
      <c r="G320" s="210">
        <v>0</v>
      </c>
      <c r="H320" s="210">
        <v>42.105263157894733</v>
      </c>
      <c r="I320" s="210">
        <v>17.543859649122805</v>
      </c>
      <c r="J320" s="210">
        <v>3.5087719298245612</v>
      </c>
      <c r="K320" s="210">
        <v>10.526315789473683</v>
      </c>
      <c r="L320" s="210">
        <v>0</v>
      </c>
      <c r="M320" s="210">
        <v>0</v>
      </c>
      <c r="N320" s="210">
        <v>0</v>
      </c>
      <c r="O320" s="210">
        <v>1.7543859649122806</v>
      </c>
      <c r="P320" s="210">
        <v>1.7543859649122806</v>
      </c>
      <c r="Q320" s="210">
        <v>0</v>
      </c>
      <c r="R320" s="210">
        <v>10.526315789473683</v>
      </c>
      <c r="S320" s="210">
        <v>1.7543859649122806</v>
      </c>
      <c r="T320" s="210">
        <v>1.7543859649122806</v>
      </c>
      <c r="U320" s="210">
        <v>100</v>
      </c>
    </row>
    <row r="321" spans="1:21">
      <c r="A321" s="17">
        <v>80063</v>
      </c>
      <c r="B321" s="17" t="s">
        <v>259</v>
      </c>
      <c r="C321" s="210">
        <v>0.16826300802485114</v>
      </c>
      <c r="D321" s="210">
        <v>2.2650789541806885E-2</v>
      </c>
      <c r="E321" s="210">
        <v>8.083096039347657</v>
      </c>
      <c r="F321" s="210">
        <v>0.41742169298472692</v>
      </c>
      <c r="G321" s="210">
        <v>1.6988092156355166</v>
      </c>
      <c r="H321" s="210">
        <v>8.280481491069116</v>
      </c>
      <c r="I321" s="210">
        <v>27.983432565363707</v>
      </c>
      <c r="J321" s="210">
        <v>12.800931918198291</v>
      </c>
      <c r="K321" s="210">
        <v>6.4490033652601602</v>
      </c>
      <c r="L321" s="210">
        <v>1.6179135387004919</v>
      </c>
      <c r="M321" s="210">
        <v>3.9444732073517992</v>
      </c>
      <c r="N321" s="210">
        <v>0.59862800931918203</v>
      </c>
      <c r="O321" s="210">
        <v>8.2060574682888952</v>
      </c>
      <c r="P321" s="210">
        <v>9.5133316075588912</v>
      </c>
      <c r="Q321" s="210">
        <v>0.82513590473725085</v>
      </c>
      <c r="R321" s="210">
        <v>5.6465182500647169</v>
      </c>
      <c r="S321" s="210">
        <v>0.7507118819570282</v>
      </c>
      <c r="T321" s="210">
        <v>2.9931400465959097</v>
      </c>
      <c r="U321" s="210">
        <v>100</v>
      </c>
    </row>
    <row r="322" spans="1:21">
      <c r="A322" s="17">
        <v>80065</v>
      </c>
      <c r="B322" s="17" t="s">
        <v>315</v>
      </c>
      <c r="C322" s="210">
        <v>0.8352315869400152</v>
      </c>
      <c r="D322" s="210">
        <v>0</v>
      </c>
      <c r="E322" s="210">
        <v>21.564160971905846</v>
      </c>
      <c r="F322" s="210">
        <v>0.30372057706909644</v>
      </c>
      <c r="G322" s="210">
        <v>0.30372057706909644</v>
      </c>
      <c r="H322" s="210">
        <v>12.604403948367501</v>
      </c>
      <c r="I322" s="210">
        <v>35.839028094153377</v>
      </c>
      <c r="J322" s="210">
        <v>10.022779043280181</v>
      </c>
      <c r="K322" s="210">
        <v>4.8595292331055431</v>
      </c>
      <c r="L322" s="210">
        <v>0.60744115413819288</v>
      </c>
      <c r="M322" s="210">
        <v>1.4426727410782081</v>
      </c>
      <c r="N322" s="210">
        <v>0</v>
      </c>
      <c r="O322" s="210">
        <v>3.7965072133637054</v>
      </c>
      <c r="P322" s="210">
        <v>1.2908124525436599</v>
      </c>
      <c r="Q322" s="210">
        <v>0.15186028853454822</v>
      </c>
      <c r="R322" s="210">
        <v>1.8223234624145785</v>
      </c>
      <c r="S322" s="210">
        <v>2.2779043280182232</v>
      </c>
      <c r="T322" s="210">
        <v>2.2779043280182232</v>
      </c>
      <c r="U322" s="210">
        <v>100</v>
      </c>
    </row>
    <row r="323" spans="1:21">
      <c r="A323" s="17">
        <v>80067</v>
      </c>
      <c r="B323" s="17" t="s">
        <v>333</v>
      </c>
      <c r="C323" s="210">
        <v>0</v>
      </c>
      <c r="D323" s="210">
        <v>9.9800399201596793E-2</v>
      </c>
      <c r="E323" s="210">
        <v>7.2854291417165662</v>
      </c>
      <c r="F323" s="210">
        <v>9.9800399201596793E-2</v>
      </c>
      <c r="G323" s="210">
        <v>0.79840319361277434</v>
      </c>
      <c r="H323" s="210">
        <v>16.267465069860279</v>
      </c>
      <c r="I323" s="210">
        <v>32.435129740518967</v>
      </c>
      <c r="J323" s="210">
        <v>6.3872255489021947</v>
      </c>
      <c r="K323" s="210">
        <v>12.574850299401197</v>
      </c>
      <c r="L323" s="210">
        <v>1.1976047904191618</v>
      </c>
      <c r="M323" s="210">
        <v>1.996007984031936</v>
      </c>
      <c r="N323" s="210">
        <v>0.19960079840319359</v>
      </c>
      <c r="O323" s="210">
        <v>9.8802395209580833</v>
      </c>
      <c r="P323" s="210">
        <v>2.0958083832335328</v>
      </c>
      <c r="Q323" s="210">
        <v>0.19960079840319359</v>
      </c>
      <c r="R323" s="210">
        <v>4.2914171656686628</v>
      </c>
      <c r="S323" s="210">
        <v>1.5968063872255487</v>
      </c>
      <c r="T323" s="210">
        <v>2.5948103792415167</v>
      </c>
      <c r="U323" s="210">
        <v>100</v>
      </c>
    </row>
    <row r="324" spans="1:21">
      <c r="A324" s="17">
        <v>80069</v>
      </c>
      <c r="B324" s="17" t="s">
        <v>290</v>
      </c>
      <c r="C324" s="210">
        <v>3.642206748794858</v>
      </c>
      <c r="D324" s="210">
        <v>0</v>
      </c>
      <c r="E324" s="210">
        <v>10.551687198714516</v>
      </c>
      <c r="F324" s="210">
        <v>0</v>
      </c>
      <c r="G324" s="210">
        <v>0.26780931976432781</v>
      </c>
      <c r="H324" s="210">
        <v>6.8559185859667915</v>
      </c>
      <c r="I324" s="210">
        <v>42.26031065881093</v>
      </c>
      <c r="J324" s="210">
        <v>15.693626138189609</v>
      </c>
      <c r="K324" s="210">
        <v>5.731119442956615</v>
      </c>
      <c r="L324" s="210">
        <v>0.74986609534011783</v>
      </c>
      <c r="M324" s="210">
        <v>2.1960364220674879</v>
      </c>
      <c r="N324" s="210">
        <v>5.3561863952865559E-2</v>
      </c>
      <c r="O324" s="210">
        <v>4.6598821638993035</v>
      </c>
      <c r="P324" s="210">
        <v>2.4102838778789502</v>
      </c>
      <c r="Q324" s="210">
        <v>0.74986609534011783</v>
      </c>
      <c r="R324" s="210">
        <v>2.4102838778789502</v>
      </c>
      <c r="S324" s="210">
        <v>0.48205677557579002</v>
      </c>
      <c r="T324" s="210">
        <v>1.2854847348687735</v>
      </c>
      <c r="U324" s="210">
        <v>100</v>
      </c>
    </row>
    <row r="325" spans="1:21">
      <c r="A325" s="17">
        <v>80070</v>
      </c>
      <c r="B325" s="17" t="s">
        <v>623</v>
      </c>
      <c r="C325" s="210">
        <v>0</v>
      </c>
      <c r="D325" s="210">
        <v>0</v>
      </c>
      <c r="E325" s="210">
        <v>2.9411764705882351</v>
      </c>
      <c r="F325" s="210">
        <v>0</v>
      </c>
      <c r="G325" s="210">
        <v>0</v>
      </c>
      <c r="H325" s="210">
        <v>44.117647058823529</v>
      </c>
      <c r="I325" s="210">
        <v>20.588235294117645</v>
      </c>
      <c r="J325" s="210">
        <v>2.9411764705882351</v>
      </c>
      <c r="K325" s="210">
        <v>8.8235294117647065</v>
      </c>
      <c r="L325" s="210">
        <v>0</v>
      </c>
      <c r="M325" s="210">
        <v>0</v>
      </c>
      <c r="N325" s="210">
        <v>0</v>
      </c>
      <c r="O325" s="210">
        <v>5.8823529411764701</v>
      </c>
      <c r="P325" s="210">
        <v>5.8823529411764701</v>
      </c>
      <c r="Q325" s="210">
        <v>0</v>
      </c>
      <c r="R325" s="210">
        <v>8.8235294117647065</v>
      </c>
      <c r="S325" s="210">
        <v>0</v>
      </c>
      <c r="T325" s="210">
        <v>0</v>
      </c>
      <c r="U325" s="210">
        <v>100</v>
      </c>
    </row>
    <row r="326" spans="1:21">
      <c r="A326" s="17">
        <v>80071</v>
      </c>
      <c r="B326" s="17" t="s">
        <v>415</v>
      </c>
      <c r="C326" s="210">
        <v>1.2</v>
      </c>
      <c r="D326" s="210">
        <v>0</v>
      </c>
      <c r="E326" s="210">
        <v>18.8</v>
      </c>
      <c r="F326" s="210">
        <v>0</v>
      </c>
      <c r="G326" s="210">
        <v>0</v>
      </c>
      <c r="H326" s="210">
        <v>34.4</v>
      </c>
      <c r="I326" s="210">
        <v>22.8</v>
      </c>
      <c r="J326" s="210">
        <v>7.6</v>
      </c>
      <c r="K326" s="210">
        <v>6</v>
      </c>
      <c r="L326" s="210">
        <v>0.4</v>
      </c>
      <c r="M326" s="210">
        <v>1.2</v>
      </c>
      <c r="N326" s="210">
        <v>0</v>
      </c>
      <c r="O326" s="210">
        <v>2</v>
      </c>
      <c r="P326" s="210">
        <v>0.4</v>
      </c>
      <c r="Q326" s="210">
        <v>0</v>
      </c>
      <c r="R326" s="210">
        <v>2</v>
      </c>
      <c r="S326" s="210">
        <v>0</v>
      </c>
      <c r="T326" s="210">
        <v>3.2</v>
      </c>
      <c r="U326" s="210">
        <v>100</v>
      </c>
    </row>
    <row r="327" spans="1:21">
      <c r="A327" s="17">
        <v>80072</v>
      </c>
      <c r="B327" s="17" t="s">
        <v>660</v>
      </c>
      <c r="C327" s="210">
        <v>0</v>
      </c>
      <c r="D327" s="210">
        <v>0</v>
      </c>
      <c r="E327" s="210">
        <v>5.5555555555555554</v>
      </c>
      <c r="F327" s="210">
        <v>0</v>
      </c>
      <c r="G327" s="210">
        <v>0</v>
      </c>
      <c r="H327" s="210">
        <v>5.5555555555555554</v>
      </c>
      <c r="I327" s="210">
        <v>44.444444444444443</v>
      </c>
      <c r="J327" s="210">
        <v>5.5555555555555554</v>
      </c>
      <c r="K327" s="210">
        <v>16.666666666666664</v>
      </c>
      <c r="L327" s="210">
        <v>0</v>
      </c>
      <c r="M327" s="210">
        <v>0</v>
      </c>
      <c r="N327" s="210">
        <v>0</v>
      </c>
      <c r="O327" s="210">
        <v>5.5555555555555554</v>
      </c>
      <c r="P327" s="210">
        <v>0</v>
      </c>
      <c r="Q327" s="210">
        <v>0</v>
      </c>
      <c r="R327" s="210">
        <v>11.111111111111111</v>
      </c>
      <c r="S327" s="210">
        <v>5.5555555555555554</v>
      </c>
      <c r="T327" s="210">
        <v>0</v>
      </c>
      <c r="U327" s="210">
        <v>100</v>
      </c>
    </row>
    <row r="328" spans="1:21">
      <c r="A328" s="17">
        <v>80074</v>
      </c>
      <c r="B328" s="17" t="s">
        <v>380</v>
      </c>
      <c r="C328" s="210">
        <v>0</v>
      </c>
      <c r="D328" s="210">
        <v>0</v>
      </c>
      <c r="E328" s="210">
        <v>7.7586206896551726</v>
      </c>
      <c r="F328" s="210">
        <v>0</v>
      </c>
      <c r="G328" s="210">
        <v>0</v>
      </c>
      <c r="H328" s="210">
        <v>20.689655172413794</v>
      </c>
      <c r="I328" s="210">
        <v>31.896551724137932</v>
      </c>
      <c r="J328" s="210">
        <v>12.068965517241379</v>
      </c>
      <c r="K328" s="210">
        <v>17.241379310344829</v>
      </c>
      <c r="L328" s="210">
        <v>1.7241379310344827</v>
      </c>
      <c r="M328" s="210">
        <v>0.86206896551724133</v>
      </c>
      <c r="N328" s="210">
        <v>0</v>
      </c>
      <c r="O328" s="210">
        <v>3.4482758620689653</v>
      </c>
      <c r="P328" s="210">
        <v>0</v>
      </c>
      <c r="Q328" s="210">
        <v>0</v>
      </c>
      <c r="R328" s="210">
        <v>3.4482758620689653</v>
      </c>
      <c r="S328" s="210">
        <v>0</v>
      </c>
      <c r="T328" s="210">
        <v>0.86206896551724133</v>
      </c>
      <c r="U328" s="210">
        <v>100</v>
      </c>
    </row>
    <row r="329" spans="1:21">
      <c r="A329" s="17">
        <v>80075</v>
      </c>
      <c r="B329" s="17" t="s">
        <v>570</v>
      </c>
      <c r="C329" s="210">
        <v>1.5873015873015872</v>
      </c>
      <c r="D329" s="210">
        <v>0</v>
      </c>
      <c r="E329" s="210">
        <v>28.571428571428569</v>
      </c>
      <c r="F329" s="210">
        <v>0</v>
      </c>
      <c r="G329" s="210">
        <v>0</v>
      </c>
      <c r="H329" s="210">
        <v>6.3492063492063489</v>
      </c>
      <c r="I329" s="210">
        <v>33.333333333333329</v>
      </c>
      <c r="J329" s="210">
        <v>6.3492063492063489</v>
      </c>
      <c r="K329" s="210">
        <v>20.634920634920633</v>
      </c>
      <c r="L329" s="210">
        <v>0</v>
      </c>
      <c r="M329" s="210">
        <v>0</v>
      </c>
      <c r="N329" s="210">
        <v>0</v>
      </c>
      <c r="O329" s="210">
        <v>1.5873015873015872</v>
      </c>
      <c r="P329" s="210">
        <v>0</v>
      </c>
      <c r="Q329" s="210">
        <v>0</v>
      </c>
      <c r="R329" s="210">
        <v>1.5873015873015872</v>
      </c>
      <c r="S329" s="210">
        <v>0</v>
      </c>
      <c r="T329" s="210">
        <v>0</v>
      </c>
      <c r="U329" s="210">
        <v>100</v>
      </c>
    </row>
    <row r="330" spans="1:21">
      <c r="A330" s="17">
        <v>80076</v>
      </c>
      <c r="B330" s="17" t="s">
        <v>659</v>
      </c>
      <c r="C330" s="210">
        <v>0</v>
      </c>
      <c r="D330" s="210">
        <v>0</v>
      </c>
      <c r="E330" s="210">
        <v>23.52941176470588</v>
      </c>
      <c r="F330" s="210">
        <v>0</v>
      </c>
      <c r="G330" s="210">
        <v>0</v>
      </c>
      <c r="H330" s="210">
        <v>52.941176470588239</v>
      </c>
      <c r="I330" s="210">
        <v>20.588235294117645</v>
      </c>
      <c r="J330" s="210">
        <v>2.9411764705882351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210">
        <v>0</v>
      </c>
      <c r="Q330" s="210">
        <v>0</v>
      </c>
      <c r="R330" s="210">
        <v>0</v>
      </c>
      <c r="S330" s="210">
        <v>0</v>
      </c>
      <c r="T330" s="210">
        <v>0</v>
      </c>
      <c r="U330" s="210">
        <v>100</v>
      </c>
    </row>
    <row r="331" spans="1:21">
      <c r="A331" s="17">
        <v>80077</v>
      </c>
      <c r="B331" s="17" t="s">
        <v>508</v>
      </c>
      <c r="C331" s="210">
        <v>6.3157894736842106</v>
      </c>
      <c r="D331" s="210">
        <v>0</v>
      </c>
      <c r="E331" s="210">
        <v>24.210526315789473</v>
      </c>
      <c r="F331" s="210">
        <v>0</v>
      </c>
      <c r="G331" s="210">
        <v>0</v>
      </c>
      <c r="H331" s="210">
        <v>14.736842105263156</v>
      </c>
      <c r="I331" s="210">
        <v>23.157894736842106</v>
      </c>
      <c r="J331" s="210">
        <v>4.2105263157894735</v>
      </c>
      <c r="K331" s="210">
        <v>7.3684210526315779</v>
      </c>
      <c r="L331" s="210">
        <v>5.2631578947368416</v>
      </c>
      <c r="M331" s="210">
        <v>6.3157894736842106</v>
      </c>
      <c r="N331" s="210">
        <v>0</v>
      </c>
      <c r="O331" s="210">
        <v>3.1578947368421053</v>
      </c>
      <c r="P331" s="210">
        <v>0</v>
      </c>
      <c r="Q331" s="210">
        <v>0</v>
      </c>
      <c r="R331" s="210">
        <v>2.1052631578947367</v>
      </c>
      <c r="S331" s="210">
        <v>0</v>
      </c>
      <c r="T331" s="210">
        <v>3.1578947368421053</v>
      </c>
      <c r="U331" s="210">
        <v>100</v>
      </c>
    </row>
    <row r="332" spans="1:21">
      <c r="A332" s="17">
        <v>80078</v>
      </c>
      <c r="B332" s="17" t="s">
        <v>601</v>
      </c>
      <c r="C332" s="210">
        <v>0</v>
      </c>
      <c r="D332" s="210">
        <v>0</v>
      </c>
      <c r="E332" s="210">
        <v>25</v>
      </c>
      <c r="F332" s="210">
        <v>0</v>
      </c>
      <c r="G332" s="210">
        <v>0</v>
      </c>
      <c r="H332" s="210">
        <v>28.333333333333332</v>
      </c>
      <c r="I332" s="210">
        <v>25</v>
      </c>
      <c r="J332" s="210">
        <v>1.6666666666666667</v>
      </c>
      <c r="K332" s="210">
        <v>6.666666666666667</v>
      </c>
      <c r="L332" s="210">
        <v>0</v>
      </c>
      <c r="M332" s="210">
        <v>0</v>
      </c>
      <c r="N332" s="210">
        <v>0</v>
      </c>
      <c r="O332" s="210">
        <v>10</v>
      </c>
      <c r="P332" s="210">
        <v>0</v>
      </c>
      <c r="Q332" s="210">
        <v>0</v>
      </c>
      <c r="R332" s="210">
        <v>1.6666666666666667</v>
      </c>
      <c r="S332" s="210">
        <v>1.6666666666666667</v>
      </c>
      <c r="T332" s="210">
        <v>0</v>
      </c>
      <c r="U332" s="210">
        <v>100</v>
      </c>
    </row>
    <row r="333" spans="1:21">
      <c r="A333" s="17">
        <v>80079</v>
      </c>
      <c r="B333" s="17" t="s">
        <v>645</v>
      </c>
      <c r="C333" s="210">
        <v>0</v>
      </c>
      <c r="D333" s="210">
        <v>0</v>
      </c>
      <c r="E333" s="210">
        <v>3.3333333333333335</v>
      </c>
      <c r="F333" s="210">
        <v>0</v>
      </c>
      <c r="G333" s="210">
        <v>25.555555555555554</v>
      </c>
      <c r="H333" s="210">
        <v>31.111111111111111</v>
      </c>
      <c r="I333" s="210">
        <v>26.666666666666668</v>
      </c>
      <c r="J333" s="210">
        <v>3.3333333333333335</v>
      </c>
      <c r="K333" s="210">
        <v>3.3333333333333335</v>
      </c>
      <c r="L333" s="210">
        <v>0</v>
      </c>
      <c r="M333" s="210">
        <v>1.1111111111111112</v>
      </c>
      <c r="N333" s="210">
        <v>0</v>
      </c>
      <c r="O333" s="210">
        <v>4.4444444444444446</v>
      </c>
      <c r="P333" s="210">
        <v>0</v>
      </c>
      <c r="Q333" s="210">
        <v>0</v>
      </c>
      <c r="R333" s="210">
        <v>0</v>
      </c>
      <c r="S333" s="210">
        <v>0</v>
      </c>
      <c r="T333" s="210">
        <v>1.1111111111111112</v>
      </c>
      <c r="U333" s="210">
        <v>100</v>
      </c>
    </row>
    <row r="334" spans="1:21">
      <c r="A334" s="17">
        <v>80080</v>
      </c>
      <c r="B334" s="17" t="s">
        <v>676</v>
      </c>
      <c r="C334" s="210">
        <v>0</v>
      </c>
      <c r="D334" s="210">
        <v>0</v>
      </c>
      <c r="E334" s="210">
        <v>30.76923076923077</v>
      </c>
      <c r="F334" s="210">
        <v>0</v>
      </c>
      <c r="G334" s="210">
        <v>0</v>
      </c>
      <c r="H334" s="210">
        <v>15.384615384615385</v>
      </c>
      <c r="I334" s="210">
        <v>7.6923076923076925</v>
      </c>
      <c r="J334" s="210">
        <v>30.76923076923077</v>
      </c>
      <c r="K334" s="210">
        <v>0</v>
      </c>
      <c r="L334" s="210">
        <v>0</v>
      </c>
      <c r="M334" s="210">
        <v>7.6923076923076925</v>
      </c>
      <c r="N334" s="210">
        <v>0</v>
      </c>
      <c r="O334" s="210">
        <v>7.6923076923076925</v>
      </c>
      <c r="P334" s="210">
        <v>0</v>
      </c>
      <c r="Q334" s="210">
        <v>0</v>
      </c>
      <c r="R334" s="210">
        <v>0</v>
      </c>
      <c r="S334" s="210">
        <v>0</v>
      </c>
      <c r="T334" s="210">
        <v>0</v>
      </c>
      <c r="U334" s="210">
        <v>100</v>
      </c>
    </row>
    <row r="335" spans="1:21">
      <c r="A335" s="17">
        <v>80081</v>
      </c>
      <c r="B335" s="17" t="s">
        <v>379</v>
      </c>
      <c r="C335" s="210">
        <v>0</v>
      </c>
      <c r="D335" s="210">
        <v>0.22471910112359553</v>
      </c>
      <c r="E335" s="210">
        <v>11.011235955056179</v>
      </c>
      <c r="F335" s="210">
        <v>0</v>
      </c>
      <c r="G335" s="210">
        <v>0</v>
      </c>
      <c r="H335" s="210">
        <v>16.40449438202247</v>
      </c>
      <c r="I335" s="210">
        <v>32.584269662921351</v>
      </c>
      <c r="J335" s="210">
        <v>8.3146067415730336</v>
      </c>
      <c r="K335" s="210">
        <v>8.3146067415730336</v>
      </c>
      <c r="L335" s="210">
        <v>0.44943820224719105</v>
      </c>
      <c r="M335" s="210">
        <v>3.3707865168539324</v>
      </c>
      <c r="N335" s="210">
        <v>1.1235955056179776</v>
      </c>
      <c r="O335" s="210">
        <v>6.7415730337078648</v>
      </c>
      <c r="P335" s="210">
        <v>0.22471910112359553</v>
      </c>
      <c r="Q335" s="210">
        <v>0</v>
      </c>
      <c r="R335" s="210">
        <v>7.6404494382022472</v>
      </c>
      <c r="S335" s="210">
        <v>0.22471910112359553</v>
      </c>
      <c r="T335" s="210">
        <v>3.3707865168539324</v>
      </c>
      <c r="U335" s="210">
        <v>100</v>
      </c>
    </row>
    <row r="336" spans="1:21">
      <c r="A336" s="17">
        <v>80082</v>
      </c>
      <c r="B336" s="17" t="s">
        <v>554</v>
      </c>
      <c r="C336" s="210">
        <v>5.9405940594059405</v>
      </c>
      <c r="D336" s="210">
        <v>0</v>
      </c>
      <c r="E336" s="210">
        <v>17.82178217821782</v>
      </c>
      <c r="F336" s="210">
        <v>0</v>
      </c>
      <c r="G336" s="210">
        <v>0</v>
      </c>
      <c r="H336" s="210">
        <v>22.772277227722775</v>
      </c>
      <c r="I336" s="210">
        <v>29.702970297029701</v>
      </c>
      <c r="J336" s="210">
        <v>1.9801980198019802</v>
      </c>
      <c r="K336" s="210">
        <v>4.9504950495049505</v>
      </c>
      <c r="L336" s="210">
        <v>0</v>
      </c>
      <c r="M336" s="210">
        <v>0.99009900990099009</v>
      </c>
      <c r="N336" s="210">
        <v>0</v>
      </c>
      <c r="O336" s="210">
        <v>1.9801980198019802</v>
      </c>
      <c r="P336" s="210">
        <v>0.99009900990099009</v>
      </c>
      <c r="Q336" s="210">
        <v>0</v>
      </c>
      <c r="R336" s="210">
        <v>6.9306930693069315</v>
      </c>
      <c r="S336" s="210">
        <v>1.9801980198019802</v>
      </c>
      <c r="T336" s="210">
        <v>3.9603960396039604</v>
      </c>
      <c r="U336" s="210">
        <v>100</v>
      </c>
    </row>
    <row r="337" spans="1:21">
      <c r="A337" s="17">
        <v>80083</v>
      </c>
      <c r="B337" s="17" t="s">
        <v>572</v>
      </c>
      <c r="C337" s="210">
        <v>0</v>
      </c>
      <c r="D337" s="210">
        <v>0</v>
      </c>
      <c r="E337" s="210">
        <v>9.0277777777777768</v>
      </c>
      <c r="F337" s="210">
        <v>0</v>
      </c>
      <c r="G337" s="210">
        <v>0</v>
      </c>
      <c r="H337" s="210">
        <v>28.472222222222221</v>
      </c>
      <c r="I337" s="210">
        <v>18.75</v>
      </c>
      <c r="J337" s="210">
        <v>11.111111111111111</v>
      </c>
      <c r="K337" s="210">
        <v>24.305555555555554</v>
      </c>
      <c r="L337" s="210">
        <v>0</v>
      </c>
      <c r="M337" s="210">
        <v>2.083333333333333</v>
      </c>
      <c r="N337" s="210">
        <v>0.69444444444444442</v>
      </c>
      <c r="O337" s="210">
        <v>1.3888888888888888</v>
      </c>
      <c r="P337" s="210">
        <v>2.7777777777777777</v>
      </c>
      <c r="Q337" s="210">
        <v>0</v>
      </c>
      <c r="R337" s="210">
        <v>1.3888888888888888</v>
      </c>
      <c r="S337" s="210">
        <v>0</v>
      </c>
      <c r="T337" s="210">
        <v>0</v>
      </c>
      <c r="U337" s="210">
        <v>100</v>
      </c>
    </row>
    <row r="338" spans="1:21">
      <c r="A338" s="17">
        <v>80084</v>
      </c>
      <c r="B338" s="17" t="s">
        <v>609</v>
      </c>
      <c r="C338" s="210">
        <v>3.4482758620689653</v>
      </c>
      <c r="D338" s="210">
        <v>0</v>
      </c>
      <c r="E338" s="210">
        <v>13.793103448275861</v>
      </c>
      <c r="F338" s="210">
        <v>0</v>
      </c>
      <c r="G338" s="210">
        <v>0</v>
      </c>
      <c r="H338" s="210">
        <v>44.827586206896555</v>
      </c>
      <c r="I338" s="210">
        <v>20.689655172413794</v>
      </c>
      <c r="J338" s="210">
        <v>1.7241379310344827</v>
      </c>
      <c r="K338" s="210">
        <v>1.7241379310344827</v>
      </c>
      <c r="L338" s="210">
        <v>0</v>
      </c>
      <c r="M338" s="210">
        <v>0</v>
      </c>
      <c r="N338" s="210">
        <v>0</v>
      </c>
      <c r="O338" s="210">
        <v>10.344827586206897</v>
      </c>
      <c r="P338" s="210">
        <v>1.7241379310344827</v>
      </c>
      <c r="Q338" s="210">
        <v>0</v>
      </c>
      <c r="R338" s="210">
        <v>1.7241379310344827</v>
      </c>
      <c r="S338" s="210">
        <v>0</v>
      </c>
      <c r="T338" s="210">
        <v>0</v>
      </c>
      <c r="U338" s="210">
        <v>100</v>
      </c>
    </row>
    <row r="339" spans="1:21">
      <c r="A339" s="17">
        <v>80085</v>
      </c>
      <c r="B339" s="17" t="s">
        <v>348</v>
      </c>
      <c r="C339" s="210">
        <v>3.1683168316831685</v>
      </c>
      <c r="D339" s="210">
        <v>0</v>
      </c>
      <c r="E339" s="210">
        <v>13.663366336633665</v>
      </c>
      <c r="F339" s="210">
        <v>0</v>
      </c>
      <c r="G339" s="210">
        <v>0</v>
      </c>
      <c r="H339" s="210">
        <v>20.396039603960396</v>
      </c>
      <c r="I339" s="210">
        <v>28.316831683168314</v>
      </c>
      <c r="J339" s="210">
        <v>2.7722772277227725</v>
      </c>
      <c r="K339" s="210">
        <v>15.445544554455445</v>
      </c>
      <c r="L339" s="210">
        <v>1.782178217821782</v>
      </c>
      <c r="M339" s="210">
        <v>1.3861386138613863</v>
      </c>
      <c r="N339" s="210">
        <v>1.1881188118811881</v>
      </c>
      <c r="O339" s="210">
        <v>4.5544554455445541</v>
      </c>
      <c r="P339" s="210">
        <v>1.9801980198019802</v>
      </c>
      <c r="Q339" s="210">
        <v>0</v>
      </c>
      <c r="R339" s="210">
        <v>2.3762376237623761</v>
      </c>
      <c r="S339" s="210">
        <v>0.99009900990099009</v>
      </c>
      <c r="T339" s="210">
        <v>1.9801980198019802</v>
      </c>
      <c r="U339" s="210">
        <v>100</v>
      </c>
    </row>
    <row r="340" spans="1:21">
      <c r="A340" s="17">
        <v>80086</v>
      </c>
      <c r="B340" s="17" t="s">
        <v>432</v>
      </c>
      <c r="C340" s="210">
        <v>0</v>
      </c>
      <c r="D340" s="210">
        <v>0</v>
      </c>
      <c r="E340" s="210">
        <v>29.012345679012348</v>
      </c>
      <c r="F340" s="210">
        <v>0</v>
      </c>
      <c r="G340" s="210">
        <v>0</v>
      </c>
      <c r="H340" s="210">
        <v>20.061728395061728</v>
      </c>
      <c r="I340" s="210">
        <v>26.851851851851855</v>
      </c>
      <c r="J340" s="210">
        <v>13.888888888888889</v>
      </c>
      <c r="K340" s="210">
        <v>2.4691358024691357</v>
      </c>
      <c r="L340" s="210">
        <v>0</v>
      </c>
      <c r="M340" s="210">
        <v>0</v>
      </c>
      <c r="N340" s="210">
        <v>0</v>
      </c>
      <c r="O340" s="210">
        <v>4.0123456790123457</v>
      </c>
      <c r="P340" s="210">
        <v>1.5432098765432098</v>
      </c>
      <c r="Q340" s="210">
        <v>0</v>
      </c>
      <c r="R340" s="210">
        <v>0.92592592592592582</v>
      </c>
      <c r="S340" s="210">
        <v>0.30864197530864196</v>
      </c>
      <c r="T340" s="210">
        <v>0.92592592592592582</v>
      </c>
      <c r="U340" s="210">
        <v>100</v>
      </c>
    </row>
    <row r="341" spans="1:21">
      <c r="A341" s="17">
        <v>80087</v>
      </c>
      <c r="B341" s="17" t="s">
        <v>617</v>
      </c>
      <c r="C341" s="210">
        <v>0</v>
      </c>
      <c r="D341" s="210">
        <v>0</v>
      </c>
      <c r="E341" s="210">
        <v>8.5106382978723403</v>
      </c>
      <c r="F341" s="210">
        <v>0</v>
      </c>
      <c r="G341" s="210">
        <v>0</v>
      </c>
      <c r="H341" s="210">
        <v>19.148936170212767</v>
      </c>
      <c r="I341" s="210">
        <v>46.808510638297875</v>
      </c>
      <c r="J341" s="210">
        <v>2.1276595744680851</v>
      </c>
      <c r="K341" s="210">
        <v>6.3829787234042552</v>
      </c>
      <c r="L341" s="210">
        <v>0</v>
      </c>
      <c r="M341" s="210">
        <v>0</v>
      </c>
      <c r="N341" s="210">
        <v>0</v>
      </c>
      <c r="O341" s="210">
        <v>8.5106382978723403</v>
      </c>
      <c r="P341" s="210">
        <v>0</v>
      </c>
      <c r="Q341" s="210">
        <v>0</v>
      </c>
      <c r="R341" s="210">
        <v>4.2553191489361701</v>
      </c>
      <c r="S341" s="210">
        <v>0</v>
      </c>
      <c r="T341" s="210">
        <v>4.2553191489361701</v>
      </c>
      <c r="U341" s="210">
        <v>100</v>
      </c>
    </row>
    <row r="342" spans="1:21">
      <c r="A342" s="17">
        <v>80088</v>
      </c>
      <c r="B342" s="17" t="s">
        <v>284</v>
      </c>
      <c r="C342" s="210">
        <v>5.489980785067252E-2</v>
      </c>
      <c r="D342" s="210">
        <v>0.1372495196266813</v>
      </c>
      <c r="E342" s="210">
        <v>12.105407631073291</v>
      </c>
      <c r="F342" s="210">
        <v>0.96074663738676924</v>
      </c>
      <c r="G342" s="210">
        <v>2.5253911611309361</v>
      </c>
      <c r="H342" s="210">
        <v>10.403513587702443</v>
      </c>
      <c r="I342" s="210">
        <v>39.280812517156185</v>
      </c>
      <c r="J342" s="210">
        <v>2.4979412572055999</v>
      </c>
      <c r="K342" s="210">
        <v>8.6741696404062587</v>
      </c>
      <c r="L342" s="210">
        <v>0.71369750205874283</v>
      </c>
      <c r="M342" s="210">
        <v>2.3881416415042547</v>
      </c>
      <c r="N342" s="210">
        <v>0.98819654131210544</v>
      </c>
      <c r="O342" s="210">
        <v>6.9173757891847378</v>
      </c>
      <c r="P342" s="210">
        <v>2.3332418336535818</v>
      </c>
      <c r="Q342" s="210">
        <v>1.1803458687894592</v>
      </c>
      <c r="R342" s="210">
        <v>4.9135328026351903</v>
      </c>
      <c r="S342" s="210">
        <v>0.85094702168542413</v>
      </c>
      <c r="T342" s="210">
        <v>3.0743892396376613</v>
      </c>
      <c r="U342" s="210">
        <v>100</v>
      </c>
    </row>
    <row r="343" spans="1:21">
      <c r="A343" s="17">
        <v>80089</v>
      </c>
      <c r="B343" s="17" t="s">
        <v>481</v>
      </c>
      <c r="C343" s="210">
        <v>0</v>
      </c>
      <c r="D343" s="210">
        <v>0</v>
      </c>
      <c r="E343" s="210">
        <v>11.904761904761903</v>
      </c>
      <c r="F343" s="210">
        <v>2.3809523809523809</v>
      </c>
      <c r="G343" s="210">
        <v>0</v>
      </c>
      <c r="H343" s="210">
        <v>15.873015873015872</v>
      </c>
      <c r="I343" s="210">
        <v>42.063492063492063</v>
      </c>
      <c r="J343" s="210">
        <v>15.873015873015872</v>
      </c>
      <c r="K343" s="210">
        <v>0.79365079365079361</v>
      </c>
      <c r="L343" s="210">
        <v>0.79365079365079361</v>
      </c>
      <c r="M343" s="210">
        <v>0.79365079365079361</v>
      </c>
      <c r="N343" s="210">
        <v>0</v>
      </c>
      <c r="O343" s="210">
        <v>4.7619047619047619</v>
      </c>
      <c r="P343" s="210">
        <v>0</v>
      </c>
      <c r="Q343" s="210">
        <v>0</v>
      </c>
      <c r="R343" s="210">
        <v>3.9682539682539679</v>
      </c>
      <c r="S343" s="210">
        <v>0.79365079365079361</v>
      </c>
      <c r="T343" s="210">
        <v>0</v>
      </c>
      <c r="U343" s="210">
        <v>100</v>
      </c>
    </row>
    <row r="344" spans="1:21">
      <c r="A344" s="17">
        <v>80093</v>
      </c>
      <c r="B344" s="17" t="s">
        <v>288</v>
      </c>
      <c r="C344" s="210">
        <v>0.84661354581673298</v>
      </c>
      <c r="D344" s="210">
        <v>9.9601593625498003E-2</v>
      </c>
      <c r="E344" s="210">
        <v>14.392430278884463</v>
      </c>
      <c r="F344" s="210">
        <v>4.9800796812749001E-2</v>
      </c>
      <c r="G344" s="210">
        <v>4.9800796812749001E-2</v>
      </c>
      <c r="H344" s="210">
        <v>11.603585657370518</v>
      </c>
      <c r="I344" s="210">
        <v>40.338645418326692</v>
      </c>
      <c r="J344" s="210">
        <v>6.4243027888446216</v>
      </c>
      <c r="K344" s="210">
        <v>6.4243027888446216</v>
      </c>
      <c r="L344" s="210">
        <v>0.49800796812749004</v>
      </c>
      <c r="M344" s="210">
        <v>2.689243027888446</v>
      </c>
      <c r="N344" s="210">
        <v>9.9601593625498003E-2</v>
      </c>
      <c r="O344" s="210">
        <v>6.5239043824701195</v>
      </c>
      <c r="P344" s="210">
        <v>1.693227091633466</v>
      </c>
      <c r="Q344" s="210">
        <v>0.44820717131474108</v>
      </c>
      <c r="R344" s="210">
        <v>4.1832669322709162</v>
      </c>
      <c r="S344" s="210">
        <v>0.49800796812749004</v>
      </c>
      <c r="T344" s="210">
        <v>3.1374501992031871</v>
      </c>
      <c r="U344" s="210">
        <v>100</v>
      </c>
    </row>
    <row r="345" spans="1:21">
      <c r="A345" s="17">
        <v>80094</v>
      </c>
      <c r="B345" s="17" t="s">
        <v>658</v>
      </c>
      <c r="C345" s="210">
        <v>0</v>
      </c>
      <c r="D345" s="210">
        <v>0</v>
      </c>
      <c r="E345" s="210">
        <v>36.666666666666664</v>
      </c>
      <c r="F345" s="210">
        <v>0</v>
      </c>
      <c r="G345" s="210">
        <v>0</v>
      </c>
      <c r="H345" s="210">
        <v>33.333333333333329</v>
      </c>
      <c r="I345" s="210">
        <v>5</v>
      </c>
      <c r="J345" s="210">
        <v>6.666666666666667</v>
      </c>
      <c r="K345" s="210">
        <v>11.666666666666666</v>
      </c>
      <c r="L345" s="210">
        <v>0</v>
      </c>
      <c r="M345" s="210">
        <v>0</v>
      </c>
      <c r="N345" s="210">
        <v>0</v>
      </c>
      <c r="O345" s="210">
        <v>5</v>
      </c>
      <c r="P345" s="210">
        <v>0</v>
      </c>
      <c r="Q345" s="210">
        <v>0</v>
      </c>
      <c r="R345" s="210">
        <v>0</v>
      </c>
      <c r="S345" s="210">
        <v>0</v>
      </c>
      <c r="T345" s="210">
        <v>1.6666666666666667</v>
      </c>
      <c r="U345" s="210">
        <v>100</v>
      </c>
    </row>
    <row r="346" spans="1:21">
      <c r="A346" s="17">
        <v>80095</v>
      </c>
      <c r="B346" s="17" t="s">
        <v>472</v>
      </c>
      <c r="C346" s="210">
        <v>16.157205240174672</v>
      </c>
      <c r="D346" s="210">
        <v>0</v>
      </c>
      <c r="E346" s="210">
        <v>12.22707423580786</v>
      </c>
      <c r="F346" s="210">
        <v>0</v>
      </c>
      <c r="G346" s="210">
        <v>0</v>
      </c>
      <c r="H346" s="210">
        <v>14.410480349344979</v>
      </c>
      <c r="I346" s="210">
        <v>24.454148471615721</v>
      </c>
      <c r="J346" s="210">
        <v>4.3668122270742353</v>
      </c>
      <c r="K346" s="210">
        <v>6.9868995633187767</v>
      </c>
      <c r="L346" s="210">
        <v>1.7467248908296942</v>
      </c>
      <c r="M346" s="210">
        <v>3.0567685589519651</v>
      </c>
      <c r="N346" s="210">
        <v>0</v>
      </c>
      <c r="O346" s="210">
        <v>11.353711790393014</v>
      </c>
      <c r="P346" s="210">
        <v>0.43668122270742354</v>
      </c>
      <c r="Q346" s="210">
        <v>0</v>
      </c>
      <c r="R346" s="210">
        <v>2.6200873362445414</v>
      </c>
      <c r="S346" s="210">
        <v>0</v>
      </c>
      <c r="T346" s="210">
        <v>2.1834061135371177</v>
      </c>
      <c r="U346" s="210">
        <v>100</v>
      </c>
    </row>
    <row r="347" spans="1:21">
      <c r="A347" s="17">
        <v>80096</v>
      </c>
      <c r="B347" s="17" t="s">
        <v>292</v>
      </c>
      <c r="C347" s="210">
        <v>7.4101519081141168E-2</v>
      </c>
      <c r="D347" s="210">
        <v>3.7050759540570584E-2</v>
      </c>
      <c r="E347" s="210">
        <v>8.1141163393849585</v>
      </c>
      <c r="F347" s="210">
        <v>0.33345683586513525</v>
      </c>
      <c r="G347" s="210">
        <v>2.2230455724342351</v>
      </c>
      <c r="H347" s="210">
        <v>6.8914412745461284</v>
      </c>
      <c r="I347" s="210">
        <v>22.341608002964062</v>
      </c>
      <c r="J347" s="210">
        <v>28.825490922563912</v>
      </c>
      <c r="K347" s="210">
        <v>11.115227862171174</v>
      </c>
      <c r="L347" s="210">
        <v>1.6672841793256763</v>
      </c>
      <c r="M347" s="210">
        <v>1.7043349388662465</v>
      </c>
      <c r="N347" s="210">
        <v>0.37050759540570583</v>
      </c>
      <c r="O347" s="210">
        <v>4.6313449425713227</v>
      </c>
      <c r="P347" s="210">
        <v>2.9640607632456466</v>
      </c>
      <c r="Q347" s="210">
        <v>0.22230455724342349</v>
      </c>
      <c r="R347" s="210">
        <v>5.5576139310855872</v>
      </c>
      <c r="S347" s="210">
        <v>0.44460911448684698</v>
      </c>
      <c r="T347" s="210">
        <v>2.482400889218229</v>
      </c>
      <c r="U347" s="210">
        <v>100</v>
      </c>
    </row>
    <row r="348" spans="1:21">
      <c r="A348" s="17">
        <v>80097</v>
      </c>
      <c r="B348" s="17" t="s">
        <v>374</v>
      </c>
      <c r="C348" s="210">
        <v>2.6137463697967087</v>
      </c>
      <c r="D348" s="210">
        <v>0</v>
      </c>
      <c r="E348" s="210">
        <v>26.815101645692156</v>
      </c>
      <c r="F348" s="210">
        <v>0.29041626331074544</v>
      </c>
      <c r="G348" s="210">
        <v>0.48402710551790895</v>
      </c>
      <c r="H348" s="210">
        <v>3.4849951597289452</v>
      </c>
      <c r="I348" s="210">
        <v>14.52081316553727</v>
      </c>
      <c r="J348" s="210">
        <v>29.138431752178125</v>
      </c>
      <c r="K348" s="210">
        <v>4.3562439496611809</v>
      </c>
      <c r="L348" s="210">
        <v>0.1936108422071636</v>
      </c>
      <c r="M348" s="210">
        <v>0.67763794772507258</v>
      </c>
      <c r="N348" s="210">
        <v>7.7444336882865432</v>
      </c>
      <c r="O348" s="210">
        <v>4.1626331074540177</v>
      </c>
      <c r="P348" s="210">
        <v>0.77444336882865439</v>
      </c>
      <c r="Q348" s="210">
        <v>0</v>
      </c>
      <c r="R348" s="210">
        <v>3.5818005808325268</v>
      </c>
      <c r="S348" s="210">
        <v>0.1936108422071636</v>
      </c>
      <c r="T348" s="210">
        <v>0.9680542110358179</v>
      </c>
      <c r="U348" s="210">
        <v>100</v>
      </c>
    </row>
    <row r="349" spans="1:21">
      <c r="A349" s="17">
        <v>101001</v>
      </c>
      <c r="B349" s="17" t="s">
        <v>461</v>
      </c>
      <c r="C349" s="210">
        <v>0</v>
      </c>
      <c r="D349" s="210">
        <v>0</v>
      </c>
      <c r="E349" s="210">
        <v>15.2</v>
      </c>
      <c r="F349" s="210">
        <v>0</v>
      </c>
      <c r="G349" s="210">
        <v>0</v>
      </c>
      <c r="H349" s="210">
        <v>22.8</v>
      </c>
      <c r="I349" s="210">
        <v>26</v>
      </c>
      <c r="J349" s="210">
        <v>16.8</v>
      </c>
      <c r="K349" s="210">
        <v>2</v>
      </c>
      <c r="L349" s="210">
        <v>2</v>
      </c>
      <c r="M349" s="210">
        <v>2.8000000000000003</v>
      </c>
      <c r="N349" s="210">
        <v>0</v>
      </c>
      <c r="O349" s="210">
        <v>6</v>
      </c>
      <c r="P349" s="210">
        <v>0.4</v>
      </c>
      <c r="Q349" s="210">
        <v>0</v>
      </c>
      <c r="R349" s="210">
        <v>1.6</v>
      </c>
      <c r="S349" s="210">
        <v>1.2</v>
      </c>
      <c r="T349" s="210">
        <v>3.2</v>
      </c>
      <c r="U349" s="210">
        <v>100</v>
      </c>
    </row>
    <row r="350" spans="1:21">
      <c r="A350" s="17">
        <v>101002</v>
      </c>
      <c r="B350" s="17" t="s">
        <v>521</v>
      </c>
      <c r="C350" s="210">
        <v>0</v>
      </c>
      <c r="D350" s="210">
        <v>0</v>
      </c>
      <c r="E350" s="210">
        <v>9.2307692307692317</v>
      </c>
      <c r="F350" s="210">
        <v>10</v>
      </c>
      <c r="G350" s="210">
        <v>0.76923076923076927</v>
      </c>
      <c r="H350" s="210">
        <v>25.384615384615383</v>
      </c>
      <c r="I350" s="210">
        <v>26.923076923076923</v>
      </c>
      <c r="J350" s="210">
        <v>3.0769230769230771</v>
      </c>
      <c r="K350" s="210">
        <v>9.2307692307692317</v>
      </c>
      <c r="L350" s="210">
        <v>0</v>
      </c>
      <c r="M350" s="210">
        <v>0</v>
      </c>
      <c r="N350" s="210">
        <v>0</v>
      </c>
      <c r="O350" s="210">
        <v>7.6923076923076925</v>
      </c>
      <c r="P350" s="210">
        <v>0</v>
      </c>
      <c r="Q350" s="210">
        <v>0</v>
      </c>
      <c r="R350" s="210">
        <v>3.0769230769230771</v>
      </c>
      <c r="S350" s="210">
        <v>0</v>
      </c>
      <c r="T350" s="210">
        <v>4.6153846153846159</v>
      </c>
      <c r="U350" s="210">
        <v>100</v>
      </c>
    </row>
    <row r="351" spans="1:21">
      <c r="A351" s="17">
        <v>101004</v>
      </c>
      <c r="B351" s="17" t="s">
        <v>431</v>
      </c>
      <c r="C351" s="210">
        <v>1.0135135135135136</v>
      </c>
      <c r="D351" s="210">
        <v>0</v>
      </c>
      <c r="E351" s="210">
        <v>8.1081081081081088</v>
      </c>
      <c r="F351" s="210">
        <v>0</v>
      </c>
      <c r="G351" s="210">
        <v>3.0405405405405408</v>
      </c>
      <c r="H351" s="210">
        <v>16.216216216216218</v>
      </c>
      <c r="I351" s="210">
        <v>30.743243243243246</v>
      </c>
      <c r="J351" s="210">
        <v>9.121621621621621</v>
      </c>
      <c r="K351" s="210">
        <v>3.0405405405405408</v>
      </c>
      <c r="L351" s="210">
        <v>0.33783783783783783</v>
      </c>
      <c r="M351" s="210">
        <v>0.67567567567567566</v>
      </c>
      <c r="N351" s="210">
        <v>0</v>
      </c>
      <c r="O351" s="210">
        <v>3.3783783783783785</v>
      </c>
      <c r="P351" s="210">
        <v>22.635135135135133</v>
      </c>
      <c r="Q351" s="210">
        <v>0</v>
      </c>
      <c r="R351" s="210">
        <v>1.3513513513513513</v>
      </c>
      <c r="S351" s="210">
        <v>0</v>
      </c>
      <c r="T351" s="210">
        <v>0.33783783783783783</v>
      </c>
      <c r="U351" s="210">
        <v>100</v>
      </c>
    </row>
    <row r="352" spans="1:21">
      <c r="A352" s="17">
        <v>101007</v>
      </c>
      <c r="B352" s="17" t="s">
        <v>418</v>
      </c>
      <c r="C352" s="210">
        <v>0.76335877862595414</v>
      </c>
      <c r="D352" s="210">
        <v>0</v>
      </c>
      <c r="E352" s="210">
        <v>9.1603053435114496</v>
      </c>
      <c r="F352" s="210">
        <v>0</v>
      </c>
      <c r="G352" s="210">
        <v>0.76335877862595414</v>
      </c>
      <c r="H352" s="210">
        <v>14.503816793893129</v>
      </c>
      <c r="I352" s="210">
        <v>30.534351145038169</v>
      </c>
      <c r="J352" s="210">
        <v>9.9236641221374047</v>
      </c>
      <c r="K352" s="210">
        <v>8.3969465648854964</v>
      </c>
      <c r="L352" s="210">
        <v>0</v>
      </c>
      <c r="M352" s="210">
        <v>0</v>
      </c>
      <c r="N352" s="210">
        <v>0.76335877862595414</v>
      </c>
      <c r="O352" s="210">
        <v>12.213740458015266</v>
      </c>
      <c r="P352" s="210">
        <v>0</v>
      </c>
      <c r="Q352" s="210">
        <v>0</v>
      </c>
      <c r="R352" s="210">
        <v>10.687022900763358</v>
      </c>
      <c r="S352" s="210">
        <v>0</v>
      </c>
      <c r="T352" s="210">
        <v>2.2900763358778624</v>
      </c>
      <c r="U352" s="210">
        <v>100</v>
      </c>
    </row>
    <row r="353" spans="1:21">
      <c r="A353" s="17">
        <v>101008</v>
      </c>
      <c r="B353" s="17" t="s">
        <v>289</v>
      </c>
      <c r="C353" s="210">
        <v>4.8224695283518813</v>
      </c>
      <c r="D353" s="210">
        <v>0</v>
      </c>
      <c r="E353" s="210">
        <v>12.71860095389507</v>
      </c>
      <c r="F353" s="210">
        <v>0.74191838897721252</v>
      </c>
      <c r="G353" s="210">
        <v>2.7556968733439322</v>
      </c>
      <c r="H353" s="210">
        <v>13.566507684154743</v>
      </c>
      <c r="I353" s="210">
        <v>34.340222575516691</v>
      </c>
      <c r="J353" s="210">
        <v>4.8224695283518813</v>
      </c>
      <c r="K353" s="210">
        <v>7.2072072072072073</v>
      </c>
      <c r="L353" s="210">
        <v>0.58293587705352412</v>
      </c>
      <c r="M353" s="210">
        <v>2.0137784843667199</v>
      </c>
      <c r="N353" s="210">
        <v>0.37095919448860626</v>
      </c>
      <c r="O353" s="210">
        <v>6.6772655007949124</v>
      </c>
      <c r="P353" s="210">
        <v>1.3248542660307367</v>
      </c>
      <c r="Q353" s="210">
        <v>0.21197668256491786</v>
      </c>
      <c r="R353" s="210">
        <v>4.716481187069423</v>
      </c>
      <c r="S353" s="210">
        <v>1.1128775834658187</v>
      </c>
      <c r="T353" s="210">
        <v>2.0137784843667199</v>
      </c>
      <c r="U353" s="210">
        <v>100</v>
      </c>
    </row>
    <row r="354" spans="1:21">
      <c r="A354" s="17">
        <v>101010</v>
      </c>
      <c r="B354" s="17" t="s">
        <v>267</v>
      </c>
      <c r="C354" s="210">
        <v>1.2285955616985333</v>
      </c>
      <c r="D354" s="210">
        <v>0.27643400138217</v>
      </c>
      <c r="E354" s="210">
        <v>12.831144897489057</v>
      </c>
      <c r="F354" s="210">
        <v>0.68340628119480917</v>
      </c>
      <c r="G354" s="210">
        <v>4.33079935498733</v>
      </c>
      <c r="H354" s="210">
        <v>9.5446517699454816</v>
      </c>
      <c r="I354" s="210">
        <v>23.450817783920755</v>
      </c>
      <c r="J354" s="210">
        <v>6.5038777547416107</v>
      </c>
      <c r="K354" s="210">
        <v>6.4731628656991473</v>
      </c>
      <c r="L354" s="210">
        <v>1.9734316209782694</v>
      </c>
      <c r="M354" s="210">
        <v>3.7011441296168317</v>
      </c>
      <c r="N354" s="210">
        <v>0.8062658373646624</v>
      </c>
      <c r="O354" s="210">
        <v>6.6190585886508488</v>
      </c>
      <c r="P354" s="210">
        <v>12.623819396452429</v>
      </c>
      <c r="Q354" s="210">
        <v>0.36857866850956</v>
      </c>
      <c r="R354" s="210">
        <v>5.6822544728557167</v>
      </c>
      <c r="S354" s="210">
        <v>0.84465944866774167</v>
      </c>
      <c r="T354" s="210">
        <v>2.0578975658450434</v>
      </c>
      <c r="U354" s="210">
        <v>100</v>
      </c>
    </row>
    <row r="355" spans="1:21">
      <c r="A355" s="17">
        <v>101011</v>
      </c>
      <c r="B355" s="17" t="s">
        <v>411</v>
      </c>
      <c r="C355" s="210">
        <v>0.81743869209809261</v>
      </c>
      <c r="D355" s="210">
        <v>0</v>
      </c>
      <c r="E355" s="210">
        <v>25.885558583106267</v>
      </c>
      <c r="F355" s="210">
        <v>0</v>
      </c>
      <c r="G355" s="210">
        <v>0</v>
      </c>
      <c r="H355" s="210">
        <v>19.073569482288828</v>
      </c>
      <c r="I355" s="210">
        <v>30.245231607629432</v>
      </c>
      <c r="J355" s="210">
        <v>2.4523160762942782</v>
      </c>
      <c r="K355" s="210">
        <v>7.9019073569482288</v>
      </c>
      <c r="L355" s="210">
        <v>0.81743869209809261</v>
      </c>
      <c r="M355" s="210">
        <v>1.0899182561307901</v>
      </c>
      <c r="N355" s="210">
        <v>0</v>
      </c>
      <c r="O355" s="210">
        <v>5.4495912806539506</v>
      </c>
      <c r="P355" s="210">
        <v>0.81743869209809261</v>
      </c>
      <c r="Q355" s="210">
        <v>0.27247956403269752</v>
      </c>
      <c r="R355" s="210">
        <v>1.9073569482288828</v>
      </c>
      <c r="S355" s="210">
        <v>1.0899182561307901</v>
      </c>
      <c r="T355" s="210">
        <v>2.1798365122615802</v>
      </c>
      <c r="U355" s="210">
        <v>100</v>
      </c>
    </row>
    <row r="356" spans="1:21">
      <c r="A356" s="17">
        <v>101012</v>
      </c>
      <c r="B356" s="17" t="s">
        <v>302</v>
      </c>
      <c r="C356" s="210">
        <v>0</v>
      </c>
      <c r="D356" s="210">
        <v>0.14388489208633093</v>
      </c>
      <c r="E356" s="210">
        <v>20.719424460431654</v>
      </c>
      <c r="F356" s="210">
        <v>3.1654676258992804</v>
      </c>
      <c r="G356" s="210">
        <v>0.35971223021582738</v>
      </c>
      <c r="H356" s="210">
        <v>11.079136690647481</v>
      </c>
      <c r="I356" s="210">
        <v>26.187050359712234</v>
      </c>
      <c r="J356" s="210">
        <v>15.39568345323741</v>
      </c>
      <c r="K356" s="210">
        <v>11.366906474820144</v>
      </c>
      <c r="L356" s="210">
        <v>1.7985611510791366</v>
      </c>
      <c r="M356" s="210">
        <v>1.4388489208633095</v>
      </c>
      <c r="N356" s="210">
        <v>0.21582733812949639</v>
      </c>
      <c r="O356" s="210">
        <v>4.5323741007194247</v>
      </c>
      <c r="P356" s="210">
        <v>0.50359712230215825</v>
      </c>
      <c r="Q356" s="210">
        <v>7.1942446043165464E-2</v>
      </c>
      <c r="R356" s="210">
        <v>1.7985611510791366</v>
      </c>
      <c r="S356" s="210">
        <v>0</v>
      </c>
      <c r="T356" s="210">
        <v>1.2230215827338129</v>
      </c>
      <c r="U356" s="210">
        <v>100</v>
      </c>
    </row>
    <row r="357" spans="1:21">
      <c r="A357" s="17">
        <v>101013</v>
      </c>
      <c r="B357" s="17" t="s">
        <v>287</v>
      </c>
      <c r="C357" s="210">
        <v>2.0061728395061729</v>
      </c>
      <c r="D357" s="210">
        <v>0</v>
      </c>
      <c r="E357" s="210">
        <v>8.8477366255144041</v>
      </c>
      <c r="F357" s="210">
        <v>0</v>
      </c>
      <c r="G357" s="210">
        <v>0.72016460905349799</v>
      </c>
      <c r="H357" s="210">
        <v>25.411522633744855</v>
      </c>
      <c r="I357" s="210">
        <v>24.742798353909464</v>
      </c>
      <c r="J357" s="210">
        <v>8.076131687242798</v>
      </c>
      <c r="K357" s="210">
        <v>14.506172839506174</v>
      </c>
      <c r="L357" s="210">
        <v>0.30864197530864196</v>
      </c>
      <c r="M357" s="210">
        <v>1.6975308641975309</v>
      </c>
      <c r="N357" s="210">
        <v>0.15432098765432098</v>
      </c>
      <c r="O357" s="210">
        <v>3.2407407407407405</v>
      </c>
      <c r="P357" s="210">
        <v>3.0349794238683128</v>
      </c>
      <c r="Q357" s="210">
        <v>3.6522633744855968</v>
      </c>
      <c r="R357" s="210">
        <v>2.1604938271604937</v>
      </c>
      <c r="S357" s="210">
        <v>0.30864197530864196</v>
      </c>
      <c r="T357" s="210">
        <v>1.131687242798354</v>
      </c>
      <c r="U357" s="210">
        <v>100</v>
      </c>
    </row>
    <row r="358" spans="1:21">
      <c r="A358" s="17">
        <v>101014</v>
      </c>
      <c r="B358" s="17" t="s">
        <v>391</v>
      </c>
      <c r="C358" s="210">
        <v>0</v>
      </c>
      <c r="D358" s="210">
        <v>0</v>
      </c>
      <c r="E358" s="210">
        <v>11.372549019607844</v>
      </c>
      <c r="F358" s="210">
        <v>1.5686274509803921</v>
      </c>
      <c r="G358" s="210">
        <v>7.0588235294117645</v>
      </c>
      <c r="H358" s="210">
        <v>18.627450980392158</v>
      </c>
      <c r="I358" s="210">
        <v>21.764705882352942</v>
      </c>
      <c r="J358" s="210">
        <v>19.411764705882355</v>
      </c>
      <c r="K358" s="210">
        <v>9.2156862745098049</v>
      </c>
      <c r="L358" s="210">
        <v>0.19607843137254902</v>
      </c>
      <c r="M358" s="210">
        <v>0.78431372549019607</v>
      </c>
      <c r="N358" s="210">
        <v>0.19607843137254902</v>
      </c>
      <c r="O358" s="210">
        <v>4.3137254901960782</v>
      </c>
      <c r="P358" s="210">
        <v>0</v>
      </c>
      <c r="Q358" s="210">
        <v>0</v>
      </c>
      <c r="R358" s="210">
        <v>1.7647058823529411</v>
      </c>
      <c r="S358" s="210">
        <v>0</v>
      </c>
      <c r="T358" s="210">
        <v>3.7254901960784315</v>
      </c>
      <c r="U358" s="210">
        <v>100</v>
      </c>
    </row>
    <row r="359" spans="1:21">
      <c r="A359" s="17">
        <v>101015</v>
      </c>
      <c r="B359" s="17" t="s">
        <v>325</v>
      </c>
      <c r="C359" s="210">
        <v>1.5517241379310345</v>
      </c>
      <c r="D359" s="210">
        <v>0</v>
      </c>
      <c r="E359" s="210">
        <v>13.275862068965516</v>
      </c>
      <c r="F359" s="210">
        <v>0</v>
      </c>
      <c r="G359" s="210">
        <v>0</v>
      </c>
      <c r="H359" s="210">
        <v>10.689655172413794</v>
      </c>
      <c r="I359" s="210">
        <v>36.03448275862069</v>
      </c>
      <c r="J359" s="210">
        <v>3.7931034482758621</v>
      </c>
      <c r="K359" s="210">
        <v>5.5172413793103452</v>
      </c>
      <c r="L359" s="210">
        <v>0.17241379310344829</v>
      </c>
      <c r="M359" s="210">
        <v>1.896551724137931</v>
      </c>
      <c r="N359" s="210">
        <v>0</v>
      </c>
      <c r="O359" s="210">
        <v>6.0344827586206895</v>
      </c>
      <c r="P359" s="210">
        <v>3.2758620689655173</v>
      </c>
      <c r="Q359" s="210">
        <v>0.86206896551724133</v>
      </c>
      <c r="R359" s="210">
        <v>14.13793103448276</v>
      </c>
      <c r="S359" s="210">
        <v>0</v>
      </c>
      <c r="T359" s="210">
        <v>2.7586206896551726</v>
      </c>
      <c r="U359" s="210">
        <v>100</v>
      </c>
    </row>
    <row r="360" spans="1:21">
      <c r="A360" s="17">
        <v>101017</v>
      </c>
      <c r="B360" s="17" t="s">
        <v>306</v>
      </c>
      <c r="C360" s="210">
        <v>0.69169960474308301</v>
      </c>
      <c r="D360" s="210">
        <v>0</v>
      </c>
      <c r="E360" s="210">
        <v>14.624505928853754</v>
      </c>
      <c r="F360" s="210">
        <v>0</v>
      </c>
      <c r="G360" s="210">
        <v>0.19762845849802371</v>
      </c>
      <c r="H360" s="210">
        <v>11.956521739130435</v>
      </c>
      <c r="I360" s="210">
        <v>33.498023715415023</v>
      </c>
      <c r="J360" s="210">
        <v>19.565217391304348</v>
      </c>
      <c r="K360" s="210">
        <v>5.8300395256917001</v>
      </c>
      <c r="L360" s="210">
        <v>0</v>
      </c>
      <c r="M360" s="210">
        <v>1.6798418972332017</v>
      </c>
      <c r="N360" s="210">
        <v>0</v>
      </c>
      <c r="O360" s="210">
        <v>5.3359683794466397</v>
      </c>
      <c r="P360" s="210">
        <v>0.8893280632411068</v>
      </c>
      <c r="Q360" s="210">
        <v>0.29644268774703553</v>
      </c>
      <c r="R360" s="210">
        <v>3.2608695652173911</v>
      </c>
      <c r="S360" s="210">
        <v>9.8814229249011856E-2</v>
      </c>
      <c r="T360" s="210">
        <v>2.075098814229249</v>
      </c>
      <c r="U360" s="210">
        <v>100</v>
      </c>
    </row>
    <row r="361" spans="1:21">
      <c r="A361" s="17">
        <v>101019</v>
      </c>
      <c r="B361" s="17" t="s">
        <v>342</v>
      </c>
      <c r="C361" s="210">
        <v>0.39525691699604742</v>
      </c>
      <c r="D361" s="210">
        <v>3.4255599472990776</v>
      </c>
      <c r="E361" s="210">
        <v>17.918313570487484</v>
      </c>
      <c r="F361" s="210">
        <v>0</v>
      </c>
      <c r="G361" s="210">
        <v>1.5810276679841897</v>
      </c>
      <c r="H361" s="210">
        <v>9.2226613965744395</v>
      </c>
      <c r="I361" s="210">
        <v>26.877470355731226</v>
      </c>
      <c r="J361" s="210">
        <v>7.2463768115942031</v>
      </c>
      <c r="K361" s="210">
        <v>11.067193675889328</v>
      </c>
      <c r="L361" s="210">
        <v>0</v>
      </c>
      <c r="M361" s="210">
        <v>1.3175230566534915</v>
      </c>
      <c r="N361" s="210">
        <v>0.39525691699604742</v>
      </c>
      <c r="O361" s="210">
        <v>3.9525691699604746</v>
      </c>
      <c r="P361" s="210">
        <v>2.3715415019762842</v>
      </c>
      <c r="Q361" s="210">
        <v>0</v>
      </c>
      <c r="R361" s="210">
        <v>8.4321475625823457</v>
      </c>
      <c r="S361" s="210">
        <v>0.79051383399209485</v>
      </c>
      <c r="T361" s="210">
        <v>5.0065876152832676</v>
      </c>
      <c r="U361" s="210">
        <v>100</v>
      </c>
    </row>
    <row r="362" spans="1:21">
      <c r="A362" s="17">
        <v>101020</v>
      </c>
      <c r="B362" s="17" t="s">
        <v>477</v>
      </c>
      <c r="C362" s="210">
        <v>0</v>
      </c>
      <c r="D362" s="210">
        <v>0</v>
      </c>
      <c r="E362" s="210">
        <v>8.8235294117647065</v>
      </c>
      <c r="F362" s="210">
        <v>0</v>
      </c>
      <c r="G362" s="210">
        <v>0</v>
      </c>
      <c r="H362" s="210">
        <v>16.176470588235293</v>
      </c>
      <c r="I362" s="210">
        <v>21.323529411764707</v>
      </c>
      <c r="J362" s="210">
        <v>25</v>
      </c>
      <c r="K362" s="210">
        <v>5.8823529411764701</v>
      </c>
      <c r="L362" s="210">
        <v>0</v>
      </c>
      <c r="M362" s="210">
        <v>0.73529411764705876</v>
      </c>
      <c r="N362" s="210">
        <v>0</v>
      </c>
      <c r="O362" s="210">
        <v>14.705882352941178</v>
      </c>
      <c r="P362" s="210">
        <v>0</v>
      </c>
      <c r="Q362" s="210">
        <v>0</v>
      </c>
      <c r="R362" s="210">
        <v>2.9411764705882351</v>
      </c>
      <c r="S362" s="210">
        <v>0</v>
      </c>
      <c r="T362" s="210">
        <v>4.4117647058823533</v>
      </c>
      <c r="U362" s="210">
        <v>100</v>
      </c>
    </row>
    <row r="363" spans="1:21">
      <c r="A363" s="17">
        <v>101021</v>
      </c>
      <c r="B363" s="17" t="s">
        <v>618</v>
      </c>
      <c r="C363" s="210">
        <v>2.5</v>
      </c>
      <c r="D363" s="210">
        <v>0</v>
      </c>
      <c r="E363" s="210">
        <v>15</v>
      </c>
      <c r="F363" s="210">
        <v>0</v>
      </c>
      <c r="G363" s="210">
        <v>0</v>
      </c>
      <c r="H363" s="210">
        <v>22.5</v>
      </c>
      <c r="I363" s="210">
        <v>27.500000000000004</v>
      </c>
      <c r="J363" s="210">
        <v>7.5</v>
      </c>
      <c r="K363" s="210">
        <v>5</v>
      </c>
      <c r="L363" s="210">
        <v>0</v>
      </c>
      <c r="M363" s="210">
        <v>0</v>
      </c>
      <c r="N363" s="210">
        <v>0</v>
      </c>
      <c r="O363" s="210">
        <v>12.5</v>
      </c>
      <c r="P363" s="210">
        <v>2.5</v>
      </c>
      <c r="Q363" s="210">
        <v>0</v>
      </c>
      <c r="R363" s="210">
        <v>5</v>
      </c>
      <c r="S363" s="210">
        <v>0</v>
      </c>
      <c r="T363" s="210">
        <v>0</v>
      </c>
      <c r="U363" s="210">
        <v>100</v>
      </c>
    </row>
    <row r="364" spans="1:21">
      <c r="A364" s="17">
        <v>101024</v>
      </c>
      <c r="B364" s="17" t="s">
        <v>403</v>
      </c>
      <c r="C364" s="210">
        <v>0</v>
      </c>
      <c r="D364" s="210">
        <v>0</v>
      </c>
      <c r="E364" s="210">
        <v>15.384615384615385</v>
      </c>
      <c r="F364" s="210">
        <v>11.336032388663968</v>
      </c>
      <c r="G364" s="210">
        <v>3.2388663967611335</v>
      </c>
      <c r="H364" s="210">
        <v>14.17004048582996</v>
      </c>
      <c r="I364" s="210">
        <v>26.720647773279353</v>
      </c>
      <c r="J364" s="210">
        <v>2.834008097165992</v>
      </c>
      <c r="K364" s="210">
        <v>6.4777327935222671</v>
      </c>
      <c r="L364" s="210">
        <v>1.6194331983805668</v>
      </c>
      <c r="M364" s="210">
        <v>4.8582995951417001</v>
      </c>
      <c r="N364" s="210">
        <v>0</v>
      </c>
      <c r="O364" s="210">
        <v>4.8582995951417001</v>
      </c>
      <c r="P364" s="210">
        <v>2.0242914979757085</v>
      </c>
      <c r="Q364" s="210">
        <v>0</v>
      </c>
      <c r="R364" s="210">
        <v>3.2388663967611335</v>
      </c>
      <c r="S364" s="210">
        <v>0</v>
      </c>
      <c r="T364" s="210">
        <v>3.2388663967611335</v>
      </c>
      <c r="U364" s="210">
        <v>100</v>
      </c>
    </row>
    <row r="365" spans="1:21">
      <c r="A365" s="17">
        <v>101025</v>
      </c>
      <c r="B365" s="17" t="s">
        <v>332</v>
      </c>
      <c r="C365" s="210">
        <v>0.38910505836575876</v>
      </c>
      <c r="D365" s="210">
        <v>0</v>
      </c>
      <c r="E365" s="210">
        <v>18.417639429312583</v>
      </c>
      <c r="F365" s="210">
        <v>5.966277561608301</v>
      </c>
      <c r="G365" s="210">
        <v>0.51880674448767827</v>
      </c>
      <c r="H365" s="210">
        <v>25.421530479896237</v>
      </c>
      <c r="I365" s="210">
        <v>22.178988326848248</v>
      </c>
      <c r="J365" s="210">
        <v>9.7276264591439698</v>
      </c>
      <c r="K365" s="210">
        <v>4.1504539559014262</v>
      </c>
      <c r="L365" s="210">
        <v>0.9079118028534372</v>
      </c>
      <c r="M365" s="210">
        <v>0.51880674448767827</v>
      </c>
      <c r="N365" s="210">
        <v>0.51880674448767827</v>
      </c>
      <c r="O365" s="210">
        <v>5.0583657587548636</v>
      </c>
      <c r="P365" s="210">
        <v>1.9455252918287937</v>
      </c>
      <c r="Q365" s="210">
        <v>0.25940337224383914</v>
      </c>
      <c r="R365" s="210">
        <v>1.9455252918287937</v>
      </c>
      <c r="S365" s="210">
        <v>0</v>
      </c>
      <c r="T365" s="210">
        <v>2.0752269779507131</v>
      </c>
      <c r="U365" s="210">
        <v>100</v>
      </c>
    </row>
    <row r="366" spans="1:21">
      <c r="A366" s="17">
        <v>102001</v>
      </c>
      <c r="B366" s="17" t="s">
        <v>450</v>
      </c>
      <c r="C366" s="210">
        <v>0</v>
      </c>
      <c r="D366" s="210">
        <v>0</v>
      </c>
      <c r="E366" s="210">
        <v>12.096774193548388</v>
      </c>
      <c r="F366" s="210">
        <v>0</v>
      </c>
      <c r="G366" s="210">
        <v>0</v>
      </c>
      <c r="H366" s="210">
        <v>13.709677419354838</v>
      </c>
      <c r="I366" s="210">
        <v>38.70967741935484</v>
      </c>
      <c r="J366" s="210">
        <v>10.483870967741936</v>
      </c>
      <c r="K366" s="210">
        <v>4.838709677419355</v>
      </c>
      <c r="L366" s="210">
        <v>0</v>
      </c>
      <c r="M366" s="210">
        <v>2.4193548387096775</v>
      </c>
      <c r="N366" s="210">
        <v>0</v>
      </c>
      <c r="O366" s="210">
        <v>12.096774193548388</v>
      </c>
      <c r="P366" s="210">
        <v>0</v>
      </c>
      <c r="Q366" s="210">
        <v>0</v>
      </c>
      <c r="R366" s="210">
        <v>2.4193548387096775</v>
      </c>
      <c r="S366" s="210">
        <v>0</v>
      </c>
      <c r="T366" s="210">
        <v>3.225806451612903</v>
      </c>
      <c r="U366" s="210">
        <v>100</v>
      </c>
    </row>
    <row r="367" spans="1:21">
      <c r="A367" s="17">
        <v>102002</v>
      </c>
      <c r="B367" s="17" t="s">
        <v>533</v>
      </c>
      <c r="C367" s="210">
        <v>0</v>
      </c>
      <c r="D367" s="210">
        <v>0</v>
      </c>
      <c r="E367" s="210">
        <v>30.208333333333332</v>
      </c>
      <c r="F367" s="210">
        <v>0</v>
      </c>
      <c r="G367" s="210">
        <v>0</v>
      </c>
      <c r="H367" s="210">
        <v>27.083333333333332</v>
      </c>
      <c r="I367" s="210">
        <v>22.916666666666664</v>
      </c>
      <c r="J367" s="210">
        <v>1.0416666666666665</v>
      </c>
      <c r="K367" s="210">
        <v>2.083333333333333</v>
      </c>
      <c r="L367" s="210">
        <v>0</v>
      </c>
      <c r="M367" s="210">
        <v>4.1666666666666661</v>
      </c>
      <c r="N367" s="210">
        <v>0</v>
      </c>
      <c r="O367" s="210">
        <v>7.291666666666667</v>
      </c>
      <c r="P367" s="210">
        <v>0</v>
      </c>
      <c r="Q367" s="210">
        <v>0</v>
      </c>
      <c r="R367" s="210">
        <v>4.1666666666666661</v>
      </c>
      <c r="S367" s="210">
        <v>0</v>
      </c>
      <c r="T367" s="210">
        <v>1.0416666666666665</v>
      </c>
      <c r="U367" s="210">
        <v>100</v>
      </c>
    </row>
    <row r="368" spans="1:21">
      <c r="A368" s="17">
        <v>102003</v>
      </c>
      <c r="B368" s="17" t="s">
        <v>381</v>
      </c>
      <c r="C368" s="210">
        <v>3.2640949554896146</v>
      </c>
      <c r="D368" s="210">
        <v>0.59347181008902083</v>
      </c>
      <c r="E368" s="210">
        <v>8.6053412462908021</v>
      </c>
      <c r="F368" s="210">
        <v>0</v>
      </c>
      <c r="G368" s="210">
        <v>0</v>
      </c>
      <c r="H368" s="210">
        <v>15.133531157270031</v>
      </c>
      <c r="I368" s="210">
        <v>22.848664688427299</v>
      </c>
      <c r="J368" s="210">
        <v>11.572700296735905</v>
      </c>
      <c r="K368" s="210">
        <v>18.991097922848667</v>
      </c>
      <c r="L368" s="210">
        <v>1.7804154302670623</v>
      </c>
      <c r="M368" s="210">
        <v>1.4836795252225521</v>
      </c>
      <c r="N368" s="210">
        <v>1.4836795252225521</v>
      </c>
      <c r="O368" s="210">
        <v>6.8249258160237387</v>
      </c>
      <c r="P368" s="210">
        <v>0.29673590504451042</v>
      </c>
      <c r="Q368" s="210">
        <v>0.59347181008902083</v>
      </c>
      <c r="R368" s="210">
        <v>3.5608308605341246</v>
      </c>
      <c r="S368" s="210">
        <v>1.1869436201780417</v>
      </c>
      <c r="T368" s="210">
        <v>1.7804154302670623</v>
      </c>
      <c r="U368" s="210">
        <v>100</v>
      </c>
    </row>
    <row r="369" spans="1:21">
      <c r="A369" s="17">
        <v>102004</v>
      </c>
      <c r="B369" s="17" t="s">
        <v>646</v>
      </c>
      <c r="C369" s="210">
        <v>10.416666666666668</v>
      </c>
      <c r="D369" s="210">
        <v>0</v>
      </c>
      <c r="E369" s="210">
        <v>2.083333333333333</v>
      </c>
      <c r="F369" s="210">
        <v>0</v>
      </c>
      <c r="G369" s="210">
        <v>0</v>
      </c>
      <c r="H369" s="210">
        <v>12.5</v>
      </c>
      <c r="I369" s="210">
        <v>6.25</v>
      </c>
      <c r="J369" s="210">
        <v>2.083333333333333</v>
      </c>
      <c r="K369" s="210">
        <v>54.166666666666664</v>
      </c>
      <c r="L369" s="210">
        <v>0</v>
      </c>
      <c r="M369" s="210">
        <v>0</v>
      </c>
      <c r="N369" s="210">
        <v>0</v>
      </c>
      <c r="O369" s="210">
        <v>12.5</v>
      </c>
      <c r="P369" s="210">
        <v>0</v>
      </c>
      <c r="Q369" s="210">
        <v>0</v>
      </c>
      <c r="R369" s="210">
        <v>0</v>
      </c>
      <c r="S369" s="210">
        <v>0</v>
      </c>
      <c r="T369" s="210">
        <v>0</v>
      </c>
      <c r="U369" s="210">
        <v>100</v>
      </c>
    </row>
    <row r="370" spans="1:21">
      <c r="A370" s="17">
        <v>102005</v>
      </c>
      <c r="B370" s="17" t="s">
        <v>594</v>
      </c>
      <c r="C370" s="210">
        <v>0</v>
      </c>
      <c r="D370" s="210">
        <v>0</v>
      </c>
      <c r="E370" s="210">
        <v>5.4545454545454541</v>
      </c>
      <c r="F370" s="210">
        <v>0</v>
      </c>
      <c r="G370" s="210">
        <v>0</v>
      </c>
      <c r="H370" s="210">
        <v>27.27272727272727</v>
      </c>
      <c r="I370" s="210">
        <v>30.909090909090907</v>
      </c>
      <c r="J370" s="210">
        <v>9.0909090909090917</v>
      </c>
      <c r="K370" s="210">
        <v>9.0909090909090917</v>
      </c>
      <c r="L370" s="210">
        <v>0</v>
      </c>
      <c r="M370" s="210">
        <v>0</v>
      </c>
      <c r="N370" s="210">
        <v>0</v>
      </c>
      <c r="O370" s="210">
        <v>7.2727272727272725</v>
      </c>
      <c r="P370" s="210">
        <v>0</v>
      </c>
      <c r="Q370" s="210">
        <v>0</v>
      </c>
      <c r="R370" s="210">
        <v>9.0909090909090917</v>
      </c>
      <c r="S370" s="210">
        <v>1.8181818181818181</v>
      </c>
      <c r="T370" s="210">
        <v>0</v>
      </c>
      <c r="U370" s="210">
        <v>100</v>
      </c>
    </row>
    <row r="371" spans="1:21">
      <c r="A371" s="17">
        <v>102006</v>
      </c>
      <c r="B371" s="17" t="s">
        <v>400</v>
      </c>
      <c r="C371" s="210">
        <v>0</v>
      </c>
      <c r="D371" s="210">
        <v>0</v>
      </c>
      <c r="E371" s="210">
        <v>30.364372469635626</v>
      </c>
      <c r="F371" s="210">
        <v>0</v>
      </c>
      <c r="G371" s="210">
        <v>0</v>
      </c>
      <c r="H371" s="210">
        <v>29.959514170040485</v>
      </c>
      <c r="I371" s="210">
        <v>17.408906882591094</v>
      </c>
      <c r="J371" s="210">
        <v>8.097165991902834</v>
      </c>
      <c r="K371" s="210">
        <v>6.4777327935222671</v>
      </c>
      <c r="L371" s="210">
        <v>0.40485829959514169</v>
      </c>
      <c r="M371" s="210">
        <v>0</v>
      </c>
      <c r="N371" s="210">
        <v>0</v>
      </c>
      <c r="O371" s="210">
        <v>4.8582995951417001</v>
      </c>
      <c r="P371" s="210">
        <v>0.40485829959514169</v>
      </c>
      <c r="Q371" s="210">
        <v>0</v>
      </c>
      <c r="R371" s="210">
        <v>1.6194331983805668</v>
      </c>
      <c r="S371" s="210">
        <v>0</v>
      </c>
      <c r="T371" s="210">
        <v>0.40485829959514169</v>
      </c>
      <c r="U371" s="210">
        <v>100</v>
      </c>
    </row>
    <row r="372" spans="1:21">
      <c r="A372" s="17">
        <v>102007</v>
      </c>
      <c r="B372" s="17" t="s">
        <v>568</v>
      </c>
      <c r="C372" s="210">
        <v>1.9607843137254901</v>
      </c>
      <c r="D372" s="210">
        <v>0</v>
      </c>
      <c r="E372" s="210">
        <v>9.8039215686274517</v>
      </c>
      <c r="F372" s="210">
        <v>0</v>
      </c>
      <c r="G372" s="210">
        <v>0</v>
      </c>
      <c r="H372" s="210">
        <v>11.76470588235294</v>
      </c>
      <c r="I372" s="210">
        <v>49.019607843137251</v>
      </c>
      <c r="J372" s="210">
        <v>4.9019607843137258</v>
      </c>
      <c r="K372" s="210">
        <v>3.9215686274509802</v>
      </c>
      <c r="L372" s="210">
        <v>0</v>
      </c>
      <c r="M372" s="210">
        <v>0</v>
      </c>
      <c r="N372" s="210">
        <v>0</v>
      </c>
      <c r="O372" s="210">
        <v>5.8823529411764701</v>
      </c>
      <c r="P372" s="210">
        <v>0</v>
      </c>
      <c r="Q372" s="210">
        <v>0</v>
      </c>
      <c r="R372" s="210">
        <v>11.76470588235294</v>
      </c>
      <c r="S372" s="210">
        <v>0</v>
      </c>
      <c r="T372" s="210">
        <v>0.98039215686274506</v>
      </c>
      <c r="U372" s="210">
        <v>100</v>
      </c>
    </row>
    <row r="373" spans="1:21">
      <c r="A373" s="17">
        <v>102008</v>
      </c>
      <c r="B373" s="17" t="s">
        <v>453</v>
      </c>
      <c r="C373" s="210">
        <v>2.4</v>
      </c>
      <c r="D373" s="210">
        <v>0</v>
      </c>
      <c r="E373" s="210">
        <v>9.6</v>
      </c>
      <c r="F373" s="210">
        <v>0</v>
      </c>
      <c r="G373" s="210">
        <v>0</v>
      </c>
      <c r="H373" s="210">
        <v>26.400000000000002</v>
      </c>
      <c r="I373" s="210">
        <v>32</v>
      </c>
      <c r="J373" s="210">
        <v>8.7999999999999989</v>
      </c>
      <c r="K373" s="210">
        <v>5.6000000000000005</v>
      </c>
      <c r="L373" s="210">
        <v>0</v>
      </c>
      <c r="M373" s="210">
        <v>0.8</v>
      </c>
      <c r="N373" s="210">
        <v>0</v>
      </c>
      <c r="O373" s="210">
        <v>4</v>
      </c>
      <c r="P373" s="210">
        <v>2.4</v>
      </c>
      <c r="Q373" s="210">
        <v>0</v>
      </c>
      <c r="R373" s="210">
        <v>4.8</v>
      </c>
      <c r="S373" s="210">
        <v>0</v>
      </c>
      <c r="T373" s="210">
        <v>3.2</v>
      </c>
      <c r="U373" s="210">
        <v>100</v>
      </c>
    </row>
    <row r="374" spans="1:21">
      <c r="A374" s="17">
        <v>102009</v>
      </c>
      <c r="B374" s="17" t="s">
        <v>484</v>
      </c>
      <c r="C374" s="210">
        <v>0</v>
      </c>
      <c r="D374" s="210">
        <v>0</v>
      </c>
      <c r="E374" s="210">
        <v>11.200000000000001</v>
      </c>
      <c r="F374" s="210">
        <v>0</v>
      </c>
      <c r="G374" s="210">
        <v>0</v>
      </c>
      <c r="H374" s="210">
        <v>11.200000000000001</v>
      </c>
      <c r="I374" s="210">
        <v>27.200000000000003</v>
      </c>
      <c r="J374" s="210">
        <v>1.6</v>
      </c>
      <c r="K374" s="210">
        <v>24</v>
      </c>
      <c r="L374" s="210">
        <v>1.6</v>
      </c>
      <c r="M374" s="210">
        <v>0</v>
      </c>
      <c r="N374" s="210">
        <v>2.4</v>
      </c>
      <c r="O374" s="210">
        <v>7.1999999999999993</v>
      </c>
      <c r="P374" s="210">
        <v>2.4</v>
      </c>
      <c r="Q374" s="210">
        <v>0</v>
      </c>
      <c r="R374" s="210">
        <v>8</v>
      </c>
      <c r="S374" s="210">
        <v>0.8</v>
      </c>
      <c r="T374" s="210">
        <v>2.4</v>
      </c>
      <c r="U374" s="210">
        <v>100</v>
      </c>
    </row>
    <row r="375" spans="1:21">
      <c r="A375" s="17">
        <v>102010</v>
      </c>
      <c r="B375" s="17" t="s">
        <v>458</v>
      </c>
      <c r="C375" s="210">
        <v>7.6470588235294121</v>
      </c>
      <c r="D375" s="210">
        <v>0</v>
      </c>
      <c r="E375" s="210">
        <v>24.117647058823529</v>
      </c>
      <c r="F375" s="210">
        <v>0</v>
      </c>
      <c r="G375" s="210">
        <v>0</v>
      </c>
      <c r="H375" s="210">
        <v>11.176470588235295</v>
      </c>
      <c r="I375" s="210">
        <v>35.882352941176471</v>
      </c>
      <c r="J375" s="210">
        <v>4.117647058823529</v>
      </c>
      <c r="K375" s="210">
        <v>4.117647058823529</v>
      </c>
      <c r="L375" s="210">
        <v>0.58823529411764708</v>
      </c>
      <c r="M375" s="210">
        <v>2.3529411764705883</v>
      </c>
      <c r="N375" s="210">
        <v>0</v>
      </c>
      <c r="O375" s="210">
        <v>4.117647058823529</v>
      </c>
      <c r="P375" s="210">
        <v>1.7647058823529411</v>
      </c>
      <c r="Q375" s="210">
        <v>0</v>
      </c>
      <c r="R375" s="210">
        <v>1.1764705882352942</v>
      </c>
      <c r="S375" s="210">
        <v>0</v>
      </c>
      <c r="T375" s="210">
        <v>2.9411764705882351</v>
      </c>
      <c r="U375" s="210">
        <v>100</v>
      </c>
    </row>
    <row r="376" spans="1:21">
      <c r="A376" s="17">
        <v>102011</v>
      </c>
      <c r="B376" s="17" t="s">
        <v>341</v>
      </c>
      <c r="C376" s="210">
        <v>0.16286644951140067</v>
      </c>
      <c r="D376" s="210">
        <v>0</v>
      </c>
      <c r="E376" s="210">
        <v>6.1889250814332248</v>
      </c>
      <c r="F376" s="210">
        <v>0</v>
      </c>
      <c r="G376" s="210">
        <v>0</v>
      </c>
      <c r="H376" s="210">
        <v>28.013029315960914</v>
      </c>
      <c r="I376" s="210">
        <v>31.596091205211724</v>
      </c>
      <c r="J376" s="210">
        <v>2.9315960912052117</v>
      </c>
      <c r="K376" s="210">
        <v>11.726384364820847</v>
      </c>
      <c r="L376" s="210">
        <v>1.1400651465798046</v>
      </c>
      <c r="M376" s="210">
        <v>2.2801302931596092</v>
      </c>
      <c r="N376" s="210">
        <v>0.16286644951140067</v>
      </c>
      <c r="O376" s="210">
        <v>6.3517915309446256</v>
      </c>
      <c r="P376" s="210">
        <v>0.81433224755700329</v>
      </c>
      <c r="Q376" s="210">
        <v>0.81433224755700329</v>
      </c>
      <c r="R376" s="210">
        <v>1.9543973941368076</v>
      </c>
      <c r="S376" s="210">
        <v>0.32573289902280134</v>
      </c>
      <c r="T376" s="210">
        <v>5.5374592833876219</v>
      </c>
      <c r="U376" s="210">
        <v>100</v>
      </c>
    </row>
    <row r="377" spans="1:21">
      <c r="A377" s="17">
        <v>102012</v>
      </c>
      <c r="B377" s="17" t="s">
        <v>507</v>
      </c>
      <c r="C377" s="210">
        <v>0</v>
      </c>
      <c r="D377" s="210">
        <v>0</v>
      </c>
      <c r="E377" s="210">
        <v>37.698412698412696</v>
      </c>
      <c r="F377" s="210">
        <v>0</v>
      </c>
      <c r="G377" s="210">
        <v>0</v>
      </c>
      <c r="H377" s="210">
        <v>18.650793650793652</v>
      </c>
      <c r="I377" s="210">
        <v>23.412698412698411</v>
      </c>
      <c r="J377" s="210">
        <v>1.1904761904761905</v>
      </c>
      <c r="K377" s="210">
        <v>6.3492063492063489</v>
      </c>
      <c r="L377" s="210">
        <v>0.3968253968253968</v>
      </c>
      <c r="M377" s="210">
        <v>3.1746031746031744</v>
      </c>
      <c r="N377" s="210">
        <v>0</v>
      </c>
      <c r="O377" s="210">
        <v>2.7777777777777777</v>
      </c>
      <c r="P377" s="210">
        <v>1.1904761904761905</v>
      </c>
      <c r="Q377" s="210">
        <v>0</v>
      </c>
      <c r="R377" s="210">
        <v>3.1746031746031744</v>
      </c>
      <c r="S377" s="210">
        <v>0</v>
      </c>
      <c r="T377" s="210">
        <v>1.984126984126984</v>
      </c>
      <c r="U377" s="210">
        <v>100</v>
      </c>
    </row>
    <row r="378" spans="1:21">
      <c r="A378" s="17">
        <v>102013</v>
      </c>
      <c r="B378" s="17" t="s">
        <v>538</v>
      </c>
      <c r="C378" s="210">
        <v>2</v>
      </c>
      <c r="D378" s="210">
        <v>0</v>
      </c>
      <c r="E378" s="210">
        <v>7.0000000000000009</v>
      </c>
      <c r="F378" s="210">
        <v>0</v>
      </c>
      <c r="G378" s="210">
        <v>0</v>
      </c>
      <c r="H378" s="210">
        <v>12</v>
      </c>
      <c r="I378" s="210">
        <v>26</v>
      </c>
      <c r="J378" s="210">
        <v>37</v>
      </c>
      <c r="K378" s="210">
        <v>5</v>
      </c>
      <c r="L378" s="210">
        <v>0</v>
      </c>
      <c r="M378" s="210">
        <v>0</v>
      </c>
      <c r="N378" s="210">
        <v>0</v>
      </c>
      <c r="O378" s="210">
        <v>7.0000000000000009</v>
      </c>
      <c r="P378" s="210">
        <v>0</v>
      </c>
      <c r="Q378" s="210">
        <v>0</v>
      </c>
      <c r="R378" s="210">
        <v>3</v>
      </c>
      <c r="S378" s="210">
        <v>0</v>
      </c>
      <c r="T378" s="210">
        <v>1</v>
      </c>
      <c r="U378" s="210">
        <v>100</v>
      </c>
    </row>
    <row r="379" spans="1:21">
      <c r="A379" s="17">
        <v>102014</v>
      </c>
      <c r="B379" s="17" t="s">
        <v>496</v>
      </c>
      <c r="C379" s="210">
        <v>0</v>
      </c>
      <c r="D379" s="210">
        <v>0</v>
      </c>
      <c r="E379" s="210">
        <v>12.5</v>
      </c>
      <c r="F379" s="210">
        <v>0</v>
      </c>
      <c r="G379" s="210">
        <v>0</v>
      </c>
      <c r="H379" s="210">
        <v>20.3125</v>
      </c>
      <c r="I379" s="210">
        <v>35.15625</v>
      </c>
      <c r="J379" s="210">
        <v>7.8125</v>
      </c>
      <c r="K379" s="210">
        <v>5.46875</v>
      </c>
      <c r="L379" s="210">
        <v>0</v>
      </c>
      <c r="M379" s="210">
        <v>0</v>
      </c>
      <c r="N379" s="210">
        <v>0</v>
      </c>
      <c r="O379" s="210">
        <v>8.59375</v>
      </c>
      <c r="P379" s="210">
        <v>0</v>
      </c>
      <c r="Q379" s="210">
        <v>0</v>
      </c>
      <c r="R379" s="210">
        <v>8.59375</v>
      </c>
      <c r="S379" s="210">
        <v>0.78125</v>
      </c>
      <c r="T379" s="210">
        <v>0.78125</v>
      </c>
      <c r="U379" s="210">
        <v>100</v>
      </c>
    </row>
    <row r="380" spans="1:21">
      <c r="A380" s="17">
        <v>102015</v>
      </c>
      <c r="B380" s="17" t="s">
        <v>522</v>
      </c>
      <c r="C380" s="210">
        <v>0</v>
      </c>
      <c r="D380" s="210">
        <v>0</v>
      </c>
      <c r="E380" s="210">
        <v>14.40677966101695</v>
      </c>
      <c r="F380" s="210">
        <v>0</v>
      </c>
      <c r="G380" s="210">
        <v>0</v>
      </c>
      <c r="H380" s="210">
        <v>36.440677966101696</v>
      </c>
      <c r="I380" s="210">
        <v>31.35593220338983</v>
      </c>
      <c r="J380" s="210">
        <v>9.3220338983050848</v>
      </c>
      <c r="K380" s="210">
        <v>2.5423728813559325</v>
      </c>
      <c r="L380" s="210">
        <v>0</v>
      </c>
      <c r="M380" s="210">
        <v>1.6949152542372881</v>
      </c>
      <c r="N380" s="210">
        <v>0.84745762711864403</v>
      </c>
      <c r="O380" s="210">
        <v>0.84745762711864403</v>
      </c>
      <c r="P380" s="210">
        <v>0</v>
      </c>
      <c r="Q380" s="210">
        <v>0</v>
      </c>
      <c r="R380" s="210">
        <v>0.84745762711864403</v>
      </c>
      <c r="S380" s="210">
        <v>0</v>
      </c>
      <c r="T380" s="210">
        <v>1.6949152542372881</v>
      </c>
      <c r="U380" s="210">
        <v>100</v>
      </c>
    </row>
    <row r="381" spans="1:21">
      <c r="A381" s="17">
        <v>102016</v>
      </c>
      <c r="B381" s="17" t="s">
        <v>457</v>
      </c>
      <c r="C381" s="210">
        <v>1.2096774193548387</v>
      </c>
      <c r="D381" s="210">
        <v>0</v>
      </c>
      <c r="E381" s="210">
        <v>18.548387096774192</v>
      </c>
      <c r="F381" s="210">
        <v>0</v>
      </c>
      <c r="G381" s="210">
        <v>0</v>
      </c>
      <c r="H381" s="210">
        <v>19.758064516129032</v>
      </c>
      <c r="I381" s="210">
        <v>31.85483870967742</v>
      </c>
      <c r="J381" s="210">
        <v>13.709677419354838</v>
      </c>
      <c r="K381" s="210">
        <v>7.661290322580645</v>
      </c>
      <c r="L381" s="210">
        <v>0.80645161290322576</v>
      </c>
      <c r="M381" s="210">
        <v>0.40322580645161288</v>
      </c>
      <c r="N381" s="210">
        <v>0</v>
      </c>
      <c r="O381" s="210">
        <v>4.435483870967742</v>
      </c>
      <c r="P381" s="210">
        <v>0</v>
      </c>
      <c r="Q381" s="210">
        <v>0</v>
      </c>
      <c r="R381" s="210">
        <v>1.2096774193548387</v>
      </c>
      <c r="S381" s="210">
        <v>0</v>
      </c>
      <c r="T381" s="210">
        <v>0.40322580645161288</v>
      </c>
      <c r="U381" s="210">
        <v>100</v>
      </c>
    </row>
    <row r="382" spans="1:21">
      <c r="A382" s="17">
        <v>102017</v>
      </c>
      <c r="B382" s="17" t="s">
        <v>385</v>
      </c>
      <c r="C382" s="210">
        <v>0</v>
      </c>
      <c r="D382" s="210">
        <v>0</v>
      </c>
      <c r="E382" s="210">
        <v>24.147727272727273</v>
      </c>
      <c r="F382" s="210">
        <v>0.28409090909090912</v>
      </c>
      <c r="G382" s="210">
        <v>0</v>
      </c>
      <c r="H382" s="210">
        <v>16.619318181818183</v>
      </c>
      <c r="I382" s="210">
        <v>35.085227272727273</v>
      </c>
      <c r="J382" s="210">
        <v>1.7045454545454544</v>
      </c>
      <c r="K382" s="210">
        <v>6.5340909090909092</v>
      </c>
      <c r="L382" s="210">
        <v>0.56818181818181823</v>
      </c>
      <c r="M382" s="210">
        <v>0.28409090909090912</v>
      </c>
      <c r="N382" s="210">
        <v>0.56818181818181823</v>
      </c>
      <c r="O382" s="210">
        <v>3.5511363636363638</v>
      </c>
      <c r="P382" s="210">
        <v>4.8295454545454541</v>
      </c>
      <c r="Q382" s="210">
        <v>1.7045454545454544</v>
      </c>
      <c r="R382" s="210">
        <v>1.2784090909090911</v>
      </c>
      <c r="S382" s="210">
        <v>0.14204545454545456</v>
      </c>
      <c r="T382" s="210">
        <v>2.6988636363636362</v>
      </c>
      <c r="U382" s="210">
        <v>100</v>
      </c>
    </row>
    <row r="383" spans="1:21">
      <c r="A383" s="17">
        <v>102018</v>
      </c>
      <c r="B383" s="17" t="s">
        <v>485</v>
      </c>
      <c r="C383" s="210">
        <v>0</v>
      </c>
      <c r="D383" s="210">
        <v>0</v>
      </c>
      <c r="E383" s="210">
        <v>4.9586776859504136</v>
      </c>
      <c r="F383" s="210">
        <v>0</v>
      </c>
      <c r="G383" s="210">
        <v>0</v>
      </c>
      <c r="H383" s="210">
        <v>25.619834710743799</v>
      </c>
      <c r="I383" s="210">
        <v>20.66115702479339</v>
      </c>
      <c r="J383" s="210">
        <v>2.4793388429752068</v>
      </c>
      <c r="K383" s="210">
        <v>23.140495867768596</v>
      </c>
      <c r="L383" s="210">
        <v>0.82644628099173556</v>
      </c>
      <c r="M383" s="210">
        <v>1.6528925619834711</v>
      </c>
      <c r="N383" s="210">
        <v>0</v>
      </c>
      <c r="O383" s="210">
        <v>14.87603305785124</v>
      </c>
      <c r="P383" s="210">
        <v>0</v>
      </c>
      <c r="Q383" s="210">
        <v>0</v>
      </c>
      <c r="R383" s="210">
        <v>3.3057851239669422</v>
      </c>
      <c r="S383" s="210">
        <v>0.82644628099173556</v>
      </c>
      <c r="T383" s="210">
        <v>1.6528925619834711</v>
      </c>
      <c r="U383" s="210">
        <v>100</v>
      </c>
    </row>
    <row r="384" spans="1:21">
      <c r="A384" s="17">
        <v>102019</v>
      </c>
      <c r="B384" s="17" t="s">
        <v>392</v>
      </c>
      <c r="C384" s="210">
        <v>0</v>
      </c>
      <c r="D384" s="210">
        <v>0</v>
      </c>
      <c r="E384" s="210">
        <v>21.771217712177123</v>
      </c>
      <c r="F384" s="210">
        <v>0</v>
      </c>
      <c r="G384" s="210">
        <v>0</v>
      </c>
      <c r="H384" s="210">
        <v>18.450184501845019</v>
      </c>
      <c r="I384" s="210">
        <v>37.269372693726936</v>
      </c>
      <c r="J384" s="210">
        <v>3.3210332103321036</v>
      </c>
      <c r="K384" s="210">
        <v>7.0110701107011062</v>
      </c>
      <c r="L384" s="210">
        <v>1.107011070110701</v>
      </c>
      <c r="M384" s="210">
        <v>1.107011070110701</v>
      </c>
      <c r="N384" s="210">
        <v>0</v>
      </c>
      <c r="O384" s="210">
        <v>5.9040590405904059</v>
      </c>
      <c r="P384" s="210">
        <v>0.36900369003690037</v>
      </c>
      <c r="Q384" s="210">
        <v>0</v>
      </c>
      <c r="R384" s="210">
        <v>1.8450184501845017</v>
      </c>
      <c r="S384" s="210">
        <v>0</v>
      </c>
      <c r="T384" s="210">
        <v>1.8450184501845017</v>
      </c>
      <c r="U384" s="210">
        <v>100</v>
      </c>
    </row>
    <row r="385" spans="1:21">
      <c r="A385" s="17">
        <v>102020</v>
      </c>
      <c r="B385" s="17" t="s">
        <v>476</v>
      </c>
      <c r="C385" s="210">
        <v>0.21276595744680851</v>
      </c>
      <c r="D385" s="210">
        <v>0</v>
      </c>
      <c r="E385" s="210">
        <v>45.531914893617021</v>
      </c>
      <c r="F385" s="210">
        <v>0</v>
      </c>
      <c r="G385" s="210">
        <v>0</v>
      </c>
      <c r="H385" s="210">
        <v>15.425531914893616</v>
      </c>
      <c r="I385" s="210">
        <v>21.702127659574469</v>
      </c>
      <c r="J385" s="210">
        <v>1.0638297872340425</v>
      </c>
      <c r="K385" s="210">
        <v>7.3404255319148932</v>
      </c>
      <c r="L385" s="210">
        <v>2.7659574468085104</v>
      </c>
      <c r="M385" s="210">
        <v>2.3404255319148937</v>
      </c>
      <c r="N385" s="210">
        <v>0.21276595744680851</v>
      </c>
      <c r="O385" s="210">
        <v>1.3829787234042552</v>
      </c>
      <c r="P385" s="210">
        <v>0.31914893617021273</v>
      </c>
      <c r="Q385" s="210">
        <v>0.42553191489361702</v>
      </c>
      <c r="R385" s="210">
        <v>0.53191489361702127</v>
      </c>
      <c r="S385" s="210">
        <v>0.10638297872340426</v>
      </c>
      <c r="T385" s="210">
        <v>0.63829787234042545</v>
      </c>
      <c r="U385" s="210">
        <v>100</v>
      </c>
    </row>
    <row r="386" spans="1:21">
      <c r="A386" s="17">
        <v>102021</v>
      </c>
      <c r="B386" s="17" t="s">
        <v>323</v>
      </c>
      <c r="C386" s="210">
        <v>0.84745762711864403</v>
      </c>
      <c r="D386" s="210">
        <v>0</v>
      </c>
      <c r="E386" s="210">
        <v>12.033898305084746</v>
      </c>
      <c r="F386" s="210">
        <v>1.0169491525423728</v>
      </c>
      <c r="G386" s="210">
        <v>0</v>
      </c>
      <c r="H386" s="210">
        <v>15.76271186440678</v>
      </c>
      <c r="I386" s="210">
        <v>41.694915254237287</v>
      </c>
      <c r="J386" s="210">
        <v>3.5593220338983054</v>
      </c>
      <c r="K386" s="210">
        <v>7.796610169491526</v>
      </c>
      <c r="L386" s="210">
        <v>1.0169491525423728</v>
      </c>
      <c r="M386" s="210">
        <v>1.1864406779661016</v>
      </c>
      <c r="N386" s="210">
        <v>0.16949152542372881</v>
      </c>
      <c r="O386" s="210">
        <v>5.2542372881355925</v>
      </c>
      <c r="P386" s="210">
        <v>0.67796610169491522</v>
      </c>
      <c r="Q386" s="210">
        <v>2.8813559322033897</v>
      </c>
      <c r="R386" s="210">
        <v>2.0338983050847457</v>
      </c>
      <c r="S386" s="210">
        <v>0.16949152542372881</v>
      </c>
      <c r="T386" s="210">
        <v>3.898305084745763</v>
      </c>
      <c r="U386" s="210">
        <v>100</v>
      </c>
    </row>
    <row r="387" spans="1:21">
      <c r="A387" s="17">
        <v>102023</v>
      </c>
      <c r="B387" s="17" t="s">
        <v>513</v>
      </c>
      <c r="C387" s="210">
        <v>0</v>
      </c>
      <c r="D387" s="210">
        <v>0</v>
      </c>
      <c r="E387" s="210">
        <v>3.4482758620689653</v>
      </c>
      <c r="F387" s="210">
        <v>0</v>
      </c>
      <c r="G387" s="210">
        <v>0</v>
      </c>
      <c r="H387" s="210">
        <v>10.344827586206897</v>
      </c>
      <c r="I387" s="210">
        <v>38.505747126436781</v>
      </c>
      <c r="J387" s="210">
        <v>1.7241379310344827</v>
      </c>
      <c r="K387" s="210">
        <v>10.919540229885058</v>
      </c>
      <c r="L387" s="210">
        <v>1.1494252873563218</v>
      </c>
      <c r="M387" s="210">
        <v>2.2988505747126435</v>
      </c>
      <c r="N387" s="210">
        <v>0</v>
      </c>
      <c r="O387" s="210">
        <v>7.4712643678160928</v>
      </c>
      <c r="P387" s="210">
        <v>0</v>
      </c>
      <c r="Q387" s="210">
        <v>0</v>
      </c>
      <c r="R387" s="210">
        <v>19.540229885057471</v>
      </c>
      <c r="S387" s="210">
        <v>0</v>
      </c>
      <c r="T387" s="210">
        <v>4.5977011494252871</v>
      </c>
      <c r="U387" s="210">
        <v>100</v>
      </c>
    </row>
    <row r="388" spans="1:21">
      <c r="A388" s="17">
        <v>102024</v>
      </c>
      <c r="B388" s="17" t="s">
        <v>545</v>
      </c>
      <c r="C388" s="210">
        <v>21.276595744680851</v>
      </c>
      <c r="D388" s="210">
        <v>0</v>
      </c>
      <c r="E388" s="210">
        <v>0</v>
      </c>
      <c r="F388" s="210">
        <v>0</v>
      </c>
      <c r="G388" s="210">
        <v>0</v>
      </c>
      <c r="H388" s="210">
        <v>14.893617021276595</v>
      </c>
      <c r="I388" s="210">
        <v>31.914893617021278</v>
      </c>
      <c r="J388" s="210">
        <v>21.276595744680851</v>
      </c>
      <c r="K388" s="210">
        <v>8.5106382978723403</v>
      </c>
      <c r="L388" s="210">
        <v>0</v>
      </c>
      <c r="M388" s="210">
        <v>0</v>
      </c>
      <c r="N388" s="210">
        <v>0</v>
      </c>
      <c r="O388" s="210">
        <v>0</v>
      </c>
      <c r="P388" s="210">
        <v>0</v>
      </c>
      <c r="Q388" s="210">
        <v>0</v>
      </c>
      <c r="R388" s="210">
        <v>0</v>
      </c>
      <c r="S388" s="210">
        <v>0</v>
      </c>
      <c r="T388" s="210">
        <v>2.1276595744680851</v>
      </c>
      <c r="U388" s="210">
        <v>100</v>
      </c>
    </row>
    <row r="389" spans="1:21">
      <c r="A389" s="17">
        <v>102025</v>
      </c>
      <c r="B389" s="17" t="s">
        <v>331</v>
      </c>
      <c r="C389" s="210">
        <v>0.70422535211267612</v>
      </c>
      <c r="D389" s="210">
        <v>0</v>
      </c>
      <c r="E389" s="210">
        <v>11.267605633802818</v>
      </c>
      <c r="F389" s="210">
        <v>0</v>
      </c>
      <c r="G389" s="210">
        <v>0</v>
      </c>
      <c r="H389" s="210">
        <v>8.4507042253521121</v>
      </c>
      <c r="I389" s="210">
        <v>35.2112676056338</v>
      </c>
      <c r="J389" s="210">
        <v>7.3943661971830981</v>
      </c>
      <c r="K389" s="210">
        <v>14.612676056338028</v>
      </c>
      <c r="L389" s="210">
        <v>1.4084507042253522</v>
      </c>
      <c r="M389" s="210">
        <v>1.7605633802816902</v>
      </c>
      <c r="N389" s="210">
        <v>0.35211267605633806</v>
      </c>
      <c r="O389" s="210">
        <v>5.28169014084507</v>
      </c>
      <c r="P389" s="210">
        <v>2.640845070422535</v>
      </c>
      <c r="Q389" s="210">
        <v>1.7605633802816902</v>
      </c>
      <c r="R389" s="210">
        <v>3.873239436619718</v>
      </c>
      <c r="S389" s="210">
        <v>1.056338028169014</v>
      </c>
      <c r="T389" s="210">
        <v>4.225352112676056</v>
      </c>
      <c r="U389" s="210">
        <v>100</v>
      </c>
    </row>
    <row r="390" spans="1:21">
      <c r="A390" s="17">
        <v>102026</v>
      </c>
      <c r="B390" s="17" t="s">
        <v>561</v>
      </c>
      <c r="C390" s="210">
        <v>0</v>
      </c>
      <c r="D390" s="210">
        <v>0</v>
      </c>
      <c r="E390" s="210">
        <v>1.4925373134328357</v>
      </c>
      <c r="F390" s="210">
        <v>0</v>
      </c>
      <c r="G390" s="210">
        <v>0</v>
      </c>
      <c r="H390" s="210">
        <v>14.925373134328357</v>
      </c>
      <c r="I390" s="210">
        <v>12.686567164179104</v>
      </c>
      <c r="J390" s="210">
        <v>5.9701492537313428</v>
      </c>
      <c r="K390" s="210">
        <v>52.985074626865668</v>
      </c>
      <c r="L390" s="210">
        <v>0</v>
      </c>
      <c r="M390" s="210">
        <v>0</v>
      </c>
      <c r="N390" s="210">
        <v>1.4925373134328357</v>
      </c>
      <c r="O390" s="210">
        <v>4.4776119402985071</v>
      </c>
      <c r="P390" s="210">
        <v>2.9850746268656714</v>
      </c>
      <c r="Q390" s="210">
        <v>0</v>
      </c>
      <c r="R390" s="210">
        <v>0.74626865671641784</v>
      </c>
      <c r="S390" s="210">
        <v>0</v>
      </c>
      <c r="T390" s="210">
        <v>2.2388059701492535</v>
      </c>
      <c r="U390" s="210">
        <v>100</v>
      </c>
    </row>
    <row r="391" spans="1:21">
      <c r="A391" s="17">
        <v>102027</v>
      </c>
      <c r="B391" s="17" t="s">
        <v>309</v>
      </c>
      <c r="C391" s="210">
        <v>9.121621621621621</v>
      </c>
      <c r="D391" s="210">
        <v>0</v>
      </c>
      <c r="E391" s="210">
        <v>11.891891891891893</v>
      </c>
      <c r="F391" s="210">
        <v>0</v>
      </c>
      <c r="G391" s="210">
        <v>0.27027027027027029</v>
      </c>
      <c r="H391" s="210">
        <v>4.0540540540540544</v>
      </c>
      <c r="I391" s="210">
        <v>26.148648648648649</v>
      </c>
      <c r="J391" s="210">
        <v>2.5</v>
      </c>
      <c r="K391" s="210">
        <v>15.608108108108107</v>
      </c>
      <c r="L391" s="210">
        <v>16.148648648648649</v>
      </c>
      <c r="M391" s="210">
        <v>1.4864864864864866</v>
      </c>
      <c r="N391" s="210">
        <v>0.94594594594594605</v>
      </c>
      <c r="O391" s="210">
        <v>5.6081081081081088</v>
      </c>
      <c r="P391" s="210">
        <v>1.0810810810810811</v>
      </c>
      <c r="Q391" s="210">
        <v>0.20270270270270271</v>
      </c>
      <c r="R391" s="210">
        <v>1.7567567567567568</v>
      </c>
      <c r="S391" s="210">
        <v>0.40540540540540543</v>
      </c>
      <c r="T391" s="210">
        <v>2.7702702702702706</v>
      </c>
      <c r="U391" s="210">
        <v>100</v>
      </c>
    </row>
    <row r="392" spans="1:21">
      <c r="A392" s="17">
        <v>102028</v>
      </c>
      <c r="B392" s="17" t="s">
        <v>574</v>
      </c>
      <c r="C392" s="210">
        <v>7.5471698113207548</v>
      </c>
      <c r="D392" s="210">
        <v>0</v>
      </c>
      <c r="E392" s="210">
        <v>13.20754716981132</v>
      </c>
      <c r="F392" s="210">
        <v>0</v>
      </c>
      <c r="G392" s="210">
        <v>0</v>
      </c>
      <c r="H392" s="210">
        <v>9.433962264150944</v>
      </c>
      <c r="I392" s="210">
        <v>35.849056603773583</v>
      </c>
      <c r="J392" s="210">
        <v>3.7735849056603774</v>
      </c>
      <c r="K392" s="210">
        <v>9.433962264150944</v>
      </c>
      <c r="L392" s="210">
        <v>0</v>
      </c>
      <c r="M392" s="210">
        <v>0</v>
      </c>
      <c r="N392" s="210">
        <v>0</v>
      </c>
      <c r="O392" s="210">
        <v>7.5471698113207548</v>
      </c>
      <c r="P392" s="210">
        <v>0</v>
      </c>
      <c r="Q392" s="210">
        <v>0</v>
      </c>
      <c r="R392" s="210">
        <v>5.6603773584905666</v>
      </c>
      <c r="S392" s="210">
        <v>1.8867924528301887</v>
      </c>
      <c r="T392" s="210">
        <v>5.6603773584905666</v>
      </c>
      <c r="U392" s="210">
        <v>100</v>
      </c>
    </row>
    <row r="393" spans="1:21">
      <c r="A393" s="17">
        <v>102029</v>
      </c>
      <c r="B393" s="17" t="s">
        <v>597</v>
      </c>
      <c r="C393" s="210">
        <v>0</v>
      </c>
      <c r="D393" s="210">
        <v>0</v>
      </c>
      <c r="E393" s="210">
        <v>42.391304347826086</v>
      </c>
      <c r="F393" s="210">
        <v>0</v>
      </c>
      <c r="G393" s="210">
        <v>0</v>
      </c>
      <c r="H393" s="210">
        <v>29.347826086956523</v>
      </c>
      <c r="I393" s="210">
        <v>7.608695652173914</v>
      </c>
      <c r="J393" s="210">
        <v>11.956521739130435</v>
      </c>
      <c r="K393" s="210">
        <v>0</v>
      </c>
      <c r="L393" s="210">
        <v>0</v>
      </c>
      <c r="M393" s="210">
        <v>2.1739130434782608</v>
      </c>
      <c r="N393" s="210">
        <v>0</v>
      </c>
      <c r="O393" s="210">
        <v>3.2608695652173911</v>
      </c>
      <c r="P393" s="210">
        <v>1.0869565217391304</v>
      </c>
      <c r="Q393" s="210">
        <v>0</v>
      </c>
      <c r="R393" s="210">
        <v>2.1739130434782608</v>
      </c>
      <c r="S393" s="210">
        <v>0</v>
      </c>
      <c r="T393" s="210">
        <v>0</v>
      </c>
      <c r="U393" s="210">
        <v>100</v>
      </c>
    </row>
    <row r="394" spans="1:21">
      <c r="A394" s="17">
        <v>102030</v>
      </c>
      <c r="B394" s="17" t="s">
        <v>358</v>
      </c>
      <c r="C394" s="210">
        <v>0</v>
      </c>
      <c r="D394" s="210">
        <v>0</v>
      </c>
      <c r="E394" s="210">
        <v>2.8639618138424821</v>
      </c>
      <c r="F394" s="210">
        <v>0</v>
      </c>
      <c r="G394" s="210">
        <v>14.319809069212411</v>
      </c>
      <c r="H394" s="210">
        <v>9.0692124105011924</v>
      </c>
      <c r="I394" s="210">
        <v>24.701670644391406</v>
      </c>
      <c r="J394" s="210">
        <v>1.3126491646778042</v>
      </c>
      <c r="K394" s="210">
        <v>32.577565632458231</v>
      </c>
      <c r="L394" s="210">
        <v>0.47732696897374705</v>
      </c>
      <c r="M394" s="210">
        <v>1.1933174224343674</v>
      </c>
      <c r="N394" s="210">
        <v>0.47732696897374705</v>
      </c>
      <c r="O394" s="210">
        <v>4.4152744630071599</v>
      </c>
      <c r="P394" s="210">
        <v>2.7446300715990453</v>
      </c>
      <c r="Q394" s="210">
        <v>0.59665871121718372</v>
      </c>
      <c r="R394" s="210">
        <v>1.6706443914081146</v>
      </c>
      <c r="S394" s="210">
        <v>0.95465393794749409</v>
      </c>
      <c r="T394" s="210">
        <v>2.6252983293556085</v>
      </c>
      <c r="U394" s="210">
        <v>100</v>
      </c>
    </row>
    <row r="395" spans="1:21">
      <c r="A395" s="17">
        <v>102031</v>
      </c>
      <c r="B395" s="17" t="s">
        <v>361</v>
      </c>
      <c r="C395" s="210">
        <v>0</v>
      </c>
      <c r="D395" s="210">
        <v>0.22075055187637968</v>
      </c>
      <c r="E395" s="210">
        <v>40.397350993377486</v>
      </c>
      <c r="F395" s="210">
        <v>0.66225165562913912</v>
      </c>
      <c r="G395" s="210">
        <v>0</v>
      </c>
      <c r="H395" s="210">
        <v>23.178807947019866</v>
      </c>
      <c r="I395" s="210">
        <v>18.322295805739515</v>
      </c>
      <c r="J395" s="210">
        <v>3.5320088300220749</v>
      </c>
      <c r="K395" s="210">
        <v>4.1942604856512142</v>
      </c>
      <c r="L395" s="210">
        <v>0</v>
      </c>
      <c r="M395" s="210">
        <v>0.22075055187637968</v>
      </c>
      <c r="N395" s="210">
        <v>0.66225165562913912</v>
      </c>
      <c r="O395" s="210">
        <v>5.518763796909492</v>
      </c>
      <c r="P395" s="210">
        <v>0</v>
      </c>
      <c r="Q395" s="210">
        <v>0</v>
      </c>
      <c r="R395" s="210">
        <v>1.3245033112582782</v>
      </c>
      <c r="S395" s="210">
        <v>0.44150110375275936</v>
      </c>
      <c r="T395" s="210">
        <v>1.3245033112582782</v>
      </c>
      <c r="U395" s="210">
        <v>100</v>
      </c>
    </row>
    <row r="396" spans="1:21">
      <c r="A396" s="17">
        <v>102032</v>
      </c>
      <c r="B396" s="17" t="s">
        <v>367</v>
      </c>
      <c r="C396" s="210">
        <v>0</v>
      </c>
      <c r="D396" s="210">
        <v>0.23255813953488372</v>
      </c>
      <c r="E396" s="210">
        <v>12.325581395348838</v>
      </c>
      <c r="F396" s="210">
        <v>0</v>
      </c>
      <c r="G396" s="210">
        <v>0</v>
      </c>
      <c r="H396" s="210">
        <v>22.093023255813954</v>
      </c>
      <c r="I396" s="210">
        <v>29.534883720930232</v>
      </c>
      <c r="J396" s="210">
        <v>7.9069767441860463</v>
      </c>
      <c r="K396" s="210">
        <v>5.1162790697674421</v>
      </c>
      <c r="L396" s="210">
        <v>2.3255813953488373</v>
      </c>
      <c r="M396" s="210">
        <v>6.0465116279069768</v>
      </c>
      <c r="N396" s="210">
        <v>0</v>
      </c>
      <c r="O396" s="210">
        <v>9.7674418604651159</v>
      </c>
      <c r="P396" s="210">
        <v>0.46511627906976744</v>
      </c>
      <c r="Q396" s="210">
        <v>0.46511627906976744</v>
      </c>
      <c r="R396" s="210">
        <v>1.6279069767441861</v>
      </c>
      <c r="S396" s="210">
        <v>0.23255813953488372</v>
      </c>
      <c r="T396" s="210">
        <v>1.8604651162790697</v>
      </c>
      <c r="U396" s="210">
        <v>100</v>
      </c>
    </row>
    <row r="397" spans="1:21">
      <c r="A397" s="17">
        <v>102033</v>
      </c>
      <c r="B397" s="17" t="s">
        <v>470</v>
      </c>
      <c r="C397" s="210">
        <v>0</v>
      </c>
      <c r="D397" s="210">
        <v>0</v>
      </c>
      <c r="E397" s="210">
        <v>18.235294117647058</v>
      </c>
      <c r="F397" s="210">
        <v>0</v>
      </c>
      <c r="G397" s="210">
        <v>0</v>
      </c>
      <c r="H397" s="210">
        <v>37.647058823529413</v>
      </c>
      <c r="I397" s="210">
        <v>22.941176470588236</v>
      </c>
      <c r="J397" s="210">
        <v>4.7058823529411766</v>
      </c>
      <c r="K397" s="210">
        <v>4.7058823529411766</v>
      </c>
      <c r="L397" s="210">
        <v>0</v>
      </c>
      <c r="M397" s="210">
        <v>0</v>
      </c>
      <c r="N397" s="210">
        <v>0</v>
      </c>
      <c r="O397" s="210">
        <v>5.8823529411764701</v>
      </c>
      <c r="P397" s="210">
        <v>0</v>
      </c>
      <c r="Q397" s="210">
        <v>0</v>
      </c>
      <c r="R397" s="210">
        <v>1.1764705882352942</v>
      </c>
      <c r="S397" s="210">
        <v>1.7647058823529411</v>
      </c>
      <c r="T397" s="210">
        <v>2.9411764705882351</v>
      </c>
      <c r="U397" s="210">
        <v>100</v>
      </c>
    </row>
    <row r="398" spans="1:21">
      <c r="A398" s="17">
        <v>102034</v>
      </c>
      <c r="B398" s="17" t="s">
        <v>454</v>
      </c>
      <c r="C398" s="210">
        <v>0</v>
      </c>
      <c r="D398" s="210">
        <v>1.1764705882352942</v>
      </c>
      <c r="E398" s="210">
        <v>18.823529411764707</v>
      </c>
      <c r="F398" s="210">
        <v>0</v>
      </c>
      <c r="G398" s="210">
        <v>0</v>
      </c>
      <c r="H398" s="210">
        <v>23.52941176470588</v>
      </c>
      <c r="I398" s="210">
        <v>26.47058823529412</v>
      </c>
      <c r="J398" s="210">
        <v>0.58823529411764708</v>
      </c>
      <c r="K398" s="210">
        <v>4.117647058823529</v>
      </c>
      <c r="L398" s="210">
        <v>0</v>
      </c>
      <c r="M398" s="210">
        <v>1.1764705882352942</v>
      </c>
      <c r="N398" s="210">
        <v>0</v>
      </c>
      <c r="O398" s="210">
        <v>3.5294117647058822</v>
      </c>
      <c r="P398" s="210">
        <v>15.882352941176469</v>
      </c>
      <c r="Q398" s="210">
        <v>0</v>
      </c>
      <c r="R398" s="210">
        <v>4.117647058823529</v>
      </c>
      <c r="S398" s="210">
        <v>0</v>
      </c>
      <c r="T398" s="210">
        <v>0.58823529411764708</v>
      </c>
      <c r="U398" s="210">
        <v>100</v>
      </c>
    </row>
    <row r="399" spans="1:21">
      <c r="A399" s="17">
        <v>102035</v>
      </c>
      <c r="B399" s="17" t="s">
        <v>540</v>
      </c>
      <c r="C399" s="210">
        <v>1.7391304347826086</v>
      </c>
      <c r="D399" s="210">
        <v>11.304347826086957</v>
      </c>
      <c r="E399" s="210">
        <v>2.6086956521739131</v>
      </c>
      <c r="F399" s="210">
        <v>1.7391304347826086</v>
      </c>
      <c r="G399" s="210">
        <v>0</v>
      </c>
      <c r="H399" s="210">
        <v>13.043478260869565</v>
      </c>
      <c r="I399" s="210">
        <v>22.608695652173914</v>
      </c>
      <c r="J399" s="210">
        <v>3.4782608695652173</v>
      </c>
      <c r="K399" s="210">
        <v>6.0869565217391308</v>
      </c>
      <c r="L399" s="210">
        <v>0</v>
      </c>
      <c r="M399" s="210">
        <v>2.6086956521739131</v>
      </c>
      <c r="N399" s="210">
        <v>0</v>
      </c>
      <c r="O399" s="210">
        <v>6.0869565217391308</v>
      </c>
      <c r="P399" s="210">
        <v>2.6086956521739131</v>
      </c>
      <c r="Q399" s="210">
        <v>0</v>
      </c>
      <c r="R399" s="210">
        <v>24.347826086956523</v>
      </c>
      <c r="S399" s="210">
        <v>0</v>
      </c>
      <c r="T399" s="210">
        <v>1.7391304347826086</v>
      </c>
      <c r="U399" s="210">
        <v>100</v>
      </c>
    </row>
    <row r="400" spans="1:21">
      <c r="A400" s="17">
        <v>102036</v>
      </c>
      <c r="B400" s="17" t="s">
        <v>416</v>
      </c>
      <c r="C400" s="210">
        <v>0</v>
      </c>
      <c r="D400" s="210">
        <v>0</v>
      </c>
      <c r="E400" s="210">
        <v>10.037174721189592</v>
      </c>
      <c r="F400" s="210">
        <v>0</v>
      </c>
      <c r="G400" s="210">
        <v>0</v>
      </c>
      <c r="H400" s="210">
        <v>24.1635687732342</v>
      </c>
      <c r="I400" s="210">
        <v>30.483271375464682</v>
      </c>
      <c r="J400" s="210">
        <v>4.4609665427509295</v>
      </c>
      <c r="K400" s="210">
        <v>7.4349442379182156</v>
      </c>
      <c r="L400" s="210">
        <v>0.74349442379182151</v>
      </c>
      <c r="M400" s="210">
        <v>0.37174721189591076</v>
      </c>
      <c r="N400" s="210">
        <v>0.37174721189591076</v>
      </c>
      <c r="O400" s="210">
        <v>13.011152416356877</v>
      </c>
      <c r="P400" s="210">
        <v>1.486988847583643</v>
      </c>
      <c r="Q400" s="210">
        <v>0.74349442379182151</v>
      </c>
      <c r="R400" s="210">
        <v>2.6022304832713754</v>
      </c>
      <c r="S400" s="210">
        <v>0</v>
      </c>
      <c r="T400" s="210">
        <v>4.0892193308550189</v>
      </c>
      <c r="U400" s="210">
        <v>100</v>
      </c>
    </row>
    <row r="401" spans="1:21">
      <c r="A401" s="17">
        <v>102038</v>
      </c>
      <c r="B401" s="17" t="s">
        <v>612</v>
      </c>
      <c r="C401" s="210">
        <v>9.4736842105263168</v>
      </c>
      <c r="D401" s="210">
        <v>0</v>
      </c>
      <c r="E401" s="210">
        <v>31.578947368421051</v>
      </c>
      <c r="F401" s="210">
        <v>0</v>
      </c>
      <c r="G401" s="210">
        <v>0</v>
      </c>
      <c r="H401" s="210">
        <v>4.2105263157894735</v>
      </c>
      <c r="I401" s="210">
        <v>36.84210526315789</v>
      </c>
      <c r="J401" s="210">
        <v>2.1052631578947367</v>
      </c>
      <c r="K401" s="210">
        <v>1.0526315789473684</v>
      </c>
      <c r="L401" s="210">
        <v>0</v>
      </c>
      <c r="M401" s="210">
        <v>1.0526315789473684</v>
      </c>
      <c r="N401" s="210">
        <v>0</v>
      </c>
      <c r="O401" s="210">
        <v>5.2631578947368416</v>
      </c>
      <c r="P401" s="210">
        <v>0</v>
      </c>
      <c r="Q401" s="210">
        <v>0</v>
      </c>
      <c r="R401" s="210">
        <v>3.1578947368421053</v>
      </c>
      <c r="S401" s="210">
        <v>2.1052631578947367</v>
      </c>
      <c r="T401" s="210">
        <v>3.1578947368421053</v>
      </c>
      <c r="U401" s="210">
        <v>100</v>
      </c>
    </row>
    <row r="402" spans="1:21">
      <c r="A402" s="17">
        <v>102039</v>
      </c>
      <c r="B402" s="17" t="s">
        <v>578</v>
      </c>
      <c r="C402" s="210">
        <v>6.5217391304347823</v>
      </c>
      <c r="D402" s="210">
        <v>8.695652173913043</v>
      </c>
      <c r="E402" s="210">
        <v>19.565217391304348</v>
      </c>
      <c r="F402" s="210">
        <v>0</v>
      </c>
      <c r="G402" s="210">
        <v>0</v>
      </c>
      <c r="H402" s="210">
        <v>17.391304347826086</v>
      </c>
      <c r="I402" s="210">
        <v>21.739130434782609</v>
      </c>
      <c r="J402" s="210">
        <v>5.4347826086956523</v>
      </c>
      <c r="K402" s="210">
        <v>3.2608695652173911</v>
      </c>
      <c r="L402" s="210">
        <v>0</v>
      </c>
      <c r="M402" s="210">
        <v>1.0869565217391304</v>
      </c>
      <c r="N402" s="210">
        <v>0</v>
      </c>
      <c r="O402" s="210">
        <v>9.7826086956521738</v>
      </c>
      <c r="P402" s="210">
        <v>0</v>
      </c>
      <c r="Q402" s="210">
        <v>0</v>
      </c>
      <c r="R402" s="210">
        <v>6.5217391304347823</v>
      </c>
      <c r="S402" s="210">
        <v>0</v>
      </c>
      <c r="T402" s="210">
        <v>0</v>
      </c>
      <c r="U402" s="210">
        <v>100</v>
      </c>
    </row>
    <row r="403" spans="1:21">
      <c r="A403" s="17">
        <v>102040</v>
      </c>
      <c r="B403" s="17" t="s">
        <v>447</v>
      </c>
      <c r="C403" s="210">
        <v>0</v>
      </c>
      <c r="D403" s="210">
        <v>1.6085790884718498</v>
      </c>
      <c r="E403" s="210">
        <v>27.882037533512065</v>
      </c>
      <c r="F403" s="210">
        <v>0</v>
      </c>
      <c r="G403" s="210">
        <v>0</v>
      </c>
      <c r="H403" s="210">
        <v>5.8981233243967823</v>
      </c>
      <c r="I403" s="210">
        <v>42.89544235924933</v>
      </c>
      <c r="J403" s="210">
        <v>2.6809651474530831</v>
      </c>
      <c r="K403" s="210">
        <v>5.8981233243967823</v>
      </c>
      <c r="L403" s="210">
        <v>1.3404825737265416</v>
      </c>
      <c r="M403" s="210">
        <v>1.6085790884718498</v>
      </c>
      <c r="N403" s="210">
        <v>0</v>
      </c>
      <c r="O403" s="210">
        <v>5.6300268096514747</v>
      </c>
      <c r="P403" s="210">
        <v>0</v>
      </c>
      <c r="Q403" s="210">
        <v>0.53619302949061665</v>
      </c>
      <c r="R403" s="210">
        <v>1.3404825737265416</v>
      </c>
      <c r="S403" s="210">
        <v>0</v>
      </c>
      <c r="T403" s="210">
        <v>2.6809651474530831</v>
      </c>
      <c r="U403" s="210">
        <v>100</v>
      </c>
    </row>
    <row r="404" spans="1:21">
      <c r="A404" s="17">
        <v>102041</v>
      </c>
      <c r="B404" s="17" t="s">
        <v>624</v>
      </c>
      <c r="C404" s="210">
        <v>0</v>
      </c>
      <c r="D404" s="210">
        <v>0</v>
      </c>
      <c r="E404" s="210">
        <v>20</v>
      </c>
      <c r="F404" s="210">
        <v>0</v>
      </c>
      <c r="G404" s="210">
        <v>2</v>
      </c>
      <c r="H404" s="210">
        <v>8</v>
      </c>
      <c r="I404" s="210">
        <v>31</v>
      </c>
      <c r="J404" s="210">
        <v>5</v>
      </c>
      <c r="K404" s="210">
        <v>18</v>
      </c>
      <c r="L404" s="210">
        <v>0</v>
      </c>
      <c r="M404" s="210">
        <v>1</v>
      </c>
      <c r="N404" s="210">
        <v>0</v>
      </c>
      <c r="O404" s="210">
        <v>10</v>
      </c>
      <c r="P404" s="210">
        <v>0</v>
      </c>
      <c r="Q404" s="210">
        <v>0</v>
      </c>
      <c r="R404" s="210">
        <v>4</v>
      </c>
      <c r="S404" s="210">
        <v>0</v>
      </c>
      <c r="T404" s="210">
        <v>1</v>
      </c>
      <c r="U404" s="210">
        <v>100</v>
      </c>
    </row>
    <row r="405" spans="1:21">
      <c r="A405" s="17">
        <v>102042</v>
      </c>
      <c r="B405" s="17" t="s">
        <v>536</v>
      </c>
      <c r="C405" s="210">
        <v>0</v>
      </c>
      <c r="D405" s="210">
        <v>0</v>
      </c>
      <c r="E405" s="210">
        <v>25</v>
      </c>
      <c r="F405" s="210">
        <v>0</v>
      </c>
      <c r="G405" s="210">
        <v>0</v>
      </c>
      <c r="H405" s="210">
        <v>7.1428571428571423</v>
      </c>
      <c r="I405" s="210">
        <v>13.571428571428571</v>
      </c>
      <c r="J405" s="210">
        <v>2.8571428571428572</v>
      </c>
      <c r="K405" s="210">
        <v>29.285714285714288</v>
      </c>
      <c r="L405" s="210">
        <v>0</v>
      </c>
      <c r="M405" s="210">
        <v>2.8571428571428572</v>
      </c>
      <c r="N405" s="210">
        <v>0.7142857142857143</v>
      </c>
      <c r="O405" s="210">
        <v>5.7142857142857144</v>
      </c>
      <c r="P405" s="210">
        <v>0.7142857142857143</v>
      </c>
      <c r="Q405" s="210">
        <v>0</v>
      </c>
      <c r="R405" s="210">
        <v>9.2857142857142865</v>
      </c>
      <c r="S405" s="210">
        <v>0.7142857142857143</v>
      </c>
      <c r="T405" s="210">
        <v>2.1428571428571428</v>
      </c>
      <c r="U405" s="210">
        <v>100</v>
      </c>
    </row>
    <row r="406" spans="1:21">
      <c r="A406" s="17">
        <v>102043</v>
      </c>
      <c r="B406" s="17" t="s">
        <v>445</v>
      </c>
      <c r="C406" s="210">
        <v>0</v>
      </c>
      <c r="D406" s="210">
        <v>0</v>
      </c>
      <c r="E406" s="210">
        <v>23.214285714285715</v>
      </c>
      <c r="F406" s="210">
        <v>0</v>
      </c>
      <c r="G406" s="210">
        <v>0</v>
      </c>
      <c r="H406" s="210">
        <v>17.857142857142858</v>
      </c>
      <c r="I406" s="210">
        <v>36.904761904761905</v>
      </c>
      <c r="J406" s="210">
        <v>1.7857142857142856</v>
      </c>
      <c r="K406" s="210">
        <v>3.5714285714285712</v>
      </c>
      <c r="L406" s="210">
        <v>1.7857142857142856</v>
      </c>
      <c r="M406" s="210">
        <v>0</v>
      </c>
      <c r="N406" s="210">
        <v>0.59523809523809523</v>
      </c>
      <c r="O406" s="210">
        <v>6.5476190476190483</v>
      </c>
      <c r="P406" s="210">
        <v>1.1904761904761905</v>
      </c>
      <c r="Q406" s="210">
        <v>0.59523809523809523</v>
      </c>
      <c r="R406" s="210">
        <v>2.3809523809523809</v>
      </c>
      <c r="S406" s="210">
        <v>0.59523809523809523</v>
      </c>
      <c r="T406" s="210">
        <v>2.9761904761904758</v>
      </c>
      <c r="U406" s="210">
        <v>100</v>
      </c>
    </row>
    <row r="407" spans="1:21">
      <c r="A407" s="17">
        <v>102044</v>
      </c>
      <c r="B407" s="17" t="s">
        <v>327</v>
      </c>
      <c r="C407" s="210">
        <v>2.5423728813559325</v>
      </c>
      <c r="D407" s="210">
        <v>0</v>
      </c>
      <c r="E407" s="210">
        <v>3.7076271186440675</v>
      </c>
      <c r="F407" s="210">
        <v>0.84745762711864403</v>
      </c>
      <c r="G407" s="210">
        <v>0</v>
      </c>
      <c r="H407" s="210">
        <v>6.9915254237288131</v>
      </c>
      <c r="I407" s="210">
        <v>35.593220338983052</v>
      </c>
      <c r="J407" s="210">
        <v>4.6610169491525424</v>
      </c>
      <c r="K407" s="210">
        <v>22.457627118644069</v>
      </c>
      <c r="L407" s="210">
        <v>0.1059322033898305</v>
      </c>
      <c r="M407" s="210">
        <v>3.8135593220338984</v>
      </c>
      <c r="N407" s="210">
        <v>0.95338983050847459</v>
      </c>
      <c r="O407" s="210">
        <v>6.3559322033898304</v>
      </c>
      <c r="P407" s="210">
        <v>2.2245762711864407</v>
      </c>
      <c r="Q407" s="210">
        <v>0.95338983050847459</v>
      </c>
      <c r="R407" s="210">
        <v>2.5423728813559325</v>
      </c>
      <c r="S407" s="210">
        <v>1.4830508474576272</v>
      </c>
      <c r="T407" s="210">
        <v>4.7669491525423728</v>
      </c>
      <c r="U407" s="210">
        <v>100</v>
      </c>
    </row>
    <row r="408" spans="1:21">
      <c r="A408" s="17">
        <v>102045</v>
      </c>
      <c r="B408" s="17" t="s">
        <v>644</v>
      </c>
      <c r="C408" s="210">
        <v>8.1081081081081088</v>
      </c>
      <c r="D408" s="210">
        <v>0</v>
      </c>
      <c r="E408" s="210">
        <v>13.513513513513514</v>
      </c>
      <c r="F408" s="210">
        <v>0</v>
      </c>
      <c r="G408" s="210">
        <v>0</v>
      </c>
      <c r="H408" s="210">
        <v>8.1081081081081088</v>
      </c>
      <c r="I408" s="210">
        <v>35.135135135135137</v>
      </c>
      <c r="J408" s="210">
        <v>8.1081081081081088</v>
      </c>
      <c r="K408" s="210">
        <v>21.621621621621621</v>
      </c>
      <c r="L408" s="210">
        <v>0</v>
      </c>
      <c r="M408" s="210">
        <v>0</v>
      </c>
      <c r="N408" s="210">
        <v>0</v>
      </c>
      <c r="O408" s="210">
        <v>2.7027027027027026</v>
      </c>
      <c r="P408" s="210">
        <v>0</v>
      </c>
      <c r="Q408" s="210">
        <v>0</v>
      </c>
      <c r="R408" s="210">
        <v>0</v>
      </c>
      <c r="S408" s="210">
        <v>2.7027027027027026</v>
      </c>
      <c r="T408" s="210">
        <v>0</v>
      </c>
      <c r="U408" s="210">
        <v>100</v>
      </c>
    </row>
    <row r="409" spans="1:21">
      <c r="A409" s="17">
        <v>102046</v>
      </c>
      <c r="B409" s="17" t="s">
        <v>591</v>
      </c>
      <c r="C409" s="210">
        <v>0</v>
      </c>
      <c r="D409" s="210">
        <v>0</v>
      </c>
      <c r="E409" s="210">
        <v>18.75</v>
      </c>
      <c r="F409" s="210">
        <v>0</v>
      </c>
      <c r="G409" s="210">
        <v>16.25</v>
      </c>
      <c r="H409" s="210">
        <v>15</v>
      </c>
      <c r="I409" s="210">
        <v>27.500000000000004</v>
      </c>
      <c r="J409" s="210">
        <v>7.5</v>
      </c>
      <c r="K409" s="210">
        <v>7.5</v>
      </c>
      <c r="L409" s="210">
        <v>0</v>
      </c>
      <c r="M409" s="210">
        <v>0</v>
      </c>
      <c r="N409" s="210">
        <v>0</v>
      </c>
      <c r="O409" s="210">
        <v>7.5</v>
      </c>
      <c r="P409" s="210">
        <v>0</v>
      </c>
      <c r="Q409" s="210">
        <v>0</v>
      </c>
      <c r="R409" s="210">
        <v>0</v>
      </c>
      <c r="S409" s="210">
        <v>0</v>
      </c>
      <c r="T409" s="210">
        <v>0</v>
      </c>
      <c r="U409" s="210">
        <v>100</v>
      </c>
    </row>
    <row r="410" spans="1:21">
      <c r="A410" s="17">
        <v>102047</v>
      </c>
      <c r="B410" s="17" t="s">
        <v>274</v>
      </c>
      <c r="C410" s="210">
        <v>0.46936758893280628</v>
      </c>
      <c r="D410" s="210">
        <v>0.3458498023715415</v>
      </c>
      <c r="E410" s="210">
        <v>12.364130434782608</v>
      </c>
      <c r="F410" s="210">
        <v>1.0993083003952571</v>
      </c>
      <c r="G410" s="210">
        <v>0.37055335968379444</v>
      </c>
      <c r="H410" s="210">
        <v>9.4738142292490117</v>
      </c>
      <c r="I410" s="210">
        <v>26.939229249011859</v>
      </c>
      <c r="J410" s="210">
        <v>8.8068181818181817</v>
      </c>
      <c r="K410" s="210">
        <v>6.5834980237154141</v>
      </c>
      <c r="L410" s="210">
        <v>1.7168972332015813</v>
      </c>
      <c r="M410" s="210">
        <v>3.1373517786561265</v>
      </c>
      <c r="N410" s="210">
        <v>0.51877470355731226</v>
      </c>
      <c r="O410" s="210">
        <v>9.7949604743083007</v>
      </c>
      <c r="P410" s="210">
        <v>9.6590909090909083</v>
      </c>
      <c r="Q410" s="210">
        <v>0.98814229249011865</v>
      </c>
      <c r="R410" s="210">
        <v>3.7178853754940713</v>
      </c>
      <c r="S410" s="210">
        <v>1.1363636363636365</v>
      </c>
      <c r="T410" s="210">
        <v>2.8779644268774702</v>
      </c>
      <c r="U410" s="210">
        <v>100</v>
      </c>
    </row>
    <row r="411" spans="1:21">
      <c r="A411" s="17">
        <v>102048</v>
      </c>
      <c r="B411" s="17" t="s">
        <v>631</v>
      </c>
      <c r="C411" s="210">
        <v>0</v>
      </c>
      <c r="D411" s="210">
        <v>0</v>
      </c>
      <c r="E411" s="210">
        <v>7.6923076923076925</v>
      </c>
      <c r="F411" s="210">
        <v>0</v>
      </c>
      <c r="G411" s="210">
        <v>0</v>
      </c>
      <c r="H411" s="210">
        <v>15.384615384615385</v>
      </c>
      <c r="I411" s="210">
        <v>25</v>
      </c>
      <c r="J411" s="210">
        <v>40.384615384615387</v>
      </c>
      <c r="K411" s="210">
        <v>5.7692307692307692</v>
      </c>
      <c r="L411" s="210">
        <v>0</v>
      </c>
      <c r="M411" s="210">
        <v>0</v>
      </c>
      <c r="N411" s="210">
        <v>0</v>
      </c>
      <c r="O411" s="210">
        <v>0</v>
      </c>
      <c r="P411" s="210">
        <v>0</v>
      </c>
      <c r="Q411" s="210">
        <v>0</v>
      </c>
      <c r="R411" s="210">
        <v>5.7692307692307692</v>
      </c>
      <c r="S411" s="210">
        <v>0</v>
      </c>
      <c r="T411" s="210">
        <v>0</v>
      </c>
      <c r="U411" s="210">
        <v>100</v>
      </c>
    </row>
    <row r="412" spans="1:21">
      <c r="A412" s="17">
        <v>102049</v>
      </c>
      <c r="B412" s="17" t="s">
        <v>512</v>
      </c>
      <c r="C412" s="210">
        <v>0</v>
      </c>
      <c r="D412" s="210">
        <v>0</v>
      </c>
      <c r="E412" s="210">
        <v>6</v>
      </c>
      <c r="F412" s="210">
        <v>0</v>
      </c>
      <c r="G412" s="210">
        <v>0</v>
      </c>
      <c r="H412" s="210">
        <v>40.5</v>
      </c>
      <c r="I412" s="210">
        <v>16.5</v>
      </c>
      <c r="J412" s="210">
        <v>4</v>
      </c>
      <c r="K412" s="210">
        <v>21</v>
      </c>
      <c r="L412" s="210">
        <v>1.5</v>
      </c>
      <c r="M412" s="210">
        <v>0.5</v>
      </c>
      <c r="N412" s="210">
        <v>1</v>
      </c>
      <c r="O412" s="210">
        <v>3</v>
      </c>
      <c r="P412" s="210">
        <v>4</v>
      </c>
      <c r="Q412" s="210">
        <v>0</v>
      </c>
      <c r="R412" s="210">
        <v>0</v>
      </c>
      <c r="S412" s="210">
        <v>0.5</v>
      </c>
      <c r="T412" s="210">
        <v>1.5</v>
      </c>
      <c r="U412" s="210">
        <v>100</v>
      </c>
    </row>
    <row r="413" spans="1:21">
      <c r="A413" s="17">
        <v>102050</v>
      </c>
      <c r="B413" s="17" t="s">
        <v>494</v>
      </c>
      <c r="C413" s="210">
        <v>0</v>
      </c>
      <c r="D413" s="210">
        <v>0</v>
      </c>
      <c r="E413" s="210">
        <v>18.536585365853657</v>
      </c>
      <c r="F413" s="210">
        <v>0</v>
      </c>
      <c r="G413" s="210">
        <v>0.97560975609756095</v>
      </c>
      <c r="H413" s="210">
        <v>50.731707317073173</v>
      </c>
      <c r="I413" s="210">
        <v>14.634146341463413</v>
      </c>
      <c r="J413" s="210">
        <v>3.9024390243902438</v>
      </c>
      <c r="K413" s="210">
        <v>3.4146341463414638</v>
      </c>
      <c r="L413" s="210">
        <v>0.48780487804878048</v>
      </c>
      <c r="M413" s="210">
        <v>0</v>
      </c>
      <c r="N413" s="210">
        <v>0</v>
      </c>
      <c r="O413" s="210">
        <v>1.4634146341463417</v>
      </c>
      <c r="P413" s="210">
        <v>1.4634146341463417</v>
      </c>
      <c r="Q413" s="210">
        <v>0</v>
      </c>
      <c r="R413" s="210">
        <v>1.9512195121951219</v>
      </c>
      <c r="S413" s="210">
        <v>0</v>
      </c>
      <c r="T413" s="210">
        <v>2.4390243902439024</v>
      </c>
      <c r="U413" s="210">
        <v>100</v>
      </c>
    </row>
    <row r="414" spans="1:21">
      <c r="B414" s="17"/>
    </row>
    <row r="415" spans="1:21">
      <c r="B415" s="213" t="s">
        <v>769</v>
      </c>
    </row>
    <row r="416" spans="1:21">
      <c r="B416" s="213" t="s">
        <v>770</v>
      </c>
    </row>
    <row r="417" spans="2:2">
      <c r="B417" s="213" t="s">
        <v>771</v>
      </c>
    </row>
    <row r="418" spans="2:2">
      <c r="B418" s="213" t="s">
        <v>772</v>
      </c>
    </row>
    <row r="419" spans="2:2">
      <c r="B419" s="213" t="s">
        <v>773</v>
      </c>
    </row>
    <row r="420" spans="2:2">
      <c r="B420" s="213" t="s">
        <v>774</v>
      </c>
    </row>
    <row r="421" spans="2:2">
      <c r="B421" s="213" t="s">
        <v>775</v>
      </c>
    </row>
    <row r="422" spans="2:2">
      <c r="B422" s="213" t="s">
        <v>776</v>
      </c>
    </row>
    <row r="423" spans="2:2">
      <c r="B423" s="213" t="s">
        <v>777</v>
      </c>
    </row>
    <row r="424" spans="2:2">
      <c r="B424" s="213" t="s">
        <v>778</v>
      </c>
    </row>
    <row r="425" spans="2:2">
      <c r="B425" s="213" t="s">
        <v>779</v>
      </c>
    </row>
    <row r="426" spans="2:2">
      <c r="B426" s="213" t="s">
        <v>780</v>
      </c>
    </row>
    <row r="427" spans="2:2">
      <c r="B427" s="213" t="s">
        <v>781</v>
      </c>
    </row>
    <row r="428" spans="2:2">
      <c r="B428" s="213" t="s">
        <v>782</v>
      </c>
    </row>
    <row r="429" spans="2:2">
      <c r="B429" s="213" t="s">
        <v>783</v>
      </c>
    </row>
    <row r="430" spans="2:2">
      <c r="B430" s="213" t="s">
        <v>784</v>
      </c>
    </row>
    <row r="431" spans="2:2">
      <c r="B431" s="213" t="s">
        <v>785</v>
      </c>
    </row>
    <row r="432" spans="2:2">
      <c r="B432" s="213" t="s">
        <v>786</v>
      </c>
    </row>
    <row r="433" spans="2:2">
      <c r="B433" s="213" t="s">
        <v>787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P428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15" width="5" style="16" customWidth="1"/>
    <col min="16" max="16" width="5.42578125" style="16" customWidth="1"/>
    <col min="17" max="16384" width="10.28515625" style="16"/>
  </cols>
  <sheetData>
    <row r="1" spans="1:16">
      <c r="B1" s="17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>
      <c r="B2" s="18" t="s">
        <v>1359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</row>
    <row r="3" spans="1:16">
      <c r="A3" s="17" t="s">
        <v>680</v>
      </c>
      <c r="B3" s="205"/>
      <c r="C3" s="206" t="s">
        <v>788</v>
      </c>
      <c r="D3" s="206" t="s">
        <v>789</v>
      </c>
      <c r="E3" s="206" t="s">
        <v>790</v>
      </c>
      <c r="F3" s="206" t="s">
        <v>791</v>
      </c>
      <c r="G3" s="206" t="s">
        <v>792</v>
      </c>
      <c r="H3" s="206" t="s">
        <v>793</v>
      </c>
      <c r="I3" s="206" t="s">
        <v>794</v>
      </c>
      <c r="J3" s="206" t="s">
        <v>795</v>
      </c>
      <c r="K3" s="206" t="s">
        <v>796</v>
      </c>
      <c r="L3" s="206" t="s">
        <v>797</v>
      </c>
      <c r="M3" s="206" t="s">
        <v>798</v>
      </c>
      <c r="N3" s="206" t="s">
        <v>799</v>
      </c>
      <c r="O3" s="206" t="s">
        <v>800</v>
      </c>
      <c r="P3" s="206" t="s">
        <v>750</v>
      </c>
    </row>
    <row r="4" spans="1:16">
      <c r="A4" s="17">
        <v>78018</v>
      </c>
      <c r="B4" s="17" t="s">
        <v>535</v>
      </c>
      <c r="C4" s="202">
        <v>7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2</v>
      </c>
      <c r="K4" s="202">
        <v>0</v>
      </c>
      <c r="L4" s="202">
        <v>0</v>
      </c>
      <c r="M4" s="202">
        <v>0</v>
      </c>
      <c r="N4" s="202">
        <v>0</v>
      </c>
      <c r="O4" s="202">
        <v>1</v>
      </c>
      <c r="P4" s="202">
        <v>10</v>
      </c>
    </row>
    <row r="5" spans="1:16">
      <c r="A5" s="17">
        <v>78023</v>
      </c>
      <c r="B5" s="17" t="s">
        <v>497</v>
      </c>
      <c r="C5" s="202">
        <v>7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2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9</v>
      </c>
    </row>
    <row r="6" spans="1:16">
      <c r="A6" s="17">
        <v>78068</v>
      </c>
      <c r="B6" s="17" t="s">
        <v>393</v>
      </c>
      <c r="C6" s="202">
        <v>8</v>
      </c>
      <c r="D6" s="202">
        <v>1</v>
      </c>
      <c r="E6" s="202">
        <v>1</v>
      </c>
      <c r="F6" s="202">
        <v>0</v>
      </c>
      <c r="G6" s="202">
        <v>0</v>
      </c>
      <c r="H6" s="202">
        <v>0</v>
      </c>
      <c r="I6" s="202">
        <v>1</v>
      </c>
      <c r="J6" s="202">
        <v>3</v>
      </c>
      <c r="K6" s="202">
        <v>0</v>
      </c>
      <c r="L6" s="202">
        <v>0</v>
      </c>
      <c r="M6" s="202">
        <v>0</v>
      </c>
      <c r="N6" s="202">
        <v>0</v>
      </c>
      <c r="O6" s="202">
        <v>2</v>
      </c>
      <c r="P6" s="202">
        <v>16</v>
      </c>
    </row>
    <row r="7" spans="1:16">
      <c r="A7" s="17">
        <v>101003</v>
      </c>
      <c r="B7" s="17" t="s">
        <v>640</v>
      </c>
      <c r="C7" s="202">
        <v>1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1</v>
      </c>
    </row>
    <row r="8" spans="1:16">
      <c r="A8" s="17">
        <v>101005</v>
      </c>
      <c r="B8" s="17" t="s">
        <v>598</v>
      </c>
      <c r="C8" s="202">
        <v>2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2</v>
      </c>
    </row>
    <row r="9" spans="1:16">
      <c r="A9" s="17">
        <v>101006</v>
      </c>
      <c r="B9" s="17" t="s">
        <v>576</v>
      </c>
      <c r="C9" s="202">
        <v>3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</v>
      </c>
      <c r="J9" s="202">
        <v>2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7</v>
      </c>
    </row>
    <row r="10" spans="1:16">
      <c r="A10" s="17">
        <v>101009</v>
      </c>
      <c r="B10" s="17" t="s">
        <v>343</v>
      </c>
      <c r="C10" s="202">
        <v>7</v>
      </c>
      <c r="D10" s="202">
        <v>2</v>
      </c>
      <c r="E10" s="202">
        <v>5</v>
      </c>
      <c r="F10" s="202">
        <v>0</v>
      </c>
      <c r="G10" s="202">
        <v>0</v>
      </c>
      <c r="H10" s="202">
        <v>0</v>
      </c>
      <c r="I10" s="202">
        <v>2</v>
      </c>
      <c r="J10" s="202">
        <v>4</v>
      </c>
      <c r="K10" s="202">
        <v>0</v>
      </c>
      <c r="L10" s="202">
        <v>0</v>
      </c>
      <c r="M10" s="202">
        <v>0</v>
      </c>
      <c r="N10" s="202">
        <v>1</v>
      </c>
      <c r="O10" s="202">
        <v>3</v>
      </c>
      <c r="P10" s="202">
        <v>24</v>
      </c>
    </row>
    <row r="11" spans="1:16">
      <c r="A11" s="17">
        <v>101016</v>
      </c>
      <c r="B11" s="17" t="s">
        <v>553</v>
      </c>
      <c r="C11" s="202">
        <v>5</v>
      </c>
      <c r="D11" s="202">
        <v>0</v>
      </c>
      <c r="E11" s="202">
        <v>1</v>
      </c>
      <c r="F11" s="202">
        <v>0</v>
      </c>
      <c r="G11" s="202">
        <v>0</v>
      </c>
      <c r="H11" s="202">
        <v>0</v>
      </c>
      <c r="I11" s="202">
        <v>0</v>
      </c>
      <c r="J11" s="202">
        <v>2</v>
      </c>
      <c r="K11" s="202">
        <v>0</v>
      </c>
      <c r="L11" s="202">
        <v>0</v>
      </c>
      <c r="M11" s="202">
        <v>1</v>
      </c>
      <c r="N11" s="202">
        <v>0</v>
      </c>
      <c r="O11" s="202">
        <v>1</v>
      </c>
      <c r="P11" s="202">
        <v>10</v>
      </c>
    </row>
    <row r="12" spans="1:16">
      <c r="A12" s="17">
        <v>101018</v>
      </c>
      <c r="B12" s="17" t="s">
        <v>395</v>
      </c>
      <c r="C12" s="202">
        <v>9</v>
      </c>
      <c r="D12" s="202">
        <v>0</v>
      </c>
      <c r="E12" s="202">
        <v>3</v>
      </c>
      <c r="F12" s="202">
        <v>0</v>
      </c>
      <c r="G12" s="202">
        <v>0</v>
      </c>
      <c r="H12" s="202">
        <v>0</v>
      </c>
      <c r="I12" s="202">
        <v>5</v>
      </c>
      <c r="J12" s="202">
        <v>1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18</v>
      </c>
    </row>
    <row r="13" spans="1:16">
      <c r="A13" s="17">
        <v>101022</v>
      </c>
      <c r="B13" s="17" t="s">
        <v>464</v>
      </c>
      <c r="C13" s="202">
        <v>6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</v>
      </c>
      <c r="K13" s="202">
        <v>0</v>
      </c>
      <c r="L13" s="202">
        <v>0</v>
      </c>
      <c r="M13" s="202">
        <v>1</v>
      </c>
      <c r="N13" s="202">
        <v>0</v>
      </c>
      <c r="O13" s="202">
        <v>0</v>
      </c>
      <c r="P13" s="202">
        <v>8</v>
      </c>
    </row>
    <row r="14" spans="1:16">
      <c r="A14" s="17">
        <v>101023</v>
      </c>
      <c r="B14" s="17" t="s">
        <v>556</v>
      </c>
      <c r="C14" s="202">
        <v>1</v>
      </c>
      <c r="D14" s="202">
        <v>0</v>
      </c>
      <c r="E14" s="202">
        <v>1</v>
      </c>
      <c r="F14" s="202">
        <v>0</v>
      </c>
      <c r="G14" s="202">
        <v>0</v>
      </c>
      <c r="H14" s="202">
        <v>0</v>
      </c>
      <c r="I14" s="202">
        <v>0</v>
      </c>
      <c r="J14" s="202">
        <v>1</v>
      </c>
      <c r="K14" s="202">
        <v>0</v>
      </c>
      <c r="L14" s="202">
        <v>0</v>
      </c>
      <c r="M14" s="202">
        <v>0</v>
      </c>
      <c r="N14" s="202">
        <v>0</v>
      </c>
      <c r="O14" s="202">
        <v>1</v>
      </c>
      <c r="P14" s="202">
        <v>4</v>
      </c>
    </row>
    <row r="15" spans="1:16">
      <c r="A15" s="17">
        <v>101026</v>
      </c>
      <c r="B15" s="17" t="s">
        <v>615</v>
      </c>
      <c r="C15" s="202">
        <v>3</v>
      </c>
      <c r="D15" s="202">
        <v>2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5</v>
      </c>
    </row>
    <row r="16" spans="1:16">
      <c r="A16" s="17">
        <v>101027</v>
      </c>
      <c r="B16" s="17" t="s">
        <v>495</v>
      </c>
      <c r="C16" s="202">
        <v>8</v>
      </c>
      <c r="D16" s="202">
        <v>0</v>
      </c>
      <c r="E16" s="202">
        <v>1</v>
      </c>
      <c r="F16" s="202">
        <v>0</v>
      </c>
      <c r="G16" s="202">
        <v>0</v>
      </c>
      <c r="H16" s="202">
        <v>0</v>
      </c>
      <c r="I16" s="202">
        <v>0</v>
      </c>
      <c r="J16" s="202">
        <v>1</v>
      </c>
      <c r="K16" s="202">
        <v>0</v>
      </c>
      <c r="L16" s="202">
        <v>0</v>
      </c>
      <c r="M16" s="202">
        <v>0</v>
      </c>
      <c r="N16" s="202">
        <v>0</v>
      </c>
      <c r="O16" s="202">
        <v>3</v>
      </c>
      <c r="P16" s="202">
        <v>13</v>
      </c>
    </row>
    <row r="17" spans="1:16">
      <c r="A17" s="17">
        <v>80006</v>
      </c>
      <c r="B17" s="17" t="s">
        <v>595</v>
      </c>
      <c r="C17" s="202">
        <v>5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2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7</v>
      </c>
    </row>
    <row r="18" spans="1:16">
      <c r="A18" s="17">
        <v>80011</v>
      </c>
      <c r="B18" s="17" t="s">
        <v>668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1</v>
      </c>
      <c r="P18" s="202">
        <v>2</v>
      </c>
    </row>
    <row r="19" spans="1:16">
      <c r="A19" s="17">
        <v>80022</v>
      </c>
      <c r="B19" s="17" t="s">
        <v>511</v>
      </c>
      <c r="C19" s="202">
        <v>1</v>
      </c>
      <c r="D19" s="202">
        <v>1</v>
      </c>
      <c r="E19" s="202">
        <v>2</v>
      </c>
      <c r="F19" s="202">
        <v>0</v>
      </c>
      <c r="G19" s="202">
        <v>0</v>
      </c>
      <c r="H19" s="202">
        <v>0</v>
      </c>
      <c r="I19" s="202">
        <v>1</v>
      </c>
      <c r="J19" s="202">
        <v>1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6</v>
      </c>
    </row>
    <row r="20" spans="1:16">
      <c r="A20" s="17">
        <v>80056</v>
      </c>
      <c r="B20" s="17" t="s">
        <v>463</v>
      </c>
      <c r="C20" s="202">
        <v>3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4</v>
      </c>
    </row>
    <row r="21" spans="1:16">
      <c r="A21" s="17">
        <v>80066</v>
      </c>
      <c r="B21" s="17" t="s">
        <v>656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s="17">
        <v>80068</v>
      </c>
      <c r="B22" s="17" t="s">
        <v>584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s="17">
        <v>80073</v>
      </c>
      <c r="B23" s="17" t="s">
        <v>441</v>
      </c>
      <c r="C23" s="202">
        <v>5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3</v>
      </c>
      <c r="K23" s="202">
        <v>0</v>
      </c>
      <c r="L23" s="202">
        <v>0</v>
      </c>
      <c r="M23" s="202">
        <v>0</v>
      </c>
      <c r="N23" s="202">
        <v>0</v>
      </c>
      <c r="O23" s="202">
        <v>1</v>
      </c>
      <c r="P23" s="202">
        <v>9</v>
      </c>
    </row>
    <row r="24" spans="1:16">
      <c r="A24" s="17">
        <v>80090</v>
      </c>
      <c r="B24" s="17" t="s">
        <v>678</v>
      </c>
      <c r="C24" s="202">
        <v>2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2</v>
      </c>
    </row>
    <row r="25" spans="1:16">
      <c r="A25" s="17">
        <v>79020</v>
      </c>
      <c r="B25" s="17" t="s">
        <v>527</v>
      </c>
      <c r="C25" s="202">
        <v>6</v>
      </c>
      <c r="D25" s="202">
        <v>0</v>
      </c>
      <c r="E25" s="202">
        <v>4</v>
      </c>
      <c r="F25" s="202">
        <v>0</v>
      </c>
      <c r="G25" s="202">
        <v>0</v>
      </c>
      <c r="H25" s="202">
        <v>0</v>
      </c>
      <c r="I25" s="202">
        <v>2</v>
      </c>
      <c r="J25" s="202">
        <v>1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13</v>
      </c>
    </row>
    <row r="26" spans="1:16">
      <c r="A26" s="17">
        <v>79030</v>
      </c>
      <c r="B26" s="17" t="s">
        <v>603</v>
      </c>
      <c r="C26" s="202">
        <v>6</v>
      </c>
      <c r="D26" s="202">
        <v>0</v>
      </c>
      <c r="E26" s="202">
        <v>1</v>
      </c>
      <c r="F26" s="202">
        <v>0</v>
      </c>
      <c r="G26" s="202">
        <v>0</v>
      </c>
      <c r="H26" s="202">
        <v>0</v>
      </c>
      <c r="I26" s="202">
        <v>2</v>
      </c>
      <c r="J26" s="202">
        <v>1</v>
      </c>
      <c r="K26" s="202">
        <v>0</v>
      </c>
      <c r="L26" s="202">
        <v>2</v>
      </c>
      <c r="M26" s="202">
        <v>0</v>
      </c>
      <c r="N26" s="202">
        <v>0</v>
      </c>
      <c r="O26" s="202">
        <v>1</v>
      </c>
      <c r="P26" s="202">
        <v>13</v>
      </c>
    </row>
    <row r="27" spans="1:16">
      <c r="A27" s="17">
        <v>79043</v>
      </c>
      <c r="B27" s="17" t="s">
        <v>409</v>
      </c>
      <c r="C27" s="202">
        <v>2</v>
      </c>
      <c r="D27" s="202">
        <v>0</v>
      </c>
      <c r="E27" s="202">
        <v>4</v>
      </c>
      <c r="F27" s="202">
        <v>0</v>
      </c>
      <c r="G27" s="202">
        <v>0</v>
      </c>
      <c r="H27" s="202">
        <v>0</v>
      </c>
      <c r="I27" s="202">
        <v>5</v>
      </c>
      <c r="J27" s="202">
        <v>2</v>
      </c>
      <c r="K27" s="202">
        <v>0</v>
      </c>
      <c r="L27" s="202">
        <v>0</v>
      </c>
      <c r="M27" s="202">
        <v>0</v>
      </c>
      <c r="N27" s="202">
        <v>0</v>
      </c>
      <c r="O27" s="202">
        <v>4</v>
      </c>
      <c r="P27" s="202">
        <v>17</v>
      </c>
    </row>
    <row r="28" spans="1:16">
      <c r="A28" s="17">
        <v>79115</v>
      </c>
      <c r="B28" s="17" t="s">
        <v>515</v>
      </c>
      <c r="C28" s="202">
        <v>2</v>
      </c>
      <c r="D28" s="202">
        <v>0</v>
      </c>
      <c r="E28" s="202">
        <v>3</v>
      </c>
      <c r="F28" s="202">
        <v>0</v>
      </c>
      <c r="G28" s="202">
        <v>0</v>
      </c>
      <c r="H28" s="202">
        <v>0</v>
      </c>
      <c r="I28" s="202">
        <v>1</v>
      </c>
      <c r="J28" s="202">
        <v>1</v>
      </c>
      <c r="K28" s="202">
        <v>0</v>
      </c>
      <c r="L28" s="202">
        <v>0</v>
      </c>
      <c r="M28" s="202">
        <v>0</v>
      </c>
      <c r="N28" s="202">
        <v>0</v>
      </c>
      <c r="O28" s="202">
        <v>3</v>
      </c>
      <c r="P28" s="202">
        <v>10</v>
      </c>
    </row>
    <row r="29" spans="1:16">
      <c r="A29" s="17">
        <v>79129</v>
      </c>
      <c r="B29" s="17" t="s">
        <v>410</v>
      </c>
      <c r="C29" s="202">
        <v>5</v>
      </c>
      <c r="D29" s="202">
        <v>0</v>
      </c>
      <c r="E29" s="202">
        <v>12</v>
      </c>
      <c r="F29" s="202">
        <v>0</v>
      </c>
      <c r="G29" s="202">
        <v>0</v>
      </c>
      <c r="H29" s="202">
        <v>0</v>
      </c>
      <c r="I29" s="202">
        <v>0</v>
      </c>
      <c r="J29" s="202">
        <v>9</v>
      </c>
      <c r="K29" s="202">
        <v>0</v>
      </c>
      <c r="L29" s="202">
        <v>1</v>
      </c>
      <c r="M29" s="202">
        <v>0</v>
      </c>
      <c r="N29" s="202">
        <v>0</v>
      </c>
      <c r="O29" s="202">
        <v>6</v>
      </c>
      <c r="P29" s="202">
        <v>33</v>
      </c>
    </row>
    <row r="30" spans="1:16">
      <c r="A30" s="17">
        <v>79138</v>
      </c>
      <c r="B30" s="17" t="s">
        <v>417</v>
      </c>
      <c r="C30" s="202">
        <v>11</v>
      </c>
      <c r="D30" s="202">
        <v>2</v>
      </c>
      <c r="E30" s="202">
        <v>5</v>
      </c>
      <c r="F30" s="202">
        <v>0</v>
      </c>
      <c r="G30" s="202">
        <v>0</v>
      </c>
      <c r="H30" s="202">
        <v>0</v>
      </c>
      <c r="I30" s="202">
        <v>3</v>
      </c>
      <c r="J30" s="202">
        <v>5</v>
      </c>
      <c r="K30" s="202">
        <v>0</v>
      </c>
      <c r="L30" s="202">
        <v>0</v>
      </c>
      <c r="M30" s="202">
        <v>0</v>
      </c>
      <c r="N30" s="202">
        <v>0</v>
      </c>
      <c r="O30" s="202">
        <v>1</v>
      </c>
      <c r="P30" s="202">
        <v>27</v>
      </c>
    </row>
    <row r="31" spans="1:16">
      <c r="A31" s="17">
        <v>79147</v>
      </c>
      <c r="B31" s="17" t="s">
        <v>384</v>
      </c>
      <c r="C31" s="202">
        <v>7</v>
      </c>
      <c r="D31" s="202">
        <v>1</v>
      </c>
      <c r="E31" s="202">
        <v>4</v>
      </c>
      <c r="F31" s="202">
        <v>0</v>
      </c>
      <c r="G31" s="202">
        <v>1</v>
      </c>
      <c r="H31" s="202">
        <v>0</v>
      </c>
      <c r="I31" s="202">
        <v>1</v>
      </c>
      <c r="J31" s="202">
        <v>7</v>
      </c>
      <c r="K31" s="202">
        <v>0</v>
      </c>
      <c r="L31" s="202">
        <v>0</v>
      </c>
      <c r="M31" s="202">
        <v>0</v>
      </c>
      <c r="N31" s="202">
        <v>0</v>
      </c>
      <c r="O31" s="202">
        <v>4</v>
      </c>
      <c r="P31" s="202">
        <v>25</v>
      </c>
    </row>
    <row r="32" spans="1:16">
      <c r="A32" s="17">
        <v>78001</v>
      </c>
      <c r="B32" s="17" t="s">
        <v>587</v>
      </c>
      <c r="C32" s="202">
        <v>4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5</v>
      </c>
    </row>
    <row r="33" spans="1:16">
      <c r="A33" s="17">
        <v>78005</v>
      </c>
      <c r="B33" s="17" t="s">
        <v>625</v>
      </c>
      <c r="C33" s="202">
        <v>1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1</v>
      </c>
    </row>
    <row r="34" spans="1:16">
      <c r="A34" s="17">
        <v>78063</v>
      </c>
      <c r="B34" s="17" t="s">
        <v>489</v>
      </c>
      <c r="C34" s="202">
        <v>6</v>
      </c>
      <c r="D34" s="202">
        <v>0</v>
      </c>
      <c r="E34" s="202">
        <v>4</v>
      </c>
      <c r="F34" s="202">
        <v>0</v>
      </c>
      <c r="G34" s="202">
        <v>1</v>
      </c>
      <c r="H34" s="202">
        <v>0</v>
      </c>
      <c r="I34" s="202">
        <v>0</v>
      </c>
      <c r="J34" s="202">
        <v>1</v>
      </c>
      <c r="K34" s="202">
        <v>0</v>
      </c>
      <c r="L34" s="202">
        <v>0</v>
      </c>
      <c r="M34" s="202">
        <v>0</v>
      </c>
      <c r="N34" s="202">
        <v>0</v>
      </c>
      <c r="O34" s="202">
        <v>2</v>
      </c>
      <c r="P34" s="202">
        <v>14</v>
      </c>
    </row>
    <row r="35" spans="1:16">
      <c r="A35" s="17">
        <v>78064</v>
      </c>
      <c r="B35" s="17" t="s">
        <v>620</v>
      </c>
      <c r="C35" s="202">
        <v>2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3</v>
      </c>
    </row>
    <row r="36" spans="1:16">
      <c r="A36" s="17">
        <v>78088</v>
      </c>
      <c r="B36" s="17" t="s">
        <v>551</v>
      </c>
      <c r="C36" s="202">
        <v>2</v>
      </c>
      <c r="D36" s="202">
        <v>1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4</v>
      </c>
    </row>
    <row r="37" spans="1:16">
      <c r="A37" s="17">
        <v>78092</v>
      </c>
      <c r="B37" s="17" t="s">
        <v>630</v>
      </c>
      <c r="C37" s="202">
        <v>1</v>
      </c>
      <c r="D37" s="202">
        <v>0</v>
      </c>
      <c r="E37" s="202">
        <v>1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2</v>
      </c>
      <c r="P37" s="202">
        <v>4</v>
      </c>
    </row>
    <row r="38" spans="1:16">
      <c r="A38" s="17">
        <v>78115</v>
      </c>
      <c r="B38" s="17" t="s">
        <v>534</v>
      </c>
      <c r="C38" s="202">
        <v>3</v>
      </c>
      <c r="D38" s="202">
        <v>0</v>
      </c>
      <c r="E38" s="202">
        <v>2</v>
      </c>
      <c r="F38" s="202">
        <v>0</v>
      </c>
      <c r="G38" s="202">
        <v>0</v>
      </c>
      <c r="H38" s="202">
        <v>0</v>
      </c>
      <c r="I38" s="202">
        <v>0</v>
      </c>
      <c r="J38" s="202">
        <v>3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8</v>
      </c>
    </row>
    <row r="39" spans="1:16">
      <c r="A39" s="17">
        <v>78130</v>
      </c>
      <c r="B39" s="17" t="s">
        <v>566</v>
      </c>
      <c r="C39" s="202">
        <v>3</v>
      </c>
      <c r="D39" s="202">
        <v>2</v>
      </c>
      <c r="E39" s="202">
        <v>1</v>
      </c>
      <c r="F39" s="202">
        <v>0</v>
      </c>
      <c r="G39" s="202">
        <v>0</v>
      </c>
      <c r="H39" s="202">
        <v>0</v>
      </c>
      <c r="I39" s="202">
        <v>0</v>
      </c>
      <c r="J39" s="202">
        <v>3</v>
      </c>
      <c r="K39" s="202">
        <v>0</v>
      </c>
      <c r="L39" s="202">
        <v>0</v>
      </c>
      <c r="M39" s="202">
        <v>0</v>
      </c>
      <c r="N39" s="202">
        <v>0</v>
      </c>
      <c r="O39" s="202">
        <v>2</v>
      </c>
      <c r="P39" s="202">
        <v>11</v>
      </c>
    </row>
    <row r="40" spans="1:16">
      <c r="A40" s="17">
        <v>78153</v>
      </c>
      <c r="B40" s="17" t="s">
        <v>412</v>
      </c>
      <c r="C40" s="202">
        <v>3</v>
      </c>
      <c r="D40" s="202">
        <v>0</v>
      </c>
      <c r="E40" s="202">
        <v>3</v>
      </c>
      <c r="F40" s="202">
        <v>0</v>
      </c>
      <c r="G40" s="202">
        <v>0</v>
      </c>
      <c r="H40" s="202">
        <v>0</v>
      </c>
      <c r="I40" s="202">
        <v>0</v>
      </c>
      <c r="J40" s="202">
        <v>3</v>
      </c>
      <c r="K40" s="202">
        <v>0</v>
      </c>
      <c r="L40" s="202">
        <v>0</v>
      </c>
      <c r="M40" s="202">
        <v>0</v>
      </c>
      <c r="N40" s="202">
        <v>0</v>
      </c>
      <c r="O40" s="202">
        <v>2</v>
      </c>
      <c r="P40" s="202">
        <v>11</v>
      </c>
    </row>
    <row r="41" spans="1:16">
      <c r="A41" s="17">
        <v>78007</v>
      </c>
      <c r="B41" s="17" t="s">
        <v>663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s="17">
        <v>78024</v>
      </c>
      <c r="B42" s="17" t="s">
        <v>636</v>
      </c>
      <c r="C42" s="202">
        <v>1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1</v>
      </c>
    </row>
    <row r="43" spans="1:16">
      <c r="A43" s="17">
        <v>78032</v>
      </c>
      <c r="B43" s="17" t="s">
        <v>674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s="17">
        <v>78036</v>
      </c>
      <c r="B44" s="17" t="s">
        <v>449</v>
      </c>
      <c r="C44" s="202">
        <v>15</v>
      </c>
      <c r="D44" s="202">
        <v>2</v>
      </c>
      <c r="E44" s="202">
        <v>3</v>
      </c>
      <c r="F44" s="202">
        <v>0</v>
      </c>
      <c r="G44" s="202">
        <v>0</v>
      </c>
      <c r="H44" s="202">
        <v>0</v>
      </c>
      <c r="I44" s="202">
        <v>2</v>
      </c>
      <c r="J44" s="202">
        <v>2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24</v>
      </c>
    </row>
    <row r="45" spans="1:16">
      <c r="A45" s="17">
        <v>78041</v>
      </c>
      <c r="B45" s="17" t="s">
        <v>611</v>
      </c>
      <c r="C45" s="202">
        <v>1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2</v>
      </c>
    </row>
    <row r="46" spans="1:16">
      <c r="A46" s="17">
        <v>78086</v>
      </c>
      <c r="B46" s="17" t="s">
        <v>670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s="17">
        <v>78087</v>
      </c>
      <c r="B47" s="17" t="s">
        <v>456</v>
      </c>
      <c r="C47" s="202">
        <v>2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3</v>
      </c>
      <c r="K47" s="202">
        <v>0</v>
      </c>
      <c r="L47" s="202">
        <v>0</v>
      </c>
      <c r="M47" s="202">
        <v>1</v>
      </c>
      <c r="N47" s="202">
        <v>0</v>
      </c>
      <c r="O47" s="202">
        <v>2</v>
      </c>
      <c r="P47" s="202">
        <v>8</v>
      </c>
    </row>
    <row r="48" spans="1:16">
      <c r="A48" s="17">
        <v>78120</v>
      </c>
      <c r="B48" s="17" t="s">
        <v>638</v>
      </c>
      <c r="C48" s="202">
        <v>1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2</v>
      </c>
    </row>
    <row r="49" spans="1:16">
      <c r="A49" s="17">
        <v>79002</v>
      </c>
      <c r="B49" s="17" t="s">
        <v>602</v>
      </c>
      <c r="C49" s="202">
        <v>2</v>
      </c>
      <c r="D49" s="202">
        <v>0</v>
      </c>
      <c r="E49" s="202">
        <v>1</v>
      </c>
      <c r="F49" s="202">
        <v>0</v>
      </c>
      <c r="G49" s="202">
        <v>1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1</v>
      </c>
      <c r="P49" s="202">
        <v>5</v>
      </c>
    </row>
    <row r="50" spans="1:16">
      <c r="A50" s="17">
        <v>79005</v>
      </c>
      <c r="B50" s="17" t="s">
        <v>635</v>
      </c>
      <c r="C50" s="202">
        <v>1</v>
      </c>
      <c r="D50" s="202">
        <v>2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6</v>
      </c>
    </row>
    <row r="51" spans="1:16">
      <c r="A51" s="17">
        <v>79009</v>
      </c>
      <c r="B51" s="17" t="s">
        <v>543</v>
      </c>
      <c r="C51" s="202">
        <v>7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2</v>
      </c>
      <c r="P51" s="202">
        <v>10</v>
      </c>
    </row>
    <row r="52" spans="1:16">
      <c r="A52" s="17">
        <v>79027</v>
      </c>
      <c r="B52" s="17" t="s">
        <v>569</v>
      </c>
      <c r="C52" s="202">
        <v>5</v>
      </c>
      <c r="D52" s="202">
        <v>0</v>
      </c>
      <c r="E52" s="202">
        <v>5</v>
      </c>
      <c r="F52" s="202">
        <v>0</v>
      </c>
      <c r="G52" s="202">
        <v>0</v>
      </c>
      <c r="H52" s="202">
        <v>0</v>
      </c>
      <c r="I52" s="202">
        <v>0</v>
      </c>
      <c r="J52" s="202">
        <v>1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11</v>
      </c>
    </row>
    <row r="53" spans="1:16">
      <c r="A53" s="17">
        <v>79036</v>
      </c>
      <c r="B53" s="17" t="s">
        <v>373</v>
      </c>
      <c r="C53" s="202">
        <v>5</v>
      </c>
      <c r="D53" s="202">
        <v>0</v>
      </c>
      <c r="E53" s="202">
        <v>3</v>
      </c>
      <c r="F53" s="202">
        <v>0</v>
      </c>
      <c r="G53" s="202">
        <v>0</v>
      </c>
      <c r="H53" s="202">
        <v>0</v>
      </c>
      <c r="I53" s="202">
        <v>2</v>
      </c>
      <c r="J53" s="202">
        <v>4</v>
      </c>
      <c r="K53" s="202">
        <v>0</v>
      </c>
      <c r="L53" s="202">
        <v>0</v>
      </c>
      <c r="M53" s="202">
        <v>0</v>
      </c>
      <c r="N53" s="202">
        <v>0</v>
      </c>
      <c r="O53" s="202">
        <v>5</v>
      </c>
      <c r="P53" s="202">
        <v>19</v>
      </c>
    </row>
    <row r="54" spans="1:16">
      <c r="A54" s="17">
        <v>79068</v>
      </c>
      <c r="B54" s="17" t="s">
        <v>567</v>
      </c>
      <c r="C54" s="202">
        <v>1</v>
      </c>
      <c r="D54" s="202">
        <v>0</v>
      </c>
      <c r="E54" s="202">
        <v>2</v>
      </c>
      <c r="F54" s="202">
        <v>0</v>
      </c>
      <c r="G54" s="202">
        <v>0</v>
      </c>
      <c r="H54" s="202">
        <v>0</v>
      </c>
      <c r="I54" s="202">
        <v>0</v>
      </c>
      <c r="J54" s="202">
        <v>1</v>
      </c>
      <c r="K54" s="202">
        <v>0</v>
      </c>
      <c r="L54" s="202">
        <v>0</v>
      </c>
      <c r="M54" s="202">
        <v>0</v>
      </c>
      <c r="N54" s="202">
        <v>0</v>
      </c>
      <c r="O54" s="202">
        <v>1</v>
      </c>
      <c r="P54" s="202">
        <v>5</v>
      </c>
    </row>
    <row r="55" spans="1:16">
      <c r="A55" s="17">
        <v>79071</v>
      </c>
      <c r="B55" s="17" t="s">
        <v>669</v>
      </c>
      <c r="C55" s="202">
        <v>3</v>
      </c>
      <c r="D55" s="202">
        <v>0</v>
      </c>
      <c r="E55" s="202">
        <v>1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4</v>
      </c>
    </row>
    <row r="56" spans="1:16">
      <c r="A56" s="17">
        <v>79095</v>
      </c>
      <c r="B56" s="17" t="s">
        <v>440</v>
      </c>
      <c r="C56" s="202">
        <v>10</v>
      </c>
      <c r="D56" s="202">
        <v>2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2</v>
      </c>
      <c r="K56" s="202">
        <v>0</v>
      </c>
      <c r="L56" s="202">
        <v>0</v>
      </c>
      <c r="M56" s="202">
        <v>0</v>
      </c>
      <c r="N56" s="202">
        <v>0</v>
      </c>
      <c r="O56" s="202">
        <v>1</v>
      </c>
      <c r="P56" s="202">
        <v>15</v>
      </c>
    </row>
    <row r="57" spans="1:16">
      <c r="A57" s="17">
        <v>79130</v>
      </c>
      <c r="B57" s="17" t="s">
        <v>355</v>
      </c>
      <c r="C57" s="202">
        <v>10</v>
      </c>
      <c r="D57" s="202">
        <v>1</v>
      </c>
      <c r="E57" s="202">
        <v>5</v>
      </c>
      <c r="F57" s="202">
        <v>0</v>
      </c>
      <c r="G57" s="202">
        <v>0</v>
      </c>
      <c r="H57" s="202">
        <v>0</v>
      </c>
      <c r="I57" s="202">
        <v>3</v>
      </c>
      <c r="J57" s="202">
        <v>2</v>
      </c>
      <c r="K57" s="202">
        <v>0</v>
      </c>
      <c r="L57" s="202">
        <v>0</v>
      </c>
      <c r="M57" s="202">
        <v>0</v>
      </c>
      <c r="N57" s="202">
        <v>0</v>
      </c>
      <c r="O57" s="202">
        <v>3</v>
      </c>
      <c r="P57" s="202">
        <v>24</v>
      </c>
    </row>
    <row r="58" spans="1:16">
      <c r="A58" s="17">
        <v>79146</v>
      </c>
      <c r="B58" s="17" t="s">
        <v>437</v>
      </c>
      <c r="C58" s="202">
        <v>3</v>
      </c>
      <c r="D58" s="202">
        <v>0</v>
      </c>
      <c r="E58" s="202">
        <v>3</v>
      </c>
      <c r="F58" s="202">
        <v>0</v>
      </c>
      <c r="G58" s="202">
        <v>0</v>
      </c>
      <c r="H58" s="202">
        <v>0</v>
      </c>
      <c r="I58" s="202">
        <v>1</v>
      </c>
      <c r="J58" s="202">
        <v>1</v>
      </c>
      <c r="K58" s="202">
        <v>0</v>
      </c>
      <c r="L58" s="202">
        <v>0</v>
      </c>
      <c r="M58" s="202">
        <v>0</v>
      </c>
      <c r="N58" s="202">
        <v>0</v>
      </c>
      <c r="O58" s="202">
        <v>3</v>
      </c>
      <c r="P58" s="202">
        <v>11</v>
      </c>
    </row>
    <row r="59" spans="1:16">
      <c r="A59" s="17">
        <v>79157</v>
      </c>
      <c r="B59" s="17" t="s">
        <v>520</v>
      </c>
      <c r="C59" s="202">
        <v>4</v>
      </c>
      <c r="D59" s="202">
        <v>0</v>
      </c>
      <c r="E59" s="202">
        <v>1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2</v>
      </c>
      <c r="P59" s="202">
        <v>7</v>
      </c>
    </row>
    <row r="60" spans="1:16">
      <c r="A60" s="17">
        <v>79008</v>
      </c>
      <c r="B60" s="17" t="s">
        <v>414</v>
      </c>
      <c r="C60" s="202">
        <v>3</v>
      </c>
      <c r="D60" s="202">
        <v>1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5</v>
      </c>
    </row>
    <row r="61" spans="1:16">
      <c r="A61" s="17">
        <v>79061</v>
      </c>
      <c r="B61" s="17" t="s">
        <v>357</v>
      </c>
      <c r="C61" s="202">
        <v>6</v>
      </c>
      <c r="D61" s="202">
        <v>0</v>
      </c>
      <c r="E61" s="202">
        <v>10</v>
      </c>
      <c r="F61" s="202">
        <v>0</v>
      </c>
      <c r="G61" s="202">
        <v>0</v>
      </c>
      <c r="H61" s="202">
        <v>0</v>
      </c>
      <c r="I61" s="202">
        <v>2</v>
      </c>
      <c r="J61" s="202">
        <v>5</v>
      </c>
      <c r="K61" s="202">
        <v>0</v>
      </c>
      <c r="L61" s="202">
        <v>0</v>
      </c>
      <c r="M61" s="202">
        <v>0</v>
      </c>
      <c r="N61" s="202">
        <v>0</v>
      </c>
      <c r="O61" s="202">
        <v>3</v>
      </c>
      <c r="P61" s="202">
        <v>26</v>
      </c>
    </row>
    <row r="62" spans="1:16">
      <c r="A62" s="17">
        <v>79063</v>
      </c>
      <c r="B62" s="17" t="s">
        <v>528</v>
      </c>
      <c r="C62" s="202">
        <v>1</v>
      </c>
      <c r="D62" s="202">
        <v>0</v>
      </c>
      <c r="E62" s="202">
        <v>1</v>
      </c>
      <c r="F62" s="202">
        <v>0</v>
      </c>
      <c r="G62" s="202">
        <v>0</v>
      </c>
      <c r="H62" s="202">
        <v>0</v>
      </c>
      <c r="I62" s="202">
        <v>2</v>
      </c>
      <c r="J62" s="202">
        <v>2</v>
      </c>
      <c r="K62" s="202">
        <v>0</v>
      </c>
      <c r="L62" s="202">
        <v>0</v>
      </c>
      <c r="M62" s="202">
        <v>0</v>
      </c>
      <c r="N62" s="202">
        <v>1</v>
      </c>
      <c r="O62" s="202">
        <v>3</v>
      </c>
      <c r="P62" s="202">
        <v>10</v>
      </c>
    </row>
    <row r="63" spans="1:16">
      <c r="A63" s="17">
        <v>79117</v>
      </c>
      <c r="B63" s="17" t="s">
        <v>482</v>
      </c>
      <c r="C63" s="202">
        <v>5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4</v>
      </c>
      <c r="K63" s="202">
        <v>0</v>
      </c>
      <c r="L63" s="202">
        <v>0</v>
      </c>
      <c r="M63" s="202">
        <v>0</v>
      </c>
      <c r="N63" s="202">
        <v>0</v>
      </c>
      <c r="O63" s="202">
        <v>2</v>
      </c>
      <c r="P63" s="202">
        <v>11</v>
      </c>
    </row>
    <row r="64" spans="1:16">
      <c r="A64" s="17">
        <v>79118</v>
      </c>
      <c r="B64" s="17" t="s">
        <v>488</v>
      </c>
      <c r="C64" s="202">
        <v>1</v>
      </c>
      <c r="D64" s="202">
        <v>0</v>
      </c>
      <c r="E64" s="202">
        <v>1</v>
      </c>
      <c r="F64" s="202">
        <v>0</v>
      </c>
      <c r="G64" s="202">
        <v>0</v>
      </c>
      <c r="H64" s="202">
        <v>0</v>
      </c>
      <c r="I64" s="202">
        <v>0</v>
      </c>
      <c r="J64" s="202">
        <v>4</v>
      </c>
      <c r="K64" s="202">
        <v>0</v>
      </c>
      <c r="L64" s="202">
        <v>0</v>
      </c>
      <c r="M64" s="202">
        <v>0</v>
      </c>
      <c r="N64" s="202">
        <v>0</v>
      </c>
      <c r="O64" s="202">
        <v>1</v>
      </c>
      <c r="P64" s="202">
        <v>7</v>
      </c>
    </row>
    <row r="65" spans="1:16">
      <c r="A65" s="17">
        <v>80010</v>
      </c>
      <c r="B65" s="17" t="s">
        <v>544</v>
      </c>
      <c r="C65" s="202">
        <v>4</v>
      </c>
      <c r="D65" s="202">
        <v>1</v>
      </c>
      <c r="E65" s="202">
        <v>1</v>
      </c>
      <c r="F65" s="202">
        <v>0</v>
      </c>
      <c r="G65" s="202">
        <v>0</v>
      </c>
      <c r="H65" s="202">
        <v>0</v>
      </c>
      <c r="I65" s="202">
        <v>1</v>
      </c>
      <c r="J65" s="202">
        <v>1</v>
      </c>
      <c r="K65" s="202">
        <v>0</v>
      </c>
      <c r="L65" s="202">
        <v>0</v>
      </c>
      <c r="M65" s="202">
        <v>0</v>
      </c>
      <c r="N65" s="202">
        <v>0</v>
      </c>
      <c r="O65" s="202">
        <v>1</v>
      </c>
      <c r="P65" s="202">
        <v>9</v>
      </c>
    </row>
    <row r="66" spans="1:16">
      <c r="A66" s="17">
        <v>80017</v>
      </c>
      <c r="B66" s="17" t="s">
        <v>642</v>
      </c>
      <c r="C66" s="202">
        <v>1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1</v>
      </c>
      <c r="P66" s="202">
        <v>3</v>
      </c>
    </row>
    <row r="67" spans="1:16">
      <c r="A67" s="17">
        <v>80052</v>
      </c>
      <c r="B67" s="17" t="s">
        <v>402</v>
      </c>
      <c r="C67" s="202">
        <v>9</v>
      </c>
      <c r="D67" s="202">
        <v>0</v>
      </c>
      <c r="E67" s="202">
        <v>2</v>
      </c>
      <c r="F67" s="202">
        <v>0</v>
      </c>
      <c r="G67" s="202">
        <v>0</v>
      </c>
      <c r="H67" s="202">
        <v>0</v>
      </c>
      <c r="I67" s="202">
        <v>4</v>
      </c>
      <c r="J67" s="202">
        <v>1</v>
      </c>
      <c r="K67" s="202">
        <v>0</v>
      </c>
      <c r="L67" s="202">
        <v>0</v>
      </c>
      <c r="M67" s="202">
        <v>0</v>
      </c>
      <c r="N67" s="202">
        <v>0</v>
      </c>
      <c r="O67" s="202">
        <v>5</v>
      </c>
      <c r="P67" s="202">
        <v>21</v>
      </c>
    </row>
    <row r="68" spans="1:16">
      <c r="A68" s="17">
        <v>80058</v>
      </c>
      <c r="B68" s="17" t="s">
        <v>647</v>
      </c>
      <c r="C68" s="202">
        <v>1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1</v>
      </c>
    </row>
    <row r="69" spans="1:16">
      <c r="A69" s="17">
        <v>80064</v>
      </c>
      <c r="B69" s="17" t="s">
        <v>514</v>
      </c>
      <c r="C69" s="202">
        <v>4</v>
      </c>
      <c r="D69" s="202">
        <v>0</v>
      </c>
      <c r="E69" s="202">
        <v>1</v>
      </c>
      <c r="F69" s="202">
        <v>0</v>
      </c>
      <c r="G69" s="202">
        <v>0</v>
      </c>
      <c r="H69" s="202">
        <v>0</v>
      </c>
      <c r="I69" s="202">
        <v>1</v>
      </c>
      <c r="J69" s="202">
        <v>2</v>
      </c>
      <c r="K69" s="202">
        <v>0</v>
      </c>
      <c r="L69" s="202">
        <v>1</v>
      </c>
      <c r="M69" s="202">
        <v>0</v>
      </c>
      <c r="N69" s="202">
        <v>0</v>
      </c>
      <c r="O69" s="202">
        <v>2</v>
      </c>
      <c r="P69" s="202">
        <v>11</v>
      </c>
    </row>
    <row r="70" spans="1:16">
      <c r="A70" s="17">
        <v>80091</v>
      </c>
      <c r="B70" s="17" t="s">
        <v>550</v>
      </c>
      <c r="C70" s="202">
        <v>5</v>
      </c>
      <c r="D70" s="202">
        <v>0</v>
      </c>
      <c r="E70" s="202">
        <v>1</v>
      </c>
      <c r="F70" s="202">
        <v>0</v>
      </c>
      <c r="G70" s="202">
        <v>0</v>
      </c>
      <c r="H70" s="202">
        <v>0</v>
      </c>
      <c r="I70" s="202">
        <v>3</v>
      </c>
      <c r="J70" s="202">
        <v>3</v>
      </c>
      <c r="K70" s="202">
        <v>0</v>
      </c>
      <c r="L70" s="202">
        <v>0</v>
      </c>
      <c r="M70" s="202">
        <v>0</v>
      </c>
      <c r="N70" s="202">
        <v>0</v>
      </c>
      <c r="O70" s="202">
        <v>1</v>
      </c>
      <c r="P70" s="202">
        <v>13</v>
      </c>
    </row>
    <row r="71" spans="1:16">
      <c r="A71" s="17">
        <v>80092</v>
      </c>
      <c r="B71" s="17" t="s">
        <v>439</v>
      </c>
      <c r="C71" s="202">
        <v>7</v>
      </c>
      <c r="D71" s="202">
        <v>0</v>
      </c>
      <c r="E71" s="202">
        <v>1</v>
      </c>
      <c r="F71" s="202">
        <v>0</v>
      </c>
      <c r="G71" s="202">
        <v>0</v>
      </c>
      <c r="H71" s="202">
        <v>0</v>
      </c>
      <c r="I71" s="202">
        <v>2</v>
      </c>
      <c r="J71" s="202">
        <v>6</v>
      </c>
      <c r="K71" s="202">
        <v>0</v>
      </c>
      <c r="L71" s="202">
        <v>0</v>
      </c>
      <c r="M71" s="202">
        <v>0</v>
      </c>
      <c r="N71" s="202">
        <v>0</v>
      </c>
      <c r="O71" s="202">
        <v>1</v>
      </c>
      <c r="P71" s="202">
        <v>17</v>
      </c>
    </row>
    <row r="72" spans="1:16">
      <c r="A72" s="17">
        <v>102022</v>
      </c>
      <c r="B72" s="17" t="s">
        <v>634</v>
      </c>
      <c r="C72" s="202">
        <v>2</v>
      </c>
      <c r="D72" s="202">
        <v>0</v>
      </c>
      <c r="E72" s="202">
        <v>3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1</v>
      </c>
      <c r="P72" s="202">
        <v>6</v>
      </c>
    </row>
    <row r="73" spans="1:16">
      <c r="A73" s="17">
        <v>102037</v>
      </c>
      <c r="B73" s="17" t="s">
        <v>324</v>
      </c>
      <c r="C73" s="202">
        <v>13</v>
      </c>
      <c r="D73" s="202">
        <v>3</v>
      </c>
      <c r="E73" s="202">
        <v>13</v>
      </c>
      <c r="F73" s="202">
        <v>0</v>
      </c>
      <c r="G73" s="202">
        <v>3</v>
      </c>
      <c r="H73" s="202">
        <v>0</v>
      </c>
      <c r="I73" s="202">
        <v>7</v>
      </c>
      <c r="J73" s="202">
        <v>5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44</v>
      </c>
    </row>
    <row r="74" spans="1:16">
      <c r="A74" s="17">
        <v>78002</v>
      </c>
      <c r="B74" s="17" t="s">
        <v>500</v>
      </c>
      <c r="C74" s="202">
        <v>4</v>
      </c>
      <c r="D74" s="202">
        <v>0</v>
      </c>
      <c r="E74" s="202">
        <v>2</v>
      </c>
      <c r="F74" s="202">
        <v>0</v>
      </c>
      <c r="G74" s="202">
        <v>0</v>
      </c>
      <c r="H74" s="202">
        <v>0</v>
      </c>
      <c r="I74" s="202">
        <v>0</v>
      </c>
      <c r="J74" s="202">
        <v>1</v>
      </c>
      <c r="K74" s="202">
        <v>0</v>
      </c>
      <c r="L74" s="202">
        <v>1</v>
      </c>
      <c r="M74" s="202">
        <v>0</v>
      </c>
      <c r="N74" s="202">
        <v>0</v>
      </c>
      <c r="O74" s="202">
        <v>1</v>
      </c>
      <c r="P74" s="202">
        <v>9</v>
      </c>
    </row>
    <row r="75" spans="1:16">
      <c r="A75" s="17">
        <v>78003</v>
      </c>
      <c r="B75" s="17" t="s">
        <v>276</v>
      </c>
      <c r="C75" s="202">
        <v>35</v>
      </c>
      <c r="D75" s="202">
        <v>10</v>
      </c>
      <c r="E75" s="202">
        <v>20</v>
      </c>
      <c r="F75" s="202">
        <v>0</v>
      </c>
      <c r="G75" s="202">
        <v>0</v>
      </c>
      <c r="H75" s="202">
        <v>0</v>
      </c>
      <c r="I75" s="202">
        <v>14</v>
      </c>
      <c r="J75" s="202">
        <v>23</v>
      </c>
      <c r="K75" s="202">
        <v>0</v>
      </c>
      <c r="L75" s="202">
        <v>1</v>
      </c>
      <c r="M75" s="202">
        <v>1</v>
      </c>
      <c r="N75" s="202">
        <v>0</v>
      </c>
      <c r="O75" s="202">
        <v>8</v>
      </c>
      <c r="P75" s="202">
        <v>112</v>
      </c>
    </row>
    <row r="76" spans="1:16">
      <c r="A76" s="17">
        <v>78004</v>
      </c>
      <c r="B76" s="17" t="s">
        <v>501</v>
      </c>
      <c r="C76" s="202">
        <v>3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</v>
      </c>
      <c r="J76" s="202">
        <v>3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7</v>
      </c>
    </row>
    <row r="77" spans="1:16">
      <c r="A77" s="17">
        <v>78006</v>
      </c>
      <c r="B77" s="17" t="s">
        <v>537</v>
      </c>
      <c r="C77" s="202">
        <v>2</v>
      </c>
      <c r="D77" s="202">
        <v>0</v>
      </c>
      <c r="E77" s="202">
        <v>1</v>
      </c>
      <c r="F77" s="202">
        <v>0</v>
      </c>
      <c r="G77" s="202">
        <v>0</v>
      </c>
      <c r="H77" s="202">
        <v>0</v>
      </c>
      <c r="I77" s="202">
        <v>0</v>
      </c>
      <c r="J77" s="202">
        <v>2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5</v>
      </c>
    </row>
    <row r="78" spans="1:16">
      <c r="A78" s="17">
        <v>78008</v>
      </c>
      <c r="B78" s="17" t="s">
        <v>641</v>
      </c>
      <c r="C78" s="202">
        <v>0</v>
      </c>
      <c r="D78" s="202">
        <v>0</v>
      </c>
      <c r="E78" s="202">
        <v>1</v>
      </c>
      <c r="F78" s="202">
        <v>0</v>
      </c>
      <c r="G78" s="202">
        <v>0</v>
      </c>
      <c r="H78" s="202">
        <v>0</v>
      </c>
      <c r="I78" s="202">
        <v>2</v>
      </c>
      <c r="J78" s="202">
        <v>1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4</v>
      </c>
    </row>
    <row r="79" spans="1:16">
      <c r="A79" s="17">
        <v>78009</v>
      </c>
      <c r="B79" s="17" t="s">
        <v>371</v>
      </c>
      <c r="C79" s="202">
        <v>9</v>
      </c>
      <c r="D79" s="202">
        <v>0</v>
      </c>
      <c r="E79" s="202">
        <v>1</v>
      </c>
      <c r="F79" s="202">
        <v>1</v>
      </c>
      <c r="G79" s="202">
        <v>0</v>
      </c>
      <c r="H79" s="202">
        <v>0</v>
      </c>
      <c r="I79" s="202">
        <v>5</v>
      </c>
      <c r="J79" s="202">
        <v>5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21</v>
      </c>
    </row>
    <row r="80" spans="1:16">
      <c r="A80" s="17">
        <v>78010</v>
      </c>
      <c r="B80" s="17" t="s">
        <v>291</v>
      </c>
      <c r="C80" s="202">
        <v>35</v>
      </c>
      <c r="D80" s="202">
        <v>6</v>
      </c>
      <c r="E80" s="202">
        <v>15</v>
      </c>
      <c r="F80" s="202">
        <v>1</v>
      </c>
      <c r="G80" s="202">
        <v>0</v>
      </c>
      <c r="H80" s="202">
        <v>0</v>
      </c>
      <c r="I80" s="202">
        <v>13</v>
      </c>
      <c r="J80" s="202">
        <v>18</v>
      </c>
      <c r="K80" s="202">
        <v>0</v>
      </c>
      <c r="L80" s="202">
        <v>0</v>
      </c>
      <c r="M80" s="202">
        <v>0</v>
      </c>
      <c r="N80" s="202">
        <v>2</v>
      </c>
      <c r="O80" s="202">
        <v>19</v>
      </c>
      <c r="P80" s="202">
        <v>109</v>
      </c>
    </row>
    <row r="81" spans="1:16">
      <c r="A81" s="17">
        <v>78011</v>
      </c>
      <c r="B81" s="17" t="s">
        <v>423</v>
      </c>
      <c r="C81" s="202">
        <v>4</v>
      </c>
      <c r="D81" s="202">
        <v>1</v>
      </c>
      <c r="E81" s="202">
        <v>0</v>
      </c>
      <c r="F81" s="202">
        <v>0</v>
      </c>
      <c r="G81" s="202">
        <v>1</v>
      </c>
      <c r="H81" s="202">
        <v>0</v>
      </c>
      <c r="I81" s="202">
        <v>3</v>
      </c>
      <c r="J81" s="202">
        <v>2</v>
      </c>
      <c r="K81" s="202">
        <v>0</v>
      </c>
      <c r="L81" s="202">
        <v>0</v>
      </c>
      <c r="M81" s="202">
        <v>0</v>
      </c>
      <c r="N81" s="202">
        <v>0</v>
      </c>
      <c r="O81" s="202">
        <v>1</v>
      </c>
      <c r="P81" s="202">
        <v>12</v>
      </c>
    </row>
    <row r="82" spans="1:16">
      <c r="A82" s="17">
        <v>78012</v>
      </c>
      <c r="B82" s="17" t="s">
        <v>426</v>
      </c>
      <c r="C82" s="202">
        <v>4</v>
      </c>
      <c r="D82" s="202">
        <v>0</v>
      </c>
      <c r="E82" s="202">
        <v>2</v>
      </c>
      <c r="F82" s="202">
        <v>0</v>
      </c>
      <c r="G82" s="202">
        <v>0</v>
      </c>
      <c r="H82" s="202">
        <v>0</v>
      </c>
      <c r="I82" s="202">
        <v>1</v>
      </c>
      <c r="J82" s="202">
        <v>1</v>
      </c>
      <c r="K82" s="202">
        <v>0</v>
      </c>
      <c r="L82" s="202">
        <v>0</v>
      </c>
      <c r="M82" s="202">
        <v>0</v>
      </c>
      <c r="N82" s="202">
        <v>0</v>
      </c>
      <c r="O82" s="202">
        <v>4</v>
      </c>
      <c r="P82" s="202">
        <v>12</v>
      </c>
    </row>
    <row r="83" spans="1:16">
      <c r="A83" s="17">
        <v>78013</v>
      </c>
      <c r="B83" s="17" t="s">
        <v>490</v>
      </c>
      <c r="C83" s="202">
        <v>8</v>
      </c>
      <c r="D83" s="202">
        <v>5</v>
      </c>
      <c r="E83" s="202">
        <v>2</v>
      </c>
      <c r="F83" s="202">
        <v>0</v>
      </c>
      <c r="G83" s="202">
        <v>0</v>
      </c>
      <c r="H83" s="202">
        <v>0</v>
      </c>
      <c r="I83" s="202">
        <v>2</v>
      </c>
      <c r="J83" s="202">
        <v>1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18</v>
      </c>
    </row>
    <row r="84" spans="1:16">
      <c r="A84" s="17">
        <v>78014</v>
      </c>
      <c r="B84" s="17" t="s">
        <v>610</v>
      </c>
      <c r="C84" s="202">
        <v>2</v>
      </c>
      <c r="D84" s="202">
        <v>0</v>
      </c>
      <c r="E84" s="202">
        <v>1</v>
      </c>
      <c r="F84" s="202">
        <v>0</v>
      </c>
      <c r="G84" s="202">
        <v>0</v>
      </c>
      <c r="H84" s="202">
        <v>0</v>
      </c>
      <c r="I84" s="202">
        <v>0</v>
      </c>
      <c r="J84" s="202">
        <v>4</v>
      </c>
      <c r="K84" s="202">
        <v>0</v>
      </c>
      <c r="L84" s="202">
        <v>0</v>
      </c>
      <c r="M84" s="202">
        <v>0</v>
      </c>
      <c r="N84" s="202">
        <v>0</v>
      </c>
      <c r="O84" s="202">
        <v>2</v>
      </c>
      <c r="P84" s="202">
        <v>9</v>
      </c>
    </row>
    <row r="85" spans="1:16">
      <c r="A85" s="17">
        <v>78015</v>
      </c>
      <c r="B85" s="17" t="s">
        <v>308</v>
      </c>
      <c r="C85" s="202">
        <v>12</v>
      </c>
      <c r="D85" s="202">
        <v>0</v>
      </c>
      <c r="E85" s="202">
        <v>9</v>
      </c>
      <c r="F85" s="202">
        <v>0</v>
      </c>
      <c r="G85" s="202">
        <v>0</v>
      </c>
      <c r="H85" s="202">
        <v>0</v>
      </c>
      <c r="I85" s="202">
        <v>9</v>
      </c>
      <c r="J85" s="202">
        <v>10</v>
      </c>
      <c r="K85" s="202">
        <v>0</v>
      </c>
      <c r="L85" s="202">
        <v>0</v>
      </c>
      <c r="M85" s="202">
        <v>0</v>
      </c>
      <c r="N85" s="202">
        <v>1</v>
      </c>
      <c r="O85" s="202">
        <v>13</v>
      </c>
      <c r="P85" s="202">
        <v>54</v>
      </c>
    </row>
    <row r="86" spans="1:16">
      <c r="A86" s="17">
        <v>78016</v>
      </c>
      <c r="B86" s="17" t="s">
        <v>547</v>
      </c>
      <c r="C86" s="202">
        <v>4</v>
      </c>
      <c r="D86" s="202">
        <v>0</v>
      </c>
      <c r="E86" s="202">
        <v>4</v>
      </c>
      <c r="F86" s="202">
        <v>0</v>
      </c>
      <c r="G86" s="202">
        <v>0</v>
      </c>
      <c r="H86" s="202">
        <v>0</v>
      </c>
      <c r="I86" s="202">
        <v>1</v>
      </c>
      <c r="J86" s="202">
        <v>2</v>
      </c>
      <c r="K86" s="202">
        <v>0</v>
      </c>
      <c r="L86" s="202">
        <v>0</v>
      </c>
      <c r="M86" s="202">
        <v>0</v>
      </c>
      <c r="N86" s="202">
        <v>0</v>
      </c>
      <c r="O86" s="202">
        <v>1</v>
      </c>
      <c r="P86" s="202">
        <v>12</v>
      </c>
    </row>
    <row r="87" spans="1:16">
      <c r="A87" s="17">
        <v>78017</v>
      </c>
      <c r="B87" s="17" t="s">
        <v>298</v>
      </c>
      <c r="C87" s="202">
        <v>22</v>
      </c>
      <c r="D87" s="202">
        <v>7</v>
      </c>
      <c r="E87" s="202">
        <v>8</v>
      </c>
      <c r="F87" s="202">
        <v>0</v>
      </c>
      <c r="G87" s="202">
        <v>0</v>
      </c>
      <c r="H87" s="202">
        <v>0</v>
      </c>
      <c r="I87" s="202">
        <v>15</v>
      </c>
      <c r="J87" s="202">
        <v>13</v>
      </c>
      <c r="K87" s="202">
        <v>2</v>
      </c>
      <c r="L87" s="202">
        <v>2</v>
      </c>
      <c r="M87" s="202">
        <v>1</v>
      </c>
      <c r="N87" s="202">
        <v>1</v>
      </c>
      <c r="O87" s="202">
        <v>7</v>
      </c>
      <c r="P87" s="202">
        <v>78</v>
      </c>
    </row>
    <row r="88" spans="1:16">
      <c r="A88" s="17">
        <v>78019</v>
      </c>
      <c r="B88" s="17" t="s">
        <v>428</v>
      </c>
      <c r="C88" s="202">
        <v>2</v>
      </c>
      <c r="D88" s="202">
        <v>0</v>
      </c>
      <c r="E88" s="202">
        <v>3</v>
      </c>
      <c r="F88" s="202">
        <v>0</v>
      </c>
      <c r="G88" s="202">
        <v>0</v>
      </c>
      <c r="H88" s="202">
        <v>0</v>
      </c>
      <c r="I88" s="202">
        <v>0</v>
      </c>
      <c r="J88" s="202">
        <v>2</v>
      </c>
      <c r="K88" s="202">
        <v>0</v>
      </c>
      <c r="L88" s="202">
        <v>0</v>
      </c>
      <c r="M88" s="202">
        <v>0</v>
      </c>
      <c r="N88" s="202">
        <v>0</v>
      </c>
      <c r="O88" s="202">
        <v>1</v>
      </c>
      <c r="P88" s="202">
        <v>8</v>
      </c>
    </row>
    <row r="89" spans="1:16">
      <c r="A89" s="17">
        <v>78020</v>
      </c>
      <c r="B89" s="17" t="s">
        <v>459</v>
      </c>
      <c r="C89" s="202">
        <v>5</v>
      </c>
      <c r="D89" s="202">
        <v>0</v>
      </c>
      <c r="E89" s="202">
        <v>2</v>
      </c>
      <c r="F89" s="202">
        <v>0</v>
      </c>
      <c r="G89" s="202">
        <v>1</v>
      </c>
      <c r="H89" s="202">
        <v>0</v>
      </c>
      <c r="I89" s="202">
        <v>0</v>
      </c>
      <c r="J89" s="202">
        <v>4</v>
      </c>
      <c r="K89" s="202">
        <v>0</v>
      </c>
      <c r="L89" s="202">
        <v>0</v>
      </c>
      <c r="M89" s="202">
        <v>0</v>
      </c>
      <c r="N89" s="202">
        <v>0</v>
      </c>
      <c r="O89" s="202">
        <v>2</v>
      </c>
      <c r="P89" s="202">
        <v>14</v>
      </c>
    </row>
    <row r="90" spans="1:16">
      <c r="A90" s="17">
        <v>78021</v>
      </c>
      <c r="B90" s="17" t="s">
        <v>562</v>
      </c>
      <c r="C90" s="202">
        <v>2</v>
      </c>
      <c r="D90" s="202">
        <v>1</v>
      </c>
      <c r="E90" s="202">
        <v>1</v>
      </c>
      <c r="F90" s="202">
        <v>0</v>
      </c>
      <c r="G90" s="202">
        <v>0</v>
      </c>
      <c r="H90" s="202">
        <v>0</v>
      </c>
      <c r="I90" s="202">
        <v>1</v>
      </c>
      <c r="J90" s="202">
        <v>2</v>
      </c>
      <c r="K90" s="202">
        <v>0</v>
      </c>
      <c r="L90" s="202">
        <v>0</v>
      </c>
      <c r="M90" s="202">
        <v>0</v>
      </c>
      <c r="N90" s="202">
        <v>0</v>
      </c>
      <c r="O90" s="202">
        <v>1</v>
      </c>
      <c r="P90" s="202">
        <v>8</v>
      </c>
    </row>
    <row r="91" spans="1:16">
      <c r="A91" s="17">
        <v>78022</v>
      </c>
      <c r="B91" s="17" t="s">
        <v>563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2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2</v>
      </c>
    </row>
    <row r="92" spans="1:16">
      <c r="A92" s="17">
        <v>78025</v>
      </c>
      <c r="B92" s="17" t="s">
        <v>313</v>
      </c>
      <c r="C92" s="202">
        <v>16</v>
      </c>
      <c r="D92" s="202">
        <v>1</v>
      </c>
      <c r="E92" s="202">
        <v>6</v>
      </c>
      <c r="F92" s="202">
        <v>0</v>
      </c>
      <c r="G92" s="202">
        <v>1</v>
      </c>
      <c r="H92" s="202">
        <v>0</v>
      </c>
      <c r="I92" s="202">
        <v>9</v>
      </c>
      <c r="J92" s="202">
        <v>9</v>
      </c>
      <c r="K92" s="202">
        <v>1</v>
      </c>
      <c r="L92" s="202">
        <v>0</v>
      </c>
      <c r="M92" s="202">
        <v>0</v>
      </c>
      <c r="N92" s="202">
        <v>1</v>
      </c>
      <c r="O92" s="202">
        <v>7</v>
      </c>
      <c r="P92" s="202">
        <v>51</v>
      </c>
    </row>
    <row r="93" spans="1:16">
      <c r="A93" s="17">
        <v>78026</v>
      </c>
      <c r="B93" s="17" t="s">
        <v>397</v>
      </c>
      <c r="C93" s="202">
        <v>3</v>
      </c>
      <c r="D93" s="202">
        <v>0</v>
      </c>
      <c r="E93" s="202">
        <v>1</v>
      </c>
      <c r="F93" s="202">
        <v>0</v>
      </c>
      <c r="G93" s="202">
        <v>0</v>
      </c>
      <c r="H93" s="202">
        <v>0</v>
      </c>
      <c r="I93" s="202">
        <v>0</v>
      </c>
      <c r="J93" s="202">
        <v>6</v>
      </c>
      <c r="K93" s="202">
        <v>0</v>
      </c>
      <c r="L93" s="202">
        <v>0</v>
      </c>
      <c r="M93" s="202">
        <v>1</v>
      </c>
      <c r="N93" s="202">
        <v>0</v>
      </c>
      <c r="O93" s="202">
        <v>5</v>
      </c>
      <c r="P93" s="202">
        <v>16</v>
      </c>
    </row>
    <row r="94" spans="1:16">
      <c r="A94" s="17">
        <v>78027</v>
      </c>
      <c r="B94" s="17" t="s">
        <v>677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s="17">
        <v>78028</v>
      </c>
      <c r="B95" s="17" t="s">
        <v>443</v>
      </c>
      <c r="C95" s="202">
        <v>2</v>
      </c>
      <c r="D95" s="202">
        <v>0</v>
      </c>
      <c r="E95" s="202">
        <v>2</v>
      </c>
      <c r="F95" s="202">
        <v>0</v>
      </c>
      <c r="G95" s="202">
        <v>0</v>
      </c>
      <c r="H95" s="202">
        <v>0</v>
      </c>
      <c r="I95" s="202">
        <v>0</v>
      </c>
      <c r="J95" s="202">
        <v>2</v>
      </c>
      <c r="K95" s="202">
        <v>0</v>
      </c>
      <c r="L95" s="202">
        <v>0</v>
      </c>
      <c r="M95" s="202">
        <v>0</v>
      </c>
      <c r="N95" s="202">
        <v>0</v>
      </c>
      <c r="O95" s="202">
        <v>1</v>
      </c>
      <c r="P95" s="202">
        <v>7</v>
      </c>
    </row>
    <row r="96" spans="1:16">
      <c r="A96" s="17">
        <v>78029</v>
      </c>
      <c r="B96" s="17" t="s">
        <v>283</v>
      </c>
      <c r="C96" s="202">
        <v>28</v>
      </c>
      <c r="D96" s="202">
        <v>2</v>
      </c>
      <c r="E96" s="202">
        <v>9</v>
      </c>
      <c r="F96" s="202">
        <v>0</v>
      </c>
      <c r="G96" s="202">
        <v>0</v>
      </c>
      <c r="H96" s="202">
        <v>0</v>
      </c>
      <c r="I96" s="202">
        <v>6</v>
      </c>
      <c r="J96" s="202">
        <v>20</v>
      </c>
      <c r="K96" s="202">
        <v>0</v>
      </c>
      <c r="L96" s="202">
        <v>0</v>
      </c>
      <c r="M96" s="202">
        <v>2</v>
      </c>
      <c r="N96" s="202">
        <v>0</v>
      </c>
      <c r="O96" s="202">
        <v>12</v>
      </c>
      <c r="P96" s="202">
        <v>79</v>
      </c>
    </row>
    <row r="97" spans="1:16">
      <c r="A97" s="17">
        <v>78030</v>
      </c>
      <c r="B97" s="17" t="s">
        <v>424</v>
      </c>
      <c r="C97" s="202">
        <v>3</v>
      </c>
      <c r="D97" s="202">
        <v>1</v>
      </c>
      <c r="E97" s="202">
        <v>3</v>
      </c>
      <c r="F97" s="202">
        <v>0</v>
      </c>
      <c r="G97" s="202">
        <v>1</v>
      </c>
      <c r="H97" s="202">
        <v>0</v>
      </c>
      <c r="I97" s="202">
        <v>2</v>
      </c>
      <c r="J97" s="202">
        <v>4</v>
      </c>
      <c r="K97" s="202">
        <v>0</v>
      </c>
      <c r="L97" s="202">
        <v>0</v>
      </c>
      <c r="M97" s="202">
        <v>0</v>
      </c>
      <c r="N97" s="202">
        <v>0</v>
      </c>
      <c r="O97" s="202">
        <v>5</v>
      </c>
      <c r="P97" s="202">
        <v>19</v>
      </c>
    </row>
    <row r="98" spans="1:16">
      <c r="A98" s="17">
        <v>78031</v>
      </c>
      <c r="B98" s="17" t="s">
        <v>303</v>
      </c>
      <c r="C98" s="202">
        <v>5</v>
      </c>
      <c r="D98" s="202">
        <v>1</v>
      </c>
      <c r="E98" s="202">
        <v>9</v>
      </c>
      <c r="F98" s="202">
        <v>0</v>
      </c>
      <c r="G98" s="202">
        <v>1</v>
      </c>
      <c r="H98" s="202">
        <v>0</v>
      </c>
      <c r="I98" s="202">
        <v>5</v>
      </c>
      <c r="J98" s="202">
        <v>9</v>
      </c>
      <c r="K98" s="202">
        <v>0</v>
      </c>
      <c r="L98" s="202">
        <v>2</v>
      </c>
      <c r="M98" s="202">
        <v>1</v>
      </c>
      <c r="N98" s="202">
        <v>0</v>
      </c>
      <c r="O98" s="202">
        <v>12</v>
      </c>
      <c r="P98" s="202">
        <v>45</v>
      </c>
    </row>
    <row r="99" spans="1:16">
      <c r="A99" s="17">
        <v>78033</v>
      </c>
      <c r="B99" s="17" t="s">
        <v>275</v>
      </c>
      <c r="C99" s="202">
        <v>26</v>
      </c>
      <c r="D99" s="202">
        <v>7</v>
      </c>
      <c r="E99" s="202">
        <v>29</v>
      </c>
      <c r="F99" s="202">
        <v>0</v>
      </c>
      <c r="G99" s="202">
        <v>0</v>
      </c>
      <c r="H99" s="202">
        <v>0</v>
      </c>
      <c r="I99" s="202">
        <v>19</v>
      </c>
      <c r="J99" s="202">
        <v>15</v>
      </c>
      <c r="K99" s="202">
        <v>0</v>
      </c>
      <c r="L99" s="202">
        <v>2</v>
      </c>
      <c r="M99" s="202">
        <v>0</v>
      </c>
      <c r="N99" s="202">
        <v>0</v>
      </c>
      <c r="O99" s="202">
        <v>16</v>
      </c>
      <c r="P99" s="202">
        <v>114</v>
      </c>
    </row>
    <row r="100" spans="1:16">
      <c r="A100" s="17">
        <v>78034</v>
      </c>
      <c r="B100" s="17" t="s">
        <v>430</v>
      </c>
      <c r="C100" s="202">
        <v>3</v>
      </c>
      <c r="D100" s="202">
        <v>1</v>
      </c>
      <c r="E100" s="202">
        <v>2</v>
      </c>
      <c r="F100" s="202">
        <v>0</v>
      </c>
      <c r="G100" s="202">
        <v>0</v>
      </c>
      <c r="H100" s="202">
        <v>0</v>
      </c>
      <c r="I100" s="202">
        <v>2</v>
      </c>
      <c r="J100" s="202">
        <v>3</v>
      </c>
      <c r="K100" s="202">
        <v>0</v>
      </c>
      <c r="L100" s="202">
        <v>0</v>
      </c>
      <c r="M100" s="202">
        <v>0</v>
      </c>
      <c r="N100" s="202">
        <v>0</v>
      </c>
      <c r="O100" s="202">
        <v>2</v>
      </c>
      <c r="P100" s="202">
        <v>13</v>
      </c>
    </row>
    <row r="101" spans="1:16">
      <c r="A101" s="17">
        <v>78035</v>
      </c>
      <c r="B101" s="17" t="s">
        <v>666</v>
      </c>
      <c r="C101" s="202">
        <v>1</v>
      </c>
      <c r="D101" s="202">
        <v>0</v>
      </c>
      <c r="E101" s="202">
        <v>1</v>
      </c>
      <c r="F101" s="202">
        <v>0</v>
      </c>
      <c r="G101" s="202">
        <v>0</v>
      </c>
      <c r="H101" s="202">
        <v>0</v>
      </c>
      <c r="I101" s="202">
        <v>0</v>
      </c>
      <c r="J101" s="202">
        <v>1</v>
      </c>
      <c r="K101" s="202">
        <v>0</v>
      </c>
      <c r="L101" s="202">
        <v>0</v>
      </c>
      <c r="M101" s="202">
        <v>0</v>
      </c>
      <c r="N101" s="202">
        <v>0</v>
      </c>
      <c r="O101" s="202">
        <v>0</v>
      </c>
      <c r="P101" s="202">
        <v>3</v>
      </c>
    </row>
    <row r="102" spans="1:16">
      <c r="A102" s="17">
        <v>78037</v>
      </c>
      <c r="B102" s="17" t="s">
        <v>407</v>
      </c>
      <c r="C102" s="202">
        <v>2</v>
      </c>
      <c r="D102" s="202">
        <v>0</v>
      </c>
      <c r="E102" s="202">
        <v>3</v>
      </c>
      <c r="F102" s="202">
        <v>0</v>
      </c>
      <c r="G102" s="202">
        <v>0</v>
      </c>
      <c r="H102" s="202">
        <v>0</v>
      </c>
      <c r="I102" s="202">
        <v>0</v>
      </c>
      <c r="J102" s="202">
        <v>2</v>
      </c>
      <c r="K102" s="202">
        <v>0</v>
      </c>
      <c r="L102" s="202">
        <v>0</v>
      </c>
      <c r="M102" s="202">
        <v>0</v>
      </c>
      <c r="N102" s="202">
        <v>0</v>
      </c>
      <c r="O102" s="202">
        <v>1</v>
      </c>
      <c r="P102" s="202">
        <v>8</v>
      </c>
    </row>
    <row r="103" spans="1:16">
      <c r="A103" s="17">
        <v>78038</v>
      </c>
      <c r="B103" s="17" t="s">
        <v>619</v>
      </c>
      <c r="C103" s="202">
        <v>1</v>
      </c>
      <c r="D103" s="202">
        <v>0</v>
      </c>
      <c r="E103" s="202">
        <v>0</v>
      </c>
      <c r="F103" s="202">
        <v>0</v>
      </c>
      <c r="G103" s="202">
        <v>0</v>
      </c>
      <c r="H103" s="202">
        <v>0</v>
      </c>
      <c r="I103" s="202">
        <v>0</v>
      </c>
      <c r="J103" s="202">
        <v>0</v>
      </c>
      <c r="K103" s="202">
        <v>0</v>
      </c>
      <c r="L103" s="202">
        <v>0</v>
      </c>
      <c r="M103" s="202">
        <v>0</v>
      </c>
      <c r="N103" s="202">
        <v>0</v>
      </c>
      <c r="O103" s="202">
        <v>0</v>
      </c>
      <c r="P103" s="202">
        <v>1</v>
      </c>
    </row>
    <row r="104" spans="1:16">
      <c r="A104" s="17">
        <v>78039</v>
      </c>
      <c r="B104" s="17" t="s">
        <v>555</v>
      </c>
      <c r="C104" s="202">
        <v>0</v>
      </c>
      <c r="D104" s="202">
        <v>0</v>
      </c>
      <c r="E104" s="202">
        <v>1</v>
      </c>
      <c r="F104" s="202">
        <v>0</v>
      </c>
      <c r="G104" s="202">
        <v>0</v>
      </c>
      <c r="H104" s="202">
        <v>0</v>
      </c>
      <c r="I104" s="202">
        <v>1</v>
      </c>
      <c r="J104" s="202">
        <v>1</v>
      </c>
      <c r="K104" s="202">
        <v>0</v>
      </c>
      <c r="L104" s="202">
        <v>0</v>
      </c>
      <c r="M104" s="202">
        <v>0</v>
      </c>
      <c r="N104" s="202">
        <v>0</v>
      </c>
      <c r="O104" s="202">
        <v>1</v>
      </c>
      <c r="P104" s="202">
        <v>4</v>
      </c>
    </row>
    <row r="105" spans="1:16">
      <c r="A105" s="17">
        <v>78040</v>
      </c>
      <c r="B105" s="17" t="s">
        <v>299</v>
      </c>
      <c r="C105" s="202">
        <v>8</v>
      </c>
      <c r="D105" s="202">
        <v>17</v>
      </c>
      <c r="E105" s="202">
        <v>4</v>
      </c>
      <c r="F105" s="202">
        <v>0</v>
      </c>
      <c r="G105" s="202">
        <v>0</v>
      </c>
      <c r="H105" s="202">
        <v>0</v>
      </c>
      <c r="I105" s="202">
        <v>3</v>
      </c>
      <c r="J105" s="202">
        <v>6</v>
      </c>
      <c r="K105" s="202">
        <v>0</v>
      </c>
      <c r="L105" s="202">
        <v>0</v>
      </c>
      <c r="M105" s="202">
        <v>0</v>
      </c>
      <c r="N105" s="202">
        <v>0</v>
      </c>
      <c r="O105" s="202">
        <v>5</v>
      </c>
      <c r="P105" s="202">
        <v>43</v>
      </c>
    </row>
    <row r="106" spans="1:16">
      <c r="A106" s="17">
        <v>78042</v>
      </c>
      <c r="B106" s="17" t="s">
        <v>557</v>
      </c>
      <c r="C106" s="202">
        <v>4</v>
      </c>
      <c r="D106" s="202">
        <v>0</v>
      </c>
      <c r="E106" s="202">
        <v>0</v>
      </c>
      <c r="F106" s="202">
        <v>0</v>
      </c>
      <c r="G106" s="202">
        <v>0</v>
      </c>
      <c r="H106" s="202">
        <v>0</v>
      </c>
      <c r="I106" s="202">
        <v>0</v>
      </c>
      <c r="J106" s="202">
        <v>1</v>
      </c>
      <c r="K106" s="202">
        <v>0</v>
      </c>
      <c r="L106" s="202">
        <v>0</v>
      </c>
      <c r="M106" s="202">
        <v>0</v>
      </c>
      <c r="N106" s="202">
        <v>0</v>
      </c>
      <c r="O106" s="202">
        <v>0</v>
      </c>
      <c r="P106" s="202">
        <v>5</v>
      </c>
    </row>
    <row r="107" spans="1:16">
      <c r="A107" s="17">
        <v>78043</v>
      </c>
      <c r="B107" s="17" t="s">
        <v>558</v>
      </c>
      <c r="C107" s="202">
        <v>4</v>
      </c>
      <c r="D107" s="202">
        <v>0</v>
      </c>
      <c r="E107" s="202">
        <v>2</v>
      </c>
      <c r="F107" s="202">
        <v>0</v>
      </c>
      <c r="G107" s="202">
        <v>0</v>
      </c>
      <c r="H107" s="202">
        <v>0</v>
      </c>
      <c r="I107" s="202">
        <v>0</v>
      </c>
      <c r="J107" s="202">
        <v>1</v>
      </c>
      <c r="K107" s="202">
        <v>0</v>
      </c>
      <c r="L107" s="202">
        <v>0</v>
      </c>
      <c r="M107" s="202">
        <v>0</v>
      </c>
      <c r="N107" s="202">
        <v>0</v>
      </c>
      <c r="O107" s="202">
        <v>0</v>
      </c>
      <c r="P107" s="202">
        <v>7</v>
      </c>
    </row>
    <row r="108" spans="1:16">
      <c r="A108" s="17">
        <v>78044</v>
      </c>
      <c r="B108" s="17" t="s">
        <v>268</v>
      </c>
      <c r="C108" s="202">
        <v>53</v>
      </c>
      <c r="D108" s="202">
        <v>18</v>
      </c>
      <c r="E108" s="202">
        <v>22</v>
      </c>
      <c r="F108" s="202">
        <v>0</v>
      </c>
      <c r="G108" s="202">
        <v>3</v>
      </c>
      <c r="H108" s="202">
        <v>0</v>
      </c>
      <c r="I108" s="202">
        <v>19</v>
      </c>
      <c r="J108" s="202">
        <v>36</v>
      </c>
      <c r="K108" s="202">
        <v>2</v>
      </c>
      <c r="L108" s="202">
        <v>2</v>
      </c>
      <c r="M108" s="202">
        <v>6</v>
      </c>
      <c r="N108" s="202">
        <v>1</v>
      </c>
      <c r="O108" s="202">
        <v>36</v>
      </c>
      <c r="P108" s="202">
        <v>198</v>
      </c>
    </row>
    <row r="109" spans="1:16">
      <c r="A109" s="17">
        <v>78045</v>
      </c>
      <c r="B109" s="17" t="s">
        <v>265</v>
      </c>
      <c r="C109" s="202">
        <v>59</v>
      </c>
      <c r="D109" s="202">
        <v>40</v>
      </c>
      <c r="E109" s="202">
        <v>50</v>
      </c>
      <c r="F109" s="202">
        <v>1</v>
      </c>
      <c r="G109" s="202">
        <v>2</v>
      </c>
      <c r="H109" s="202">
        <v>0</v>
      </c>
      <c r="I109" s="202">
        <v>19</v>
      </c>
      <c r="J109" s="202">
        <v>26</v>
      </c>
      <c r="K109" s="202">
        <v>1</v>
      </c>
      <c r="L109" s="202">
        <v>4</v>
      </c>
      <c r="M109" s="202">
        <v>4</v>
      </c>
      <c r="N109" s="202">
        <v>0</v>
      </c>
      <c r="O109" s="202">
        <v>79</v>
      </c>
      <c r="P109" s="202">
        <v>285</v>
      </c>
    </row>
    <row r="110" spans="1:16">
      <c r="A110" s="17">
        <v>78046</v>
      </c>
      <c r="B110" s="17" t="s">
        <v>592</v>
      </c>
      <c r="C110" s="202">
        <v>3</v>
      </c>
      <c r="D110" s="202">
        <v>0</v>
      </c>
      <c r="E110" s="202">
        <v>1</v>
      </c>
      <c r="F110" s="202">
        <v>0</v>
      </c>
      <c r="G110" s="202">
        <v>0</v>
      </c>
      <c r="H110" s="202">
        <v>0</v>
      </c>
      <c r="I110" s="202">
        <v>3</v>
      </c>
      <c r="J110" s="202">
        <v>1</v>
      </c>
      <c r="K110" s="202">
        <v>0</v>
      </c>
      <c r="L110" s="202">
        <v>0</v>
      </c>
      <c r="M110" s="202">
        <v>0</v>
      </c>
      <c r="N110" s="202">
        <v>0</v>
      </c>
      <c r="O110" s="202">
        <v>1</v>
      </c>
      <c r="P110" s="202">
        <v>9</v>
      </c>
    </row>
    <row r="111" spans="1:16">
      <c r="A111" s="17">
        <v>78047</v>
      </c>
      <c r="B111" s="17" t="s">
        <v>305</v>
      </c>
      <c r="C111" s="202">
        <v>11</v>
      </c>
      <c r="D111" s="202">
        <v>2</v>
      </c>
      <c r="E111" s="202">
        <v>7</v>
      </c>
      <c r="F111" s="202">
        <v>0</v>
      </c>
      <c r="G111" s="202">
        <v>0</v>
      </c>
      <c r="H111" s="202">
        <v>0</v>
      </c>
      <c r="I111" s="202">
        <v>8</v>
      </c>
      <c r="J111" s="202">
        <v>15</v>
      </c>
      <c r="K111" s="202">
        <v>0</v>
      </c>
      <c r="L111" s="202">
        <v>0</v>
      </c>
      <c r="M111" s="202">
        <v>0</v>
      </c>
      <c r="N111" s="202">
        <v>2</v>
      </c>
      <c r="O111" s="202">
        <v>4</v>
      </c>
      <c r="P111" s="202">
        <v>49</v>
      </c>
    </row>
    <row r="112" spans="1:16">
      <c r="A112" s="17">
        <v>78048</v>
      </c>
      <c r="B112" s="17" t="s">
        <v>350</v>
      </c>
      <c r="C112" s="202">
        <v>10</v>
      </c>
      <c r="D112" s="202">
        <v>1</v>
      </c>
      <c r="E112" s="202">
        <v>4</v>
      </c>
      <c r="F112" s="202">
        <v>0</v>
      </c>
      <c r="G112" s="202">
        <v>0</v>
      </c>
      <c r="H112" s="202">
        <v>0</v>
      </c>
      <c r="I112" s="202">
        <v>1</v>
      </c>
      <c r="J112" s="202">
        <v>4</v>
      </c>
      <c r="K112" s="202">
        <v>0</v>
      </c>
      <c r="L112" s="202">
        <v>0</v>
      </c>
      <c r="M112" s="202">
        <v>0</v>
      </c>
      <c r="N112" s="202">
        <v>0</v>
      </c>
      <c r="O112" s="202">
        <v>3</v>
      </c>
      <c r="P112" s="202">
        <v>23</v>
      </c>
    </row>
    <row r="113" spans="1:16">
      <c r="A113" s="17">
        <v>78049</v>
      </c>
      <c r="B113" s="17" t="s">
        <v>369</v>
      </c>
      <c r="C113" s="202">
        <v>7</v>
      </c>
      <c r="D113" s="202">
        <v>0</v>
      </c>
      <c r="E113" s="202">
        <v>4</v>
      </c>
      <c r="F113" s="202">
        <v>0</v>
      </c>
      <c r="G113" s="202">
        <v>0</v>
      </c>
      <c r="H113" s="202">
        <v>0</v>
      </c>
      <c r="I113" s="202">
        <v>0</v>
      </c>
      <c r="J113" s="202">
        <v>3</v>
      </c>
      <c r="K113" s="202">
        <v>0</v>
      </c>
      <c r="L113" s="202">
        <v>0</v>
      </c>
      <c r="M113" s="202">
        <v>0</v>
      </c>
      <c r="N113" s="202">
        <v>0</v>
      </c>
      <c r="O113" s="202">
        <v>3</v>
      </c>
      <c r="P113" s="202">
        <v>17</v>
      </c>
    </row>
    <row r="114" spans="1:16">
      <c r="A114" s="17">
        <v>78050</v>
      </c>
      <c r="B114" s="17" t="s">
        <v>613</v>
      </c>
      <c r="C114" s="202">
        <v>0</v>
      </c>
      <c r="D114" s="202">
        <v>0</v>
      </c>
      <c r="E114" s="202">
        <v>2</v>
      </c>
      <c r="F114" s="202">
        <v>0</v>
      </c>
      <c r="G114" s="202">
        <v>0</v>
      </c>
      <c r="H114" s="202">
        <v>0</v>
      </c>
      <c r="I114" s="202">
        <v>1</v>
      </c>
      <c r="J114" s="202">
        <v>0</v>
      </c>
      <c r="K114" s="202">
        <v>0</v>
      </c>
      <c r="L114" s="202">
        <v>0</v>
      </c>
      <c r="M114" s="202">
        <v>0</v>
      </c>
      <c r="N114" s="202">
        <v>0</v>
      </c>
      <c r="O114" s="202">
        <v>0</v>
      </c>
      <c r="P114" s="202">
        <v>3</v>
      </c>
    </row>
    <row r="115" spans="1:16">
      <c r="A115" s="17">
        <v>78051</v>
      </c>
      <c r="B115" s="17" t="s">
        <v>383</v>
      </c>
      <c r="C115" s="202">
        <v>6</v>
      </c>
      <c r="D115" s="202">
        <v>3</v>
      </c>
      <c r="E115" s="202">
        <v>8</v>
      </c>
      <c r="F115" s="202">
        <v>0</v>
      </c>
      <c r="G115" s="202">
        <v>0</v>
      </c>
      <c r="H115" s="202">
        <v>0</v>
      </c>
      <c r="I115" s="202">
        <v>0</v>
      </c>
      <c r="J115" s="202">
        <v>4</v>
      </c>
      <c r="K115" s="202">
        <v>0</v>
      </c>
      <c r="L115" s="202">
        <v>0</v>
      </c>
      <c r="M115" s="202">
        <v>0</v>
      </c>
      <c r="N115" s="202">
        <v>0</v>
      </c>
      <c r="O115" s="202">
        <v>4</v>
      </c>
      <c r="P115" s="202">
        <v>25</v>
      </c>
    </row>
    <row r="116" spans="1:16">
      <c r="A116" s="17">
        <v>78052</v>
      </c>
      <c r="B116" s="17" t="s">
        <v>542</v>
      </c>
      <c r="C116" s="202">
        <v>1</v>
      </c>
      <c r="D116" s="202">
        <v>1</v>
      </c>
      <c r="E116" s="202">
        <v>1</v>
      </c>
      <c r="F116" s="202">
        <v>0</v>
      </c>
      <c r="G116" s="202">
        <v>0</v>
      </c>
      <c r="H116" s="202">
        <v>0</v>
      </c>
      <c r="I116" s="202">
        <v>1</v>
      </c>
      <c r="J116" s="202">
        <v>4</v>
      </c>
      <c r="K116" s="202">
        <v>0</v>
      </c>
      <c r="L116" s="202">
        <v>0</v>
      </c>
      <c r="M116" s="202">
        <v>0</v>
      </c>
      <c r="N116" s="202">
        <v>0</v>
      </c>
      <c r="O116" s="202">
        <v>1</v>
      </c>
      <c r="P116" s="202">
        <v>9</v>
      </c>
    </row>
    <row r="117" spans="1:16">
      <c r="A117" s="17">
        <v>78053</v>
      </c>
      <c r="B117" s="17" t="s">
        <v>593</v>
      </c>
      <c r="C117" s="202">
        <v>4</v>
      </c>
      <c r="D117" s="202">
        <v>0</v>
      </c>
      <c r="E117" s="202">
        <v>5</v>
      </c>
      <c r="F117" s="202">
        <v>0</v>
      </c>
      <c r="G117" s="202">
        <v>1</v>
      </c>
      <c r="H117" s="202">
        <v>0</v>
      </c>
      <c r="I117" s="202">
        <v>4</v>
      </c>
      <c r="J117" s="202">
        <v>3</v>
      </c>
      <c r="K117" s="202">
        <v>0</v>
      </c>
      <c r="L117" s="202">
        <v>5</v>
      </c>
      <c r="M117" s="202">
        <v>0</v>
      </c>
      <c r="N117" s="202">
        <v>0</v>
      </c>
      <c r="O117" s="202">
        <v>2</v>
      </c>
      <c r="P117" s="202">
        <v>24</v>
      </c>
    </row>
    <row r="118" spans="1:16">
      <c r="A118" s="17">
        <v>78054</v>
      </c>
      <c r="B118" s="17" t="s">
        <v>478</v>
      </c>
      <c r="C118" s="202">
        <v>4</v>
      </c>
      <c r="D118" s="202">
        <v>2</v>
      </c>
      <c r="E118" s="202">
        <v>0</v>
      </c>
      <c r="F118" s="202">
        <v>0</v>
      </c>
      <c r="G118" s="202">
        <v>0</v>
      </c>
      <c r="H118" s="202">
        <v>0</v>
      </c>
      <c r="I118" s="202">
        <v>0</v>
      </c>
      <c r="J118" s="202">
        <v>2</v>
      </c>
      <c r="K118" s="202">
        <v>0</v>
      </c>
      <c r="L118" s="202">
        <v>0</v>
      </c>
      <c r="M118" s="202">
        <v>0</v>
      </c>
      <c r="N118" s="202">
        <v>0</v>
      </c>
      <c r="O118" s="202">
        <v>0</v>
      </c>
      <c r="P118" s="202">
        <v>8</v>
      </c>
    </row>
    <row r="119" spans="1:16">
      <c r="A119" s="17">
        <v>78055</v>
      </c>
      <c r="B119" s="17" t="s">
        <v>420</v>
      </c>
      <c r="C119" s="202">
        <v>5</v>
      </c>
      <c r="D119" s="202">
        <v>0</v>
      </c>
      <c r="E119" s="202">
        <v>4</v>
      </c>
      <c r="F119" s="202">
        <v>0</v>
      </c>
      <c r="G119" s="202">
        <v>0</v>
      </c>
      <c r="H119" s="202">
        <v>0</v>
      </c>
      <c r="I119" s="202">
        <v>0</v>
      </c>
      <c r="J119" s="202">
        <v>2</v>
      </c>
      <c r="K119" s="202">
        <v>0</v>
      </c>
      <c r="L119" s="202">
        <v>0</v>
      </c>
      <c r="M119" s="202">
        <v>0</v>
      </c>
      <c r="N119" s="202">
        <v>0</v>
      </c>
      <c r="O119" s="202">
        <v>1</v>
      </c>
      <c r="P119" s="202">
        <v>12</v>
      </c>
    </row>
    <row r="120" spans="1:16">
      <c r="A120" s="17">
        <v>78056</v>
      </c>
      <c r="B120" s="17" t="s">
        <v>422</v>
      </c>
      <c r="C120" s="202">
        <v>6</v>
      </c>
      <c r="D120" s="202">
        <v>1</v>
      </c>
      <c r="E120" s="202">
        <v>2</v>
      </c>
      <c r="F120" s="202">
        <v>0</v>
      </c>
      <c r="G120" s="202">
        <v>0</v>
      </c>
      <c r="H120" s="202">
        <v>0</v>
      </c>
      <c r="I120" s="202">
        <v>1</v>
      </c>
      <c r="J120" s="202">
        <v>3</v>
      </c>
      <c r="K120" s="202">
        <v>0</v>
      </c>
      <c r="L120" s="202">
        <v>0</v>
      </c>
      <c r="M120" s="202">
        <v>0</v>
      </c>
      <c r="N120" s="202">
        <v>0</v>
      </c>
      <c r="O120" s="202">
        <v>1</v>
      </c>
      <c r="P120" s="202">
        <v>14</v>
      </c>
    </row>
    <row r="121" spans="1:16">
      <c r="A121" s="17">
        <v>78057</v>
      </c>
      <c r="B121" s="17" t="s">
        <v>469</v>
      </c>
      <c r="C121" s="202">
        <v>6</v>
      </c>
      <c r="D121" s="202">
        <v>0</v>
      </c>
      <c r="E121" s="202">
        <v>4</v>
      </c>
      <c r="F121" s="202">
        <v>0</v>
      </c>
      <c r="G121" s="202">
        <v>0</v>
      </c>
      <c r="H121" s="202">
        <v>0</v>
      </c>
      <c r="I121" s="202">
        <v>0</v>
      </c>
      <c r="J121" s="202">
        <v>1</v>
      </c>
      <c r="K121" s="202">
        <v>0</v>
      </c>
      <c r="L121" s="202">
        <v>0</v>
      </c>
      <c r="M121" s="202">
        <v>0</v>
      </c>
      <c r="N121" s="202">
        <v>0</v>
      </c>
      <c r="O121" s="202">
        <v>1</v>
      </c>
      <c r="P121" s="202">
        <v>12</v>
      </c>
    </row>
    <row r="122" spans="1:16">
      <c r="A122" s="17">
        <v>78058</v>
      </c>
      <c r="B122" s="17" t="s">
        <v>314</v>
      </c>
      <c r="C122" s="202">
        <v>5</v>
      </c>
      <c r="D122" s="202">
        <v>0</v>
      </c>
      <c r="E122" s="202">
        <v>2</v>
      </c>
      <c r="F122" s="202">
        <v>0</v>
      </c>
      <c r="G122" s="202">
        <v>0</v>
      </c>
      <c r="H122" s="202">
        <v>0</v>
      </c>
      <c r="I122" s="202">
        <v>4</v>
      </c>
      <c r="J122" s="202">
        <v>6</v>
      </c>
      <c r="K122" s="202">
        <v>0</v>
      </c>
      <c r="L122" s="202">
        <v>0</v>
      </c>
      <c r="M122" s="202">
        <v>0</v>
      </c>
      <c r="N122" s="202">
        <v>0</v>
      </c>
      <c r="O122" s="202">
        <v>4</v>
      </c>
      <c r="P122" s="202">
        <v>21</v>
      </c>
    </row>
    <row r="123" spans="1:16">
      <c r="A123" s="17">
        <v>78059</v>
      </c>
      <c r="B123" s="17" t="s">
        <v>519</v>
      </c>
      <c r="C123" s="202">
        <v>3</v>
      </c>
      <c r="D123" s="202">
        <v>0</v>
      </c>
      <c r="E123" s="202">
        <v>1</v>
      </c>
      <c r="F123" s="202">
        <v>0</v>
      </c>
      <c r="G123" s="202">
        <v>0</v>
      </c>
      <c r="H123" s="202">
        <v>0</v>
      </c>
      <c r="I123" s="202">
        <v>1</v>
      </c>
      <c r="J123" s="202">
        <v>6</v>
      </c>
      <c r="K123" s="202">
        <v>0</v>
      </c>
      <c r="L123" s="202">
        <v>0</v>
      </c>
      <c r="M123" s="202">
        <v>0</v>
      </c>
      <c r="N123" s="202">
        <v>0</v>
      </c>
      <c r="O123" s="202">
        <v>2</v>
      </c>
      <c r="P123" s="202">
        <v>13</v>
      </c>
    </row>
    <row r="124" spans="1:16">
      <c r="A124" s="17">
        <v>78060</v>
      </c>
      <c r="B124" s="17" t="s">
        <v>462</v>
      </c>
      <c r="C124" s="202">
        <v>2</v>
      </c>
      <c r="D124" s="202">
        <v>2</v>
      </c>
      <c r="E124" s="202">
        <v>1</v>
      </c>
      <c r="F124" s="202">
        <v>0</v>
      </c>
      <c r="G124" s="202">
        <v>0</v>
      </c>
      <c r="H124" s="202">
        <v>0</v>
      </c>
      <c r="I124" s="202">
        <v>1</v>
      </c>
      <c r="J124" s="202">
        <v>2</v>
      </c>
      <c r="K124" s="202">
        <v>0</v>
      </c>
      <c r="L124" s="202">
        <v>0</v>
      </c>
      <c r="M124" s="202">
        <v>0</v>
      </c>
      <c r="N124" s="202">
        <v>0</v>
      </c>
      <c r="O124" s="202">
        <v>2</v>
      </c>
      <c r="P124" s="202">
        <v>10</v>
      </c>
    </row>
    <row r="125" spans="1:16">
      <c r="A125" s="17">
        <v>78061</v>
      </c>
      <c r="B125" s="17" t="s">
        <v>502</v>
      </c>
      <c r="C125" s="202">
        <v>3</v>
      </c>
      <c r="D125" s="202">
        <v>2</v>
      </c>
      <c r="E125" s="202">
        <v>0</v>
      </c>
      <c r="F125" s="202">
        <v>0</v>
      </c>
      <c r="G125" s="202">
        <v>0</v>
      </c>
      <c r="H125" s="202">
        <v>0</v>
      </c>
      <c r="I125" s="202">
        <v>0</v>
      </c>
      <c r="J125" s="202">
        <v>2</v>
      </c>
      <c r="K125" s="202">
        <v>0</v>
      </c>
      <c r="L125" s="202">
        <v>0</v>
      </c>
      <c r="M125" s="202">
        <v>0</v>
      </c>
      <c r="N125" s="202">
        <v>0</v>
      </c>
      <c r="O125" s="202">
        <v>1</v>
      </c>
      <c r="P125" s="202">
        <v>8</v>
      </c>
    </row>
    <row r="126" spans="1:16">
      <c r="A126" s="17">
        <v>78062</v>
      </c>
      <c r="B126" s="17" t="s">
        <v>438</v>
      </c>
      <c r="C126" s="202">
        <v>4</v>
      </c>
      <c r="D126" s="202">
        <v>0</v>
      </c>
      <c r="E126" s="202">
        <v>3</v>
      </c>
      <c r="F126" s="202">
        <v>0</v>
      </c>
      <c r="G126" s="202">
        <v>0</v>
      </c>
      <c r="H126" s="202">
        <v>0</v>
      </c>
      <c r="I126" s="202">
        <v>0</v>
      </c>
      <c r="J126" s="202">
        <v>2</v>
      </c>
      <c r="K126" s="202">
        <v>0</v>
      </c>
      <c r="L126" s="202">
        <v>0</v>
      </c>
      <c r="M126" s="202">
        <v>0</v>
      </c>
      <c r="N126" s="202">
        <v>0</v>
      </c>
      <c r="O126" s="202">
        <v>1</v>
      </c>
      <c r="P126" s="202">
        <v>10</v>
      </c>
    </row>
    <row r="127" spans="1:16">
      <c r="A127" s="17">
        <v>78065</v>
      </c>
      <c r="B127" s="17" t="s">
        <v>607</v>
      </c>
      <c r="C127" s="202">
        <v>0</v>
      </c>
      <c r="D127" s="202">
        <v>0</v>
      </c>
      <c r="E127" s="202">
        <v>0</v>
      </c>
      <c r="F127" s="202">
        <v>0</v>
      </c>
      <c r="G127" s="202">
        <v>0</v>
      </c>
      <c r="H127" s="202">
        <v>0</v>
      </c>
      <c r="I127" s="202">
        <v>0</v>
      </c>
      <c r="J127" s="202">
        <v>0</v>
      </c>
      <c r="K127" s="202">
        <v>0</v>
      </c>
      <c r="L127" s="202">
        <v>0</v>
      </c>
      <c r="M127" s="202">
        <v>0</v>
      </c>
      <c r="N127" s="202">
        <v>0</v>
      </c>
      <c r="O127" s="202">
        <v>0</v>
      </c>
      <c r="P127" s="202">
        <v>0</v>
      </c>
    </row>
    <row r="128" spans="1:16">
      <c r="A128" s="17">
        <v>78066</v>
      </c>
      <c r="B128" s="17" t="s">
        <v>378</v>
      </c>
      <c r="C128" s="202">
        <v>2</v>
      </c>
      <c r="D128" s="202">
        <v>0</v>
      </c>
      <c r="E128" s="202">
        <v>4</v>
      </c>
      <c r="F128" s="202">
        <v>0</v>
      </c>
      <c r="G128" s="202">
        <v>0</v>
      </c>
      <c r="H128" s="202">
        <v>0</v>
      </c>
      <c r="I128" s="202">
        <v>4</v>
      </c>
      <c r="J128" s="202">
        <v>1</v>
      </c>
      <c r="K128" s="202">
        <v>1</v>
      </c>
      <c r="L128" s="202">
        <v>0</v>
      </c>
      <c r="M128" s="202">
        <v>0</v>
      </c>
      <c r="N128" s="202">
        <v>0</v>
      </c>
      <c r="O128" s="202">
        <v>3</v>
      </c>
      <c r="P128" s="202">
        <v>15</v>
      </c>
    </row>
    <row r="129" spans="1:16">
      <c r="A129" s="17">
        <v>78067</v>
      </c>
      <c r="B129" s="17" t="s">
        <v>465</v>
      </c>
      <c r="C129" s="202">
        <v>3</v>
      </c>
      <c r="D129" s="202">
        <v>0</v>
      </c>
      <c r="E129" s="202">
        <v>1</v>
      </c>
      <c r="F129" s="202">
        <v>0</v>
      </c>
      <c r="G129" s="202">
        <v>0</v>
      </c>
      <c r="H129" s="202">
        <v>0</v>
      </c>
      <c r="I129" s="202">
        <v>2</v>
      </c>
      <c r="J129" s="202">
        <v>2</v>
      </c>
      <c r="K129" s="202">
        <v>0</v>
      </c>
      <c r="L129" s="202">
        <v>0</v>
      </c>
      <c r="M129" s="202">
        <v>0</v>
      </c>
      <c r="N129" s="202">
        <v>0</v>
      </c>
      <c r="O129" s="202">
        <v>0</v>
      </c>
      <c r="P129" s="202">
        <v>8</v>
      </c>
    </row>
    <row r="130" spans="1:16">
      <c r="A130" s="17">
        <v>78069</v>
      </c>
      <c r="B130" s="17" t="s">
        <v>446</v>
      </c>
      <c r="C130" s="202">
        <v>7</v>
      </c>
      <c r="D130" s="202">
        <v>0</v>
      </c>
      <c r="E130" s="202">
        <v>0</v>
      </c>
      <c r="F130" s="202">
        <v>0</v>
      </c>
      <c r="G130" s="202">
        <v>0</v>
      </c>
      <c r="H130" s="202">
        <v>0</v>
      </c>
      <c r="I130" s="202">
        <v>0</v>
      </c>
      <c r="J130" s="202">
        <v>0</v>
      </c>
      <c r="K130" s="202">
        <v>0</v>
      </c>
      <c r="L130" s="202">
        <v>0</v>
      </c>
      <c r="M130" s="202">
        <v>0</v>
      </c>
      <c r="N130" s="202">
        <v>0</v>
      </c>
      <c r="O130" s="202">
        <v>0</v>
      </c>
      <c r="P130" s="202">
        <v>7</v>
      </c>
    </row>
    <row r="131" spans="1:16">
      <c r="A131" s="17">
        <v>78070</v>
      </c>
      <c r="B131" s="17" t="s">
        <v>304</v>
      </c>
      <c r="C131" s="202">
        <v>14</v>
      </c>
      <c r="D131" s="202">
        <v>3</v>
      </c>
      <c r="E131" s="202">
        <v>5</v>
      </c>
      <c r="F131" s="202">
        <v>0</v>
      </c>
      <c r="G131" s="202">
        <v>0</v>
      </c>
      <c r="H131" s="202">
        <v>0</v>
      </c>
      <c r="I131" s="202">
        <v>9</v>
      </c>
      <c r="J131" s="202">
        <v>6</v>
      </c>
      <c r="K131" s="202">
        <v>0</v>
      </c>
      <c r="L131" s="202">
        <v>1</v>
      </c>
      <c r="M131" s="202">
        <v>0</v>
      </c>
      <c r="N131" s="202">
        <v>1</v>
      </c>
      <c r="O131" s="202">
        <v>4</v>
      </c>
      <c r="P131" s="202">
        <v>43</v>
      </c>
    </row>
    <row r="132" spans="1:16">
      <c r="A132" s="17">
        <v>78071</v>
      </c>
      <c r="B132" s="17" t="s">
        <v>575</v>
      </c>
      <c r="C132" s="202">
        <v>2</v>
      </c>
      <c r="D132" s="202">
        <v>1</v>
      </c>
      <c r="E132" s="202">
        <v>1</v>
      </c>
      <c r="F132" s="202">
        <v>0</v>
      </c>
      <c r="G132" s="202">
        <v>0</v>
      </c>
      <c r="H132" s="202">
        <v>0</v>
      </c>
      <c r="I132" s="202">
        <v>0</v>
      </c>
      <c r="J132" s="202">
        <v>1</v>
      </c>
      <c r="K132" s="202">
        <v>0</v>
      </c>
      <c r="L132" s="202">
        <v>0</v>
      </c>
      <c r="M132" s="202">
        <v>0</v>
      </c>
      <c r="N132" s="202">
        <v>0</v>
      </c>
      <c r="O132" s="202">
        <v>0</v>
      </c>
      <c r="P132" s="202">
        <v>5</v>
      </c>
    </row>
    <row r="133" spans="1:16">
      <c r="A133" s="17">
        <v>78072</v>
      </c>
      <c r="B133" s="17" t="s">
        <v>629</v>
      </c>
      <c r="C133" s="202">
        <v>1</v>
      </c>
      <c r="D133" s="202">
        <v>0</v>
      </c>
      <c r="E133" s="202">
        <v>1</v>
      </c>
      <c r="F133" s="202">
        <v>0</v>
      </c>
      <c r="G133" s="202">
        <v>0</v>
      </c>
      <c r="H133" s="202">
        <v>0</v>
      </c>
      <c r="I133" s="202">
        <v>0</v>
      </c>
      <c r="J133" s="202">
        <v>0</v>
      </c>
      <c r="K133" s="202">
        <v>0</v>
      </c>
      <c r="L133" s="202">
        <v>0</v>
      </c>
      <c r="M133" s="202">
        <v>0</v>
      </c>
      <c r="N133" s="202">
        <v>0</v>
      </c>
      <c r="O133" s="202">
        <v>0</v>
      </c>
      <c r="P133" s="202">
        <v>2</v>
      </c>
    </row>
    <row r="134" spans="1:16">
      <c r="A134" s="17">
        <v>78073</v>
      </c>
      <c r="B134" s="17" t="s">
        <v>505</v>
      </c>
      <c r="C134" s="202">
        <v>3</v>
      </c>
      <c r="D134" s="202">
        <v>0</v>
      </c>
      <c r="E134" s="202">
        <v>2</v>
      </c>
      <c r="F134" s="202">
        <v>0</v>
      </c>
      <c r="G134" s="202">
        <v>0</v>
      </c>
      <c r="H134" s="202">
        <v>0</v>
      </c>
      <c r="I134" s="202">
        <v>3</v>
      </c>
      <c r="J134" s="202">
        <v>3</v>
      </c>
      <c r="K134" s="202">
        <v>0</v>
      </c>
      <c r="L134" s="202">
        <v>0</v>
      </c>
      <c r="M134" s="202">
        <v>0</v>
      </c>
      <c r="N134" s="202">
        <v>0</v>
      </c>
      <c r="O134" s="202">
        <v>1</v>
      </c>
      <c r="P134" s="202">
        <v>12</v>
      </c>
    </row>
    <row r="135" spans="1:16">
      <c r="A135" s="17">
        <v>78074</v>
      </c>
      <c r="B135" s="17" t="s">
        <v>429</v>
      </c>
      <c r="C135" s="202">
        <v>4</v>
      </c>
      <c r="D135" s="202">
        <v>4</v>
      </c>
      <c r="E135" s="202">
        <v>4</v>
      </c>
      <c r="F135" s="202">
        <v>0</v>
      </c>
      <c r="G135" s="202">
        <v>0</v>
      </c>
      <c r="H135" s="202">
        <v>0</v>
      </c>
      <c r="I135" s="202">
        <v>1</v>
      </c>
      <c r="J135" s="202">
        <v>4</v>
      </c>
      <c r="K135" s="202">
        <v>0</v>
      </c>
      <c r="L135" s="202">
        <v>0</v>
      </c>
      <c r="M135" s="202">
        <v>0</v>
      </c>
      <c r="N135" s="202">
        <v>0</v>
      </c>
      <c r="O135" s="202">
        <v>2</v>
      </c>
      <c r="P135" s="202">
        <v>19</v>
      </c>
    </row>
    <row r="136" spans="1:16">
      <c r="A136" s="17">
        <v>78075</v>
      </c>
      <c r="B136" s="17" t="s">
        <v>510</v>
      </c>
      <c r="C136" s="202">
        <v>8</v>
      </c>
      <c r="D136" s="202">
        <v>0</v>
      </c>
      <c r="E136" s="202">
        <v>4</v>
      </c>
      <c r="F136" s="202">
        <v>0</v>
      </c>
      <c r="G136" s="202">
        <v>0</v>
      </c>
      <c r="H136" s="202">
        <v>0</v>
      </c>
      <c r="I136" s="202">
        <v>4</v>
      </c>
      <c r="J136" s="202">
        <v>2</v>
      </c>
      <c r="K136" s="202">
        <v>1</v>
      </c>
      <c r="L136" s="202">
        <v>1</v>
      </c>
      <c r="M136" s="202">
        <v>2</v>
      </c>
      <c r="N136" s="202">
        <v>0</v>
      </c>
      <c r="O136" s="202">
        <v>5</v>
      </c>
      <c r="P136" s="202">
        <v>27</v>
      </c>
    </row>
    <row r="137" spans="1:16">
      <c r="A137" s="17">
        <v>78076</v>
      </c>
      <c r="B137" s="17" t="s">
        <v>394</v>
      </c>
      <c r="C137" s="202">
        <v>2</v>
      </c>
      <c r="D137" s="202">
        <v>1</v>
      </c>
      <c r="E137" s="202">
        <v>3</v>
      </c>
      <c r="F137" s="202">
        <v>0</v>
      </c>
      <c r="G137" s="202">
        <v>1</v>
      </c>
      <c r="H137" s="202">
        <v>0</v>
      </c>
      <c r="I137" s="202">
        <v>1</v>
      </c>
      <c r="J137" s="202">
        <v>2</v>
      </c>
      <c r="K137" s="202">
        <v>0</v>
      </c>
      <c r="L137" s="202">
        <v>0</v>
      </c>
      <c r="M137" s="202">
        <v>0</v>
      </c>
      <c r="N137" s="202">
        <v>0</v>
      </c>
      <c r="O137" s="202">
        <v>0</v>
      </c>
      <c r="P137" s="202">
        <v>10</v>
      </c>
    </row>
    <row r="138" spans="1:16">
      <c r="A138" s="17">
        <v>78077</v>
      </c>
      <c r="B138" s="17" t="s">
        <v>419</v>
      </c>
      <c r="C138" s="202">
        <v>4</v>
      </c>
      <c r="D138" s="202">
        <v>0</v>
      </c>
      <c r="E138" s="202">
        <v>3</v>
      </c>
      <c r="F138" s="202">
        <v>0</v>
      </c>
      <c r="G138" s="202">
        <v>0</v>
      </c>
      <c r="H138" s="202">
        <v>0</v>
      </c>
      <c r="I138" s="202">
        <v>1</v>
      </c>
      <c r="J138" s="202">
        <v>1</v>
      </c>
      <c r="K138" s="202">
        <v>0</v>
      </c>
      <c r="L138" s="202">
        <v>0</v>
      </c>
      <c r="M138" s="202">
        <v>0</v>
      </c>
      <c r="N138" s="202">
        <v>0</v>
      </c>
      <c r="O138" s="202">
        <v>2</v>
      </c>
      <c r="P138" s="202">
        <v>11</v>
      </c>
    </row>
    <row r="139" spans="1:16">
      <c r="A139" s="17">
        <v>78078</v>
      </c>
      <c r="B139" s="17" t="s">
        <v>606</v>
      </c>
      <c r="C139" s="202">
        <v>1</v>
      </c>
      <c r="D139" s="202">
        <v>0</v>
      </c>
      <c r="E139" s="202">
        <v>1</v>
      </c>
      <c r="F139" s="202">
        <v>0</v>
      </c>
      <c r="G139" s="202">
        <v>0</v>
      </c>
      <c r="H139" s="202">
        <v>0</v>
      </c>
      <c r="I139" s="202">
        <v>0</v>
      </c>
      <c r="J139" s="202">
        <v>1</v>
      </c>
      <c r="K139" s="202">
        <v>0</v>
      </c>
      <c r="L139" s="202">
        <v>0</v>
      </c>
      <c r="M139" s="202">
        <v>0</v>
      </c>
      <c r="N139" s="202">
        <v>0</v>
      </c>
      <c r="O139" s="202">
        <v>1</v>
      </c>
      <c r="P139" s="202">
        <v>4</v>
      </c>
    </row>
    <row r="140" spans="1:16">
      <c r="A140" s="17">
        <v>78079</v>
      </c>
      <c r="B140" s="17" t="s">
        <v>307</v>
      </c>
      <c r="C140" s="202">
        <v>6</v>
      </c>
      <c r="D140" s="202">
        <v>2</v>
      </c>
      <c r="E140" s="202">
        <v>2</v>
      </c>
      <c r="F140" s="202">
        <v>0</v>
      </c>
      <c r="G140" s="202">
        <v>0</v>
      </c>
      <c r="H140" s="202">
        <v>0</v>
      </c>
      <c r="I140" s="202">
        <v>3</v>
      </c>
      <c r="J140" s="202">
        <v>5</v>
      </c>
      <c r="K140" s="202">
        <v>1</v>
      </c>
      <c r="L140" s="202">
        <v>0</v>
      </c>
      <c r="M140" s="202">
        <v>0</v>
      </c>
      <c r="N140" s="202">
        <v>0</v>
      </c>
      <c r="O140" s="202">
        <v>2</v>
      </c>
      <c r="P140" s="202">
        <v>21</v>
      </c>
    </row>
    <row r="141" spans="1:16">
      <c r="A141" s="17">
        <v>78080</v>
      </c>
      <c r="B141" s="17" t="s">
        <v>523</v>
      </c>
      <c r="C141" s="202">
        <v>6</v>
      </c>
      <c r="D141" s="202">
        <v>2</v>
      </c>
      <c r="E141" s="202">
        <v>3</v>
      </c>
      <c r="F141" s="202">
        <v>0</v>
      </c>
      <c r="G141" s="202">
        <v>1</v>
      </c>
      <c r="H141" s="202">
        <v>0</v>
      </c>
      <c r="I141" s="202">
        <v>0</v>
      </c>
      <c r="J141" s="202">
        <v>3</v>
      </c>
      <c r="K141" s="202">
        <v>0</v>
      </c>
      <c r="L141" s="202">
        <v>0</v>
      </c>
      <c r="M141" s="202">
        <v>0</v>
      </c>
      <c r="N141" s="202">
        <v>0</v>
      </c>
      <c r="O141" s="202">
        <v>1</v>
      </c>
      <c r="P141" s="202">
        <v>16</v>
      </c>
    </row>
    <row r="142" spans="1:16">
      <c r="A142" s="17">
        <v>78081</v>
      </c>
      <c r="B142" s="17" t="s">
        <v>280</v>
      </c>
      <c r="C142" s="202">
        <v>22</v>
      </c>
      <c r="D142" s="202">
        <v>10</v>
      </c>
      <c r="E142" s="202">
        <v>16</v>
      </c>
      <c r="F142" s="202">
        <v>3</v>
      </c>
      <c r="G142" s="202">
        <v>1</v>
      </c>
      <c r="H142" s="202">
        <v>0</v>
      </c>
      <c r="I142" s="202">
        <v>7</v>
      </c>
      <c r="J142" s="202">
        <v>23</v>
      </c>
      <c r="K142" s="202">
        <v>2</v>
      </c>
      <c r="L142" s="202">
        <v>3</v>
      </c>
      <c r="M142" s="202">
        <v>2</v>
      </c>
      <c r="N142" s="202">
        <v>0</v>
      </c>
      <c r="O142" s="202">
        <v>27</v>
      </c>
      <c r="P142" s="202">
        <v>116</v>
      </c>
    </row>
    <row r="143" spans="1:16">
      <c r="A143" s="17">
        <v>78082</v>
      </c>
      <c r="B143" s="17" t="s">
        <v>493</v>
      </c>
      <c r="C143" s="202">
        <v>3</v>
      </c>
      <c r="D143" s="202">
        <v>0</v>
      </c>
      <c r="E143" s="202">
        <v>0</v>
      </c>
      <c r="F143" s="202">
        <v>0</v>
      </c>
      <c r="G143" s="202">
        <v>0</v>
      </c>
      <c r="H143" s="202">
        <v>0</v>
      </c>
      <c r="I143" s="202">
        <v>0</v>
      </c>
      <c r="J143" s="202">
        <v>2</v>
      </c>
      <c r="K143" s="202">
        <v>0</v>
      </c>
      <c r="L143" s="202">
        <v>0</v>
      </c>
      <c r="M143" s="202">
        <v>0</v>
      </c>
      <c r="N143" s="202">
        <v>0</v>
      </c>
      <c r="O143" s="202">
        <v>1</v>
      </c>
      <c r="P143" s="202">
        <v>6</v>
      </c>
    </row>
    <row r="144" spans="1:16">
      <c r="A144" s="17">
        <v>78083</v>
      </c>
      <c r="B144" s="17" t="s">
        <v>362</v>
      </c>
      <c r="C144" s="202">
        <v>3</v>
      </c>
      <c r="D144" s="202">
        <v>0</v>
      </c>
      <c r="E144" s="202">
        <v>1</v>
      </c>
      <c r="F144" s="202">
        <v>0</v>
      </c>
      <c r="G144" s="202">
        <v>0</v>
      </c>
      <c r="H144" s="202">
        <v>0</v>
      </c>
      <c r="I144" s="202">
        <v>2</v>
      </c>
      <c r="J144" s="202">
        <v>2</v>
      </c>
      <c r="K144" s="202">
        <v>0</v>
      </c>
      <c r="L144" s="202">
        <v>0</v>
      </c>
      <c r="M144" s="202">
        <v>0</v>
      </c>
      <c r="N144" s="202">
        <v>0</v>
      </c>
      <c r="O144" s="202">
        <v>5</v>
      </c>
      <c r="P144" s="202">
        <v>13</v>
      </c>
    </row>
    <row r="145" spans="1:16">
      <c r="A145" s="17">
        <v>78084</v>
      </c>
      <c r="B145" s="17" t="s">
        <v>408</v>
      </c>
      <c r="C145" s="202">
        <v>8</v>
      </c>
      <c r="D145" s="202">
        <v>2</v>
      </c>
      <c r="E145" s="202">
        <v>2</v>
      </c>
      <c r="F145" s="202">
        <v>0</v>
      </c>
      <c r="G145" s="202">
        <v>0</v>
      </c>
      <c r="H145" s="202">
        <v>0</v>
      </c>
      <c r="I145" s="202">
        <v>3</v>
      </c>
      <c r="J145" s="202">
        <v>2</v>
      </c>
      <c r="K145" s="202">
        <v>0</v>
      </c>
      <c r="L145" s="202">
        <v>0</v>
      </c>
      <c r="M145" s="202">
        <v>1</v>
      </c>
      <c r="N145" s="202">
        <v>0</v>
      </c>
      <c r="O145" s="202">
        <v>1</v>
      </c>
      <c r="P145" s="202">
        <v>19</v>
      </c>
    </row>
    <row r="146" spans="1:16">
      <c r="A146" s="17">
        <v>78085</v>
      </c>
      <c r="B146" s="17" t="s">
        <v>565</v>
      </c>
      <c r="C146" s="202">
        <v>3</v>
      </c>
      <c r="D146" s="202">
        <v>0</v>
      </c>
      <c r="E146" s="202">
        <v>0</v>
      </c>
      <c r="F146" s="202">
        <v>0</v>
      </c>
      <c r="G146" s="202">
        <v>0</v>
      </c>
      <c r="H146" s="202">
        <v>0</v>
      </c>
      <c r="I146" s="202">
        <v>0</v>
      </c>
      <c r="J146" s="202">
        <v>1</v>
      </c>
      <c r="K146" s="202">
        <v>0</v>
      </c>
      <c r="L146" s="202">
        <v>0</v>
      </c>
      <c r="M146" s="202">
        <v>0</v>
      </c>
      <c r="N146" s="202">
        <v>0</v>
      </c>
      <c r="O146" s="202">
        <v>0</v>
      </c>
      <c r="P146" s="202">
        <v>4</v>
      </c>
    </row>
    <row r="147" spans="1:16">
      <c r="A147" s="17">
        <v>78089</v>
      </c>
      <c r="B147" s="17" t="s">
        <v>589</v>
      </c>
      <c r="C147" s="202">
        <v>0</v>
      </c>
      <c r="D147" s="202">
        <v>0</v>
      </c>
      <c r="E147" s="202">
        <v>1</v>
      </c>
      <c r="F147" s="202">
        <v>0</v>
      </c>
      <c r="G147" s="202">
        <v>0</v>
      </c>
      <c r="H147" s="202">
        <v>0</v>
      </c>
      <c r="I147" s="202">
        <v>0</v>
      </c>
      <c r="J147" s="202">
        <v>0</v>
      </c>
      <c r="K147" s="202">
        <v>0</v>
      </c>
      <c r="L147" s="202">
        <v>0</v>
      </c>
      <c r="M147" s="202">
        <v>0</v>
      </c>
      <c r="N147" s="202">
        <v>0</v>
      </c>
      <c r="O147" s="202">
        <v>1</v>
      </c>
      <c r="P147" s="202">
        <v>2</v>
      </c>
    </row>
    <row r="148" spans="1:16">
      <c r="A148" s="17">
        <v>78090</v>
      </c>
      <c r="B148" s="17" t="s">
        <v>675</v>
      </c>
      <c r="C148" s="202">
        <v>0</v>
      </c>
      <c r="D148" s="202">
        <v>0</v>
      </c>
      <c r="E148" s="202">
        <v>1</v>
      </c>
      <c r="F148" s="202">
        <v>0</v>
      </c>
      <c r="G148" s="202">
        <v>0</v>
      </c>
      <c r="H148" s="202">
        <v>0</v>
      </c>
      <c r="I148" s="202">
        <v>0</v>
      </c>
      <c r="J148" s="202">
        <v>0</v>
      </c>
      <c r="K148" s="202">
        <v>0</v>
      </c>
      <c r="L148" s="202">
        <v>0</v>
      </c>
      <c r="M148" s="202">
        <v>0</v>
      </c>
      <c r="N148" s="202">
        <v>0</v>
      </c>
      <c r="O148" s="202">
        <v>0</v>
      </c>
      <c r="P148" s="202">
        <v>1</v>
      </c>
    </row>
    <row r="149" spans="1:16">
      <c r="A149" s="17">
        <v>78091</v>
      </c>
      <c r="B149" s="17" t="s">
        <v>285</v>
      </c>
      <c r="C149" s="202">
        <v>12</v>
      </c>
      <c r="D149" s="202">
        <v>2</v>
      </c>
      <c r="E149" s="202">
        <v>9</v>
      </c>
      <c r="F149" s="202">
        <v>0</v>
      </c>
      <c r="G149" s="202">
        <v>0</v>
      </c>
      <c r="H149" s="202">
        <v>0</v>
      </c>
      <c r="I149" s="202">
        <v>5</v>
      </c>
      <c r="J149" s="202">
        <v>8</v>
      </c>
      <c r="K149" s="202">
        <v>1</v>
      </c>
      <c r="L149" s="202">
        <v>0</v>
      </c>
      <c r="M149" s="202">
        <v>1</v>
      </c>
      <c r="N149" s="202">
        <v>0</v>
      </c>
      <c r="O149" s="202">
        <v>12</v>
      </c>
      <c r="P149" s="202">
        <v>50</v>
      </c>
    </row>
    <row r="150" spans="1:16">
      <c r="A150" s="17">
        <v>78093</v>
      </c>
      <c r="B150" s="17" t="s">
        <v>467</v>
      </c>
      <c r="C150" s="202">
        <v>6</v>
      </c>
      <c r="D150" s="202">
        <v>0</v>
      </c>
      <c r="E150" s="202">
        <v>0</v>
      </c>
      <c r="F150" s="202">
        <v>0</v>
      </c>
      <c r="G150" s="202">
        <v>0</v>
      </c>
      <c r="H150" s="202">
        <v>0</v>
      </c>
      <c r="I150" s="202">
        <v>2</v>
      </c>
      <c r="J150" s="202">
        <v>2</v>
      </c>
      <c r="K150" s="202">
        <v>0</v>
      </c>
      <c r="L150" s="202">
        <v>0</v>
      </c>
      <c r="M150" s="202">
        <v>0</v>
      </c>
      <c r="N150" s="202">
        <v>0</v>
      </c>
      <c r="O150" s="202">
        <v>0</v>
      </c>
      <c r="P150" s="202">
        <v>10</v>
      </c>
    </row>
    <row r="151" spans="1:16">
      <c r="A151" s="17">
        <v>78094</v>
      </c>
      <c r="B151" s="17" t="s">
        <v>548</v>
      </c>
      <c r="C151" s="202">
        <v>0</v>
      </c>
      <c r="D151" s="202">
        <v>0</v>
      </c>
      <c r="E151" s="202">
        <v>4</v>
      </c>
      <c r="F151" s="202">
        <v>0</v>
      </c>
      <c r="G151" s="202">
        <v>0</v>
      </c>
      <c r="H151" s="202">
        <v>0</v>
      </c>
      <c r="I151" s="202">
        <v>0</v>
      </c>
      <c r="J151" s="202">
        <v>3</v>
      </c>
      <c r="K151" s="202">
        <v>0</v>
      </c>
      <c r="L151" s="202">
        <v>0</v>
      </c>
      <c r="M151" s="202">
        <v>0</v>
      </c>
      <c r="N151" s="202">
        <v>0</v>
      </c>
      <c r="O151" s="202">
        <v>1</v>
      </c>
      <c r="P151" s="202">
        <v>8</v>
      </c>
    </row>
    <row r="152" spans="1:16">
      <c r="A152" s="17">
        <v>78095</v>
      </c>
      <c r="B152" s="17" t="s">
        <v>491</v>
      </c>
      <c r="C152" s="202">
        <v>2</v>
      </c>
      <c r="D152" s="202">
        <v>1</v>
      </c>
      <c r="E152" s="202">
        <v>1</v>
      </c>
      <c r="F152" s="202">
        <v>0</v>
      </c>
      <c r="G152" s="202">
        <v>0</v>
      </c>
      <c r="H152" s="202">
        <v>0</v>
      </c>
      <c r="I152" s="202">
        <v>0</v>
      </c>
      <c r="J152" s="202">
        <v>0</v>
      </c>
      <c r="K152" s="202">
        <v>0</v>
      </c>
      <c r="L152" s="202">
        <v>0</v>
      </c>
      <c r="M152" s="202">
        <v>0</v>
      </c>
      <c r="N152" s="202">
        <v>0</v>
      </c>
      <c r="O152" s="202">
        <v>0</v>
      </c>
      <c r="P152" s="202">
        <v>4</v>
      </c>
    </row>
    <row r="153" spans="1:16">
      <c r="A153" s="17">
        <v>78096</v>
      </c>
      <c r="B153" s="17" t="s">
        <v>621</v>
      </c>
      <c r="C153" s="202">
        <v>2</v>
      </c>
      <c r="D153" s="202">
        <v>0</v>
      </c>
      <c r="E153" s="202">
        <v>2</v>
      </c>
      <c r="F153" s="202">
        <v>0</v>
      </c>
      <c r="G153" s="202">
        <v>0</v>
      </c>
      <c r="H153" s="202">
        <v>0</v>
      </c>
      <c r="I153" s="202">
        <v>2</v>
      </c>
      <c r="J153" s="202">
        <v>0</v>
      </c>
      <c r="K153" s="202">
        <v>0</v>
      </c>
      <c r="L153" s="202">
        <v>0</v>
      </c>
      <c r="M153" s="202">
        <v>0</v>
      </c>
      <c r="N153" s="202">
        <v>0</v>
      </c>
      <c r="O153" s="202">
        <v>0</v>
      </c>
      <c r="P153" s="202">
        <v>6</v>
      </c>
    </row>
    <row r="154" spans="1:16">
      <c r="A154" s="17">
        <v>78097</v>
      </c>
      <c r="B154" s="17" t="s">
        <v>541</v>
      </c>
      <c r="C154" s="202">
        <v>2</v>
      </c>
      <c r="D154" s="202">
        <v>0</v>
      </c>
      <c r="E154" s="202">
        <v>0</v>
      </c>
      <c r="F154" s="202">
        <v>0</v>
      </c>
      <c r="G154" s="202">
        <v>0</v>
      </c>
      <c r="H154" s="202">
        <v>0</v>
      </c>
      <c r="I154" s="202">
        <v>0</v>
      </c>
      <c r="J154" s="202">
        <v>0</v>
      </c>
      <c r="K154" s="202">
        <v>0</v>
      </c>
      <c r="L154" s="202">
        <v>0</v>
      </c>
      <c r="M154" s="202">
        <v>0</v>
      </c>
      <c r="N154" s="202">
        <v>0</v>
      </c>
      <c r="O154" s="202">
        <v>1</v>
      </c>
      <c r="P154" s="202">
        <v>3</v>
      </c>
    </row>
    <row r="155" spans="1:16">
      <c r="A155" s="17">
        <v>78098</v>
      </c>
      <c r="B155" s="17" t="s">
        <v>546</v>
      </c>
      <c r="C155" s="202">
        <v>5</v>
      </c>
      <c r="D155" s="202">
        <v>0</v>
      </c>
      <c r="E155" s="202">
        <v>1</v>
      </c>
      <c r="F155" s="202">
        <v>0</v>
      </c>
      <c r="G155" s="202">
        <v>0</v>
      </c>
      <c r="H155" s="202">
        <v>0</v>
      </c>
      <c r="I155" s="202">
        <v>1</v>
      </c>
      <c r="J155" s="202">
        <v>2</v>
      </c>
      <c r="K155" s="202">
        <v>0</v>
      </c>
      <c r="L155" s="202">
        <v>0</v>
      </c>
      <c r="M155" s="202">
        <v>0</v>
      </c>
      <c r="N155" s="202">
        <v>0</v>
      </c>
      <c r="O155" s="202">
        <v>1</v>
      </c>
      <c r="P155" s="202">
        <v>10</v>
      </c>
    </row>
    <row r="156" spans="1:16">
      <c r="A156" s="17">
        <v>78099</v>
      </c>
      <c r="B156" s="17" t="s">
        <v>583</v>
      </c>
      <c r="C156" s="202">
        <v>1</v>
      </c>
      <c r="D156" s="202">
        <v>0</v>
      </c>
      <c r="E156" s="202">
        <v>1</v>
      </c>
      <c r="F156" s="202">
        <v>0</v>
      </c>
      <c r="G156" s="202">
        <v>0</v>
      </c>
      <c r="H156" s="202">
        <v>0</v>
      </c>
      <c r="I156" s="202">
        <v>0</v>
      </c>
      <c r="J156" s="202">
        <v>2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4</v>
      </c>
    </row>
    <row r="157" spans="1:16">
      <c r="A157" s="17">
        <v>78100</v>
      </c>
      <c r="B157" s="17" t="s">
        <v>627</v>
      </c>
      <c r="C157" s="202">
        <v>1</v>
      </c>
      <c r="D157" s="202">
        <v>0</v>
      </c>
      <c r="E157" s="202">
        <v>0</v>
      </c>
      <c r="F157" s="202">
        <v>0</v>
      </c>
      <c r="G157" s="202">
        <v>0</v>
      </c>
      <c r="H157" s="202">
        <v>0</v>
      </c>
      <c r="I157" s="202">
        <v>0</v>
      </c>
      <c r="J157" s="202">
        <v>0</v>
      </c>
      <c r="K157" s="202">
        <v>0</v>
      </c>
      <c r="L157" s="202">
        <v>0</v>
      </c>
      <c r="M157" s="202">
        <v>0</v>
      </c>
      <c r="N157" s="202">
        <v>0</v>
      </c>
      <c r="O157" s="202">
        <v>0</v>
      </c>
      <c r="P157" s="202">
        <v>1</v>
      </c>
    </row>
    <row r="158" spans="1:16">
      <c r="A158" s="17">
        <v>78101</v>
      </c>
      <c r="B158" s="17" t="s">
        <v>329</v>
      </c>
      <c r="C158" s="202">
        <v>10</v>
      </c>
      <c r="D158" s="202">
        <v>3</v>
      </c>
      <c r="E158" s="202">
        <v>3</v>
      </c>
      <c r="F158" s="202">
        <v>1</v>
      </c>
      <c r="G158" s="202">
        <v>0</v>
      </c>
      <c r="H158" s="202">
        <v>0</v>
      </c>
      <c r="I158" s="202">
        <v>4</v>
      </c>
      <c r="J158" s="202">
        <v>7</v>
      </c>
      <c r="K158" s="202">
        <v>0</v>
      </c>
      <c r="L158" s="202">
        <v>0</v>
      </c>
      <c r="M158" s="202">
        <v>1</v>
      </c>
      <c r="N158" s="202">
        <v>0</v>
      </c>
      <c r="O158" s="202">
        <v>5</v>
      </c>
      <c r="P158" s="202">
        <v>34</v>
      </c>
    </row>
    <row r="159" spans="1:16">
      <c r="A159" s="17">
        <v>78102</v>
      </c>
      <c r="B159" s="17" t="s">
        <v>272</v>
      </c>
      <c r="C159" s="202">
        <v>23</v>
      </c>
      <c r="D159" s="202">
        <v>25</v>
      </c>
      <c r="E159" s="202">
        <v>36</v>
      </c>
      <c r="F159" s="202">
        <v>1</v>
      </c>
      <c r="G159" s="202">
        <v>3</v>
      </c>
      <c r="H159" s="202">
        <v>0</v>
      </c>
      <c r="I159" s="202">
        <v>17</v>
      </c>
      <c r="J159" s="202">
        <v>31</v>
      </c>
      <c r="K159" s="202">
        <v>11</v>
      </c>
      <c r="L159" s="202">
        <v>8</v>
      </c>
      <c r="M159" s="202">
        <v>5</v>
      </c>
      <c r="N159" s="202">
        <v>1</v>
      </c>
      <c r="O159" s="202">
        <v>49</v>
      </c>
      <c r="P159" s="202">
        <v>210</v>
      </c>
    </row>
    <row r="160" spans="1:16">
      <c r="A160" s="17">
        <v>78103</v>
      </c>
      <c r="B160" s="17" t="s">
        <v>405</v>
      </c>
      <c r="C160" s="202">
        <v>5</v>
      </c>
      <c r="D160" s="202">
        <v>2</v>
      </c>
      <c r="E160" s="202">
        <v>2</v>
      </c>
      <c r="F160" s="202">
        <v>0</v>
      </c>
      <c r="G160" s="202">
        <v>0</v>
      </c>
      <c r="H160" s="202">
        <v>0</v>
      </c>
      <c r="I160" s="202">
        <v>2</v>
      </c>
      <c r="J160" s="202">
        <v>7</v>
      </c>
      <c r="K160" s="202">
        <v>0</v>
      </c>
      <c r="L160" s="202">
        <v>0</v>
      </c>
      <c r="M160" s="202">
        <v>2</v>
      </c>
      <c r="N160" s="202">
        <v>0</v>
      </c>
      <c r="O160" s="202">
        <v>2</v>
      </c>
      <c r="P160" s="202">
        <v>22</v>
      </c>
    </row>
    <row r="161" spans="1:16">
      <c r="A161" s="17">
        <v>78104</v>
      </c>
      <c r="B161" s="17" t="s">
        <v>318</v>
      </c>
      <c r="C161" s="202">
        <v>6</v>
      </c>
      <c r="D161" s="202">
        <v>4</v>
      </c>
      <c r="E161" s="202">
        <v>3</v>
      </c>
      <c r="F161" s="202">
        <v>0</v>
      </c>
      <c r="G161" s="202">
        <v>0</v>
      </c>
      <c r="H161" s="202">
        <v>0</v>
      </c>
      <c r="I161" s="202">
        <v>2</v>
      </c>
      <c r="J161" s="202">
        <v>2</v>
      </c>
      <c r="K161" s="202">
        <v>0</v>
      </c>
      <c r="L161" s="202">
        <v>0</v>
      </c>
      <c r="M161" s="202">
        <v>0</v>
      </c>
      <c r="N161" s="202">
        <v>0</v>
      </c>
      <c r="O161" s="202">
        <v>2</v>
      </c>
      <c r="P161" s="202">
        <v>19</v>
      </c>
    </row>
    <row r="162" spans="1:16">
      <c r="A162" s="17">
        <v>78105</v>
      </c>
      <c r="B162" s="17" t="s">
        <v>340</v>
      </c>
      <c r="C162" s="202">
        <v>9</v>
      </c>
      <c r="D162" s="202">
        <v>0</v>
      </c>
      <c r="E162" s="202">
        <v>2</v>
      </c>
      <c r="F162" s="202">
        <v>0</v>
      </c>
      <c r="G162" s="202">
        <v>0</v>
      </c>
      <c r="H162" s="202">
        <v>0</v>
      </c>
      <c r="I162" s="202">
        <v>2</v>
      </c>
      <c r="J162" s="202">
        <v>3</v>
      </c>
      <c r="K162" s="202">
        <v>0</v>
      </c>
      <c r="L162" s="202">
        <v>0</v>
      </c>
      <c r="M162" s="202">
        <v>0</v>
      </c>
      <c r="N162" s="202">
        <v>0</v>
      </c>
      <c r="O162" s="202">
        <v>7</v>
      </c>
      <c r="P162" s="202">
        <v>23</v>
      </c>
    </row>
    <row r="163" spans="1:16">
      <c r="A163" s="17">
        <v>78106</v>
      </c>
      <c r="B163" s="17" t="s">
        <v>372</v>
      </c>
      <c r="C163" s="202">
        <v>9</v>
      </c>
      <c r="D163" s="202">
        <v>0</v>
      </c>
      <c r="E163" s="202">
        <v>2</v>
      </c>
      <c r="F163" s="202">
        <v>0</v>
      </c>
      <c r="G163" s="202">
        <v>0</v>
      </c>
      <c r="H163" s="202">
        <v>0</v>
      </c>
      <c r="I163" s="202">
        <v>3</v>
      </c>
      <c r="J163" s="202">
        <v>3</v>
      </c>
      <c r="K163" s="202">
        <v>0</v>
      </c>
      <c r="L163" s="202">
        <v>0</v>
      </c>
      <c r="M163" s="202">
        <v>0</v>
      </c>
      <c r="N163" s="202">
        <v>1</v>
      </c>
      <c r="O163" s="202">
        <v>2</v>
      </c>
      <c r="P163" s="202">
        <v>20</v>
      </c>
    </row>
    <row r="164" spans="1:16">
      <c r="A164" s="17">
        <v>78107</v>
      </c>
      <c r="B164" s="17" t="s">
        <v>504</v>
      </c>
      <c r="C164" s="202">
        <v>2</v>
      </c>
      <c r="D164" s="202">
        <v>0</v>
      </c>
      <c r="E164" s="202">
        <v>1</v>
      </c>
      <c r="F164" s="202">
        <v>0</v>
      </c>
      <c r="G164" s="202">
        <v>0</v>
      </c>
      <c r="H164" s="202">
        <v>0</v>
      </c>
      <c r="I164" s="202">
        <v>0</v>
      </c>
      <c r="J164" s="202">
        <v>0</v>
      </c>
      <c r="K164" s="202">
        <v>0</v>
      </c>
      <c r="L164" s="202">
        <v>0</v>
      </c>
      <c r="M164" s="202">
        <v>0</v>
      </c>
      <c r="N164" s="202">
        <v>0</v>
      </c>
      <c r="O164" s="202">
        <v>1</v>
      </c>
      <c r="P164" s="202">
        <v>4</v>
      </c>
    </row>
    <row r="165" spans="1:16">
      <c r="A165" s="17">
        <v>78108</v>
      </c>
      <c r="B165" s="17" t="s">
        <v>270</v>
      </c>
      <c r="C165" s="202">
        <v>55</v>
      </c>
      <c r="D165" s="202">
        <v>10</v>
      </c>
      <c r="E165" s="202">
        <v>20</v>
      </c>
      <c r="F165" s="202">
        <v>0</v>
      </c>
      <c r="G165" s="202">
        <v>0</v>
      </c>
      <c r="H165" s="202">
        <v>0</v>
      </c>
      <c r="I165" s="202">
        <v>12</v>
      </c>
      <c r="J165" s="202">
        <v>20</v>
      </c>
      <c r="K165" s="202">
        <v>0</v>
      </c>
      <c r="L165" s="202">
        <v>0</v>
      </c>
      <c r="M165" s="202">
        <v>3</v>
      </c>
      <c r="N165" s="202">
        <v>2</v>
      </c>
      <c r="O165" s="202">
        <v>35</v>
      </c>
      <c r="P165" s="202">
        <v>157</v>
      </c>
    </row>
    <row r="166" spans="1:16">
      <c r="A166" s="17">
        <v>78109</v>
      </c>
      <c r="B166" s="17" t="s">
        <v>582</v>
      </c>
      <c r="C166" s="202">
        <v>1</v>
      </c>
      <c r="D166" s="202">
        <v>0</v>
      </c>
      <c r="E166" s="202">
        <v>1</v>
      </c>
      <c r="F166" s="202">
        <v>0</v>
      </c>
      <c r="G166" s="202">
        <v>0</v>
      </c>
      <c r="H166" s="202">
        <v>0</v>
      </c>
      <c r="I166" s="202">
        <v>0</v>
      </c>
      <c r="J166" s="202">
        <v>1</v>
      </c>
      <c r="K166" s="202">
        <v>0</v>
      </c>
      <c r="L166" s="202">
        <v>0</v>
      </c>
      <c r="M166" s="202">
        <v>0</v>
      </c>
      <c r="N166" s="202">
        <v>0</v>
      </c>
      <c r="O166" s="202">
        <v>0</v>
      </c>
      <c r="P166" s="202">
        <v>3</v>
      </c>
    </row>
    <row r="167" spans="1:16">
      <c r="A167" s="17">
        <v>78110</v>
      </c>
      <c r="B167" s="17" t="s">
        <v>421</v>
      </c>
      <c r="C167" s="202">
        <v>1</v>
      </c>
      <c r="D167" s="202">
        <v>0</v>
      </c>
      <c r="E167" s="202">
        <v>2</v>
      </c>
      <c r="F167" s="202">
        <v>0</v>
      </c>
      <c r="G167" s="202">
        <v>0</v>
      </c>
      <c r="H167" s="202">
        <v>0</v>
      </c>
      <c r="I167" s="202">
        <v>0</v>
      </c>
      <c r="J167" s="202">
        <v>2</v>
      </c>
      <c r="K167" s="202">
        <v>0</v>
      </c>
      <c r="L167" s="202">
        <v>0</v>
      </c>
      <c r="M167" s="202">
        <v>0</v>
      </c>
      <c r="N167" s="202">
        <v>0</v>
      </c>
      <c r="O167" s="202">
        <v>1</v>
      </c>
      <c r="P167" s="202">
        <v>6</v>
      </c>
    </row>
    <row r="168" spans="1:16">
      <c r="A168" s="17">
        <v>78111</v>
      </c>
      <c r="B168" s="17" t="s">
        <v>596</v>
      </c>
      <c r="C168" s="202">
        <v>1</v>
      </c>
      <c r="D168" s="202">
        <v>0</v>
      </c>
      <c r="E168" s="202">
        <v>1</v>
      </c>
      <c r="F168" s="202">
        <v>0</v>
      </c>
      <c r="G168" s="202">
        <v>0</v>
      </c>
      <c r="H168" s="202">
        <v>0</v>
      </c>
      <c r="I168" s="202">
        <v>1</v>
      </c>
      <c r="J168" s="202">
        <v>1</v>
      </c>
      <c r="K168" s="202">
        <v>0</v>
      </c>
      <c r="L168" s="202">
        <v>0</v>
      </c>
      <c r="M168" s="202">
        <v>0</v>
      </c>
      <c r="N168" s="202">
        <v>0</v>
      </c>
      <c r="O168" s="202">
        <v>0</v>
      </c>
      <c r="P168" s="202">
        <v>4</v>
      </c>
    </row>
    <row r="169" spans="1:16">
      <c r="A169" s="17">
        <v>78112</v>
      </c>
      <c r="B169" s="17" t="s">
        <v>529</v>
      </c>
      <c r="C169" s="202">
        <v>3</v>
      </c>
      <c r="D169" s="202">
        <v>0</v>
      </c>
      <c r="E169" s="202">
        <v>2</v>
      </c>
      <c r="F169" s="202">
        <v>0</v>
      </c>
      <c r="G169" s="202">
        <v>0</v>
      </c>
      <c r="H169" s="202">
        <v>0</v>
      </c>
      <c r="I169" s="202">
        <v>0</v>
      </c>
      <c r="J169" s="202">
        <v>0</v>
      </c>
      <c r="K169" s="202">
        <v>0</v>
      </c>
      <c r="L169" s="202">
        <v>0</v>
      </c>
      <c r="M169" s="202">
        <v>1</v>
      </c>
      <c r="N169" s="202">
        <v>0</v>
      </c>
      <c r="O169" s="202">
        <v>0</v>
      </c>
      <c r="P169" s="202">
        <v>6</v>
      </c>
    </row>
    <row r="170" spans="1:16">
      <c r="A170" s="17">
        <v>78113</v>
      </c>
      <c r="B170" s="17" t="s">
        <v>648</v>
      </c>
      <c r="C170" s="202">
        <v>2</v>
      </c>
      <c r="D170" s="202">
        <v>0</v>
      </c>
      <c r="E170" s="202">
        <v>0</v>
      </c>
      <c r="F170" s="202">
        <v>0</v>
      </c>
      <c r="G170" s="202">
        <v>0</v>
      </c>
      <c r="H170" s="202">
        <v>0</v>
      </c>
      <c r="I170" s="202">
        <v>1</v>
      </c>
      <c r="J170" s="202">
        <v>0</v>
      </c>
      <c r="K170" s="202">
        <v>0</v>
      </c>
      <c r="L170" s="202">
        <v>0</v>
      </c>
      <c r="M170" s="202">
        <v>0</v>
      </c>
      <c r="N170" s="202">
        <v>0</v>
      </c>
      <c r="O170" s="202">
        <v>0</v>
      </c>
      <c r="P170" s="202">
        <v>3</v>
      </c>
    </row>
    <row r="171" spans="1:16">
      <c r="A171" s="17">
        <v>78114</v>
      </c>
      <c r="B171" s="17" t="s">
        <v>388</v>
      </c>
      <c r="C171" s="202">
        <v>9</v>
      </c>
      <c r="D171" s="202">
        <v>2</v>
      </c>
      <c r="E171" s="202">
        <v>2</v>
      </c>
      <c r="F171" s="202">
        <v>0</v>
      </c>
      <c r="G171" s="202">
        <v>0</v>
      </c>
      <c r="H171" s="202">
        <v>0</v>
      </c>
      <c r="I171" s="202">
        <v>0</v>
      </c>
      <c r="J171" s="202">
        <v>3</v>
      </c>
      <c r="K171" s="202">
        <v>0</v>
      </c>
      <c r="L171" s="202">
        <v>0</v>
      </c>
      <c r="M171" s="202">
        <v>0</v>
      </c>
      <c r="N171" s="202">
        <v>0</v>
      </c>
      <c r="O171" s="202">
        <v>2</v>
      </c>
      <c r="P171" s="202">
        <v>18</v>
      </c>
    </row>
    <row r="172" spans="1:16">
      <c r="A172" s="17">
        <v>78116</v>
      </c>
      <c r="B172" s="17" t="s">
        <v>436</v>
      </c>
      <c r="C172" s="202">
        <v>1</v>
      </c>
      <c r="D172" s="202">
        <v>0</v>
      </c>
      <c r="E172" s="202">
        <v>2</v>
      </c>
      <c r="F172" s="202">
        <v>0</v>
      </c>
      <c r="G172" s="202">
        <v>0</v>
      </c>
      <c r="H172" s="202">
        <v>0</v>
      </c>
      <c r="I172" s="202">
        <v>0</v>
      </c>
      <c r="J172" s="202">
        <v>1</v>
      </c>
      <c r="K172" s="202">
        <v>0</v>
      </c>
      <c r="L172" s="202">
        <v>0</v>
      </c>
      <c r="M172" s="202">
        <v>0</v>
      </c>
      <c r="N172" s="202">
        <v>0</v>
      </c>
      <c r="O172" s="202">
        <v>1</v>
      </c>
      <c r="P172" s="202">
        <v>5</v>
      </c>
    </row>
    <row r="173" spans="1:16">
      <c r="A173" s="17">
        <v>78117</v>
      </c>
      <c r="B173" s="17" t="s">
        <v>552</v>
      </c>
      <c r="C173" s="202">
        <v>0</v>
      </c>
      <c r="D173" s="202">
        <v>0</v>
      </c>
      <c r="E173" s="202">
        <v>1</v>
      </c>
      <c r="F173" s="202">
        <v>0</v>
      </c>
      <c r="G173" s="202">
        <v>0</v>
      </c>
      <c r="H173" s="202">
        <v>0</v>
      </c>
      <c r="I173" s="202">
        <v>3</v>
      </c>
      <c r="J173" s="202">
        <v>1</v>
      </c>
      <c r="K173" s="202">
        <v>0</v>
      </c>
      <c r="L173" s="202">
        <v>0</v>
      </c>
      <c r="M173" s="202">
        <v>0</v>
      </c>
      <c r="N173" s="202">
        <v>0</v>
      </c>
      <c r="O173" s="202">
        <v>0</v>
      </c>
      <c r="P173" s="202">
        <v>5</v>
      </c>
    </row>
    <row r="174" spans="1:16">
      <c r="A174" s="17">
        <v>78118</v>
      </c>
      <c r="B174" s="17" t="s">
        <v>532</v>
      </c>
      <c r="C174" s="202">
        <v>2</v>
      </c>
      <c r="D174" s="202">
        <v>0</v>
      </c>
      <c r="E174" s="202">
        <v>0</v>
      </c>
      <c r="F174" s="202">
        <v>0</v>
      </c>
      <c r="G174" s="202">
        <v>0</v>
      </c>
      <c r="H174" s="202">
        <v>0</v>
      </c>
      <c r="I174" s="202">
        <v>1</v>
      </c>
      <c r="J174" s="202">
        <v>3</v>
      </c>
      <c r="K174" s="202">
        <v>0</v>
      </c>
      <c r="L174" s="202">
        <v>1</v>
      </c>
      <c r="M174" s="202">
        <v>0</v>
      </c>
      <c r="N174" s="202">
        <v>0</v>
      </c>
      <c r="O174" s="202">
        <v>1</v>
      </c>
      <c r="P174" s="202">
        <v>8</v>
      </c>
    </row>
    <row r="175" spans="1:16">
      <c r="A175" s="17">
        <v>78119</v>
      </c>
      <c r="B175" s="17" t="s">
        <v>281</v>
      </c>
      <c r="C175" s="202">
        <v>16</v>
      </c>
      <c r="D175" s="202">
        <v>2</v>
      </c>
      <c r="E175" s="202">
        <v>20</v>
      </c>
      <c r="F175" s="202">
        <v>0</v>
      </c>
      <c r="G175" s="202">
        <v>0</v>
      </c>
      <c r="H175" s="202">
        <v>0</v>
      </c>
      <c r="I175" s="202">
        <v>13</v>
      </c>
      <c r="J175" s="202">
        <v>12</v>
      </c>
      <c r="K175" s="202">
        <v>0</v>
      </c>
      <c r="L175" s="202">
        <v>0</v>
      </c>
      <c r="M175" s="202">
        <v>0</v>
      </c>
      <c r="N175" s="202">
        <v>0</v>
      </c>
      <c r="O175" s="202">
        <v>7</v>
      </c>
      <c r="P175" s="202">
        <v>70</v>
      </c>
    </row>
    <row r="176" spans="1:16">
      <c r="A176" s="17">
        <v>78121</v>
      </c>
      <c r="B176" s="17" t="s">
        <v>396</v>
      </c>
      <c r="C176" s="202">
        <v>6</v>
      </c>
      <c r="D176" s="202">
        <v>0</v>
      </c>
      <c r="E176" s="202">
        <v>2</v>
      </c>
      <c r="F176" s="202">
        <v>0</v>
      </c>
      <c r="G176" s="202">
        <v>0</v>
      </c>
      <c r="H176" s="202">
        <v>0</v>
      </c>
      <c r="I176" s="202">
        <v>5</v>
      </c>
      <c r="J176" s="202">
        <v>9</v>
      </c>
      <c r="K176" s="202">
        <v>0</v>
      </c>
      <c r="L176" s="202">
        <v>0</v>
      </c>
      <c r="M176" s="202">
        <v>0</v>
      </c>
      <c r="N176" s="202">
        <v>0</v>
      </c>
      <c r="O176" s="202">
        <v>0</v>
      </c>
      <c r="P176" s="202">
        <v>22</v>
      </c>
    </row>
    <row r="177" spans="1:16">
      <c r="A177" s="17">
        <v>78122</v>
      </c>
      <c r="B177" s="17" t="s">
        <v>338</v>
      </c>
      <c r="C177" s="202">
        <v>3</v>
      </c>
      <c r="D177" s="202">
        <v>1</v>
      </c>
      <c r="E177" s="202">
        <v>6</v>
      </c>
      <c r="F177" s="202">
        <v>0</v>
      </c>
      <c r="G177" s="202">
        <v>0</v>
      </c>
      <c r="H177" s="202">
        <v>0</v>
      </c>
      <c r="I177" s="202">
        <v>4</v>
      </c>
      <c r="J177" s="202">
        <v>6</v>
      </c>
      <c r="K177" s="202">
        <v>0</v>
      </c>
      <c r="L177" s="202">
        <v>0</v>
      </c>
      <c r="M177" s="202">
        <v>0</v>
      </c>
      <c r="N177" s="202">
        <v>0</v>
      </c>
      <c r="O177" s="202">
        <v>5</v>
      </c>
      <c r="P177" s="202">
        <v>25</v>
      </c>
    </row>
    <row r="178" spans="1:16">
      <c r="A178" s="17">
        <v>78123</v>
      </c>
      <c r="B178" s="17" t="s">
        <v>317</v>
      </c>
      <c r="C178" s="202">
        <v>12</v>
      </c>
      <c r="D178" s="202">
        <v>5</v>
      </c>
      <c r="E178" s="202">
        <v>9</v>
      </c>
      <c r="F178" s="202">
        <v>0</v>
      </c>
      <c r="G178" s="202">
        <v>1</v>
      </c>
      <c r="H178" s="202">
        <v>0</v>
      </c>
      <c r="I178" s="202">
        <v>5</v>
      </c>
      <c r="J178" s="202">
        <v>12</v>
      </c>
      <c r="K178" s="202">
        <v>1</v>
      </c>
      <c r="L178" s="202">
        <v>0</v>
      </c>
      <c r="M178" s="202">
        <v>1</v>
      </c>
      <c r="N178" s="202">
        <v>1</v>
      </c>
      <c r="O178" s="202">
        <v>2</v>
      </c>
      <c r="P178" s="202">
        <v>49</v>
      </c>
    </row>
    <row r="179" spans="1:16">
      <c r="A179" s="17">
        <v>78124</v>
      </c>
      <c r="B179" s="17" t="s">
        <v>579</v>
      </c>
      <c r="C179" s="202">
        <v>2</v>
      </c>
      <c r="D179" s="202">
        <v>0</v>
      </c>
      <c r="E179" s="202">
        <v>0</v>
      </c>
      <c r="F179" s="202">
        <v>0</v>
      </c>
      <c r="G179" s="202">
        <v>0</v>
      </c>
      <c r="H179" s="202">
        <v>0</v>
      </c>
      <c r="I179" s="202">
        <v>0</v>
      </c>
      <c r="J179" s="202">
        <v>1</v>
      </c>
      <c r="K179" s="202">
        <v>0</v>
      </c>
      <c r="L179" s="202">
        <v>0</v>
      </c>
      <c r="M179" s="202">
        <v>0</v>
      </c>
      <c r="N179" s="202">
        <v>0</v>
      </c>
      <c r="O179" s="202">
        <v>0</v>
      </c>
      <c r="P179" s="202">
        <v>3</v>
      </c>
    </row>
    <row r="180" spans="1:16">
      <c r="A180" s="17">
        <v>78125</v>
      </c>
      <c r="B180" s="17" t="s">
        <v>518</v>
      </c>
      <c r="C180" s="202">
        <v>2</v>
      </c>
      <c r="D180" s="202">
        <v>1</v>
      </c>
      <c r="E180" s="202">
        <v>2</v>
      </c>
      <c r="F180" s="202">
        <v>0</v>
      </c>
      <c r="G180" s="202">
        <v>0</v>
      </c>
      <c r="H180" s="202">
        <v>0</v>
      </c>
      <c r="I180" s="202">
        <v>2</v>
      </c>
      <c r="J180" s="202">
        <v>0</v>
      </c>
      <c r="K180" s="202">
        <v>0</v>
      </c>
      <c r="L180" s="202">
        <v>0</v>
      </c>
      <c r="M180" s="202">
        <v>0</v>
      </c>
      <c r="N180" s="202">
        <v>0</v>
      </c>
      <c r="O180" s="202">
        <v>2</v>
      </c>
      <c r="P180" s="202">
        <v>9</v>
      </c>
    </row>
    <row r="181" spans="1:16">
      <c r="A181" s="17">
        <v>78126</v>
      </c>
      <c r="B181" s="17" t="s">
        <v>661</v>
      </c>
      <c r="C181" s="202">
        <v>1</v>
      </c>
      <c r="D181" s="202">
        <v>0</v>
      </c>
      <c r="E181" s="202">
        <v>1</v>
      </c>
      <c r="F181" s="202">
        <v>0</v>
      </c>
      <c r="G181" s="202">
        <v>0</v>
      </c>
      <c r="H181" s="202">
        <v>0</v>
      </c>
      <c r="I181" s="202">
        <v>0</v>
      </c>
      <c r="J181" s="202">
        <v>0</v>
      </c>
      <c r="K181" s="202">
        <v>0</v>
      </c>
      <c r="L181" s="202">
        <v>0</v>
      </c>
      <c r="M181" s="202">
        <v>0</v>
      </c>
      <c r="N181" s="202">
        <v>0</v>
      </c>
      <c r="O181" s="202">
        <v>0</v>
      </c>
      <c r="P181" s="202">
        <v>2</v>
      </c>
    </row>
    <row r="182" spans="1:16">
      <c r="A182" s="17">
        <v>78127</v>
      </c>
      <c r="B182" s="17" t="s">
        <v>389</v>
      </c>
      <c r="C182" s="202">
        <v>4</v>
      </c>
      <c r="D182" s="202">
        <v>1</v>
      </c>
      <c r="E182" s="202">
        <v>1</v>
      </c>
      <c r="F182" s="202">
        <v>0</v>
      </c>
      <c r="G182" s="202">
        <v>0</v>
      </c>
      <c r="H182" s="202">
        <v>0</v>
      </c>
      <c r="I182" s="202">
        <v>3</v>
      </c>
      <c r="J182" s="202">
        <v>5</v>
      </c>
      <c r="K182" s="202">
        <v>0</v>
      </c>
      <c r="L182" s="202">
        <v>0</v>
      </c>
      <c r="M182" s="202">
        <v>0</v>
      </c>
      <c r="N182" s="202">
        <v>0</v>
      </c>
      <c r="O182" s="202">
        <v>1</v>
      </c>
      <c r="P182" s="202">
        <v>15</v>
      </c>
    </row>
    <row r="183" spans="1:16">
      <c r="A183" s="17">
        <v>78128</v>
      </c>
      <c r="B183" s="17" t="s">
        <v>475</v>
      </c>
      <c r="C183" s="202">
        <v>2</v>
      </c>
      <c r="D183" s="202">
        <v>0</v>
      </c>
      <c r="E183" s="202">
        <v>1</v>
      </c>
      <c r="F183" s="202">
        <v>0</v>
      </c>
      <c r="G183" s="202">
        <v>1</v>
      </c>
      <c r="H183" s="202">
        <v>0</v>
      </c>
      <c r="I183" s="202">
        <v>2</v>
      </c>
      <c r="J183" s="202">
        <v>3</v>
      </c>
      <c r="K183" s="202">
        <v>0</v>
      </c>
      <c r="L183" s="202">
        <v>0</v>
      </c>
      <c r="M183" s="202">
        <v>1</v>
      </c>
      <c r="N183" s="202">
        <v>0</v>
      </c>
      <c r="O183" s="202">
        <v>2</v>
      </c>
      <c r="P183" s="202">
        <v>12</v>
      </c>
    </row>
    <row r="184" spans="1:16">
      <c r="A184" s="17">
        <v>78129</v>
      </c>
      <c r="B184" s="17" t="s">
        <v>573</v>
      </c>
      <c r="C184" s="202">
        <v>4</v>
      </c>
      <c r="D184" s="202">
        <v>1</v>
      </c>
      <c r="E184" s="202">
        <v>2</v>
      </c>
      <c r="F184" s="202">
        <v>0</v>
      </c>
      <c r="G184" s="202">
        <v>0</v>
      </c>
      <c r="H184" s="202">
        <v>0</v>
      </c>
      <c r="I184" s="202">
        <v>2</v>
      </c>
      <c r="J184" s="202">
        <v>1</v>
      </c>
      <c r="K184" s="202">
        <v>0</v>
      </c>
      <c r="L184" s="202">
        <v>0</v>
      </c>
      <c r="M184" s="202">
        <v>0</v>
      </c>
      <c r="N184" s="202">
        <v>0</v>
      </c>
      <c r="O184" s="202">
        <v>0</v>
      </c>
      <c r="P184" s="202">
        <v>10</v>
      </c>
    </row>
    <row r="185" spans="1:16">
      <c r="A185" s="17">
        <v>78131</v>
      </c>
      <c r="B185" s="17" t="s">
        <v>492</v>
      </c>
      <c r="C185" s="202">
        <v>2</v>
      </c>
      <c r="D185" s="202">
        <v>0</v>
      </c>
      <c r="E185" s="202">
        <v>4</v>
      </c>
      <c r="F185" s="202">
        <v>0</v>
      </c>
      <c r="G185" s="202">
        <v>1</v>
      </c>
      <c r="H185" s="202">
        <v>0</v>
      </c>
      <c r="I185" s="202">
        <v>1</v>
      </c>
      <c r="J185" s="202">
        <v>1</v>
      </c>
      <c r="K185" s="202">
        <v>0</v>
      </c>
      <c r="L185" s="202">
        <v>0</v>
      </c>
      <c r="M185" s="202">
        <v>0</v>
      </c>
      <c r="N185" s="202">
        <v>0</v>
      </c>
      <c r="O185" s="202">
        <v>1</v>
      </c>
      <c r="P185" s="202">
        <v>10</v>
      </c>
    </row>
    <row r="186" spans="1:16">
      <c r="A186" s="17">
        <v>78132</v>
      </c>
      <c r="B186" s="17" t="s">
        <v>354</v>
      </c>
      <c r="C186" s="202">
        <v>14</v>
      </c>
      <c r="D186" s="202">
        <v>1</v>
      </c>
      <c r="E186" s="202">
        <v>8</v>
      </c>
      <c r="F186" s="202">
        <v>0</v>
      </c>
      <c r="G186" s="202">
        <v>0</v>
      </c>
      <c r="H186" s="202">
        <v>0</v>
      </c>
      <c r="I186" s="202">
        <v>3</v>
      </c>
      <c r="J186" s="202">
        <v>9</v>
      </c>
      <c r="K186" s="202">
        <v>0</v>
      </c>
      <c r="L186" s="202">
        <v>0</v>
      </c>
      <c r="M186" s="202">
        <v>0</v>
      </c>
      <c r="N186" s="202">
        <v>0</v>
      </c>
      <c r="O186" s="202">
        <v>5</v>
      </c>
      <c r="P186" s="202">
        <v>40</v>
      </c>
    </row>
    <row r="187" spans="1:16">
      <c r="A187" s="17">
        <v>78133</v>
      </c>
      <c r="B187" s="17" t="s">
        <v>434</v>
      </c>
      <c r="C187" s="202">
        <v>6</v>
      </c>
      <c r="D187" s="202">
        <v>0</v>
      </c>
      <c r="E187" s="202">
        <v>4</v>
      </c>
      <c r="F187" s="202">
        <v>0</v>
      </c>
      <c r="G187" s="202">
        <v>0</v>
      </c>
      <c r="H187" s="202">
        <v>0</v>
      </c>
      <c r="I187" s="202">
        <v>1</v>
      </c>
      <c r="J187" s="202">
        <v>2</v>
      </c>
      <c r="K187" s="202">
        <v>0</v>
      </c>
      <c r="L187" s="202">
        <v>1</v>
      </c>
      <c r="M187" s="202">
        <v>0</v>
      </c>
      <c r="N187" s="202">
        <v>0</v>
      </c>
      <c r="O187" s="202">
        <v>2</v>
      </c>
      <c r="P187" s="202">
        <v>16</v>
      </c>
    </row>
    <row r="188" spans="1:16">
      <c r="A188" s="17">
        <v>78134</v>
      </c>
      <c r="B188" s="17" t="s">
        <v>525</v>
      </c>
      <c r="C188" s="202">
        <v>3</v>
      </c>
      <c r="D188" s="202">
        <v>0</v>
      </c>
      <c r="E188" s="202">
        <v>5</v>
      </c>
      <c r="F188" s="202">
        <v>0</v>
      </c>
      <c r="G188" s="202">
        <v>0</v>
      </c>
      <c r="H188" s="202">
        <v>0</v>
      </c>
      <c r="I188" s="202">
        <v>0</v>
      </c>
      <c r="J188" s="202">
        <v>3</v>
      </c>
      <c r="K188" s="202">
        <v>0</v>
      </c>
      <c r="L188" s="202">
        <v>0</v>
      </c>
      <c r="M188" s="202">
        <v>0</v>
      </c>
      <c r="N188" s="202">
        <v>0</v>
      </c>
      <c r="O188" s="202">
        <v>3</v>
      </c>
      <c r="P188" s="202">
        <v>14</v>
      </c>
    </row>
    <row r="189" spans="1:16">
      <c r="A189" s="17">
        <v>78135</v>
      </c>
      <c r="B189" s="17" t="s">
        <v>480</v>
      </c>
      <c r="C189" s="202">
        <v>4</v>
      </c>
      <c r="D189" s="202">
        <v>1</v>
      </c>
      <c r="E189" s="202">
        <v>4</v>
      </c>
      <c r="F189" s="202">
        <v>0</v>
      </c>
      <c r="G189" s="202">
        <v>0</v>
      </c>
      <c r="H189" s="202">
        <v>0</v>
      </c>
      <c r="I189" s="202">
        <v>0</v>
      </c>
      <c r="J189" s="202">
        <v>2</v>
      </c>
      <c r="K189" s="202">
        <v>0</v>
      </c>
      <c r="L189" s="202">
        <v>1</v>
      </c>
      <c r="M189" s="202">
        <v>0</v>
      </c>
      <c r="N189" s="202">
        <v>0</v>
      </c>
      <c r="O189" s="202">
        <v>1</v>
      </c>
      <c r="P189" s="202">
        <v>13</v>
      </c>
    </row>
    <row r="190" spans="1:16">
      <c r="A190" s="17">
        <v>78136</v>
      </c>
      <c r="B190" s="17" t="s">
        <v>382</v>
      </c>
      <c r="C190" s="202">
        <v>13</v>
      </c>
      <c r="D190" s="202">
        <v>4</v>
      </c>
      <c r="E190" s="202">
        <v>1</v>
      </c>
      <c r="F190" s="202">
        <v>1</v>
      </c>
      <c r="G190" s="202">
        <v>1</v>
      </c>
      <c r="H190" s="202">
        <v>0</v>
      </c>
      <c r="I190" s="202">
        <v>2</v>
      </c>
      <c r="J190" s="202">
        <v>3</v>
      </c>
      <c r="K190" s="202">
        <v>0</v>
      </c>
      <c r="L190" s="202">
        <v>1</v>
      </c>
      <c r="M190" s="202">
        <v>1</v>
      </c>
      <c r="N190" s="202">
        <v>0</v>
      </c>
      <c r="O190" s="202">
        <v>2</v>
      </c>
      <c r="P190" s="202">
        <v>29</v>
      </c>
    </row>
    <row r="191" spans="1:16">
      <c r="A191" s="17">
        <v>78137</v>
      </c>
      <c r="B191" s="17" t="s">
        <v>588</v>
      </c>
      <c r="C191" s="202">
        <v>1</v>
      </c>
      <c r="D191" s="202">
        <v>0</v>
      </c>
      <c r="E191" s="202">
        <v>1</v>
      </c>
      <c r="F191" s="202">
        <v>0</v>
      </c>
      <c r="G191" s="202">
        <v>0</v>
      </c>
      <c r="H191" s="202">
        <v>0</v>
      </c>
      <c r="I191" s="202">
        <v>0</v>
      </c>
      <c r="J191" s="202">
        <v>0</v>
      </c>
      <c r="K191" s="202">
        <v>0</v>
      </c>
      <c r="L191" s="202">
        <v>0</v>
      </c>
      <c r="M191" s="202">
        <v>0</v>
      </c>
      <c r="N191" s="202">
        <v>0</v>
      </c>
      <c r="O191" s="202">
        <v>0</v>
      </c>
      <c r="P191" s="202">
        <v>2</v>
      </c>
    </row>
    <row r="192" spans="1:16">
      <c r="A192" s="17">
        <v>78138</v>
      </c>
      <c r="B192" s="17" t="s">
        <v>300</v>
      </c>
      <c r="C192" s="202">
        <v>15</v>
      </c>
      <c r="D192" s="202">
        <v>11</v>
      </c>
      <c r="E192" s="202">
        <v>14</v>
      </c>
      <c r="F192" s="202">
        <v>1</v>
      </c>
      <c r="G192" s="202">
        <v>2</v>
      </c>
      <c r="H192" s="202">
        <v>0</v>
      </c>
      <c r="I192" s="202">
        <v>7</v>
      </c>
      <c r="J192" s="202">
        <v>13</v>
      </c>
      <c r="K192" s="202">
        <v>0</v>
      </c>
      <c r="L192" s="202">
        <v>1</v>
      </c>
      <c r="M192" s="202">
        <v>0</v>
      </c>
      <c r="N192" s="202">
        <v>0</v>
      </c>
      <c r="O192" s="202">
        <v>9</v>
      </c>
      <c r="P192" s="202">
        <v>73</v>
      </c>
    </row>
    <row r="193" spans="1:16">
      <c r="A193" s="17">
        <v>78139</v>
      </c>
      <c r="B193" s="17" t="s">
        <v>560</v>
      </c>
      <c r="C193" s="202">
        <v>0</v>
      </c>
      <c r="D193" s="202">
        <v>0</v>
      </c>
      <c r="E193" s="202">
        <v>0</v>
      </c>
      <c r="F193" s="202">
        <v>0</v>
      </c>
      <c r="G193" s="202">
        <v>0</v>
      </c>
      <c r="H193" s="202">
        <v>0</v>
      </c>
      <c r="I193" s="202">
        <v>1</v>
      </c>
      <c r="J193" s="202">
        <v>1</v>
      </c>
      <c r="K193" s="202">
        <v>0</v>
      </c>
      <c r="L193" s="202">
        <v>0</v>
      </c>
      <c r="M193" s="202">
        <v>0</v>
      </c>
      <c r="N193" s="202">
        <v>0</v>
      </c>
      <c r="O193" s="202">
        <v>0</v>
      </c>
      <c r="P193" s="202">
        <v>2</v>
      </c>
    </row>
    <row r="194" spans="1:16">
      <c r="A194" s="17">
        <v>78140</v>
      </c>
      <c r="B194" s="17" t="s">
        <v>657</v>
      </c>
      <c r="C194" s="202">
        <v>0</v>
      </c>
      <c r="D194" s="202">
        <v>0</v>
      </c>
      <c r="E194" s="202">
        <v>0</v>
      </c>
      <c r="F194" s="202">
        <v>0</v>
      </c>
      <c r="G194" s="202">
        <v>0</v>
      </c>
      <c r="H194" s="202">
        <v>0</v>
      </c>
      <c r="I194" s="202">
        <v>0</v>
      </c>
      <c r="J194" s="202">
        <v>1</v>
      </c>
      <c r="K194" s="202">
        <v>0</v>
      </c>
      <c r="L194" s="202">
        <v>0</v>
      </c>
      <c r="M194" s="202">
        <v>1</v>
      </c>
      <c r="N194" s="202">
        <v>0</v>
      </c>
      <c r="O194" s="202">
        <v>0</v>
      </c>
      <c r="P194" s="202">
        <v>2</v>
      </c>
    </row>
    <row r="195" spans="1:16">
      <c r="A195" s="17">
        <v>78141</v>
      </c>
      <c r="B195" s="17" t="s">
        <v>604</v>
      </c>
      <c r="C195" s="202">
        <v>0</v>
      </c>
      <c r="D195" s="202">
        <v>0</v>
      </c>
      <c r="E195" s="202">
        <v>1</v>
      </c>
      <c r="F195" s="202">
        <v>0</v>
      </c>
      <c r="G195" s="202">
        <v>0</v>
      </c>
      <c r="H195" s="202">
        <v>0</v>
      </c>
      <c r="I195" s="202">
        <v>0</v>
      </c>
      <c r="J195" s="202">
        <v>0</v>
      </c>
      <c r="K195" s="202">
        <v>0</v>
      </c>
      <c r="L195" s="202">
        <v>0</v>
      </c>
      <c r="M195" s="202">
        <v>0</v>
      </c>
      <c r="N195" s="202">
        <v>0</v>
      </c>
      <c r="O195" s="202">
        <v>0</v>
      </c>
      <c r="P195" s="202">
        <v>1</v>
      </c>
    </row>
    <row r="196" spans="1:16">
      <c r="A196" s="17">
        <v>78142</v>
      </c>
      <c r="B196" s="17" t="s">
        <v>319</v>
      </c>
      <c r="C196" s="202">
        <v>12</v>
      </c>
      <c r="D196" s="202">
        <v>1</v>
      </c>
      <c r="E196" s="202">
        <v>3</v>
      </c>
      <c r="F196" s="202">
        <v>0</v>
      </c>
      <c r="G196" s="202">
        <v>0</v>
      </c>
      <c r="H196" s="202">
        <v>0</v>
      </c>
      <c r="I196" s="202">
        <v>4</v>
      </c>
      <c r="J196" s="202">
        <v>4</v>
      </c>
      <c r="K196" s="202">
        <v>0</v>
      </c>
      <c r="L196" s="202">
        <v>0</v>
      </c>
      <c r="M196" s="202">
        <v>1</v>
      </c>
      <c r="N196" s="202">
        <v>1</v>
      </c>
      <c r="O196" s="202">
        <v>6</v>
      </c>
      <c r="P196" s="202">
        <v>32</v>
      </c>
    </row>
    <row r="197" spans="1:16">
      <c r="A197" s="17">
        <v>78143</v>
      </c>
      <c r="B197" s="17" t="s">
        <v>365</v>
      </c>
      <c r="C197" s="202">
        <v>8</v>
      </c>
      <c r="D197" s="202">
        <v>1</v>
      </c>
      <c r="E197" s="202">
        <v>3</v>
      </c>
      <c r="F197" s="202">
        <v>0</v>
      </c>
      <c r="G197" s="202">
        <v>0</v>
      </c>
      <c r="H197" s="202">
        <v>0</v>
      </c>
      <c r="I197" s="202">
        <v>0</v>
      </c>
      <c r="J197" s="202">
        <v>2</v>
      </c>
      <c r="K197" s="202">
        <v>0</v>
      </c>
      <c r="L197" s="202">
        <v>0</v>
      </c>
      <c r="M197" s="202">
        <v>0</v>
      </c>
      <c r="N197" s="202">
        <v>0</v>
      </c>
      <c r="O197" s="202">
        <v>7</v>
      </c>
      <c r="P197" s="202">
        <v>21</v>
      </c>
    </row>
    <row r="198" spans="1:16">
      <c r="A198" s="17">
        <v>78144</v>
      </c>
      <c r="B198" s="17" t="s">
        <v>487</v>
      </c>
      <c r="C198" s="202">
        <v>5</v>
      </c>
      <c r="D198" s="202">
        <v>0</v>
      </c>
      <c r="E198" s="202">
        <v>7</v>
      </c>
      <c r="F198" s="202">
        <v>0</v>
      </c>
      <c r="G198" s="202">
        <v>0</v>
      </c>
      <c r="H198" s="202">
        <v>0</v>
      </c>
      <c r="I198" s="202">
        <v>1</v>
      </c>
      <c r="J198" s="202">
        <v>6</v>
      </c>
      <c r="K198" s="202">
        <v>0</v>
      </c>
      <c r="L198" s="202">
        <v>1</v>
      </c>
      <c r="M198" s="202">
        <v>0</v>
      </c>
      <c r="N198" s="202">
        <v>0</v>
      </c>
      <c r="O198" s="202">
        <v>2</v>
      </c>
      <c r="P198" s="202">
        <v>22</v>
      </c>
    </row>
    <row r="199" spans="1:16">
      <c r="A199" s="17">
        <v>78145</v>
      </c>
      <c r="B199" s="17" t="s">
        <v>483</v>
      </c>
      <c r="C199" s="202">
        <v>2</v>
      </c>
      <c r="D199" s="202">
        <v>0</v>
      </c>
      <c r="E199" s="202">
        <v>0</v>
      </c>
      <c r="F199" s="202">
        <v>0</v>
      </c>
      <c r="G199" s="202">
        <v>0</v>
      </c>
      <c r="H199" s="202">
        <v>0</v>
      </c>
      <c r="I199" s="202">
        <v>2</v>
      </c>
      <c r="J199" s="202">
        <v>5</v>
      </c>
      <c r="K199" s="202">
        <v>0</v>
      </c>
      <c r="L199" s="202">
        <v>1</v>
      </c>
      <c r="M199" s="202">
        <v>0</v>
      </c>
      <c r="N199" s="202">
        <v>0</v>
      </c>
      <c r="O199" s="202">
        <v>1</v>
      </c>
      <c r="P199" s="202">
        <v>11</v>
      </c>
    </row>
    <row r="200" spans="1:16">
      <c r="A200" s="17">
        <v>78146</v>
      </c>
      <c r="B200" s="17" t="s">
        <v>352</v>
      </c>
      <c r="C200" s="202">
        <v>9</v>
      </c>
      <c r="D200" s="202">
        <v>3</v>
      </c>
      <c r="E200" s="202">
        <v>4</v>
      </c>
      <c r="F200" s="202">
        <v>0</v>
      </c>
      <c r="G200" s="202">
        <v>0</v>
      </c>
      <c r="H200" s="202">
        <v>0</v>
      </c>
      <c r="I200" s="202">
        <v>0</v>
      </c>
      <c r="J200" s="202">
        <v>8</v>
      </c>
      <c r="K200" s="202">
        <v>0</v>
      </c>
      <c r="L200" s="202">
        <v>0</v>
      </c>
      <c r="M200" s="202">
        <v>0</v>
      </c>
      <c r="N200" s="202">
        <v>0</v>
      </c>
      <c r="O200" s="202">
        <v>6</v>
      </c>
      <c r="P200" s="202">
        <v>30</v>
      </c>
    </row>
    <row r="201" spans="1:16">
      <c r="A201" s="17">
        <v>78147</v>
      </c>
      <c r="B201" s="17" t="s">
        <v>600</v>
      </c>
      <c r="C201" s="202">
        <v>2</v>
      </c>
      <c r="D201" s="202">
        <v>0</v>
      </c>
      <c r="E201" s="202">
        <v>0</v>
      </c>
      <c r="F201" s="202">
        <v>0</v>
      </c>
      <c r="G201" s="202">
        <v>0</v>
      </c>
      <c r="H201" s="202">
        <v>0</v>
      </c>
      <c r="I201" s="202">
        <v>0</v>
      </c>
      <c r="J201" s="202">
        <v>1</v>
      </c>
      <c r="K201" s="202">
        <v>0</v>
      </c>
      <c r="L201" s="202">
        <v>0</v>
      </c>
      <c r="M201" s="202">
        <v>0</v>
      </c>
      <c r="N201" s="202">
        <v>0</v>
      </c>
      <c r="O201" s="202">
        <v>0</v>
      </c>
      <c r="P201" s="202">
        <v>3</v>
      </c>
    </row>
    <row r="202" spans="1:16">
      <c r="A202" s="17">
        <v>78148</v>
      </c>
      <c r="B202" s="17" t="s">
        <v>363</v>
      </c>
      <c r="C202" s="202">
        <v>6</v>
      </c>
      <c r="D202" s="202">
        <v>4</v>
      </c>
      <c r="E202" s="202">
        <v>3</v>
      </c>
      <c r="F202" s="202">
        <v>0</v>
      </c>
      <c r="G202" s="202">
        <v>0</v>
      </c>
      <c r="H202" s="202">
        <v>0</v>
      </c>
      <c r="I202" s="202">
        <v>7</v>
      </c>
      <c r="J202" s="202">
        <v>7</v>
      </c>
      <c r="K202" s="202">
        <v>0</v>
      </c>
      <c r="L202" s="202">
        <v>0</v>
      </c>
      <c r="M202" s="202">
        <v>1</v>
      </c>
      <c r="N202" s="202">
        <v>0</v>
      </c>
      <c r="O202" s="202">
        <v>2</v>
      </c>
      <c r="P202" s="202">
        <v>30</v>
      </c>
    </row>
    <row r="203" spans="1:16">
      <c r="A203" s="17">
        <v>78149</v>
      </c>
      <c r="B203" s="17" t="s">
        <v>337</v>
      </c>
      <c r="C203" s="202">
        <v>10</v>
      </c>
      <c r="D203" s="202">
        <v>4</v>
      </c>
      <c r="E203" s="202">
        <v>3</v>
      </c>
      <c r="F203" s="202">
        <v>0</v>
      </c>
      <c r="G203" s="202">
        <v>0</v>
      </c>
      <c r="H203" s="202">
        <v>0</v>
      </c>
      <c r="I203" s="202">
        <v>2</v>
      </c>
      <c r="J203" s="202">
        <v>4</v>
      </c>
      <c r="K203" s="202">
        <v>0</v>
      </c>
      <c r="L203" s="202">
        <v>0</v>
      </c>
      <c r="M203" s="202">
        <v>1</v>
      </c>
      <c r="N203" s="202">
        <v>0</v>
      </c>
      <c r="O203" s="202">
        <v>8</v>
      </c>
      <c r="P203" s="202">
        <v>32</v>
      </c>
    </row>
    <row r="204" spans="1:16">
      <c r="A204" s="17">
        <v>78150</v>
      </c>
      <c r="B204" s="17" t="s">
        <v>312</v>
      </c>
      <c r="C204" s="202">
        <v>12</v>
      </c>
      <c r="D204" s="202">
        <v>1</v>
      </c>
      <c r="E204" s="202">
        <v>2</v>
      </c>
      <c r="F204" s="202">
        <v>0</v>
      </c>
      <c r="G204" s="202">
        <v>1</v>
      </c>
      <c r="H204" s="202">
        <v>0</v>
      </c>
      <c r="I204" s="202">
        <v>2</v>
      </c>
      <c r="J204" s="202">
        <v>5</v>
      </c>
      <c r="K204" s="202">
        <v>0</v>
      </c>
      <c r="L204" s="202">
        <v>0</v>
      </c>
      <c r="M204" s="202">
        <v>0</v>
      </c>
      <c r="N204" s="202">
        <v>0</v>
      </c>
      <c r="O204" s="202">
        <v>5</v>
      </c>
      <c r="P204" s="202">
        <v>28</v>
      </c>
    </row>
    <row r="205" spans="1:16">
      <c r="A205" s="17">
        <v>78151</v>
      </c>
      <c r="B205" s="17" t="s">
        <v>435</v>
      </c>
      <c r="C205" s="202">
        <v>2</v>
      </c>
      <c r="D205" s="202">
        <v>1</v>
      </c>
      <c r="E205" s="202">
        <v>0</v>
      </c>
      <c r="F205" s="202">
        <v>0</v>
      </c>
      <c r="G205" s="202">
        <v>0</v>
      </c>
      <c r="H205" s="202">
        <v>0</v>
      </c>
      <c r="I205" s="202">
        <v>0</v>
      </c>
      <c r="J205" s="202">
        <v>0</v>
      </c>
      <c r="K205" s="202">
        <v>0</v>
      </c>
      <c r="L205" s="202">
        <v>0</v>
      </c>
      <c r="M205" s="202">
        <v>0</v>
      </c>
      <c r="N205" s="202">
        <v>0</v>
      </c>
      <c r="O205" s="202">
        <v>1</v>
      </c>
      <c r="P205" s="202">
        <v>4</v>
      </c>
    </row>
    <row r="206" spans="1:16">
      <c r="A206" s="17">
        <v>78152</v>
      </c>
      <c r="B206" s="17" t="s">
        <v>581</v>
      </c>
      <c r="C206" s="202">
        <v>4</v>
      </c>
      <c r="D206" s="202">
        <v>0</v>
      </c>
      <c r="E206" s="202">
        <v>1</v>
      </c>
      <c r="F206" s="202">
        <v>0</v>
      </c>
      <c r="G206" s="202">
        <v>0</v>
      </c>
      <c r="H206" s="202">
        <v>0</v>
      </c>
      <c r="I206" s="202">
        <v>0</v>
      </c>
      <c r="J206" s="202">
        <v>0</v>
      </c>
      <c r="K206" s="202">
        <v>0</v>
      </c>
      <c r="L206" s="202">
        <v>0</v>
      </c>
      <c r="M206" s="202">
        <v>0</v>
      </c>
      <c r="N206" s="202">
        <v>0</v>
      </c>
      <c r="O206" s="202">
        <v>0</v>
      </c>
      <c r="P206" s="202">
        <v>5</v>
      </c>
    </row>
    <row r="207" spans="1:16">
      <c r="A207" s="17">
        <v>78154</v>
      </c>
      <c r="B207" s="17" t="s">
        <v>347</v>
      </c>
      <c r="C207" s="202">
        <v>9</v>
      </c>
      <c r="D207" s="202">
        <v>0</v>
      </c>
      <c r="E207" s="202">
        <v>4</v>
      </c>
      <c r="F207" s="202">
        <v>0</v>
      </c>
      <c r="G207" s="202">
        <v>1</v>
      </c>
      <c r="H207" s="202">
        <v>0</v>
      </c>
      <c r="I207" s="202">
        <v>2</v>
      </c>
      <c r="J207" s="202">
        <v>9</v>
      </c>
      <c r="K207" s="202">
        <v>0</v>
      </c>
      <c r="L207" s="202">
        <v>0</v>
      </c>
      <c r="M207" s="202">
        <v>0</v>
      </c>
      <c r="N207" s="202">
        <v>0</v>
      </c>
      <c r="O207" s="202">
        <v>5</v>
      </c>
      <c r="P207" s="202">
        <v>30</v>
      </c>
    </row>
    <row r="208" spans="1:16">
      <c r="A208" s="17">
        <v>78155</v>
      </c>
      <c r="B208" s="17" t="s">
        <v>448</v>
      </c>
      <c r="C208" s="202">
        <v>3</v>
      </c>
      <c r="D208" s="202">
        <v>1</v>
      </c>
      <c r="E208" s="202">
        <v>1</v>
      </c>
      <c r="F208" s="202">
        <v>0</v>
      </c>
      <c r="G208" s="202">
        <v>0</v>
      </c>
      <c r="H208" s="202">
        <v>0</v>
      </c>
      <c r="I208" s="202">
        <v>4</v>
      </c>
      <c r="J208" s="202">
        <v>3</v>
      </c>
      <c r="K208" s="202">
        <v>0</v>
      </c>
      <c r="L208" s="202">
        <v>1</v>
      </c>
      <c r="M208" s="202">
        <v>0</v>
      </c>
      <c r="N208" s="202">
        <v>0</v>
      </c>
      <c r="O208" s="202">
        <v>4</v>
      </c>
      <c r="P208" s="202">
        <v>17</v>
      </c>
    </row>
    <row r="209" spans="1:16">
      <c r="A209" s="17">
        <v>79003</v>
      </c>
      <c r="B209" s="17" t="s">
        <v>503</v>
      </c>
      <c r="C209" s="202">
        <v>2</v>
      </c>
      <c r="D209" s="202">
        <v>1</v>
      </c>
      <c r="E209" s="202">
        <v>4</v>
      </c>
      <c r="F209" s="202">
        <v>0</v>
      </c>
      <c r="G209" s="202">
        <v>0</v>
      </c>
      <c r="H209" s="202">
        <v>0</v>
      </c>
      <c r="I209" s="202">
        <v>0</v>
      </c>
      <c r="J209" s="202">
        <v>3</v>
      </c>
      <c r="K209" s="202">
        <v>0</v>
      </c>
      <c r="L209" s="202">
        <v>0</v>
      </c>
      <c r="M209" s="202">
        <v>0</v>
      </c>
      <c r="N209" s="202">
        <v>0</v>
      </c>
      <c r="O209" s="202">
        <v>0</v>
      </c>
      <c r="P209" s="202">
        <v>10</v>
      </c>
    </row>
    <row r="210" spans="1:16">
      <c r="A210" s="17">
        <v>79004</v>
      </c>
      <c r="B210" s="17" t="s">
        <v>626</v>
      </c>
      <c r="C210" s="202">
        <v>1</v>
      </c>
      <c r="D210" s="202">
        <v>0</v>
      </c>
      <c r="E210" s="202">
        <v>3</v>
      </c>
      <c r="F210" s="202">
        <v>0</v>
      </c>
      <c r="G210" s="202">
        <v>0</v>
      </c>
      <c r="H210" s="202">
        <v>0</v>
      </c>
      <c r="I210" s="202">
        <v>0</v>
      </c>
      <c r="J210" s="202">
        <v>0</v>
      </c>
      <c r="K210" s="202">
        <v>0</v>
      </c>
      <c r="L210" s="202">
        <v>0</v>
      </c>
      <c r="M210" s="202">
        <v>0</v>
      </c>
      <c r="N210" s="202">
        <v>0</v>
      </c>
      <c r="O210" s="202">
        <v>0</v>
      </c>
      <c r="P210" s="202">
        <v>4</v>
      </c>
    </row>
    <row r="211" spans="1:16">
      <c r="A211" s="17">
        <v>79007</v>
      </c>
      <c r="B211" s="17" t="s">
        <v>664</v>
      </c>
      <c r="C211" s="202">
        <v>2</v>
      </c>
      <c r="D211" s="202">
        <v>0</v>
      </c>
      <c r="E211" s="202">
        <v>3</v>
      </c>
      <c r="F211" s="202">
        <v>0</v>
      </c>
      <c r="G211" s="202">
        <v>0</v>
      </c>
      <c r="H211" s="202">
        <v>0</v>
      </c>
      <c r="I211" s="202">
        <v>2</v>
      </c>
      <c r="J211" s="202">
        <v>1</v>
      </c>
      <c r="K211" s="202">
        <v>0</v>
      </c>
      <c r="L211" s="202">
        <v>0</v>
      </c>
      <c r="M211" s="202">
        <v>0</v>
      </c>
      <c r="N211" s="202">
        <v>0</v>
      </c>
      <c r="O211" s="202">
        <v>0</v>
      </c>
      <c r="P211" s="202">
        <v>8</v>
      </c>
    </row>
    <row r="212" spans="1:16">
      <c r="A212" s="17">
        <v>79011</v>
      </c>
      <c r="B212" s="17" t="s">
        <v>316</v>
      </c>
      <c r="C212" s="202">
        <v>3</v>
      </c>
      <c r="D212" s="202">
        <v>3</v>
      </c>
      <c r="E212" s="202">
        <v>1</v>
      </c>
      <c r="F212" s="202">
        <v>0</v>
      </c>
      <c r="G212" s="202">
        <v>0</v>
      </c>
      <c r="H212" s="202">
        <v>0</v>
      </c>
      <c r="I212" s="202">
        <v>4</v>
      </c>
      <c r="J212" s="202">
        <v>3</v>
      </c>
      <c r="K212" s="202">
        <v>0</v>
      </c>
      <c r="L212" s="202">
        <v>0</v>
      </c>
      <c r="M212" s="202">
        <v>0</v>
      </c>
      <c r="N212" s="202">
        <v>2</v>
      </c>
      <c r="O212" s="202">
        <v>8</v>
      </c>
      <c r="P212" s="202">
        <v>24</v>
      </c>
    </row>
    <row r="213" spans="1:16">
      <c r="A213" s="17">
        <v>79012</v>
      </c>
      <c r="B213" s="17" t="s">
        <v>353</v>
      </c>
      <c r="C213" s="202">
        <v>12</v>
      </c>
      <c r="D213" s="202">
        <v>3</v>
      </c>
      <c r="E213" s="202">
        <v>2</v>
      </c>
      <c r="F213" s="202">
        <v>0</v>
      </c>
      <c r="G213" s="202">
        <v>1</v>
      </c>
      <c r="H213" s="202">
        <v>0</v>
      </c>
      <c r="I213" s="202">
        <v>7</v>
      </c>
      <c r="J213" s="202">
        <v>2</v>
      </c>
      <c r="K213" s="202">
        <v>0</v>
      </c>
      <c r="L213" s="202">
        <v>0</v>
      </c>
      <c r="M213" s="202">
        <v>0</v>
      </c>
      <c r="N213" s="202">
        <v>0</v>
      </c>
      <c r="O213" s="202">
        <v>5</v>
      </c>
      <c r="P213" s="202">
        <v>32</v>
      </c>
    </row>
    <row r="214" spans="1:16">
      <c r="A214" s="17">
        <v>79017</v>
      </c>
      <c r="B214" s="17" t="s">
        <v>498</v>
      </c>
      <c r="C214" s="202">
        <v>2</v>
      </c>
      <c r="D214" s="202">
        <v>1</v>
      </c>
      <c r="E214" s="202">
        <v>4</v>
      </c>
      <c r="F214" s="202">
        <v>0</v>
      </c>
      <c r="G214" s="202">
        <v>0</v>
      </c>
      <c r="H214" s="202">
        <v>0</v>
      </c>
      <c r="I214" s="202">
        <v>2</v>
      </c>
      <c r="J214" s="202">
        <v>7</v>
      </c>
      <c r="K214" s="202">
        <v>0</v>
      </c>
      <c r="L214" s="202">
        <v>0</v>
      </c>
      <c r="M214" s="202">
        <v>0</v>
      </c>
      <c r="N214" s="202">
        <v>0</v>
      </c>
      <c r="O214" s="202">
        <v>2</v>
      </c>
      <c r="P214" s="202">
        <v>18</v>
      </c>
    </row>
    <row r="215" spans="1:16">
      <c r="A215" s="17">
        <v>79018</v>
      </c>
      <c r="B215" s="17" t="s">
        <v>460</v>
      </c>
      <c r="C215" s="202">
        <v>3</v>
      </c>
      <c r="D215" s="202">
        <v>0</v>
      </c>
      <c r="E215" s="202">
        <v>1</v>
      </c>
      <c r="F215" s="202">
        <v>0</v>
      </c>
      <c r="G215" s="202">
        <v>0</v>
      </c>
      <c r="H215" s="202">
        <v>0</v>
      </c>
      <c r="I215" s="202">
        <v>1</v>
      </c>
      <c r="J215" s="202">
        <v>3</v>
      </c>
      <c r="K215" s="202">
        <v>0</v>
      </c>
      <c r="L215" s="202">
        <v>0</v>
      </c>
      <c r="M215" s="202">
        <v>0</v>
      </c>
      <c r="N215" s="202">
        <v>0</v>
      </c>
      <c r="O215" s="202">
        <v>1</v>
      </c>
      <c r="P215" s="202">
        <v>9</v>
      </c>
    </row>
    <row r="216" spans="1:16">
      <c r="A216" s="17">
        <v>79023</v>
      </c>
      <c r="B216" s="17" t="s">
        <v>262</v>
      </c>
      <c r="C216" s="202">
        <v>56</v>
      </c>
      <c r="D216" s="202">
        <v>31</v>
      </c>
      <c r="E216" s="202">
        <v>55</v>
      </c>
      <c r="F216" s="202">
        <v>0</v>
      </c>
      <c r="G216" s="202">
        <v>2</v>
      </c>
      <c r="H216" s="202">
        <v>0</v>
      </c>
      <c r="I216" s="202">
        <v>44</v>
      </c>
      <c r="J216" s="202">
        <v>63</v>
      </c>
      <c r="K216" s="202">
        <v>0</v>
      </c>
      <c r="L216" s="202">
        <v>4</v>
      </c>
      <c r="M216" s="202">
        <v>5</v>
      </c>
      <c r="N216" s="202">
        <v>3</v>
      </c>
      <c r="O216" s="202">
        <v>83</v>
      </c>
      <c r="P216" s="202">
        <v>346</v>
      </c>
    </row>
    <row r="217" spans="1:16">
      <c r="A217" s="17">
        <v>79024</v>
      </c>
      <c r="B217" s="17" t="s">
        <v>651</v>
      </c>
      <c r="C217" s="202">
        <v>0</v>
      </c>
      <c r="D217" s="202">
        <v>0</v>
      </c>
      <c r="E217" s="202">
        <v>0</v>
      </c>
      <c r="F217" s="202">
        <v>0</v>
      </c>
      <c r="G217" s="202">
        <v>0</v>
      </c>
      <c r="H217" s="202">
        <v>0</v>
      </c>
      <c r="I217" s="202">
        <v>0</v>
      </c>
      <c r="J217" s="202">
        <v>1</v>
      </c>
      <c r="K217" s="202">
        <v>0</v>
      </c>
      <c r="L217" s="202">
        <v>0</v>
      </c>
      <c r="M217" s="202">
        <v>0</v>
      </c>
      <c r="N217" s="202">
        <v>0</v>
      </c>
      <c r="O217" s="202">
        <v>1</v>
      </c>
      <c r="P217" s="202">
        <v>2</v>
      </c>
    </row>
    <row r="218" spans="1:16">
      <c r="A218" s="17">
        <v>79025</v>
      </c>
      <c r="B218" s="17" t="s">
        <v>671</v>
      </c>
      <c r="C218" s="202">
        <v>0</v>
      </c>
      <c r="D218" s="202">
        <v>0</v>
      </c>
      <c r="E218" s="202">
        <v>0</v>
      </c>
      <c r="F218" s="202">
        <v>0</v>
      </c>
      <c r="G218" s="202">
        <v>0</v>
      </c>
      <c r="H218" s="202">
        <v>0</v>
      </c>
      <c r="I218" s="202">
        <v>1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1</v>
      </c>
    </row>
    <row r="219" spans="1:16">
      <c r="A219" s="17">
        <v>79029</v>
      </c>
      <c r="B219" s="17" t="s">
        <v>339</v>
      </c>
      <c r="C219" s="202">
        <v>11</v>
      </c>
      <c r="D219" s="202">
        <v>1</v>
      </c>
      <c r="E219" s="202">
        <v>11</v>
      </c>
      <c r="F219" s="202">
        <v>0</v>
      </c>
      <c r="G219" s="202">
        <v>0</v>
      </c>
      <c r="H219" s="202">
        <v>0</v>
      </c>
      <c r="I219" s="202">
        <v>2</v>
      </c>
      <c r="J219" s="202">
        <v>7</v>
      </c>
      <c r="K219" s="202">
        <v>0</v>
      </c>
      <c r="L219" s="202">
        <v>0</v>
      </c>
      <c r="M219" s="202">
        <v>1</v>
      </c>
      <c r="N219" s="202">
        <v>0</v>
      </c>
      <c r="O219" s="202">
        <v>3</v>
      </c>
      <c r="P219" s="202">
        <v>36</v>
      </c>
    </row>
    <row r="220" spans="1:16">
      <c r="A220" s="17">
        <v>79033</v>
      </c>
      <c r="B220" s="17" t="s">
        <v>539</v>
      </c>
      <c r="C220" s="202">
        <v>7</v>
      </c>
      <c r="D220" s="202">
        <v>0</v>
      </c>
      <c r="E220" s="202">
        <v>2</v>
      </c>
      <c r="F220" s="202">
        <v>0</v>
      </c>
      <c r="G220" s="202">
        <v>0</v>
      </c>
      <c r="H220" s="202">
        <v>0</v>
      </c>
      <c r="I220" s="202">
        <v>1</v>
      </c>
      <c r="J220" s="202">
        <v>2</v>
      </c>
      <c r="K220" s="202">
        <v>0</v>
      </c>
      <c r="L220" s="202">
        <v>0</v>
      </c>
      <c r="M220" s="202">
        <v>0</v>
      </c>
      <c r="N220" s="202">
        <v>0</v>
      </c>
      <c r="O220" s="202">
        <v>0</v>
      </c>
      <c r="P220" s="202">
        <v>12</v>
      </c>
    </row>
    <row r="221" spans="1:16">
      <c r="A221" s="17">
        <v>79034</v>
      </c>
      <c r="B221" s="17" t="s">
        <v>473</v>
      </c>
      <c r="C221" s="202">
        <v>4</v>
      </c>
      <c r="D221" s="202">
        <v>0</v>
      </c>
      <c r="E221" s="202">
        <v>2</v>
      </c>
      <c r="F221" s="202">
        <v>0</v>
      </c>
      <c r="G221" s="202">
        <v>0</v>
      </c>
      <c r="H221" s="202">
        <v>0</v>
      </c>
      <c r="I221" s="202">
        <v>1</v>
      </c>
      <c r="J221" s="202">
        <v>4</v>
      </c>
      <c r="K221" s="202">
        <v>0</v>
      </c>
      <c r="L221" s="202">
        <v>0</v>
      </c>
      <c r="M221" s="202">
        <v>0</v>
      </c>
      <c r="N221" s="202">
        <v>0</v>
      </c>
      <c r="O221" s="202">
        <v>1</v>
      </c>
      <c r="P221" s="202">
        <v>12</v>
      </c>
    </row>
    <row r="222" spans="1:16">
      <c r="A222" s="17">
        <v>79039</v>
      </c>
      <c r="B222" s="17" t="s">
        <v>326</v>
      </c>
      <c r="C222" s="202">
        <v>9</v>
      </c>
      <c r="D222" s="202">
        <v>0</v>
      </c>
      <c r="E222" s="202">
        <v>3</v>
      </c>
      <c r="F222" s="202">
        <v>0</v>
      </c>
      <c r="G222" s="202">
        <v>0</v>
      </c>
      <c r="H222" s="202">
        <v>0</v>
      </c>
      <c r="I222" s="202">
        <v>7</v>
      </c>
      <c r="J222" s="202">
        <v>10</v>
      </c>
      <c r="K222" s="202">
        <v>0</v>
      </c>
      <c r="L222" s="202">
        <v>0</v>
      </c>
      <c r="M222" s="202">
        <v>3</v>
      </c>
      <c r="N222" s="202">
        <v>0</v>
      </c>
      <c r="O222" s="202">
        <v>11</v>
      </c>
      <c r="P222" s="202">
        <v>43</v>
      </c>
    </row>
    <row r="223" spans="1:16">
      <c r="A223" s="17">
        <v>79042</v>
      </c>
      <c r="B223" s="17" t="s">
        <v>344</v>
      </c>
      <c r="C223" s="202">
        <v>9</v>
      </c>
      <c r="D223" s="202">
        <v>2</v>
      </c>
      <c r="E223" s="202">
        <v>4</v>
      </c>
      <c r="F223" s="202">
        <v>0</v>
      </c>
      <c r="G223" s="202">
        <v>0</v>
      </c>
      <c r="H223" s="202">
        <v>0</v>
      </c>
      <c r="I223" s="202">
        <v>3</v>
      </c>
      <c r="J223" s="202">
        <v>6</v>
      </c>
      <c r="K223" s="202">
        <v>0</v>
      </c>
      <c r="L223" s="202">
        <v>1</v>
      </c>
      <c r="M223" s="202">
        <v>0</v>
      </c>
      <c r="N223" s="202">
        <v>0</v>
      </c>
      <c r="O223" s="202">
        <v>7</v>
      </c>
      <c r="P223" s="202">
        <v>32</v>
      </c>
    </row>
    <row r="224" spans="1:16">
      <c r="A224" s="17">
        <v>79047</v>
      </c>
      <c r="B224" s="17" t="s">
        <v>386</v>
      </c>
      <c r="C224" s="202">
        <v>5</v>
      </c>
      <c r="D224" s="202">
        <v>0</v>
      </c>
      <c r="E224" s="202">
        <v>2</v>
      </c>
      <c r="F224" s="202">
        <v>0</v>
      </c>
      <c r="G224" s="202">
        <v>1</v>
      </c>
      <c r="H224" s="202">
        <v>0</v>
      </c>
      <c r="I224" s="202">
        <v>0</v>
      </c>
      <c r="J224" s="202">
        <v>3</v>
      </c>
      <c r="K224" s="202">
        <v>1</v>
      </c>
      <c r="L224" s="202">
        <v>0</v>
      </c>
      <c r="M224" s="202">
        <v>2</v>
      </c>
      <c r="N224" s="202">
        <v>1</v>
      </c>
      <c r="O224" s="202">
        <v>6</v>
      </c>
      <c r="P224" s="202">
        <v>21</v>
      </c>
    </row>
    <row r="225" spans="1:16">
      <c r="A225" s="17">
        <v>79048</v>
      </c>
      <c r="B225" s="17" t="s">
        <v>486</v>
      </c>
      <c r="C225" s="202">
        <v>8</v>
      </c>
      <c r="D225" s="202">
        <v>0</v>
      </c>
      <c r="E225" s="202">
        <v>2</v>
      </c>
      <c r="F225" s="202">
        <v>2</v>
      </c>
      <c r="G225" s="202">
        <v>0</v>
      </c>
      <c r="H225" s="202">
        <v>0</v>
      </c>
      <c r="I225" s="202">
        <v>3</v>
      </c>
      <c r="J225" s="202">
        <v>2</v>
      </c>
      <c r="K225" s="202">
        <v>0</v>
      </c>
      <c r="L225" s="202">
        <v>0</v>
      </c>
      <c r="M225" s="202">
        <v>2</v>
      </c>
      <c r="N225" s="202">
        <v>0</v>
      </c>
      <c r="O225" s="202">
        <v>4</v>
      </c>
      <c r="P225" s="202">
        <v>23</v>
      </c>
    </row>
    <row r="226" spans="1:16">
      <c r="A226" s="17">
        <v>79052</v>
      </c>
      <c r="B226" s="17" t="s">
        <v>650</v>
      </c>
      <c r="C226" s="202">
        <v>0</v>
      </c>
      <c r="D226" s="202">
        <v>0</v>
      </c>
      <c r="E226" s="202">
        <v>0</v>
      </c>
      <c r="F226" s="202">
        <v>0</v>
      </c>
      <c r="G226" s="202">
        <v>0</v>
      </c>
      <c r="H226" s="202">
        <v>0</v>
      </c>
      <c r="I226" s="202">
        <v>0</v>
      </c>
      <c r="J226" s="202">
        <v>0</v>
      </c>
      <c r="K226" s="202">
        <v>0</v>
      </c>
      <c r="L226" s="202">
        <v>0</v>
      </c>
      <c r="M226" s="202">
        <v>0</v>
      </c>
      <c r="N226" s="202">
        <v>0</v>
      </c>
      <c r="O226" s="202">
        <v>0</v>
      </c>
      <c r="P226" s="202">
        <v>0</v>
      </c>
    </row>
    <row r="227" spans="1:16">
      <c r="A227" s="17">
        <v>79055</v>
      </c>
      <c r="B227" s="17" t="s">
        <v>665</v>
      </c>
      <c r="C227" s="202">
        <v>1</v>
      </c>
      <c r="D227" s="202">
        <v>0</v>
      </c>
      <c r="E227" s="202">
        <v>0</v>
      </c>
      <c r="F227" s="202">
        <v>0</v>
      </c>
      <c r="G227" s="202">
        <v>0</v>
      </c>
      <c r="H227" s="202">
        <v>0</v>
      </c>
      <c r="I227" s="202">
        <v>0</v>
      </c>
      <c r="J227" s="202">
        <v>0</v>
      </c>
      <c r="K227" s="202">
        <v>0</v>
      </c>
      <c r="L227" s="202">
        <v>0</v>
      </c>
      <c r="M227" s="202">
        <v>0</v>
      </c>
      <c r="N227" s="202">
        <v>0</v>
      </c>
      <c r="O227" s="202">
        <v>0</v>
      </c>
      <c r="P227" s="202">
        <v>1</v>
      </c>
    </row>
    <row r="228" spans="1:16">
      <c r="A228" s="17">
        <v>79056</v>
      </c>
      <c r="B228" s="17" t="s">
        <v>479</v>
      </c>
      <c r="C228" s="202">
        <v>4</v>
      </c>
      <c r="D228" s="202">
        <v>0</v>
      </c>
      <c r="E228" s="202">
        <v>0</v>
      </c>
      <c r="F228" s="202">
        <v>0</v>
      </c>
      <c r="G228" s="202">
        <v>0</v>
      </c>
      <c r="H228" s="202">
        <v>0</v>
      </c>
      <c r="I228" s="202">
        <v>0</v>
      </c>
      <c r="J228" s="202">
        <v>1</v>
      </c>
      <c r="K228" s="202">
        <v>0</v>
      </c>
      <c r="L228" s="202">
        <v>0</v>
      </c>
      <c r="M228" s="202">
        <v>0</v>
      </c>
      <c r="N228" s="202">
        <v>0</v>
      </c>
      <c r="O228" s="202">
        <v>2</v>
      </c>
      <c r="P228" s="202">
        <v>7</v>
      </c>
    </row>
    <row r="229" spans="1:16">
      <c r="A229" s="17">
        <v>79058</v>
      </c>
      <c r="B229" s="17" t="s">
        <v>399</v>
      </c>
      <c r="C229" s="202">
        <v>3</v>
      </c>
      <c r="D229" s="202">
        <v>0</v>
      </c>
      <c r="E229" s="202">
        <v>3</v>
      </c>
      <c r="F229" s="202">
        <v>0</v>
      </c>
      <c r="G229" s="202">
        <v>0</v>
      </c>
      <c r="H229" s="202">
        <v>0</v>
      </c>
      <c r="I229" s="202">
        <v>1</v>
      </c>
      <c r="J229" s="202">
        <v>6</v>
      </c>
      <c r="K229" s="202">
        <v>0</v>
      </c>
      <c r="L229" s="202">
        <v>0</v>
      </c>
      <c r="M229" s="202">
        <v>0</v>
      </c>
      <c r="N229" s="202">
        <v>0</v>
      </c>
      <c r="O229" s="202">
        <v>0</v>
      </c>
      <c r="P229" s="202">
        <v>13</v>
      </c>
    </row>
    <row r="230" spans="1:16">
      <c r="A230" s="17">
        <v>79059</v>
      </c>
      <c r="B230" s="17" t="s">
        <v>336</v>
      </c>
      <c r="C230" s="202">
        <v>7</v>
      </c>
      <c r="D230" s="202">
        <v>2</v>
      </c>
      <c r="E230" s="202">
        <v>2</v>
      </c>
      <c r="F230" s="202">
        <v>0</v>
      </c>
      <c r="G230" s="202">
        <v>0</v>
      </c>
      <c r="H230" s="202">
        <v>0</v>
      </c>
      <c r="I230" s="202">
        <v>7</v>
      </c>
      <c r="J230" s="202">
        <v>3</v>
      </c>
      <c r="K230" s="202">
        <v>1</v>
      </c>
      <c r="L230" s="202">
        <v>0</v>
      </c>
      <c r="M230" s="202">
        <v>0</v>
      </c>
      <c r="N230" s="202">
        <v>0</v>
      </c>
      <c r="O230" s="202">
        <v>1</v>
      </c>
      <c r="P230" s="202">
        <v>23</v>
      </c>
    </row>
    <row r="231" spans="1:16">
      <c r="A231" s="17">
        <v>79060</v>
      </c>
      <c r="B231" s="17" t="s">
        <v>364</v>
      </c>
      <c r="C231" s="202">
        <v>10</v>
      </c>
      <c r="D231" s="202">
        <v>0</v>
      </c>
      <c r="E231" s="202">
        <v>2</v>
      </c>
      <c r="F231" s="202">
        <v>0</v>
      </c>
      <c r="G231" s="202">
        <v>0</v>
      </c>
      <c r="H231" s="202">
        <v>0</v>
      </c>
      <c r="I231" s="202">
        <v>0</v>
      </c>
      <c r="J231" s="202">
        <v>6</v>
      </c>
      <c r="K231" s="202">
        <v>0</v>
      </c>
      <c r="L231" s="202">
        <v>0</v>
      </c>
      <c r="M231" s="202">
        <v>1</v>
      </c>
      <c r="N231" s="202">
        <v>1</v>
      </c>
      <c r="O231" s="202">
        <v>4</v>
      </c>
      <c r="P231" s="202">
        <v>24</v>
      </c>
    </row>
    <row r="232" spans="1:16">
      <c r="A232" s="17">
        <v>79065</v>
      </c>
      <c r="B232" s="17" t="s">
        <v>649</v>
      </c>
      <c r="C232" s="202">
        <v>0</v>
      </c>
      <c r="D232" s="202">
        <v>0</v>
      </c>
      <c r="E232" s="202">
        <v>1</v>
      </c>
      <c r="F232" s="202">
        <v>0</v>
      </c>
      <c r="G232" s="202">
        <v>0</v>
      </c>
      <c r="H232" s="202">
        <v>0</v>
      </c>
      <c r="I232" s="202">
        <v>0</v>
      </c>
      <c r="J232" s="202">
        <v>0</v>
      </c>
      <c r="K232" s="202">
        <v>0</v>
      </c>
      <c r="L232" s="202">
        <v>0</v>
      </c>
      <c r="M232" s="202">
        <v>0</v>
      </c>
      <c r="N232" s="202">
        <v>0</v>
      </c>
      <c r="O232" s="202">
        <v>0</v>
      </c>
      <c r="P232" s="202">
        <v>1</v>
      </c>
    </row>
    <row r="233" spans="1:16">
      <c r="A233" s="17">
        <v>79069</v>
      </c>
      <c r="B233" s="17" t="s">
        <v>368</v>
      </c>
      <c r="C233" s="202">
        <v>11</v>
      </c>
      <c r="D233" s="202">
        <v>4</v>
      </c>
      <c r="E233" s="202">
        <v>5</v>
      </c>
      <c r="F233" s="202">
        <v>0</v>
      </c>
      <c r="G233" s="202">
        <v>1</v>
      </c>
      <c r="H233" s="202">
        <v>0</v>
      </c>
      <c r="I233" s="202">
        <v>4</v>
      </c>
      <c r="J233" s="202">
        <v>6</v>
      </c>
      <c r="K233" s="202">
        <v>0</v>
      </c>
      <c r="L233" s="202">
        <v>0</v>
      </c>
      <c r="M233" s="202">
        <v>0</v>
      </c>
      <c r="N233" s="202">
        <v>0</v>
      </c>
      <c r="O233" s="202">
        <v>4</v>
      </c>
      <c r="P233" s="202">
        <v>35</v>
      </c>
    </row>
    <row r="234" spans="1:16">
      <c r="A234" s="17">
        <v>79072</v>
      </c>
      <c r="B234" s="17" t="s">
        <v>466</v>
      </c>
      <c r="C234" s="202">
        <v>7</v>
      </c>
      <c r="D234" s="202">
        <v>1</v>
      </c>
      <c r="E234" s="202">
        <v>2</v>
      </c>
      <c r="F234" s="202">
        <v>0</v>
      </c>
      <c r="G234" s="202">
        <v>1</v>
      </c>
      <c r="H234" s="202">
        <v>0</v>
      </c>
      <c r="I234" s="202">
        <v>1</v>
      </c>
      <c r="J234" s="202">
        <v>9</v>
      </c>
      <c r="K234" s="202">
        <v>0</v>
      </c>
      <c r="L234" s="202">
        <v>0</v>
      </c>
      <c r="M234" s="202">
        <v>1</v>
      </c>
      <c r="N234" s="202">
        <v>1</v>
      </c>
      <c r="O234" s="202">
        <v>5</v>
      </c>
      <c r="P234" s="202">
        <v>28</v>
      </c>
    </row>
    <row r="235" spans="1:16">
      <c r="A235" s="17">
        <v>79073</v>
      </c>
      <c r="B235" s="17" t="s">
        <v>614</v>
      </c>
      <c r="C235" s="202">
        <v>1</v>
      </c>
      <c r="D235" s="202">
        <v>0</v>
      </c>
      <c r="E235" s="202">
        <v>1</v>
      </c>
      <c r="F235" s="202">
        <v>0</v>
      </c>
      <c r="G235" s="202">
        <v>0</v>
      </c>
      <c r="H235" s="202">
        <v>0</v>
      </c>
      <c r="I235" s="202">
        <v>2</v>
      </c>
      <c r="J235" s="202">
        <v>0</v>
      </c>
      <c r="K235" s="202">
        <v>0</v>
      </c>
      <c r="L235" s="202">
        <v>0</v>
      </c>
      <c r="M235" s="202">
        <v>0</v>
      </c>
      <c r="N235" s="202">
        <v>0</v>
      </c>
      <c r="O235" s="202">
        <v>0</v>
      </c>
      <c r="P235" s="202">
        <v>4</v>
      </c>
    </row>
    <row r="236" spans="1:16">
      <c r="A236" s="17">
        <v>79074</v>
      </c>
      <c r="B236" s="17" t="s">
        <v>585</v>
      </c>
      <c r="C236" s="202">
        <v>0</v>
      </c>
      <c r="D236" s="202">
        <v>0</v>
      </c>
      <c r="E236" s="202">
        <v>0</v>
      </c>
      <c r="F236" s="202">
        <v>0</v>
      </c>
      <c r="G236" s="202">
        <v>0</v>
      </c>
      <c r="H236" s="202">
        <v>0</v>
      </c>
      <c r="I236" s="202">
        <v>1</v>
      </c>
      <c r="J236" s="202">
        <v>2</v>
      </c>
      <c r="K236" s="202">
        <v>0</v>
      </c>
      <c r="L236" s="202">
        <v>0</v>
      </c>
      <c r="M236" s="202">
        <v>0</v>
      </c>
      <c r="N236" s="202">
        <v>0</v>
      </c>
      <c r="O236" s="202">
        <v>0</v>
      </c>
      <c r="P236" s="202">
        <v>3</v>
      </c>
    </row>
    <row r="237" spans="1:16">
      <c r="A237" s="17">
        <v>79077</v>
      </c>
      <c r="B237" s="17" t="s">
        <v>633</v>
      </c>
      <c r="C237" s="202">
        <v>0</v>
      </c>
      <c r="D237" s="202">
        <v>0</v>
      </c>
      <c r="E237" s="202">
        <v>0</v>
      </c>
      <c r="F237" s="202">
        <v>0</v>
      </c>
      <c r="G237" s="202">
        <v>0</v>
      </c>
      <c r="H237" s="202">
        <v>0</v>
      </c>
      <c r="I237" s="202">
        <v>0</v>
      </c>
      <c r="J237" s="202">
        <v>1</v>
      </c>
      <c r="K237" s="202">
        <v>0</v>
      </c>
      <c r="L237" s="202">
        <v>0</v>
      </c>
      <c r="M237" s="202">
        <v>0</v>
      </c>
      <c r="N237" s="202">
        <v>0</v>
      </c>
      <c r="O237" s="202">
        <v>1</v>
      </c>
      <c r="P237" s="202">
        <v>2</v>
      </c>
    </row>
    <row r="238" spans="1:16">
      <c r="A238" s="17">
        <v>79080</v>
      </c>
      <c r="B238" s="17" t="s">
        <v>530</v>
      </c>
      <c r="C238" s="202">
        <v>3</v>
      </c>
      <c r="D238" s="202">
        <v>0</v>
      </c>
      <c r="E238" s="202">
        <v>0</v>
      </c>
      <c r="F238" s="202">
        <v>0</v>
      </c>
      <c r="G238" s="202">
        <v>0</v>
      </c>
      <c r="H238" s="202">
        <v>0</v>
      </c>
      <c r="I238" s="202">
        <v>0</v>
      </c>
      <c r="J238" s="202">
        <v>0</v>
      </c>
      <c r="K238" s="202">
        <v>0</v>
      </c>
      <c r="L238" s="202">
        <v>0</v>
      </c>
      <c r="M238" s="202">
        <v>0</v>
      </c>
      <c r="N238" s="202">
        <v>1</v>
      </c>
      <c r="O238" s="202">
        <v>2</v>
      </c>
      <c r="P238" s="202">
        <v>6</v>
      </c>
    </row>
    <row r="239" spans="1:16">
      <c r="A239" s="17">
        <v>79081</v>
      </c>
      <c r="B239" s="17" t="s">
        <v>360</v>
      </c>
      <c r="C239" s="202">
        <v>3</v>
      </c>
      <c r="D239" s="202">
        <v>1</v>
      </c>
      <c r="E239" s="202">
        <v>1</v>
      </c>
      <c r="F239" s="202">
        <v>0</v>
      </c>
      <c r="G239" s="202">
        <v>0</v>
      </c>
      <c r="H239" s="202">
        <v>0</v>
      </c>
      <c r="I239" s="202">
        <v>2</v>
      </c>
      <c r="J239" s="202">
        <v>6</v>
      </c>
      <c r="K239" s="202">
        <v>0</v>
      </c>
      <c r="L239" s="202">
        <v>0</v>
      </c>
      <c r="M239" s="202">
        <v>0</v>
      </c>
      <c r="N239" s="202">
        <v>0</v>
      </c>
      <c r="O239" s="202">
        <v>1</v>
      </c>
      <c r="P239" s="202">
        <v>14</v>
      </c>
    </row>
    <row r="240" spans="1:16">
      <c r="A240" s="17">
        <v>79083</v>
      </c>
      <c r="B240" s="17" t="s">
        <v>622</v>
      </c>
      <c r="C240" s="202">
        <v>3</v>
      </c>
      <c r="D240" s="202">
        <v>0</v>
      </c>
      <c r="E240" s="202">
        <v>2</v>
      </c>
      <c r="F240" s="202">
        <v>0</v>
      </c>
      <c r="G240" s="202">
        <v>0</v>
      </c>
      <c r="H240" s="202">
        <v>0</v>
      </c>
      <c r="I240" s="202">
        <v>1</v>
      </c>
      <c r="J240" s="202">
        <v>2</v>
      </c>
      <c r="K240" s="202">
        <v>0</v>
      </c>
      <c r="L240" s="202">
        <v>0</v>
      </c>
      <c r="M240" s="202">
        <v>0</v>
      </c>
      <c r="N240" s="202">
        <v>0</v>
      </c>
      <c r="O240" s="202">
        <v>0</v>
      </c>
      <c r="P240" s="202">
        <v>8</v>
      </c>
    </row>
    <row r="241" spans="1:16">
      <c r="A241" s="17">
        <v>79087</v>
      </c>
      <c r="B241" s="17" t="s">
        <v>359</v>
      </c>
      <c r="C241" s="202">
        <v>6</v>
      </c>
      <c r="D241" s="202">
        <v>1</v>
      </c>
      <c r="E241" s="202">
        <v>1</v>
      </c>
      <c r="F241" s="202">
        <v>0</v>
      </c>
      <c r="G241" s="202">
        <v>0</v>
      </c>
      <c r="H241" s="202">
        <v>0</v>
      </c>
      <c r="I241" s="202">
        <v>3</v>
      </c>
      <c r="J241" s="202">
        <v>13</v>
      </c>
      <c r="K241" s="202">
        <v>1</v>
      </c>
      <c r="L241" s="202">
        <v>0</v>
      </c>
      <c r="M241" s="202">
        <v>1</v>
      </c>
      <c r="N241" s="202">
        <v>0</v>
      </c>
      <c r="O241" s="202">
        <v>2</v>
      </c>
      <c r="P241" s="202">
        <v>28</v>
      </c>
    </row>
    <row r="242" spans="1:16">
      <c r="A242" s="17">
        <v>79088</v>
      </c>
      <c r="B242" s="17" t="s">
        <v>653</v>
      </c>
      <c r="C242" s="202">
        <v>0</v>
      </c>
      <c r="D242" s="202">
        <v>0</v>
      </c>
      <c r="E242" s="202">
        <v>2</v>
      </c>
      <c r="F242" s="202">
        <v>0</v>
      </c>
      <c r="G242" s="202">
        <v>0</v>
      </c>
      <c r="H242" s="202">
        <v>0</v>
      </c>
      <c r="I242" s="202">
        <v>1</v>
      </c>
      <c r="J242" s="202">
        <v>0</v>
      </c>
      <c r="K242" s="202">
        <v>0</v>
      </c>
      <c r="L242" s="202">
        <v>0</v>
      </c>
      <c r="M242" s="202">
        <v>0</v>
      </c>
      <c r="N242" s="202">
        <v>0</v>
      </c>
      <c r="O242" s="202">
        <v>0</v>
      </c>
      <c r="P242" s="202">
        <v>3</v>
      </c>
    </row>
    <row r="243" spans="1:16">
      <c r="A243" s="17">
        <v>79089</v>
      </c>
      <c r="B243" s="17" t="s">
        <v>564</v>
      </c>
      <c r="C243" s="202">
        <v>6</v>
      </c>
      <c r="D243" s="202">
        <v>0</v>
      </c>
      <c r="E243" s="202">
        <v>2</v>
      </c>
      <c r="F243" s="202">
        <v>0</v>
      </c>
      <c r="G243" s="202">
        <v>0</v>
      </c>
      <c r="H243" s="202">
        <v>0</v>
      </c>
      <c r="I243" s="202">
        <v>0</v>
      </c>
      <c r="J243" s="202">
        <v>3</v>
      </c>
      <c r="K243" s="202">
        <v>0</v>
      </c>
      <c r="L243" s="202">
        <v>0</v>
      </c>
      <c r="M243" s="202">
        <v>0</v>
      </c>
      <c r="N243" s="202">
        <v>0</v>
      </c>
      <c r="O243" s="202">
        <v>0</v>
      </c>
      <c r="P243" s="202">
        <v>11</v>
      </c>
    </row>
    <row r="244" spans="1:16">
      <c r="A244" s="17">
        <v>79092</v>
      </c>
      <c r="B244" s="17" t="s">
        <v>474</v>
      </c>
      <c r="C244" s="202">
        <v>2</v>
      </c>
      <c r="D244" s="202">
        <v>0</v>
      </c>
      <c r="E244" s="202">
        <v>0</v>
      </c>
      <c r="F244" s="202">
        <v>0</v>
      </c>
      <c r="G244" s="202">
        <v>0</v>
      </c>
      <c r="H244" s="202">
        <v>0</v>
      </c>
      <c r="I244" s="202">
        <v>1</v>
      </c>
      <c r="J244" s="202">
        <v>1</v>
      </c>
      <c r="K244" s="202">
        <v>0</v>
      </c>
      <c r="L244" s="202">
        <v>0</v>
      </c>
      <c r="M244" s="202">
        <v>0</v>
      </c>
      <c r="N244" s="202">
        <v>0</v>
      </c>
      <c r="O244" s="202">
        <v>1</v>
      </c>
      <c r="P244" s="202">
        <v>5</v>
      </c>
    </row>
    <row r="245" spans="1:16">
      <c r="A245" s="17">
        <v>79094</v>
      </c>
      <c r="B245" s="17" t="s">
        <v>586</v>
      </c>
      <c r="C245" s="202">
        <v>1</v>
      </c>
      <c r="D245" s="202">
        <v>0</v>
      </c>
      <c r="E245" s="202">
        <v>2</v>
      </c>
      <c r="F245" s="202">
        <v>0</v>
      </c>
      <c r="G245" s="202">
        <v>0</v>
      </c>
      <c r="H245" s="202">
        <v>0</v>
      </c>
      <c r="I245" s="202">
        <v>0</v>
      </c>
      <c r="J245" s="202">
        <v>0</v>
      </c>
      <c r="K245" s="202">
        <v>0</v>
      </c>
      <c r="L245" s="202">
        <v>0</v>
      </c>
      <c r="M245" s="202">
        <v>0</v>
      </c>
      <c r="N245" s="202">
        <v>0</v>
      </c>
      <c r="O245" s="202">
        <v>2</v>
      </c>
      <c r="P245" s="202">
        <v>5</v>
      </c>
    </row>
    <row r="246" spans="1:16">
      <c r="A246" s="17">
        <v>79096</v>
      </c>
      <c r="B246" s="17" t="s">
        <v>444</v>
      </c>
      <c r="C246" s="202">
        <v>9</v>
      </c>
      <c r="D246" s="202">
        <v>0</v>
      </c>
      <c r="E246" s="202">
        <v>2</v>
      </c>
      <c r="F246" s="202">
        <v>0</v>
      </c>
      <c r="G246" s="202">
        <v>0</v>
      </c>
      <c r="H246" s="202">
        <v>0</v>
      </c>
      <c r="I246" s="202">
        <v>5</v>
      </c>
      <c r="J246" s="202">
        <v>5</v>
      </c>
      <c r="K246" s="202">
        <v>5</v>
      </c>
      <c r="L246" s="202">
        <v>0</v>
      </c>
      <c r="M246" s="202">
        <v>0</v>
      </c>
      <c r="N246" s="202">
        <v>0</v>
      </c>
      <c r="O246" s="202">
        <v>2</v>
      </c>
      <c r="P246" s="202">
        <v>28</v>
      </c>
    </row>
    <row r="247" spans="1:16">
      <c r="A247" s="17">
        <v>79099</v>
      </c>
      <c r="B247" s="17" t="s">
        <v>471</v>
      </c>
      <c r="C247" s="202">
        <v>3</v>
      </c>
      <c r="D247" s="202">
        <v>0</v>
      </c>
      <c r="E247" s="202">
        <v>0</v>
      </c>
      <c r="F247" s="202">
        <v>0</v>
      </c>
      <c r="G247" s="202">
        <v>0</v>
      </c>
      <c r="H247" s="202">
        <v>0</v>
      </c>
      <c r="I247" s="202">
        <v>0</v>
      </c>
      <c r="J247" s="202">
        <v>2</v>
      </c>
      <c r="K247" s="202">
        <v>0</v>
      </c>
      <c r="L247" s="202">
        <v>0</v>
      </c>
      <c r="M247" s="202">
        <v>0</v>
      </c>
      <c r="N247" s="202">
        <v>0</v>
      </c>
      <c r="O247" s="202">
        <v>1</v>
      </c>
      <c r="P247" s="202">
        <v>6</v>
      </c>
    </row>
    <row r="248" spans="1:16">
      <c r="A248" s="17">
        <v>79108</v>
      </c>
      <c r="B248" s="17" t="s">
        <v>643</v>
      </c>
      <c r="C248" s="202">
        <v>1</v>
      </c>
      <c r="D248" s="202">
        <v>0</v>
      </c>
      <c r="E248" s="202">
        <v>0</v>
      </c>
      <c r="F248" s="202">
        <v>0</v>
      </c>
      <c r="G248" s="202">
        <v>1</v>
      </c>
      <c r="H248" s="202">
        <v>0</v>
      </c>
      <c r="I248" s="202">
        <v>0</v>
      </c>
      <c r="J248" s="202">
        <v>0</v>
      </c>
      <c r="K248" s="202">
        <v>0</v>
      </c>
      <c r="L248" s="202">
        <v>0</v>
      </c>
      <c r="M248" s="202">
        <v>0</v>
      </c>
      <c r="N248" s="202">
        <v>0</v>
      </c>
      <c r="O248" s="202">
        <v>3</v>
      </c>
      <c r="P248" s="202">
        <v>5</v>
      </c>
    </row>
    <row r="249" spans="1:16">
      <c r="A249" s="17">
        <v>79110</v>
      </c>
      <c r="B249" s="17" t="s">
        <v>526</v>
      </c>
      <c r="C249" s="202">
        <v>1</v>
      </c>
      <c r="D249" s="202">
        <v>2</v>
      </c>
      <c r="E249" s="202">
        <v>2</v>
      </c>
      <c r="F249" s="202">
        <v>0</v>
      </c>
      <c r="G249" s="202">
        <v>0</v>
      </c>
      <c r="H249" s="202">
        <v>0</v>
      </c>
      <c r="I249" s="202">
        <v>0</v>
      </c>
      <c r="J249" s="202">
        <v>4</v>
      </c>
      <c r="K249" s="202">
        <v>0</v>
      </c>
      <c r="L249" s="202">
        <v>0</v>
      </c>
      <c r="M249" s="202">
        <v>4</v>
      </c>
      <c r="N249" s="202">
        <v>0</v>
      </c>
      <c r="O249" s="202">
        <v>0</v>
      </c>
      <c r="P249" s="202">
        <v>13</v>
      </c>
    </row>
    <row r="250" spans="1:16">
      <c r="A250" s="17">
        <v>79114</v>
      </c>
      <c r="B250" s="17" t="s">
        <v>375</v>
      </c>
      <c r="C250" s="202">
        <v>6</v>
      </c>
      <c r="D250" s="202">
        <v>1</v>
      </c>
      <c r="E250" s="202">
        <v>4</v>
      </c>
      <c r="F250" s="202">
        <v>0</v>
      </c>
      <c r="G250" s="202">
        <v>2</v>
      </c>
      <c r="H250" s="202">
        <v>0</v>
      </c>
      <c r="I250" s="202">
        <v>4</v>
      </c>
      <c r="J250" s="202">
        <v>4</v>
      </c>
      <c r="K250" s="202">
        <v>0</v>
      </c>
      <c r="L250" s="202">
        <v>0</v>
      </c>
      <c r="M250" s="202">
        <v>0</v>
      </c>
      <c r="N250" s="202">
        <v>0</v>
      </c>
      <c r="O250" s="202">
        <v>6</v>
      </c>
      <c r="P250" s="202">
        <v>27</v>
      </c>
    </row>
    <row r="251" spans="1:16">
      <c r="A251" s="17">
        <v>79116</v>
      </c>
      <c r="B251" s="17" t="s">
        <v>559</v>
      </c>
      <c r="C251" s="202">
        <v>1</v>
      </c>
      <c r="D251" s="202">
        <v>0</v>
      </c>
      <c r="E251" s="202">
        <v>2</v>
      </c>
      <c r="F251" s="202">
        <v>0</v>
      </c>
      <c r="G251" s="202">
        <v>0</v>
      </c>
      <c r="H251" s="202">
        <v>0</v>
      </c>
      <c r="I251" s="202">
        <v>0</v>
      </c>
      <c r="J251" s="202">
        <v>1</v>
      </c>
      <c r="K251" s="202">
        <v>0</v>
      </c>
      <c r="L251" s="202">
        <v>0</v>
      </c>
      <c r="M251" s="202">
        <v>1</v>
      </c>
      <c r="N251" s="202">
        <v>0</v>
      </c>
      <c r="O251" s="202">
        <v>0</v>
      </c>
      <c r="P251" s="202">
        <v>5</v>
      </c>
    </row>
    <row r="252" spans="1:16">
      <c r="A252" s="17">
        <v>79122</v>
      </c>
      <c r="B252" s="17" t="s">
        <v>509</v>
      </c>
      <c r="C252" s="202">
        <v>10</v>
      </c>
      <c r="D252" s="202">
        <v>0</v>
      </c>
      <c r="E252" s="202">
        <v>2</v>
      </c>
      <c r="F252" s="202">
        <v>0</v>
      </c>
      <c r="G252" s="202">
        <v>0</v>
      </c>
      <c r="H252" s="202">
        <v>0</v>
      </c>
      <c r="I252" s="202">
        <v>0</v>
      </c>
      <c r="J252" s="202">
        <v>1</v>
      </c>
      <c r="K252" s="202">
        <v>0</v>
      </c>
      <c r="L252" s="202">
        <v>0</v>
      </c>
      <c r="M252" s="202">
        <v>0</v>
      </c>
      <c r="N252" s="202">
        <v>0</v>
      </c>
      <c r="O252" s="202">
        <v>1</v>
      </c>
      <c r="P252" s="202">
        <v>14</v>
      </c>
    </row>
    <row r="253" spans="1:16">
      <c r="A253" s="17">
        <v>79123</v>
      </c>
      <c r="B253" s="17" t="s">
        <v>404</v>
      </c>
      <c r="C253" s="202">
        <v>7</v>
      </c>
      <c r="D253" s="202">
        <v>0</v>
      </c>
      <c r="E253" s="202">
        <v>8</v>
      </c>
      <c r="F253" s="202">
        <v>0</v>
      </c>
      <c r="G253" s="202">
        <v>1</v>
      </c>
      <c r="H253" s="202">
        <v>0</v>
      </c>
      <c r="I253" s="202">
        <v>2</v>
      </c>
      <c r="J253" s="202">
        <v>6</v>
      </c>
      <c r="K253" s="202">
        <v>0</v>
      </c>
      <c r="L253" s="202">
        <v>0</v>
      </c>
      <c r="M253" s="202">
        <v>0</v>
      </c>
      <c r="N253" s="202">
        <v>0</v>
      </c>
      <c r="O253" s="202">
        <v>2</v>
      </c>
      <c r="P253" s="202">
        <v>26</v>
      </c>
    </row>
    <row r="254" spans="1:16">
      <c r="A254" s="17">
        <v>79126</v>
      </c>
      <c r="B254" s="17" t="s">
        <v>667</v>
      </c>
      <c r="C254" s="202">
        <v>1</v>
      </c>
      <c r="D254" s="202">
        <v>0</v>
      </c>
      <c r="E254" s="202">
        <v>0</v>
      </c>
      <c r="F254" s="202">
        <v>0</v>
      </c>
      <c r="G254" s="202">
        <v>0</v>
      </c>
      <c r="H254" s="202">
        <v>0</v>
      </c>
      <c r="I254" s="202">
        <v>1</v>
      </c>
      <c r="J254" s="202">
        <v>1</v>
      </c>
      <c r="K254" s="202">
        <v>0</v>
      </c>
      <c r="L254" s="202">
        <v>0</v>
      </c>
      <c r="M254" s="202">
        <v>0</v>
      </c>
      <c r="N254" s="202">
        <v>0</v>
      </c>
      <c r="O254" s="202">
        <v>0</v>
      </c>
      <c r="P254" s="202">
        <v>3</v>
      </c>
    </row>
    <row r="255" spans="1:16">
      <c r="A255" s="17">
        <v>79127</v>
      </c>
      <c r="B255" s="17" t="s">
        <v>322</v>
      </c>
      <c r="C255" s="202">
        <v>9</v>
      </c>
      <c r="D255" s="202">
        <v>0</v>
      </c>
      <c r="E255" s="202">
        <v>5</v>
      </c>
      <c r="F255" s="202">
        <v>1</v>
      </c>
      <c r="G255" s="202">
        <v>0</v>
      </c>
      <c r="H255" s="202">
        <v>0</v>
      </c>
      <c r="I255" s="202">
        <v>8</v>
      </c>
      <c r="J255" s="202">
        <v>11</v>
      </c>
      <c r="K255" s="202">
        <v>0</v>
      </c>
      <c r="L255" s="202">
        <v>0</v>
      </c>
      <c r="M255" s="202">
        <v>4</v>
      </c>
      <c r="N255" s="202">
        <v>1</v>
      </c>
      <c r="O255" s="202">
        <v>7</v>
      </c>
      <c r="P255" s="202">
        <v>46</v>
      </c>
    </row>
    <row r="256" spans="1:16">
      <c r="A256" s="17">
        <v>79131</v>
      </c>
      <c r="B256" s="17" t="s">
        <v>427</v>
      </c>
      <c r="C256" s="202">
        <v>1</v>
      </c>
      <c r="D256" s="202">
        <v>1</v>
      </c>
      <c r="E256" s="202">
        <v>0</v>
      </c>
      <c r="F256" s="202">
        <v>0</v>
      </c>
      <c r="G256" s="202">
        <v>1</v>
      </c>
      <c r="H256" s="202">
        <v>0</v>
      </c>
      <c r="I256" s="202">
        <v>1</v>
      </c>
      <c r="J256" s="202">
        <v>10</v>
      </c>
      <c r="K256" s="202">
        <v>0</v>
      </c>
      <c r="L256" s="202">
        <v>1</v>
      </c>
      <c r="M256" s="202">
        <v>0</v>
      </c>
      <c r="N256" s="202">
        <v>0</v>
      </c>
      <c r="O256" s="202">
        <v>6</v>
      </c>
      <c r="P256" s="202">
        <v>21</v>
      </c>
    </row>
    <row r="257" spans="1:16">
      <c r="A257" s="17">
        <v>79133</v>
      </c>
      <c r="B257" s="17" t="s">
        <v>366</v>
      </c>
      <c r="C257" s="202">
        <v>9</v>
      </c>
      <c r="D257" s="202">
        <v>2</v>
      </c>
      <c r="E257" s="202">
        <v>2</v>
      </c>
      <c r="F257" s="202">
        <v>0</v>
      </c>
      <c r="G257" s="202">
        <v>0</v>
      </c>
      <c r="H257" s="202">
        <v>0</v>
      </c>
      <c r="I257" s="202">
        <v>3</v>
      </c>
      <c r="J257" s="202">
        <v>16</v>
      </c>
      <c r="K257" s="202">
        <v>0</v>
      </c>
      <c r="L257" s="202">
        <v>0</v>
      </c>
      <c r="M257" s="202">
        <v>0</v>
      </c>
      <c r="N257" s="202">
        <v>0</v>
      </c>
      <c r="O257" s="202">
        <v>3</v>
      </c>
      <c r="P257" s="202">
        <v>35</v>
      </c>
    </row>
    <row r="258" spans="1:16">
      <c r="A258" s="17">
        <v>79134</v>
      </c>
      <c r="B258" s="17" t="s">
        <v>628</v>
      </c>
      <c r="C258" s="202">
        <v>0</v>
      </c>
      <c r="D258" s="202">
        <v>0</v>
      </c>
      <c r="E258" s="202">
        <v>0</v>
      </c>
      <c r="F258" s="202">
        <v>0</v>
      </c>
      <c r="G258" s="202">
        <v>0</v>
      </c>
      <c r="H258" s="202">
        <v>0</v>
      </c>
      <c r="I258" s="202">
        <v>0</v>
      </c>
      <c r="J258" s="202">
        <v>0</v>
      </c>
      <c r="K258" s="202">
        <v>0</v>
      </c>
      <c r="L258" s="202">
        <v>0</v>
      </c>
      <c r="M258" s="202">
        <v>0</v>
      </c>
      <c r="N258" s="202">
        <v>1</v>
      </c>
      <c r="O258" s="202">
        <v>0</v>
      </c>
      <c r="P258" s="202">
        <v>1</v>
      </c>
    </row>
    <row r="259" spans="1:16">
      <c r="A259" s="17">
        <v>79137</v>
      </c>
      <c r="B259" s="17" t="s">
        <v>310</v>
      </c>
      <c r="C259" s="202">
        <v>10</v>
      </c>
      <c r="D259" s="202">
        <v>2</v>
      </c>
      <c r="E259" s="202">
        <v>8</v>
      </c>
      <c r="F259" s="202">
        <v>0</v>
      </c>
      <c r="G259" s="202">
        <v>0</v>
      </c>
      <c r="H259" s="202">
        <v>0</v>
      </c>
      <c r="I259" s="202">
        <v>2</v>
      </c>
      <c r="J259" s="202">
        <v>2</v>
      </c>
      <c r="K259" s="202">
        <v>1</v>
      </c>
      <c r="L259" s="202">
        <v>0</v>
      </c>
      <c r="M259" s="202">
        <v>0</v>
      </c>
      <c r="N259" s="202">
        <v>3</v>
      </c>
      <c r="O259" s="202">
        <v>9</v>
      </c>
      <c r="P259" s="202">
        <v>37</v>
      </c>
    </row>
    <row r="260" spans="1:16">
      <c r="A260" s="17">
        <v>79139</v>
      </c>
      <c r="B260" s="17" t="s">
        <v>524</v>
      </c>
      <c r="C260" s="202">
        <v>2</v>
      </c>
      <c r="D260" s="202">
        <v>0</v>
      </c>
      <c r="E260" s="202">
        <v>0</v>
      </c>
      <c r="F260" s="202">
        <v>0</v>
      </c>
      <c r="G260" s="202">
        <v>1</v>
      </c>
      <c r="H260" s="202">
        <v>0</v>
      </c>
      <c r="I260" s="202">
        <v>3</v>
      </c>
      <c r="J260" s="202">
        <v>6</v>
      </c>
      <c r="K260" s="202">
        <v>0</v>
      </c>
      <c r="L260" s="202">
        <v>0</v>
      </c>
      <c r="M260" s="202">
        <v>0</v>
      </c>
      <c r="N260" s="202">
        <v>0</v>
      </c>
      <c r="O260" s="202">
        <v>0</v>
      </c>
      <c r="P260" s="202">
        <v>12</v>
      </c>
    </row>
    <row r="261" spans="1:16">
      <c r="A261" s="17">
        <v>79142</v>
      </c>
      <c r="B261" s="17" t="s">
        <v>401</v>
      </c>
      <c r="C261" s="202">
        <v>2</v>
      </c>
      <c r="D261" s="202">
        <v>0</v>
      </c>
      <c r="E261" s="202">
        <v>2</v>
      </c>
      <c r="F261" s="202">
        <v>0</v>
      </c>
      <c r="G261" s="202">
        <v>0</v>
      </c>
      <c r="H261" s="202">
        <v>0</v>
      </c>
      <c r="I261" s="202">
        <v>8</v>
      </c>
      <c r="J261" s="202">
        <v>0</v>
      </c>
      <c r="K261" s="202">
        <v>0</v>
      </c>
      <c r="L261" s="202">
        <v>0</v>
      </c>
      <c r="M261" s="202">
        <v>0</v>
      </c>
      <c r="N261" s="202">
        <v>0</v>
      </c>
      <c r="O261" s="202">
        <v>5</v>
      </c>
      <c r="P261" s="202">
        <v>17</v>
      </c>
    </row>
    <row r="262" spans="1:16">
      <c r="A262" s="17">
        <v>79143</v>
      </c>
      <c r="B262" s="17" t="s">
        <v>451</v>
      </c>
      <c r="C262" s="202">
        <v>4</v>
      </c>
      <c r="D262" s="202">
        <v>1</v>
      </c>
      <c r="E262" s="202">
        <v>0</v>
      </c>
      <c r="F262" s="202">
        <v>0</v>
      </c>
      <c r="G262" s="202">
        <v>1</v>
      </c>
      <c r="H262" s="202">
        <v>0</v>
      </c>
      <c r="I262" s="202">
        <v>1</v>
      </c>
      <c r="J262" s="202">
        <v>3</v>
      </c>
      <c r="K262" s="202">
        <v>0</v>
      </c>
      <c r="L262" s="202">
        <v>0</v>
      </c>
      <c r="M262" s="202">
        <v>0</v>
      </c>
      <c r="N262" s="202">
        <v>0</v>
      </c>
      <c r="O262" s="202">
        <v>0</v>
      </c>
      <c r="P262" s="202">
        <v>10</v>
      </c>
    </row>
    <row r="263" spans="1:16">
      <c r="A263" s="17">
        <v>79148</v>
      </c>
      <c r="B263" s="17" t="s">
        <v>590</v>
      </c>
      <c r="C263" s="202">
        <v>1</v>
      </c>
      <c r="D263" s="202">
        <v>0</v>
      </c>
      <c r="E263" s="202">
        <v>5</v>
      </c>
      <c r="F263" s="202">
        <v>0</v>
      </c>
      <c r="G263" s="202">
        <v>0</v>
      </c>
      <c r="H263" s="202">
        <v>0</v>
      </c>
      <c r="I263" s="202">
        <v>1</v>
      </c>
      <c r="J263" s="202">
        <v>1</v>
      </c>
      <c r="K263" s="202">
        <v>0</v>
      </c>
      <c r="L263" s="202">
        <v>0</v>
      </c>
      <c r="M263" s="202">
        <v>0</v>
      </c>
      <c r="N263" s="202">
        <v>0</v>
      </c>
      <c r="O263" s="202">
        <v>1</v>
      </c>
      <c r="P263" s="202">
        <v>9</v>
      </c>
    </row>
    <row r="264" spans="1:16">
      <c r="A264" s="17">
        <v>79151</v>
      </c>
      <c r="B264" s="17" t="s">
        <v>506</v>
      </c>
      <c r="C264" s="202">
        <v>2</v>
      </c>
      <c r="D264" s="202">
        <v>1</v>
      </c>
      <c r="E264" s="202">
        <v>1</v>
      </c>
      <c r="F264" s="202">
        <v>0</v>
      </c>
      <c r="G264" s="202">
        <v>0</v>
      </c>
      <c r="H264" s="202">
        <v>0</v>
      </c>
      <c r="I264" s="202">
        <v>0</v>
      </c>
      <c r="J264" s="202">
        <v>2</v>
      </c>
      <c r="K264" s="202">
        <v>1</v>
      </c>
      <c r="L264" s="202">
        <v>0</v>
      </c>
      <c r="M264" s="202">
        <v>0</v>
      </c>
      <c r="N264" s="202">
        <v>0</v>
      </c>
      <c r="O264" s="202">
        <v>0</v>
      </c>
      <c r="P264" s="202">
        <v>7</v>
      </c>
    </row>
    <row r="265" spans="1:16">
      <c r="A265" s="17">
        <v>79160</v>
      </c>
      <c r="B265" s="17" t="s">
        <v>263</v>
      </c>
      <c r="C265" s="202">
        <v>71</v>
      </c>
      <c r="D265" s="202">
        <v>32</v>
      </c>
      <c r="E265" s="202">
        <v>53</v>
      </c>
      <c r="F265" s="202">
        <v>2</v>
      </c>
      <c r="G265" s="202">
        <v>9</v>
      </c>
      <c r="H265" s="202">
        <v>1</v>
      </c>
      <c r="I265" s="202">
        <v>39</v>
      </c>
      <c r="J265" s="202">
        <v>53</v>
      </c>
      <c r="K265" s="202">
        <v>4</v>
      </c>
      <c r="L265" s="202">
        <v>2</v>
      </c>
      <c r="M265" s="202">
        <v>4</v>
      </c>
      <c r="N265" s="202">
        <v>2</v>
      </c>
      <c r="O265" s="202">
        <v>69</v>
      </c>
      <c r="P265" s="202">
        <v>341</v>
      </c>
    </row>
    <row r="266" spans="1:16">
      <c r="A266" s="17">
        <v>80001</v>
      </c>
      <c r="B266" s="17" t="s">
        <v>413</v>
      </c>
      <c r="C266" s="202">
        <v>3</v>
      </c>
      <c r="D266" s="202">
        <v>0</v>
      </c>
      <c r="E266" s="202">
        <v>0</v>
      </c>
      <c r="F266" s="202">
        <v>0</v>
      </c>
      <c r="G266" s="202">
        <v>0</v>
      </c>
      <c r="H266" s="202">
        <v>0</v>
      </c>
      <c r="I266" s="202">
        <v>3</v>
      </c>
      <c r="J266" s="202">
        <v>0</v>
      </c>
      <c r="K266" s="202">
        <v>0</v>
      </c>
      <c r="L266" s="202">
        <v>0</v>
      </c>
      <c r="M266" s="202">
        <v>0</v>
      </c>
      <c r="N266" s="202">
        <v>0</v>
      </c>
      <c r="O266" s="202">
        <v>0</v>
      </c>
      <c r="P266" s="202">
        <v>6</v>
      </c>
    </row>
    <row r="267" spans="1:16">
      <c r="A267" s="17">
        <v>80002</v>
      </c>
      <c r="B267" s="17" t="s">
        <v>654</v>
      </c>
      <c r="C267" s="202">
        <v>2</v>
      </c>
      <c r="D267" s="202">
        <v>1</v>
      </c>
      <c r="E267" s="202">
        <v>2</v>
      </c>
      <c r="F267" s="202">
        <v>0</v>
      </c>
      <c r="G267" s="202">
        <v>0</v>
      </c>
      <c r="H267" s="202">
        <v>0</v>
      </c>
      <c r="I267" s="202">
        <v>0</v>
      </c>
      <c r="J267" s="202">
        <v>2</v>
      </c>
      <c r="K267" s="202">
        <v>0</v>
      </c>
      <c r="L267" s="202">
        <v>0</v>
      </c>
      <c r="M267" s="202">
        <v>0</v>
      </c>
      <c r="N267" s="202">
        <v>0</v>
      </c>
      <c r="O267" s="202">
        <v>1</v>
      </c>
      <c r="P267" s="202">
        <v>8</v>
      </c>
    </row>
    <row r="268" spans="1:16">
      <c r="A268" s="17">
        <v>80003</v>
      </c>
      <c r="B268" s="17" t="s">
        <v>468</v>
      </c>
      <c r="C268" s="202">
        <v>6</v>
      </c>
      <c r="D268" s="202">
        <v>1</v>
      </c>
      <c r="E268" s="202">
        <v>2</v>
      </c>
      <c r="F268" s="202">
        <v>0</v>
      </c>
      <c r="G268" s="202">
        <v>1</v>
      </c>
      <c r="H268" s="202">
        <v>0</v>
      </c>
      <c r="I268" s="202">
        <v>1</v>
      </c>
      <c r="J268" s="202">
        <v>2</v>
      </c>
      <c r="K268" s="202">
        <v>0</v>
      </c>
      <c r="L268" s="202">
        <v>0</v>
      </c>
      <c r="M268" s="202">
        <v>0</v>
      </c>
      <c r="N268" s="202">
        <v>0</v>
      </c>
      <c r="O268" s="202">
        <v>0</v>
      </c>
      <c r="P268" s="202">
        <v>13</v>
      </c>
    </row>
    <row r="269" spans="1:16">
      <c r="A269" s="17">
        <v>80004</v>
      </c>
      <c r="B269" s="17" t="s">
        <v>549</v>
      </c>
      <c r="C269" s="202">
        <v>3</v>
      </c>
      <c r="D269" s="202">
        <v>0</v>
      </c>
      <c r="E269" s="202">
        <v>0</v>
      </c>
      <c r="F269" s="202">
        <v>0</v>
      </c>
      <c r="G269" s="202">
        <v>0</v>
      </c>
      <c r="H269" s="202">
        <v>0</v>
      </c>
      <c r="I269" s="202">
        <v>0</v>
      </c>
      <c r="J269" s="202">
        <v>1</v>
      </c>
      <c r="K269" s="202">
        <v>0</v>
      </c>
      <c r="L269" s="202">
        <v>0</v>
      </c>
      <c r="M269" s="202">
        <v>0</v>
      </c>
      <c r="N269" s="202">
        <v>0</v>
      </c>
      <c r="O269" s="202">
        <v>0</v>
      </c>
      <c r="P269" s="202">
        <v>4</v>
      </c>
    </row>
    <row r="270" spans="1:16">
      <c r="A270" s="17">
        <v>80005</v>
      </c>
      <c r="B270" s="17" t="s">
        <v>356</v>
      </c>
      <c r="C270" s="202">
        <v>5</v>
      </c>
      <c r="D270" s="202">
        <v>2</v>
      </c>
      <c r="E270" s="202">
        <v>4</v>
      </c>
      <c r="F270" s="202">
        <v>0</v>
      </c>
      <c r="G270" s="202">
        <v>0</v>
      </c>
      <c r="H270" s="202">
        <v>0</v>
      </c>
      <c r="I270" s="202">
        <v>5</v>
      </c>
      <c r="J270" s="202">
        <v>16</v>
      </c>
      <c r="K270" s="202">
        <v>0</v>
      </c>
      <c r="L270" s="202">
        <v>0</v>
      </c>
      <c r="M270" s="202">
        <v>3</v>
      </c>
      <c r="N270" s="202">
        <v>1</v>
      </c>
      <c r="O270" s="202">
        <v>0</v>
      </c>
      <c r="P270" s="202">
        <v>36</v>
      </c>
    </row>
    <row r="271" spans="1:16">
      <c r="A271" s="17">
        <v>80007</v>
      </c>
      <c r="B271" s="17" t="s">
        <v>296</v>
      </c>
      <c r="C271" s="202">
        <v>27</v>
      </c>
      <c r="D271" s="202">
        <v>0</v>
      </c>
      <c r="E271" s="202">
        <v>5</v>
      </c>
      <c r="F271" s="202">
        <v>0</v>
      </c>
      <c r="G271" s="202">
        <v>0</v>
      </c>
      <c r="H271" s="202">
        <v>0</v>
      </c>
      <c r="I271" s="202">
        <v>6</v>
      </c>
      <c r="J271" s="202">
        <v>8</v>
      </c>
      <c r="K271" s="202">
        <v>0</v>
      </c>
      <c r="L271" s="202">
        <v>0</v>
      </c>
      <c r="M271" s="202">
        <v>0</v>
      </c>
      <c r="N271" s="202">
        <v>1</v>
      </c>
      <c r="O271" s="202">
        <v>3</v>
      </c>
      <c r="P271" s="202">
        <v>50</v>
      </c>
    </row>
    <row r="272" spans="1:16">
      <c r="A272" s="17">
        <v>80008</v>
      </c>
      <c r="B272" s="17" t="s">
        <v>452</v>
      </c>
      <c r="C272" s="202">
        <v>1</v>
      </c>
      <c r="D272" s="202">
        <v>0</v>
      </c>
      <c r="E272" s="202">
        <v>1</v>
      </c>
      <c r="F272" s="202">
        <v>0</v>
      </c>
      <c r="G272" s="202">
        <v>1</v>
      </c>
      <c r="H272" s="202">
        <v>0</v>
      </c>
      <c r="I272" s="202">
        <v>2</v>
      </c>
      <c r="J272" s="202">
        <v>0</v>
      </c>
      <c r="K272" s="202">
        <v>0</v>
      </c>
      <c r="L272" s="202">
        <v>0</v>
      </c>
      <c r="M272" s="202">
        <v>0</v>
      </c>
      <c r="N272" s="202">
        <v>0</v>
      </c>
      <c r="O272" s="202">
        <v>0</v>
      </c>
      <c r="P272" s="202">
        <v>5</v>
      </c>
    </row>
    <row r="273" spans="1:16">
      <c r="A273" s="17">
        <v>80009</v>
      </c>
      <c r="B273" s="17" t="s">
        <v>377</v>
      </c>
      <c r="C273" s="202">
        <v>5</v>
      </c>
      <c r="D273" s="202">
        <v>3</v>
      </c>
      <c r="E273" s="202">
        <v>4</v>
      </c>
      <c r="F273" s="202">
        <v>0</v>
      </c>
      <c r="G273" s="202">
        <v>0</v>
      </c>
      <c r="H273" s="202">
        <v>0</v>
      </c>
      <c r="I273" s="202">
        <v>1</v>
      </c>
      <c r="J273" s="202">
        <v>3</v>
      </c>
      <c r="K273" s="202">
        <v>0</v>
      </c>
      <c r="L273" s="202">
        <v>0</v>
      </c>
      <c r="M273" s="202">
        <v>0</v>
      </c>
      <c r="N273" s="202">
        <v>0</v>
      </c>
      <c r="O273" s="202">
        <v>2</v>
      </c>
      <c r="P273" s="202">
        <v>18</v>
      </c>
    </row>
    <row r="274" spans="1:16">
      <c r="A274" s="17">
        <v>80012</v>
      </c>
      <c r="B274" s="17" t="s">
        <v>311</v>
      </c>
      <c r="C274" s="202">
        <v>9</v>
      </c>
      <c r="D274" s="202">
        <v>0</v>
      </c>
      <c r="E274" s="202">
        <v>7</v>
      </c>
      <c r="F274" s="202">
        <v>1</v>
      </c>
      <c r="G274" s="202">
        <v>0</v>
      </c>
      <c r="H274" s="202">
        <v>0</v>
      </c>
      <c r="I274" s="202">
        <v>6</v>
      </c>
      <c r="J274" s="202">
        <v>10</v>
      </c>
      <c r="K274" s="202">
        <v>0</v>
      </c>
      <c r="L274" s="202">
        <v>0</v>
      </c>
      <c r="M274" s="202">
        <v>1</v>
      </c>
      <c r="N274" s="202">
        <v>0</v>
      </c>
      <c r="O274" s="202">
        <v>4</v>
      </c>
      <c r="P274" s="202">
        <v>38</v>
      </c>
    </row>
    <row r="275" spans="1:16">
      <c r="A275" s="17">
        <v>80013</v>
      </c>
      <c r="B275" s="17" t="s">
        <v>376</v>
      </c>
      <c r="C275" s="202">
        <v>6</v>
      </c>
      <c r="D275" s="202">
        <v>0</v>
      </c>
      <c r="E275" s="202">
        <v>5</v>
      </c>
      <c r="F275" s="202">
        <v>0</v>
      </c>
      <c r="G275" s="202">
        <v>3</v>
      </c>
      <c r="H275" s="202">
        <v>0</v>
      </c>
      <c r="I275" s="202">
        <v>4</v>
      </c>
      <c r="J275" s="202">
        <v>2</v>
      </c>
      <c r="K275" s="202">
        <v>0</v>
      </c>
      <c r="L275" s="202">
        <v>0</v>
      </c>
      <c r="M275" s="202">
        <v>0</v>
      </c>
      <c r="N275" s="202">
        <v>0</v>
      </c>
      <c r="O275" s="202">
        <v>3</v>
      </c>
      <c r="P275" s="202">
        <v>23</v>
      </c>
    </row>
    <row r="276" spans="1:16">
      <c r="A276" s="17">
        <v>80014</v>
      </c>
      <c r="B276" s="17" t="s">
        <v>390</v>
      </c>
      <c r="C276" s="202">
        <v>8</v>
      </c>
      <c r="D276" s="202">
        <v>1</v>
      </c>
      <c r="E276" s="202">
        <v>4</v>
      </c>
      <c r="F276" s="202">
        <v>0</v>
      </c>
      <c r="G276" s="202">
        <v>0</v>
      </c>
      <c r="H276" s="202">
        <v>0</v>
      </c>
      <c r="I276" s="202">
        <v>3</v>
      </c>
      <c r="J276" s="202">
        <v>4</v>
      </c>
      <c r="K276" s="202">
        <v>0</v>
      </c>
      <c r="L276" s="202">
        <v>1</v>
      </c>
      <c r="M276" s="202">
        <v>0</v>
      </c>
      <c r="N276" s="202">
        <v>0</v>
      </c>
      <c r="O276" s="202">
        <v>1</v>
      </c>
      <c r="P276" s="202">
        <v>22</v>
      </c>
    </row>
    <row r="277" spans="1:16">
      <c r="A277" s="17">
        <v>80015</v>
      </c>
      <c r="B277" s="17" t="s">
        <v>577</v>
      </c>
      <c r="C277" s="202">
        <v>2</v>
      </c>
      <c r="D277" s="202">
        <v>0</v>
      </c>
      <c r="E277" s="202">
        <v>0</v>
      </c>
      <c r="F277" s="202">
        <v>0</v>
      </c>
      <c r="G277" s="202">
        <v>0</v>
      </c>
      <c r="H277" s="202">
        <v>0</v>
      </c>
      <c r="I277" s="202">
        <v>2</v>
      </c>
      <c r="J277" s="202">
        <v>0</v>
      </c>
      <c r="K277" s="202">
        <v>0</v>
      </c>
      <c r="L277" s="202">
        <v>0</v>
      </c>
      <c r="M277" s="202">
        <v>0</v>
      </c>
      <c r="N277" s="202">
        <v>0</v>
      </c>
      <c r="O277" s="202">
        <v>1</v>
      </c>
      <c r="P277" s="202">
        <v>5</v>
      </c>
    </row>
    <row r="278" spans="1:16">
      <c r="A278" s="17">
        <v>80016</v>
      </c>
      <c r="B278" s="17" t="s">
        <v>608</v>
      </c>
      <c r="C278" s="202">
        <v>6</v>
      </c>
      <c r="D278" s="202">
        <v>0</v>
      </c>
      <c r="E278" s="202">
        <v>0</v>
      </c>
      <c r="F278" s="202">
        <v>0</v>
      </c>
      <c r="G278" s="202">
        <v>0</v>
      </c>
      <c r="H278" s="202">
        <v>0</v>
      </c>
      <c r="I278" s="202">
        <v>0</v>
      </c>
      <c r="J278" s="202">
        <v>0</v>
      </c>
      <c r="K278" s="202">
        <v>0</v>
      </c>
      <c r="L278" s="202">
        <v>0</v>
      </c>
      <c r="M278" s="202">
        <v>0</v>
      </c>
      <c r="N278" s="202">
        <v>0</v>
      </c>
      <c r="O278" s="202">
        <v>0</v>
      </c>
      <c r="P278" s="202">
        <v>6</v>
      </c>
    </row>
    <row r="279" spans="1:16">
      <c r="A279" s="17">
        <v>80018</v>
      </c>
      <c r="B279" s="17" t="s">
        <v>370</v>
      </c>
      <c r="C279" s="202">
        <v>3</v>
      </c>
      <c r="D279" s="202">
        <v>3</v>
      </c>
      <c r="E279" s="202">
        <v>3</v>
      </c>
      <c r="F279" s="202">
        <v>0</v>
      </c>
      <c r="G279" s="202">
        <v>3</v>
      </c>
      <c r="H279" s="202">
        <v>0</v>
      </c>
      <c r="I279" s="202">
        <v>2</v>
      </c>
      <c r="J279" s="202">
        <v>3</v>
      </c>
      <c r="K279" s="202">
        <v>0</v>
      </c>
      <c r="L279" s="202">
        <v>2</v>
      </c>
      <c r="M279" s="202">
        <v>1</v>
      </c>
      <c r="N279" s="202">
        <v>0</v>
      </c>
      <c r="O279" s="202">
        <v>3</v>
      </c>
      <c r="P279" s="202">
        <v>23</v>
      </c>
    </row>
    <row r="280" spans="1:16">
      <c r="A280" s="17">
        <v>80019</v>
      </c>
      <c r="B280" s="17" t="s">
        <v>673</v>
      </c>
      <c r="C280" s="202">
        <v>4</v>
      </c>
      <c r="D280" s="202">
        <v>0</v>
      </c>
      <c r="E280" s="202">
        <v>0</v>
      </c>
      <c r="F280" s="202">
        <v>0</v>
      </c>
      <c r="G280" s="202">
        <v>0</v>
      </c>
      <c r="H280" s="202">
        <v>0</v>
      </c>
      <c r="I280" s="202">
        <v>0</v>
      </c>
      <c r="J280" s="202">
        <v>0</v>
      </c>
      <c r="K280" s="202">
        <v>0</v>
      </c>
      <c r="L280" s="202">
        <v>0</v>
      </c>
      <c r="M280" s="202">
        <v>0</v>
      </c>
      <c r="N280" s="202">
        <v>0</v>
      </c>
      <c r="O280" s="202">
        <v>0</v>
      </c>
      <c r="P280" s="202">
        <v>4</v>
      </c>
    </row>
    <row r="281" spans="1:16">
      <c r="A281" s="17">
        <v>80020</v>
      </c>
      <c r="B281" s="17" t="s">
        <v>632</v>
      </c>
      <c r="C281" s="202">
        <v>3</v>
      </c>
      <c r="D281" s="202">
        <v>0</v>
      </c>
      <c r="E281" s="202">
        <v>0</v>
      </c>
      <c r="F281" s="202">
        <v>0</v>
      </c>
      <c r="G281" s="202">
        <v>0</v>
      </c>
      <c r="H281" s="202">
        <v>0</v>
      </c>
      <c r="I281" s="202">
        <v>5</v>
      </c>
      <c r="J281" s="202">
        <v>0</v>
      </c>
      <c r="K281" s="202">
        <v>0</v>
      </c>
      <c r="L281" s="202">
        <v>0</v>
      </c>
      <c r="M281" s="202">
        <v>0</v>
      </c>
      <c r="N281" s="202">
        <v>0</v>
      </c>
      <c r="O281" s="202">
        <v>0</v>
      </c>
      <c r="P281" s="202">
        <v>8</v>
      </c>
    </row>
    <row r="282" spans="1:16">
      <c r="A282" s="17">
        <v>80021</v>
      </c>
      <c r="B282" s="17" t="s">
        <v>662</v>
      </c>
      <c r="C282" s="202">
        <v>1</v>
      </c>
      <c r="D282" s="202">
        <v>0</v>
      </c>
      <c r="E282" s="202">
        <v>0</v>
      </c>
      <c r="F282" s="202">
        <v>0</v>
      </c>
      <c r="G282" s="202">
        <v>0</v>
      </c>
      <c r="H282" s="202">
        <v>0</v>
      </c>
      <c r="I282" s="202">
        <v>0</v>
      </c>
      <c r="J282" s="202">
        <v>0</v>
      </c>
      <c r="K282" s="202">
        <v>0</v>
      </c>
      <c r="L282" s="202">
        <v>0</v>
      </c>
      <c r="M282" s="202">
        <v>0</v>
      </c>
      <c r="N282" s="202">
        <v>0</v>
      </c>
      <c r="O282" s="202">
        <v>0</v>
      </c>
      <c r="P282" s="202">
        <v>1</v>
      </c>
    </row>
    <row r="283" spans="1:16">
      <c r="A283" s="17">
        <v>80023</v>
      </c>
      <c r="B283" s="17" t="s">
        <v>455</v>
      </c>
      <c r="C283" s="202">
        <v>6</v>
      </c>
      <c r="D283" s="202">
        <v>0</v>
      </c>
      <c r="E283" s="202">
        <v>0</v>
      </c>
      <c r="F283" s="202">
        <v>0</v>
      </c>
      <c r="G283" s="202">
        <v>0</v>
      </c>
      <c r="H283" s="202">
        <v>0</v>
      </c>
      <c r="I283" s="202">
        <v>0</v>
      </c>
      <c r="J283" s="202">
        <v>0</v>
      </c>
      <c r="K283" s="202">
        <v>0</v>
      </c>
      <c r="L283" s="202">
        <v>0</v>
      </c>
      <c r="M283" s="202">
        <v>0</v>
      </c>
      <c r="N283" s="202">
        <v>0</v>
      </c>
      <c r="O283" s="202">
        <v>0</v>
      </c>
      <c r="P283" s="202">
        <v>6</v>
      </c>
    </row>
    <row r="284" spans="1:16">
      <c r="A284" s="17">
        <v>80024</v>
      </c>
      <c r="B284" s="17" t="s">
        <v>637</v>
      </c>
      <c r="C284" s="202">
        <v>1</v>
      </c>
      <c r="D284" s="202">
        <v>0</v>
      </c>
      <c r="E284" s="202">
        <v>0</v>
      </c>
      <c r="F284" s="202">
        <v>0</v>
      </c>
      <c r="G284" s="202">
        <v>0</v>
      </c>
      <c r="H284" s="202">
        <v>0</v>
      </c>
      <c r="I284" s="202">
        <v>1</v>
      </c>
      <c r="J284" s="202">
        <v>0</v>
      </c>
      <c r="K284" s="202">
        <v>0</v>
      </c>
      <c r="L284" s="202">
        <v>0</v>
      </c>
      <c r="M284" s="202">
        <v>0</v>
      </c>
      <c r="N284" s="202">
        <v>0</v>
      </c>
      <c r="O284" s="202">
        <v>1</v>
      </c>
      <c r="P284" s="202">
        <v>3</v>
      </c>
    </row>
    <row r="285" spans="1:16">
      <c r="A285" s="17">
        <v>80025</v>
      </c>
      <c r="B285" s="17" t="s">
        <v>320</v>
      </c>
      <c r="C285" s="202">
        <v>4</v>
      </c>
      <c r="D285" s="202">
        <v>5</v>
      </c>
      <c r="E285" s="202">
        <v>8</v>
      </c>
      <c r="F285" s="202">
        <v>0</v>
      </c>
      <c r="G285" s="202">
        <v>0</v>
      </c>
      <c r="H285" s="202">
        <v>0</v>
      </c>
      <c r="I285" s="202">
        <v>3</v>
      </c>
      <c r="J285" s="202">
        <v>4</v>
      </c>
      <c r="K285" s="202">
        <v>0</v>
      </c>
      <c r="L285" s="202">
        <v>0</v>
      </c>
      <c r="M285" s="202">
        <v>0</v>
      </c>
      <c r="N285" s="202">
        <v>0</v>
      </c>
      <c r="O285" s="202">
        <v>8</v>
      </c>
      <c r="P285" s="202">
        <v>32</v>
      </c>
    </row>
    <row r="286" spans="1:16">
      <c r="A286" s="17">
        <v>80026</v>
      </c>
      <c r="B286" s="17" t="s">
        <v>652</v>
      </c>
      <c r="C286" s="202">
        <v>1</v>
      </c>
      <c r="D286" s="202">
        <v>0</v>
      </c>
      <c r="E286" s="202">
        <v>0</v>
      </c>
      <c r="F286" s="202">
        <v>0</v>
      </c>
      <c r="G286" s="202">
        <v>0</v>
      </c>
      <c r="H286" s="202">
        <v>0</v>
      </c>
      <c r="I286" s="202">
        <v>0</v>
      </c>
      <c r="J286" s="202">
        <v>0</v>
      </c>
      <c r="K286" s="202">
        <v>0</v>
      </c>
      <c r="L286" s="202">
        <v>0</v>
      </c>
      <c r="M286" s="202">
        <v>0</v>
      </c>
      <c r="N286" s="202">
        <v>0</v>
      </c>
      <c r="O286" s="202">
        <v>1</v>
      </c>
      <c r="P286" s="202">
        <v>2</v>
      </c>
    </row>
    <row r="287" spans="1:16">
      <c r="A287" s="17">
        <v>80027</v>
      </c>
      <c r="B287" s="17" t="s">
        <v>330</v>
      </c>
      <c r="C287" s="202">
        <v>9</v>
      </c>
      <c r="D287" s="202">
        <v>0</v>
      </c>
      <c r="E287" s="202">
        <v>4</v>
      </c>
      <c r="F287" s="202">
        <v>0</v>
      </c>
      <c r="G287" s="202">
        <v>0</v>
      </c>
      <c r="H287" s="202">
        <v>0</v>
      </c>
      <c r="I287" s="202">
        <v>1</v>
      </c>
      <c r="J287" s="202">
        <v>3</v>
      </c>
      <c r="K287" s="202">
        <v>0</v>
      </c>
      <c r="L287" s="202">
        <v>0</v>
      </c>
      <c r="M287" s="202">
        <v>0</v>
      </c>
      <c r="N287" s="202">
        <v>0</v>
      </c>
      <c r="O287" s="202">
        <v>1</v>
      </c>
      <c r="P287" s="202">
        <v>18</v>
      </c>
    </row>
    <row r="288" spans="1:16">
      <c r="A288" s="17">
        <v>80028</v>
      </c>
      <c r="B288" s="17" t="s">
        <v>297</v>
      </c>
      <c r="C288" s="202">
        <v>26</v>
      </c>
      <c r="D288" s="202">
        <v>3</v>
      </c>
      <c r="E288" s="202">
        <v>10</v>
      </c>
      <c r="F288" s="202">
        <v>0</v>
      </c>
      <c r="G288" s="202">
        <v>0</v>
      </c>
      <c r="H288" s="202">
        <v>0</v>
      </c>
      <c r="I288" s="202">
        <v>7</v>
      </c>
      <c r="J288" s="202">
        <v>15</v>
      </c>
      <c r="K288" s="202">
        <v>2</v>
      </c>
      <c r="L288" s="202">
        <v>0</v>
      </c>
      <c r="M288" s="202">
        <v>0</v>
      </c>
      <c r="N288" s="202">
        <v>1</v>
      </c>
      <c r="O288" s="202">
        <v>8</v>
      </c>
      <c r="P288" s="202">
        <v>72</v>
      </c>
    </row>
    <row r="289" spans="1:16">
      <c r="A289" s="17">
        <v>80029</v>
      </c>
      <c r="B289" s="17" t="s">
        <v>349</v>
      </c>
      <c r="C289" s="202">
        <v>7</v>
      </c>
      <c r="D289" s="202">
        <v>3</v>
      </c>
      <c r="E289" s="202">
        <v>3</v>
      </c>
      <c r="F289" s="202">
        <v>0</v>
      </c>
      <c r="G289" s="202">
        <v>2</v>
      </c>
      <c r="H289" s="202">
        <v>0</v>
      </c>
      <c r="I289" s="202">
        <v>4</v>
      </c>
      <c r="J289" s="202">
        <v>7</v>
      </c>
      <c r="K289" s="202">
        <v>0</v>
      </c>
      <c r="L289" s="202">
        <v>0</v>
      </c>
      <c r="M289" s="202">
        <v>1</v>
      </c>
      <c r="N289" s="202">
        <v>0</v>
      </c>
      <c r="O289" s="202">
        <v>2</v>
      </c>
      <c r="P289" s="202">
        <v>29</v>
      </c>
    </row>
    <row r="290" spans="1:16">
      <c r="A290" s="17">
        <v>80030</v>
      </c>
      <c r="B290" s="17" t="s">
        <v>616</v>
      </c>
      <c r="C290" s="202">
        <v>3</v>
      </c>
      <c r="D290" s="202">
        <v>0</v>
      </c>
      <c r="E290" s="202">
        <v>0</v>
      </c>
      <c r="F290" s="202">
        <v>0</v>
      </c>
      <c r="G290" s="202">
        <v>0</v>
      </c>
      <c r="H290" s="202">
        <v>0</v>
      </c>
      <c r="I290" s="202">
        <v>0</v>
      </c>
      <c r="J290" s="202">
        <v>1</v>
      </c>
      <c r="K290" s="202">
        <v>0</v>
      </c>
      <c r="L290" s="202">
        <v>0</v>
      </c>
      <c r="M290" s="202">
        <v>0</v>
      </c>
      <c r="N290" s="202">
        <v>0</v>
      </c>
      <c r="O290" s="202">
        <v>0</v>
      </c>
      <c r="P290" s="202">
        <v>4</v>
      </c>
    </row>
    <row r="291" spans="1:16">
      <c r="A291" s="17">
        <v>80031</v>
      </c>
      <c r="B291" s="17" t="s">
        <v>398</v>
      </c>
      <c r="C291" s="202">
        <v>8</v>
      </c>
      <c r="D291" s="202">
        <v>1</v>
      </c>
      <c r="E291" s="202">
        <v>8</v>
      </c>
      <c r="F291" s="202">
        <v>0</v>
      </c>
      <c r="G291" s="202">
        <v>0</v>
      </c>
      <c r="H291" s="202">
        <v>0</v>
      </c>
      <c r="I291" s="202">
        <v>1</v>
      </c>
      <c r="J291" s="202">
        <v>4</v>
      </c>
      <c r="K291" s="202">
        <v>0</v>
      </c>
      <c r="L291" s="202">
        <v>0</v>
      </c>
      <c r="M291" s="202">
        <v>0</v>
      </c>
      <c r="N291" s="202">
        <v>0</v>
      </c>
      <c r="O291" s="202">
        <v>2</v>
      </c>
      <c r="P291" s="202">
        <v>24</v>
      </c>
    </row>
    <row r="292" spans="1:16">
      <c r="A292" s="17">
        <v>80032</v>
      </c>
      <c r="B292" s="17" t="s">
        <v>517</v>
      </c>
      <c r="C292" s="202">
        <v>10</v>
      </c>
      <c r="D292" s="202">
        <v>0</v>
      </c>
      <c r="E292" s="202">
        <v>0</v>
      </c>
      <c r="F292" s="202">
        <v>0</v>
      </c>
      <c r="G292" s="202">
        <v>0</v>
      </c>
      <c r="H292" s="202">
        <v>0</v>
      </c>
      <c r="I292" s="202">
        <v>3</v>
      </c>
      <c r="J292" s="202">
        <v>2</v>
      </c>
      <c r="K292" s="202">
        <v>0</v>
      </c>
      <c r="L292" s="202">
        <v>0</v>
      </c>
      <c r="M292" s="202">
        <v>0</v>
      </c>
      <c r="N292" s="202">
        <v>0</v>
      </c>
      <c r="O292" s="202">
        <v>0</v>
      </c>
      <c r="P292" s="202">
        <v>15</v>
      </c>
    </row>
    <row r="293" spans="1:16">
      <c r="A293" s="17">
        <v>80033</v>
      </c>
      <c r="B293" s="17" t="s">
        <v>639</v>
      </c>
      <c r="C293" s="202">
        <v>2</v>
      </c>
      <c r="D293" s="202">
        <v>0</v>
      </c>
      <c r="E293" s="202">
        <v>0</v>
      </c>
      <c r="F293" s="202">
        <v>0</v>
      </c>
      <c r="G293" s="202">
        <v>0</v>
      </c>
      <c r="H293" s="202">
        <v>0</v>
      </c>
      <c r="I293" s="202">
        <v>0</v>
      </c>
      <c r="J293" s="202">
        <v>0</v>
      </c>
      <c r="K293" s="202">
        <v>0</v>
      </c>
      <c r="L293" s="202">
        <v>0</v>
      </c>
      <c r="M293" s="202">
        <v>0</v>
      </c>
      <c r="N293" s="202">
        <v>0</v>
      </c>
      <c r="O293" s="202">
        <v>0</v>
      </c>
      <c r="P293" s="202">
        <v>2</v>
      </c>
    </row>
    <row r="294" spans="1:16">
      <c r="A294" s="17">
        <v>80034</v>
      </c>
      <c r="B294" s="17" t="s">
        <v>599</v>
      </c>
      <c r="C294" s="202">
        <v>0</v>
      </c>
      <c r="D294" s="202">
        <v>0</v>
      </c>
      <c r="E294" s="202">
        <v>0</v>
      </c>
      <c r="F294" s="202">
        <v>0</v>
      </c>
      <c r="G294" s="202">
        <v>0</v>
      </c>
      <c r="H294" s="202">
        <v>0</v>
      </c>
      <c r="I294" s="202">
        <v>1</v>
      </c>
      <c r="J294" s="202">
        <v>0</v>
      </c>
      <c r="K294" s="202">
        <v>0</v>
      </c>
      <c r="L294" s="202">
        <v>0</v>
      </c>
      <c r="M294" s="202">
        <v>0</v>
      </c>
      <c r="N294" s="202">
        <v>0</v>
      </c>
      <c r="O294" s="202">
        <v>0</v>
      </c>
      <c r="P294" s="202">
        <v>1</v>
      </c>
    </row>
    <row r="295" spans="1:16">
      <c r="A295" s="17">
        <v>80035</v>
      </c>
      <c r="B295" s="17" t="s">
        <v>516</v>
      </c>
      <c r="C295" s="202">
        <v>3</v>
      </c>
      <c r="D295" s="202">
        <v>0</v>
      </c>
      <c r="E295" s="202">
        <v>1</v>
      </c>
      <c r="F295" s="202">
        <v>0</v>
      </c>
      <c r="G295" s="202">
        <v>0</v>
      </c>
      <c r="H295" s="202">
        <v>0</v>
      </c>
      <c r="I295" s="202">
        <v>0</v>
      </c>
      <c r="J295" s="202">
        <v>4</v>
      </c>
      <c r="K295" s="202">
        <v>0</v>
      </c>
      <c r="L295" s="202">
        <v>1</v>
      </c>
      <c r="M295" s="202">
        <v>0</v>
      </c>
      <c r="N295" s="202">
        <v>0</v>
      </c>
      <c r="O295" s="202">
        <v>0</v>
      </c>
      <c r="P295" s="202">
        <v>9</v>
      </c>
    </row>
    <row r="296" spans="1:16">
      <c r="A296" s="17">
        <v>80036</v>
      </c>
      <c r="B296" s="17" t="s">
        <v>433</v>
      </c>
      <c r="C296" s="202">
        <v>0</v>
      </c>
      <c r="D296" s="202">
        <v>1</v>
      </c>
      <c r="E296" s="202">
        <v>3</v>
      </c>
      <c r="F296" s="202">
        <v>0</v>
      </c>
      <c r="G296" s="202">
        <v>0</v>
      </c>
      <c r="H296" s="202">
        <v>0</v>
      </c>
      <c r="I296" s="202">
        <v>2</v>
      </c>
      <c r="J296" s="202">
        <v>0</v>
      </c>
      <c r="K296" s="202">
        <v>0</v>
      </c>
      <c r="L296" s="202">
        <v>0</v>
      </c>
      <c r="M296" s="202">
        <v>0</v>
      </c>
      <c r="N296" s="202">
        <v>0</v>
      </c>
      <c r="O296" s="202">
        <v>0</v>
      </c>
      <c r="P296" s="202">
        <v>6</v>
      </c>
    </row>
    <row r="297" spans="1:16">
      <c r="A297" s="17">
        <v>80037</v>
      </c>
      <c r="B297" s="17" t="s">
        <v>499</v>
      </c>
      <c r="C297" s="202">
        <v>3</v>
      </c>
      <c r="D297" s="202">
        <v>0</v>
      </c>
      <c r="E297" s="202">
        <v>2</v>
      </c>
      <c r="F297" s="202">
        <v>0</v>
      </c>
      <c r="G297" s="202">
        <v>0</v>
      </c>
      <c r="H297" s="202">
        <v>0</v>
      </c>
      <c r="I297" s="202">
        <v>1</v>
      </c>
      <c r="J297" s="202">
        <v>1</v>
      </c>
      <c r="K297" s="202">
        <v>0</v>
      </c>
      <c r="L297" s="202">
        <v>0</v>
      </c>
      <c r="M297" s="202">
        <v>0</v>
      </c>
      <c r="N297" s="202">
        <v>0</v>
      </c>
      <c r="O297" s="202">
        <v>0</v>
      </c>
      <c r="P297" s="202">
        <v>7</v>
      </c>
    </row>
    <row r="298" spans="1:16">
      <c r="A298" s="17">
        <v>80038</v>
      </c>
      <c r="B298" s="17" t="s">
        <v>278</v>
      </c>
      <c r="C298" s="202">
        <v>16</v>
      </c>
      <c r="D298" s="202">
        <v>1</v>
      </c>
      <c r="E298" s="202">
        <v>14</v>
      </c>
      <c r="F298" s="202">
        <v>2</v>
      </c>
      <c r="G298" s="202">
        <v>2</v>
      </c>
      <c r="H298" s="202">
        <v>0</v>
      </c>
      <c r="I298" s="202">
        <v>17</v>
      </c>
      <c r="J298" s="202">
        <v>13</v>
      </c>
      <c r="K298" s="202">
        <v>0</v>
      </c>
      <c r="L298" s="202">
        <v>0</v>
      </c>
      <c r="M298" s="202">
        <v>2</v>
      </c>
      <c r="N298" s="202">
        <v>3</v>
      </c>
      <c r="O298" s="202">
        <v>22</v>
      </c>
      <c r="P298" s="202">
        <v>92</v>
      </c>
    </row>
    <row r="299" spans="1:16">
      <c r="A299" s="17">
        <v>80039</v>
      </c>
      <c r="B299" s="17" t="s">
        <v>321</v>
      </c>
      <c r="C299" s="202">
        <v>8</v>
      </c>
      <c r="D299" s="202">
        <v>6</v>
      </c>
      <c r="E299" s="202">
        <v>6</v>
      </c>
      <c r="F299" s="202">
        <v>1</v>
      </c>
      <c r="G299" s="202">
        <v>2</v>
      </c>
      <c r="H299" s="202">
        <v>0</v>
      </c>
      <c r="I299" s="202">
        <v>8</v>
      </c>
      <c r="J299" s="202">
        <v>6</v>
      </c>
      <c r="K299" s="202">
        <v>0</v>
      </c>
      <c r="L299" s="202">
        <v>0</v>
      </c>
      <c r="M299" s="202">
        <v>1</v>
      </c>
      <c r="N299" s="202">
        <v>0</v>
      </c>
      <c r="O299" s="202">
        <v>2</v>
      </c>
      <c r="P299" s="202">
        <v>40</v>
      </c>
    </row>
    <row r="300" spans="1:16">
      <c r="A300" s="17">
        <v>80040</v>
      </c>
      <c r="B300" s="17" t="s">
        <v>406</v>
      </c>
      <c r="C300" s="202">
        <v>5</v>
      </c>
      <c r="D300" s="202">
        <v>1</v>
      </c>
      <c r="E300" s="202">
        <v>6</v>
      </c>
      <c r="F300" s="202">
        <v>0</v>
      </c>
      <c r="G300" s="202">
        <v>0</v>
      </c>
      <c r="H300" s="202">
        <v>0</v>
      </c>
      <c r="I300" s="202">
        <v>5</v>
      </c>
      <c r="J300" s="202">
        <v>3</v>
      </c>
      <c r="K300" s="202">
        <v>0</v>
      </c>
      <c r="L300" s="202">
        <v>0</v>
      </c>
      <c r="M300" s="202">
        <v>0</v>
      </c>
      <c r="N300" s="202">
        <v>0</v>
      </c>
      <c r="O300" s="202">
        <v>3</v>
      </c>
      <c r="P300" s="202">
        <v>23</v>
      </c>
    </row>
    <row r="301" spans="1:16">
      <c r="A301" s="17">
        <v>80041</v>
      </c>
      <c r="B301" s="17" t="s">
        <v>672</v>
      </c>
      <c r="C301" s="202">
        <v>1</v>
      </c>
      <c r="D301" s="202">
        <v>0</v>
      </c>
      <c r="E301" s="202">
        <v>0</v>
      </c>
      <c r="F301" s="202">
        <v>0</v>
      </c>
      <c r="G301" s="202">
        <v>0</v>
      </c>
      <c r="H301" s="202">
        <v>0</v>
      </c>
      <c r="I301" s="202">
        <v>0</v>
      </c>
      <c r="J301" s="202">
        <v>0</v>
      </c>
      <c r="K301" s="202">
        <v>0</v>
      </c>
      <c r="L301" s="202">
        <v>0</v>
      </c>
      <c r="M301" s="202">
        <v>0</v>
      </c>
      <c r="N301" s="202">
        <v>0</v>
      </c>
      <c r="O301" s="202">
        <v>0</v>
      </c>
      <c r="P301" s="202">
        <v>1</v>
      </c>
    </row>
    <row r="302" spans="1:16">
      <c r="A302" s="17">
        <v>80042</v>
      </c>
      <c r="B302" s="17" t="s">
        <v>346</v>
      </c>
      <c r="C302" s="202">
        <v>8</v>
      </c>
      <c r="D302" s="202">
        <v>2</v>
      </c>
      <c r="E302" s="202">
        <v>8</v>
      </c>
      <c r="F302" s="202">
        <v>0</v>
      </c>
      <c r="G302" s="202">
        <v>0</v>
      </c>
      <c r="H302" s="202">
        <v>0</v>
      </c>
      <c r="I302" s="202">
        <v>1</v>
      </c>
      <c r="J302" s="202">
        <v>13</v>
      </c>
      <c r="K302" s="202">
        <v>0</v>
      </c>
      <c r="L302" s="202">
        <v>0</v>
      </c>
      <c r="M302" s="202">
        <v>0</v>
      </c>
      <c r="N302" s="202">
        <v>0</v>
      </c>
      <c r="O302" s="202">
        <v>3</v>
      </c>
      <c r="P302" s="202">
        <v>35</v>
      </c>
    </row>
    <row r="303" spans="1:16">
      <c r="A303" s="17">
        <v>80043</v>
      </c>
      <c r="B303" s="17" t="s">
        <v>293</v>
      </c>
      <c r="C303" s="202">
        <v>8</v>
      </c>
      <c r="D303" s="202">
        <v>4</v>
      </c>
      <c r="E303" s="202">
        <v>7</v>
      </c>
      <c r="F303" s="202">
        <v>0</v>
      </c>
      <c r="G303" s="202">
        <v>1</v>
      </c>
      <c r="H303" s="202">
        <v>0</v>
      </c>
      <c r="I303" s="202">
        <v>10</v>
      </c>
      <c r="J303" s="202">
        <v>8</v>
      </c>
      <c r="K303" s="202">
        <v>0</v>
      </c>
      <c r="L303" s="202">
        <v>0</v>
      </c>
      <c r="M303" s="202">
        <v>0</v>
      </c>
      <c r="N303" s="202">
        <v>0</v>
      </c>
      <c r="O303" s="202">
        <v>5</v>
      </c>
      <c r="P303" s="202">
        <v>43</v>
      </c>
    </row>
    <row r="304" spans="1:16">
      <c r="A304" s="17">
        <v>80044</v>
      </c>
      <c r="B304" s="17" t="s">
        <v>425</v>
      </c>
      <c r="C304" s="202">
        <v>5</v>
      </c>
      <c r="D304" s="202">
        <v>1</v>
      </c>
      <c r="E304" s="202">
        <v>1</v>
      </c>
      <c r="F304" s="202">
        <v>0</v>
      </c>
      <c r="G304" s="202">
        <v>0</v>
      </c>
      <c r="H304" s="202">
        <v>0</v>
      </c>
      <c r="I304" s="202">
        <v>0</v>
      </c>
      <c r="J304" s="202">
        <v>1</v>
      </c>
      <c r="K304" s="202">
        <v>0</v>
      </c>
      <c r="L304" s="202">
        <v>0</v>
      </c>
      <c r="M304" s="202">
        <v>0</v>
      </c>
      <c r="N304" s="202">
        <v>0</v>
      </c>
      <c r="O304" s="202">
        <v>0</v>
      </c>
      <c r="P304" s="202">
        <v>8</v>
      </c>
    </row>
    <row r="305" spans="1:16">
      <c r="A305" s="17">
        <v>80045</v>
      </c>
      <c r="B305" s="17" t="s">
        <v>328</v>
      </c>
      <c r="C305" s="202">
        <v>19</v>
      </c>
      <c r="D305" s="202">
        <v>6</v>
      </c>
      <c r="E305" s="202">
        <v>7</v>
      </c>
      <c r="F305" s="202">
        <v>0</v>
      </c>
      <c r="G305" s="202">
        <v>3</v>
      </c>
      <c r="H305" s="202">
        <v>0</v>
      </c>
      <c r="I305" s="202">
        <v>4</v>
      </c>
      <c r="J305" s="202">
        <v>8</v>
      </c>
      <c r="K305" s="202">
        <v>0</v>
      </c>
      <c r="L305" s="202">
        <v>0</v>
      </c>
      <c r="M305" s="202">
        <v>0</v>
      </c>
      <c r="N305" s="202">
        <v>0</v>
      </c>
      <c r="O305" s="202">
        <v>3</v>
      </c>
      <c r="P305" s="202">
        <v>50</v>
      </c>
    </row>
    <row r="306" spans="1:16">
      <c r="A306" s="17">
        <v>80046</v>
      </c>
      <c r="B306" s="17" t="s">
        <v>531</v>
      </c>
      <c r="C306" s="202">
        <v>6</v>
      </c>
      <c r="D306" s="202">
        <v>0</v>
      </c>
      <c r="E306" s="202">
        <v>0</v>
      </c>
      <c r="F306" s="202">
        <v>0</v>
      </c>
      <c r="G306" s="202">
        <v>0</v>
      </c>
      <c r="H306" s="202">
        <v>0</v>
      </c>
      <c r="I306" s="202">
        <v>0</v>
      </c>
      <c r="J306" s="202">
        <v>1</v>
      </c>
      <c r="K306" s="202">
        <v>0</v>
      </c>
      <c r="L306" s="202">
        <v>0</v>
      </c>
      <c r="M306" s="202">
        <v>1</v>
      </c>
      <c r="N306" s="202">
        <v>0</v>
      </c>
      <c r="O306" s="202">
        <v>1</v>
      </c>
      <c r="P306" s="202">
        <v>9</v>
      </c>
    </row>
    <row r="307" spans="1:16">
      <c r="A307" s="17">
        <v>80047</v>
      </c>
      <c r="B307" s="17" t="s">
        <v>655</v>
      </c>
      <c r="C307" s="202">
        <v>1</v>
      </c>
      <c r="D307" s="202">
        <v>0</v>
      </c>
      <c r="E307" s="202">
        <v>0</v>
      </c>
      <c r="F307" s="202">
        <v>0</v>
      </c>
      <c r="G307" s="202">
        <v>0</v>
      </c>
      <c r="H307" s="202">
        <v>0</v>
      </c>
      <c r="I307" s="202">
        <v>0</v>
      </c>
      <c r="J307" s="202">
        <v>0</v>
      </c>
      <c r="K307" s="202">
        <v>0</v>
      </c>
      <c r="L307" s="202">
        <v>0</v>
      </c>
      <c r="M307" s="202">
        <v>0</v>
      </c>
      <c r="N307" s="202">
        <v>0</v>
      </c>
      <c r="O307" s="202">
        <v>0</v>
      </c>
      <c r="P307" s="202">
        <v>1</v>
      </c>
    </row>
    <row r="308" spans="1:16">
      <c r="A308" s="17">
        <v>80048</v>
      </c>
      <c r="B308" s="17" t="s">
        <v>605</v>
      </c>
      <c r="C308" s="202">
        <v>4</v>
      </c>
      <c r="D308" s="202">
        <v>0</v>
      </c>
      <c r="E308" s="202">
        <v>0</v>
      </c>
      <c r="F308" s="202">
        <v>0</v>
      </c>
      <c r="G308" s="202">
        <v>0</v>
      </c>
      <c r="H308" s="202">
        <v>0</v>
      </c>
      <c r="I308" s="202">
        <v>0</v>
      </c>
      <c r="J308" s="202">
        <v>0</v>
      </c>
      <c r="K308" s="202">
        <v>0</v>
      </c>
      <c r="L308" s="202">
        <v>0</v>
      </c>
      <c r="M308" s="202">
        <v>0</v>
      </c>
      <c r="N308" s="202">
        <v>0</v>
      </c>
      <c r="O308" s="202">
        <v>0</v>
      </c>
      <c r="P308" s="202">
        <v>4</v>
      </c>
    </row>
    <row r="309" spans="1:16">
      <c r="A309" s="17">
        <v>80049</v>
      </c>
      <c r="B309" s="17" t="s">
        <v>351</v>
      </c>
      <c r="C309" s="202">
        <v>8</v>
      </c>
      <c r="D309" s="202">
        <v>2</v>
      </c>
      <c r="E309" s="202">
        <v>6</v>
      </c>
      <c r="F309" s="202">
        <v>0</v>
      </c>
      <c r="G309" s="202">
        <v>0</v>
      </c>
      <c r="H309" s="202">
        <v>0</v>
      </c>
      <c r="I309" s="202">
        <v>4</v>
      </c>
      <c r="J309" s="202">
        <v>4</v>
      </c>
      <c r="K309" s="202">
        <v>0</v>
      </c>
      <c r="L309" s="202">
        <v>1</v>
      </c>
      <c r="M309" s="202">
        <v>3</v>
      </c>
      <c r="N309" s="202">
        <v>0</v>
      </c>
      <c r="O309" s="202">
        <v>1</v>
      </c>
      <c r="P309" s="202">
        <v>29</v>
      </c>
    </row>
    <row r="310" spans="1:16">
      <c r="A310" s="17">
        <v>80050</v>
      </c>
      <c r="B310" s="17" t="s">
        <v>294</v>
      </c>
      <c r="C310" s="202">
        <v>13</v>
      </c>
      <c r="D310" s="202">
        <v>3</v>
      </c>
      <c r="E310" s="202">
        <v>2</v>
      </c>
      <c r="F310" s="202">
        <v>0</v>
      </c>
      <c r="G310" s="202">
        <v>1</v>
      </c>
      <c r="H310" s="202">
        <v>0</v>
      </c>
      <c r="I310" s="202">
        <v>5</v>
      </c>
      <c r="J310" s="202">
        <v>13</v>
      </c>
      <c r="K310" s="202">
        <v>1</v>
      </c>
      <c r="L310" s="202">
        <v>0</v>
      </c>
      <c r="M310" s="202">
        <v>1</v>
      </c>
      <c r="N310" s="202">
        <v>0</v>
      </c>
      <c r="O310" s="202">
        <v>8</v>
      </c>
      <c r="P310" s="202">
        <v>47</v>
      </c>
    </row>
    <row r="311" spans="1:16">
      <c r="A311" s="17">
        <v>80051</v>
      </c>
      <c r="B311" s="17" t="s">
        <v>442</v>
      </c>
      <c r="C311" s="202">
        <v>8</v>
      </c>
      <c r="D311" s="202">
        <v>0</v>
      </c>
      <c r="E311" s="202">
        <v>5</v>
      </c>
      <c r="F311" s="202">
        <v>0</v>
      </c>
      <c r="G311" s="202">
        <v>0</v>
      </c>
      <c r="H311" s="202">
        <v>0</v>
      </c>
      <c r="I311" s="202">
        <v>2</v>
      </c>
      <c r="J311" s="202">
        <v>2</v>
      </c>
      <c r="K311" s="202">
        <v>0</v>
      </c>
      <c r="L311" s="202">
        <v>0</v>
      </c>
      <c r="M311" s="202">
        <v>0</v>
      </c>
      <c r="N311" s="202">
        <v>0</v>
      </c>
      <c r="O311" s="202">
        <v>0</v>
      </c>
      <c r="P311" s="202">
        <v>17</v>
      </c>
    </row>
    <row r="312" spans="1:16">
      <c r="A312" s="17">
        <v>80053</v>
      </c>
      <c r="B312" s="17" t="s">
        <v>334</v>
      </c>
      <c r="C312" s="202">
        <v>13</v>
      </c>
      <c r="D312" s="202">
        <v>0</v>
      </c>
      <c r="E312" s="202">
        <v>1</v>
      </c>
      <c r="F312" s="202">
        <v>0</v>
      </c>
      <c r="G312" s="202">
        <v>0</v>
      </c>
      <c r="H312" s="202">
        <v>0</v>
      </c>
      <c r="I312" s="202">
        <v>1</v>
      </c>
      <c r="J312" s="202">
        <v>5</v>
      </c>
      <c r="K312" s="202">
        <v>0</v>
      </c>
      <c r="L312" s="202">
        <v>0</v>
      </c>
      <c r="M312" s="202">
        <v>0</v>
      </c>
      <c r="N312" s="202">
        <v>0</v>
      </c>
      <c r="O312" s="202">
        <v>2</v>
      </c>
      <c r="P312" s="202">
        <v>22</v>
      </c>
    </row>
    <row r="313" spans="1:16">
      <c r="A313" s="17">
        <v>80054</v>
      </c>
      <c r="B313" s="17" t="s">
        <v>335</v>
      </c>
      <c r="C313" s="202">
        <v>12</v>
      </c>
      <c r="D313" s="202">
        <v>2</v>
      </c>
      <c r="E313" s="202">
        <v>0</v>
      </c>
      <c r="F313" s="202">
        <v>0</v>
      </c>
      <c r="G313" s="202">
        <v>0</v>
      </c>
      <c r="H313" s="202">
        <v>0</v>
      </c>
      <c r="I313" s="202">
        <v>9</v>
      </c>
      <c r="J313" s="202">
        <v>3</v>
      </c>
      <c r="K313" s="202">
        <v>0</v>
      </c>
      <c r="L313" s="202">
        <v>1</v>
      </c>
      <c r="M313" s="202">
        <v>0</v>
      </c>
      <c r="N313" s="202">
        <v>0</v>
      </c>
      <c r="O313" s="202">
        <v>0</v>
      </c>
      <c r="P313" s="202">
        <v>27</v>
      </c>
    </row>
    <row r="314" spans="1:16">
      <c r="A314" s="17">
        <v>80055</v>
      </c>
      <c r="B314" s="17" t="s">
        <v>345</v>
      </c>
      <c r="C314" s="202">
        <v>19</v>
      </c>
      <c r="D314" s="202">
        <v>0</v>
      </c>
      <c r="E314" s="202">
        <v>3</v>
      </c>
      <c r="F314" s="202">
        <v>0</v>
      </c>
      <c r="G314" s="202">
        <v>0</v>
      </c>
      <c r="H314" s="202">
        <v>0</v>
      </c>
      <c r="I314" s="202">
        <v>3</v>
      </c>
      <c r="J314" s="202">
        <v>10</v>
      </c>
      <c r="K314" s="202">
        <v>0</v>
      </c>
      <c r="L314" s="202">
        <v>0</v>
      </c>
      <c r="M314" s="202">
        <v>2</v>
      </c>
      <c r="N314" s="202">
        <v>0</v>
      </c>
      <c r="O314" s="202">
        <v>5</v>
      </c>
      <c r="P314" s="202">
        <v>42</v>
      </c>
    </row>
    <row r="315" spans="1:16">
      <c r="A315" s="17">
        <v>80057</v>
      </c>
      <c r="B315" s="17" t="s">
        <v>279</v>
      </c>
      <c r="C315" s="202">
        <v>24</v>
      </c>
      <c r="D315" s="202">
        <v>3</v>
      </c>
      <c r="E315" s="202">
        <v>14</v>
      </c>
      <c r="F315" s="202">
        <v>0</v>
      </c>
      <c r="G315" s="202">
        <v>1</v>
      </c>
      <c r="H315" s="202">
        <v>0</v>
      </c>
      <c r="I315" s="202">
        <v>13</v>
      </c>
      <c r="J315" s="202">
        <v>11</v>
      </c>
      <c r="K315" s="202">
        <v>0</v>
      </c>
      <c r="L315" s="202">
        <v>1</v>
      </c>
      <c r="M315" s="202">
        <v>1</v>
      </c>
      <c r="N315" s="202">
        <v>1</v>
      </c>
      <c r="O315" s="202">
        <v>15</v>
      </c>
      <c r="P315" s="202">
        <v>84</v>
      </c>
    </row>
    <row r="316" spans="1:16">
      <c r="A316" s="17">
        <v>80059</v>
      </c>
      <c r="B316" s="17" t="s">
        <v>571</v>
      </c>
      <c r="C316" s="202">
        <v>1</v>
      </c>
      <c r="D316" s="202">
        <v>0</v>
      </c>
      <c r="E316" s="202">
        <v>0</v>
      </c>
      <c r="F316" s="202">
        <v>0</v>
      </c>
      <c r="G316" s="202">
        <v>0</v>
      </c>
      <c r="H316" s="202">
        <v>0</v>
      </c>
      <c r="I316" s="202">
        <v>0</v>
      </c>
      <c r="J316" s="202">
        <v>0</v>
      </c>
      <c r="K316" s="202">
        <v>0</v>
      </c>
      <c r="L316" s="202">
        <v>1</v>
      </c>
      <c r="M316" s="202">
        <v>0</v>
      </c>
      <c r="N316" s="202">
        <v>0</v>
      </c>
      <c r="O316" s="202">
        <v>0</v>
      </c>
      <c r="P316" s="202">
        <v>2</v>
      </c>
    </row>
    <row r="317" spans="1:16">
      <c r="A317" s="17">
        <v>80060</v>
      </c>
      <c r="B317" s="17" t="s">
        <v>387</v>
      </c>
      <c r="C317" s="202">
        <v>19</v>
      </c>
      <c r="D317" s="202">
        <v>0</v>
      </c>
      <c r="E317" s="202">
        <v>1</v>
      </c>
      <c r="F317" s="202">
        <v>0</v>
      </c>
      <c r="G317" s="202">
        <v>0</v>
      </c>
      <c r="H317" s="202">
        <v>0</v>
      </c>
      <c r="I317" s="202">
        <v>0</v>
      </c>
      <c r="J317" s="202">
        <v>2</v>
      </c>
      <c r="K317" s="202">
        <v>0</v>
      </c>
      <c r="L317" s="202">
        <v>0</v>
      </c>
      <c r="M317" s="202">
        <v>0</v>
      </c>
      <c r="N317" s="202">
        <v>0</v>
      </c>
      <c r="O317" s="202">
        <v>0</v>
      </c>
      <c r="P317" s="202">
        <v>22</v>
      </c>
    </row>
    <row r="318" spans="1:16">
      <c r="A318" s="17">
        <v>80061</v>
      </c>
      <c r="B318" s="17" t="s">
        <v>295</v>
      </c>
      <c r="C318" s="202">
        <v>16</v>
      </c>
      <c r="D318" s="202">
        <v>2</v>
      </c>
      <c r="E318" s="202">
        <v>14</v>
      </c>
      <c r="F318" s="202">
        <v>0</v>
      </c>
      <c r="G318" s="202">
        <v>0</v>
      </c>
      <c r="H318" s="202">
        <v>1</v>
      </c>
      <c r="I318" s="202">
        <v>6</v>
      </c>
      <c r="J318" s="202">
        <v>18</v>
      </c>
      <c r="K318" s="202">
        <v>1</v>
      </c>
      <c r="L318" s="202">
        <v>1</v>
      </c>
      <c r="M318" s="202">
        <v>0</v>
      </c>
      <c r="N318" s="202">
        <v>0</v>
      </c>
      <c r="O318" s="202">
        <v>6</v>
      </c>
      <c r="P318" s="202">
        <v>65</v>
      </c>
    </row>
    <row r="319" spans="1:16">
      <c r="A319" s="17">
        <v>80062</v>
      </c>
      <c r="B319" s="17" t="s">
        <v>580</v>
      </c>
      <c r="C319" s="202">
        <v>2</v>
      </c>
      <c r="D319" s="202">
        <v>0</v>
      </c>
      <c r="E319" s="202">
        <v>1</v>
      </c>
      <c r="F319" s="202">
        <v>0</v>
      </c>
      <c r="G319" s="202">
        <v>1</v>
      </c>
      <c r="H319" s="202">
        <v>0</v>
      </c>
      <c r="I319" s="202">
        <v>0</v>
      </c>
      <c r="J319" s="202">
        <v>0</v>
      </c>
      <c r="K319" s="202">
        <v>0</v>
      </c>
      <c r="L319" s="202">
        <v>0</v>
      </c>
      <c r="M319" s="202">
        <v>0</v>
      </c>
      <c r="N319" s="202">
        <v>0</v>
      </c>
      <c r="O319" s="202">
        <v>1</v>
      </c>
      <c r="P319" s="202">
        <v>5</v>
      </c>
    </row>
    <row r="320" spans="1:16">
      <c r="A320" s="17">
        <v>80063</v>
      </c>
      <c r="B320" s="17" t="s">
        <v>259</v>
      </c>
      <c r="C320" s="202">
        <v>179</v>
      </c>
      <c r="D320" s="202">
        <v>50</v>
      </c>
      <c r="E320" s="202">
        <v>99</v>
      </c>
      <c r="F320" s="202">
        <v>3</v>
      </c>
      <c r="G320" s="202">
        <v>16</v>
      </c>
      <c r="H320" s="202">
        <v>1</v>
      </c>
      <c r="I320" s="202">
        <v>61</v>
      </c>
      <c r="J320" s="202">
        <v>75</v>
      </c>
      <c r="K320" s="202">
        <v>8</v>
      </c>
      <c r="L320" s="202">
        <v>11</v>
      </c>
      <c r="M320" s="202">
        <v>11</v>
      </c>
      <c r="N320" s="202">
        <v>4</v>
      </c>
      <c r="O320" s="202">
        <v>143</v>
      </c>
      <c r="P320" s="202">
        <v>661</v>
      </c>
    </row>
    <row r="321" spans="1:16">
      <c r="A321" s="17">
        <v>80065</v>
      </c>
      <c r="B321" s="17" t="s">
        <v>315</v>
      </c>
      <c r="C321" s="202">
        <v>26</v>
      </c>
      <c r="D321" s="202">
        <v>11</v>
      </c>
      <c r="E321" s="202">
        <v>8</v>
      </c>
      <c r="F321" s="202">
        <v>0</v>
      </c>
      <c r="G321" s="202">
        <v>1</v>
      </c>
      <c r="H321" s="202">
        <v>0</v>
      </c>
      <c r="I321" s="202">
        <v>2</v>
      </c>
      <c r="J321" s="202">
        <v>4</v>
      </c>
      <c r="K321" s="202">
        <v>0</v>
      </c>
      <c r="L321" s="202">
        <v>0</v>
      </c>
      <c r="M321" s="202">
        <v>5</v>
      </c>
      <c r="N321" s="202">
        <v>0</v>
      </c>
      <c r="O321" s="202">
        <v>10</v>
      </c>
      <c r="P321" s="202">
        <v>67</v>
      </c>
    </row>
    <row r="322" spans="1:16">
      <c r="A322" s="17">
        <v>80067</v>
      </c>
      <c r="B322" s="17" t="s">
        <v>333</v>
      </c>
      <c r="C322" s="202">
        <v>8</v>
      </c>
      <c r="D322" s="202">
        <v>3</v>
      </c>
      <c r="E322" s="202">
        <v>2</v>
      </c>
      <c r="F322" s="202">
        <v>0</v>
      </c>
      <c r="G322" s="202">
        <v>0</v>
      </c>
      <c r="H322" s="202">
        <v>0</v>
      </c>
      <c r="I322" s="202">
        <v>1</v>
      </c>
      <c r="J322" s="202">
        <v>2</v>
      </c>
      <c r="K322" s="202">
        <v>0</v>
      </c>
      <c r="L322" s="202">
        <v>2</v>
      </c>
      <c r="M322" s="202">
        <v>0</v>
      </c>
      <c r="N322" s="202">
        <v>0</v>
      </c>
      <c r="O322" s="202">
        <v>4</v>
      </c>
      <c r="P322" s="202">
        <v>22</v>
      </c>
    </row>
    <row r="323" spans="1:16">
      <c r="A323" s="17">
        <v>80069</v>
      </c>
      <c r="B323" s="17" t="s">
        <v>290</v>
      </c>
      <c r="C323" s="202">
        <v>32</v>
      </c>
      <c r="D323" s="202">
        <v>2</v>
      </c>
      <c r="E323" s="202">
        <v>10</v>
      </c>
      <c r="F323" s="202">
        <v>0</v>
      </c>
      <c r="G323" s="202">
        <v>1</v>
      </c>
      <c r="H323" s="202">
        <v>0</v>
      </c>
      <c r="I323" s="202">
        <v>9</v>
      </c>
      <c r="J323" s="202">
        <v>12</v>
      </c>
      <c r="K323" s="202">
        <v>1</v>
      </c>
      <c r="L323" s="202">
        <v>1</v>
      </c>
      <c r="M323" s="202">
        <v>2</v>
      </c>
      <c r="N323" s="202">
        <v>0</v>
      </c>
      <c r="O323" s="202">
        <v>4</v>
      </c>
      <c r="P323" s="202">
        <v>74</v>
      </c>
    </row>
    <row r="324" spans="1:16">
      <c r="A324" s="17">
        <v>80070</v>
      </c>
      <c r="B324" s="17" t="s">
        <v>623</v>
      </c>
      <c r="C324" s="202">
        <v>1</v>
      </c>
      <c r="D324" s="202">
        <v>0</v>
      </c>
      <c r="E324" s="202">
        <v>0</v>
      </c>
      <c r="F324" s="202">
        <v>0</v>
      </c>
      <c r="G324" s="202">
        <v>0</v>
      </c>
      <c r="H324" s="202">
        <v>0</v>
      </c>
      <c r="I324" s="202">
        <v>0</v>
      </c>
      <c r="J324" s="202">
        <v>0</v>
      </c>
      <c r="K324" s="202">
        <v>0</v>
      </c>
      <c r="L324" s="202">
        <v>0</v>
      </c>
      <c r="M324" s="202">
        <v>0</v>
      </c>
      <c r="N324" s="202">
        <v>0</v>
      </c>
      <c r="O324" s="202">
        <v>0</v>
      </c>
      <c r="P324" s="202">
        <v>1</v>
      </c>
    </row>
    <row r="325" spans="1:16">
      <c r="A325" s="17">
        <v>80071</v>
      </c>
      <c r="B325" s="17" t="s">
        <v>415</v>
      </c>
      <c r="C325" s="202">
        <v>7</v>
      </c>
      <c r="D325" s="202">
        <v>2</v>
      </c>
      <c r="E325" s="202">
        <v>7</v>
      </c>
      <c r="F325" s="202">
        <v>0</v>
      </c>
      <c r="G325" s="202">
        <v>1</v>
      </c>
      <c r="H325" s="202">
        <v>0</v>
      </c>
      <c r="I325" s="202">
        <v>1</v>
      </c>
      <c r="J325" s="202">
        <v>0</v>
      </c>
      <c r="K325" s="202">
        <v>0</v>
      </c>
      <c r="L325" s="202">
        <v>0</v>
      </c>
      <c r="M325" s="202">
        <v>0</v>
      </c>
      <c r="N325" s="202">
        <v>0</v>
      </c>
      <c r="O325" s="202">
        <v>2</v>
      </c>
      <c r="P325" s="202">
        <v>20</v>
      </c>
    </row>
    <row r="326" spans="1:16">
      <c r="A326" s="17">
        <v>80072</v>
      </c>
      <c r="B326" s="17" t="s">
        <v>660</v>
      </c>
      <c r="C326" s="202">
        <v>0</v>
      </c>
      <c r="D326" s="202">
        <v>0</v>
      </c>
      <c r="E326" s="202">
        <v>0</v>
      </c>
      <c r="F326" s="202">
        <v>0</v>
      </c>
      <c r="G326" s="202">
        <v>0</v>
      </c>
      <c r="H326" s="202">
        <v>0</v>
      </c>
      <c r="I326" s="202">
        <v>0</v>
      </c>
      <c r="J326" s="202">
        <v>1</v>
      </c>
      <c r="K326" s="202">
        <v>0</v>
      </c>
      <c r="L326" s="202">
        <v>0</v>
      </c>
      <c r="M326" s="202">
        <v>0</v>
      </c>
      <c r="N326" s="202">
        <v>0</v>
      </c>
      <c r="O326" s="202">
        <v>0</v>
      </c>
      <c r="P326" s="202">
        <v>1</v>
      </c>
    </row>
    <row r="327" spans="1:16">
      <c r="A327" s="17">
        <v>80074</v>
      </c>
      <c r="B327" s="17" t="s">
        <v>380</v>
      </c>
      <c r="C327" s="202">
        <v>3</v>
      </c>
      <c r="D327" s="202">
        <v>0</v>
      </c>
      <c r="E327" s="202">
        <v>0</v>
      </c>
      <c r="F327" s="202">
        <v>0</v>
      </c>
      <c r="G327" s="202">
        <v>0</v>
      </c>
      <c r="H327" s="202">
        <v>0</v>
      </c>
      <c r="I327" s="202">
        <v>1</v>
      </c>
      <c r="J327" s="202">
        <v>0</v>
      </c>
      <c r="K327" s="202">
        <v>0</v>
      </c>
      <c r="L327" s="202">
        <v>0</v>
      </c>
      <c r="M327" s="202">
        <v>0</v>
      </c>
      <c r="N327" s="202">
        <v>0</v>
      </c>
      <c r="O327" s="202">
        <v>0</v>
      </c>
      <c r="P327" s="202">
        <v>4</v>
      </c>
    </row>
    <row r="328" spans="1:16">
      <c r="A328" s="17">
        <v>80075</v>
      </c>
      <c r="B328" s="17" t="s">
        <v>570</v>
      </c>
      <c r="C328" s="202">
        <v>2</v>
      </c>
      <c r="D328" s="202">
        <v>0</v>
      </c>
      <c r="E328" s="202">
        <v>4</v>
      </c>
      <c r="F328" s="202">
        <v>0</v>
      </c>
      <c r="G328" s="202">
        <v>0</v>
      </c>
      <c r="H328" s="202">
        <v>0</v>
      </c>
      <c r="I328" s="202">
        <v>1</v>
      </c>
      <c r="J328" s="202">
        <v>3</v>
      </c>
      <c r="K328" s="202">
        <v>0</v>
      </c>
      <c r="L328" s="202">
        <v>0</v>
      </c>
      <c r="M328" s="202">
        <v>0</v>
      </c>
      <c r="N328" s="202">
        <v>0</v>
      </c>
      <c r="O328" s="202">
        <v>0</v>
      </c>
      <c r="P328" s="202">
        <v>10</v>
      </c>
    </row>
    <row r="329" spans="1:16">
      <c r="A329" s="17">
        <v>80076</v>
      </c>
      <c r="B329" s="17" t="s">
        <v>659</v>
      </c>
      <c r="C329" s="202">
        <v>2</v>
      </c>
      <c r="D329" s="202">
        <v>0</v>
      </c>
      <c r="E329" s="202">
        <v>0</v>
      </c>
      <c r="F329" s="202">
        <v>0</v>
      </c>
      <c r="G329" s="202">
        <v>0</v>
      </c>
      <c r="H329" s="202">
        <v>0</v>
      </c>
      <c r="I329" s="202">
        <v>1</v>
      </c>
      <c r="J329" s="202">
        <v>1</v>
      </c>
      <c r="K329" s="202">
        <v>0</v>
      </c>
      <c r="L329" s="202">
        <v>0</v>
      </c>
      <c r="M329" s="202">
        <v>0</v>
      </c>
      <c r="N329" s="202">
        <v>0</v>
      </c>
      <c r="O329" s="202">
        <v>0</v>
      </c>
      <c r="P329" s="202">
        <v>4</v>
      </c>
    </row>
    <row r="330" spans="1:16">
      <c r="A330" s="17">
        <v>80077</v>
      </c>
      <c r="B330" s="17" t="s">
        <v>508</v>
      </c>
      <c r="C330" s="202">
        <v>5</v>
      </c>
      <c r="D330" s="202">
        <v>0</v>
      </c>
      <c r="E330" s="202">
        <v>0</v>
      </c>
      <c r="F330" s="202">
        <v>0</v>
      </c>
      <c r="G330" s="202">
        <v>0</v>
      </c>
      <c r="H330" s="202">
        <v>0</v>
      </c>
      <c r="I330" s="202">
        <v>0</v>
      </c>
      <c r="J330" s="202">
        <v>4</v>
      </c>
      <c r="K330" s="202">
        <v>0</v>
      </c>
      <c r="L330" s="202">
        <v>0</v>
      </c>
      <c r="M330" s="202">
        <v>0</v>
      </c>
      <c r="N330" s="202">
        <v>0</v>
      </c>
      <c r="O330" s="202">
        <v>0</v>
      </c>
      <c r="P330" s="202">
        <v>9</v>
      </c>
    </row>
    <row r="331" spans="1:16">
      <c r="A331" s="17">
        <v>80078</v>
      </c>
      <c r="B331" s="17" t="s">
        <v>601</v>
      </c>
      <c r="C331" s="202">
        <v>6</v>
      </c>
      <c r="D331" s="202">
        <v>1</v>
      </c>
      <c r="E331" s="202">
        <v>1</v>
      </c>
      <c r="F331" s="202">
        <v>0</v>
      </c>
      <c r="G331" s="202">
        <v>0</v>
      </c>
      <c r="H331" s="202">
        <v>0</v>
      </c>
      <c r="I331" s="202">
        <v>0</v>
      </c>
      <c r="J331" s="202">
        <v>1</v>
      </c>
      <c r="K331" s="202">
        <v>0</v>
      </c>
      <c r="L331" s="202">
        <v>0</v>
      </c>
      <c r="M331" s="202">
        <v>0</v>
      </c>
      <c r="N331" s="202">
        <v>0</v>
      </c>
      <c r="O331" s="202">
        <v>0</v>
      </c>
      <c r="P331" s="202">
        <v>9</v>
      </c>
    </row>
    <row r="332" spans="1:16">
      <c r="A332" s="17">
        <v>80079</v>
      </c>
      <c r="B332" s="17" t="s">
        <v>645</v>
      </c>
      <c r="C332" s="202">
        <v>0</v>
      </c>
      <c r="D332" s="202">
        <v>0</v>
      </c>
      <c r="E332" s="202">
        <v>2</v>
      </c>
      <c r="F332" s="202">
        <v>0</v>
      </c>
      <c r="G332" s="202">
        <v>0</v>
      </c>
      <c r="H332" s="202">
        <v>0</v>
      </c>
      <c r="I332" s="202">
        <v>1</v>
      </c>
      <c r="J332" s="202">
        <v>0</v>
      </c>
      <c r="K332" s="202">
        <v>0</v>
      </c>
      <c r="L332" s="202">
        <v>0</v>
      </c>
      <c r="M332" s="202">
        <v>0</v>
      </c>
      <c r="N332" s="202">
        <v>0</v>
      </c>
      <c r="O332" s="202">
        <v>0</v>
      </c>
      <c r="P332" s="202">
        <v>3</v>
      </c>
    </row>
    <row r="333" spans="1:16">
      <c r="A333" s="17">
        <v>80080</v>
      </c>
      <c r="B333" s="17" t="s">
        <v>676</v>
      </c>
      <c r="C333" s="202">
        <v>1</v>
      </c>
      <c r="D333" s="202">
        <v>0</v>
      </c>
      <c r="E333" s="202">
        <v>0</v>
      </c>
      <c r="F333" s="202">
        <v>0</v>
      </c>
      <c r="G333" s="202">
        <v>0</v>
      </c>
      <c r="H333" s="202">
        <v>0</v>
      </c>
      <c r="I333" s="202">
        <v>0</v>
      </c>
      <c r="J333" s="202">
        <v>2</v>
      </c>
      <c r="K333" s="202">
        <v>0</v>
      </c>
      <c r="L333" s="202">
        <v>0</v>
      </c>
      <c r="M333" s="202">
        <v>0</v>
      </c>
      <c r="N333" s="202">
        <v>0</v>
      </c>
      <c r="O333" s="202">
        <v>0</v>
      </c>
      <c r="P333" s="202">
        <v>3</v>
      </c>
    </row>
    <row r="334" spans="1:16">
      <c r="A334" s="17">
        <v>80081</v>
      </c>
      <c r="B334" s="17" t="s">
        <v>379</v>
      </c>
      <c r="C334" s="202">
        <v>11</v>
      </c>
      <c r="D334" s="202">
        <v>0</v>
      </c>
      <c r="E334" s="202">
        <v>5</v>
      </c>
      <c r="F334" s="202">
        <v>0</v>
      </c>
      <c r="G334" s="202">
        <v>0</v>
      </c>
      <c r="H334" s="202">
        <v>0</v>
      </c>
      <c r="I334" s="202">
        <v>4</v>
      </c>
      <c r="J334" s="202">
        <v>6</v>
      </c>
      <c r="K334" s="202">
        <v>0</v>
      </c>
      <c r="L334" s="202">
        <v>0</v>
      </c>
      <c r="M334" s="202">
        <v>0</v>
      </c>
      <c r="N334" s="202">
        <v>2</v>
      </c>
      <c r="O334" s="202">
        <v>4</v>
      </c>
      <c r="P334" s="202">
        <v>32</v>
      </c>
    </row>
    <row r="335" spans="1:16">
      <c r="A335" s="17">
        <v>80082</v>
      </c>
      <c r="B335" s="17" t="s">
        <v>554</v>
      </c>
      <c r="C335" s="202">
        <v>2</v>
      </c>
      <c r="D335" s="202">
        <v>0</v>
      </c>
      <c r="E335" s="202">
        <v>1</v>
      </c>
      <c r="F335" s="202">
        <v>0</v>
      </c>
      <c r="G335" s="202">
        <v>0</v>
      </c>
      <c r="H335" s="202">
        <v>0</v>
      </c>
      <c r="I335" s="202">
        <v>0</v>
      </c>
      <c r="J335" s="202">
        <v>4</v>
      </c>
      <c r="K335" s="202">
        <v>0</v>
      </c>
      <c r="L335" s="202">
        <v>0</v>
      </c>
      <c r="M335" s="202">
        <v>0</v>
      </c>
      <c r="N335" s="202">
        <v>0</v>
      </c>
      <c r="O335" s="202">
        <v>0</v>
      </c>
      <c r="P335" s="202">
        <v>7</v>
      </c>
    </row>
    <row r="336" spans="1:16">
      <c r="A336" s="17">
        <v>80083</v>
      </c>
      <c r="B336" s="17" t="s">
        <v>572</v>
      </c>
      <c r="C336" s="202">
        <v>3</v>
      </c>
      <c r="D336" s="202">
        <v>0</v>
      </c>
      <c r="E336" s="202">
        <v>8</v>
      </c>
      <c r="F336" s="202">
        <v>0</v>
      </c>
      <c r="G336" s="202">
        <v>0</v>
      </c>
      <c r="H336" s="202">
        <v>0</v>
      </c>
      <c r="I336" s="202">
        <v>0</v>
      </c>
      <c r="J336" s="202">
        <v>0</v>
      </c>
      <c r="K336" s="202">
        <v>0</v>
      </c>
      <c r="L336" s="202">
        <v>0</v>
      </c>
      <c r="M336" s="202">
        <v>0</v>
      </c>
      <c r="N336" s="202">
        <v>0</v>
      </c>
      <c r="O336" s="202">
        <v>0</v>
      </c>
      <c r="P336" s="202">
        <v>11</v>
      </c>
    </row>
    <row r="337" spans="1:16">
      <c r="A337" s="17">
        <v>80084</v>
      </c>
      <c r="B337" s="17" t="s">
        <v>609</v>
      </c>
      <c r="C337" s="202">
        <v>4</v>
      </c>
      <c r="D337" s="202">
        <v>0</v>
      </c>
      <c r="E337" s="202">
        <v>1</v>
      </c>
      <c r="F337" s="202">
        <v>0</v>
      </c>
      <c r="G337" s="202">
        <v>0</v>
      </c>
      <c r="H337" s="202">
        <v>0</v>
      </c>
      <c r="I337" s="202">
        <v>0</v>
      </c>
      <c r="J337" s="202">
        <v>0</v>
      </c>
      <c r="K337" s="202">
        <v>0</v>
      </c>
      <c r="L337" s="202">
        <v>0</v>
      </c>
      <c r="M337" s="202">
        <v>0</v>
      </c>
      <c r="N337" s="202">
        <v>0</v>
      </c>
      <c r="O337" s="202">
        <v>2</v>
      </c>
      <c r="P337" s="202">
        <v>7</v>
      </c>
    </row>
    <row r="338" spans="1:16">
      <c r="A338" s="17">
        <v>80085</v>
      </c>
      <c r="B338" s="17" t="s">
        <v>348</v>
      </c>
      <c r="C338" s="202">
        <v>4</v>
      </c>
      <c r="D338" s="202">
        <v>1</v>
      </c>
      <c r="E338" s="202">
        <v>5</v>
      </c>
      <c r="F338" s="202">
        <v>0</v>
      </c>
      <c r="G338" s="202">
        <v>0</v>
      </c>
      <c r="H338" s="202">
        <v>0</v>
      </c>
      <c r="I338" s="202">
        <v>3</v>
      </c>
      <c r="J338" s="202">
        <v>5</v>
      </c>
      <c r="K338" s="202">
        <v>0</v>
      </c>
      <c r="L338" s="202">
        <v>0</v>
      </c>
      <c r="M338" s="202">
        <v>0</v>
      </c>
      <c r="N338" s="202">
        <v>0</v>
      </c>
      <c r="O338" s="202">
        <v>2</v>
      </c>
      <c r="P338" s="202">
        <v>20</v>
      </c>
    </row>
    <row r="339" spans="1:16">
      <c r="A339" s="17">
        <v>80086</v>
      </c>
      <c r="B339" s="17" t="s">
        <v>432</v>
      </c>
      <c r="C339" s="202">
        <v>16</v>
      </c>
      <c r="D339" s="202">
        <v>0</v>
      </c>
      <c r="E339" s="202">
        <v>2</v>
      </c>
      <c r="F339" s="202">
        <v>0</v>
      </c>
      <c r="G339" s="202">
        <v>0</v>
      </c>
      <c r="H339" s="202">
        <v>0</v>
      </c>
      <c r="I339" s="202">
        <v>5</v>
      </c>
      <c r="J339" s="202">
        <v>4</v>
      </c>
      <c r="K339" s="202">
        <v>0</v>
      </c>
      <c r="L339" s="202">
        <v>0</v>
      </c>
      <c r="M339" s="202">
        <v>0</v>
      </c>
      <c r="N339" s="202">
        <v>1</v>
      </c>
      <c r="O339" s="202">
        <v>1</v>
      </c>
      <c r="P339" s="202">
        <v>29</v>
      </c>
    </row>
    <row r="340" spans="1:16">
      <c r="A340" s="17">
        <v>80087</v>
      </c>
      <c r="B340" s="17" t="s">
        <v>617</v>
      </c>
      <c r="C340" s="202">
        <v>2</v>
      </c>
      <c r="D340" s="202">
        <v>1</v>
      </c>
      <c r="E340" s="202">
        <v>0</v>
      </c>
      <c r="F340" s="202">
        <v>0</v>
      </c>
      <c r="G340" s="202">
        <v>0</v>
      </c>
      <c r="H340" s="202">
        <v>0</v>
      </c>
      <c r="I340" s="202">
        <v>0</v>
      </c>
      <c r="J340" s="202">
        <v>1</v>
      </c>
      <c r="K340" s="202">
        <v>0</v>
      </c>
      <c r="L340" s="202">
        <v>0</v>
      </c>
      <c r="M340" s="202">
        <v>0</v>
      </c>
      <c r="N340" s="202">
        <v>0</v>
      </c>
      <c r="O340" s="202">
        <v>0</v>
      </c>
      <c r="P340" s="202">
        <v>4</v>
      </c>
    </row>
    <row r="341" spans="1:16">
      <c r="A341" s="17">
        <v>80088</v>
      </c>
      <c r="B341" s="17" t="s">
        <v>284</v>
      </c>
      <c r="C341" s="202">
        <v>36</v>
      </c>
      <c r="D341" s="202">
        <v>11</v>
      </c>
      <c r="E341" s="202">
        <v>25</v>
      </c>
      <c r="F341" s="202">
        <v>1</v>
      </c>
      <c r="G341" s="202">
        <v>1</v>
      </c>
      <c r="H341" s="202">
        <v>0</v>
      </c>
      <c r="I341" s="202">
        <v>14</v>
      </c>
      <c r="J341" s="202">
        <v>22</v>
      </c>
      <c r="K341" s="202">
        <v>0</v>
      </c>
      <c r="L341" s="202">
        <v>3</v>
      </c>
      <c r="M341" s="202">
        <v>3</v>
      </c>
      <c r="N341" s="202">
        <v>0</v>
      </c>
      <c r="O341" s="202">
        <v>19</v>
      </c>
      <c r="P341" s="202">
        <v>135</v>
      </c>
    </row>
    <row r="342" spans="1:16">
      <c r="A342" s="17">
        <v>80089</v>
      </c>
      <c r="B342" s="17" t="s">
        <v>481</v>
      </c>
      <c r="C342" s="202">
        <v>8</v>
      </c>
      <c r="D342" s="202">
        <v>0</v>
      </c>
      <c r="E342" s="202">
        <v>0</v>
      </c>
      <c r="F342" s="202">
        <v>0</v>
      </c>
      <c r="G342" s="202">
        <v>1</v>
      </c>
      <c r="H342" s="202">
        <v>0</v>
      </c>
      <c r="I342" s="202">
        <v>0</v>
      </c>
      <c r="J342" s="202">
        <v>0</v>
      </c>
      <c r="K342" s="202">
        <v>0</v>
      </c>
      <c r="L342" s="202">
        <v>0</v>
      </c>
      <c r="M342" s="202">
        <v>0</v>
      </c>
      <c r="N342" s="202">
        <v>0</v>
      </c>
      <c r="O342" s="202">
        <v>0</v>
      </c>
      <c r="P342" s="202">
        <v>9</v>
      </c>
    </row>
    <row r="343" spans="1:16">
      <c r="A343" s="17">
        <v>80093</v>
      </c>
      <c r="B343" s="17" t="s">
        <v>288</v>
      </c>
      <c r="C343" s="202">
        <v>36</v>
      </c>
      <c r="D343" s="202">
        <v>4</v>
      </c>
      <c r="E343" s="202">
        <v>7</v>
      </c>
      <c r="F343" s="202">
        <v>1</v>
      </c>
      <c r="G343" s="202">
        <v>0</v>
      </c>
      <c r="H343" s="202">
        <v>0</v>
      </c>
      <c r="I343" s="202">
        <v>13</v>
      </c>
      <c r="J343" s="202">
        <v>9</v>
      </c>
      <c r="K343" s="202">
        <v>1</v>
      </c>
      <c r="L343" s="202">
        <v>1</v>
      </c>
      <c r="M343" s="202">
        <v>3</v>
      </c>
      <c r="N343" s="202">
        <v>0</v>
      </c>
      <c r="O343" s="202">
        <v>14</v>
      </c>
      <c r="P343" s="202">
        <v>89</v>
      </c>
    </row>
    <row r="344" spans="1:16">
      <c r="A344" s="17">
        <v>80094</v>
      </c>
      <c r="B344" s="17" t="s">
        <v>658</v>
      </c>
      <c r="C344" s="202">
        <v>1</v>
      </c>
      <c r="D344" s="202">
        <v>0</v>
      </c>
      <c r="E344" s="202">
        <v>1</v>
      </c>
      <c r="F344" s="202">
        <v>0</v>
      </c>
      <c r="G344" s="202">
        <v>0</v>
      </c>
      <c r="H344" s="202">
        <v>0</v>
      </c>
      <c r="I344" s="202">
        <v>2</v>
      </c>
      <c r="J344" s="202">
        <v>1</v>
      </c>
      <c r="K344" s="202">
        <v>0</v>
      </c>
      <c r="L344" s="202">
        <v>0</v>
      </c>
      <c r="M344" s="202">
        <v>0</v>
      </c>
      <c r="N344" s="202">
        <v>0</v>
      </c>
      <c r="O344" s="202">
        <v>0</v>
      </c>
      <c r="P344" s="202">
        <v>5</v>
      </c>
    </row>
    <row r="345" spans="1:16">
      <c r="A345" s="17">
        <v>80095</v>
      </c>
      <c r="B345" s="17" t="s">
        <v>472</v>
      </c>
      <c r="C345" s="202">
        <v>8</v>
      </c>
      <c r="D345" s="202">
        <v>0</v>
      </c>
      <c r="E345" s="202">
        <v>0</v>
      </c>
      <c r="F345" s="202">
        <v>0</v>
      </c>
      <c r="G345" s="202">
        <v>0</v>
      </c>
      <c r="H345" s="202">
        <v>0</v>
      </c>
      <c r="I345" s="202">
        <v>2</v>
      </c>
      <c r="J345" s="202">
        <v>4</v>
      </c>
      <c r="K345" s="202">
        <v>0</v>
      </c>
      <c r="L345" s="202">
        <v>0</v>
      </c>
      <c r="M345" s="202">
        <v>0</v>
      </c>
      <c r="N345" s="202">
        <v>0</v>
      </c>
      <c r="O345" s="202">
        <v>1</v>
      </c>
      <c r="P345" s="202">
        <v>15</v>
      </c>
    </row>
    <row r="346" spans="1:16">
      <c r="A346" s="17">
        <v>80096</v>
      </c>
      <c r="B346" s="17" t="s">
        <v>292</v>
      </c>
      <c r="C346" s="202">
        <v>14</v>
      </c>
      <c r="D346" s="202">
        <v>2</v>
      </c>
      <c r="E346" s="202">
        <v>7</v>
      </c>
      <c r="F346" s="202">
        <v>0</v>
      </c>
      <c r="G346" s="202">
        <v>0</v>
      </c>
      <c r="H346" s="202">
        <v>0</v>
      </c>
      <c r="I346" s="202">
        <v>3</v>
      </c>
      <c r="J346" s="202">
        <v>8</v>
      </c>
      <c r="K346" s="202">
        <v>0</v>
      </c>
      <c r="L346" s="202">
        <v>2</v>
      </c>
      <c r="M346" s="202">
        <v>0</v>
      </c>
      <c r="N346" s="202">
        <v>0</v>
      </c>
      <c r="O346" s="202">
        <v>7</v>
      </c>
      <c r="P346" s="202">
        <v>43</v>
      </c>
    </row>
    <row r="347" spans="1:16">
      <c r="A347" s="17">
        <v>80097</v>
      </c>
      <c r="B347" s="17" t="s">
        <v>374</v>
      </c>
      <c r="C347" s="202">
        <v>10</v>
      </c>
      <c r="D347" s="202">
        <v>1</v>
      </c>
      <c r="E347" s="202">
        <v>4</v>
      </c>
      <c r="F347" s="202">
        <v>0</v>
      </c>
      <c r="G347" s="202">
        <v>0</v>
      </c>
      <c r="H347" s="202">
        <v>0</v>
      </c>
      <c r="I347" s="202">
        <v>6</v>
      </c>
      <c r="J347" s="202">
        <v>7</v>
      </c>
      <c r="K347" s="202">
        <v>0</v>
      </c>
      <c r="L347" s="202">
        <v>2</v>
      </c>
      <c r="M347" s="202">
        <v>2</v>
      </c>
      <c r="N347" s="202">
        <v>0</v>
      </c>
      <c r="O347" s="202">
        <v>4</v>
      </c>
      <c r="P347" s="202">
        <v>36</v>
      </c>
    </row>
    <row r="348" spans="1:16">
      <c r="A348" s="17">
        <v>101001</v>
      </c>
      <c r="B348" s="17" t="s">
        <v>461</v>
      </c>
      <c r="C348" s="202">
        <v>5</v>
      </c>
      <c r="D348" s="202">
        <v>1</v>
      </c>
      <c r="E348" s="202">
        <v>0</v>
      </c>
      <c r="F348" s="202">
        <v>0</v>
      </c>
      <c r="G348" s="202">
        <v>1</v>
      </c>
      <c r="H348" s="202">
        <v>0</v>
      </c>
      <c r="I348" s="202">
        <v>1</v>
      </c>
      <c r="J348" s="202">
        <v>2</v>
      </c>
      <c r="K348" s="202">
        <v>0</v>
      </c>
      <c r="L348" s="202">
        <v>0</v>
      </c>
      <c r="M348" s="202">
        <v>0</v>
      </c>
      <c r="N348" s="202">
        <v>0</v>
      </c>
      <c r="O348" s="202">
        <v>3</v>
      </c>
      <c r="P348" s="202">
        <v>13</v>
      </c>
    </row>
    <row r="349" spans="1:16">
      <c r="A349" s="17">
        <v>101002</v>
      </c>
      <c r="B349" s="17" t="s">
        <v>521</v>
      </c>
      <c r="C349" s="202">
        <v>5</v>
      </c>
      <c r="D349" s="202">
        <v>0</v>
      </c>
      <c r="E349" s="202">
        <v>3</v>
      </c>
      <c r="F349" s="202">
        <v>0</v>
      </c>
      <c r="G349" s="202">
        <v>0</v>
      </c>
      <c r="H349" s="202">
        <v>0</v>
      </c>
      <c r="I349" s="202">
        <v>0</v>
      </c>
      <c r="J349" s="202">
        <v>1</v>
      </c>
      <c r="K349" s="202">
        <v>0</v>
      </c>
      <c r="L349" s="202">
        <v>0</v>
      </c>
      <c r="M349" s="202">
        <v>0</v>
      </c>
      <c r="N349" s="202">
        <v>0</v>
      </c>
      <c r="O349" s="202">
        <v>0</v>
      </c>
      <c r="P349" s="202">
        <v>9</v>
      </c>
    </row>
    <row r="350" spans="1:16">
      <c r="A350" s="17">
        <v>101004</v>
      </c>
      <c r="B350" s="17" t="s">
        <v>431</v>
      </c>
      <c r="C350" s="202">
        <v>6</v>
      </c>
      <c r="D350" s="202">
        <v>0</v>
      </c>
      <c r="E350" s="202">
        <v>0</v>
      </c>
      <c r="F350" s="202">
        <v>0</v>
      </c>
      <c r="G350" s="202">
        <v>0</v>
      </c>
      <c r="H350" s="202">
        <v>0</v>
      </c>
      <c r="I350" s="202">
        <v>2</v>
      </c>
      <c r="J350" s="202">
        <v>7</v>
      </c>
      <c r="K350" s="202">
        <v>0</v>
      </c>
      <c r="L350" s="202">
        <v>0</v>
      </c>
      <c r="M350" s="202">
        <v>0</v>
      </c>
      <c r="N350" s="202">
        <v>0</v>
      </c>
      <c r="O350" s="202">
        <v>0</v>
      </c>
      <c r="P350" s="202">
        <v>15</v>
      </c>
    </row>
    <row r="351" spans="1:16">
      <c r="A351" s="17">
        <v>101007</v>
      </c>
      <c r="B351" s="17" t="s">
        <v>418</v>
      </c>
      <c r="C351" s="202">
        <v>4</v>
      </c>
      <c r="D351" s="202">
        <v>1</v>
      </c>
      <c r="E351" s="202">
        <v>1</v>
      </c>
      <c r="F351" s="202">
        <v>0</v>
      </c>
      <c r="G351" s="202">
        <v>0</v>
      </c>
      <c r="H351" s="202">
        <v>0</v>
      </c>
      <c r="I351" s="202">
        <v>3</v>
      </c>
      <c r="J351" s="202">
        <v>1</v>
      </c>
      <c r="K351" s="202">
        <v>0</v>
      </c>
      <c r="L351" s="202">
        <v>0</v>
      </c>
      <c r="M351" s="202">
        <v>0</v>
      </c>
      <c r="N351" s="202">
        <v>0</v>
      </c>
      <c r="O351" s="202">
        <v>0</v>
      </c>
      <c r="P351" s="202">
        <v>10</v>
      </c>
    </row>
    <row r="352" spans="1:16">
      <c r="A352" s="17">
        <v>101008</v>
      </c>
      <c r="B352" s="17" t="s">
        <v>289</v>
      </c>
      <c r="C352" s="202">
        <v>33</v>
      </c>
      <c r="D352" s="202">
        <v>3</v>
      </c>
      <c r="E352" s="202">
        <v>14</v>
      </c>
      <c r="F352" s="202">
        <v>0</v>
      </c>
      <c r="G352" s="202">
        <v>2</v>
      </c>
      <c r="H352" s="202">
        <v>0</v>
      </c>
      <c r="I352" s="202">
        <v>15</v>
      </c>
      <c r="J352" s="202">
        <v>15</v>
      </c>
      <c r="K352" s="202">
        <v>2</v>
      </c>
      <c r="L352" s="202">
        <v>0</v>
      </c>
      <c r="M352" s="202">
        <v>0</v>
      </c>
      <c r="N352" s="202">
        <v>0</v>
      </c>
      <c r="O352" s="202">
        <v>10</v>
      </c>
      <c r="P352" s="202">
        <v>94</v>
      </c>
    </row>
    <row r="353" spans="1:16">
      <c r="A353" s="17">
        <v>101010</v>
      </c>
      <c r="B353" s="17" t="s">
        <v>267</v>
      </c>
      <c r="C353" s="202">
        <v>64</v>
      </c>
      <c r="D353" s="202">
        <v>22</v>
      </c>
      <c r="E353" s="202">
        <v>37</v>
      </c>
      <c r="F353" s="202">
        <v>0</v>
      </c>
      <c r="G353" s="202">
        <v>3</v>
      </c>
      <c r="H353" s="202">
        <v>0</v>
      </c>
      <c r="I353" s="202">
        <v>21</v>
      </c>
      <c r="J353" s="202">
        <v>46</v>
      </c>
      <c r="K353" s="202">
        <v>4</v>
      </c>
      <c r="L353" s="202">
        <v>3</v>
      </c>
      <c r="M353" s="202">
        <v>4</v>
      </c>
      <c r="N353" s="202">
        <v>3</v>
      </c>
      <c r="O353" s="202">
        <v>71</v>
      </c>
      <c r="P353" s="202">
        <v>278</v>
      </c>
    </row>
    <row r="354" spans="1:16">
      <c r="A354" s="17">
        <v>101011</v>
      </c>
      <c r="B354" s="17" t="s">
        <v>411</v>
      </c>
      <c r="C354" s="202">
        <v>6</v>
      </c>
      <c r="D354" s="202">
        <v>2</v>
      </c>
      <c r="E354" s="202">
        <v>2</v>
      </c>
      <c r="F354" s="202">
        <v>0</v>
      </c>
      <c r="G354" s="202">
        <v>1</v>
      </c>
      <c r="H354" s="202">
        <v>0</v>
      </c>
      <c r="I354" s="202">
        <v>1</v>
      </c>
      <c r="J354" s="202">
        <v>4</v>
      </c>
      <c r="K354" s="202">
        <v>0</v>
      </c>
      <c r="L354" s="202">
        <v>0</v>
      </c>
      <c r="M354" s="202">
        <v>1</v>
      </c>
      <c r="N354" s="202">
        <v>0</v>
      </c>
      <c r="O354" s="202">
        <v>7</v>
      </c>
      <c r="P354" s="202">
        <v>24</v>
      </c>
    </row>
    <row r="355" spans="1:16">
      <c r="A355" s="17">
        <v>101012</v>
      </c>
      <c r="B355" s="17" t="s">
        <v>302</v>
      </c>
      <c r="C355" s="202">
        <v>19</v>
      </c>
      <c r="D355" s="202">
        <v>4</v>
      </c>
      <c r="E355" s="202">
        <v>13</v>
      </c>
      <c r="F355" s="202">
        <v>0</v>
      </c>
      <c r="G355" s="202">
        <v>0</v>
      </c>
      <c r="H355" s="202">
        <v>0</v>
      </c>
      <c r="I355" s="202">
        <v>8</v>
      </c>
      <c r="J355" s="202">
        <v>15</v>
      </c>
      <c r="K355" s="202">
        <v>0</v>
      </c>
      <c r="L355" s="202">
        <v>0</v>
      </c>
      <c r="M355" s="202">
        <v>4</v>
      </c>
      <c r="N355" s="202">
        <v>1</v>
      </c>
      <c r="O355" s="202">
        <v>4</v>
      </c>
      <c r="P355" s="202">
        <v>68</v>
      </c>
    </row>
    <row r="356" spans="1:16">
      <c r="A356" s="17">
        <v>101013</v>
      </c>
      <c r="B356" s="17" t="s">
        <v>287</v>
      </c>
      <c r="C356" s="202">
        <v>16</v>
      </c>
      <c r="D356" s="202">
        <v>5</v>
      </c>
      <c r="E356" s="202">
        <v>6</v>
      </c>
      <c r="F356" s="202">
        <v>0</v>
      </c>
      <c r="G356" s="202">
        <v>0</v>
      </c>
      <c r="H356" s="202">
        <v>0</v>
      </c>
      <c r="I356" s="202">
        <v>8</v>
      </c>
      <c r="J356" s="202">
        <v>18</v>
      </c>
      <c r="K356" s="202">
        <v>0</v>
      </c>
      <c r="L356" s="202">
        <v>0</v>
      </c>
      <c r="M356" s="202">
        <v>1</v>
      </c>
      <c r="N356" s="202">
        <v>0</v>
      </c>
      <c r="O356" s="202">
        <v>10</v>
      </c>
      <c r="P356" s="202">
        <v>64</v>
      </c>
    </row>
    <row r="357" spans="1:16">
      <c r="A357" s="17">
        <v>101014</v>
      </c>
      <c r="B357" s="17" t="s">
        <v>391</v>
      </c>
      <c r="C357" s="202">
        <v>9</v>
      </c>
      <c r="D357" s="202">
        <v>3</v>
      </c>
      <c r="E357" s="202">
        <v>2</v>
      </c>
      <c r="F357" s="202">
        <v>0</v>
      </c>
      <c r="G357" s="202">
        <v>0</v>
      </c>
      <c r="H357" s="202">
        <v>0</v>
      </c>
      <c r="I357" s="202">
        <v>0</v>
      </c>
      <c r="J357" s="202">
        <v>3</v>
      </c>
      <c r="K357" s="202">
        <v>1</v>
      </c>
      <c r="L357" s="202">
        <v>0</v>
      </c>
      <c r="M357" s="202">
        <v>0</v>
      </c>
      <c r="N357" s="202">
        <v>0</v>
      </c>
      <c r="O357" s="202">
        <v>1</v>
      </c>
      <c r="P357" s="202">
        <v>19</v>
      </c>
    </row>
    <row r="358" spans="1:16">
      <c r="A358" s="17">
        <v>101015</v>
      </c>
      <c r="B358" s="17" t="s">
        <v>325</v>
      </c>
      <c r="C358" s="202">
        <v>10</v>
      </c>
      <c r="D358" s="202">
        <v>2</v>
      </c>
      <c r="E358" s="202">
        <v>15</v>
      </c>
      <c r="F358" s="202">
        <v>0</v>
      </c>
      <c r="G358" s="202">
        <v>0</v>
      </c>
      <c r="H358" s="202">
        <v>0</v>
      </c>
      <c r="I358" s="202">
        <v>3</v>
      </c>
      <c r="J358" s="202">
        <v>6</v>
      </c>
      <c r="K358" s="202">
        <v>0</v>
      </c>
      <c r="L358" s="202">
        <v>0</v>
      </c>
      <c r="M358" s="202">
        <v>0</v>
      </c>
      <c r="N358" s="202">
        <v>0</v>
      </c>
      <c r="O358" s="202">
        <v>1</v>
      </c>
      <c r="P358" s="202">
        <v>37</v>
      </c>
    </row>
    <row r="359" spans="1:16">
      <c r="A359" s="17">
        <v>101017</v>
      </c>
      <c r="B359" s="17" t="s">
        <v>306</v>
      </c>
      <c r="C359" s="202">
        <v>11</v>
      </c>
      <c r="D359" s="202">
        <v>3</v>
      </c>
      <c r="E359" s="202">
        <v>14</v>
      </c>
      <c r="F359" s="202">
        <v>0</v>
      </c>
      <c r="G359" s="202">
        <v>0</v>
      </c>
      <c r="H359" s="202">
        <v>0</v>
      </c>
      <c r="I359" s="202">
        <v>7</v>
      </c>
      <c r="J359" s="202">
        <v>8</v>
      </c>
      <c r="K359" s="202">
        <v>0</v>
      </c>
      <c r="L359" s="202">
        <v>1</v>
      </c>
      <c r="M359" s="202">
        <v>4</v>
      </c>
      <c r="N359" s="202">
        <v>0</v>
      </c>
      <c r="O359" s="202">
        <v>2</v>
      </c>
      <c r="P359" s="202">
        <v>50</v>
      </c>
    </row>
    <row r="360" spans="1:16">
      <c r="A360" s="17">
        <v>101019</v>
      </c>
      <c r="B360" s="17" t="s">
        <v>342</v>
      </c>
      <c r="C360" s="202">
        <v>11</v>
      </c>
      <c r="D360" s="202">
        <v>0</v>
      </c>
      <c r="E360" s="202">
        <v>5</v>
      </c>
      <c r="F360" s="202">
        <v>1</v>
      </c>
      <c r="G360" s="202">
        <v>1</v>
      </c>
      <c r="H360" s="202">
        <v>0</v>
      </c>
      <c r="I360" s="202">
        <v>11</v>
      </c>
      <c r="J360" s="202">
        <v>10</v>
      </c>
      <c r="K360" s="202">
        <v>0</v>
      </c>
      <c r="L360" s="202">
        <v>0</v>
      </c>
      <c r="M360" s="202">
        <v>1</v>
      </c>
      <c r="N360" s="202">
        <v>0</v>
      </c>
      <c r="O360" s="202">
        <v>5</v>
      </c>
      <c r="P360" s="202">
        <v>45</v>
      </c>
    </row>
    <row r="361" spans="1:16">
      <c r="A361" s="17">
        <v>101020</v>
      </c>
      <c r="B361" s="17" t="s">
        <v>477</v>
      </c>
      <c r="C361" s="202">
        <v>6</v>
      </c>
      <c r="D361" s="202">
        <v>1</v>
      </c>
      <c r="E361" s="202">
        <v>1</v>
      </c>
      <c r="F361" s="202">
        <v>0</v>
      </c>
      <c r="G361" s="202">
        <v>0</v>
      </c>
      <c r="H361" s="202">
        <v>0</v>
      </c>
      <c r="I361" s="202">
        <v>0</v>
      </c>
      <c r="J361" s="202">
        <v>2</v>
      </c>
      <c r="K361" s="202">
        <v>0</v>
      </c>
      <c r="L361" s="202">
        <v>0</v>
      </c>
      <c r="M361" s="202">
        <v>0</v>
      </c>
      <c r="N361" s="202">
        <v>0</v>
      </c>
      <c r="O361" s="202">
        <v>0</v>
      </c>
      <c r="P361" s="202">
        <v>10</v>
      </c>
    </row>
    <row r="362" spans="1:16">
      <c r="A362" s="17">
        <v>101021</v>
      </c>
      <c r="B362" s="17" t="s">
        <v>618</v>
      </c>
      <c r="C362" s="202">
        <v>2</v>
      </c>
      <c r="D362" s="202">
        <v>0</v>
      </c>
      <c r="E362" s="202">
        <v>0</v>
      </c>
      <c r="F362" s="202">
        <v>0</v>
      </c>
      <c r="G362" s="202">
        <v>0</v>
      </c>
      <c r="H362" s="202">
        <v>0</v>
      </c>
      <c r="I362" s="202">
        <v>0</v>
      </c>
      <c r="J362" s="202">
        <v>1</v>
      </c>
      <c r="K362" s="202">
        <v>0</v>
      </c>
      <c r="L362" s="202">
        <v>0</v>
      </c>
      <c r="M362" s="202">
        <v>0</v>
      </c>
      <c r="N362" s="202">
        <v>0</v>
      </c>
      <c r="O362" s="202">
        <v>0</v>
      </c>
      <c r="P362" s="202">
        <v>3</v>
      </c>
    </row>
    <row r="363" spans="1:16">
      <c r="A363" s="17">
        <v>101024</v>
      </c>
      <c r="B363" s="17" t="s">
        <v>403</v>
      </c>
      <c r="C363" s="202">
        <v>5</v>
      </c>
      <c r="D363" s="202">
        <v>2</v>
      </c>
      <c r="E363" s="202">
        <v>5</v>
      </c>
      <c r="F363" s="202">
        <v>0</v>
      </c>
      <c r="G363" s="202">
        <v>0</v>
      </c>
      <c r="H363" s="202">
        <v>0</v>
      </c>
      <c r="I363" s="202">
        <v>2</v>
      </c>
      <c r="J363" s="202">
        <v>4</v>
      </c>
      <c r="K363" s="202">
        <v>0</v>
      </c>
      <c r="L363" s="202">
        <v>0</v>
      </c>
      <c r="M363" s="202">
        <v>0</v>
      </c>
      <c r="N363" s="202">
        <v>0</v>
      </c>
      <c r="O363" s="202">
        <v>3</v>
      </c>
      <c r="P363" s="202">
        <v>21</v>
      </c>
    </row>
    <row r="364" spans="1:16">
      <c r="A364" s="17">
        <v>101025</v>
      </c>
      <c r="B364" s="17" t="s">
        <v>332</v>
      </c>
      <c r="C364" s="202">
        <v>10</v>
      </c>
      <c r="D364" s="202">
        <v>3</v>
      </c>
      <c r="E364" s="202">
        <v>7</v>
      </c>
      <c r="F364" s="202">
        <v>1</v>
      </c>
      <c r="G364" s="202">
        <v>0</v>
      </c>
      <c r="H364" s="202">
        <v>0</v>
      </c>
      <c r="I364" s="202">
        <v>5</v>
      </c>
      <c r="J364" s="202">
        <v>14</v>
      </c>
      <c r="K364" s="202">
        <v>0</v>
      </c>
      <c r="L364" s="202">
        <v>0</v>
      </c>
      <c r="M364" s="202">
        <v>0</v>
      </c>
      <c r="N364" s="202">
        <v>0</v>
      </c>
      <c r="O364" s="202">
        <v>3</v>
      </c>
      <c r="P364" s="202">
        <v>43</v>
      </c>
    </row>
    <row r="365" spans="1:16">
      <c r="A365" s="17">
        <v>102001</v>
      </c>
      <c r="B365" s="17" t="s">
        <v>450</v>
      </c>
      <c r="C365" s="202">
        <v>4</v>
      </c>
      <c r="D365" s="202">
        <v>0</v>
      </c>
      <c r="E365" s="202">
        <v>1</v>
      </c>
      <c r="F365" s="202">
        <v>0</v>
      </c>
      <c r="G365" s="202">
        <v>0</v>
      </c>
      <c r="H365" s="202">
        <v>0</v>
      </c>
      <c r="I365" s="202">
        <v>1</v>
      </c>
      <c r="J365" s="202">
        <v>1</v>
      </c>
      <c r="K365" s="202">
        <v>0</v>
      </c>
      <c r="L365" s="202">
        <v>0</v>
      </c>
      <c r="M365" s="202">
        <v>0</v>
      </c>
      <c r="N365" s="202">
        <v>0</v>
      </c>
      <c r="O365" s="202">
        <v>0</v>
      </c>
      <c r="P365" s="202">
        <v>7</v>
      </c>
    </row>
    <row r="366" spans="1:16">
      <c r="A366" s="17">
        <v>102002</v>
      </c>
      <c r="B366" s="17" t="s">
        <v>533</v>
      </c>
      <c r="C366" s="202">
        <v>3</v>
      </c>
      <c r="D366" s="202">
        <v>0</v>
      </c>
      <c r="E366" s="202">
        <v>0</v>
      </c>
      <c r="F366" s="202">
        <v>0</v>
      </c>
      <c r="G366" s="202">
        <v>0</v>
      </c>
      <c r="H366" s="202">
        <v>0</v>
      </c>
      <c r="I366" s="202">
        <v>1</v>
      </c>
      <c r="J366" s="202">
        <v>3</v>
      </c>
      <c r="K366" s="202">
        <v>0</v>
      </c>
      <c r="L366" s="202">
        <v>0</v>
      </c>
      <c r="M366" s="202">
        <v>0</v>
      </c>
      <c r="N366" s="202">
        <v>0</v>
      </c>
      <c r="O366" s="202">
        <v>2</v>
      </c>
      <c r="P366" s="202">
        <v>9</v>
      </c>
    </row>
    <row r="367" spans="1:16">
      <c r="A367" s="17">
        <v>102003</v>
      </c>
      <c r="B367" s="17" t="s">
        <v>381</v>
      </c>
      <c r="C367" s="202">
        <v>1</v>
      </c>
      <c r="D367" s="202">
        <v>0</v>
      </c>
      <c r="E367" s="202">
        <v>6</v>
      </c>
      <c r="F367" s="202">
        <v>0</v>
      </c>
      <c r="G367" s="202">
        <v>0</v>
      </c>
      <c r="H367" s="202">
        <v>0</v>
      </c>
      <c r="I367" s="202">
        <v>1</v>
      </c>
      <c r="J367" s="202">
        <v>3</v>
      </c>
      <c r="K367" s="202">
        <v>0</v>
      </c>
      <c r="L367" s="202">
        <v>0</v>
      </c>
      <c r="M367" s="202">
        <v>0</v>
      </c>
      <c r="N367" s="202">
        <v>0</v>
      </c>
      <c r="O367" s="202">
        <v>2</v>
      </c>
      <c r="P367" s="202">
        <v>13</v>
      </c>
    </row>
    <row r="368" spans="1:16">
      <c r="A368" s="17">
        <v>102004</v>
      </c>
      <c r="B368" s="17" t="s">
        <v>646</v>
      </c>
      <c r="C368" s="202">
        <v>1</v>
      </c>
      <c r="D368" s="202">
        <v>0</v>
      </c>
      <c r="E368" s="202">
        <v>0</v>
      </c>
      <c r="F368" s="202">
        <v>0</v>
      </c>
      <c r="G368" s="202">
        <v>0</v>
      </c>
      <c r="H368" s="202">
        <v>0</v>
      </c>
      <c r="I368" s="202">
        <v>0</v>
      </c>
      <c r="J368" s="202">
        <v>0</v>
      </c>
      <c r="K368" s="202">
        <v>0</v>
      </c>
      <c r="L368" s="202">
        <v>0</v>
      </c>
      <c r="M368" s="202">
        <v>0</v>
      </c>
      <c r="N368" s="202">
        <v>0</v>
      </c>
      <c r="O368" s="202">
        <v>0</v>
      </c>
      <c r="P368" s="202">
        <v>1</v>
      </c>
    </row>
    <row r="369" spans="1:16">
      <c r="A369" s="17">
        <v>102005</v>
      </c>
      <c r="B369" s="17" t="s">
        <v>594</v>
      </c>
      <c r="C369" s="202">
        <v>1</v>
      </c>
      <c r="D369" s="202">
        <v>0</v>
      </c>
      <c r="E369" s="202">
        <v>0</v>
      </c>
      <c r="F369" s="202">
        <v>0</v>
      </c>
      <c r="G369" s="202">
        <v>0</v>
      </c>
      <c r="H369" s="202">
        <v>0</v>
      </c>
      <c r="I369" s="202">
        <v>1</v>
      </c>
      <c r="J369" s="202">
        <v>1</v>
      </c>
      <c r="K369" s="202">
        <v>0</v>
      </c>
      <c r="L369" s="202">
        <v>0</v>
      </c>
      <c r="M369" s="202">
        <v>0</v>
      </c>
      <c r="N369" s="202">
        <v>0</v>
      </c>
      <c r="O369" s="202">
        <v>0</v>
      </c>
      <c r="P369" s="202">
        <v>3</v>
      </c>
    </row>
    <row r="370" spans="1:16">
      <c r="A370" s="17">
        <v>102006</v>
      </c>
      <c r="B370" s="17" t="s">
        <v>400</v>
      </c>
      <c r="C370" s="202">
        <v>8</v>
      </c>
      <c r="D370" s="202">
        <v>0</v>
      </c>
      <c r="E370" s="202">
        <v>4</v>
      </c>
      <c r="F370" s="202">
        <v>0</v>
      </c>
      <c r="G370" s="202">
        <v>0</v>
      </c>
      <c r="H370" s="202">
        <v>0</v>
      </c>
      <c r="I370" s="202">
        <v>1</v>
      </c>
      <c r="J370" s="202">
        <v>5</v>
      </c>
      <c r="K370" s="202">
        <v>0</v>
      </c>
      <c r="L370" s="202">
        <v>0</v>
      </c>
      <c r="M370" s="202">
        <v>0</v>
      </c>
      <c r="N370" s="202">
        <v>0</v>
      </c>
      <c r="O370" s="202">
        <v>0</v>
      </c>
      <c r="P370" s="202">
        <v>18</v>
      </c>
    </row>
    <row r="371" spans="1:16">
      <c r="A371" s="17">
        <v>102007</v>
      </c>
      <c r="B371" s="17" t="s">
        <v>568</v>
      </c>
      <c r="C371" s="202">
        <v>3</v>
      </c>
      <c r="D371" s="202">
        <v>0</v>
      </c>
      <c r="E371" s="202">
        <v>0</v>
      </c>
      <c r="F371" s="202">
        <v>0</v>
      </c>
      <c r="G371" s="202">
        <v>0</v>
      </c>
      <c r="H371" s="202">
        <v>0</v>
      </c>
      <c r="I371" s="202">
        <v>1</v>
      </c>
      <c r="J371" s="202">
        <v>2</v>
      </c>
      <c r="K371" s="202">
        <v>0</v>
      </c>
      <c r="L371" s="202">
        <v>0</v>
      </c>
      <c r="M371" s="202">
        <v>0</v>
      </c>
      <c r="N371" s="202">
        <v>0</v>
      </c>
      <c r="O371" s="202">
        <v>2</v>
      </c>
      <c r="P371" s="202">
        <v>8</v>
      </c>
    </row>
    <row r="372" spans="1:16">
      <c r="A372" s="17">
        <v>102008</v>
      </c>
      <c r="B372" s="17" t="s">
        <v>453</v>
      </c>
      <c r="C372" s="202">
        <v>3</v>
      </c>
      <c r="D372" s="202">
        <v>0</v>
      </c>
      <c r="E372" s="202">
        <v>4</v>
      </c>
      <c r="F372" s="202">
        <v>0</v>
      </c>
      <c r="G372" s="202">
        <v>0</v>
      </c>
      <c r="H372" s="202">
        <v>0</v>
      </c>
      <c r="I372" s="202">
        <v>0</v>
      </c>
      <c r="J372" s="202">
        <v>0</v>
      </c>
      <c r="K372" s="202">
        <v>0</v>
      </c>
      <c r="L372" s="202">
        <v>0</v>
      </c>
      <c r="M372" s="202">
        <v>0</v>
      </c>
      <c r="N372" s="202">
        <v>0</v>
      </c>
      <c r="O372" s="202">
        <v>1</v>
      </c>
      <c r="P372" s="202">
        <v>8</v>
      </c>
    </row>
    <row r="373" spans="1:16">
      <c r="A373" s="17">
        <v>102009</v>
      </c>
      <c r="B373" s="17" t="s">
        <v>484</v>
      </c>
      <c r="C373" s="202">
        <v>4</v>
      </c>
      <c r="D373" s="202">
        <v>0</v>
      </c>
      <c r="E373" s="202">
        <v>1</v>
      </c>
      <c r="F373" s="202">
        <v>0</v>
      </c>
      <c r="G373" s="202">
        <v>0</v>
      </c>
      <c r="H373" s="202">
        <v>0</v>
      </c>
      <c r="I373" s="202">
        <v>0</v>
      </c>
      <c r="J373" s="202">
        <v>3</v>
      </c>
      <c r="K373" s="202">
        <v>0</v>
      </c>
      <c r="L373" s="202">
        <v>0</v>
      </c>
      <c r="M373" s="202">
        <v>0</v>
      </c>
      <c r="N373" s="202">
        <v>1</v>
      </c>
      <c r="O373" s="202">
        <v>1</v>
      </c>
      <c r="P373" s="202">
        <v>10</v>
      </c>
    </row>
    <row r="374" spans="1:16">
      <c r="A374" s="17">
        <v>102010</v>
      </c>
      <c r="B374" s="17" t="s">
        <v>458</v>
      </c>
      <c r="C374" s="202">
        <v>8</v>
      </c>
      <c r="D374" s="202">
        <v>0</v>
      </c>
      <c r="E374" s="202">
        <v>9</v>
      </c>
      <c r="F374" s="202">
        <v>0</v>
      </c>
      <c r="G374" s="202">
        <v>0</v>
      </c>
      <c r="H374" s="202">
        <v>0</v>
      </c>
      <c r="I374" s="202">
        <v>3</v>
      </c>
      <c r="J374" s="202">
        <v>3</v>
      </c>
      <c r="K374" s="202">
        <v>0</v>
      </c>
      <c r="L374" s="202">
        <v>0</v>
      </c>
      <c r="M374" s="202">
        <v>0</v>
      </c>
      <c r="N374" s="202">
        <v>0</v>
      </c>
      <c r="O374" s="202">
        <v>0</v>
      </c>
      <c r="P374" s="202">
        <v>23</v>
      </c>
    </row>
    <row r="375" spans="1:16">
      <c r="A375" s="17">
        <v>102011</v>
      </c>
      <c r="B375" s="17" t="s">
        <v>341</v>
      </c>
      <c r="C375" s="202">
        <v>8</v>
      </c>
      <c r="D375" s="202">
        <v>1</v>
      </c>
      <c r="E375" s="202">
        <v>0</v>
      </c>
      <c r="F375" s="202">
        <v>0</v>
      </c>
      <c r="G375" s="202">
        <v>0</v>
      </c>
      <c r="H375" s="202">
        <v>0</v>
      </c>
      <c r="I375" s="202">
        <v>2</v>
      </c>
      <c r="J375" s="202">
        <v>3</v>
      </c>
      <c r="K375" s="202">
        <v>0</v>
      </c>
      <c r="L375" s="202">
        <v>0</v>
      </c>
      <c r="M375" s="202">
        <v>0</v>
      </c>
      <c r="N375" s="202">
        <v>0</v>
      </c>
      <c r="O375" s="202">
        <v>1</v>
      </c>
      <c r="P375" s="202">
        <v>15</v>
      </c>
    </row>
    <row r="376" spans="1:16">
      <c r="A376" s="17">
        <v>102012</v>
      </c>
      <c r="B376" s="17" t="s">
        <v>507</v>
      </c>
      <c r="C376" s="202">
        <v>9</v>
      </c>
      <c r="D376" s="202">
        <v>2</v>
      </c>
      <c r="E376" s="202">
        <v>5</v>
      </c>
      <c r="F376" s="202">
        <v>0</v>
      </c>
      <c r="G376" s="202">
        <v>0</v>
      </c>
      <c r="H376" s="202">
        <v>0</v>
      </c>
      <c r="I376" s="202">
        <v>3</v>
      </c>
      <c r="J376" s="202">
        <v>3</v>
      </c>
      <c r="K376" s="202">
        <v>0</v>
      </c>
      <c r="L376" s="202">
        <v>0</v>
      </c>
      <c r="M376" s="202">
        <v>0</v>
      </c>
      <c r="N376" s="202">
        <v>0</v>
      </c>
      <c r="O376" s="202">
        <v>1</v>
      </c>
      <c r="P376" s="202">
        <v>23</v>
      </c>
    </row>
    <row r="377" spans="1:16">
      <c r="A377" s="17">
        <v>102013</v>
      </c>
      <c r="B377" s="17" t="s">
        <v>538</v>
      </c>
      <c r="C377" s="202">
        <v>1</v>
      </c>
      <c r="D377" s="202">
        <v>0</v>
      </c>
      <c r="E377" s="202">
        <v>0</v>
      </c>
      <c r="F377" s="202">
        <v>0</v>
      </c>
      <c r="G377" s="202">
        <v>0</v>
      </c>
      <c r="H377" s="202">
        <v>0</v>
      </c>
      <c r="I377" s="202">
        <v>0</v>
      </c>
      <c r="J377" s="202">
        <v>2</v>
      </c>
      <c r="K377" s="202">
        <v>0</v>
      </c>
      <c r="L377" s="202">
        <v>0</v>
      </c>
      <c r="M377" s="202">
        <v>0</v>
      </c>
      <c r="N377" s="202">
        <v>1</v>
      </c>
      <c r="O377" s="202">
        <v>1</v>
      </c>
      <c r="P377" s="202">
        <v>5</v>
      </c>
    </row>
    <row r="378" spans="1:16">
      <c r="A378" s="17">
        <v>102014</v>
      </c>
      <c r="B378" s="17" t="s">
        <v>496</v>
      </c>
      <c r="C378" s="202">
        <v>2</v>
      </c>
      <c r="D378" s="202">
        <v>0</v>
      </c>
      <c r="E378" s="202">
        <v>0</v>
      </c>
      <c r="F378" s="202">
        <v>0</v>
      </c>
      <c r="G378" s="202">
        <v>0</v>
      </c>
      <c r="H378" s="202">
        <v>0</v>
      </c>
      <c r="I378" s="202">
        <v>1</v>
      </c>
      <c r="J378" s="202">
        <v>3</v>
      </c>
      <c r="K378" s="202">
        <v>0</v>
      </c>
      <c r="L378" s="202">
        <v>0</v>
      </c>
      <c r="M378" s="202">
        <v>0</v>
      </c>
      <c r="N378" s="202">
        <v>0</v>
      </c>
      <c r="O378" s="202">
        <v>2</v>
      </c>
      <c r="P378" s="202">
        <v>8</v>
      </c>
    </row>
    <row r="379" spans="1:16">
      <c r="A379" s="17">
        <v>102015</v>
      </c>
      <c r="B379" s="17" t="s">
        <v>522</v>
      </c>
      <c r="C379" s="202">
        <v>4</v>
      </c>
      <c r="D379" s="202">
        <v>0</v>
      </c>
      <c r="E379" s="202">
        <v>0</v>
      </c>
      <c r="F379" s="202">
        <v>0</v>
      </c>
      <c r="G379" s="202">
        <v>0</v>
      </c>
      <c r="H379" s="202">
        <v>0</v>
      </c>
      <c r="I379" s="202">
        <v>0</v>
      </c>
      <c r="J379" s="202">
        <v>2</v>
      </c>
      <c r="K379" s="202">
        <v>0</v>
      </c>
      <c r="L379" s="202">
        <v>0</v>
      </c>
      <c r="M379" s="202">
        <v>0</v>
      </c>
      <c r="N379" s="202">
        <v>0</v>
      </c>
      <c r="O379" s="202">
        <v>4</v>
      </c>
      <c r="P379" s="202">
        <v>10</v>
      </c>
    </row>
    <row r="380" spans="1:16">
      <c r="A380" s="17">
        <v>102016</v>
      </c>
      <c r="B380" s="17" t="s">
        <v>457</v>
      </c>
      <c r="C380" s="202">
        <v>4</v>
      </c>
      <c r="D380" s="202">
        <v>1</v>
      </c>
      <c r="E380" s="202">
        <v>2</v>
      </c>
      <c r="F380" s="202">
        <v>0</v>
      </c>
      <c r="G380" s="202">
        <v>0</v>
      </c>
      <c r="H380" s="202">
        <v>0</v>
      </c>
      <c r="I380" s="202">
        <v>4</v>
      </c>
      <c r="J380" s="202">
        <v>2</v>
      </c>
      <c r="K380" s="202">
        <v>0</v>
      </c>
      <c r="L380" s="202">
        <v>0</v>
      </c>
      <c r="M380" s="202">
        <v>2</v>
      </c>
      <c r="N380" s="202">
        <v>0</v>
      </c>
      <c r="O380" s="202">
        <v>1</v>
      </c>
      <c r="P380" s="202">
        <v>16</v>
      </c>
    </row>
    <row r="381" spans="1:16">
      <c r="A381" s="17">
        <v>102017</v>
      </c>
      <c r="B381" s="17" t="s">
        <v>385</v>
      </c>
      <c r="C381" s="202">
        <v>8</v>
      </c>
      <c r="D381" s="202">
        <v>2</v>
      </c>
      <c r="E381" s="202">
        <v>5</v>
      </c>
      <c r="F381" s="202">
        <v>0</v>
      </c>
      <c r="G381" s="202">
        <v>1</v>
      </c>
      <c r="H381" s="202">
        <v>0</v>
      </c>
      <c r="I381" s="202">
        <v>0</v>
      </c>
      <c r="J381" s="202">
        <v>12</v>
      </c>
      <c r="K381" s="202">
        <v>0</v>
      </c>
      <c r="L381" s="202">
        <v>1</v>
      </c>
      <c r="M381" s="202">
        <v>1</v>
      </c>
      <c r="N381" s="202">
        <v>0</v>
      </c>
      <c r="O381" s="202">
        <v>5</v>
      </c>
      <c r="P381" s="202">
        <v>35</v>
      </c>
    </row>
    <row r="382" spans="1:16">
      <c r="A382" s="17">
        <v>102018</v>
      </c>
      <c r="B382" s="17" t="s">
        <v>485</v>
      </c>
      <c r="C382" s="202">
        <v>3</v>
      </c>
      <c r="D382" s="202">
        <v>0</v>
      </c>
      <c r="E382" s="202">
        <v>0</v>
      </c>
      <c r="F382" s="202">
        <v>0</v>
      </c>
      <c r="G382" s="202">
        <v>0</v>
      </c>
      <c r="H382" s="202">
        <v>0</v>
      </c>
      <c r="I382" s="202">
        <v>0</v>
      </c>
      <c r="J382" s="202">
        <v>1</v>
      </c>
      <c r="K382" s="202">
        <v>0</v>
      </c>
      <c r="L382" s="202">
        <v>0</v>
      </c>
      <c r="M382" s="202">
        <v>0</v>
      </c>
      <c r="N382" s="202">
        <v>0</v>
      </c>
      <c r="O382" s="202">
        <v>0</v>
      </c>
      <c r="P382" s="202">
        <v>4</v>
      </c>
    </row>
    <row r="383" spans="1:16">
      <c r="A383" s="17">
        <v>102019</v>
      </c>
      <c r="B383" s="17" t="s">
        <v>392</v>
      </c>
      <c r="C383" s="202">
        <v>15</v>
      </c>
      <c r="D383" s="202">
        <v>0</v>
      </c>
      <c r="E383" s="202">
        <v>3</v>
      </c>
      <c r="F383" s="202">
        <v>0</v>
      </c>
      <c r="G383" s="202">
        <v>0</v>
      </c>
      <c r="H383" s="202">
        <v>0</v>
      </c>
      <c r="I383" s="202">
        <v>1</v>
      </c>
      <c r="J383" s="202">
        <v>2</v>
      </c>
      <c r="K383" s="202">
        <v>0</v>
      </c>
      <c r="L383" s="202">
        <v>0</v>
      </c>
      <c r="M383" s="202">
        <v>0</v>
      </c>
      <c r="N383" s="202">
        <v>0</v>
      </c>
      <c r="O383" s="202">
        <v>2</v>
      </c>
      <c r="P383" s="202">
        <v>23</v>
      </c>
    </row>
    <row r="384" spans="1:16">
      <c r="A384" s="17">
        <v>102020</v>
      </c>
      <c r="B384" s="17" t="s">
        <v>476</v>
      </c>
      <c r="C384" s="202">
        <v>6</v>
      </c>
      <c r="D384" s="202">
        <v>0</v>
      </c>
      <c r="E384" s="202">
        <v>0</v>
      </c>
      <c r="F384" s="202">
        <v>0</v>
      </c>
      <c r="G384" s="202">
        <v>1</v>
      </c>
      <c r="H384" s="202">
        <v>0</v>
      </c>
      <c r="I384" s="202">
        <v>4</v>
      </c>
      <c r="J384" s="202">
        <v>13</v>
      </c>
      <c r="K384" s="202">
        <v>0</v>
      </c>
      <c r="L384" s="202">
        <v>0</v>
      </c>
      <c r="M384" s="202">
        <v>2</v>
      </c>
      <c r="N384" s="202">
        <v>0</v>
      </c>
      <c r="O384" s="202">
        <v>2</v>
      </c>
      <c r="P384" s="202">
        <v>28</v>
      </c>
    </row>
    <row r="385" spans="1:16">
      <c r="A385" s="17">
        <v>102021</v>
      </c>
      <c r="B385" s="17" t="s">
        <v>323</v>
      </c>
      <c r="C385" s="202">
        <v>14</v>
      </c>
      <c r="D385" s="202">
        <v>5</v>
      </c>
      <c r="E385" s="202">
        <v>0</v>
      </c>
      <c r="F385" s="202">
        <v>0</v>
      </c>
      <c r="G385" s="202">
        <v>0</v>
      </c>
      <c r="H385" s="202">
        <v>0</v>
      </c>
      <c r="I385" s="202">
        <v>1</v>
      </c>
      <c r="J385" s="202">
        <v>9</v>
      </c>
      <c r="K385" s="202">
        <v>0</v>
      </c>
      <c r="L385" s="202">
        <v>0</v>
      </c>
      <c r="M385" s="202">
        <v>1</v>
      </c>
      <c r="N385" s="202">
        <v>0</v>
      </c>
      <c r="O385" s="202">
        <v>2</v>
      </c>
      <c r="P385" s="202">
        <v>32</v>
      </c>
    </row>
    <row r="386" spans="1:16">
      <c r="A386" s="17">
        <v>102023</v>
      </c>
      <c r="B386" s="17" t="s">
        <v>513</v>
      </c>
      <c r="C386" s="202">
        <v>2</v>
      </c>
      <c r="D386" s="202">
        <v>0</v>
      </c>
      <c r="E386" s="202">
        <v>1</v>
      </c>
      <c r="F386" s="202">
        <v>0</v>
      </c>
      <c r="G386" s="202">
        <v>0</v>
      </c>
      <c r="H386" s="202">
        <v>0</v>
      </c>
      <c r="I386" s="202">
        <v>1</v>
      </c>
      <c r="J386" s="202">
        <v>0</v>
      </c>
      <c r="K386" s="202">
        <v>0</v>
      </c>
      <c r="L386" s="202">
        <v>0</v>
      </c>
      <c r="M386" s="202">
        <v>0</v>
      </c>
      <c r="N386" s="202">
        <v>1</v>
      </c>
      <c r="O386" s="202">
        <v>0</v>
      </c>
      <c r="P386" s="202">
        <v>5</v>
      </c>
    </row>
    <row r="387" spans="1:16">
      <c r="A387" s="17">
        <v>102024</v>
      </c>
      <c r="B387" s="17" t="s">
        <v>545</v>
      </c>
      <c r="C387" s="202">
        <v>0</v>
      </c>
      <c r="D387" s="202">
        <v>0</v>
      </c>
      <c r="E387" s="202">
        <v>0</v>
      </c>
      <c r="F387" s="202">
        <v>0</v>
      </c>
      <c r="G387" s="202">
        <v>0</v>
      </c>
      <c r="H387" s="202">
        <v>0</v>
      </c>
      <c r="I387" s="202">
        <v>0</v>
      </c>
      <c r="J387" s="202">
        <v>0</v>
      </c>
      <c r="K387" s="202">
        <v>0</v>
      </c>
      <c r="L387" s="202">
        <v>0</v>
      </c>
      <c r="M387" s="202">
        <v>0</v>
      </c>
      <c r="N387" s="202">
        <v>0</v>
      </c>
      <c r="O387" s="202">
        <v>0</v>
      </c>
      <c r="P387" s="202">
        <v>0</v>
      </c>
    </row>
    <row r="388" spans="1:16">
      <c r="A388" s="17">
        <v>102025</v>
      </c>
      <c r="B388" s="17" t="s">
        <v>331</v>
      </c>
      <c r="C388" s="202">
        <v>14</v>
      </c>
      <c r="D388" s="202">
        <v>0</v>
      </c>
      <c r="E388" s="202">
        <v>3</v>
      </c>
      <c r="F388" s="202">
        <v>0</v>
      </c>
      <c r="G388" s="202">
        <v>1</v>
      </c>
      <c r="H388" s="202">
        <v>0</v>
      </c>
      <c r="I388" s="202">
        <v>2</v>
      </c>
      <c r="J388" s="202">
        <v>6</v>
      </c>
      <c r="K388" s="202">
        <v>0</v>
      </c>
      <c r="L388" s="202">
        <v>0</v>
      </c>
      <c r="M388" s="202">
        <v>0</v>
      </c>
      <c r="N388" s="202">
        <v>0</v>
      </c>
      <c r="O388" s="202">
        <v>1</v>
      </c>
      <c r="P388" s="202">
        <v>27</v>
      </c>
    </row>
    <row r="389" spans="1:16">
      <c r="A389" s="17">
        <v>102026</v>
      </c>
      <c r="B389" s="17" t="s">
        <v>561</v>
      </c>
      <c r="C389" s="202">
        <v>0</v>
      </c>
      <c r="D389" s="202">
        <v>0</v>
      </c>
      <c r="E389" s="202">
        <v>1</v>
      </c>
      <c r="F389" s="202">
        <v>0</v>
      </c>
      <c r="G389" s="202">
        <v>0</v>
      </c>
      <c r="H389" s="202">
        <v>0</v>
      </c>
      <c r="I389" s="202">
        <v>1</v>
      </c>
      <c r="J389" s="202">
        <v>0</v>
      </c>
      <c r="K389" s="202">
        <v>0</v>
      </c>
      <c r="L389" s="202">
        <v>0</v>
      </c>
      <c r="M389" s="202">
        <v>0</v>
      </c>
      <c r="N389" s="202">
        <v>0</v>
      </c>
      <c r="O389" s="202">
        <v>0</v>
      </c>
      <c r="P389" s="202">
        <v>2</v>
      </c>
    </row>
    <row r="390" spans="1:16">
      <c r="A390" s="17">
        <v>102027</v>
      </c>
      <c r="B390" s="17" t="s">
        <v>309</v>
      </c>
      <c r="C390" s="202">
        <v>13</v>
      </c>
      <c r="D390" s="202">
        <v>1</v>
      </c>
      <c r="E390" s="202">
        <v>4</v>
      </c>
      <c r="F390" s="202">
        <v>0</v>
      </c>
      <c r="G390" s="202">
        <v>0</v>
      </c>
      <c r="H390" s="202">
        <v>0</v>
      </c>
      <c r="I390" s="202">
        <v>2</v>
      </c>
      <c r="J390" s="202">
        <v>7</v>
      </c>
      <c r="K390" s="202">
        <v>0</v>
      </c>
      <c r="L390" s="202">
        <v>0</v>
      </c>
      <c r="M390" s="202">
        <v>0</v>
      </c>
      <c r="N390" s="202">
        <v>2</v>
      </c>
      <c r="O390" s="202">
        <v>4</v>
      </c>
      <c r="P390" s="202">
        <v>33</v>
      </c>
    </row>
    <row r="391" spans="1:16">
      <c r="A391" s="17">
        <v>102028</v>
      </c>
      <c r="B391" s="17" t="s">
        <v>574</v>
      </c>
      <c r="C391" s="202">
        <v>0</v>
      </c>
      <c r="D391" s="202">
        <v>0</v>
      </c>
      <c r="E391" s="202">
        <v>1</v>
      </c>
      <c r="F391" s="202">
        <v>0</v>
      </c>
      <c r="G391" s="202">
        <v>0</v>
      </c>
      <c r="H391" s="202">
        <v>0</v>
      </c>
      <c r="I391" s="202">
        <v>0</v>
      </c>
      <c r="J391" s="202">
        <v>0</v>
      </c>
      <c r="K391" s="202">
        <v>0</v>
      </c>
      <c r="L391" s="202">
        <v>0</v>
      </c>
      <c r="M391" s="202">
        <v>0</v>
      </c>
      <c r="N391" s="202">
        <v>0</v>
      </c>
      <c r="O391" s="202">
        <v>0</v>
      </c>
      <c r="P391" s="202">
        <v>1</v>
      </c>
    </row>
    <row r="392" spans="1:16">
      <c r="A392" s="17">
        <v>102029</v>
      </c>
      <c r="B392" s="17" t="s">
        <v>597</v>
      </c>
      <c r="C392" s="202">
        <v>0</v>
      </c>
      <c r="D392" s="202">
        <v>0</v>
      </c>
      <c r="E392" s="202">
        <v>2</v>
      </c>
      <c r="F392" s="202">
        <v>0</v>
      </c>
      <c r="G392" s="202">
        <v>0</v>
      </c>
      <c r="H392" s="202">
        <v>0</v>
      </c>
      <c r="I392" s="202">
        <v>1</v>
      </c>
      <c r="J392" s="202">
        <v>2</v>
      </c>
      <c r="K392" s="202">
        <v>0</v>
      </c>
      <c r="L392" s="202">
        <v>1</v>
      </c>
      <c r="M392" s="202">
        <v>0</v>
      </c>
      <c r="N392" s="202">
        <v>0</v>
      </c>
      <c r="O392" s="202">
        <v>1</v>
      </c>
      <c r="P392" s="202">
        <v>7</v>
      </c>
    </row>
    <row r="393" spans="1:16">
      <c r="A393" s="17">
        <v>102030</v>
      </c>
      <c r="B393" s="17" t="s">
        <v>358</v>
      </c>
      <c r="C393" s="202">
        <v>4</v>
      </c>
      <c r="D393" s="202">
        <v>0</v>
      </c>
      <c r="E393" s="202">
        <v>2</v>
      </c>
      <c r="F393" s="202">
        <v>0</v>
      </c>
      <c r="G393" s="202">
        <v>0</v>
      </c>
      <c r="H393" s="202">
        <v>0</v>
      </c>
      <c r="I393" s="202">
        <v>1</v>
      </c>
      <c r="J393" s="202">
        <v>3</v>
      </c>
      <c r="K393" s="202">
        <v>0</v>
      </c>
      <c r="L393" s="202">
        <v>0</v>
      </c>
      <c r="M393" s="202">
        <v>0</v>
      </c>
      <c r="N393" s="202">
        <v>0</v>
      </c>
      <c r="O393" s="202">
        <v>3</v>
      </c>
      <c r="P393" s="202">
        <v>13</v>
      </c>
    </row>
    <row r="394" spans="1:16">
      <c r="A394" s="17">
        <v>102031</v>
      </c>
      <c r="B394" s="17" t="s">
        <v>361</v>
      </c>
      <c r="C394" s="202">
        <v>9</v>
      </c>
      <c r="D394" s="202">
        <v>1</v>
      </c>
      <c r="E394" s="202">
        <v>7</v>
      </c>
      <c r="F394" s="202">
        <v>0</v>
      </c>
      <c r="G394" s="202">
        <v>0</v>
      </c>
      <c r="H394" s="202">
        <v>0</v>
      </c>
      <c r="I394" s="202">
        <v>1</v>
      </c>
      <c r="J394" s="202">
        <v>9</v>
      </c>
      <c r="K394" s="202">
        <v>0</v>
      </c>
      <c r="L394" s="202">
        <v>0</v>
      </c>
      <c r="M394" s="202">
        <v>2</v>
      </c>
      <c r="N394" s="202">
        <v>0</v>
      </c>
      <c r="O394" s="202">
        <v>0</v>
      </c>
      <c r="P394" s="202">
        <v>29</v>
      </c>
    </row>
    <row r="395" spans="1:16">
      <c r="A395" s="17">
        <v>102032</v>
      </c>
      <c r="B395" s="17" t="s">
        <v>367</v>
      </c>
      <c r="C395" s="202">
        <v>12</v>
      </c>
      <c r="D395" s="202">
        <v>0</v>
      </c>
      <c r="E395" s="202">
        <v>0</v>
      </c>
      <c r="F395" s="202">
        <v>0</v>
      </c>
      <c r="G395" s="202">
        <v>0</v>
      </c>
      <c r="H395" s="202">
        <v>0</v>
      </c>
      <c r="I395" s="202">
        <v>4</v>
      </c>
      <c r="J395" s="202">
        <v>5</v>
      </c>
      <c r="K395" s="202">
        <v>0</v>
      </c>
      <c r="L395" s="202">
        <v>0</v>
      </c>
      <c r="M395" s="202">
        <v>0</v>
      </c>
      <c r="N395" s="202">
        <v>0</v>
      </c>
      <c r="O395" s="202">
        <v>2</v>
      </c>
      <c r="P395" s="202">
        <v>23</v>
      </c>
    </row>
    <row r="396" spans="1:16">
      <c r="A396" s="17">
        <v>102033</v>
      </c>
      <c r="B396" s="17" t="s">
        <v>470</v>
      </c>
      <c r="C396" s="202">
        <v>2</v>
      </c>
      <c r="D396" s="202">
        <v>0</v>
      </c>
      <c r="E396" s="202">
        <v>1</v>
      </c>
      <c r="F396" s="202">
        <v>0</v>
      </c>
      <c r="G396" s="202">
        <v>0</v>
      </c>
      <c r="H396" s="202">
        <v>0</v>
      </c>
      <c r="I396" s="202">
        <v>1</v>
      </c>
      <c r="J396" s="202">
        <v>1</v>
      </c>
      <c r="K396" s="202">
        <v>0</v>
      </c>
      <c r="L396" s="202">
        <v>0</v>
      </c>
      <c r="M396" s="202">
        <v>1</v>
      </c>
      <c r="N396" s="202">
        <v>0</v>
      </c>
      <c r="O396" s="202">
        <v>3</v>
      </c>
      <c r="P396" s="202">
        <v>9</v>
      </c>
    </row>
    <row r="397" spans="1:16">
      <c r="A397" s="17">
        <v>102034</v>
      </c>
      <c r="B397" s="17" t="s">
        <v>454</v>
      </c>
      <c r="C397" s="202">
        <v>8</v>
      </c>
      <c r="D397" s="202">
        <v>0</v>
      </c>
      <c r="E397" s="202">
        <v>0</v>
      </c>
      <c r="F397" s="202">
        <v>0</v>
      </c>
      <c r="G397" s="202">
        <v>1</v>
      </c>
      <c r="H397" s="202">
        <v>0</v>
      </c>
      <c r="I397" s="202">
        <v>0</v>
      </c>
      <c r="J397" s="202">
        <v>1</v>
      </c>
      <c r="K397" s="202">
        <v>0</v>
      </c>
      <c r="L397" s="202">
        <v>0</v>
      </c>
      <c r="M397" s="202">
        <v>0</v>
      </c>
      <c r="N397" s="202">
        <v>0</v>
      </c>
      <c r="O397" s="202">
        <v>0</v>
      </c>
      <c r="P397" s="202">
        <v>10</v>
      </c>
    </row>
    <row r="398" spans="1:16">
      <c r="A398" s="17">
        <v>102035</v>
      </c>
      <c r="B398" s="17" t="s">
        <v>540</v>
      </c>
      <c r="C398" s="202">
        <v>2</v>
      </c>
      <c r="D398" s="202">
        <v>0</v>
      </c>
      <c r="E398" s="202">
        <v>0</v>
      </c>
      <c r="F398" s="202">
        <v>0</v>
      </c>
      <c r="G398" s="202">
        <v>0</v>
      </c>
      <c r="H398" s="202">
        <v>0</v>
      </c>
      <c r="I398" s="202">
        <v>1</v>
      </c>
      <c r="J398" s="202">
        <v>0</v>
      </c>
      <c r="K398" s="202">
        <v>0</v>
      </c>
      <c r="L398" s="202">
        <v>0</v>
      </c>
      <c r="M398" s="202">
        <v>0</v>
      </c>
      <c r="N398" s="202">
        <v>0</v>
      </c>
      <c r="O398" s="202">
        <v>0</v>
      </c>
      <c r="P398" s="202">
        <v>3</v>
      </c>
    </row>
    <row r="399" spans="1:16">
      <c r="A399" s="17">
        <v>102036</v>
      </c>
      <c r="B399" s="17" t="s">
        <v>416</v>
      </c>
      <c r="C399" s="202">
        <v>5</v>
      </c>
      <c r="D399" s="202">
        <v>0</v>
      </c>
      <c r="E399" s="202">
        <v>4</v>
      </c>
      <c r="F399" s="202">
        <v>0</v>
      </c>
      <c r="G399" s="202">
        <v>0</v>
      </c>
      <c r="H399" s="202">
        <v>0</v>
      </c>
      <c r="I399" s="202">
        <v>2</v>
      </c>
      <c r="J399" s="202">
        <v>2</v>
      </c>
      <c r="K399" s="202">
        <v>0</v>
      </c>
      <c r="L399" s="202">
        <v>0</v>
      </c>
      <c r="M399" s="202">
        <v>0</v>
      </c>
      <c r="N399" s="202">
        <v>0</v>
      </c>
      <c r="O399" s="202">
        <v>1</v>
      </c>
      <c r="P399" s="202">
        <v>14</v>
      </c>
    </row>
    <row r="400" spans="1:16">
      <c r="A400" s="17">
        <v>102038</v>
      </c>
      <c r="B400" s="17" t="s">
        <v>612</v>
      </c>
      <c r="C400" s="202">
        <v>2</v>
      </c>
      <c r="D400" s="202">
        <v>0</v>
      </c>
      <c r="E400" s="202">
        <v>5</v>
      </c>
      <c r="F400" s="202">
        <v>0</v>
      </c>
      <c r="G400" s="202">
        <v>0</v>
      </c>
      <c r="H400" s="202">
        <v>0</v>
      </c>
      <c r="I400" s="202">
        <v>2</v>
      </c>
      <c r="J400" s="202">
        <v>0</v>
      </c>
      <c r="K400" s="202">
        <v>0</v>
      </c>
      <c r="L400" s="202">
        <v>0</v>
      </c>
      <c r="M400" s="202">
        <v>2</v>
      </c>
      <c r="N400" s="202">
        <v>0</v>
      </c>
      <c r="O400" s="202">
        <v>0</v>
      </c>
      <c r="P400" s="202">
        <v>11</v>
      </c>
    </row>
    <row r="401" spans="1:16">
      <c r="A401" s="17">
        <v>102039</v>
      </c>
      <c r="B401" s="17" t="s">
        <v>578</v>
      </c>
      <c r="C401" s="202">
        <v>3</v>
      </c>
      <c r="D401" s="202">
        <v>0</v>
      </c>
      <c r="E401" s="202">
        <v>4</v>
      </c>
      <c r="F401" s="202">
        <v>0</v>
      </c>
      <c r="G401" s="202">
        <v>0</v>
      </c>
      <c r="H401" s="202">
        <v>0</v>
      </c>
      <c r="I401" s="202">
        <v>0</v>
      </c>
      <c r="J401" s="202">
        <v>0</v>
      </c>
      <c r="K401" s="202">
        <v>0</v>
      </c>
      <c r="L401" s="202">
        <v>0</v>
      </c>
      <c r="M401" s="202">
        <v>0</v>
      </c>
      <c r="N401" s="202">
        <v>0</v>
      </c>
      <c r="O401" s="202">
        <v>2</v>
      </c>
      <c r="P401" s="202">
        <v>9</v>
      </c>
    </row>
    <row r="402" spans="1:16">
      <c r="A402" s="17">
        <v>102040</v>
      </c>
      <c r="B402" s="17" t="s">
        <v>447</v>
      </c>
      <c r="C402" s="202">
        <v>7</v>
      </c>
      <c r="D402" s="202">
        <v>1</v>
      </c>
      <c r="E402" s="202">
        <v>2</v>
      </c>
      <c r="F402" s="202">
        <v>0</v>
      </c>
      <c r="G402" s="202">
        <v>0</v>
      </c>
      <c r="H402" s="202">
        <v>0</v>
      </c>
      <c r="I402" s="202">
        <v>5</v>
      </c>
      <c r="J402" s="202">
        <v>2</v>
      </c>
      <c r="K402" s="202">
        <v>0</v>
      </c>
      <c r="L402" s="202">
        <v>0</v>
      </c>
      <c r="M402" s="202">
        <v>0</v>
      </c>
      <c r="N402" s="202">
        <v>0</v>
      </c>
      <c r="O402" s="202">
        <v>5</v>
      </c>
      <c r="P402" s="202">
        <v>22</v>
      </c>
    </row>
    <row r="403" spans="1:16">
      <c r="A403" s="17">
        <v>102041</v>
      </c>
      <c r="B403" s="17" t="s">
        <v>624</v>
      </c>
      <c r="C403" s="202">
        <v>1</v>
      </c>
      <c r="D403" s="202">
        <v>0</v>
      </c>
      <c r="E403" s="202">
        <v>6</v>
      </c>
      <c r="F403" s="202">
        <v>0</v>
      </c>
      <c r="G403" s="202">
        <v>0</v>
      </c>
      <c r="H403" s="202">
        <v>0</v>
      </c>
      <c r="I403" s="202">
        <v>0</v>
      </c>
      <c r="J403" s="202">
        <v>3</v>
      </c>
      <c r="K403" s="202">
        <v>0</v>
      </c>
      <c r="L403" s="202">
        <v>0</v>
      </c>
      <c r="M403" s="202">
        <v>0</v>
      </c>
      <c r="N403" s="202">
        <v>0</v>
      </c>
      <c r="O403" s="202">
        <v>0</v>
      </c>
      <c r="P403" s="202">
        <v>10</v>
      </c>
    </row>
    <row r="404" spans="1:16">
      <c r="A404" s="17">
        <v>102042</v>
      </c>
      <c r="B404" s="17" t="s">
        <v>536</v>
      </c>
      <c r="C404" s="202">
        <v>11</v>
      </c>
      <c r="D404" s="202">
        <v>0</v>
      </c>
      <c r="E404" s="202">
        <v>0</v>
      </c>
      <c r="F404" s="202">
        <v>0</v>
      </c>
      <c r="G404" s="202">
        <v>0</v>
      </c>
      <c r="H404" s="202">
        <v>0</v>
      </c>
      <c r="I404" s="202">
        <v>2</v>
      </c>
      <c r="J404" s="202">
        <v>1</v>
      </c>
      <c r="K404" s="202">
        <v>0</v>
      </c>
      <c r="L404" s="202">
        <v>0</v>
      </c>
      <c r="M404" s="202">
        <v>0</v>
      </c>
      <c r="N404" s="202">
        <v>0</v>
      </c>
      <c r="O404" s="202">
        <v>1</v>
      </c>
      <c r="P404" s="202">
        <v>15</v>
      </c>
    </row>
    <row r="405" spans="1:16">
      <c r="A405" s="17">
        <v>102043</v>
      </c>
      <c r="B405" s="17" t="s">
        <v>445</v>
      </c>
      <c r="C405" s="202">
        <v>5</v>
      </c>
      <c r="D405" s="202">
        <v>3</v>
      </c>
      <c r="E405" s="202">
        <v>3</v>
      </c>
      <c r="F405" s="202">
        <v>0</v>
      </c>
      <c r="G405" s="202">
        <v>0</v>
      </c>
      <c r="H405" s="202">
        <v>0</v>
      </c>
      <c r="I405" s="202">
        <v>1</v>
      </c>
      <c r="J405" s="202">
        <v>1</v>
      </c>
      <c r="K405" s="202">
        <v>0</v>
      </c>
      <c r="L405" s="202">
        <v>1</v>
      </c>
      <c r="M405" s="202">
        <v>0</v>
      </c>
      <c r="N405" s="202">
        <v>0</v>
      </c>
      <c r="O405" s="202">
        <v>2</v>
      </c>
      <c r="P405" s="202">
        <v>16</v>
      </c>
    </row>
    <row r="406" spans="1:16">
      <c r="A406" s="17">
        <v>102044</v>
      </c>
      <c r="B406" s="17" t="s">
        <v>327</v>
      </c>
      <c r="C406" s="202">
        <v>4</v>
      </c>
      <c r="D406" s="202">
        <v>3</v>
      </c>
      <c r="E406" s="202">
        <v>7</v>
      </c>
      <c r="F406" s="202">
        <v>0</v>
      </c>
      <c r="G406" s="202">
        <v>0</v>
      </c>
      <c r="H406" s="202">
        <v>0</v>
      </c>
      <c r="I406" s="202">
        <v>3</v>
      </c>
      <c r="J406" s="202">
        <v>5</v>
      </c>
      <c r="K406" s="202">
        <v>0</v>
      </c>
      <c r="L406" s="202">
        <v>0</v>
      </c>
      <c r="M406" s="202">
        <v>0</v>
      </c>
      <c r="N406" s="202">
        <v>0</v>
      </c>
      <c r="O406" s="202">
        <v>4</v>
      </c>
      <c r="P406" s="202">
        <v>26</v>
      </c>
    </row>
    <row r="407" spans="1:16">
      <c r="A407" s="17">
        <v>102045</v>
      </c>
      <c r="B407" s="17" t="s">
        <v>644</v>
      </c>
      <c r="C407" s="202">
        <v>3</v>
      </c>
      <c r="D407" s="202">
        <v>0</v>
      </c>
      <c r="E407" s="202">
        <v>2</v>
      </c>
      <c r="F407" s="202">
        <v>0</v>
      </c>
      <c r="G407" s="202">
        <v>0</v>
      </c>
      <c r="H407" s="202">
        <v>0</v>
      </c>
      <c r="I407" s="202">
        <v>0</v>
      </c>
      <c r="J407" s="202">
        <v>0</v>
      </c>
      <c r="K407" s="202">
        <v>0</v>
      </c>
      <c r="L407" s="202">
        <v>0</v>
      </c>
      <c r="M407" s="202">
        <v>0</v>
      </c>
      <c r="N407" s="202">
        <v>0</v>
      </c>
      <c r="O407" s="202">
        <v>0</v>
      </c>
      <c r="P407" s="202">
        <v>5</v>
      </c>
    </row>
    <row r="408" spans="1:16">
      <c r="A408" s="17">
        <v>102046</v>
      </c>
      <c r="B408" s="17" t="s">
        <v>591</v>
      </c>
      <c r="C408" s="202">
        <v>1</v>
      </c>
      <c r="D408" s="202">
        <v>1</v>
      </c>
      <c r="E408" s="202">
        <v>0</v>
      </c>
      <c r="F408" s="202">
        <v>0</v>
      </c>
      <c r="G408" s="202">
        <v>0</v>
      </c>
      <c r="H408" s="202">
        <v>0</v>
      </c>
      <c r="I408" s="202">
        <v>1</v>
      </c>
      <c r="J408" s="202">
        <v>2</v>
      </c>
      <c r="K408" s="202">
        <v>0</v>
      </c>
      <c r="L408" s="202">
        <v>0</v>
      </c>
      <c r="M408" s="202">
        <v>0</v>
      </c>
      <c r="N408" s="202">
        <v>0</v>
      </c>
      <c r="O408" s="202">
        <v>1</v>
      </c>
      <c r="P408" s="202">
        <v>6</v>
      </c>
    </row>
    <row r="409" spans="1:16">
      <c r="A409" s="17">
        <v>102047</v>
      </c>
      <c r="B409" s="17" t="s">
        <v>274</v>
      </c>
      <c r="C409" s="202">
        <v>36</v>
      </c>
      <c r="D409" s="202">
        <v>7</v>
      </c>
      <c r="E409" s="202">
        <v>19</v>
      </c>
      <c r="F409" s="202">
        <v>1</v>
      </c>
      <c r="G409" s="202">
        <v>2</v>
      </c>
      <c r="H409" s="202">
        <v>1</v>
      </c>
      <c r="I409" s="202">
        <v>22</v>
      </c>
      <c r="J409" s="202">
        <v>40</v>
      </c>
      <c r="K409" s="202">
        <v>0</v>
      </c>
      <c r="L409" s="202">
        <v>2</v>
      </c>
      <c r="M409" s="202">
        <v>5</v>
      </c>
      <c r="N409" s="202">
        <v>3</v>
      </c>
      <c r="O409" s="202">
        <v>35</v>
      </c>
      <c r="P409" s="202">
        <v>173</v>
      </c>
    </row>
    <row r="410" spans="1:16">
      <c r="A410" s="17">
        <v>102048</v>
      </c>
      <c r="B410" s="17" t="s">
        <v>631</v>
      </c>
      <c r="C410" s="202">
        <v>0</v>
      </c>
      <c r="D410" s="202">
        <v>0</v>
      </c>
      <c r="E410" s="202">
        <v>2</v>
      </c>
      <c r="F410" s="202">
        <v>0</v>
      </c>
      <c r="G410" s="202">
        <v>1</v>
      </c>
      <c r="H410" s="202">
        <v>0</v>
      </c>
      <c r="I410" s="202">
        <v>0</v>
      </c>
      <c r="J410" s="202">
        <v>0</v>
      </c>
      <c r="K410" s="202">
        <v>0</v>
      </c>
      <c r="L410" s="202">
        <v>0</v>
      </c>
      <c r="M410" s="202">
        <v>0</v>
      </c>
      <c r="N410" s="202">
        <v>0</v>
      </c>
      <c r="O410" s="202">
        <v>1</v>
      </c>
      <c r="P410" s="202">
        <v>4</v>
      </c>
    </row>
    <row r="411" spans="1:16">
      <c r="A411" s="17">
        <v>102049</v>
      </c>
      <c r="B411" s="17" t="s">
        <v>512</v>
      </c>
      <c r="C411" s="202">
        <v>0</v>
      </c>
      <c r="D411" s="202">
        <v>0</v>
      </c>
      <c r="E411" s="202">
        <v>1</v>
      </c>
      <c r="F411" s="202">
        <v>0</v>
      </c>
      <c r="G411" s="202">
        <v>0</v>
      </c>
      <c r="H411" s="202">
        <v>0</v>
      </c>
      <c r="I411" s="202">
        <v>0</v>
      </c>
      <c r="J411" s="202">
        <v>2</v>
      </c>
      <c r="K411" s="202">
        <v>0</v>
      </c>
      <c r="L411" s="202">
        <v>0</v>
      </c>
      <c r="M411" s="202">
        <v>0</v>
      </c>
      <c r="N411" s="202">
        <v>0</v>
      </c>
      <c r="O411" s="202">
        <v>1</v>
      </c>
      <c r="P411" s="202">
        <v>4</v>
      </c>
    </row>
    <row r="412" spans="1:16">
      <c r="A412" s="17">
        <v>102050</v>
      </c>
      <c r="B412" s="17" t="s">
        <v>494</v>
      </c>
      <c r="C412" s="202">
        <v>6</v>
      </c>
      <c r="D412" s="202">
        <v>0</v>
      </c>
      <c r="E412" s="202">
        <v>3</v>
      </c>
      <c r="F412" s="202">
        <v>0</v>
      </c>
      <c r="G412" s="202">
        <v>0</v>
      </c>
      <c r="H412" s="202">
        <v>0</v>
      </c>
      <c r="I412" s="202">
        <v>1</v>
      </c>
      <c r="J412" s="202">
        <v>4</v>
      </c>
      <c r="K412" s="202">
        <v>0</v>
      </c>
      <c r="L412" s="202">
        <v>0</v>
      </c>
      <c r="M412" s="202">
        <v>0</v>
      </c>
      <c r="N412" s="202">
        <v>0</v>
      </c>
      <c r="O412" s="202">
        <v>2</v>
      </c>
      <c r="P412" s="202">
        <v>16</v>
      </c>
    </row>
    <row r="413" spans="1:16">
      <c r="B413" s="17"/>
    </row>
    <row r="414" spans="1:16">
      <c r="B414" s="17"/>
    </row>
    <row r="415" spans="1:16">
      <c r="B415" s="214" t="s">
        <v>769</v>
      </c>
    </row>
    <row r="416" spans="1:16">
      <c r="B416" s="214" t="s">
        <v>801</v>
      </c>
    </row>
    <row r="417" spans="2:2">
      <c r="B417" s="214" t="s">
        <v>802</v>
      </c>
    </row>
    <row r="418" spans="2:2">
      <c r="B418" s="214" t="s">
        <v>803</v>
      </c>
    </row>
    <row r="419" spans="2:2">
      <c r="B419" s="214" t="s">
        <v>804</v>
      </c>
    </row>
    <row r="420" spans="2:2">
      <c r="B420" s="214" t="s">
        <v>805</v>
      </c>
    </row>
    <row r="421" spans="2:2">
      <c r="B421" s="214" t="s">
        <v>806</v>
      </c>
    </row>
    <row r="422" spans="2:2">
      <c r="B422" s="214" t="s">
        <v>807</v>
      </c>
    </row>
    <row r="423" spans="2:2">
      <c r="B423" s="214" t="s">
        <v>808</v>
      </c>
    </row>
    <row r="424" spans="2:2">
      <c r="B424" s="214" t="s">
        <v>809</v>
      </c>
    </row>
    <row r="425" spans="2:2">
      <c r="B425" s="214" t="s">
        <v>810</v>
      </c>
    </row>
    <row r="426" spans="2:2">
      <c r="B426" s="214" t="s">
        <v>811</v>
      </c>
    </row>
    <row r="427" spans="2:2">
      <c r="B427" s="214" t="s">
        <v>812</v>
      </c>
    </row>
    <row r="428" spans="2:2">
      <c r="B428" s="214" t="s">
        <v>813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theme="5" tint="-0.249977111117893"/>
  </sheetPr>
  <dimension ref="A1:E133"/>
  <sheetViews>
    <sheetView topLeftCell="A128" zoomScale="125" zoomScaleNormal="125" zoomScalePageLayoutView="125" workbookViewId="0">
      <selection activeCell="A137" sqref="A137"/>
    </sheetView>
  </sheetViews>
  <sheetFormatPr defaultColWidth="18.7109375" defaultRowHeight="18" customHeight="1"/>
  <cols>
    <col min="1" max="1" width="77.140625" style="404" customWidth="1"/>
    <col min="2" max="2" width="15.85546875" customWidth="1"/>
    <col min="3" max="3" width="20.28515625" bestFit="1" customWidth="1"/>
    <col min="4" max="4" width="77" style="10" customWidth="1"/>
    <col min="5" max="5" width="73.85546875" customWidth="1"/>
  </cols>
  <sheetData>
    <row r="1" spans="1:5" s="12" customFormat="1" ht="30" customHeight="1">
      <c r="A1" s="402" t="s">
        <v>2</v>
      </c>
      <c r="B1" s="11" t="s">
        <v>3</v>
      </c>
      <c r="C1" s="11" t="s">
        <v>4</v>
      </c>
      <c r="D1" s="11" t="s">
        <v>234</v>
      </c>
      <c r="E1" s="11" t="s">
        <v>5</v>
      </c>
    </row>
    <row r="2" spans="1:5" ht="18" customHeight="1">
      <c r="A2" s="403" t="s">
        <v>6</v>
      </c>
      <c r="B2" s="4" t="s">
        <v>7</v>
      </c>
      <c r="C2" s="4"/>
      <c r="D2" s="7" t="s">
        <v>235</v>
      </c>
      <c r="E2" s="5"/>
    </row>
    <row r="3" spans="1:5" ht="18" customHeight="1">
      <c r="A3" s="403" t="s">
        <v>8</v>
      </c>
      <c r="B3" s="4" t="s">
        <v>7</v>
      </c>
      <c r="C3" s="4" t="s">
        <v>9</v>
      </c>
      <c r="D3" s="8"/>
      <c r="E3" s="5" t="s">
        <v>10</v>
      </c>
    </row>
    <row r="4" spans="1:5" ht="18" customHeight="1">
      <c r="A4" s="403" t="s">
        <v>11</v>
      </c>
      <c r="B4" s="4" t="s">
        <v>7</v>
      </c>
      <c r="C4" s="4"/>
      <c r="D4" s="7" t="s">
        <v>235</v>
      </c>
      <c r="E4" s="5"/>
    </row>
    <row r="5" spans="1:5" ht="18" customHeight="1">
      <c r="A5" s="403" t="s">
        <v>12</v>
      </c>
      <c r="B5" s="4" t="s">
        <v>13</v>
      </c>
      <c r="C5" s="4"/>
      <c r="D5" s="7" t="s">
        <v>236</v>
      </c>
      <c r="E5" s="5"/>
    </row>
    <row r="6" spans="1:5" ht="18" customHeight="1">
      <c r="A6" s="403" t="s">
        <v>14</v>
      </c>
      <c r="B6" s="4" t="s">
        <v>7</v>
      </c>
      <c r="C6" s="4" t="s">
        <v>9</v>
      </c>
      <c r="D6" s="8"/>
      <c r="E6" s="5" t="s">
        <v>15</v>
      </c>
    </row>
    <row r="7" spans="1:5" ht="18" customHeight="1">
      <c r="A7" s="403" t="s">
        <v>16</v>
      </c>
      <c r="B7" s="4" t="s">
        <v>7</v>
      </c>
      <c r="C7" s="4" t="s">
        <v>9</v>
      </c>
      <c r="D7" s="8"/>
      <c r="E7" s="5" t="s">
        <v>17</v>
      </c>
    </row>
    <row r="8" spans="1:5" ht="18" customHeight="1">
      <c r="A8" s="403" t="s">
        <v>18</v>
      </c>
      <c r="B8" s="4" t="s">
        <v>19</v>
      </c>
      <c r="C8" s="4"/>
      <c r="D8" s="9" t="s">
        <v>236</v>
      </c>
      <c r="E8" s="5"/>
    </row>
    <row r="9" spans="1:5" ht="18" customHeight="1">
      <c r="A9" s="403" t="s">
        <v>20</v>
      </c>
      <c r="B9" s="4" t="s">
        <v>21</v>
      </c>
      <c r="C9" s="4"/>
      <c r="D9" s="9" t="s">
        <v>236</v>
      </c>
      <c r="E9" s="5"/>
    </row>
    <row r="10" spans="1:5" ht="33.950000000000003" customHeight="1">
      <c r="A10" s="403" t="s">
        <v>22</v>
      </c>
      <c r="B10" s="4" t="s">
        <v>23</v>
      </c>
      <c r="C10" s="4" t="s">
        <v>9</v>
      </c>
      <c r="D10" s="8"/>
      <c r="E10" s="405" t="s">
        <v>237</v>
      </c>
    </row>
    <row r="11" spans="1:5" ht="27" customHeight="1">
      <c r="A11" s="403" t="s">
        <v>24</v>
      </c>
      <c r="B11" s="4" t="s">
        <v>23</v>
      </c>
      <c r="C11" s="4" t="s">
        <v>9</v>
      </c>
      <c r="D11" s="8"/>
      <c r="E11" s="405" t="s">
        <v>238</v>
      </c>
    </row>
    <row r="12" spans="1:5" ht="18" customHeight="1">
      <c r="A12" s="403" t="s">
        <v>25</v>
      </c>
      <c r="B12" s="4" t="s">
        <v>26</v>
      </c>
      <c r="C12" s="4" t="s">
        <v>9</v>
      </c>
      <c r="D12" s="8"/>
      <c r="E12" s="5" t="s">
        <v>27</v>
      </c>
    </row>
    <row r="13" spans="1:5" ht="18" customHeight="1">
      <c r="A13" s="403" t="s">
        <v>28</v>
      </c>
      <c r="B13" s="4" t="s">
        <v>26</v>
      </c>
      <c r="C13" s="4" t="s">
        <v>9</v>
      </c>
      <c r="D13" s="8"/>
      <c r="E13" s="5" t="s">
        <v>29</v>
      </c>
    </row>
    <row r="14" spans="1:5" ht="18" customHeight="1">
      <c r="A14" s="403" t="s">
        <v>30</v>
      </c>
      <c r="B14" s="4" t="s">
        <v>31</v>
      </c>
      <c r="C14" s="4" t="s">
        <v>9</v>
      </c>
      <c r="D14" s="8"/>
      <c r="E14" s="5" t="s">
        <v>32</v>
      </c>
    </row>
    <row r="15" spans="1:5" ht="18" customHeight="1">
      <c r="A15" s="403" t="s">
        <v>33</v>
      </c>
      <c r="B15" s="4" t="s">
        <v>34</v>
      </c>
      <c r="C15" s="4"/>
      <c r="D15" s="9" t="s">
        <v>239</v>
      </c>
      <c r="E15" s="5"/>
    </row>
    <row r="16" spans="1:5" ht="18" customHeight="1">
      <c r="A16" s="403" t="s">
        <v>35</v>
      </c>
      <c r="B16" s="4" t="s">
        <v>34</v>
      </c>
      <c r="C16" s="4" t="s">
        <v>9</v>
      </c>
      <c r="D16" s="8"/>
      <c r="E16" s="5" t="s">
        <v>36</v>
      </c>
    </row>
    <row r="17" spans="1:5" ht="18" customHeight="1">
      <c r="A17" s="403" t="s">
        <v>37</v>
      </c>
      <c r="B17" s="4" t="s">
        <v>34</v>
      </c>
      <c r="C17" s="4"/>
      <c r="D17" s="9" t="s">
        <v>239</v>
      </c>
      <c r="E17" s="5"/>
    </row>
    <row r="18" spans="1:5" ht="18" customHeight="1">
      <c r="A18" s="403" t="s">
        <v>38</v>
      </c>
      <c r="B18" s="4" t="s">
        <v>34</v>
      </c>
      <c r="C18" s="4" t="s">
        <v>9</v>
      </c>
      <c r="D18" s="8"/>
      <c r="E18" s="5" t="s">
        <v>39</v>
      </c>
    </row>
    <row r="19" spans="1:5" ht="18" customHeight="1">
      <c r="A19" s="403" t="s">
        <v>40</v>
      </c>
      <c r="B19" s="4" t="s">
        <v>34</v>
      </c>
      <c r="C19" s="4" t="s">
        <v>9</v>
      </c>
      <c r="D19" s="8"/>
      <c r="E19" s="5" t="s">
        <v>41</v>
      </c>
    </row>
    <row r="20" spans="1:5" ht="18" customHeight="1">
      <c r="A20" s="403" t="s">
        <v>42</v>
      </c>
      <c r="B20" s="4" t="s">
        <v>34</v>
      </c>
      <c r="C20" s="4" t="s">
        <v>9</v>
      </c>
      <c r="D20" s="8"/>
      <c r="E20" s="5" t="s">
        <v>43</v>
      </c>
    </row>
    <row r="21" spans="1:5" ht="18" customHeight="1">
      <c r="A21" s="403" t="s">
        <v>44</v>
      </c>
      <c r="B21" s="4" t="s">
        <v>34</v>
      </c>
      <c r="C21" s="4"/>
      <c r="D21" s="9" t="s">
        <v>239</v>
      </c>
      <c r="E21" s="5"/>
    </row>
    <row r="22" spans="1:5" ht="18" customHeight="1">
      <c r="A22" s="403" t="s">
        <v>45</v>
      </c>
      <c r="B22" s="4" t="s">
        <v>34</v>
      </c>
      <c r="C22" s="4" t="s">
        <v>9</v>
      </c>
      <c r="D22" s="8"/>
      <c r="E22" s="5" t="s">
        <v>46</v>
      </c>
    </row>
    <row r="23" spans="1:5" ht="33.950000000000003" customHeight="1">
      <c r="A23" s="403" t="s">
        <v>47</v>
      </c>
      <c r="B23" s="4" t="s">
        <v>34</v>
      </c>
      <c r="C23" s="4" t="s">
        <v>9</v>
      </c>
      <c r="D23" s="8"/>
      <c r="E23" s="405" t="s">
        <v>48</v>
      </c>
    </row>
    <row r="24" spans="1:5" ht="18" customHeight="1">
      <c r="A24" s="403" t="s">
        <v>49</v>
      </c>
      <c r="B24" s="4" t="s">
        <v>34</v>
      </c>
      <c r="C24" s="4" t="s">
        <v>9</v>
      </c>
      <c r="D24" s="8"/>
      <c r="E24" s="5" t="s">
        <v>50</v>
      </c>
    </row>
    <row r="25" spans="1:5" ht="18" customHeight="1">
      <c r="A25" s="403" t="s">
        <v>51</v>
      </c>
      <c r="B25" s="4" t="s">
        <v>34</v>
      </c>
      <c r="C25" s="4" t="s">
        <v>9</v>
      </c>
      <c r="D25" s="8"/>
      <c r="E25" s="5" t="s">
        <v>52</v>
      </c>
    </row>
    <row r="26" spans="1:5" ht="18" customHeight="1">
      <c r="A26" s="403" t="s">
        <v>53</v>
      </c>
      <c r="B26" s="4" t="s">
        <v>54</v>
      </c>
      <c r="C26" s="4"/>
      <c r="D26" s="9" t="s">
        <v>240</v>
      </c>
      <c r="E26" s="5"/>
    </row>
    <row r="27" spans="1:5" ht="18" customHeight="1">
      <c r="A27" s="403" t="s">
        <v>55</v>
      </c>
      <c r="B27" s="4" t="s">
        <v>54</v>
      </c>
      <c r="C27" s="4"/>
      <c r="D27" s="9" t="s">
        <v>241</v>
      </c>
      <c r="E27" s="5"/>
    </row>
    <row r="28" spans="1:5" ht="26.1" customHeight="1">
      <c r="A28" s="3" t="s">
        <v>56</v>
      </c>
      <c r="B28" s="4" t="s">
        <v>57</v>
      </c>
      <c r="C28" s="4" t="s">
        <v>9</v>
      </c>
      <c r="D28" s="8"/>
      <c r="E28" s="405" t="s">
        <v>58</v>
      </c>
    </row>
    <row r="29" spans="1:5" ht="18" customHeight="1">
      <c r="A29" s="403" t="s">
        <v>59</v>
      </c>
      <c r="B29" s="4" t="s">
        <v>57</v>
      </c>
      <c r="C29" s="4"/>
      <c r="D29" s="9" t="s">
        <v>242</v>
      </c>
      <c r="E29" s="5"/>
    </row>
    <row r="30" spans="1:5" ht="18" customHeight="1">
      <c r="A30" s="403" t="s">
        <v>60</v>
      </c>
      <c r="B30" s="4" t="s">
        <v>57</v>
      </c>
      <c r="C30" s="4"/>
      <c r="D30" s="9" t="s">
        <v>242</v>
      </c>
      <c r="E30" s="5"/>
    </row>
    <row r="31" spans="1:5" ht="30.95" customHeight="1">
      <c r="A31" s="403" t="s">
        <v>61</v>
      </c>
      <c r="B31" s="4" t="s">
        <v>57</v>
      </c>
      <c r="C31" s="4" t="s">
        <v>9</v>
      </c>
      <c r="D31" s="8"/>
      <c r="E31" s="405" t="s">
        <v>62</v>
      </c>
    </row>
    <row r="32" spans="1:5" ht="18" customHeight="1">
      <c r="A32" s="403" t="s">
        <v>63</v>
      </c>
      <c r="B32" s="4" t="s">
        <v>57</v>
      </c>
      <c r="C32" s="4"/>
      <c r="D32" s="9" t="s">
        <v>242</v>
      </c>
      <c r="E32" s="5"/>
    </row>
    <row r="33" spans="1:5" ht="18" customHeight="1">
      <c r="A33" s="403" t="s">
        <v>64</v>
      </c>
      <c r="B33" s="4" t="s">
        <v>57</v>
      </c>
      <c r="C33" s="4"/>
      <c r="D33" s="9" t="s">
        <v>242</v>
      </c>
      <c r="E33" s="5"/>
    </row>
    <row r="34" spans="1:5" ht="18" customHeight="1">
      <c r="A34" s="403" t="s">
        <v>65</v>
      </c>
      <c r="B34" s="4" t="s">
        <v>57</v>
      </c>
      <c r="C34" s="4"/>
      <c r="D34" s="9" t="s">
        <v>242</v>
      </c>
      <c r="E34" s="5"/>
    </row>
    <row r="35" spans="1:5" ht="32.1" customHeight="1">
      <c r="A35" s="403" t="s">
        <v>66</v>
      </c>
      <c r="B35" s="4" t="s">
        <v>57</v>
      </c>
      <c r="C35" s="4" t="s">
        <v>9</v>
      </c>
      <c r="D35" s="8"/>
      <c r="E35" s="405" t="s">
        <v>67</v>
      </c>
    </row>
    <row r="36" spans="1:5" ht="53.1" customHeight="1">
      <c r="A36" s="403" t="s">
        <v>68</v>
      </c>
      <c r="B36" s="4" t="s">
        <v>57</v>
      </c>
      <c r="C36" s="4" t="s">
        <v>9</v>
      </c>
      <c r="D36" s="8"/>
      <c r="E36" s="405" t="s">
        <v>69</v>
      </c>
    </row>
    <row r="37" spans="1:5" ht="18" customHeight="1">
      <c r="A37" s="403" t="s">
        <v>70</v>
      </c>
      <c r="B37" s="4" t="s">
        <v>71</v>
      </c>
      <c r="C37" s="4"/>
      <c r="D37" s="9" t="s">
        <v>243</v>
      </c>
      <c r="E37" s="405"/>
    </row>
    <row r="38" spans="1:5" ht="18" customHeight="1">
      <c r="A38" s="403" t="s">
        <v>72</v>
      </c>
      <c r="B38" s="4" t="s">
        <v>71</v>
      </c>
      <c r="C38" s="4"/>
      <c r="D38" s="9" t="s">
        <v>243</v>
      </c>
      <c r="E38" s="405"/>
    </row>
    <row r="39" spans="1:5" ht="18" customHeight="1">
      <c r="A39" s="403" t="s">
        <v>73</v>
      </c>
      <c r="B39" s="4" t="s">
        <v>74</v>
      </c>
      <c r="C39" s="4"/>
      <c r="D39" s="9" t="s">
        <v>244</v>
      </c>
      <c r="E39" s="405"/>
    </row>
    <row r="40" spans="1:5" ht="18" customHeight="1">
      <c r="A40" s="403" t="s">
        <v>75</v>
      </c>
      <c r="B40" s="4" t="s">
        <v>74</v>
      </c>
      <c r="C40" s="4"/>
      <c r="D40" s="9" t="s">
        <v>244</v>
      </c>
      <c r="E40" s="405"/>
    </row>
    <row r="41" spans="1:5" ht="18" customHeight="1">
      <c r="A41" s="403" t="s">
        <v>76</v>
      </c>
      <c r="B41" s="4" t="s">
        <v>74</v>
      </c>
      <c r="C41" s="4"/>
      <c r="D41" s="9" t="s">
        <v>244</v>
      </c>
      <c r="E41" s="405"/>
    </row>
    <row r="42" spans="1:5" ht="18" customHeight="1">
      <c r="A42" s="403" t="s">
        <v>77</v>
      </c>
      <c r="B42" s="4" t="s">
        <v>74</v>
      </c>
      <c r="C42" s="4"/>
      <c r="D42" s="9" t="s">
        <v>244</v>
      </c>
      <c r="E42" s="405"/>
    </row>
    <row r="43" spans="1:5" ht="18" customHeight="1">
      <c r="A43" s="403" t="s">
        <v>78</v>
      </c>
      <c r="B43" s="4" t="s">
        <v>74</v>
      </c>
      <c r="C43" s="4"/>
      <c r="D43" s="9" t="s">
        <v>244</v>
      </c>
      <c r="E43" s="405"/>
    </row>
    <row r="44" spans="1:5" ht="18" customHeight="1">
      <c r="A44" s="403" t="s">
        <v>79</v>
      </c>
      <c r="B44" s="4" t="s">
        <v>74</v>
      </c>
      <c r="C44" s="4" t="s">
        <v>9</v>
      </c>
      <c r="D44" s="8"/>
      <c r="E44" s="405" t="s">
        <v>80</v>
      </c>
    </row>
    <row r="45" spans="1:5" ht="18" customHeight="1">
      <c r="A45" s="403" t="s">
        <v>81</v>
      </c>
      <c r="B45" s="4" t="s">
        <v>74</v>
      </c>
      <c r="C45" s="4"/>
      <c r="D45" s="9" t="s">
        <v>244</v>
      </c>
      <c r="E45" s="405"/>
    </row>
    <row r="46" spans="1:5" ht="18" customHeight="1">
      <c r="A46" s="403" t="s">
        <v>82</v>
      </c>
      <c r="B46" s="4" t="s">
        <v>74</v>
      </c>
      <c r="C46" s="4"/>
      <c r="D46" s="9" t="s">
        <v>244</v>
      </c>
      <c r="E46" s="405"/>
    </row>
    <row r="47" spans="1:5" ht="48.95" customHeight="1">
      <c r="A47" s="403" t="s">
        <v>83</v>
      </c>
      <c r="B47" s="4" t="s">
        <v>74</v>
      </c>
      <c r="C47" s="4" t="s">
        <v>9</v>
      </c>
      <c r="D47" s="8"/>
      <c r="E47" s="405" t="s">
        <v>84</v>
      </c>
    </row>
    <row r="48" spans="1:5" ht="26.25">
      <c r="A48" s="403" t="s">
        <v>85</v>
      </c>
      <c r="B48" s="4" t="s">
        <v>86</v>
      </c>
      <c r="C48" s="4" t="s">
        <v>9</v>
      </c>
      <c r="D48" s="8"/>
      <c r="E48" s="405" t="s">
        <v>87</v>
      </c>
    </row>
    <row r="49" spans="1:5" ht="26.25">
      <c r="A49" s="403" t="s">
        <v>88</v>
      </c>
      <c r="B49" s="4" t="s">
        <v>86</v>
      </c>
      <c r="C49" s="4" t="s">
        <v>9</v>
      </c>
      <c r="D49" s="8"/>
      <c r="E49" s="405" t="s">
        <v>89</v>
      </c>
    </row>
    <row r="50" spans="1:5" ht="26.25">
      <c r="A50" s="403" t="s">
        <v>90</v>
      </c>
      <c r="B50" s="4" t="s">
        <v>86</v>
      </c>
      <c r="C50" s="4" t="s">
        <v>9</v>
      </c>
      <c r="D50" s="8"/>
      <c r="E50" s="405" t="s">
        <v>91</v>
      </c>
    </row>
    <row r="51" spans="1:5" ht="26.25">
      <c r="A51" s="403" t="s">
        <v>92</v>
      </c>
      <c r="B51" s="4" t="s">
        <v>86</v>
      </c>
      <c r="C51" s="4" t="s">
        <v>9</v>
      </c>
      <c r="D51" s="8"/>
      <c r="E51" s="405" t="s">
        <v>93</v>
      </c>
    </row>
    <row r="52" spans="1:5" ht="26.25">
      <c r="A52" s="403" t="s">
        <v>94</v>
      </c>
      <c r="B52" s="4" t="s">
        <v>86</v>
      </c>
      <c r="C52" s="4" t="s">
        <v>9</v>
      </c>
      <c r="D52" s="8"/>
      <c r="E52" s="405" t="s">
        <v>95</v>
      </c>
    </row>
    <row r="53" spans="1:5" ht="26.25">
      <c r="A53" s="403" t="s">
        <v>96</v>
      </c>
      <c r="B53" s="4" t="s">
        <v>86</v>
      </c>
      <c r="C53" s="4" t="s">
        <v>9</v>
      </c>
      <c r="D53" s="8"/>
      <c r="E53" s="405" t="s">
        <v>97</v>
      </c>
    </row>
    <row r="54" spans="1:5" ht="26.25">
      <c r="A54" s="403" t="s">
        <v>98</v>
      </c>
      <c r="B54" s="4" t="s">
        <v>86</v>
      </c>
      <c r="C54" s="4" t="s">
        <v>9</v>
      </c>
      <c r="D54" s="8"/>
      <c r="E54" s="405" t="s">
        <v>99</v>
      </c>
    </row>
    <row r="55" spans="1:5" ht="26.25">
      <c r="A55" s="403" t="s">
        <v>100</v>
      </c>
      <c r="B55" s="4" t="s">
        <v>86</v>
      </c>
      <c r="C55" s="4" t="s">
        <v>9</v>
      </c>
      <c r="D55" s="8"/>
      <c r="E55" s="405" t="s">
        <v>101</v>
      </c>
    </row>
    <row r="56" spans="1:5" ht="18" customHeight="1">
      <c r="A56" s="403" t="s">
        <v>102</v>
      </c>
      <c r="B56" s="4" t="s">
        <v>103</v>
      </c>
      <c r="C56" s="4"/>
      <c r="D56" s="9" t="s">
        <v>244</v>
      </c>
      <c r="E56" s="405"/>
    </row>
    <row r="57" spans="1:5" ht="18" customHeight="1">
      <c r="A57" s="403" t="s">
        <v>104</v>
      </c>
      <c r="B57" s="4" t="s">
        <v>103</v>
      </c>
      <c r="C57" s="4"/>
      <c r="D57" s="9" t="s">
        <v>244</v>
      </c>
      <c r="E57" s="5"/>
    </row>
    <row r="58" spans="1:5" ht="18" customHeight="1">
      <c r="A58" s="403" t="s">
        <v>105</v>
      </c>
      <c r="B58" s="4" t="s">
        <v>103</v>
      </c>
      <c r="C58" s="4"/>
      <c r="D58" s="9" t="s">
        <v>244</v>
      </c>
      <c r="E58" s="5"/>
    </row>
    <row r="59" spans="1:5" ht="18" customHeight="1">
      <c r="A59" s="403" t="s">
        <v>106</v>
      </c>
      <c r="B59" s="4" t="s">
        <v>103</v>
      </c>
      <c r="C59" s="4"/>
      <c r="D59" s="9" t="s">
        <v>244</v>
      </c>
      <c r="E59" s="5"/>
    </row>
    <row r="60" spans="1:5" ht="18" customHeight="1">
      <c r="A60" s="403" t="s">
        <v>107</v>
      </c>
      <c r="B60" s="4" t="s">
        <v>103</v>
      </c>
      <c r="C60" s="4"/>
      <c r="D60" s="9" t="s">
        <v>244</v>
      </c>
      <c r="E60" s="5"/>
    </row>
    <row r="61" spans="1:5" ht="77.25">
      <c r="A61" s="403" t="s">
        <v>108</v>
      </c>
      <c r="B61" s="4" t="s">
        <v>103</v>
      </c>
      <c r="C61" s="4" t="s">
        <v>9</v>
      </c>
      <c r="D61" s="8"/>
      <c r="E61" s="405" t="s">
        <v>109</v>
      </c>
    </row>
    <row r="62" spans="1:5" ht="18" customHeight="1">
      <c r="A62" s="403" t="s">
        <v>110</v>
      </c>
      <c r="B62" s="4" t="s">
        <v>103</v>
      </c>
      <c r="C62" s="4"/>
      <c r="D62" s="9" t="s">
        <v>244</v>
      </c>
      <c r="E62" s="405"/>
    </row>
    <row r="63" spans="1:5" ht="15">
      <c r="A63" s="403" t="s">
        <v>111</v>
      </c>
      <c r="B63" s="4" t="s">
        <v>103</v>
      </c>
      <c r="C63" s="4"/>
      <c r="D63" s="9" t="s">
        <v>244</v>
      </c>
      <c r="E63" s="405"/>
    </row>
    <row r="64" spans="1:5" ht="39">
      <c r="A64" s="403" t="s">
        <v>112</v>
      </c>
      <c r="B64" s="4" t="s">
        <v>103</v>
      </c>
      <c r="C64" s="4" t="s">
        <v>9</v>
      </c>
      <c r="D64" s="8"/>
      <c r="E64" s="405" t="s">
        <v>113</v>
      </c>
    </row>
    <row r="65" spans="1:5" ht="26.25">
      <c r="A65" s="403" t="s">
        <v>114</v>
      </c>
      <c r="B65" s="4" t="s">
        <v>115</v>
      </c>
      <c r="C65" s="4" t="s">
        <v>9</v>
      </c>
      <c r="D65" s="8"/>
      <c r="E65" s="405" t="s">
        <v>116</v>
      </c>
    </row>
    <row r="66" spans="1:5" ht="26.25">
      <c r="A66" s="403" t="s">
        <v>117</v>
      </c>
      <c r="B66" s="4" t="s">
        <v>115</v>
      </c>
      <c r="C66" s="4" t="s">
        <v>9</v>
      </c>
      <c r="D66" s="8"/>
      <c r="E66" s="405" t="s">
        <v>118</v>
      </c>
    </row>
    <row r="67" spans="1:5" ht="26.25">
      <c r="A67" s="403" t="s">
        <v>119</v>
      </c>
      <c r="B67" s="4" t="s">
        <v>115</v>
      </c>
      <c r="C67" s="4" t="s">
        <v>9</v>
      </c>
      <c r="D67" s="8"/>
      <c r="E67" s="405" t="s">
        <v>120</v>
      </c>
    </row>
    <row r="68" spans="1:5" ht="26.25">
      <c r="A68" s="403" t="s">
        <v>121</v>
      </c>
      <c r="B68" s="4" t="s">
        <v>115</v>
      </c>
      <c r="C68" s="4" t="s">
        <v>9</v>
      </c>
      <c r="D68" s="8"/>
      <c r="E68" s="405" t="s">
        <v>122</v>
      </c>
    </row>
    <row r="69" spans="1:5" ht="26.25">
      <c r="A69" s="403" t="s">
        <v>123</v>
      </c>
      <c r="B69" s="4" t="s">
        <v>115</v>
      </c>
      <c r="C69" s="4" t="s">
        <v>9</v>
      </c>
      <c r="D69" s="8"/>
      <c r="E69" s="405" t="s">
        <v>124</v>
      </c>
    </row>
    <row r="70" spans="1:5" ht="26.25">
      <c r="A70" s="403" t="s">
        <v>125</v>
      </c>
      <c r="B70" s="4" t="s">
        <v>115</v>
      </c>
      <c r="C70" s="4" t="s">
        <v>9</v>
      </c>
      <c r="D70" s="8"/>
      <c r="E70" s="405" t="s">
        <v>126</v>
      </c>
    </row>
    <row r="71" spans="1:5" ht="26.25">
      <c r="A71" s="403" t="s">
        <v>127</v>
      </c>
      <c r="B71" s="4" t="s">
        <v>115</v>
      </c>
      <c r="C71" s="4" t="s">
        <v>9</v>
      </c>
      <c r="D71" s="9"/>
      <c r="E71" s="405" t="s">
        <v>245</v>
      </c>
    </row>
    <row r="72" spans="1:5" ht="26.25">
      <c r="A72" s="403" t="s">
        <v>128</v>
      </c>
      <c r="B72" s="4" t="s">
        <v>115</v>
      </c>
      <c r="C72" s="4" t="s">
        <v>9</v>
      </c>
      <c r="D72" s="8"/>
      <c r="E72" s="405" t="s">
        <v>246</v>
      </c>
    </row>
    <row r="73" spans="1:5" ht="18" customHeight="1">
      <c r="A73" s="403" t="s">
        <v>129</v>
      </c>
      <c r="B73" s="4" t="s">
        <v>130</v>
      </c>
      <c r="C73" s="4"/>
      <c r="D73" s="9" t="s">
        <v>244</v>
      </c>
      <c r="E73" s="405"/>
    </row>
    <row r="74" spans="1:5" ht="18" customHeight="1">
      <c r="A74" s="403" t="s">
        <v>131</v>
      </c>
      <c r="B74" s="4" t="s">
        <v>130</v>
      </c>
      <c r="C74" s="4" t="s">
        <v>9</v>
      </c>
      <c r="D74" s="8"/>
      <c r="E74" s="405" t="s">
        <v>132</v>
      </c>
    </row>
    <row r="75" spans="1:5" ht="18" customHeight="1">
      <c r="A75" s="403" t="s">
        <v>133</v>
      </c>
      <c r="B75" s="4" t="s">
        <v>130</v>
      </c>
      <c r="C75" s="4" t="s">
        <v>9</v>
      </c>
      <c r="D75" s="8"/>
      <c r="E75" s="405" t="s">
        <v>134</v>
      </c>
    </row>
    <row r="76" spans="1:5" ht="18" customHeight="1">
      <c r="A76" s="403" t="s">
        <v>135</v>
      </c>
      <c r="B76" s="4" t="s">
        <v>130</v>
      </c>
      <c r="C76" s="4" t="s">
        <v>9</v>
      </c>
      <c r="D76" s="8"/>
      <c r="E76" s="405" t="s">
        <v>136</v>
      </c>
    </row>
    <row r="77" spans="1:5" ht="18" customHeight="1">
      <c r="A77" s="403" t="s">
        <v>137</v>
      </c>
      <c r="B77" s="4" t="s">
        <v>130</v>
      </c>
      <c r="C77" s="4"/>
      <c r="D77" s="9" t="s">
        <v>244</v>
      </c>
      <c r="E77" s="405"/>
    </row>
    <row r="78" spans="1:5" ht="18" customHeight="1">
      <c r="A78" s="403" t="s">
        <v>138</v>
      </c>
      <c r="B78" s="4" t="s">
        <v>130</v>
      </c>
      <c r="C78" s="4" t="s">
        <v>9</v>
      </c>
      <c r="D78" s="8"/>
      <c r="E78" s="405" t="s">
        <v>139</v>
      </c>
    </row>
    <row r="79" spans="1:5" ht="18" customHeight="1">
      <c r="A79" s="403" t="s">
        <v>140</v>
      </c>
      <c r="B79" s="4" t="s">
        <v>130</v>
      </c>
      <c r="C79" s="4" t="s">
        <v>9</v>
      </c>
      <c r="D79" s="8"/>
      <c r="E79" s="405" t="s">
        <v>141</v>
      </c>
    </row>
    <row r="80" spans="1:5" ht="27" customHeight="1">
      <c r="A80" s="403" t="s">
        <v>142</v>
      </c>
      <c r="B80" s="4" t="s">
        <v>130</v>
      </c>
      <c r="C80" s="4" t="s">
        <v>9</v>
      </c>
      <c r="D80" s="8"/>
      <c r="E80" s="405" t="s">
        <v>143</v>
      </c>
    </row>
    <row r="81" spans="1:5" ht="18" customHeight="1">
      <c r="A81" s="403" t="s">
        <v>144</v>
      </c>
      <c r="B81" s="4" t="s">
        <v>130</v>
      </c>
      <c r="C81" s="4" t="s">
        <v>9</v>
      </c>
      <c r="D81" s="8"/>
      <c r="E81" s="5" t="s">
        <v>145</v>
      </c>
    </row>
    <row r="82" spans="1:5" ht="18" customHeight="1">
      <c r="A82" s="403" t="s">
        <v>146</v>
      </c>
      <c r="B82" s="4" t="s">
        <v>147</v>
      </c>
      <c r="C82" s="4"/>
      <c r="D82" s="9" t="s">
        <v>244</v>
      </c>
      <c r="E82" s="5"/>
    </row>
    <row r="83" spans="1:5" ht="18" customHeight="1">
      <c r="A83" s="403" t="s">
        <v>148</v>
      </c>
      <c r="B83" s="4" t="s">
        <v>147</v>
      </c>
      <c r="C83" s="4" t="s">
        <v>9</v>
      </c>
      <c r="D83" s="8"/>
      <c r="E83" s="5" t="s">
        <v>149</v>
      </c>
    </row>
    <row r="84" spans="1:5" ht="18" customHeight="1">
      <c r="A84" s="403" t="s">
        <v>150</v>
      </c>
      <c r="B84" s="4" t="s">
        <v>147</v>
      </c>
      <c r="C84" s="4" t="s">
        <v>9</v>
      </c>
      <c r="D84" s="8"/>
      <c r="E84" s="5" t="s">
        <v>151</v>
      </c>
    </row>
    <row r="85" spans="1:5" ht="18" customHeight="1">
      <c r="A85" s="403" t="s">
        <v>152</v>
      </c>
      <c r="B85" s="4" t="s">
        <v>147</v>
      </c>
      <c r="C85" s="4" t="s">
        <v>9</v>
      </c>
      <c r="D85" s="8"/>
      <c r="E85" s="5" t="s">
        <v>153</v>
      </c>
    </row>
    <row r="86" spans="1:5" ht="18" customHeight="1">
      <c r="A86" s="403" t="s">
        <v>154</v>
      </c>
      <c r="B86" s="4" t="s">
        <v>147</v>
      </c>
      <c r="C86" s="4"/>
      <c r="D86" s="9" t="s">
        <v>244</v>
      </c>
      <c r="E86" s="5"/>
    </row>
    <row r="87" spans="1:5" ht="18" customHeight="1">
      <c r="A87" s="403" t="s">
        <v>155</v>
      </c>
      <c r="B87" s="4" t="s">
        <v>147</v>
      </c>
      <c r="C87" s="4" t="s">
        <v>9</v>
      </c>
      <c r="D87" s="8"/>
      <c r="E87" s="5" t="s">
        <v>156</v>
      </c>
    </row>
    <row r="88" spans="1:5" ht="18" customHeight="1">
      <c r="A88" s="403" t="s">
        <v>157</v>
      </c>
      <c r="B88" s="4" t="s">
        <v>147</v>
      </c>
      <c r="C88" s="4" t="s">
        <v>9</v>
      </c>
      <c r="D88" s="8"/>
      <c r="E88" s="5" t="s">
        <v>158</v>
      </c>
    </row>
    <row r="89" spans="1:5" ht="27" customHeight="1">
      <c r="A89" s="403" t="s">
        <v>159</v>
      </c>
      <c r="B89" s="4" t="s">
        <v>147</v>
      </c>
      <c r="C89" s="4" t="s">
        <v>9</v>
      </c>
      <c r="D89" s="8"/>
      <c r="E89" s="405" t="s">
        <v>160</v>
      </c>
    </row>
    <row r="90" spans="1:5" ht="18" customHeight="1">
      <c r="A90" s="403" t="s">
        <v>161</v>
      </c>
      <c r="B90" s="4" t="s">
        <v>147</v>
      </c>
      <c r="C90" s="4" t="s">
        <v>9</v>
      </c>
      <c r="D90" s="8"/>
      <c r="E90" s="5" t="s">
        <v>162</v>
      </c>
    </row>
    <row r="91" spans="1:5" ht="18" customHeight="1">
      <c r="A91" s="403" t="s">
        <v>163</v>
      </c>
      <c r="B91" s="4" t="s">
        <v>164</v>
      </c>
      <c r="C91" s="4"/>
      <c r="D91" s="9" t="s">
        <v>244</v>
      </c>
      <c r="E91" s="5"/>
    </row>
    <row r="92" spans="1:5" ht="18" customHeight="1">
      <c r="A92" s="403" t="s">
        <v>165</v>
      </c>
      <c r="B92" s="4" t="s">
        <v>166</v>
      </c>
      <c r="C92" s="4" t="s">
        <v>9</v>
      </c>
      <c r="D92" s="8"/>
      <c r="E92" s="5" t="s">
        <v>167</v>
      </c>
    </row>
    <row r="93" spans="1:5" ht="18" customHeight="1">
      <c r="A93" s="403" t="s">
        <v>168</v>
      </c>
      <c r="B93" s="4" t="s">
        <v>169</v>
      </c>
      <c r="C93" s="4"/>
      <c r="D93" s="9" t="s">
        <v>244</v>
      </c>
      <c r="E93" s="5"/>
    </row>
    <row r="94" spans="1:5" ht="27.95" customHeight="1">
      <c r="A94" s="403" t="s">
        <v>170</v>
      </c>
      <c r="B94" s="4" t="s">
        <v>171</v>
      </c>
      <c r="C94" s="4" t="s">
        <v>9</v>
      </c>
      <c r="D94" s="8"/>
      <c r="E94" s="405" t="s">
        <v>172</v>
      </c>
    </row>
    <row r="95" spans="1:5" ht="18" customHeight="1">
      <c r="A95" s="403" t="s">
        <v>173</v>
      </c>
      <c r="B95" s="4" t="s">
        <v>174</v>
      </c>
      <c r="C95" s="4"/>
      <c r="D95" s="9" t="s">
        <v>244</v>
      </c>
      <c r="E95" s="5"/>
    </row>
    <row r="96" spans="1:5" ht="18" customHeight="1">
      <c r="A96" s="403" t="s">
        <v>175</v>
      </c>
      <c r="B96" s="4" t="s">
        <v>176</v>
      </c>
      <c r="C96" s="4" t="s">
        <v>9</v>
      </c>
      <c r="D96" s="8"/>
      <c r="E96" s="5" t="s">
        <v>177</v>
      </c>
    </row>
    <row r="97" spans="1:5" ht="18" customHeight="1">
      <c r="A97" s="403" t="s">
        <v>178</v>
      </c>
      <c r="B97" s="4" t="s">
        <v>179</v>
      </c>
      <c r="C97" s="4"/>
      <c r="D97" s="9" t="s">
        <v>244</v>
      </c>
      <c r="E97" s="5"/>
    </row>
    <row r="98" spans="1:5" ht="39.950000000000003" customHeight="1">
      <c r="A98" s="403" t="s">
        <v>180</v>
      </c>
      <c r="B98" s="4" t="s">
        <v>181</v>
      </c>
      <c r="C98" s="4" t="s">
        <v>9</v>
      </c>
      <c r="D98" s="8"/>
      <c r="E98" s="405" t="s">
        <v>182</v>
      </c>
    </row>
    <row r="99" spans="1:5" ht="18" customHeight="1">
      <c r="A99" s="403" t="s">
        <v>183</v>
      </c>
      <c r="B99" s="4" t="s">
        <v>184</v>
      </c>
      <c r="C99" s="4"/>
      <c r="D99" s="9" t="s">
        <v>244</v>
      </c>
      <c r="E99" s="5"/>
    </row>
    <row r="100" spans="1:5" ht="32.1" customHeight="1">
      <c r="A100" s="403" t="s">
        <v>185</v>
      </c>
      <c r="B100" s="4" t="s">
        <v>186</v>
      </c>
      <c r="C100" s="4" t="s">
        <v>9</v>
      </c>
      <c r="D100" s="8"/>
      <c r="E100" s="405" t="s">
        <v>187</v>
      </c>
    </row>
    <row r="101" spans="1:5" ht="18" customHeight="1">
      <c r="A101" s="403" t="s">
        <v>188</v>
      </c>
      <c r="B101" s="4" t="s">
        <v>189</v>
      </c>
      <c r="C101" s="4"/>
      <c r="D101" s="9" t="s">
        <v>244</v>
      </c>
      <c r="E101" s="5"/>
    </row>
    <row r="102" spans="1:5" ht="42.95" customHeight="1">
      <c r="A102" s="403" t="s">
        <v>190</v>
      </c>
      <c r="B102" s="4" t="s">
        <v>191</v>
      </c>
      <c r="C102" s="4" t="s">
        <v>9</v>
      </c>
      <c r="D102" s="8"/>
      <c r="E102" s="405" t="s">
        <v>192</v>
      </c>
    </row>
    <row r="103" spans="1:5" ht="18" customHeight="1">
      <c r="A103" s="403" t="s">
        <v>193</v>
      </c>
      <c r="B103" s="4" t="s">
        <v>194</v>
      </c>
      <c r="C103" s="4"/>
      <c r="D103" s="9" t="s">
        <v>247</v>
      </c>
      <c r="E103" s="5"/>
    </row>
    <row r="104" spans="1:5" ht="18" customHeight="1">
      <c r="A104" s="403" t="s">
        <v>195</v>
      </c>
      <c r="B104" s="4" t="s">
        <v>194</v>
      </c>
      <c r="C104" s="4"/>
      <c r="D104" s="9" t="s">
        <v>247</v>
      </c>
      <c r="E104" s="5"/>
    </row>
    <row r="105" spans="1:5" ht="18" customHeight="1">
      <c r="A105" s="403" t="s">
        <v>196</v>
      </c>
      <c r="B105" s="4" t="s">
        <v>194</v>
      </c>
      <c r="C105" s="4"/>
      <c r="D105" s="9" t="s">
        <v>247</v>
      </c>
      <c r="E105" s="5"/>
    </row>
    <row r="106" spans="1:5" ht="18" customHeight="1">
      <c r="A106" s="403" t="s">
        <v>197</v>
      </c>
      <c r="B106" s="4" t="s">
        <v>194</v>
      </c>
      <c r="C106" s="4"/>
      <c r="D106" s="9" t="s">
        <v>247</v>
      </c>
      <c r="E106" s="5"/>
    </row>
    <row r="107" spans="1:5" ht="30.95" customHeight="1">
      <c r="A107" s="403" t="s">
        <v>198</v>
      </c>
      <c r="B107" s="4" t="s">
        <v>194</v>
      </c>
      <c r="C107" s="4" t="s">
        <v>9</v>
      </c>
      <c r="D107" s="8"/>
      <c r="E107" s="405" t="s">
        <v>199</v>
      </c>
    </row>
    <row r="108" spans="1:5" ht="33.950000000000003" customHeight="1">
      <c r="A108" s="403" t="s">
        <v>200</v>
      </c>
      <c r="B108" s="4" t="s">
        <v>194</v>
      </c>
      <c r="C108" s="4" t="s">
        <v>9</v>
      </c>
      <c r="D108" s="8"/>
      <c r="E108" s="405" t="s">
        <v>201</v>
      </c>
    </row>
    <row r="109" spans="1:5" ht="18" customHeight="1">
      <c r="A109" s="403" t="s">
        <v>202</v>
      </c>
      <c r="B109" s="4" t="s">
        <v>203</v>
      </c>
      <c r="C109" s="4"/>
      <c r="D109" s="9" t="s">
        <v>247</v>
      </c>
      <c r="E109" s="5"/>
    </row>
    <row r="110" spans="1:5" ht="18" customHeight="1">
      <c r="A110" s="403" t="s">
        <v>204</v>
      </c>
      <c r="B110" s="4" t="s">
        <v>203</v>
      </c>
      <c r="C110" s="4"/>
      <c r="D110" s="9" t="s">
        <v>247</v>
      </c>
      <c r="E110" s="5"/>
    </row>
    <row r="111" spans="1:5" ht="18" customHeight="1">
      <c r="A111" s="403" t="s">
        <v>205</v>
      </c>
      <c r="B111" s="4" t="s">
        <v>203</v>
      </c>
      <c r="C111" s="4"/>
      <c r="D111" s="9" t="s">
        <v>247</v>
      </c>
      <c r="E111" s="5"/>
    </row>
    <row r="112" spans="1:5" ht="18" customHeight="1">
      <c r="A112" s="403" t="s">
        <v>206</v>
      </c>
      <c r="B112" s="4" t="s">
        <v>203</v>
      </c>
      <c r="C112" s="4"/>
      <c r="D112" s="9" t="s">
        <v>247</v>
      </c>
      <c r="E112" s="5"/>
    </row>
    <row r="113" spans="1:5" ht="33.950000000000003" customHeight="1">
      <c r="A113" s="3" t="s">
        <v>207</v>
      </c>
      <c r="B113" s="4" t="s">
        <v>203</v>
      </c>
      <c r="C113" s="4"/>
      <c r="D113" s="9" t="s">
        <v>247</v>
      </c>
      <c r="E113" s="5"/>
    </row>
    <row r="114" spans="1:5" ht="18" customHeight="1">
      <c r="A114" s="403" t="s">
        <v>208</v>
      </c>
      <c r="B114" s="4" t="s">
        <v>203</v>
      </c>
      <c r="C114" s="4"/>
      <c r="D114" s="9" t="s">
        <v>247</v>
      </c>
      <c r="E114" s="5"/>
    </row>
    <row r="115" spans="1:5" ht="18" customHeight="1">
      <c r="A115" s="403" t="s">
        <v>209</v>
      </c>
      <c r="B115" s="4" t="s">
        <v>203</v>
      </c>
      <c r="C115" s="4"/>
      <c r="D115" s="9" t="s">
        <v>247</v>
      </c>
      <c r="E115" s="5"/>
    </row>
    <row r="116" spans="1:5" ht="18" customHeight="1">
      <c r="A116" s="403" t="s">
        <v>210</v>
      </c>
      <c r="B116" s="4" t="s">
        <v>203</v>
      </c>
      <c r="C116" s="4"/>
      <c r="D116" s="9" t="s">
        <v>247</v>
      </c>
      <c r="E116" s="5"/>
    </row>
    <row r="117" spans="1:5" ht="18" customHeight="1">
      <c r="A117" s="403" t="s">
        <v>211</v>
      </c>
      <c r="B117" s="4" t="s">
        <v>203</v>
      </c>
      <c r="C117" s="4"/>
      <c r="D117" s="9" t="s">
        <v>247</v>
      </c>
      <c r="E117" s="5"/>
    </row>
    <row r="118" spans="1:5" ht="18" customHeight="1">
      <c r="A118" s="403" t="s">
        <v>212</v>
      </c>
      <c r="B118" s="4" t="s">
        <v>203</v>
      </c>
      <c r="C118" s="4"/>
      <c r="D118" s="9" t="s">
        <v>247</v>
      </c>
      <c r="E118" s="5"/>
    </row>
    <row r="119" spans="1:5" ht="18" customHeight="1">
      <c r="A119" s="403" t="s">
        <v>213</v>
      </c>
      <c r="B119" s="4" t="s">
        <v>203</v>
      </c>
      <c r="C119" s="4"/>
      <c r="D119" s="9" t="s">
        <v>247</v>
      </c>
      <c r="E119" s="5"/>
    </row>
    <row r="120" spans="1:5" ht="18" customHeight="1">
      <c r="A120" s="403" t="s">
        <v>214</v>
      </c>
      <c r="B120" s="4" t="s">
        <v>203</v>
      </c>
      <c r="C120" s="4"/>
      <c r="D120" s="9" t="s">
        <v>247</v>
      </c>
      <c r="E120" s="5"/>
    </row>
    <row r="121" spans="1:5" ht="18" customHeight="1">
      <c r="A121" s="403" t="s">
        <v>215</v>
      </c>
      <c r="B121" s="4" t="s">
        <v>203</v>
      </c>
      <c r="C121" s="4"/>
      <c r="D121" s="9" t="s">
        <v>247</v>
      </c>
      <c r="E121" s="5"/>
    </row>
    <row r="122" spans="1:5" ht="18" customHeight="1">
      <c r="A122" s="403" t="s">
        <v>216</v>
      </c>
      <c r="B122" s="4" t="s">
        <v>203</v>
      </c>
      <c r="C122" s="4"/>
      <c r="D122" s="9" t="s">
        <v>247</v>
      </c>
      <c r="E122" s="5"/>
    </row>
    <row r="123" spans="1:5" ht="18" customHeight="1">
      <c r="A123" s="403" t="s">
        <v>217</v>
      </c>
      <c r="B123" s="4" t="s">
        <v>203</v>
      </c>
      <c r="C123" s="4"/>
      <c r="D123" s="9" t="s">
        <v>247</v>
      </c>
      <c r="E123" s="5"/>
    </row>
    <row r="124" spans="1:5" ht="18" customHeight="1">
      <c r="A124" s="403" t="s">
        <v>218</v>
      </c>
      <c r="B124" s="4" t="s">
        <v>203</v>
      </c>
      <c r="C124" s="4"/>
      <c r="D124" s="9" t="s">
        <v>247</v>
      </c>
      <c r="E124" s="5"/>
    </row>
    <row r="125" spans="1:5" ht="18" customHeight="1">
      <c r="A125" s="403" t="s">
        <v>219</v>
      </c>
      <c r="B125" s="4" t="s">
        <v>203</v>
      </c>
      <c r="C125" s="4"/>
      <c r="D125" s="9" t="s">
        <v>247</v>
      </c>
      <c r="E125" s="5"/>
    </row>
    <row r="126" spans="1:5" ht="18" customHeight="1">
      <c r="A126" s="403" t="s">
        <v>220</v>
      </c>
      <c r="B126" s="4" t="s">
        <v>203</v>
      </c>
      <c r="C126" s="4"/>
      <c r="D126" s="9" t="s">
        <v>247</v>
      </c>
      <c r="E126" s="5"/>
    </row>
    <row r="127" spans="1:5" ht="18" customHeight="1">
      <c r="A127" s="403" t="s">
        <v>221</v>
      </c>
      <c r="B127" s="4" t="s">
        <v>222</v>
      </c>
      <c r="C127" s="4"/>
      <c r="D127" s="9" t="s">
        <v>248</v>
      </c>
      <c r="E127" s="5"/>
    </row>
    <row r="128" spans="1:5" ht="18" customHeight="1">
      <c r="A128" s="403" t="s">
        <v>223</v>
      </c>
      <c r="B128" s="4" t="s">
        <v>222</v>
      </c>
      <c r="C128" s="4"/>
      <c r="D128" s="9" t="s">
        <v>248</v>
      </c>
      <c r="E128" s="5"/>
    </row>
    <row r="129" spans="1:5" ht="18" customHeight="1">
      <c r="A129" s="403" t="s">
        <v>224</v>
      </c>
      <c r="B129" s="4" t="s">
        <v>222</v>
      </c>
      <c r="C129" s="4" t="s">
        <v>9</v>
      </c>
      <c r="D129" s="8"/>
      <c r="E129" s="5" t="s">
        <v>225</v>
      </c>
    </row>
    <row r="130" spans="1:5" ht="18" customHeight="1">
      <c r="A130" s="403" t="s">
        <v>226</v>
      </c>
      <c r="B130" s="4" t="s">
        <v>222</v>
      </c>
      <c r="C130" s="4" t="s">
        <v>9</v>
      </c>
      <c r="D130" s="8"/>
      <c r="E130" s="5" t="s">
        <v>227</v>
      </c>
    </row>
    <row r="131" spans="1:5" ht="18" customHeight="1">
      <c r="A131" s="403" t="s">
        <v>228</v>
      </c>
      <c r="B131" s="4" t="s">
        <v>222</v>
      </c>
      <c r="C131" s="4" t="s">
        <v>9</v>
      </c>
      <c r="D131" s="8"/>
      <c r="E131" s="5" t="s">
        <v>229</v>
      </c>
    </row>
    <row r="132" spans="1:5" ht="41.1" customHeight="1">
      <c r="A132" s="3" t="s">
        <v>230</v>
      </c>
      <c r="B132" s="4" t="s">
        <v>222</v>
      </c>
      <c r="C132" s="4" t="s">
        <v>9</v>
      </c>
      <c r="D132" s="8"/>
      <c r="E132" s="405" t="s">
        <v>231</v>
      </c>
    </row>
    <row r="133" spans="1:5" ht="54" customHeight="1">
      <c r="A133" s="3" t="s">
        <v>232</v>
      </c>
      <c r="B133" s="4" t="s">
        <v>222</v>
      </c>
      <c r="C133" s="4" t="s">
        <v>9</v>
      </c>
      <c r="D133" s="8"/>
      <c r="E133" s="405" t="s">
        <v>233</v>
      </c>
    </row>
  </sheetData>
  <phoneticPr fontId="34" type="noConversion"/>
  <hyperlinks>
    <hyperlink ref="D2" r:id="rId1"/>
    <hyperlink ref="D4" r:id="rId2"/>
    <hyperlink ref="D5" r:id="rId3"/>
    <hyperlink ref="D8" r:id="rId4"/>
    <hyperlink ref="D9" r:id="rId5"/>
    <hyperlink ref="D15" r:id="rId6"/>
    <hyperlink ref="D17" r:id="rId7"/>
    <hyperlink ref="D21" r:id="rId8"/>
    <hyperlink ref="D26" r:id="rId9"/>
    <hyperlink ref="D27" r:id="rId10"/>
    <hyperlink ref="D29" r:id="rId11"/>
    <hyperlink ref="D30" r:id="rId12"/>
    <hyperlink ref="D32" r:id="rId13"/>
    <hyperlink ref="D33" r:id="rId14"/>
    <hyperlink ref="D34" r:id="rId15"/>
    <hyperlink ref="D37" r:id="rId16"/>
    <hyperlink ref="D38" r:id="rId17"/>
    <hyperlink ref="D39" r:id="rId18"/>
    <hyperlink ref="D40" r:id="rId19"/>
    <hyperlink ref="D41" r:id="rId20"/>
    <hyperlink ref="D42" r:id="rId21"/>
    <hyperlink ref="D43" r:id="rId22"/>
    <hyperlink ref="D45" r:id="rId23"/>
    <hyperlink ref="D46" r:id="rId24"/>
    <hyperlink ref="D56" r:id="rId25"/>
    <hyperlink ref="D57" r:id="rId26"/>
    <hyperlink ref="D58" r:id="rId27"/>
    <hyperlink ref="D59" r:id="rId28"/>
    <hyperlink ref="D60" r:id="rId29"/>
    <hyperlink ref="D62" r:id="rId30"/>
    <hyperlink ref="D63" r:id="rId31"/>
    <hyperlink ref="D73" r:id="rId32"/>
    <hyperlink ref="D77" r:id="rId33"/>
    <hyperlink ref="D82" r:id="rId34"/>
    <hyperlink ref="D86" r:id="rId35"/>
    <hyperlink ref="D91" r:id="rId36"/>
    <hyperlink ref="D93" r:id="rId37"/>
    <hyperlink ref="D95" r:id="rId38"/>
    <hyperlink ref="D97" r:id="rId39"/>
    <hyperlink ref="D99" r:id="rId40"/>
    <hyperlink ref="D101" r:id="rId41"/>
    <hyperlink ref="D103" r:id="rId42"/>
    <hyperlink ref="D104" r:id="rId43"/>
    <hyperlink ref="D105" r:id="rId44"/>
    <hyperlink ref="D106" r:id="rId45"/>
    <hyperlink ref="D109" r:id="rId46"/>
    <hyperlink ref="D110" r:id="rId47"/>
    <hyperlink ref="D111" r:id="rId48"/>
    <hyperlink ref="D112" r:id="rId49"/>
    <hyperlink ref="D113" r:id="rId50"/>
    <hyperlink ref="D114" r:id="rId51"/>
    <hyperlink ref="D115" r:id="rId52"/>
    <hyperlink ref="D116" r:id="rId53"/>
    <hyperlink ref="D117" r:id="rId54"/>
    <hyperlink ref="D118" r:id="rId55"/>
    <hyperlink ref="D119" r:id="rId56"/>
    <hyperlink ref="D120" r:id="rId57"/>
    <hyperlink ref="D121" r:id="rId58"/>
    <hyperlink ref="D122" r:id="rId59"/>
    <hyperlink ref="D123" r:id="rId60"/>
    <hyperlink ref="D124" r:id="rId61"/>
    <hyperlink ref="D125" r:id="rId62"/>
    <hyperlink ref="D126" r:id="rId63"/>
    <hyperlink ref="D127" r:id="rId64"/>
    <hyperlink ref="D128" r:id="rId65"/>
  </hyperlinks>
  <pageMargins left="0.25" right="0.25" top="0.75000000000000011" bottom="0.75000000000000011" header="0.30000000000000004" footer="0.30000000000000004"/>
  <pageSetup paperSize="9" scale="45" orientation="landscape"/>
  <rowBreaks count="1" manualBreakCount="1">
    <brk id="135" max="16383" man="1"/>
  </rowBreaks>
  <colBreaks count="1" manualBreakCount="1">
    <brk id="5" max="1048575" man="1"/>
  </colBreaks>
  <extLst>
    <ext xmlns:mx="http://schemas.microsoft.com/office/mac/excel/2008/main" uri="{64002731-A6B0-56B0-2670-7721B7C09600}">
      <mx:PLV Mode="0" OnePage="0" WScale="45"/>
    </ext>
  </extLst>
</worksheet>
</file>

<file path=xl/worksheets/sheet30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P429"/>
  <sheetViews>
    <sheetView workbookViewId="0">
      <selection activeCell="C4" sqref="C4"/>
    </sheetView>
  </sheetViews>
  <sheetFormatPr defaultColWidth="10.28515625" defaultRowHeight="12.75"/>
  <cols>
    <col min="1" max="1" width="10.28515625" style="16"/>
    <col min="2" max="2" width="16.42578125" style="16" customWidth="1"/>
    <col min="3" max="16" width="6.7109375" style="40" customWidth="1"/>
    <col min="17" max="16384" width="10.28515625" style="16"/>
  </cols>
  <sheetData>
    <row r="1" spans="1:16">
      <c r="B1" s="17"/>
    </row>
    <row r="2" spans="1:16">
      <c r="B2" s="17"/>
    </row>
    <row r="3" spans="1:16">
      <c r="B3" s="18"/>
      <c r="C3" s="204" t="s">
        <v>1360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</row>
    <row r="4" spans="1:16">
      <c r="A4" s="17" t="s">
        <v>680</v>
      </c>
      <c r="B4" s="205"/>
      <c r="C4" s="209" t="s">
        <v>788</v>
      </c>
      <c r="D4" s="209" t="s">
        <v>789</v>
      </c>
      <c r="E4" s="209" t="s">
        <v>790</v>
      </c>
      <c r="F4" s="209" t="s">
        <v>791</v>
      </c>
      <c r="G4" s="209" t="s">
        <v>792</v>
      </c>
      <c r="H4" s="209" t="s">
        <v>793</v>
      </c>
      <c r="I4" s="209" t="s">
        <v>794</v>
      </c>
      <c r="J4" s="209" t="s">
        <v>795</v>
      </c>
      <c r="K4" s="209" t="s">
        <v>796</v>
      </c>
      <c r="L4" s="209" t="s">
        <v>797</v>
      </c>
      <c r="M4" s="209" t="s">
        <v>798</v>
      </c>
      <c r="N4" s="209" t="s">
        <v>799</v>
      </c>
      <c r="O4" s="209" t="s">
        <v>800</v>
      </c>
      <c r="P4" s="209" t="s">
        <v>750</v>
      </c>
    </row>
    <row r="5" spans="1:16">
      <c r="A5" s="17">
        <v>78018</v>
      </c>
      <c r="B5" s="17" t="s">
        <v>535</v>
      </c>
      <c r="C5" s="210">
        <v>70</v>
      </c>
      <c r="D5" s="210">
        <v>0</v>
      </c>
      <c r="E5" s="210">
        <v>0</v>
      </c>
      <c r="F5" s="210">
        <v>0</v>
      </c>
      <c r="G5" s="210">
        <v>0</v>
      </c>
      <c r="H5" s="210">
        <v>0</v>
      </c>
      <c r="I5" s="210">
        <v>0</v>
      </c>
      <c r="J5" s="210">
        <v>20</v>
      </c>
      <c r="K5" s="210">
        <v>0</v>
      </c>
      <c r="L5" s="210">
        <v>0</v>
      </c>
      <c r="M5" s="210">
        <v>0</v>
      </c>
      <c r="N5" s="210">
        <v>0</v>
      </c>
      <c r="O5" s="210">
        <v>10</v>
      </c>
      <c r="P5" s="210">
        <v>100</v>
      </c>
    </row>
    <row r="6" spans="1:16">
      <c r="A6" s="17">
        <v>78023</v>
      </c>
      <c r="B6" s="17" t="s">
        <v>497</v>
      </c>
      <c r="C6" s="210">
        <v>77.777777777777786</v>
      </c>
      <c r="D6" s="210">
        <v>0</v>
      </c>
      <c r="E6" s="210">
        <v>0</v>
      </c>
      <c r="F6" s="210">
        <v>0</v>
      </c>
      <c r="G6" s="210">
        <v>0</v>
      </c>
      <c r="H6" s="210">
        <v>0</v>
      </c>
      <c r="I6" s="210">
        <v>0</v>
      </c>
      <c r="J6" s="210">
        <v>22.222222222222221</v>
      </c>
      <c r="K6" s="210">
        <v>0</v>
      </c>
      <c r="L6" s="210">
        <v>0</v>
      </c>
      <c r="M6" s="210">
        <v>0</v>
      </c>
      <c r="N6" s="210">
        <v>0</v>
      </c>
      <c r="O6" s="210">
        <v>0</v>
      </c>
      <c r="P6" s="210">
        <v>100</v>
      </c>
    </row>
    <row r="7" spans="1:16">
      <c r="A7" s="17">
        <v>78068</v>
      </c>
      <c r="B7" s="17" t="s">
        <v>393</v>
      </c>
      <c r="C7" s="210">
        <v>50</v>
      </c>
      <c r="D7" s="210">
        <v>6.25</v>
      </c>
      <c r="E7" s="210">
        <v>6.25</v>
      </c>
      <c r="F7" s="210">
        <v>0</v>
      </c>
      <c r="G7" s="210">
        <v>0</v>
      </c>
      <c r="H7" s="210">
        <v>0</v>
      </c>
      <c r="I7" s="210">
        <v>6.25</v>
      </c>
      <c r="J7" s="210">
        <v>18.75</v>
      </c>
      <c r="K7" s="210">
        <v>0</v>
      </c>
      <c r="L7" s="210">
        <v>0</v>
      </c>
      <c r="M7" s="210">
        <v>0</v>
      </c>
      <c r="N7" s="210">
        <v>0</v>
      </c>
      <c r="O7" s="210">
        <v>12.5</v>
      </c>
      <c r="P7" s="210">
        <v>100</v>
      </c>
    </row>
    <row r="8" spans="1:16">
      <c r="A8" s="17">
        <v>101003</v>
      </c>
      <c r="B8" s="17" t="s">
        <v>640</v>
      </c>
      <c r="C8" s="210">
        <v>100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0">
        <v>0</v>
      </c>
      <c r="O8" s="210">
        <v>0</v>
      </c>
      <c r="P8" s="210">
        <v>100</v>
      </c>
    </row>
    <row r="9" spans="1:16">
      <c r="A9" s="17">
        <v>101005</v>
      </c>
      <c r="B9" s="17" t="s">
        <v>598</v>
      </c>
      <c r="C9" s="210">
        <v>100</v>
      </c>
      <c r="D9" s="210">
        <v>0</v>
      </c>
      <c r="E9" s="210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0">
        <v>0</v>
      </c>
      <c r="M9" s="210">
        <v>0</v>
      </c>
      <c r="N9" s="210">
        <v>0</v>
      </c>
      <c r="O9" s="210">
        <v>0</v>
      </c>
      <c r="P9" s="210">
        <v>100</v>
      </c>
    </row>
    <row r="10" spans="1:16">
      <c r="A10" s="17">
        <v>101006</v>
      </c>
      <c r="B10" s="17" t="s">
        <v>576</v>
      </c>
      <c r="C10" s="210">
        <v>42.857142857142854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28.571428571428569</v>
      </c>
      <c r="J10" s="210">
        <v>28.571428571428569</v>
      </c>
      <c r="K10" s="210">
        <v>0</v>
      </c>
      <c r="L10" s="210">
        <v>0</v>
      </c>
      <c r="M10" s="210">
        <v>0</v>
      </c>
      <c r="N10" s="210">
        <v>0</v>
      </c>
      <c r="O10" s="210">
        <v>0</v>
      </c>
      <c r="P10" s="210">
        <v>100</v>
      </c>
    </row>
    <row r="11" spans="1:16">
      <c r="A11" s="17">
        <v>101009</v>
      </c>
      <c r="B11" s="17" t="s">
        <v>343</v>
      </c>
      <c r="C11" s="210">
        <v>29.166666666666668</v>
      </c>
      <c r="D11" s="210">
        <v>8.3333333333333321</v>
      </c>
      <c r="E11" s="210">
        <v>20.833333333333336</v>
      </c>
      <c r="F11" s="210">
        <v>0</v>
      </c>
      <c r="G11" s="210">
        <v>0</v>
      </c>
      <c r="H11" s="210">
        <v>0</v>
      </c>
      <c r="I11" s="210">
        <v>8.3333333333333321</v>
      </c>
      <c r="J11" s="210">
        <v>16.666666666666664</v>
      </c>
      <c r="K11" s="210">
        <v>0</v>
      </c>
      <c r="L11" s="210">
        <v>0</v>
      </c>
      <c r="M11" s="210">
        <v>0</v>
      </c>
      <c r="N11" s="210">
        <v>4.1666666666666661</v>
      </c>
      <c r="O11" s="210">
        <v>12.5</v>
      </c>
      <c r="P11" s="210">
        <v>100</v>
      </c>
    </row>
    <row r="12" spans="1:16">
      <c r="A12" s="17">
        <v>101016</v>
      </c>
      <c r="B12" s="17" t="s">
        <v>553</v>
      </c>
      <c r="C12" s="210">
        <v>50</v>
      </c>
      <c r="D12" s="210">
        <v>0</v>
      </c>
      <c r="E12" s="210">
        <v>10</v>
      </c>
      <c r="F12" s="210">
        <v>0</v>
      </c>
      <c r="G12" s="210">
        <v>0</v>
      </c>
      <c r="H12" s="210">
        <v>0</v>
      </c>
      <c r="I12" s="210">
        <v>0</v>
      </c>
      <c r="J12" s="210">
        <v>20</v>
      </c>
      <c r="K12" s="210">
        <v>0</v>
      </c>
      <c r="L12" s="210">
        <v>0</v>
      </c>
      <c r="M12" s="210">
        <v>10</v>
      </c>
      <c r="N12" s="210">
        <v>0</v>
      </c>
      <c r="O12" s="210">
        <v>10</v>
      </c>
      <c r="P12" s="210">
        <v>100</v>
      </c>
    </row>
    <row r="13" spans="1:16">
      <c r="A13" s="17">
        <v>101018</v>
      </c>
      <c r="B13" s="17" t="s">
        <v>395</v>
      </c>
      <c r="C13" s="210">
        <v>50</v>
      </c>
      <c r="D13" s="210">
        <v>0</v>
      </c>
      <c r="E13" s="210">
        <v>16.666666666666664</v>
      </c>
      <c r="F13" s="210">
        <v>0</v>
      </c>
      <c r="G13" s="210">
        <v>0</v>
      </c>
      <c r="H13" s="210">
        <v>0</v>
      </c>
      <c r="I13" s="210">
        <v>27.777777777777779</v>
      </c>
      <c r="J13" s="210">
        <v>5.5555555555555554</v>
      </c>
      <c r="K13" s="210">
        <v>0</v>
      </c>
      <c r="L13" s="210">
        <v>0</v>
      </c>
      <c r="M13" s="210">
        <v>0</v>
      </c>
      <c r="N13" s="210">
        <v>0</v>
      </c>
      <c r="O13" s="210">
        <v>0</v>
      </c>
      <c r="P13" s="210">
        <v>100</v>
      </c>
    </row>
    <row r="14" spans="1:16">
      <c r="A14" s="17">
        <v>101022</v>
      </c>
      <c r="B14" s="17" t="s">
        <v>464</v>
      </c>
      <c r="C14" s="210">
        <v>75</v>
      </c>
      <c r="D14" s="210">
        <v>0</v>
      </c>
      <c r="E14" s="210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12.5</v>
      </c>
      <c r="K14" s="210">
        <v>0</v>
      </c>
      <c r="L14" s="210">
        <v>0</v>
      </c>
      <c r="M14" s="210">
        <v>12.5</v>
      </c>
      <c r="N14" s="210">
        <v>0</v>
      </c>
      <c r="O14" s="210">
        <v>0</v>
      </c>
      <c r="P14" s="210">
        <v>100</v>
      </c>
    </row>
    <row r="15" spans="1:16">
      <c r="A15" s="17">
        <v>101023</v>
      </c>
      <c r="B15" s="17" t="s">
        <v>556</v>
      </c>
      <c r="C15" s="210">
        <v>25</v>
      </c>
      <c r="D15" s="210">
        <v>0</v>
      </c>
      <c r="E15" s="210">
        <v>25</v>
      </c>
      <c r="F15" s="210">
        <v>0</v>
      </c>
      <c r="G15" s="210">
        <v>0</v>
      </c>
      <c r="H15" s="210">
        <v>0</v>
      </c>
      <c r="I15" s="210">
        <v>0</v>
      </c>
      <c r="J15" s="210">
        <v>25</v>
      </c>
      <c r="K15" s="210">
        <v>0</v>
      </c>
      <c r="L15" s="210">
        <v>0</v>
      </c>
      <c r="M15" s="210">
        <v>0</v>
      </c>
      <c r="N15" s="210">
        <v>0</v>
      </c>
      <c r="O15" s="210">
        <v>25</v>
      </c>
      <c r="P15" s="210">
        <v>100</v>
      </c>
    </row>
    <row r="16" spans="1:16">
      <c r="A16" s="17">
        <v>101026</v>
      </c>
      <c r="B16" s="17" t="s">
        <v>615</v>
      </c>
      <c r="C16" s="210">
        <v>60</v>
      </c>
      <c r="D16" s="210">
        <v>40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100</v>
      </c>
    </row>
    <row r="17" spans="1:16">
      <c r="A17" s="17">
        <v>101027</v>
      </c>
      <c r="B17" s="17" t="s">
        <v>495</v>
      </c>
      <c r="C17" s="210">
        <v>61.53846153846154</v>
      </c>
      <c r="D17" s="210">
        <v>0</v>
      </c>
      <c r="E17" s="210">
        <v>7.6923076923076925</v>
      </c>
      <c r="F17" s="210">
        <v>0</v>
      </c>
      <c r="G17" s="210">
        <v>0</v>
      </c>
      <c r="H17" s="210">
        <v>0</v>
      </c>
      <c r="I17" s="210">
        <v>0</v>
      </c>
      <c r="J17" s="210">
        <v>7.6923076923076925</v>
      </c>
      <c r="K17" s="210">
        <v>0</v>
      </c>
      <c r="L17" s="210">
        <v>0</v>
      </c>
      <c r="M17" s="210">
        <v>0</v>
      </c>
      <c r="N17" s="210">
        <v>0</v>
      </c>
      <c r="O17" s="210">
        <v>23.076923076923077</v>
      </c>
      <c r="P17" s="210">
        <v>100</v>
      </c>
    </row>
    <row r="18" spans="1:16">
      <c r="A18" s="17">
        <v>80006</v>
      </c>
      <c r="B18" s="17" t="s">
        <v>595</v>
      </c>
      <c r="C18" s="210">
        <v>71.428571428571431</v>
      </c>
      <c r="D18" s="210">
        <v>0</v>
      </c>
      <c r="E18" s="210">
        <v>0</v>
      </c>
      <c r="F18" s="210">
        <v>0</v>
      </c>
      <c r="G18" s="210">
        <v>0</v>
      </c>
      <c r="H18" s="210">
        <v>0</v>
      </c>
      <c r="I18" s="210">
        <v>28.571428571428569</v>
      </c>
      <c r="J18" s="210">
        <v>0</v>
      </c>
      <c r="K18" s="210">
        <v>0</v>
      </c>
      <c r="L18" s="210">
        <v>0</v>
      </c>
      <c r="M18" s="210">
        <v>0</v>
      </c>
      <c r="N18" s="210">
        <v>0</v>
      </c>
      <c r="O18" s="210">
        <v>0</v>
      </c>
      <c r="P18" s="210">
        <v>100</v>
      </c>
    </row>
    <row r="19" spans="1:16">
      <c r="A19" s="17">
        <v>80011</v>
      </c>
      <c r="B19" s="17" t="s">
        <v>668</v>
      </c>
      <c r="C19" s="210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50</v>
      </c>
      <c r="J19" s="210">
        <v>0</v>
      </c>
      <c r="K19" s="210">
        <v>0</v>
      </c>
      <c r="L19" s="210">
        <v>0</v>
      </c>
      <c r="M19" s="210">
        <v>0</v>
      </c>
      <c r="N19" s="210">
        <v>0</v>
      </c>
      <c r="O19" s="210">
        <v>50</v>
      </c>
      <c r="P19" s="210">
        <v>100</v>
      </c>
    </row>
    <row r="20" spans="1:16">
      <c r="A20" s="17">
        <v>80022</v>
      </c>
      <c r="B20" s="17" t="s">
        <v>511</v>
      </c>
      <c r="C20" s="210">
        <v>16.666666666666664</v>
      </c>
      <c r="D20" s="210">
        <v>16.666666666666664</v>
      </c>
      <c r="E20" s="210">
        <v>33.333333333333329</v>
      </c>
      <c r="F20" s="210">
        <v>0</v>
      </c>
      <c r="G20" s="210">
        <v>0</v>
      </c>
      <c r="H20" s="210">
        <v>0</v>
      </c>
      <c r="I20" s="210">
        <v>16.666666666666664</v>
      </c>
      <c r="J20" s="210">
        <v>16.666666666666664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100</v>
      </c>
    </row>
    <row r="21" spans="1:16">
      <c r="A21" s="17">
        <v>80056</v>
      </c>
      <c r="B21" s="17" t="s">
        <v>463</v>
      </c>
      <c r="C21" s="210">
        <v>75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25</v>
      </c>
      <c r="J21" s="210">
        <v>0</v>
      </c>
      <c r="K21" s="210">
        <v>0</v>
      </c>
      <c r="L21" s="210">
        <v>0</v>
      </c>
      <c r="M21" s="210">
        <v>0</v>
      </c>
      <c r="N21" s="210">
        <v>0</v>
      </c>
      <c r="O21" s="210">
        <v>0</v>
      </c>
      <c r="P21" s="210">
        <v>100</v>
      </c>
    </row>
    <row r="22" spans="1:16">
      <c r="A22" s="17">
        <v>80066</v>
      </c>
      <c r="B22" s="17" t="s">
        <v>656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</row>
    <row r="23" spans="1:16">
      <c r="A23" s="17">
        <v>80068</v>
      </c>
      <c r="B23" s="17" t="s">
        <v>584</v>
      </c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</row>
    <row r="24" spans="1:16">
      <c r="A24" s="17">
        <v>80073</v>
      </c>
      <c r="B24" s="17" t="s">
        <v>441</v>
      </c>
      <c r="C24" s="210">
        <v>55.555555555555557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33.333333333333329</v>
      </c>
      <c r="K24" s="210">
        <v>0</v>
      </c>
      <c r="L24" s="210">
        <v>0</v>
      </c>
      <c r="M24" s="210">
        <v>0</v>
      </c>
      <c r="N24" s="210">
        <v>0</v>
      </c>
      <c r="O24" s="210">
        <v>11.111111111111111</v>
      </c>
      <c r="P24" s="210">
        <v>100</v>
      </c>
    </row>
    <row r="25" spans="1:16">
      <c r="A25" s="17">
        <v>80090</v>
      </c>
      <c r="B25" s="17" t="s">
        <v>678</v>
      </c>
      <c r="C25" s="210">
        <v>100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0">
        <v>0</v>
      </c>
      <c r="O25" s="210">
        <v>0</v>
      </c>
      <c r="P25" s="210">
        <v>100</v>
      </c>
    </row>
    <row r="26" spans="1:16">
      <c r="A26" s="17">
        <v>79020</v>
      </c>
      <c r="B26" s="17" t="s">
        <v>527</v>
      </c>
      <c r="C26" s="210">
        <v>46.153846153846153</v>
      </c>
      <c r="D26" s="210">
        <v>0</v>
      </c>
      <c r="E26" s="210">
        <v>30.76923076923077</v>
      </c>
      <c r="F26" s="210">
        <v>0</v>
      </c>
      <c r="G26" s="210">
        <v>0</v>
      </c>
      <c r="H26" s="210">
        <v>0</v>
      </c>
      <c r="I26" s="210">
        <v>15.384615384615385</v>
      </c>
      <c r="J26" s="210">
        <v>7.6923076923076925</v>
      </c>
      <c r="K26" s="210">
        <v>0</v>
      </c>
      <c r="L26" s="210">
        <v>0</v>
      </c>
      <c r="M26" s="210">
        <v>0</v>
      </c>
      <c r="N26" s="210">
        <v>0</v>
      </c>
      <c r="O26" s="210">
        <v>0</v>
      </c>
      <c r="P26" s="210">
        <v>100</v>
      </c>
    </row>
    <row r="27" spans="1:16">
      <c r="A27" s="17">
        <v>79030</v>
      </c>
      <c r="B27" s="17" t="s">
        <v>603</v>
      </c>
      <c r="C27" s="210">
        <v>46.153846153846153</v>
      </c>
      <c r="D27" s="210">
        <v>0</v>
      </c>
      <c r="E27" s="210">
        <v>7.6923076923076925</v>
      </c>
      <c r="F27" s="210">
        <v>0</v>
      </c>
      <c r="G27" s="210">
        <v>0</v>
      </c>
      <c r="H27" s="210">
        <v>0</v>
      </c>
      <c r="I27" s="210">
        <v>15.384615384615385</v>
      </c>
      <c r="J27" s="210">
        <v>7.6923076923076925</v>
      </c>
      <c r="K27" s="210">
        <v>0</v>
      </c>
      <c r="L27" s="210">
        <v>15.384615384615385</v>
      </c>
      <c r="M27" s="210">
        <v>0</v>
      </c>
      <c r="N27" s="210">
        <v>0</v>
      </c>
      <c r="O27" s="210">
        <v>7.6923076923076925</v>
      </c>
      <c r="P27" s="210">
        <v>100</v>
      </c>
    </row>
    <row r="28" spans="1:16">
      <c r="A28" s="17">
        <v>79043</v>
      </c>
      <c r="B28" s="17" t="s">
        <v>409</v>
      </c>
      <c r="C28" s="210">
        <v>11.76470588235294</v>
      </c>
      <c r="D28" s="210">
        <v>0</v>
      </c>
      <c r="E28" s="210">
        <v>23.52941176470588</v>
      </c>
      <c r="F28" s="210">
        <v>0</v>
      </c>
      <c r="G28" s="210">
        <v>0</v>
      </c>
      <c r="H28" s="210">
        <v>0</v>
      </c>
      <c r="I28" s="210">
        <v>29.411764705882355</v>
      </c>
      <c r="J28" s="210">
        <v>11.76470588235294</v>
      </c>
      <c r="K28" s="210">
        <v>0</v>
      </c>
      <c r="L28" s="210">
        <v>0</v>
      </c>
      <c r="M28" s="210">
        <v>0</v>
      </c>
      <c r="N28" s="210">
        <v>0</v>
      </c>
      <c r="O28" s="210">
        <v>23.52941176470588</v>
      </c>
      <c r="P28" s="210">
        <v>100</v>
      </c>
    </row>
    <row r="29" spans="1:16">
      <c r="A29" s="17">
        <v>79115</v>
      </c>
      <c r="B29" s="17" t="s">
        <v>515</v>
      </c>
      <c r="C29" s="210">
        <v>20</v>
      </c>
      <c r="D29" s="210">
        <v>0</v>
      </c>
      <c r="E29" s="210">
        <v>30</v>
      </c>
      <c r="F29" s="210">
        <v>0</v>
      </c>
      <c r="G29" s="210">
        <v>0</v>
      </c>
      <c r="H29" s="210">
        <v>0</v>
      </c>
      <c r="I29" s="210">
        <v>10</v>
      </c>
      <c r="J29" s="210">
        <v>10</v>
      </c>
      <c r="K29" s="210">
        <v>0</v>
      </c>
      <c r="L29" s="210">
        <v>0</v>
      </c>
      <c r="M29" s="210">
        <v>0</v>
      </c>
      <c r="N29" s="210">
        <v>0</v>
      </c>
      <c r="O29" s="210">
        <v>30</v>
      </c>
      <c r="P29" s="210">
        <v>100</v>
      </c>
    </row>
    <row r="30" spans="1:16">
      <c r="A30" s="17">
        <v>79129</v>
      </c>
      <c r="B30" s="17" t="s">
        <v>410</v>
      </c>
      <c r="C30" s="210">
        <v>15.151515151515152</v>
      </c>
      <c r="D30" s="210">
        <v>0</v>
      </c>
      <c r="E30" s="210">
        <v>36.363636363636367</v>
      </c>
      <c r="F30" s="210">
        <v>0</v>
      </c>
      <c r="G30" s="210">
        <v>0</v>
      </c>
      <c r="H30" s="210">
        <v>0</v>
      </c>
      <c r="I30" s="210">
        <v>0</v>
      </c>
      <c r="J30" s="210">
        <v>27.27272727272727</v>
      </c>
      <c r="K30" s="210">
        <v>0</v>
      </c>
      <c r="L30" s="210">
        <v>3.0303030303030303</v>
      </c>
      <c r="M30" s="210">
        <v>0</v>
      </c>
      <c r="N30" s="210">
        <v>0</v>
      </c>
      <c r="O30" s="210">
        <v>18.181818181818183</v>
      </c>
      <c r="P30" s="210">
        <v>100</v>
      </c>
    </row>
    <row r="31" spans="1:16">
      <c r="A31" s="17">
        <v>79138</v>
      </c>
      <c r="B31" s="17" t="s">
        <v>417</v>
      </c>
      <c r="C31" s="210">
        <v>40.74074074074074</v>
      </c>
      <c r="D31" s="210">
        <v>7.4074074074074066</v>
      </c>
      <c r="E31" s="210">
        <v>18.518518518518519</v>
      </c>
      <c r="F31" s="210">
        <v>0</v>
      </c>
      <c r="G31" s="210">
        <v>0</v>
      </c>
      <c r="H31" s="210">
        <v>0</v>
      </c>
      <c r="I31" s="210">
        <v>11.111111111111111</v>
      </c>
      <c r="J31" s="210">
        <v>18.518518518518519</v>
      </c>
      <c r="K31" s="210">
        <v>0</v>
      </c>
      <c r="L31" s="210">
        <v>0</v>
      </c>
      <c r="M31" s="210">
        <v>0</v>
      </c>
      <c r="N31" s="210">
        <v>0</v>
      </c>
      <c r="O31" s="210">
        <v>3.7037037037037033</v>
      </c>
      <c r="P31" s="210">
        <v>100</v>
      </c>
    </row>
    <row r="32" spans="1:16">
      <c r="A32" s="17">
        <v>79147</v>
      </c>
      <c r="B32" s="17" t="s">
        <v>384</v>
      </c>
      <c r="C32" s="210">
        <v>28.000000000000004</v>
      </c>
      <c r="D32" s="210">
        <v>4</v>
      </c>
      <c r="E32" s="210">
        <v>16</v>
      </c>
      <c r="F32" s="210">
        <v>0</v>
      </c>
      <c r="G32" s="210">
        <v>4</v>
      </c>
      <c r="H32" s="210">
        <v>0</v>
      </c>
      <c r="I32" s="210">
        <v>4</v>
      </c>
      <c r="J32" s="210">
        <v>28.000000000000004</v>
      </c>
      <c r="K32" s="210">
        <v>0</v>
      </c>
      <c r="L32" s="210">
        <v>0</v>
      </c>
      <c r="M32" s="210">
        <v>0</v>
      </c>
      <c r="N32" s="210">
        <v>0</v>
      </c>
      <c r="O32" s="210">
        <v>16</v>
      </c>
      <c r="P32" s="210">
        <v>100</v>
      </c>
    </row>
    <row r="33" spans="1:16">
      <c r="A33" s="17">
        <v>78001</v>
      </c>
      <c r="B33" s="17" t="s">
        <v>587</v>
      </c>
      <c r="C33" s="210">
        <v>80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20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100</v>
      </c>
    </row>
    <row r="34" spans="1:16">
      <c r="A34" s="17">
        <v>78005</v>
      </c>
      <c r="B34" s="17" t="s">
        <v>625</v>
      </c>
      <c r="C34" s="210">
        <v>100</v>
      </c>
      <c r="D34" s="210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0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100</v>
      </c>
    </row>
    <row r="35" spans="1:16">
      <c r="A35" s="17">
        <v>78063</v>
      </c>
      <c r="B35" s="17" t="s">
        <v>489</v>
      </c>
      <c r="C35" s="210">
        <v>42.857142857142854</v>
      </c>
      <c r="D35" s="210">
        <v>0</v>
      </c>
      <c r="E35" s="210">
        <v>28.571428571428569</v>
      </c>
      <c r="F35" s="210">
        <v>0</v>
      </c>
      <c r="G35" s="210">
        <v>7.1428571428571423</v>
      </c>
      <c r="H35" s="210">
        <v>0</v>
      </c>
      <c r="I35" s="210">
        <v>0</v>
      </c>
      <c r="J35" s="210">
        <v>7.1428571428571423</v>
      </c>
      <c r="K35" s="210">
        <v>0</v>
      </c>
      <c r="L35" s="210">
        <v>0</v>
      </c>
      <c r="M35" s="210">
        <v>0</v>
      </c>
      <c r="N35" s="210">
        <v>0</v>
      </c>
      <c r="O35" s="210">
        <v>14.285714285714285</v>
      </c>
      <c r="P35" s="210">
        <v>100</v>
      </c>
    </row>
    <row r="36" spans="1:16">
      <c r="A36" s="17">
        <v>78064</v>
      </c>
      <c r="B36" s="17" t="s">
        <v>620</v>
      </c>
      <c r="C36" s="210">
        <v>66.666666666666657</v>
      </c>
      <c r="D36" s="210">
        <v>0</v>
      </c>
      <c r="E36" s="210">
        <v>0</v>
      </c>
      <c r="F36" s="210">
        <v>0</v>
      </c>
      <c r="G36" s="210">
        <v>0</v>
      </c>
      <c r="H36" s="210">
        <v>0</v>
      </c>
      <c r="I36" s="210">
        <v>0</v>
      </c>
      <c r="J36" s="210">
        <v>33.333333333333329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210">
        <v>100</v>
      </c>
    </row>
    <row r="37" spans="1:16">
      <c r="A37" s="17">
        <v>78088</v>
      </c>
      <c r="B37" s="17" t="s">
        <v>551</v>
      </c>
      <c r="C37" s="210">
        <v>50</v>
      </c>
      <c r="D37" s="210">
        <v>25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25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210">
        <v>100</v>
      </c>
    </row>
    <row r="38" spans="1:16">
      <c r="A38" s="17">
        <v>78092</v>
      </c>
      <c r="B38" s="17" t="s">
        <v>630</v>
      </c>
      <c r="C38" s="210">
        <v>25</v>
      </c>
      <c r="D38" s="210">
        <v>0</v>
      </c>
      <c r="E38" s="210">
        <v>25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50</v>
      </c>
      <c r="P38" s="210">
        <v>100</v>
      </c>
    </row>
    <row r="39" spans="1:16">
      <c r="A39" s="17">
        <v>78115</v>
      </c>
      <c r="B39" s="17" t="s">
        <v>534</v>
      </c>
      <c r="C39" s="210">
        <v>37.5</v>
      </c>
      <c r="D39" s="210">
        <v>0</v>
      </c>
      <c r="E39" s="210">
        <v>25</v>
      </c>
      <c r="F39" s="210">
        <v>0</v>
      </c>
      <c r="G39" s="210">
        <v>0</v>
      </c>
      <c r="H39" s="210">
        <v>0</v>
      </c>
      <c r="I39" s="210">
        <v>0</v>
      </c>
      <c r="J39" s="210">
        <v>37.5</v>
      </c>
      <c r="K39" s="210">
        <v>0</v>
      </c>
      <c r="L39" s="210">
        <v>0</v>
      </c>
      <c r="M39" s="210">
        <v>0</v>
      </c>
      <c r="N39" s="210">
        <v>0</v>
      </c>
      <c r="O39" s="210">
        <v>0</v>
      </c>
      <c r="P39" s="210">
        <v>100</v>
      </c>
    </row>
    <row r="40" spans="1:16">
      <c r="A40" s="17">
        <v>78130</v>
      </c>
      <c r="B40" s="17" t="s">
        <v>566</v>
      </c>
      <c r="C40" s="210">
        <v>27.27272727272727</v>
      </c>
      <c r="D40" s="210">
        <v>18.181818181818183</v>
      </c>
      <c r="E40" s="210">
        <v>9.0909090909090917</v>
      </c>
      <c r="F40" s="210">
        <v>0</v>
      </c>
      <c r="G40" s="210">
        <v>0</v>
      </c>
      <c r="H40" s="210">
        <v>0</v>
      </c>
      <c r="I40" s="210">
        <v>0</v>
      </c>
      <c r="J40" s="210">
        <v>27.27272727272727</v>
      </c>
      <c r="K40" s="210">
        <v>0</v>
      </c>
      <c r="L40" s="210">
        <v>0</v>
      </c>
      <c r="M40" s="210">
        <v>0</v>
      </c>
      <c r="N40" s="210">
        <v>0</v>
      </c>
      <c r="O40" s="210">
        <v>18.181818181818183</v>
      </c>
      <c r="P40" s="210">
        <v>100</v>
      </c>
    </row>
    <row r="41" spans="1:16">
      <c r="A41" s="17">
        <v>78153</v>
      </c>
      <c r="B41" s="17" t="s">
        <v>412</v>
      </c>
      <c r="C41" s="210">
        <v>27.27272727272727</v>
      </c>
      <c r="D41" s="210">
        <v>0</v>
      </c>
      <c r="E41" s="210">
        <v>27.27272727272727</v>
      </c>
      <c r="F41" s="210">
        <v>0</v>
      </c>
      <c r="G41" s="210">
        <v>0</v>
      </c>
      <c r="H41" s="210">
        <v>0</v>
      </c>
      <c r="I41" s="210">
        <v>0</v>
      </c>
      <c r="J41" s="210">
        <v>27.27272727272727</v>
      </c>
      <c r="K41" s="210">
        <v>0</v>
      </c>
      <c r="L41" s="210">
        <v>0</v>
      </c>
      <c r="M41" s="210">
        <v>0</v>
      </c>
      <c r="N41" s="210">
        <v>0</v>
      </c>
      <c r="O41" s="210">
        <v>18.181818181818183</v>
      </c>
      <c r="P41" s="210">
        <v>100</v>
      </c>
    </row>
    <row r="42" spans="1:16">
      <c r="A42" s="17">
        <v>78007</v>
      </c>
      <c r="B42" s="17" t="s">
        <v>663</v>
      </c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</row>
    <row r="43" spans="1:16">
      <c r="A43" s="17">
        <v>78024</v>
      </c>
      <c r="B43" s="17" t="s">
        <v>636</v>
      </c>
      <c r="C43" s="210">
        <v>100</v>
      </c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210">
        <v>100</v>
      </c>
    </row>
    <row r="44" spans="1:16">
      <c r="A44" s="17">
        <v>78032</v>
      </c>
      <c r="B44" s="17" t="s">
        <v>674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</row>
    <row r="45" spans="1:16">
      <c r="A45" s="17">
        <v>78036</v>
      </c>
      <c r="B45" s="17" t="s">
        <v>449</v>
      </c>
      <c r="C45" s="210">
        <v>62.5</v>
      </c>
      <c r="D45" s="210">
        <v>8.3333333333333321</v>
      </c>
      <c r="E45" s="210">
        <v>12.5</v>
      </c>
      <c r="F45" s="210">
        <v>0</v>
      </c>
      <c r="G45" s="210">
        <v>0</v>
      </c>
      <c r="H45" s="210">
        <v>0</v>
      </c>
      <c r="I45" s="210">
        <v>8.3333333333333321</v>
      </c>
      <c r="J45" s="210">
        <v>8.3333333333333321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210">
        <v>100</v>
      </c>
    </row>
    <row r="46" spans="1:16">
      <c r="A46" s="17">
        <v>78041</v>
      </c>
      <c r="B46" s="17" t="s">
        <v>611</v>
      </c>
      <c r="C46" s="210">
        <v>50</v>
      </c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50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210">
        <v>100</v>
      </c>
    </row>
    <row r="47" spans="1:16">
      <c r="A47" s="17">
        <v>78086</v>
      </c>
      <c r="B47" s="17" t="s">
        <v>670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</row>
    <row r="48" spans="1:16">
      <c r="A48" s="17">
        <v>78087</v>
      </c>
      <c r="B48" s="17" t="s">
        <v>456</v>
      </c>
      <c r="C48" s="210">
        <v>25</v>
      </c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0</v>
      </c>
      <c r="J48" s="210">
        <v>37.5</v>
      </c>
      <c r="K48" s="210">
        <v>0</v>
      </c>
      <c r="L48" s="210">
        <v>0</v>
      </c>
      <c r="M48" s="210">
        <v>12.5</v>
      </c>
      <c r="N48" s="210">
        <v>0</v>
      </c>
      <c r="O48" s="210">
        <v>25</v>
      </c>
      <c r="P48" s="210">
        <v>100</v>
      </c>
    </row>
    <row r="49" spans="1:16">
      <c r="A49" s="17">
        <v>78120</v>
      </c>
      <c r="B49" s="17" t="s">
        <v>638</v>
      </c>
      <c r="C49" s="210">
        <v>50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50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100</v>
      </c>
    </row>
    <row r="50" spans="1:16">
      <c r="A50" s="17">
        <v>79002</v>
      </c>
      <c r="B50" s="17" t="s">
        <v>602</v>
      </c>
      <c r="C50" s="210">
        <v>40</v>
      </c>
      <c r="D50" s="210">
        <v>0</v>
      </c>
      <c r="E50" s="210">
        <v>20</v>
      </c>
      <c r="F50" s="210">
        <v>0</v>
      </c>
      <c r="G50" s="210">
        <v>20</v>
      </c>
      <c r="H50" s="210">
        <v>0</v>
      </c>
      <c r="I50" s="210">
        <v>0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20</v>
      </c>
      <c r="P50" s="210">
        <v>100</v>
      </c>
    </row>
    <row r="51" spans="1:16">
      <c r="A51" s="17">
        <v>79005</v>
      </c>
      <c r="B51" s="17" t="s">
        <v>635</v>
      </c>
      <c r="C51" s="210">
        <v>16.666666666666664</v>
      </c>
      <c r="D51" s="210">
        <v>33.333333333333329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50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100</v>
      </c>
    </row>
    <row r="52" spans="1:16">
      <c r="A52" s="17">
        <v>79009</v>
      </c>
      <c r="B52" s="17" t="s">
        <v>543</v>
      </c>
      <c r="C52" s="210">
        <v>70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10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20</v>
      </c>
      <c r="P52" s="210">
        <v>100</v>
      </c>
    </row>
    <row r="53" spans="1:16">
      <c r="A53" s="17">
        <v>79027</v>
      </c>
      <c r="B53" s="17" t="s">
        <v>569</v>
      </c>
      <c r="C53" s="210">
        <v>45.454545454545453</v>
      </c>
      <c r="D53" s="210">
        <v>0</v>
      </c>
      <c r="E53" s="210">
        <v>45.454545454545453</v>
      </c>
      <c r="F53" s="210">
        <v>0</v>
      </c>
      <c r="G53" s="210">
        <v>0</v>
      </c>
      <c r="H53" s="210">
        <v>0</v>
      </c>
      <c r="I53" s="210">
        <v>0</v>
      </c>
      <c r="J53" s="210">
        <v>9.0909090909090917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  <c r="P53" s="210">
        <v>100</v>
      </c>
    </row>
    <row r="54" spans="1:16">
      <c r="A54" s="17">
        <v>79036</v>
      </c>
      <c r="B54" s="17" t="s">
        <v>373</v>
      </c>
      <c r="C54" s="210">
        <v>26.315789473684209</v>
      </c>
      <c r="D54" s="210">
        <v>0</v>
      </c>
      <c r="E54" s="210">
        <v>15.789473684210526</v>
      </c>
      <c r="F54" s="210">
        <v>0</v>
      </c>
      <c r="G54" s="210">
        <v>0</v>
      </c>
      <c r="H54" s="210">
        <v>0</v>
      </c>
      <c r="I54" s="210">
        <v>10.526315789473683</v>
      </c>
      <c r="J54" s="210">
        <v>21.052631578947366</v>
      </c>
      <c r="K54" s="210">
        <v>0</v>
      </c>
      <c r="L54" s="210">
        <v>0</v>
      </c>
      <c r="M54" s="210">
        <v>0</v>
      </c>
      <c r="N54" s="210">
        <v>0</v>
      </c>
      <c r="O54" s="210">
        <v>26.315789473684209</v>
      </c>
      <c r="P54" s="210">
        <v>100</v>
      </c>
    </row>
    <row r="55" spans="1:16">
      <c r="A55" s="17">
        <v>79068</v>
      </c>
      <c r="B55" s="17" t="s">
        <v>567</v>
      </c>
      <c r="C55" s="210">
        <v>20</v>
      </c>
      <c r="D55" s="210">
        <v>0</v>
      </c>
      <c r="E55" s="210">
        <v>40</v>
      </c>
      <c r="F55" s="210">
        <v>0</v>
      </c>
      <c r="G55" s="210">
        <v>0</v>
      </c>
      <c r="H55" s="210">
        <v>0</v>
      </c>
      <c r="I55" s="210">
        <v>0</v>
      </c>
      <c r="J55" s="210">
        <v>20</v>
      </c>
      <c r="K55" s="210">
        <v>0</v>
      </c>
      <c r="L55" s="210">
        <v>0</v>
      </c>
      <c r="M55" s="210">
        <v>0</v>
      </c>
      <c r="N55" s="210">
        <v>0</v>
      </c>
      <c r="O55" s="210">
        <v>20</v>
      </c>
      <c r="P55" s="210">
        <v>100</v>
      </c>
    </row>
    <row r="56" spans="1:16">
      <c r="A56" s="17">
        <v>79071</v>
      </c>
      <c r="B56" s="17" t="s">
        <v>669</v>
      </c>
      <c r="C56" s="210">
        <v>75</v>
      </c>
      <c r="D56" s="210">
        <v>0</v>
      </c>
      <c r="E56" s="210">
        <v>25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100</v>
      </c>
    </row>
    <row r="57" spans="1:16">
      <c r="A57" s="17">
        <v>79095</v>
      </c>
      <c r="B57" s="17" t="s">
        <v>440</v>
      </c>
      <c r="C57" s="210">
        <v>66.666666666666657</v>
      </c>
      <c r="D57" s="210">
        <v>13.333333333333334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13.333333333333334</v>
      </c>
      <c r="K57" s="210">
        <v>0</v>
      </c>
      <c r="L57" s="210">
        <v>0</v>
      </c>
      <c r="M57" s="210">
        <v>0</v>
      </c>
      <c r="N57" s="210">
        <v>0</v>
      </c>
      <c r="O57" s="210">
        <v>6.666666666666667</v>
      </c>
      <c r="P57" s="210">
        <v>100</v>
      </c>
    </row>
    <row r="58" spans="1:16">
      <c r="A58" s="17">
        <v>79130</v>
      </c>
      <c r="B58" s="17" t="s">
        <v>355</v>
      </c>
      <c r="C58" s="210">
        <v>41.666666666666671</v>
      </c>
      <c r="D58" s="210">
        <v>4.1666666666666661</v>
      </c>
      <c r="E58" s="210">
        <v>20.833333333333336</v>
      </c>
      <c r="F58" s="210">
        <v>0</v>
      </c>
      <c r="G58" s="210">
        <v>0</v>
      </c>
      <c r="H58" s="210">
        <v>0</v>
      </c>
      <c r="I58" s="210">
        <v>12.5</v>
      </c>
      <c r="J58" s="210">
        <v>8.3333333333333321</v>
      </c>
      <c r="K58" s="210">
        <v>0</v>
      </c>
      <c r="L58" s="210">
        <v>0</v>
      </c>
      <c r="M58" s="210">
        <v>0</v>
      </c>
      <c r="N58" s="210">
        <v>0</v>
      </c>
      <c r="O58" s="210">
        <v>12.5</v>
      </c>
      <c r="P58" s="210">
        <v>100</v>
      </c>
    </row>
    <row r="59" spans="1:16">
      <c r="A59" s="17">
        <v>79146</v>
      </c>
      <c r="B59" s="17" t="s">
        <v>437</v>
      </c>
      <c r="C59" s="210">
        <v>27.27272727272727</v>
      </c>
      <c r="D59" s="210">
        <v>0</v>
      </c>
      <c r="E59" s="210">
        <v>27.27272727272727</v>
      </c>
      <c r="F59" s="210">
        <v>0</v>
      </c>
      <c r="G59" s="210">
        <v>0</v>
      </c>
      <c r="H59" s="210">
        <v>0</v>
      </c>
      <c r="I59" s="210">
        <v>9.0909090909090917</v>
      </c>
      <c r="J59" s="210">
        <v>9.0909090909090917</v>
      </c>
      <c r="K59" s="210">
        <v>0</v>
      </c>
      <c r="L59" s="210">
        <v>0</v>
      </c>
      <c r="M59" s="210">
        <v>0</v>
      </c>
      <c r="N59" s="210">
        <v>0</v>
      </c>
      <c r="O59" s="210">
        <v>27.27272727272727</v>
      </c>
      <c r="P59" s="210">
        <v>100</v>
      </c>
    </row>
    <row r="60" spans="1:16">
      <c r="A60" s="17">
        <v>79157</v>
      </c>
      <c r="B60" s="17" t="s">
        <v>520</v>
      </c>
      <c r="C60" s="210">
        <v>57.142857142857139</v>
      </c>
      <c r="D60" s="210">
        <v>0</v>
      </c>
      <c r="E60" s="210">
        <v>14.285714285714285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28.571428571428569</v>
      </c>
      <c r="P60" s="210">
        <v>100</v>
      </c>
    </row>
    <row r="61" spans="1:16">
      <c r="A61" s="17">
        <v>79008</v>
      </c>
      <c r="B61" s="17" t="s">
        <v>414</v>
      </c>
      <c r="C61" s="210">
        <v>60</v>
      </c>
      <c r="D61" s="210">
        <v>20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20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100</v>
      </c>
    </row>
    <row r="62" spans="1:16">
      <c r="A62" s="17">
        <v>79061</v>
      </c>
      <c r="B62" s="17" t="s">
        <v>357</v>
      </c>
      <c r="C62" s="210">
        <v>23.076923076923077</v>
      </c>
      <c r="D62" s="210">
        <v>0</v>
      </c>
      <c r="E62" s="210">
        <v>38.461538461538467</v>
      </c>
      <c r="F62" s="210">
        <v>0</v>
      </c>
      <c r="G62" s="210">
        <v>0</v>
      </c>
      <c r="H62" s="210">
        <v>0</v>
      </c>
      <c r="I62" s="210">
        <v>7.6923076923076925</v>
      </c>
      <c r="J62" s="210">
        <v>19.230769230769234</v>
      </c>
      <c r="K62" s="210">
        <v>0</v>
      </c>
      <c r="L62" s="210">
        <v>0</v>
      </c>
      <c r="M62" s="210">
        <v>0</v>
      </c>
      <c r="N62" s="210">
        <v>0</v>
      </c>
      <c r="O62" s="210">
        <v>11.538461538461538</v>
      </c>
      <c r="P62" s="210">
        <v>100</v>
      </c>
    </row>
    <row r="63" spans="1:16">
      <c r="A63" s="17">
        <v>79063</v>
      </c>
      <c r="B63" s="17" t="s">
        <v>528</v>
      </c>
      <c r="C63" s="210">
        <v>10</v>
      </c>
      <c r="D63" s="210">
        <v>0</v>
      </c>
      <c r="E63" s="210">
        <v>10</v>
      </c>
      <c r="F63" s="210">
        <v>0</v>
      </c>
      <c r="G63" s="210">
        <v>0</v>
      </c>
      <c r="H63" s="210">
        <v>0</v>
      </c>
      <c r="I63" s="210">
        <v>20</v>
      </c>
      <c r="J63" s="210">
        <v>20</v>
      </c>
      <c r="K63" s="210">
        <v>0</v>
      </c>
      <c r="L63" s="210">
        <v>0</v>
      </c>
      <c r="M63" s="210">
        <v>0</v>
      </c>
      <c r="N63" s="210">
        <v>10</v>
      </c>
      <c r="O63" s="210">
        <v>30</v>
      </c>
      <c r="P63" s="210">
        <v>100</v>
      </c>
    </row>
    <row r="64" spans="1:16">
      <c r="A64" s="17">
        <v>79117</v>
      </c>
      <c r="B64" s="17" t="s">
        <v>482</v>
      </c>
      <c r="C64" s="210">
        <v>45.454545454545453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36.363636363636367</v>
      </c>
      <c r="K64" s="210">
        <v>0</v>
      </c>
      <c r="L64" s="210">
        <v>0</v>
      </c>
      <c r="M64" s="210">
        <v>0</v>
      </c>
      <c r="N64" s="210">
        <v>0</v>
      </c>
      <c r="O64" s="210">
        <v>18.181818181818183</v>
      </c>
      <c r="P64" s="210">
        <v>100</v>
      </c>
    </row>
    <row r="65" spans="1:16">
      <c r="A65" s="17">
        <v>79118</v>
      </c>
      <c r="B65" s="17" t="s">
        <v>488</v>
      </c>
      <c r="C65" s="210">
        <v>14.285714285714285</v>
      </c>
      <c r="D65" s="210">
        <v>0</v>
      </c>
      <c r="E65" s="210">
        <v>14.285714285714285</v>
      </c>
      <c r="F65" s="210">
        <v>0</v>
      </c>
      <c r="G65" s="210">
        <v>0</v>
      </c>
      <c r="H65" s="210">
        <v>0</v>
      </c>
      <c r="I65" s="210">
        <v>0</v>
      </c>
      <c r="J65" s="210">
        <v>57.142857142857139</v>
      </c>
      <c r="K65" s="210">
        <v>0</v>
      </c>
      <c r="L65" s="210">
        <v>0</v>
      </c>
      <c r="M65" s="210">
        <v>0</v>
      </c>
      <c r="N65" s="210">
        <v>0</v>
      </c>
      <c r="O65" s="210">
        <v>14.285714285714285</v>
      </c>
      <c r="P65" s="210">
        <v>100</v>
      </c>
    </row>
    <row r="66" spans="1:16">
      <c r="A66" s="17">
        <v>80010</v>
      </c>
      <c r="B66" s="17" t="s">
        <v>544</v>
      </c>
      <c r="C66" s="210">
        <v>44.444444444444443</v>
      </c>
      <c r="D66" s="210">
        <v>11.111111111111111</v>
      </c>
      <c r="E66" s="210">
        <v>11.111111111111111</v>
      </c>
      <c r="F66" s="210">
        <v>0</v>
      </c>
      <c r="G66" s="210">
        <v>0</v>
      </c>
      <c r="H66" s="210">
        <v>0</v>
      </c>
      <c r="I66" s="210">
        <v>11.111111111111111</v>
      </c>
      <c r="J66" s="210">
        <v>11.111111111111111</v>
      </c>
      <c r="K66" s="210">
        <v>0</v>
      </c>
      <c r="L66" s="210">
        <v>0</v>
      </c>
      <c r="M66" s="210">
        <v>0</v>
      </c>
      <c r="N66" s="210">
        <v>0</v>
      </c>
      <c r="O66" s="210">
        <v>11.111111111111111</v>
      </c>
      <c r="P66" s="210">
        <v>100</v>
      </c>
    </row>
    <row r="67" spans="1:16">
      <c r="A67" s="17">
        <v>80017</v>
      </c>
      <c r="B67" s="17" t="s">
        <v>642</v>
      </c>
      <c r="C67" s="210">
        <v>33.333333333333329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33.333333333333329</v>
      </c>
      <c r="J67" s="210">
        <v>0</v>
      </c>
      <c r="K67" s="210">
        <v>0</v>
      </c>
      <c r="L67" s="210">
        <v>0</v>
      </c>
      <c r="M67" s="210">
        <v>0</v>
      </c>
      <c r="N67" s="210">
        <v>0</v>
      </c>
      <c r="O67" s="210">
        <v>33.333333333333329</v>
      </c>
      <c r="P67" s="210">
        <v>100</v>
      </c>
    </row>
    <row r="68" spans="1:16">
      <c r="A68" s="17">
        <v>80052</v>
      </c>
      <c r="B68" s="17" t="s">
        <v>402</v>
      </c>
      <c r="C68" s="210">
        <v>42.857142857142854</v>
      </c>
      <c r="D68" s="210">
        <v>0</v>
      </c>
      <c r="E68" s="210">
        <v>9.5238095238095237</v>
      </c>
      <c r="F68" s="210">
        <v>0</v>
      </c>
      <c r="G68" s="210">
        <v>0</v>
      </c>
      <c r="H68" s="210">
        <v>0</v>
      </c>
      <c r="I68" s="210">
        <v>19.047619047619047</v>
      </c>
      <c r="J68" s="210">
        <v>4.7619047619047619</v>
      </c>
      <c r="K68" s="210">
        <v>0</v>
      </c>
      <c r="L68" s="210">
        <v>0</v>
      </c>
      <c r="M68" s="210">
        <v>0</v>
      </c>
      <c r="N68" s="210">
        <v>0</v>
      </c>
      <c r="O68" s="210">
        <v>23.809523809523807</v>
      </c>
      <c r="P68" s="210">
        <v>100</v>
      </c>
    </row>
    <row r="69" spans="1:16">
      <c r="A69" s="17">
        <v>80058</v>
      </c>
      <c r="B69" s="17" t="s">
        <v>647</v>
      </c>
      <c r="C69" s="210">
        <v>100</v>
      </c>
      <c r="D69" s="210">
        <v>0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0</v>
      </c>
      <c r="N69" s="210">
        <v>0</v>
      </c>
      <c r="O69" s="210">
        <v>0</v>
      </c>
      <c r="P69" s="210">
        <v>100</v>
      </c>
    </row>
    <row r="70" spans="1:16">
      <c r="A70" s="17">
        <v>80064</v>
      </c>
      <c r="B70" s="17" t="s">
        <v>514</v>
      </c>
      <c r="C70" s="210">
        <v>36.363636363636367</v>
      </c>
      <c r="D70" s="210">
        <v>0</v>
      </c>
      <c r="E70" s="210">
        <v>9.0909090909090917</v>
      </c>
      <c r="F70" s="210">
        <v>0</v>
      </c>
      <c r="G70" s="210">
        <v>0</v>
      </c>
      <c r="H70" s="210">
        <v>0</v>
      </c>
      <c r="I70" s="210">
        <v>9.0909090909090917</v>
      </c>
      <c r="J70" s="210">
        <v>18.181818181818183</v>
      </c>
      <c r="K70" s="210">
        <v>0</v>
      </c>
      <c r="L70" s="210">
        <v>9.0909090909090917</v>
      </c>
      <c r="M70" s="210">
        <v>0</v>
      </c>
      <c r="N70" s="210">
        <v>0</v>
      </c>
      <c r="O70" s="210">
        <v>18.181818181818183</v>
      </c>
      <c r="P70" s="210">
        <v>100</v>
      </c>
    </row>
    <row r="71" spans="1:16">
      <c r="A71" s="17">
        <v>80091</v>
      </c>
      <c r="B71" s="17" t="s">
        <v>550</v>
      </c>
      <c r="C71" s="210">
        <v>38.461538461538467</v>
      </c>
      <c r="D71" s="210">
        <v>0</v>
      </c>
      <c r="E71" s="210">
        <v>7.6923076923076925</v>
      </c>
      <c r="F71" s="210">
        <v>0</v>
      </c>
      <c r="G71" s="210">
        <v>0</v>
      </c>
      <c r="H71" s="210">
        <v>0</v>
      </c>
      <c r="I71" s="210">
        <v>23.076923076923077</v>
      </c>
      <c r="J71" s="210">
        <v>23.076923076923077</v>
      </c>
      <c r="K71" s="210">
        <v>0</v>
      </c>
      <c r="L71" s="210">
        <v>0</v>
      </c>
      <c r="M71" s="210">
        <v>0</v>
      </c>
      <c r="N71" s="210">
        <v>0</v>
      </c>
      <c r="O71" s="210">
        <v>7.6923076923076925</v>
      </c>
      <c r="P71" s="210">
        <v>100</v>
      </c>
    </row>
    <row r="72" spans="1:16">
      <c r="A72" s="17">
        <v>80092</v>
      </c>
      <c r="B72" s="17" t="s">
        <v>439</v>
      </c>
      <c r="C72" s="210">
        <v>41.17647058823529</v>
      </c>
      <c r="D72" s="210">
        <v>0</v>
      </c>
      <c r="E72" s="210">
        <v>5.8823529411764701</v>
      </c>
      <c r="F72" s="210">
        <v>0</v>
      </c>
      <c r="G72" s="210">
        <v>0</v>
      </c>
      <c r="H72" s="210">
        <v>0</v>
      </c>
      <c r="I72" s="210">
        <v>11.76470588235294</v>
      </c>
      <c r="J72" s="210">
        <v>35.294117647058826</v>
      </c>
      <c r="K72" s="210">
        <v>0</v>
      </c>
      <c r="L72" s="210">
        <v>0</v>
      </c>
      <c r="M72" s="210">
        <v>0</v>
      </c>
      <c r="N72" s="210">
        <v>0</v>
      </c>
      <c r="O72" s="210">
        <v>5.8823529411764701</v>
      </c>
      <c r="P72" s="210">
        <v>100</v>
      </c>
    </row>
    <row r="73" spans="1:16">
      <c r="A73" s="17">
        <v>102022</v>
      </c>
      <c r="B73" s="17" t="s">
        <v>634</v>
      </c>
      <c r="C73" s="210">
        <v>33.333333333333329</v>
      </c>
      <c r="D73" s="210">
        <v>0</v>
      </c>
      <c r="E73" s="210">
        <v>50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16.666666666666664</v>
      </c>
      <c r="P73" s="210">
        <v>100</v>
      </c>
    </row>
    <row r="74" spans="1:16">
      <c r="A74" s="17">
        <v>102037</v>
      </c>
      <c r="B74" s="17" t="s">
        <v>324</v>
      </c>
      <c r="C74" s="210">
        <v>29.545454545454547</v>
      </c>
      <c r="D74" s="210">
        <v>6.8181818181818175</v>
      </c>
      <c r="E74" s="210">
        <v>29.545454545454547</v>
      </c>
      <c r="F74" s="210">
        <v>0</v>
      </c>
      <c r="G74" s="210">
        <v>6.8181818181818175</v>
      </c>
      <c r="H74" s="210">
        <v>0</v>
      </c>
      <c r="I74" s="210">
        <v>15.909090909090908</v>
      </c>
      <c r="J74" s="210">
        <v>11.363636363636363</v>
      </c>
      <c r="K74" s="210">
        <v>0</v>
      </c>
      <c r="L74" s="210">
        <v>0</v>
      </c>
      <c r="M74" s="210">
        <v>0</v>
      </c>
      <c r="N74" s="210">
        <v>0</v>
      </c>
      <c r="O74" s="210">
        <v>0</v>
      </c>
      <c r="P74" s="210">
        <v>100</v>
      </c>
    </row>
    <row r="75" spans="1:16">
      <c r="A75" s="17">
        <v>78002</v>
      </c>
      <c r="B75" s="17" t="s">
        <v>500</v>
      </c>
      <c r="C75" s="210">
        <v>44.444444444444443</v>
      </c>
      <c r="D75" s="210">
        <v>0</v>
      </c>
      <c r="E75" s="210">
        <v>22.222222222222221</v>
      </c>
      <c r="F75" s="210">
        <v>0</v>
      </c>
      <c r="G75" s="210">
        <v>0</v>
      </c>
      <c r="H75" s="210">
        <v>0</v>
      </c>
      <c r="I75" s="210">
        <v>0</v>
      </c>
      <c r="J75" s="210">
        <v>11.111111111111111</v>
      </c>
      <c r="K75" s="210">
        <v>0</v>
      </c>
      <c r="L75" s="210">
        <v>11.111111111111111</v>
      </c>
      <c r="M75" s="210">
        <v>0</v>
      </c>
      <c r="N75" s="210">
        <v>0</v>
      </c>
      <c r="O75" s="210">
        <v>11.111111111111111</v>
      </c>
      <c r="P75" s="210">
        <v>100</v>
      </c>
    </row>
    <row r="76" spans="1:16">
      <c r="A76" s="17">
        <v>78003</v>
      </c>
      <c r="B76" s="17" t="s">
        <v>276</v>
      </c>
      <c r="C76" s="210">
        <v>31.25</v>
      </c>
      <c r="D76" s="210">
        <v>8.9285714285714288</v>
      </c>
      <c r="E76" s="210">
        <v>17.857142857142858</v>
      </c>
      <c r="F76" s="210">
        <v>0</v>
      </c>
      <c r="G76" s="210">
        <v>0</v>
      </c>
      <c r="H76" s="210">
        <v>0</v>
      </c>
      <c r="I76" s="210">
        <v>12.5</v>
      </c>
      <c r="J76" s="210">
        <v>20.535714285714285</v>
      </c>
      <c r="K76" s="210">
        <v>0</v>
      </c>
      <c r="L76" s="210">
        <v>0.89285714285714279</v>
      </c>
      <c r="M76" s="210">
        <v>0.89285714285714279</v>
      </c>
      <c r="N76" s="210">
        <v>0</v>
      </c>
      <c r="O76" s="210">
        <v>7.1428571428571423</v>
      </c>
      <c r="P76" s="210">
        <v>100</v>
      </c>
    </row>
    <row r="77" spans="1:16">
      <c r="A77" s="17">
        <v>78004</v>
      </c>
      <c r="B77" s="17" t="s">
        <v>501</v>
      </c>
      <c r="C77" s="210">
        <v>42.857142857142854</v>
      </c>
      <c r="D77" s="210">
        <v>0</v>
      </c>
      <c r="E77" s="210">
        <v>0</v>
      </c>
      <c r="F77" s="210">
        <v>0</v>
      </c>
      <c r="G77" s="210">
        <v>0</v>
      </c>
      <c r="H77" s="210">
        <v>0</v>
      </c>
      <c r="I77" s="210">
        <v>14.285714285714285</v>
      </c>
      <c r="J77" s="210">
        <v>42.857142857142854</v>
      </c>
      <c r="K77" s="210">
        <v>0</v>
      </c>
      <c r="L77" s="210">
        <v>0</v>
      </c>
      <c r="M77" s="210">
        <v>0</v>
      </c>
      <c r="N77" s="210">
        <v>0</v>
      </c>
      <c r="O77" s="210">
        <v>0</v>
      </c>
      <c r="P77" s="210">
        <v>100</v>
      </c>
    </row>
    <row r="78" spans="1:16">
      <c r="A78" s="17">
        <v>78006</v>
      </c>
      <c r="B78" s="17" t="s">
        <v>537</v>
      </c>
      <c r="C78" s="210">
        <v>40</v>
      </c>
      <c r="D78" s="210">
        <v>0</v>
      </c>
      <c r="E78" s="210">
        <v>20</v>
      </c>
      <c r="F78" s="210">
        <v>0</v>
      </c>
      <c r="G78" s="210">
        <v>0</v>
      </c>
      <c r="H78" s="210">
        <v>0</v>
      </c>
      <c r="I78" s="210">
        <v>0</v>
      </c>
      <c r="J78" s="210">
        <v>40</v>
      </c>
      <c r="K78" s="210">
        <v>0</v>
      </c>
      <c r="L78" s="210">
        <v>0</v>
      </c>
      <c r="M78" s="210">
        <v>0</v>
      </c>
      <c r="N78" s="210">
        <v>0</v>
      </c>
      <c r="O78" s="210">
        <v>0</v>
      </c>
      <c r="P78" s="210">
        <v>100</v>
      </c>
    </row>
    <row r="79" spans="1:16">
      <c r="A79" s="17">
        <v>78008</v>
      </c>
      <c r="B79" s="17" t="s">
        <v>641</v>
      </c>
      <c r="C79" s="210">
        <v>0</v>
      </c>
      <c r="D79" s="210">
        <v>0</v>
      </c>
      <c r="E79" s="210">
        <v>25</v>
      </c>
      <c r="F79" s="210">
        <v>0</v>
      </c>
      <c r="G79" s="210">
        <v>0</v>
      </c>
      <c r="H79" s="210">
        <v>0</v>
      </c>
      <c r="I79" s="210">
        <v>50</v>
      </c>
      <c r="J79" s="210">
        <v>25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100</v>
      </c>
    </row>
    <row r="80" spans="1:16">
      <c r="A80" s="17">
        <v>78009</v>
      </c>
      <c r="B80" s="17" t="s">
        <v>371</v>
      </c>
      <c r="C80" s="210">
        <v>42.857142857142854</v>
      </c>
      <c r="D80" s="210">
        <v>0</v>
      </c>
      <c r="E80" s="210">
        <v>4.7619047619047619</v>
      </c>
      <c r="F80" s="210">
        <v>4.7619047619047619</v>
      </c>
      <c r="G80" s="210">
        <v>0</v>
      </c>
      <c r="H80" s="210">
        <v>0</v>
      </c>
      <c r="I80" s="210">
        <v>23.809523809523807</v>
      </c>
      <c r="J80" s="210">
        <v>23.809523809523807</v>
      </c>
      <c r="K80" s="210">
        <v>0</v>
      </c>
      <c r="L80" s="210">
        <v>0</v>
      </c>
      <c r="M80" s="210">
        <v>0</v>
      </c>
      <c r="N80" s="210">
        <v>0</v>
      </c>
      <c r="O80" s="210">
        <v>0</v>
      </c>
      <c r="P80" s="210">
        <v>100</v>
      </c>
    </row>
    <row r="81" spans="1:16">
      <c r="A81" s="17">
        <v>78010</v>
      </c>
      <c r="B81" s="17" t="s">
        <v>291</v>
      </c>
      <c r="C81" s="210">
        <v>32.11009174311927</v>
      </c>
      <c r="D81" s="210">
        <v>5.5045871559633035</v>
      </c>
      <c r="E81" s="210">
        <v>13.761467889908257</v>
      </c>
      <c r="F81" s="210">
        <v>0.91743119266055051</v>
      </c>
      <c r="G81" s="210">
        <v>0</v>
      </c>
      <c r="H81" s="210">
        <v>0</v>
      </c>
      <c r="I81" s="210">
        <v>11.926605504587156</v>
      </c>
      <c r="J81" s="210">
        <v>16.513761467889911</v>
      </c>
      <c r="K81" s="210">
        <v>0</v>
      </c>
      <c r="L81" s="210">
        <v>0</v>
      </c>
      <c r="M81" s="210">
        <v>0</v>
      </c>
      <c r="N81" s="210">
        <v>1.834862385321101</v>
      </c>
      <c r="O81" s="210">
        <v>17.431192660550458</v>
      </c>
      <c r="P81" s="210">
        <v>100</v>
      </c>
    </row>
    <row r="82" spans="1:16">
      <c r="A82" s="17">
        <v>78011</v>
      </c>
      <c r="B82" s="17" t="s">
        <v>423</v>
      </c>
      <c r="C82" s="210">
        <v>33.333333333333329</v>
      </c>
      <c r="D82" s="210">
        <v>8.3333333333333321</v>
      </c>
      <c r="E82" s="210">
        <v>0</v>
      </c>
      <c r="F82" s="210">
        <v>0</v>
      </c>
      <c r="G82" s="210">
        <v>8.3333333333333321</v>
      </c>
      <c r="H82" s="210">
        <v>0</v>
      </c>
      <c r="I82" s="210">
        <v>25</v>
      </c>
      <c r="J82" s="210">
        <v>16.666666666666664</v>
      </c>
      <c r="K82" s="210">
        <v>0</v>
      </c>
      <c r="L82" s="210">
        <v>0</v>
      </c>
      <c r="M82" s="210">
        <v>0</v>
      </c>
      <c r="N82" s="210">
        <v>0</v>
      </c>
      <c r="O82" s="210">
        <v>8.3333333333333321</v>
      </c>
      <c r="P82" s="210">
        <v>100</v>
      </c>
    </row>
    <row r="83" spans="1:16">
      <c r="A83" s="17">
        <v>78012</v>
      </c>
      <c r="B83" s="17" t="s">
        <v>426</v>
      </c>
      <c r="C83" s="210">
        <v>33.333333333333329</v>
      </c>
      <c r="D83" s="210">
        <v>0</v>
      </c>
      <c r="E83" s="210">
        <v>16.666666666666664</v>
      </c>
      <c r="F83" s="210">
        <v>0</v>
      </c>
      <c r="G83" s="210">
        <v>0</v>
      </c>
      <c r="H83" s="210">
        <v>0</v>
      </c>
      <c r="I83" s="210">
        <v>8.3333333333333321</v>
      </c>
      <c r="J83" s="210">
        <v>8.3333333333333321</v>
      </c>
      <c r="K83" s="210">
        <v>0</v>
      </c>
      <c r="L83" s="210">
        <v>0</v>
      </c>
      <c r="M83" s="210">
        <v>0</v>
      </c>
      <c r="N83" s="210">
        <v>0</v>
      </c>
      <c r="O83" s="210">
        <v>33.333333333333329</v>
      </c>
      <c r="P83" s="210">
        <v>100</v>
      </c>
    </row>
    <row r="84" spans="1:16">
      <c r="A84" s="17">
        <v>78013</v>
      </c>
      <c r="B84" s="17" t="s">
        <v>490</v>
      </c>
      <c r="C84" s="210">
        <v>44.444444444444443</v>
      </c>
      <c r="D84" s="210">
        <v>27.777777777777779</v>
      </c>
      <c r="E84" s="210">
        <v>11.111111111111111</v>
      </c>
      <c r="F84" s="210">
        <v>0</v>
      </c>
      <c r="G84" s="210">
        <v>0</v>
      </c>
      <c r="H84" s="210">
        <v>0</v>
      </c>
      <c r="I84" s="210">
        <v>11.111111111111111</v>
      </c>
      <c r="J84" s="210">
        <v>5.5555555555555554</v>
      </c>
      <c r="K84" s="210">
        <v>0</v>
      </c>
      <c r="L84" s="210">
        <v>0</v>
      </c>
      <c r="M84" s="210">
        <v>0</v>
      </c>
      <c r="N84" s="210">
        <v>0</v>
      </c>
      <c r="O84" s="210">
        <v>0</v>
      </c>
      <c r="P84" s="210">
        <v>100</v>
      </c>
    </row>
    <row r="85" spans="1:16">
      <c r="A85" s="17">
        <v>78014</v>
      </c>
      <c r="B85" s="17" t="s">
        <v>610</v>
      </c>
      <c r="C85" s="210">
        <v>22.222222222222221</v>
      </c>
      <c r="D85" s="210">
        <v>0</v>
      </c>
      <c r="E85" s="210">
        <v>11.111111111111111</v>
      </c>
      <c r="F85" s="210">
        <v>0</v>
      </c>
      <c r="G85" s="210">
        <v>0</v>
      </c>
      <c r="H85" s="210">
        <v>0</v>
      </c>
      <c r="I85" s="210">
        <v>0</v>
      </c>
      <c r="J85" s="210">
        <v>44.444444444444443</v>
      </c>
      <c r="K85" s="210">
        <v>0</v>
      </c>
      <c r="L85" s="210">
        <v>0</v>
      </c>
      <c r="M85" s="210">
        <v>0</v>
      </c>
      <c r="N85" s="210">
        <v>0</v>
      </c>
      <c r="O85" s="210">
        <v>22.222222222222221</v>
      </c>
      <c r="P85" s="210">
        <v>100</v>
      </c>
    </row>
    <row r="86" spans="1:16">
      <c r="A86" s="17">
        <v>78015</v>
      </c>
      <c r="B86" s="17" t="s">
        <v>308</v>
      </c>
      <c r="C86" s="210">
        <v>22.222222222222221</v>
      </c>
      <c r="D86" s="210">
        <v>0</v>
      </c>
      <c r="E86" s="210">
        <v>16.666666666666664</v>
      </c>
      <c r="F86" s="210">
        <v>0</v>
      </c>
      <c r="G86" s="210">
        <v>0</v>
      </c>
      <c r="H86" s="210">
        <v>0</v>
      </c>
      <c r="I86" s="210">
        <v>16.666666666666664</v>
      </c>
      <c r="J86" s="210">
        <v>18.518518518518519</v>
      </c>
      <c r="K86" s="210">
        <v>0</v>
      </c>
      <c r="L86" s="210">
        <v>0</v>
      </c>
      <c r="M86" s="210">
        <v>0</v>
      </c>
      <c r="N86" s="210">
        <v>1.8518518518518516</v>
      </c>
      <c r="O86" s="210">
        <v>24.074074074074073</v>
      </c>
      <c r="P86" s="210">
        <v>100</v>
      </c>
    </row>
    <row r="87" spans="1:16">
      <c r="A87" s="17">
        <v>78016</v>
      </c>
      <c r="B87" s="17" t="s">
        <v>547</v>
      </c>
      <c r="C87" s="210">
        <v>33.333333333333329</v>
      </c>
      <c r="D87" s="210">
        <v>0</v>
      </c>
      <c r="E87" s="210">
        <v>33.333333333333329</v>
      </c>
      <c r="F87" s="210">
        <v>0</v>
      </c>
      <c r="G87" s="210">
        <v>0</v>
      </c>
      <c r="H87" s="210">
        <v>0</v>
      </c>
      <c r="I87" s="210">
        <v>8.3333333333333321</v>
      </c>
      <c r="J87" s="210">
        <v>16.666666666666664</v>
      </c>
      <c r="K87" s="210">
        <v>0</v>
      </c>
      <c r="L87" s="210">
        <v>0</v>
      </c>
      <c r="M87" s="210">
        <v>0</v>
      </c>
      <c r="N87" s="210">
        <v>0</v>
      </c>
      <c r="O87" s="210">
        <v>8.3333333333333321</v>
      </c>
      <c r="P87" s="210">
        <v>100</v>
      </c>
    </row>
    <row r="88" spans="1:16">
      <c r="A88" s="17">
        <v>78017</v>
      </c>
      <c r="B88" s="17" t="s">
        <v>298</v>
      </c>
      <c r="C88" s="210">
        <v>28.205128205128204</v>
      </c>
      <c r="D88" s="210">
        <v>8.9743589743589745</v>
      </c>
      <c r="E88" s="210">
        <v>10.256410256410255</v>
      </c>
      <c r="F88" s="210">
        <v>0</v>
      </c>
      <c r="G88" s="210">
        <v>0</v>
      </c>
      <c r="H88" s="210">
        <v>0</v>
      </c>
      <c r="I88" s="210">
        <v>19.230769230769234</v>
      </c>
      <c r="J88" s="210">
        <v>16.666666666666664</v>
      </c>
      <c r="K88" s="210">
        <v>2.5641025641025639</v>
      </c>
      <c r="L88" s="210">
        <v>2.5641025641025639</v>
      </c>
      <c r="M88" s="210">
        <v>1.2820512820512819</v>
      </c>
      <c r="N88" s="210">
        <v>1.2820512820512819</v>
      </c>
      <c r="O88" s="210">
        <v>8.9743589743589745</v>
      </c>
      <c r="P88" s="210">
        <v>100</v>
      </c>
    </row>
    <row r="89" spans="1:16">
      <c r="A89" s="17">
        <v>78019</v>
      </c>
      <c r="B89" s="17" t="s">
        <v>428</v>
      </c>
      <c r="C89" s="210">
        <v>25</v>
      </c>
      <c r="D89" s="210">
        <v>0</v>
      </c>
      <c r="E89" s="210">
        <v>37.5</v>
      </c>
      <c r="F89" s="210">
        <v>0</v>
      </c>
      <c r="G89" s="210">
        <v>0</v>
      </c>
      <c r="H89" s="210">
        <v>0</v>
      </c>
      <c r="I89" s="210">
        <v>0</v>
      </c>
      <c r="J89" s="210">
        <v>25</v>
      </c>
      <c r="K89" s="210">
        <v>0</v>
      </c>
      <c r="L89" s="210">
        <v>0</v>
      </c>
      <c r="M89" s="210">
        <v>0</v>
      </c>
      <c r="N89" s="210">
        <v>0</v>
      </c>
      <c r="O89" s="210">
        <v>12.5</v>
      </c>
      <c r="P89" s="210">
        <v>100</v>
      </c>
    </row>
    <row r="90" spans="1:16">
      <c r="A90" s="17">
        <v>78020</v>
      </c>
      <c r="B90" s="17" t="s">
        <v>459</v>
      </c>
      <c r="C90" s="210">
        <v>35.714285714285715</v>
      </c>
      <c r="D90" s="210">
        <v>0</v>
      </c>
      <c r="E90" s="210">
        <v>14.285714285714285</v>
      </c>
      <c r="F90" s="210">
        <v>0</v>
      </c>
      <c r="G90" s="210">
        <v>7.1428571428571423</v>
      </c>
      <c r="H90" s="210">
        <v>0</v>
      </c>
      <c r="I90" s="210">
        <v>0</v>
      </c>
      <c r="J90" s="210">
        <v>28.571428571428569</v>
      </c>
      <c r="K90" s="210">
        <v>0</v>
      </c>
      <c r="L90" s="210">
        <v>0</v>
      </c>
      <c r="M90" s="210">
        <v>0</v>
      </c>
      <c r="N90" s="210">
        <v>0</v>
      </c>
      <c r="O90" s="210">
        <v>14.285714285714285</v>
      </c>
      <c r="P90" s="210">
        <v>100</v>
      </c>
    </row>
    <row r="91" spans="1:16">
      <c r="A91" s="17">
        <v>78021</v>
      </c>
      <c r="B91" s="17" t="s">
        <v>562</v>
      </c>
      <c r="C91" s="210">
        <v>25</v>
      </c>
      <c r="D91" s="210">
        <v>12.5</v>
      </c>
      <c r="E91" s="210">
        <v>12.5</v>
      </c>
      <c r="F91" s="210">
        <v>0</v>
      </c>
      <c r="G91" s="210">
        <v>0</v>
      </c>
      <c r="H91" s="210">
        <v>0</v>
      </c>
      <c r="I91" s="210">
        <v>12.5</v>
      </c>
      <c r="J91" s="210">
        <v>25</v>
      </c>
      <c r="K91" s="210">
        <v>0</v>
      </c>
      <c r="L91" s="210">
        <v>0</v>
      </c>
      <c r="M91" s="210">
        <v>0</v>
      </c>
      <c r="N91" s="210">
        <v>0</v>
      </c>
      <c r="O91" s="210">
        <v>12.5</v>
      </c>
      <c r="P91" s="210">
        <v>100</v>
      </c>
    </row>
    <row r="92" spans="1:16">
      <c r="A92" s="17">
        <v>78022</v>
      </c>
      <c r="B92" s="17" t="s">
        <v>563</v>
      </c>
      <c r="C92" s="210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100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100</v>
      </c>
    </row>
    <row r="93" spans="1:16">
      <c r="A93" s="17">
        <v>78025</v>
      </c>
      <c r="B93" s="17" t="s">
        <v>313</v>
      </c>
      <c r="C93" s="210">
        <v>31.372549019607842</v>
      </c>
      <c r="D93" s="210">
        <v>1.9607843137254901</v>
      </c>
      <c r="E93" s="210">
        <v>11.76470588235294</v>
      </c>
      <c r="F93" s="210">
        <v>0</v>
      </c>
      <c r="G93" s="210">
        <v>1.9607843137254901</v>
      </c>
      <c r="H93" s="210">
        <v>0</v>
      </c>
      <c r="I93" s="210">
        <v>17.647058823529413</v>
      </c>
      <c r="J93" s="210">
        <v>17.647058823529413</v>
      </c>
      <c r="K93" s="210">
        <v>1.9607843137254901</v>
      </c>
      <c r="L93" s="210">
        <v>0</v>
      </c>
      <c r="M93" s="210">
        <v>0</v>
      </c>
      <c r="N93" s="210">
        <v>1.9607843137254901</v>
      </c>
      <c r="O93" s="210">
        <v>13.725490196078432</v>
      </c>
      <c r="P93" s="210">
        <v>100</v>
      </c>
    </row>
    <row r="94" spans="1:16">
      <c r="A94" s="17">
        <v>78026</v>
      </c>
      <c r="B94" s="17" t="s">
        <v>397</v>
      </c>
      <c r="C94" s="210">
        <v>18.75</v>
      </c>
      <c r="D94" s="210">
        <v>0</v>
      </c>
      <c r="E94" s="210">
        <v>6.25</v>
      </c>
      <c r="F94" s="210">
        <v>0</v>
      </c>
      <c r="G94" s="210">
        <v>0</v>
      </c>
      <c r="H94" s="210">
        <v>0</v>
      </c>
      <c r="I94" s="210">
        <v>0</v>
      </c>
      <c r="J94" s="210">
        <v>37.5</v>
      </c>
      <c r="K94" s="210">
        <v>0</v>
      </c>
      <c r="L94" s="210">
        <v>0</v>
      </c>
      <c r="M94" s="210">
        <v>6.25</v>
      </c>
      <c r="N94" s="210">
        <v>0</v>
      </c>
      <c r="O94" s="210">
        <v>31.25</v>
      </c>
      <c r="P94" s="210">
        <v>100</v>
      </c>
    </row>
    <row r="95" spans="1:16">
      <c r="A95" s="17">
        <v>78027</v>
      </c>
      <c r="B95" s="17" t="s">
        <v>677</v>
      </c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</row>
    <row r="96" spans="1:16">
      <c r="A96" s="17">
        <v>78028</v>
      </c>
      <c r="B96" s="17" t="s">
        <v>443</v>
      </c>
      <c r="C96" s="210">
        <v>28.571428571428569</v>
      </c>
      <c r="D96" s="210">
        <v>0</v>
      </c>
      <c r="E96" s="210">
        <v>28.571428571428569</v>
      </c>
      <c r="F96" s="210">
        <v>0</v>
      </c>
      <c r="G96" s="210">
        <v>0</v>
      </c>
      <c r="H96" s="210">
        <v>0</v>
      </c>
      <c r="I96" s="210">
        <v>0</v>
      </c>
      <c r="J96" s="210">
        <v>28.571428571428569</v>
      </c>
      <c r="K96" s="210">
        <v>0</v>
      </c>
      <c r="L96" s="210">
        <v>0</v>
      </c>
      <c r="M96" s="210">
        <v>0</v>
      </c>
      <c r="N96" s="210">
        <v>0</v>
      </c>
      <c r="O96" s="210">
        <v>14.285714285714285</v>
      </c>
      <c r="P96" s="210">
        <v>100</v>
      </c>
    </row>
    <row r="97" spans="1:16">
      <c r="A97" s="17">
        <v>78029</v>
      </c>
      <c r="B97" s="17" t="s">
        <v>283</v>
      </c>
      <c r="C97" s="210">
        <v>35.443037974683541</v>
      </c>
      <c r="D97" s="210">
        <v>2.5316455696202533</v>
      </c>
      <c r="E97" s="210">
        <v>11.39240506329114</v>
      </c>
      <c r="F97" s="210">
        <v>0</v>
      </c>
      <c r="G97" s="210">
        <v>0</v>
      </c>
      <c r="H97" s="210">
        <v>0</v>
      </c>
      <c r="I97" s="210">
        <v>7.59493670886076</v>
      </c>
      <c r="J97" s="210">
        <v>25.316455696202532</v>
      </c>
      <c r="K97" s="210">
        <v>0</v>
      </c>
      <c r="L97" s="210">
        <v>0</v>
      </c>
      <c r="M97" s="210">
        <v>2.5316455696202533</v>
      </c>
      <c r="N97" s="210">
        <v>0</v>
      </c>
      <c r="O97" s="210">
        <v>15.18987341772152</v>
      </c>
      <c r="P97" s="210">
        <v>100</v>
      </c>
    </row>
    <row r="98" spans="1:16">
      <c r="A98" s="17">
        <v>78030</v>
      </c>
      <c r="B98" s="17" t="s">
        <v>424</v>
      </c>
      <c r="C98" s="210">
        <v>15.789473684210526</v>
      </c>
      <c r="D98" s="210">
        <v>5.2631578947368416</v>
      </c>
      <c r="E98" s="210">
        <v>15.789473684210526</v>
      </c>
      <c r="F98" s="210">
        <v>0</v>
      </c>
      <c r="G98" s="210">
        <v>5.2631578947368416</v>
      </c>
      <c r="H98" s="210">
        <v>0</v>
      </c>
      <c r="I98" s="210">
        <v>10.526315789473683</v>
      </c>
      <c r="J98" s="210">
        <v>21.052631578947366</v>
      </c>
      <c r="K98" s="210">
        <v>0</v>
      </c>
      <c r="L98" s="210">
        <v>0</v>
      </c>
      <c r="M98" s="210">
        <v>0</v>
      </c>
      <c r="N98" s="210">
        <v>0</v>
      </c>
      <c r="O98" s="210">
        <v>26.315789473684209</v>
      </c>
      <c r="P98" s="210">
        <v>100</v>
      </c>
    </row>
    <row r="99" spans="1:16">
      <c r="A99" s="17">
        <v>78031</v>
      </c>
      <c r="B99" s="17" t="s">
        <v>303</v>
      </c>
      <c r="C99" s="210">
        <v>11.111111111111111</v>
      </c>
      <c r="D99" s="210">
        <v>2.2222222222222223</v>
      </c>
      <c r="E99" s="210">
        <v>20</v>
      </c>
      <c r="F99" s="210">
        <v>0</v>
      </c>
      <c r="G99" s="210">
        <v>2.2222222222222223</v>
      </c>
      <c r="H99" s="210">
        <v>0</v>
      </c>
      <c r="I99" s="210">
        <v>11.111111111111111</v>
      </c>
      <c r="J99" s="210">
        <v>20</v>
      </c>
      <c r="K99" s="210">
        <v>0</v>
      </c>
      <c r="L99" s="210">
        <v>4.4444444444444446</v>
      </c>
      <c r="M99" s="210">
        <v>2.2222222222222223</v>
      </c>
      <c r="N99" s="210">
        <v>0</v>
      </c>
      <c r="O99" s="210">
        <v>26.666666666666668</v>
      </c>
      <c r="P99" s="210">
        <v>100</v>
      </c>
    </row>
    <row r="100" spans="1:16">
      <c r="A100" s="17">
        <v>78033</v>
      </c>
      <c r="B100" s="17" t="s">
        <v>275</v>
      </c>
      <c r="C100" s="210">
        <v>22.807017543859647</v>
      </c>
      <c r="D100" s="210">
        <v>6.140350877192982</v>
      </c>
      <c r="E100" s="210">
        <v>25.438596491228072</v>
      </c>
      <c r="F100" s="210">
        <v>0</v>
      </c>
      <c r="G100" s="210">
        <v>0</v>
      </c>
      <c r="H100" s="210">
        <v>0</v>
      </c>
      <c r="I100" s="210">
        <v>16.666666666666664</v>
      </c>
      <c r="J100" s="210">
        <v>13.157894736842104</v>
      </c>
      <c r="K100" s="210">
        <v>0</v>
      </c>
      <c r="L100" s="210">
        <v>1.7543859649122806</v>
      </c>
      <c r="M100" s="210">
        <v>0</v>
      </c>
      <c r="N100" s="210">
        <v>0</v>
      </c>
      <c r="O100" s="210">
        <v>14.035087719298245</v>
      </c>
      <c r="P100" s="210">
        <v>100</v>
      </c>
    </row>
    <row r="101" spans="1:16">
      <c r="A101" s="17">
        <v>78034</v>
      </c>
      <c r="B101" s="17" t="s">
        <v>430</v>
      </c>
      <c r="C101" s="210">
        <v>23.076923076923077</v>
      </c>
      <c r="D101" s="210">
        <v>7.6923076923076925</v>
      </c>
      <c r="E101" s="210">
        <v>15.384615384615385</v>
      </c>
      <c r="F101" s="210">
        <v>0</v>
      </c>
      <c r="G101" s="210">
        <v>0</v>
      </c>
      <c r="H101" s="210">
        <v>0</v>
      </c>
      <c r="I101" s="210">
        <v>15.384615384615385</v>
      </c>
      <c r="J101" s="210">
        <v>23.076923076923077</v>
      </c>
      <c r="K101" s="210">
        <v>0</v>
      </c>
      <c r="L101" s="210">
        <v>0</v>
      </c>
      <c r="M101" s="210">
        <v>0</v>
      </c>
      <c r="N101" s="210">
        <v>0</v>
      </c>
      <c r="O101" s="210">
        <v>15.384615384615385</v>
      </c>
      <c r="P101" s="210">
        <v>100</v>
      </c>
    </row>
    <row r="102" spans="1:16">
      <c r="A102" s="17">
        <v>78035</v>
      </c>
      <c r="B102" s="17" t="s">
        <v>666</v>
      </c>
      <c r="C102" s="210">
        <v>33.333333333333329</v>
      </c>
      <c r="D102" s="210">
        <v>0</v>
      </c>
      <c r="E102" s="210">
        <v>33.333333333333329</v>
      </c>
      <c r="F102" s="210">
        <v>0</v>
      </c>
      <c r="G102" s="210">
        <v>0</v>
      </c>
      <c r="H102" s="210">
        <v>0</v>
      </c>
      <c r="I102" s="210">
        <v>0</v>
      </c>
      <c r="J102" s="210">
        <v>33.333333333333329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100</v>
      </c>
    </row>
    <row r="103" spans="1:16">
      <c r="A103" s="17">
        <v>78037</v>
      </c>
      <c r="B103" s="17" t="s">
        <v>407</v>
      </c>
      <c r="C103" s="210">
        <v>25</v>
      </c>
      <c r="D103" s="210">
        <v>0</v>
      </c>
      <c r="E103" s="210">
        <v>37.5</v>
      </c>
      <c r="F103" s="210">
        <v>0</v>
      </c>
      <c r="G103" s="210">
        <v>0</v>
      </c>
      <c r="H103" s="210">
        <v>0</v>
      </c>
      <c r="I103" s="210">
        <v>0</v>
      </c>
      <c r="J103" s="210">
        <v>25</v>
      </c>
      <c r="K103" s="210">
        <v>0</v>
      </c>
      <c r="L103" s="210">
        <v>0</v>
      </c>
      <c r="M103" s="210">
        <v>0</v>
      </c>
      <c r="N103" s="210">
        <v>0</v>
      </c>
      <c r="O103" s="210">
        <v>12.5</v>
      </c>
      <c r="P103" s="210">
        <v>100</v>
      </c>
    </row>
    <row r="104" spans="1:16">
      <c r="A104" s="17">
        <v>78038</v>
      </c>
      <c r="B104" s="17" t="s">
        <v>619</v>
      </c>
      <c r="C104" s="210">
        <v>100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100</v>
      </c>
    </row>
    <row r="105" spans="1:16">
      <c r="A105" s="17">
        <v>78039</v>
      </c>
      <c r="B105" s="17" t="s">
        <v>555</v>
      </c>
      <c r="C105" s="210">
        <v>0</v>
      </c>
      <c r="D105" s="210">
        <v>0</v>
      </c>
      <c r="E105" s="210">
        <v>25</v>
      </c>
      <c r="F105" s="210">
        <v>0</v>
      </c>
      <c r="G105" s="210">
        <v>0</v>
      </c>
      <c r="H105" s="210">
        <v>0</v>
      </c>
      <c r="I105" s="210">
        <v>25</v>
      </c>
      <c r="J105" s="210">
        <v>25</v>
      </c>
      <c r="K105" s="210">
        <v>0</v>
      </c>
      <c r="L105" s="210">
        <v>0</v>
      </c>
      <c r="M105" s="210">
        <v>0</v>
      </c>
      <c r="N105" s="210">
        <v>0</v>
      </c>
      <c r="O105" s="210">
        <v>25</v>
      </c>
      <c r="P105" s="210">
        <v>100</v>
      </c>
    </row>
    <row r="106" spans="1:16">
      <c r="A106" s="17">
        <v>78040</v>
      </c>
      <c r="B106" s="17" t="s">
        <v>299</v>
      </c>
      <c r="C106" s="210">
        <v>18.604651162790699</v>
      </c>
      <c r="D106" s="210">
        <v>39.534883720930232</v>
      </c>
      <c r="E106" s="210">
        <v>9.3023255813953494</v>
      </c>
      <c r="F106" s="210">
        <v>0</v>
      </c>
      <c r="G106" s="210">
        <v>0</v>
      </c>
      <c r="H106" s="210">
        <v>0</v>
      </c>
      <c r="I106" s="210">
        <v>6.9767441860465116</v>
      </c>
      <c r="J106" s="210">
        <v>13.953488372093023</v>
      </c>
      <c r="K106" s="210">
        <v>0</v>
      </c>
      <c r="L106" s="210">
        <v>0</v>
      </c>
      <c r="M106" s="210">
        <v>0</v>
      </c>
      <c r="N106" s="210">
        <v>0</v>
      </c>
      <c r="O106" s="210">
        <v>11.627906976744185</v>
      </c>
      <c r="P106" s="210">
        <v>100</v>
      </c>
    </row>
    <row r="107" spans="1:16">
      <c r="A107" s="17">
        <v>78042</v>
      </c>
      <c r="B107" s="17" t="s">
        <v>557</v>
      </c>
      <c r="C107" s="210">
        <v>80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20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100</v>
      </c>
    </row>
    <row r="108" spans="1:16">
      <c r="A108" s="17">
        <v>78043</v>
      </c>
      <c r="B108" s="17" t="s">
        <v>558</v>
      </c>
      <c r="C108" s="210">
        <v>57.142857142857139</v>
      </c>
      <c r="D108" s="210">
        <v>0</v>
      </c>
      <c r="E108" s="210">
        <v>28.571428571428569</v>
      </c>
      <c r="F108" s="210">
        <v>0</v>
      </c>
      <c r="G108" s="210">
        <v>0</v>
      </c>
      <c r="H108" s="210">
        <v>0</v>
      </c>
      <c r="I108" s="210">
        <v>0</v>
      </c>
      <c r="J108" s="210">
        <v>14.285714285714285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100</v>
      </c>
    </row>
    <row r="109" spans="1:16">
      <c r="A109" s="17">
        <v>78044</v>
      </c>
      <c r="B109" s="17" t="s">
        <v>268</v>
      </c>
      <c r="C109" s="210">
        <v>26.767676767676768</v>
      </c>
      <c r="D109" s="210">
        <v>9.0909090909090917</v>
      </c>
      <c r="E109" s="210">
        <v>11.111111111111111</v>
      </c>
      <c r="F109" s="210">
        <v>0</v>
      </c>
      <c r="G109" s="210">
        <v>1.5151515151515151</v>
      </c>
      <c r="H109" s="210">
        <v>0</v>
      </c>
      <c r="I109" s="210">
        <v>9.5959595959595951</v>
      </c>
      <c r="J109" s="210">
        <v>18.181818181818183</v>
      </c>
      <c r="K109" s="210">
        <v>1.0101010101010102</v>
      </c>
      <c r="L109" s="210">
        <v>1.0101010101010102</v>
      </c>
      <c r="M109" s="210">
        <v>3.0303030303030303</v>
      </c>
      <c r="N109" s="210">
        <v>0.50505050505050508</v>
      </c>
      <c r="O109" s="210">
        <v>18.181818181818183</v>
      </c>
      <c r="P109" s="210">
        <v>100</v>
      </c>
    </row>
    <row r="110" spans="1:16">
      <c r="A110" s="17">
        <v>78045</v>
      </c>
      <c r="B110" s="17" t="s">
        <v>265</v>
      </c>
      <c r="C110" s="210">
        <v>20.701754385964914</v>
      </c>
      <c r="D110" s="210">
        <v>14.035087719298245</v>
      </c>
      <c r="E110" s="210">
        <v>17.543859649122805</v>
      </c>
      <c r="F110" s="210">
        <v>0.35087719298245612</v>
      </c>
      <c r="G110" s="210">
        <v>0.70175438596491224</v>
      </c>
      <c r="H110" s="210">
        <v>0</v>
      </c>
      <c r="I110" s="210">
        <v>6.666666666666667</v>
      </c>
      <c r="J110" s="210">
        <v>9.1228070175438596</v>
      </c>
      <c r="K110" s="210">
        <v>0.35087719298245612</v>
      </c>
      <c r="L110" s="210">
        <v>1.4035087719298245</v>
      </c>
      <c r="M110" s="210">
        <v>1.4035087719298245</v>
      </c>
      <c r="N110" s="210">
        <v>0</v>
      </c>
      <c r="O110" s="210">
        <v>27.719298245614034</v>
      </c>
      <c r="P110" s="210">
        <v>100</v>
      </c>
    </row>
    <row r="111" spans="1:16">
      <c r="A111" s="17">
        <v>78046</v>
      </c>
      <c r="B111" s="17" t="s">
        <v>592</v>
      </c>
      <c r="C111" s="210">
        <v>33.333333333333329</v>
      </c>
      <c r="D111" s="210">
        <v>0</v>
      </c>
      <c r="E111" s="210">
        <v>11.111111111111111</v>
      </c>
      <c r="F111" s="210">
        <v>0</v>
      </c>
      <c r="G111" s="210">
        <v>0</v>
      </c>
      <c r="H111" s="210">
        <v>0</v>
      </c>
      <c r="I111" s="210">
        <v>33.333333333333329</v>
      </c>
      <c r="J111" s="210">
        <v>11.111111111111111</v>
      </c>
      <c r="K111" s="210">
        <v>0</v>
      </c>
      <c r="L111" s="210">
        <v>0</v>
      </c>
      <c r="M111" s="210">
        <v>0</v>
      </c>
      <c r="N111" s="210">
        <v>0</v>
      </c>
      <c r="O111" s="210">
        <v>11.111111111111111</v>
      </c>
      <c r="P111" s="210">
        <v>100</v>
      </c>
    </row>
    <row r="112" spans="1:16">
      <c r="A112" s="17">
        <v>78047</v>
      </c>
      <c r="B112" s="17" t="s">
        <v>305</v>
      </c>
      <c r="C112" s="210">
        <v>22.448979591836736</v>
      </c>
      <c r="D112" s="210">
        <v>4.0816326530612246</v>
      </c>
      <c r="E112" s="210">
        <v>14.285714285714285</v>
      </c>
      <c r="F112" s="210">
        <v>0</v>
      </c>
      <c r="G112" s="210">
        <v>0</v>
      </c>
      <c r="H112" s="210">
        <v>0</v>
      </c>
      <c r="I112" s="210">
        <v>16.326530612244898</v>
      </c>
      <c r="J112" s="210">
        <v>30.612244897959183</v>
      </c>
      <c r="K112" s="210">
        <v>0</v>
      </c>
      <c r="L112" s="210">
        <v>0</v>
      </c>
      <c r="M112" s="210">
        <v>0</v>
      </c>
      <c r="N112" s="210">
        <v>4.0816326530612246</v>
      </c>
      <c r="O112" s="210">
        <v>8.1632653061224492</v>
      </c>
      <c r="P112" s="210">
        <v>100</v>
      </c>
    </row>
    <row r="113" spans="1:16">
      <c r="A113" s="17">
        <v>78048</v>
      </c>
      <c r="B113" s="17" t="s">
        <v>350</v>
      </c>
      <c r="C113" s="210">
        <v>43.478260869565219</v>
      </c>
      <c r="D113" s="210">
        <v>4.3478260869565215</v>
      </c>
      <c r="E113" s="210">
        <v>17.391304347826086</v>
      </c>
      <c r="F113" s="210">
        <v>0</v>
      </c>
      <c r="G113" s="210">
        <v>0</v>
      </c>
      <c r="H113" s="210">
        <v>0</v>
      </c>
      <c r="I113" s="210">
        <v>4.3478260869565215</v>
      </c>
      <c r="J113" s="210">
        <v>17.391304347826086</v>
      </c>
      <c r="K113" s="210">
        <v>0</v>
      </c>
      <c r="L113" s="210">
        <v>0</v>
      </c>
      <c r="M113" s="210">
        <v>0</v>
      </c>
      <c r="N113" s="210">
        <v>0</v>
      </c>
      <c r="O113" s="210">
        <v>13.043478260869565</v>
      </c>
      <c r="P113" s="210">
        <v>100</v>
      </c>
    </row>
    <row r="114" spans="1:16">
      <c r="A114" s="17">
        <v>78049</v>
      </c>
      <c r="B114" s="17" t="s">
        <v>369</v>
      </c>
      <c r="C114" s="210">
        <v>41.17647058823529</v>
      </c>
      <c r="D114" s="210">
        <v>0</v>
      </c>
      <c r="E114" s="210">
        <v>23.52941176470588</v>
      </c>
      <c r="F114" s="210">
        <v>0</v>
      </c>
      <c r="G114" s="210">
        <v>0</v>
      </c>
      <c r="H114" s="210">
        <v>0</v>
      </c>
      <c r="I114" s="210">
        <v>0</v>
      </c>
      <c r="J114" s="210">
        <v>17.647058823529413</v>
      </c>
      <c r="K114" s="210">
        <v>0</v>
      </c>
      <c r="L114" s="210">
        <v>0</v>
      </c>
      <c r="M114" s="210">
        <v>0</v>
      </c>
      <c r="N114" s="210">
        <v>0</v>
      </c>
      <c r="O114" s="210">
        <v>17.647058823529413</v>
      </c>
      <c r="P114" s="210">
        <v>100</v>
      </c>
    </row>
    <row r="115" spans="1:16">
      <c r="A115" s="17">
        <v>78050</v>
      </c>
      <c r="B115" s="17" t="s">
        <v>613</v>
      </c>
      <c r="C115" s="210">
        <v>0</v>
      </c>
      <c r="D115" s="210">
        <v>0</v>
      </c>
      <c r="E115" s="210">
        <v>66.666666666666657</v>
      </c>
      <c r="F115" s="210">
        <v>0</v>
      </c>
      <c r="G115" s="210">
        <v>0</v>
      </c>
      <c r="H115" s="210">
        <v>0</v>
      </c>
      <c r="I115" s="210">
        <v>33.333333333333329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100</v>
      </c>
    </row>
    <row r="116" spans="1:16">
      <c r="A116" s="17">
        <v>78051</v>
      </c>
      <c r="B116" s="17" t="s">
        <v>383</v>
      </c>
      <c r="C116" s="210">
        <v>24</v>
      </c>
      <c r="D116" s="210">
        <v>12</v>
      </c>
      <c r="E116" s="210">
        <v>32</v>
      </c>
      <c r="F116" s="210">
        <v>0</v>
      </c>
      <c r="G116" s="210">
        <v>0</v>
      </c>
      <c r="H116" s="210">
        <v>0</v>
      </c>
      <c r="I116" s="210">
        <v>0</v>
      </c>
      <c r="J116" s="210">
        <v>16</v>
      </c>
      <c r="K116" s="210">
        <v>0</v>
      </c>
      <c r="L116" s="210">
        <v>0</v>
      </c>
      <c r="M116" s="210">
        <v>0</v>
      </c>
      <c r="N116" s="210">
        <v>0</v>
      </c>
      <c r="O116" s="210">
        <v>16</v>
      </c>
      <c r="P116" s="210">
        <v>100</v>
      </c>
    </row>
    <row r="117" spans="1:16">
      <c r="A117" s="17">
        <v>78052</v>
      </c>
      <c r="B117" s="17" t="s">
        <v>542</v>
      </c>
      <c r="C117" s="210">
        <v>11.111111111111111</v>
      </c>
      <c r="D117" s="210">
        <v>11.111111111111111</v>
      </c>
      <c r="E117" s="210">
        <v>11.111111111111111</v>
      </c>
      <c r="F117" s="210">
        <v>0</v>
      </c>
      <c r="G117" s="210">
        <v>0</v>
      </c>
      <c r="H117" s="210">
        <v>0</v>
      </c>
      <c r="I117" s="210">
        <v>11.111111111111111</v>
      </c>
      <c r="J117" s="210">
        <v>44.444444444444443</v>
      </c>
      <c r="K117" s="210">
        <v>0</v>
      </c>
      <c r="L117" s="210">
        <v>0</v>
      </c>
      <c r="M117" s="210">
        <v>0</v>
      </c>
      <c r="N117" s="210">
        <v>0</v>
      </c>
      <c r="O117" s="210">
        <v>11.111111111111111</v>
      </c>
      <c r="P117" s="210">
        <v>100</v>
      </c>
    </row>
    <row r="118" spans="1:16">
      <c r="A118" s="17">
        <v>78053</v>
      </c>
      <c r="B118" s="17" t="s">
        <v>593</v>
      </c>
      <c r="C118" s="210">
        <v>16.666666666666664</v>
      </c>
      <c r="D118" s="210">
        <v>0</v>
      </c>
      <c r="E118" s="210">
        <v>20.833333333333336</v>
      </c>
      <c r="F118" s="210">
        <v>0</v>
      </c>
      <c r="G118" s="210">
        <v>4.1666666666666661</v>
      </c>
      <c r="H118" s="210">
        <v>0</v>
      </c>
      <c r="I118" s="210">
        <v>16.666666666666664</v>
      </c>
      <c r="J118" s="210">
        <v>12.5</v>
      </c>
      <c r="K118" s="210">
        <v>0</v>
      </c>
      <c r="L118" s="210">
        <v>20.833333333333336</v>
      </c>
      <c r="M118" s="210">
        <v>0</v>
      </c>
      <c r="N118" s="210">
        <v>0</v>
      </c>
      <c r="O118" s="210">
        <v>8.3333333333333321</v>
      </c>
      <c r="P118" s="210">
        <v>100</v>
      </c>
    </row>
    <row r="119" spans="1:16">
      <c r="A119" s="17">
        <v>78054</v>
      </c>
      <c r="B119" s="17" t="s">
        <v>478</v>
      </c>
      <c r="C119" s="210">
        <v>50</v>
      </c>
      <c r="D119" s="210">
        <v>25</v>
      </c>
      <c r="E119" s="210">
        <v>0</v>
      </c>
      <c r="F119" s="210">
        <v>0</v>
      </c>
      <c r="G119" s="210">
        <v>0</v>
      </c>
      <c r="H119" s="210">
        <v>0</v>
      </c>
      <c r="I119" s="210">
        <v>0</v>
      </c>
      <c r="J119" s="210">
        <v>25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100</v>
      </c>
    </row>
    <row r="120" spans="1:16">
      <c r="A120" s="17">
        <v>78055</v>
      </c>
      <c r="B120" s="17" t="s">
        <v>420</v>
      </c>
      <c r="C120" s="210">
        <v>41.666666666666671</v>
      </c>
      <c r="D120" s="210">
        <v>0</v>
      </c>
      <c r="E120" s="210">
        <v>33.333333333333329</v>
      </c>
      <c r="F120" s="210">
        <v>0</v>
      </c>
      <c r="G120" s="210">
        <v>0</v>
      </c>
      <c r="H120" s="210">
        <v>0</v>
      </c>
      <c r="I120" s="210">
        <v>0</v>
      </c>
      <c r="J120" s="210">
        <v>16.666666666666664</v>
      </c>
      <c r="K120" s="210">
        <v>0</v>
      </c>
      <c r="L120" s="210">
        <v>0</v>
      </c>
      <c r="M120" s="210">
        <v>0</v>
      </c>
      <c r="N120" s="210">
        <v>0</v>
      </c>
      <c r="O120" s="210">
        <v>8.3333333333333321</v>
      </c>
      <c r="P120" s="210">
        <v>100</v>
      </c>
    </row>
    <row r="121" spans="1:16">
      <c r="A121" s="17">
        <v>78056</v>
      </c>
      <c r="B121" s="17" t="s">
        <v>422</v>
      </c>
      <c r="C121" s="210">
        <v>42.857142857142854</v>
      </c>
      <c r="D121" s="210">
        <v>7.1428571428571423</v>
      </c>
      <c r="E121" s="210">
        <v>14.285714285714285</v>
      </c>
      <c r="F121" s="210">
        <v>0</v>
      </c>
      <c r="G121" s="210">
        <v>0</v>
      </c>
      <c r="H121" s="210">
        <v>0</v>
      </c>
      <c r="I121" s="210">
        <v>7.1428571428571423</v>
      </c>
      <c r="J121" s="210">
        <v>21.428571428571427</v>
      </c>
      <c r="K121" s="210">
        <v>0</v>
      </c>
      <c r="L121" s="210">
        <v>0</v>
      </c>
      <c r="M121" s="210">
        <v>0</v>
      </c>
      <c r="N121" s="210">
        <v>0</v>
      </c>
      <c r="O121" s="210">
        <v>7.1428571428571423</v>
      </c>
      <c r="P121" s="210">
        <v>100</v>
      </c>
    </row>
    <row r="122" spans="1:16">
      <c r="A122" s="17">
        <v>78057</v>
      </c>
      <c r="B122" s="17" t="s">
        <v>469</v>
      </c>
      <c r="C122" s="210">
        <v>50</v>
      </c>
      <c r="D122" s="210">
        <v>0</v>
      </c>
      <c r="E122" s="210">
        <v>33.333333333333329</v>
      </c>
      <c r="F122" s="210">
        <v>0</v>
      </c>
      <c r="G122" s="210">
        <v>0</v>
      </c>
      <c r="H122" s="210">
        <v>0</v>
      </c>
      <c r="I122" s="210">
        <v>0</v>
      </c>
      <c r="J122" s="210">
        <v>8.3333333333333321</v>
      </c>
      <c r="K122" s="210">
        <v>0</v>
      </c>
      <c r="L122" s="210">
        <v>0</v>
      </c>
      <c r="M122" s="210">
        <v>0</v>
      </c>
      <c r="N122" s="210">
        <v>0</v>
      </c>
      <c r="O122" s="210">
        <v>8.3333333333333321</v>
      </c>
      <c r="P122" s="210">
        <v>100</v>
      </c>
    </row>
    <row r="123" spans="1:16">
      <c r="A123" s="17">
        <v>78058</v>
      </c>
      <c r="B123" s="17" t="s">
        <v>314</v>
      </c>
      <c r="C123" s="210">
        <v>23.809523809523807</v>
      </c>
      <c r="D123" s="210">
        <v>0</v>
      </c>
      <c r="E123" s="210">
        <v>9.5238095238095237</v>
      </c>
      <c r="F123" s="210">
        <v>0</v>
      </c>
      <c r="G123" s="210">
        <v>0</v>
      </c>
      <c r="H123" s="210">
        <v>0</v>
      </c>
      <c r="I123" s="210">
        <v>19.047619047619047</v>
      </c>
      <c r="J123" s="210">
        <v>28.571428571428569</v>
      </c>
      <c r="K123" s="210">
        <v>0</v>
      </c>
      <c r="L123" s="210">
        <v>0</v>
      </c>
      <c r="M123" s="210">
        <v>0</v>
      </c>
      <c r="N123" s="210">
        <v>0</v>
      </c>
      <c r="O123" s="210">
        <v>19.047619047619047</v>
      </c>
      <c r="P123" s="210">
        <v>100</v>
      </c>
    </row>
    <row r="124" spans="1:16">
      <c r="A124" s="17">
        <v>78059</v>
      </c>
      <c r="B124" s="17" t="s">
        <v>519</v>
      </c>
      <c r="C124" s="210">
        <v>23.076923076923077</v>
      </c>
      <c r="D124" s="210">
        <v>0</v>
      </c>
      <c r="E124" s="210">
        <v>7.6923076923076925</v>
      </c>
      <c r="F124" s="210">
        <v>0</v>
      </c>
      <c r="G124" s="210">
        <v>0</v>
      </c>
      <c r="H124" s="210">
        <v>0</v>
      </c>
      <c r="I124" s="210">
        <v>7.6923076923076925</v>
      </c>
      <c r="J124" s="210">
        <v>46.153846153846153</v>
      </c>
      <c r="K124" s="210">
        <v>0</v>
      </c>
      <c r="L124" s="210">
        <v>0</v>
      </c>
      <c r="M124" s="210">
        <v>0</v>
      </c>
      <c r="N124" s="210">
        <v>0</v>
      </c>
      <c r="O124" s="210">
        <v>15.384615384615385</v>
      </c>
      <c r="P124" s="210">
        <v>100</v>
      </c>
    </row>
    <row r="125" spans="1:16">
      <c r="A125" s="17">
        <v>78060</v>
      </c>
      <c r="B125" s="17" t="s">
        <v>462</v>
      </c>
      <c r="C125" s="210">
        <v>20</v>
      </c>
      <c r="D125" s="210">
        <v>20</v>
      </c>
      <c r="E125" s="210">
        <v>10</v>
      </c>
      <c r="F125" s="210">
        <v>0</v>
      </c>
      <c r="G125" s="210">
        <v>0</v>
      </c>
      <c r="H125" s="210">
        <v>0</v>
      </c>
      <c r="I125" s="210">
        <v>10</v>
      </c>
      <c r="J125" s="210">
        <v>20</v>
      </c>
      <c r="K125" s="210">
        <v>0</v>
      </c>
      <c r="L125" s="210">
        <v>0</v>
      </c>
      <c r="M125" s="210">
        <v>0</v>
      </c>
      <c r="N125" s="210">
        <v>0</v>
      </c>
      <c r="O125" s="210">
        <v>20</v>
      </c>
      <c r="P125" s="210">
        <v>100</v>
      </c>
    </row>
    <row r="126" spans="1:16">
      <c r="A126" s="17">
        <v>78061</v>
      </c>
      <c r="B126" s="17" t="s">
        <v>502</v>
      </c>
      <c r="C126" s="210">
        <v>37.5</v>
      </c>
      <c r="D126" s="210">
        <v>25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210">
        <v>25</v>
      </c>
      <c r="K126" s="210">
        <v>0</v>
      </c>
      <c r="L126" s="210">
        <v>0</v>
      </c>
      <c r="M126" s="210">
        <v>0</v>
      </c>
      <c r="N126" s="210">
        <v>0</v>
      </c>
      <c r="O126" s="210">
        <v>12.5</v>
      </c>
      <c r="P126" s="210">
        <v>100</v>
      </c>
    </row>
    <row r="127" spans="1:16">
      <c r="A127" s="17">
        <v>78062</v>
      </c>
      <c r="B127" s="17" t="s">
        <v>438</v>
      </c>
      <c r="C127" s="210">
        <v>40</v>
      </c>
      <c r="D127" s="210">
        <v>0</v>
      </c>
      <c r="E127" s="210">
        <v>30</v>
      </c>
      <c r="F127" s="210">
        <v>0</v>
      </c>
      <c r="G127" s="210">
        <v>0</v>
      </c>
      <c r="H127" s="210">
        <v>0</v>
      </c>
      <c r="I127" s="210">
        <v>0</v>
      </c>
      <c r="J127" s="210">
        <v>20</v>
      </c>
      <c r="K127" s="210">
        <v>0</v>
      </c>
      <c r="L127" s="210">
        <v>0</v>
      </c>
      <c r="M127" s="210">
        <v>0</v>
      </c>
      <c r="N127" s="210">
        <v>0</v>
      </c>
      <c r="O127" s="210">
        <v>10</v>
      </c>
      <c r="P127" s="210">
        <v>100</v>
      </c>
    </row>
    <row r="128" spans="1:16">
      <c r="A128" s="17">
        <v>78065</v>
      </c>
      <c r="B128" s="17" t="s">
        <v>607</v>
      </c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</row>
    <row r="129" spans="1:16">
      <c r="A129" s="17">
        <v>78066</v>
      </c>
      <c r="B129" s="17" t="s">
        <v>378</v>
      </c>
      <c r="C129" s="210">
        <v>13.333333333333334</v>
      </c>
      <c r="D129" s="210">
        <v>0</v>
      </c>
      <c r="E129" s="210">
        <v>26.666666666666668</v>
      </c>
      <c r="F129" s="210">
        <v>0</v>
      </c>
      <c r="G129" s="210">
        <v>0</v>
      </c>
      <c r="H129" s="210">
        <v>0</v>
      </c>
      <c r="I129" s="210">
        <v>26.666666666666668</v>
      </c>
      <c r="J129" s="210">
        <v>6.666666666666667</v>
      </c>
      <c r="K129" s="210">
        <v>6.666666666666667</v>
      </c>
      <c r="L129" s="210">
        <v>0</v>
      </c>
      <c r="M129" s="210">
        <v>0</v>
      </c>
      <c r="N129" s="210">
        <v>0</v>
      </c>
      <c r="O129" s="210">
        <v>20</v>
      </c>
      <c r="P129" s="210">
        <v>100</v>
      </c>
    </row>
    <row r="130" spans="1:16">
      <c r="A130" s="17">
        <v>78067</v>
      </c>
      <c r="B130" s="17" t="s">
        <v>465</v>
      </c>
      <c r="C130" s="210">
        <v>37.5</v>
      </c>
      <c r="D130" s="210">
        <v>0</v>
      </c>
      <c r="E130" s="210">
        <v>12.5</v>
      </c>
      <c r="F130" s="210">
        <v>0</v>
      </c>
      <c r="G130" s="210">
        <v>0</v>
      </c>
      <c r="H130" s="210">
        <v>0</v>
      </c>
      <c r="I130" s="210">
        <v>25</v>
      </c>
      <c r="J130" s="210">
        <v>25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100</v>
      </c>
    </row>
    <row r="131" spans="1:16">
      <c r="A131" s="17">
        <v>78069</v>
      </c>
      <c r="B131" s="17" t="s">
        <v>446</v>
      </c>
      <c r="C131" s="210">
        <v>100</v>
      </c>
      <c r="D131" s="210">
        <v>0</v>
      </c>
      <c r="E131" s="210">
        <v>0</v>
      </c>
      <c r="F131" s="210">
        <v>0</v>
      </c>
      <c r="G131" s="210">
        <v>0</v>
      </c>
      <c r="H131" s="210">
        <v>0</v>
      </c>
      <c r="I131" s="210">
        <v>0</v>
      </c>
      <c r="J131" s="210">
        <v>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100</v>
      </c>
    </row>
    <row r="132" spans="1:16">
      <c r="A132" s="17">
        <v>78070</v>
      </c>
      <c r="B132" s="17" t="s">
        <v>304</v>
      </c>
      <c r="C132" s="210">
        <v>32.558139534883722</v>
      </c>
      <c r="D132" s="210">
        <v>6.9767441860465116</v>
      </c>
      <c r="E132" s="210">
        <v>11.627906976744185</v>
      </c>
      <c r="F132" s="210">
        <v>0</v>
      </c>
      <c r="G132" s="210">
        <v>0</v>
      </c>
      <c r="H132" s="210">
        <v>0</v>
      </c>
      <c r="I132" s="210">
        <v>20.930232558139537</v>
      </c>
      <c r="J132" s="210">
        <v>13.953488372093023</v>
      </c>
      <c r="K132" s="210">
        <v>0</v>
      </c>
      <c r="L132" s="210">
        <v>2.3255813953488373</v>
      </c>
      <c r="M132" s="210">
        <v>0</v>
      </c>
      <c r="N132" s="210">
        <v>2.3255813953488373</v>
      </c>
      <c r="O132" s="210">
        <v>9.3023255813953494</v>
      </c>
      <c r="P132" s="210">
        <v>100</v>
      </c>
    </row>
    <row r="133" spans="1:16">
      <c r="A133" s="17">
        <v>78071</v>
      </c>
      <c r="B133" s="17" t="s">
        <v>575</v>
      </c>
      <c r="C133" s="210">
        <v>40</v>
      </c>
      <c r="D133" s="210">
        <v>20</v>
      </c>
      <c r="E133" s="210">
        <v>20</v>
      </c>
      <c r="F133" s="210">
        <v>0</v>
      </c>
      <c r="G133" s="210">
        <v>0</v>
      </c>
      <c r="H133" s="210">
        <v>0</v>
      </c>
      <c r="I133" s="210">
        <v>0</v>
      </c>
      <c r="J133" s="210">
        <v>20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100</v>
      </c>
    </row>
    <row r="134" spans="1:16">
      <c r="A134" s="17">
        <v>78072</v>
      </c>
      <c r="B134" s="17" t="s">
        <v>629</v>
      </c>
      <c r="C134" s="210">
        <v>50</v>
      </c>
      <c r="D134" s="210">
        <v>0</v>
      </c>
      <c r="E134" s="210">
        <v>50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100</v>
      </c>
    </row>
    <row r="135" spans="1:16">
      <c r="A135" s="17">
        <v>78073</v>
      </c>
      <c r="B135" s="17" t="s">
        <v>505</v>
      </c>
      <c r="C135" s="210">
        <v>25</v>
      </c>
      <c r="D135" s="210">
        <v>0</v>
      </c>
      <c r="E135" s="210">
        <v>16.666666666666664</v>
      </c>
      <c r="F135" s="210">
        <v>0</v>
      </c>
      <c r="G135" s="210">
        <v>0</v>
      </c>
      <c r="H135" s="210">
        <v>0</v>
      </c>
      <c r="I135" s="210">
        <v>25</v>
      </c>
      <c r="J135" s="210">
        <v>25</v>
      </c>
      <c r="K135" s="210">
        <v>0</v>
      </c>
      <c r="L135" s="210">
        <v>0</v>
      </c>
      <c r="M135" s="210">
        <v>0</v>
      </c>
      <c r="N135" s="210">
        <v>0</v>
      </c>
      <c r="O135" s="210">
        <v>8.3333333333333321</v>
      </c>
      <c r="P135" s="210">
        <v>100</v>
      </c>
    </row>
    <row r="136" spans="1:16">
      <c r="A136" s="17">
        <v>78074</v>
      </c>
      <c r="B136" s="17" t="s">
        <v>429</v>
      </c>
      <c r="C136" s="210">
        <v>21.052631578947366</v>
      </c>
      <c r="D136" s="210">
        <v>21.052631578947366</v>
      </c>
      <c r="E136" s="210">
        <v>21.052631578947366</v>
      </c>
      <c r="F136" s="210">
        <v>0</v>
      </c>
      <c r="G136" s="210">
        <v>0</v>
      </c>
      <c r="H136" s="210">
        <v>0</v>
      </c>
      <c r="I136" s="210">
        <v>5.2631578947368416</v>
      </c>
      <c r="J136" s="210">
        <v>21.052631578947366</v>
      </c>
      <c r="K136" s="210">
        <v>0</v>
      </c>
      <c r="L136" s="210">
        <v>0</v>
      </c>
      <c r="M136" s="210">
        <v>0</v>
      </c>
      <c r="N136" s="210">
        <v>0</v>
      </c>
      <c r="O136" s="210">
        <v>10.526315789473683</v>
      </c>
      <c r="P136" s="210">
        <v>100</v>
      </c>
    </row>
    <row r="137" spans="1:16">
      <c r="A137" s="17">
        <v>78075</v>
      </c>
      <c r="B137" s="17" t="s">
        <v>510</v>
      </c>
      <c r="C137" s="210">
        <v>29.629629629629626</v>
      </c>
      <c r="D137" s="210">
        <v>0</v>
      </c>
      <c r="E137" s="210">
        <v>14.814814814814813</v>
      </c>
      <c r="F137" s="210">
        <v>0</v>
      </c>
      <c r="G137" s="210">
        <v>0</v>
      </c>
      <c r="H137" s="210">
        <v>0</v>
      </c>
      <c r="I137" s="210">
        <v>14.814814814814813</v>
      </c>
      <c r="J137" s="210">
        <v>7.4074074074074066</v>
      </c>
      <c r="K137" s="210">
        <v>3.7037037037037033</v>
      </c>
      <c r="L137" s="210">
        <v>3.7037037037037033</v>
      </c>
      <c r="M137" s="210">
        <v>7.4074074074074066</v>
      </c>
      <c r="N137" s="210">
        <v>0</v>
      </c>
      <c r="O137" s="210">
        <v>18.518518518518519</v>
      </c>
      <c r="P137" s="210">
        <v>100</v>
      </c>
    </row>
    <row r="138" spans="1:16">
      <c r="A138" s="17">
        <v>78076</v>
      </c>
      <c r="B138" s="17" t="s">
        <v>394</v>
      </c>
      <c r="C138" s="210">
        <v>20</v>
      </c>
      <c r="D138" s="210">
        <v>10</v>
      </c>
      <c r="E138" s="210">
        <v>30</v>
      </c>
      <c r="F138" s="210">
        <v>0</v>
      </c>
      <c r="G138" s="210">
        <v>10</v>
      </c>
      <c r="H138" s="210">
        <v>0</v>
      </c>
      <c r="I138" s="210">
        <v>10</v>
      </c>
      <c r="J138" s="210">
        <v>20</v>
      </c>
      <c r="K138" s="210">
        <v>0</v>
      </c>
      <c r="L138" s="210">
        <v>0</v>
      </c>
      <c r="M138" s="210">
        <v>0</v>
      </c>
      <c r="N138" s="210">
        <v>0</v>
      </c>
      <c r="O138" s="210">
        <v>0</v>
      </c>
      <c r="P138" s="210">
        <v>100</v>
      </c>
    </row>
    <row r="139" spans="1:16">
      <c r="A139" s="17">
        <v>78077</v>
      </c>
      <c r="B139" s="17" t="s">
        <v>419</v>
      </c>
      <c r="C139" s="210">
        <v>36.363636363636367</v>
      </c>
      <c r="D139" s="210">
        <v>0</v>
      </c>
      <c r="E139" s="210">
        <v>27.27272727272727</v>
      </c>
      <c r="F139" s="210">
        <v>0</v>
      </c>
      <c r="G139" s="210">
        <v>0</v>
      </c>
      <c r="H139" s="210">
        <v>0</v>
      </c>
      <c r="I139" s="210">
        <v>9.0909090909090917</v>
      </c>
      <c r="J139" s="210">
        <v>9.0909090909090917</v>
      </c>
      <c r="K139" s="210">
        <v>0</v>
      </c>
      <c r="L139" s="210">
        <v>0</v>
      </c>
      <c r="M139" s="210">
        <v>0</v>
      </c>
      <c r="N139" s="210">
        <v>0</v>
      </c>
      <c r="O139" s="210">
        <v>18.181818181818183</v>
      </c>
      <c r="P139" s="210">
        <v>100</v>
      </c>
    </row>
    <row r="140" spans="1:16">
      <c r="A140" s="17">
        <v>78078</v>
      </c>
      <c r="B140" s="17" t="s">
        <v>606</v>
      </c>
      <c r="C140" s="210">
        <v>25</v>
      </c>
      <c r="D140" s="210">
        <v>0</v>
      </c>
      <c r="E140" s="210">
        <v>25</v>
      </c>
      <c r="F140" s="210">
        <v>0</v>
      </c>
      <c r="G140" s="210">
        <v>0</v>
      </c>
      <c r="H140" s="210">
        <v>0</v>
      </c>
      <c r="I140" s="210">
        <v>0</v>
      </c>
      <c r="J140" s="210">
        <v>25</v>
      </c>
      <c r="K140" s="210">
        <v>0</v>
      </c>
      <c r="L140" s="210">
        <v>0</v>
      </c>
      <c r="M140" s="210">
        <v>0</v>
      </c>
      <c r="N140" s="210">
        <v>0</v>
      </c>
      <c r="O140" s="210">
        <v>25</v>
      </c>
      <c r="P140" s="210">
        <v>100</v>
      </c>
    </row>
    <row r="141" spans="1:16">
      <c r="A141" s="17">
        <v>78079</v>
      </c>
      <c r="B141" s="17" t="s">
        <v>307</v>
      </c>
      <c r="C141" s="210">
        <v>28.571428571428569</v>
      </c>
      <c r="D141" s="210">
        <v>9.5238095238095237</v>
      </c>
      <c r="E141" s="210">
        <v>9.5238095238095237</v>
      </c>
      <c r="F141" s="210">
        <v>0</v>
      </c>
      <c r="G141" s="210">
        <v>0</v>
      </c>
      <c r="H141" s="210">
        <v>0</v>
      </c>
      <c r="I141" s="210">
        <v>14.285714285714285</v>
      </c>
      <c r="J141" s="210">
        <v>23.809523809523807</v>
      </c>
      <c r="K141" s="210">
        <v>4.7619047619047619</v>
      </c>
      <c r="L141" s="210">
        <v>0</v>
      </c>
      <c r="M141" s="210">
        <v>0</v>
      </c>
      <c r="N141" s="210">
        <v>0</v>
      </c>
      <c r="O141" s="210">
        <v>9.5238095238095237</v>
      </c>
      <c r="P141" s="210">
        <v>100</v>
      </c>
    </row>
    <row r="142" spans="1:16">
      <c r="A142" s="17">
        <v>78080</v>
      </c>
      <c r="B142" s="17" t="s">
        <v>523</v>
      </c>
      <c r="C142" s="210">
        <v>37.5</v>
      </c>
      <c r="D142" s="210">
        <v>12.5</v>
      </c>
      <c r="E142" s="210">
        <v>18.75</v>
      </c>
      <c r="F142" s="210">
        <v>0</v>
      </c>
      <c r="G142" s="210">
        <v>6.25</v>
      </c>
      <c r="H142" s="210">
        <v>0</v>
      </c>
      <c r="I142" s="210">
        <v>0</v>
      </c>
      <c r="J142" s="210">
        <v>18.75</v>
      </c>
      <c r="K142" s="210">
        <v>0</v>
      </c>
      <c r="L142" s="210">
        <v>0</v>
      </c>
      <c r="M142" s="210">
        <v>0</v>
      </c>
      <c r="N142" s="210">
        <v>0</v>
      </c>
      <c r="O142" s="210">
        <v>6.25</v>
      </c>
      <c r="P142" s="210">
        <v>100</v>
      </c>
    </row>
    <row r="143" spans="1:16">
      <c r="A143" s="17">
        <v>78081</v>
      </c>
      <c r="B143" s="17" t="s">
        <v>280</v>
      </c>
      <c r="C143" s="210">
        <v>18.96551724137931</v>
      </c>
      <c r="D143" s="210">
        <v>8.6206896551724146</v>
      </c>
      <c r="E143" s="210">
        <v>13.793103448275861</v>
      </c>
      <c r="F143" s="210">
        <v>2.5862068965517242</v>
      </c>
      <c r="G143" s="210">
        <v>0.86206896551724133</v>
      </c>
      <c r="H143" s="210">
        <v>0</v>
      </c>
      <c r="I143" s="210">
        <v>6.0344827586206895</v>
      </c>
      <c r="J143" s="210">
        <v>19.827586206896552</v>
      </c>
      <c r="K143" s="210">
        <v>1.7241379310344827</v>
      </c>
      <c r="L143" s="210">
        <v>2.5862068965517242</v>
      </c>
      <c r="M143" s="210">
        <v>1.7241379310344827</v>
      </c>
      <c r="N143" s="210">
        <v>0</v>
      </c>
      <c r="O143" s="210">
        <v>23.275862068965516</v>
      </c>
      <c r="P143" s="210">
        <v>100</v>
      </c>
    </row>
    <row r="144" spans="1:16">
      <c r="A144" s="17">
        <v>78082</v>
      </c>
      <c r="B144" s="17" t="s">
        <v>493</v>
      </c>
      <c r="C144" s="210">
        <v>50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33.333333333333329</v>
      </c>
      <c r="K144" s="210">
        <v>0</v>
      </c>
      <c r="L144" s="210">
        <v>0</v>
      </c>
      <c r="M144" s="210">
        <v>0</v>
      </c>
      <c r="N144" s="210">
        <v>0</v>
      </c>
      <c r="O144" s="210">
        <v>16.666666666666664</v>
      </c>
      <c r="P144" s="210">
        <v>100</v>
      </c>
    </row>
    <row r="145" spans="1:16">
      <c r="A145" s="17">
        <v>78083</v>
      </c>
      <c r="B145" s="17" t="s">
        <v>362</v>
      </c>
      <c r="C145" s="210">
        <v>23.076923076923077</v>
      </c>
      <c r="D145" s="210">
        <v>0</v>
      </c>
      <c r="E145" s="210">
        <v>7.6923076923076925</v>
      </c>
      <c r="F145" s="210">
        <v>0</v>
      </c>
      <c r="G145" s="210">
        <v>0</v>
      </c>
      <c r="H145" s="210">
        <v>0</v>
      </c>
      <c r="I145" s="210">
        <v>15.384615384615385</v>
      </c>
      <c r="J145" s="210">
        <v>15.384615384615385</v>
      </c>
      <c r="K145" s="210">
        <v>0</v>
      </c>
      <c r="L145" s="210">
        <v>0</v>
      </c>
      <c r="M145" s="210">
        <v>0</v>
      </c>
      <c r="N145" s="210">
        <v>0</v>
      </c>
      <c r="O145" s="210">
        <v>38.461538461538467</v>
      </c>
      <c r="P145" s="210">
        <v>100</v>
      </c>
    </row>
    <row r="146" spans="1:16">
      <c r="A146" s="17">
        <v>78084</v>
      </c>
      <c r="B146" s="17" t="s">
        <v>408</v>
      </c>
      <c r="C146" s="210">
        <v>42.105263157894733</v>
      </c>
      <c r="D146" s="210">
        <v>10.526315789473683</v>
      </c>
      <c r="E146" s="210">
        <v>10.526315789473683</v>
      </c>
      <c r="F146" s="210">
        <v>0</v>
      </c>
      <c r="G146" s="210">
        <v>0</v>
      </c>
      <c r="H146" s="210">
        <v>0</v>
      </c>
      <c r="I146" s="210">
        <v>15.789473684210526</v>
      </c>
      <c r="J146" s="210">
        <v>10.526315789473683</v>
      </c>
      <c r="K146" s="210">
        <v>0</v>
      </c>
      <c r="L146" s="210">
        <v>0</v>
      </c>
      <c r="M146" s="210">
        <v>5.2631578947368416</v>
      </c>
      <c r="N146" s="210">
        <v>0</v>
      </c>
      <c r="O146" s="210">
        <v>5.2631578947368416</v>
      </c>
      <c r="P146" s="210">
        <v>100</v>
      </c>
    </row>
    <row r="147" spans="1:16">
      <c r="A147" s="17">
        <v>78085</v>
      </c>
      <c r="B147" s="17" t="s">
        <v>565</v>
      </c>
      <c r="C147" s="210">
        <v>75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25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210">
        <v>100</v>
      </c>
    </row>
    <row r="148" spans="1:16">
      <c r="A148" s="17">
        <v>78089</v>
      </c>
      <c r="B148" s="17" t="s">
        <v>589</v>
      </c>
      <c r="C148" s="210">
        <v>0</v>
      </c>
      <c r="D148" s="210">
        <v>0</v>
      </c>
      <c r="E148" s="210">
        <v>50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0">
        <v>0</v>
      </c>
      <c r="O148" s="210">
        <v>50</v>
      </c>
      <c r="P148" s="210">
        <v>100</v>
      </c>
    </row>
    <row r="149" spans="1:16">
      <c r="A149" s="17">
        <v>78090</v>
      </c>
      <c r="B149" s="17" t="s">
        <v>675</v>
      </c>
      <c r="C149" s="210">
        <v>0</v>
      </c>
      <c r="D149" s="210">
        <v>0</v>
      </c>
      <c r="E149" s="210">
        <v>100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0">
        <v>0</v>
      </c>
      <c r="O149" s="210">
        <v>0</v>
      </c>
      <c r="P149" s="210">
        <v>100</v>
      </c>
    </row>
    <row r="150" spans="1:16">
      <c r="A150" s="17">
        <v>78091</v>
      </c>
      <c r="B150" s="17" t="s">
        <v>285</v>
      </c>
      <c r="C150" s="210">
        <v>24</v>
      </c>
      <c r="D150" s="210">
        <v>4</v>
      </c>
      <c r="E150" s="210">
        <v>18</v>
      </c>
      <c r="F150" s="210">
        <v>0</v>
      </c>
      <c r="G150" s="210">
        <v>0</v>
      </c>
      <c r="H150" s="210">
        <v>0</v>
      </c>
      <c r="I150" s="210">
        <v>10</v>
      </c>
      <c r="J150" s="210">
        <v>16</v>
      </c>
      <c r="K150" s="210">
        <v>2</v>
      </c>
      <c r="L150" s="210">
        <v>0</v>
      </c>
      <c r="M150" s="210">
        <v>2</v>
      </c>
      <c r="N150" s="210">
        <v>0</v>
      </c>
      <c r="O150" s="210">
        <v>24</v>
      </c>
      <c r="P150" s="210">
        <v>100</v>
      </c>
    </row>
    <row r="151" spans="1:16">
      <c r="A151" s="17">
        <v>78093</v>
      </c>
      <c r="B151" s="17" t="s">
        <v>467</v>
      </c>
      <c r="C151" s="210">
        <v>60</v>
      </c>
      <c r="D151" s="210">
        <v>0</v>
      </c>
      <c r="E151" s="210">
        <v>0</v>
      </c>
      <c r="F151" s="210">
        <v>0</v>
      </c>
      <c r="G151" s="210">
        <v>0</v>
      </c>
      <c r="H151" s="210">
        <v>0</v>
      </c>
      <c r="I151" s="210">
        <v>20</v>
      </c>
      <c r="J151" s="210">
        <v>20</v>
      </c>
      <c r="K151" s="210">
        <v>0</v>
      </c>
      <c r="L151" s="210">
        <v>0</v>
      </c>
      <c r="M151" s="210">
        <v>0</v>
      </c>
      <c r="N151" s="210">
        <v>0</v>
      </c>
      <c r="O151" s="210">
        <v>0</v>
      </c>
      <c r="P151" s="210">
        <v>100</v>
      </c>
    </row>
    <row r="152" spans="1:16">
      <c r="A152" s="17">
        <v>78094</v>
      </c>
      <c r="B152" s="17" t="s">
        <v>548</v>
      </c>
      <c r="C152" s="210">
        <v>0</v>
      </c>
      <c r="D152" s="210">
        <v>0</v>
      </c>
      <c r="E152" s="210">
        <v>50</v>
      </c>
      <c r="F152" s="210">
        <v>0</v>
      </c>
      <c r="G152" s="210">
        <v>0</v>
      </c>
      <c r="H152" s="210">
        <v>0</v>
      </c>
      <c r="I152" s="210">
        <v>0</v>
      </c>
      <c r="J152" s="210">
        <v>37.5</v>
      </c>
      <c r="K152" s="210">
        <v>0</v>
      </c>
      <c r="L152" s="210">
        <v>0</v>
      </c>
      <c r="M152" s="210">
        <v>0</v>
      </c>
      <c r="N152" s="210">
        <v>0</v>
      </c>
      <c r="O152" s="210">
        <v>12.5</v>
      </c>
      <c r="P152" s="210">
        <v>100</v>
      </c>
    </row>
    <row r="153" spans="1:16">
      <c r="A153" s="17">
        <v>78095</v>
      </c>
      <c r="B153" s="17" t="s">
        <v>491</v>
      </c>
      <c r="C153" s="210">
        <v>50</v>
      </c>
      <c r="D153" s="210">
        <v>25</v>
      </c>
      <c r="E153" s="210">
        <v>25</v>
      </c>
      <c r="F153" s="210">
        <v>0</v>
      </c>
      <c r="G153" s="210">
        <v>0</v>
      </c>
      <c r="H153" s="210">
        <v>0</v>
      </c>
      <c r="I153" s="210">
        <v>0</v>
      </c>
      <c r="J153" s="210">
        <v>0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210">
        <v>100</v>
      </c>
    </row>
    <row r="154" spans="1:16">
      <c r="A154" s="17">
        <v>78096</v>
      </c>
      <c r="B154" s="17" t="s">
        <v>621</v>
      </c>
      <c r="C154" s="210">
        <v>33.333333333333329</v>
      </c>
      <c r="D154" s="210">
        <v>0</v>
      </c>
      <c r="E154" s="210">
        <v>33.333333333333329</v>
      </c>
      <c r="F154" s="210">
        <v>0</v>
      </c>
      <c r="G154" s="210">
        <v>0</v>
      </c>
      <c r="H154" s="210">
        <v>0</v>
      </c>
      <c r="I154" s="210">
        <v>33.333333333333329</v>
      </c>
      <c r="J154" s="210">
        <v>0</v>
      </c>
      <c r="K154" s="210">
        <v>0</v>
      </c>
      <c r="L154" s="210">
        <v>0</v>
      </c>
      <c r="M154" s="210">
        <v>0</v>
      </c>
      <c r="N154" s="210">
        <v>0</v>
      </c>
      <c r="O154" s="210">
        <v>0</v>
      </c>
      <c r="P154" s="210">
        <v>100</v>
      </c>
    </row>
    <row r="155" spans="1:16">
      <c r="A155" s="17">
        <v>78097</v>
      </c>
      <c r="B155" s="17" t="s">
        <v>541</v>
      </c>
      <c r="C155" s="210">
        <v>66.666666666666657</v>
      </c>
      <c r="D155" s="210">
        <v>0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210">
        <v>0</v>
      </c>
      <c r="O155" s="210">
        <v>33.333333333333329</v>
      </c>
      <c r="P155" s="210">
        <v>100</v>
      </c>
    </row>
    <row r="156" spans="1:16">
      <c r="A156" s="17">
        <v>78098</v>
      </c>
      <c r="B156" s="17" t="s">
        <v>546</v>
      </c>
      <c r="C156" s="210">
        <v>50</v>
      </c>
      <c r="D156" s="210">
        <v>0</v>
      </c>
      <c r="E156" s="210">
        <v>10</v>
      </c>
      <c r="F156" s="210">
        <v>0</v>
      </c>
      <c r="G156" s="210">
        <v>0</v>
      </c>
      <c r="H156" s="210">
        <v>0</v>
      </c>
      <c r="I156" s="210">
        <v>10</v>
      </c>
      <c r="J156" s="210">
        <v>20</v>
      </c>
      <c r="K156" s="210">
        <v>0</v>
      </c>
      <c r="L156" s="210">
        <v>0</v>
      </c>
      <c r="M156" s="210">
        <v>0</v>
      </c>
      <c r="N156" s="210">
        <v>0</v>
      </c>
      <c r="O156" s="210">
        <v>10</v>
      </c>
      <c r="P156" s="210">
        <v>100</v>
      </c>
    </row>
    <row r="157" spans="1:16">
      <c r="A157" s="17">
        <v>78099</v>
      </c>
      <c r="B157" s="17" t="s">
        <v>583</v>
      </c>
      <c r="C157" s="210">
        <v>25</v>
      </c>
      <c r="D157" s="210">
        <v>0</v>
      </c>
      <c r="E157" s="210">
        <v>25</v>
      </c>
      <c r="F157" s="210">
        <v>0</v>
      </c>
      <c r="G157" s="210">
        <v>0</v>
      </c>
      <c r="H157" s="210">
        <v>0</v>
      </c>
      <c r="I157" s="210">
        <v>0</v>
      </c>
      <c r="J157" s="210">
        <v>50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210">
        <v>100</v>
      </c>
    </row>
    <row r="158" spans="1:16">
      <c r="A158" s="17">
        <v>78100</v>
      </c>
      <c r="B158" s="17" t="s">
        <v>627</v>
      </c>
      <c r="C158" s="210">
        <v>100</v>
      </c>
      <c r="D158" s="210">
        <v>0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0">
        <v>0</v>
      </c>
      <c r="O158" s="210">
        <v>0</v>
      </c>
      <c r="P158" s="210">
        <v>100</v>
      </c>
    </row>
    <row r="159" spans="1:16">
      <c r="A159" s="17">
        <v>78101</v>
      </c>
      <c r="B159" s="17" t="s">
        <v>329</v>
      </c>
      <c r="C159" s="210">
        <v>29.411764705882355</v>
      </c>
      <c r="D159" s="210">
        <v>8.8235294117647065</v>
      </c>
      <c r="E159" s="210">
        <v>8.8235294117647065</v>
      </c>
      <c r="F159" s="210">
        <v>2.9411764705882351</v>
      </c>
      <c r="G159" s="210">
        <v>0</v>
      </c>
      <c r="H159" s="210">
        <v>0</v>
      </c>
      <c r="I159" s="210">
        <v>11.76470588235294</v>
      </c>
      <c r="J159" s="210">
        <v>20.588235294117645</v>
      </c>
      <c r="K159" s="210">
        <v>0</v>
      </c>
      <c r="L159" s="210">
        <v>0</v>
      </c>
      <c r="M159" s="210">
        <v>2.9411764705882351</v>
      </c>
      <c r="N159" s="210">
        <v>0</v>
      </c>
      <c r="O159" s="210">
        <v>14.705882352941178</v>
      </c>
      <c r="P159" s="210">
        <v>100</v>
      </c>
    </row>
    <row r="160" spans="1:16">
      <c r="A160" s="17">
        <v>78102</v>
      </c>
      <c r="B160" s="17" t="s">
        <v>272</v>
      </c>
      <c r="C160" s="210">
        <v>10.952380952380953</v>
      </c>
      <c r="D160" s="210">
        <v>11.904761904761903</v>
      </c>
      <c r="E160" s="210">
        <v>17.142857142857142</v>
      </c>
      <c r="F160" s="210">
        <v>0.47619047619047622</v>
      </c>
      <c r="G160" s="210">
        <v>1.4285714285714286</v>
      </c>
      <c r="H160" s="210">
        <v>0</v>
      </c>
      <c r="I160" s="210">
        <v>8.0952380952380949</v>
      </c>
      <c r="J160" s="210">
        <v>14.761904761904763</v>
      </c>
      <c r="K160" s="210">
        <v>5.2380952380952381</v>
      </c>
      <c r="L160" s="210">
        <v>3.8095238095238098</v>
      </c>
      <c r="M160" s="210">
        <v>2.3809523809523809</v>
      </c>
      <c r="N160" s="210">
        <v>0.47619047619047622</v>
      </c>
      <c r="O160" s="210">
        <v>23.333333333333332</v>
      </c>
      <c r="P160" s="210">
        <v>100</v>
      </c>
    </row>
    <row r="161" spans="1:16">
      <c r="A161" s="17">
        <v>78103</v>
      </c>
      <c r="B161" s="17" t="s">
        <v>405</v>
      </c>
      <c r="C161" s="210">
        <v>22.727272727272727</v>
      </c>
      <c r="D161" s="210">
        <v>9.0909090909090917</v>
      </c>
      <c r="E161" s="210">
        <v>9.0909090909090917</v>
      </c>
      <c r="F161" s="210">
        <v>0</v>
      </c>
      <c r="G161" s="210">
        <v>0</v>
      </c>
      <c r="H161" s="210">
        <v>0</v>
      </c>
      <c r="I161" s="210">
        <v>9.0909090909090917</v>
      </c>
      <c r="J161" s="210">
        <v>31.818181818181817</v>
      </c>
      <c r="K161" s="210">
        <v>0</v>
      </c>
      <c r="L161" s="210">
        <v>0</v>
      </c>
      <c r="M161" s="210">
        <v>9.0909090909090917</v>
      </c>
      <c r="N161" s="210">
        <v>0</v>
      </c>
      <c r="O161" s="210">
        <v>9.0909090909090917</v>
      </c>
      <c r="P161" s="210">
        <v>100</v>
      </c>
    </row>
    <row r="162" spans="1:16">
      <c r="A162" s="17">
        <v>78104</v>
      </c>
      <c r="B162" s="17" t="s">
        <v>318</v>
      </c>
      <c r="C162" s="210">
        <v>31.578947368421051</v>
      </c>
      <c r="D162" s="210">
        <v>21.052631578947366</v>
      </c>
      <c r="E162" s="210">
        <v>15.789473684210526</v>
      </c>
      <c r="F162" s="210">
        <v>0</v>
      </c>
      <c r="G162" s="210">
        <v>0</v>
      </c>
      <c r="H162" s="210">
        <v>0</v>
      </c>
      <c r="I162" s="210">
        <v>10.526315789473683</v>
      </c>
      <c r="J162" s="210">
        <v>10.526315789473683</v>
      </c>
      <c r="K162" s="210">
        <v>0</v>
      </c>
      <c r="L162" s="210">
        <v>0</v>
      </c>
      <c r="M162" s="210">
        <v>0</v>
      </c>
      <c r="N162" s="210">
        <v>0</v>
      </c>
      <c r="O162" s="210">
        <v>10.526315789473683</v>
      </c>
      <c r="P162" s="210">
        <v>100</v>
      </c>
    </row>
    <row r="163" spans="1:16">
      <c r="A163" s="17">
        <v>78105</v>
      </c>
      <c r="B163" s="17" t="s">
        <v>340</v>
      </c>
      <c r="C163" s="210">
        <v>39.130434782608695</v>
      </c>
      <c r="D163" s="210">
        <v>0</v>
      </c>
      <c r="E163" s="210">
        <v>8.695652173913043</v>
      </c>
      <c r="F163" s="210">
        <v>0</v>
      </c>
      <c r="G163" s="210">
        <v>0</v>
      </c>
      <c r="H163" s="210">
        <v>0</v>
      </c>
      <c r="I163" s="210">
        <v>8.695652173913043</v>
      </c>
      <c r="J163" s="210">
        <v>13.043478260869565</v>
      </c>
      <c r="K163" s="210">
        <v>0</v>
      </c>
      <c r="L163" s="210">
        <v>0</v>
      </c>
      <c r="M163" s="210">
        <v>0</v>
      </c>
      <c r="N163" s="210">
        <v>0</v>
      </c>
      <c r="O163" s="210">
        <v>30.434782608695656</v>
      </c>
      <c r="P163" s="210">
        <v>100</v>
      </c>
    </row>
    <row r="164" spans="1:16">
      <c r="A164" s="17">
        <v>78106</v>
      </c>
      <c r="B164" s="17" t="s">
        <v>372</v>
      </c>
      <c r="C164" s="210">
        <v>45</v>
      </c>
      <c r="D164" s="210">
        <v>0</v>
      </c>
      <c r="E164" s="210">
        <v>10</v>
      </c>
      <c r="F164" s="210">
        <v>0</v>
      </c>
      <c r="G164" s="210">
        <v>0</v>
      </c>
      <c r="H164" s="210">
        <v>0</v>
      </c>
      <c r="I164" s="210">
        <v>15</v>
      </c>
      <c r="J164" s="210">
        <v>15</v>
      </c>
      <c r="K164" s="210">
        <v>0</v>
      </c>
      <c r="L164" s="210">
        <v>0</v>
      </c>
      <c r="M164" s="210">
        <v>0</v>
      </c>
      <c r="N164" s="210">
        <v>5</v>
      </c>
      <c r="O164" s="210">
        <v>10</v>
      </c>
      <c r="P164" s="210">
        <v>100</v>
      </c>
    </row>
    <row r="165" spans="1:16">
      <c r="A165" s="17">
        <v>78107</v>
      </c>
      <c r="B165" s="17" t="s">
        <v>504</v>
      </c>
      <c r="C165" s="210">
        <v>50</v>
      </c>
      <c r="D165" s="210">
        <v>0</v>
      </c>
      <c r="E165" s="210">
        <v>25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0">
        <v>0</v>
      </c>
      <c r="O165" s="210">
        <v>25</v>
      </c>
      <c r="P165" s="210">
        <v>100</v>
      </c>
    </row>
    <row r="166" spans="1:16">
      <c r="A166" s="17">
        <v>78108</v>
      </c>
      <c r="B166" s="17" t="s">
        <v>270</v>
      </c>
      <c r="C166" s="210">
        <v>35.031847133757957</v>
      </c>
      <c r="D166" s="210">
        <v>6.369426751592357</v>
      </c>
      <c r="E166" s="210">
        <v>12.738853503184714</v>
      </c>
      <c r="F166" s="210">
        <v>0</v>
      </c>
      <c r="G166" s="210">
        <v>0</v>
      </c>
      <c r="H166" s="210">
        <v>0</v>
      </c>
      <c r="I166" s="210">
        <v>7.6433121019108281</v>
      </c>
      <c r="J166" s="210">
        <v>12.738853503184714</v>
      </c>
      <c r="K166" s="210">
        <v>0</v>
      </c>
      <c r="L166" s="210">
        <v>0</v>
      </c>
      <c r="M166" s="210">
        <v>1.910828025477707</v>
      </c>
      <c r="N166" s="210">
        <v>1.2738853503184715</v>
      </c>
      <c r="O166" s="210">
        <v>22.29299363057325</v>
      </c>
      <c r="P166" s="210">
        <v>100</v>
      </c>
    </row>
    <row r="167" spans="1:16">
      <c r="A167" s="17">
        <v>78109</v>
      </c>
      <c r="B167" s="17" t="s">
        <v>582</v>
      </c>
      <c r="C167" s="210">
        <v>33.333333333333329</v>
      </c>
      <c r="D167" s="210">
        <v>0</v>
      </c>
      <c r="E167" s="210">
        <v>33.333333333333329</v>
      </c>
      <c r="F167" s="210">
        <v>0</v>
      </c>
      <c r="G167" s="210">
        <v>0</v>
      </c>
      <c r="H167" s="210">
        <v>0</v>
      </c>
      <c r="I167" s="210">
        <v>0</v>
      </c>
      <c r="J167" s="210">
        <v>33.333333333333329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210">
        <v>100</v>
      </c>
    </row>
    <row r="168" spans="1:16">
      <c r="A168" s="17">
        <v>78110</v>
      </c>
      <c r="B168" s="17" t="s">
        <v>421</v>
      </c>
      <c r="C168" s="210">
        <v>16.666666666666664</v>
      </c>
      <c r="D168" s="210">
        <v>0</v>
      </c>
      <c r="E168" s="210">
        <v>33.333333333333329</v>
      </c>
      <c r="F168" s="210">
        <v>0</v>
      </c>
      <c r="G168" s="210">
        <v>0</v>
      </c>
      <c r="H168" s="210">
        <v>0</v>
      </c>
      <c r="I168" s="210">
        <v>0</v>
      </c>
      <c r="J168" s="210">
        <v>33.333333333333329</v>
      </c>
      <c r="K168" s="210">
        <v>0</v>
      </c>
      <c r="L168" s="210">
        <v>0</v>
      </c>
      <c r="M168" s="210">
        <v>0</v>
      </c>
      <c r="N168" s="210">
        <v>0</v>
      </c>
      <c r="O168" s="210">
        <v>16.666666666666664</v>
      </c>
      <c r="P168" s="210">
        <v>100</v>
      </c>
    </row>
    <row r="169" spans="1:16">
      <c r="A169" s="17">
        <v>78111</v>
      </c>
      <c r="B169" s="17" t="s">
        <v>596</v>
      </c>
      <c r="C169" s="210">
        <v>25</v>
      </c>
      <c r="D169" s="210">
        <v>0</v>
      </c>
      <c r="E169" s="210">
        <v>25</v>
      </c>
      <c r="F169" s="210">
        <v>0</v>
      </c>
      <c r="G169" s="210">
        <v>0</v>
      </c>
      <c r="H169" s="210">
        <v>0</v>
      </c>
      <c r="I169" s="210">
        <v>25</v>
      </c>
      <c r="J169" s="210">
        <v>25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100</v>
      </c>
    </row>
    <row r="170" spans="1:16">
      <c r="A170" s="17">
        <v>78112</v>
      </c>
      <c r="B170" s="17" t="s">
        <v>529</v>
      </c>
      <c r="C170" s="210">
        <v>50</v>
      </c>
      <c r="D170" s="210">
        <v>0</v>
      </c>
      <c r="E170" s="210">
        <v>33.333333333333329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16.666666666666664</v>
      </c>
      <c r="N170" s="210">
        <v>0</v>
      </c>
      <c r="O170" s="210">
        <v>0</v>
      </c>
      <c r="P170" s="210">
        <v>100</v>
      </c>
    </row>
    <row r="171" spans="1:16">
      <c r="A171" s="17">
        <v>78113</v>
      </c>
      <c r="B171" s="17" t="s">
        <v>648</v>
      </c>
      <c r="C171" s="210">
        <v>66.666666666666657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33.333333333333329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100</v>
      </c>
    </row>
    <row r="172" spans="1:16">
      <c r="A172" s="17">
        <v>78114</v>
      </c>
      <c r="B172" s="17" t="s">
        <v>388</v>
      </c>
      <c r="C172" s="210">
        <v>50</v>
      </c>
      <c r="D172" s="210">
        <v>11.111111111111111</v>
      </c>
      <c r="E172" s="210">
        <v>11.111111111111111</v>
      </c>
      <c r="F172" s="210">
        <v>0</v>
      </c>
      <c r="G172" s="210">
        <v>0</v>
      </c>
      <c r="H172" s="210">
        <v>0</v>
      </c>
      <c r="I172" s="210">
        <v>0</v>
      </c>
      <c r="J172" s="210">
        <v>16.666666666666664</v>
      </c>
      <c r="K172" s="210">
        <v>0</v>
      </c>
      <c r="L172" s="210">
        <v>0</v>
      </c>
      <c r="M172" s="210">
        <v>0</v>
      </c>
      <c r="N172" s="210">
        <v>0</v>
      </c>
      <c r="O172" s="210">
        <v>11.111111111111111</v>
      </c>
      <c r="P172" s="210">
        <v>100</v>
      </c>
    </row>
    <row r="173" spans="1:16">
      <c r="A173" s="17">
        <v>78116</v>
      </c>
      <c r="B173" s="17" t="s">
        <v>436</v>
      </c>
      <c r="C173" s="210">
        <v>20</v>
      </c>
      <c r="D173" s="210">
        <v>0</v>
      </c>
      <c r="E173" s="210">
        <v>40</v>
      </c>
      <c r="F173" s="210">
        <v>0</v>
      </c>
      <c r="G173" s="210">
        <v>0</v>
      </c>
      <c r="H173" s="210">
        <v>0</v>
      </c>
      <c r="I173" s="210">
        <v>0</v>
      </c>
      <c r="J173" s="210">
        <v>20</v>
      </c>
      <c r="K173" s="210">
        <v>0</v>
      </c>
      <c r="L173" s="210">
        <v>0</v>
      </c>
      <c r="M173" s="210">
        <v>0</v>
      </c>
      <c r="N173" s="210">
        <v>0</v>
      </c>
      <c r="O173" s="210">
        <v>20</v>
      </c>
      <c r="P173" s="210">
        <v>100</v>
      </c>
    </row>
    <row r="174" spans="1:16">
      <c r="A174" s="17">
        <v>78117</v>
      </c>
      <c r="B174" s="17" t="s">
        <v>552</v>
      </c>
      <c r="C174" s="210">
        <v>0</v>
      </c>
      <c r="D174" s="210">
        <v>0</v>
      </c>
      <c r="E174" s="210">
        <v>20</v>
      </c>
      <c r="F174" s="210">
        <v>0</v>
      </c>
      <c r="G174" s="210">
        <v>0</v>
      </c>
      <c r="H174" s="210">
        <v>0</v>
      </c>
      <c r="I174" s="210">
        <v>60</v>
      </c>
      <c r="J174" s="210">
        <v>20</v>
      </c>
      <c r="K174" s="210">
        <v>0</v>
      </c>
      <c r="L174" s="210">
        <v>0</v>
      </c>
      <c r="M174" s="210">
        <v>0</v>
      </c>
      <c r="N174" s="210">
        <v>0</v>
      </c>
      <c r="O174" s="210">
        <v>0</v>
      </c>
      <c r="P174" s="210">
        <v>100</v>
      </c>
    </row>
    <row r="175" spans="1:16">
      <c r="A175" s="17">
        <v>78118</v>
      </c>
      <c r="B175" s="17" t="s">
        <v>532</v>
      </c>
      <c r="C175" s="210">
        <v>25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12.5</v>
      </c>
      <c r="J175" s="210">
        <v>37.5</v>
      </c>
      <c r="K175" s="210">
        <v>0</v>
      </c>
      <c r="L175" s="210">
        <v>12.5</v>
      </c>
      <c r="M175" s="210">
        <v>0</v>
      </c>
      <c r="N175" s="210">
        <v>0</v>
      </c>
      <c r="O175" s="210">
        <v>12.5</v>
      </c>
      <c r="P175" s="210">
        <v>100</v>
      </c>
    </row>
    <row r="176" spans="1:16">
      <c r="A176" s="17">
        <v>78119</v>
      </c>
      <c r="B176" s="17" t="s">
        <v>281</v>
      </c>
      <c r="C176" s="210">
        <v>22.857142857142858</v>
      </c>
      <c r="D176" s="210">
        <v>2.8571428571428572</v>
      </c>
      <c r="E176" s="210">
        <v>28.571428571428569</v>
      </c>
      <c r="F176" s="210">
        <v>0</v>
      </c>
      <c r="G176" s="210">
        <v>0</v>
      </c>
      <c r="H176" s="210">
        <v>0</v>
      </c>
      <c r="I176" s="210">
        <v>18.571428571428573</v>
      </c>
      <c r="J176" s="210">
        <v>17.142857142857142</v>
      </c>
      <c r="K176" s="210">
        <v>0</v>
      </c>
      <c r="L176" s="210">
        <v>0</v>
      </c>
      <c r="M176" s="210">
        <v>0</v>
      </c>
      <c r="N176" s="210">
        <v>0</v>
      </c>
      <c r="O176" s="210">
        <v>10</v>
      </c>
      <c r="P176" s="210">
        <v>100</v>
      </c>
    </row>
    <row r="177" spans="1:16">
      <c r="A177" s="17">
        <v>78121</v>
      </c>
      <c r="B177" s="17" t="s">
        <v>396</v>
      </c>
      <c r="C177" s="210">
        <v>27.27272727272727</v>
      </c>
      <c r="D177" s="210">
        <v>0</v>
      </c>
      <c r="E177" s="210">
        <v>9.0909090909090917</v>
      </c>
      <c r="F177" s="210">
        <v>0</v>
      </c>
      <c r="G177" s="210">
        <v>0</v>
      </c>
      <c r="H177" s="210">
        <v>0</v>
      </c>
      <c r="I177" s="210">
        <v>22.727272727272727</v>
      </c>
      <c r="J177" s="210">
        <v>40.909090909090914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100</v>
      </c>
    </row>
    <row r="178" spans="1:16">
      <c r="A178" s="17">
        <v>78122</v>
      </c>
      <c r="B178" s="17" t="s">
        <v>338</v>
      </c>
      <c r="C178" s="210">
        <v>12</v>
      </c>
      <c r="D178" s="210">
        <v>4</v>
      </c>
      <c r="E178" s="210">
        <v>24</v>
      </c>
      <c r="F178" s="210">
        <v>0</v>
      </c>
      <c r="G178" s="210">
        <v>0</v>
      </c>
      <c r="H178" s="210">
        <v>0</v>
      </c>
      <c r="I178" s="210">
        <v>16</v>
      </c>
      <c r="J178" s="210">
        <v>24</v>
      </c>
      <c r="K178" s="210">
        <v>0</v>
      </c>
      <c r="L178" s="210">
        <v>0</v>
      </c>
      <c r="M178" s="210">
        <v>0</v>
      </c>
      <c r="N178" s="210">
        <v>0</v>
      </c>
      <c r="O178" s="210">
        <v>20</v>
      </c>
      <c r="P178" s="210">
        <v>100</v>
      </c>
    </row>
    <row r="179" spans="1:16">
      <c r="A179" s="17">
        <v>78123</v>
      </c>
      <c r="B179" s="17" t="s">
        <v>317</v>
      </c>
      <c r="C179" s="210">
        <v>24.489795918367346</v>
      </c>
      <c r="D179" s="210">
        <v>10.204081632653061</v>
      </c>
      <c r="E179" s="210">
        <v>18.367346938775512</v>
      </c>
      <c r="F179" s="210">
        <v>0</v>
      </c>
      <c r="G179" s="210">
        <v>2.0408163265306123</v>
      </c>
      <c r="H179" s="210">
        <v>0</v>
      </c>
      <c r="I179" s="210">
        <v>10.204081632653061</v>
      </c>
      <c r="J179" s="210">
        <v>24.489795918367346</v>
      </c>
      <c r="K179" s="210">
        <v>2.0408163265306123</v>
      </c>
      <c r="L179" s="210">
        <v>0</v>
      </c>
      <c r="M179" s="210">
        <v>2.0408163265306123</v>
      </c>
      <c r="N179" s="210">
        <v>2.0408163265306123</v>
      </c>
      <c r="O179" s="210">
        <v>4.0816326530612246</v>
      </c>
      <c r="P179" s="210">
        <v>100</v>
      </c>
    </row>
    <row r="180" spans="1:16">
      <c r="A180" s="17">
        <v>78124</v>
      </c>
      <c r="B180" s="17" t="s">
        <v>579</v>
      </c>
      <c r="C180" s="210">
        <v>66.666666666666657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33.333333333333329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100</v>
      </c>
    </row>
    <row r="181" spans="1:16">
      <c r="A181" s="17">
        <v>78125</v>
      </c>
      <c r="B181" s="17" t="s">
        <v>518</v>
      </c>
      <c r="C181" s="210">
        <v>22.222222222222221</v>
      </c>
      <c r="D181" s="210">
        <v>11.111111111111111</v>
      </c>
      <c r="E181" s="210">
        <v>22.222222222222221</v>
      </c>
      <c r="F181" s="210">
        <v>0</v>
      </c>
      <c r="G181" s="210">
        <v>0</v>
      </c>
      <c r="H181" s="210">
        <v>0</v>
      </c>
      <c r="I181" s="210">
        <v>22.222222222222221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22.222222222222221</v>
      </c>
      <c r="P181" s="210">
        <v>100</v>
      </c>
    </row>
    <row r="182" spans="1:16">
      <c r="A182" s="17">
        <v>78126</v>
      </c>
      <c r="B182" s="17" t="s">
        <v>661</v>
      </c>
      <c r="C182" s="210">
        <v>50</v>
      </c>
      <c r="D182" s="210">
        <v>0</v>
      </c>
      <c r="E182" s="210">
        <v>50</v>
      </c>
      <c r="F182" s="210">
        <v>0</v>
      </c>
      <c r="G182" s="210">
        <v>0</v>
      </c>
      <c r="H182" s="210">
        <v>0</v>
      </c>
      <c r="I182" s="210">
        <v>0</v>
      </c>
      <c r="J182" s="210">
        <v>0</v>
      </c>
      <c r="K182" s="210">
        <v>0</v>
      </c>
      <c r="L182" s="210">
        <v>0</v>
      </c>
      <c r="M182" s="210">
        <v>0</v>
      </c>
      <c r="N182" s="210">
        <v>0</v>
      </c>
      <c r="O182" s="210">
        <v>0</v>
      </c>
      <c r="P182" s="210">
        <v>100</v>
      </c>
    </row>
    <row r="183" spans="1:16">
      <c r="A183" s="17">
        <v>78127</v>
      </c>
      <c r="B183" s="17" t="s">
        <v>389</v>
      </c>
      <c r="C183" s="210">
        <v>26.666666666666668</v>
      </c>
      <c r="D183" s="210">
        <v>6.666666666666667</v>
      </c>
      <c r="E183" s="210">
        <v>6.666666666666667</v>
      </c>
      <c r="F183" s="210">
        <v>0</v>
      </c>
      <c r="G183" s="210">
        <v>0</v>
      </c>
      <c r="H183" s="210">
        <v>0</v>
      </c>
      <c r="I183" s="210">
        <v>20</v>
      </c>
      <c r="J183" s="210">
        <v>33.333333333333329</v>
      </c>
      <c r="K183" s="210">
        <v>0</v>
      </c>
      <c r="L183" s="210">
        <v>0</v>
      </c>
      <c r="M183" s="210">
        <v>0</v>
      </c>
      <c r="N183" s="210">
        <v>0</v>
      </c>
      <c r="O183" s="210">
        <v>6.666666666666667</v>
      </c>
      <c r="P183" s="210">
        <v>100</v>
      </c>
    </row>
    <row r="184" spans="1:16">
      <c r="A184" s="17">
        <v>78128</v>
      </c>
      <c r="B184" s="17" t="s">
        <v>475</v>
      </c>
      <c r="C184" s="210">
        <v>16.666666666666664</v>
      </c>
      <c r="D184" s="210">
        <v>0</v>
      </c>
      <c r="E184" s="210">
        <v>8.3333333333333321</v>
      </c>
      <c r="F184" s="210">
        <v>0</v>
      </c>
      <c r="G184" s="210">
        <v>8.3333333333333321</v>
      </c>
      <c r="H184" s="210">
        <v>0</v>
      </c>
      <c r="I184" s="210">
        <v>16.666666666666664</v>
      </c>
      <c r="J184" s="210">
        <v>25</v>
      </c>
      <c r="K184" s="210">
        <v>0</v>
      </c>
      <c r="L184" s="210">
        <v>0</v>
      </c>
      <c r="M184" s="210">
        <v>8.3333333333333321</v>
      </c>
      <c r="N184" s="210">
        <v>0</v>
      </c>
      <c r="O184" s="210">
        <v>16.666666666666664</v>
      </c>
      <c r="P184" s="210">
        <v>100</v>
      </c>
    </row>
    <row r="185" spans="1:16">
      <c r="A185" s="17">
        <v>78129</v>
      </c>
      <c r="B185" s="17" t="s">
        <v>573</v>
      </c>
      <c r="C185" s="210">
        <v>40</v>
      </c>
      <c r="D185" s="210">
        <v>10</v>
      </c>
      <c r="E185" s="210">
        <v>20</v>
      </c>
      <c r="F185" s="210">
        <v>0</v>
      </c>
      <c r="G185" s="210">
        <v>0</v>
      </c>
      <c r="H185" s="210">
        <v>0</v>
      </c>
      <c r="I185" s="210">
        <v>20</v>
      </c>
      <c r="J185" s="210">
        <v>10</v>
      </c>
      <c r="K185" s="210">
        <v>0</v>
      </c>
      <c r="L185" s="210">
        <v>0</v>
      </c>
      <c r="M185" s="210">
        <v>0</v>
      </c>
      <c r="N185" s="210">
        <v>0</v>
      </c>
      <c r="O185" s="210">
        <v>0</v>
      </c>
      <c r="P185" s="210">
        <v>100</v>
      </c>
    </row>
    <row r="186" spans="1:16">
      <c r="A186" s="17">
        <v>78131</v>
      </c>
      <c r="B186" s="17" t="s">
        <v>492</v>
      </c>
      <c r="C186" s="210">
        <v>20</v>
      </c>
      <c r="D186" s="210">
        <v>0</v>
      </c>
      <c r="E186" s="210">
        <v>40</v>
      </c>
      <c r="F186" s="210">
        <v>0</v>
      </c>
      <c r="G186" s="210">
        <v>10</v>
      </c>
      <c r="H186" s="210">
        <v>0</v>
      </c>
      <c r="I186" s="210">
        <v>10</v>
      </c>
      <c r="J186" s="210">
        <v>10</v>
      </c>
      <c r="K186" s="210">
        <v>0</v>
      </c>
      <c r="L186" s="210">
        <v>0</v>
      </c>
      <c r="M186" s="210">
        <v>0</v>
      </c>
      <c r="N186" s="210">
        <v>0</v>
      </c>
      <c r="O186" s="210">
        <v>10</v>
      </c>
      <c r="P186" s="210">
        <v>100</v>
      </c>
    </row>
    <row r="187" spans="1:16">
      <c r="A187" s="17">
        <v>78132</v>
      </c>
      <c r="B187" s="17" t="s">
        <v>354</v>
      </c>
      <c r="C187" s="210">
        <v>35</v>
      </c>
      <c r="D187" s="210">
        <v>2.5</v>
      </c>
      <c r="E187" s="210">
        <v>20</v>
      </c>
      <c r="F187" s="210">
        <v>0</v>
      </c>
      <c r="G187" s="210">
        <v>0</v>
      </c>
      <c r="H187" s="210">
        <v>0</v>
      </c>
      <c r="I187" s="210">
        <v>7.5</v>
      </c>
      <c r="J187" s="210">
        <v>22.5</v>
      </c>
      <c r="K187" s="210">
        <v>0</v>
      </c>
      <c r="L187" s="210">
        <v>0</v>
      </c>
      <c r="M187" s="210">
        <v>0</v>
      </c>
      <c r="N187" s="210">
        <v>0</v>
      </c>
      <c r="O187" s="210">
        <v>12.5</v>
      </c>
      <c r="P187" s="210">
        <v>100</v>
      </c>
    </row>
    <row r="188" spans="1:16">
      <c r="A188" s="17">
        <v>78133</v>
      </c>
      <c r="B188" s="17" t="s">
        <v>434</v>
      </c>
      <c r="C188" s="210">
        <v>37.5</v>
      </c>
      <c r="D188" s="210">
        <v>0</v>
      </c>
      <c r="E188" s="210">
        <v>25</v>
      </c>
      <c r="F188" s="210">
        <v>0</v>
      </c>
      <c r="G188" s="210">
        <v>0</v>
      </c>
      <c r="H188" s="210">
        <v>0</v>
      </c>
      <c r="I188" s="210">
        <v>6.25</v>
      </c>
      <c r="J188" s="210">
        <v>12.5</v>
      </c>
      <c r="K188" s="210">
        <v>0</v>
      </c>
      <c r="L188" s="210">
        <v>6.25</v>
      </c>
      <c r="M188" s="210">
        <v>0</v>
      </c>
      <c r="N188" s="210">
        <v>0</v>
      </c>
      <c r="O188" s="210">
        <v>12.5</v>
      </c>
      <c r="P188" s="210">
        <v>100</v>
      </c>
    </row>
    <row r="189" spans="1:16">
      <c r="A189" s="17">
        <v>78134</v>
      </c>
      <c r="B189" s="17" t="s">
        <v>525</v>
      </c>
      <c r="C189" s="210">
        <v>21.428571428571427</v>
      </c>
      <c r="D189" s="210">
        <v>0</v>
      </c>
      <c r="E189" s="210">
        <v>35.714285714285715</v>
      </c>
      <c r="F189" s="210">
        <v>0</v>
      </c>
      <c r="G189" s="210">
        <v>0</v>
      </c>
      <c r="H189" s="210">
        <v>0</v>
      </c>
      <c r="I189" s="210">
        <v>0</v>
      </c>
      <c r="J189" s="210">
        <v>21.428571428571427</v>
      </c>
      <c r="K189" s="210">
        <v>0</v>
      </c>
      <c r="L189" s="210">
        <v>0</v>
      </c>
      <c r="M189" s="210">
        <v>0</v>
      </c>
      <c r="N189" s="210">
        <v>0</v>
      </c>
      <c r="O189" s="210">
        <v>21.428571428571427</v>
      </c>
      <c r="P189" s="210">
        <v>100</v>
      </c>
    </row>
    <row r="190" spans="1:16">
      <c r="A190" s="17">
        <v>78135</v>
      </c>
      <c r="B190" s="17" t="s">
        <v>480</v>
      </c>
      <c r="C190" s="210">
        <v>30.76923076923077</v>
      </c>
      <c r="D190" s="210">
        <v>7.6923076923076925</v>
      </c>
      <c r="E190" s="210">
        <v>30.76923076923077</v>
      </c>
      <c r="F190" s="210">
        <v>0</v>
      </c>
      <c r="G190" s="210">
        <v>0</v>
      </c>
      <c r="H190" s="210">
        <v>0</v>
      </c>
      <c r="I190" s="210">
        <v>0</v>
      </c>
      <c r="J190" s="210">
        <v>15.384615384615385</v>
      </c>
      <c r="K190" s="210">
        <v>0</v>
      </c>
      <c r="L190" s="210">
        <v>7.6923076923076925</v>
      </c>
      <c r="M190" s="210">
        <v>0</v>
      </c>
      <c r="N190" s="210">
        <v>0</v>
      </c>
      <c r="O190" s="210">
        <v>7.6923076923076925</v>
      </c>
      <c r="P190" s="210">
        <v>100</v>
      </c>
    </row>
    <row r="191" spans="1:16">
      <c r="A191" s="17">
        <v>78136</v>
      </c>
      <c r="B191" s="17" t="s">
        <v>382</v>
      </c>
      <c r="C191" s="210">
        <v>44.827586206896555</v>
      </c>
      <c r="D191" s="210">
        <v>13.793103448275861</v>
      </c>
      <c r="E191" s="210">
        <v>3.4482758620689653</v>
      </c>
      <c r="F191" s="210">
        <v>3.4482758620689653</v>
      </c>
      <c r="G191" s="210">
        <v>3.4482758620689653</v>
      </c>
      <c r="H191" s="210">
        <v>0</v>
      </c>
      <c r="I191" s="210">
        <v>6.8965517241379306</v>
      </c>
      <c r="J191" s="210">
        <v>10.344827586206897</v>
      </c>
      <c r="K191" s="210">
        <v>0</v>
      </c>
      <c r="L191" s="210">
        <v>3.4482758620689653</v>
      </c>
      <c r="M191" s="210">
        <v>3.4482758620689653</v>
      </c>
      <c r="N191" s="210">
        <v>0</v>
      </c>
      <c r="O191" s="210">
        <v>6.8965517241379306</v>
      </c>
      <c r="P191" s="210">
        <v>100</v>
      </c>
    </row>
    <row r="192" spans="1:16">
      <c r="A192" s="17">
        <v>78137</v>
      </c>
      <c r="B192" s="17" t="s">
        <v>588</v>
      </c>
      <c r="C192" s="210">
        <v>50</v>
      </c>
      <c r="D192" s="210">
        <v>0</v>
      </c>
      <c r="E192" s="210">
        <v>50</v>
      </c>
      <c r="F192" s="210">
        <v>0</v>
      </c>
      <c r="G192" s="210">
        <v>0</v>
      </c>
      <c r="H192" s="210">
        <v>0</v>
      </c>
      <c r="I192" s="210">
        <v>0</v>
      </c>
      <c r="J192" s="210">
        <v>0</v>
      </c>
      <c r="K192" s="210">
        <v>0</v>
      </c>
      <c r="L192" s="210">
        <v>0</v>
      </c>
      <c r="M192" s="210">
        <v>0</v>
      </c>
      <c r="N192" s="210">
        <v>0</v>
      </c>
      <c r="O192" s="210">
        <v>0</v>
      </c>
      <c r="P192" s="210">
        <v>100</v>
      </c>
    </row>
    <row r="193" spans="1:16">
      <c r="A193" s="17">
        <v>78138</v>
      </c>
      <c r="B193" s="17" t="s">
        <v>300</v>
      </c>
      <c r="C193" s="210">
        <v>20.547945205479451</v>
      </c>
      <c r="D193" s="210">
        <v>15.068493150684931</v>
      </c>
      <c r="E193" s="210">
        <v>19.17808219178082</v>
      </c>
      <c r="F193" s="210">
        <v>1.3698630136986301</v>
      </c>
      <c r="G193" s="210">
        <v>2.7397260273972601</v>
      </c>
      <c r="H193" s="210">
        <v>0</v>
      </c>
      <c r="I193" s="210">
        <v>9.5890410958904102</v>
      </c>
      <c r="J193" s="210">
        <v>17.80821917808219</v>
      </c>
      <c r="K193" s="210">
        <v>0</v>
      </c>
      <c r="L193" s="210">
        <v>1.3698630136986301</v>
      </c>
      <c r="M193" s="210">
        <v>0</v>
      </c>
      <c r="N193" s="210">
        <v>0</v>
      </c>
      <c r="O193" s="210">
        <v>12.328767123287671</v>
      </c>
      <c r="P193" s="210">
        <v>100</v>
      </c>
    </row>
    <row r="194" spans="1:16">
      <c r="A194" s="17">
        <v>78139</v>
      </c>
      <c r="B194" s="17" t="s">
        <v>560</v>
      </c>
      <c r="C194" s="210">
        <v>0</v>
      </c>
      <c r="D194" s="210">
        <v>0</v>
      </c>
      <c r="E194" s="210">
        <v>0</v>
      </c>
      <c r="F194" s="210">
        <v>0</v>
      </c>
      <c r="G194" s="210">
        <v>0</v>
      </c>
      <c r="H194" s="210">
        <v>0</v>
      </c>
      <c r="I194" s="210">
        <v>50</v>
      </c>
      <c r="J194" s="210">
        <v>50</v>
      </c>
      <c r="K194" s="210">
        <v>0</v>
      </c>
      <c r="L194" s="210">
        <v>0</v>
      </c>
      <c r="M194" s="210">
        <v>0</v>
      </c>
      <c r="N194" s="210">
        <v>0</v>
      </c>
      <c r="O194" s="210">
        <v>0</v>
      </c>
      <c r="P194" s="210">
        <v>100</v>
      </c>
    </row>
    <row r="195" spans="1:16">
      <c r="A195" s="17">
        <v>78140</v>
      </c>
      <c r="B195" s="17" t="s">
        <v>657</v>
      </c>
      <c r="C195" s="210">
        <v>0</v>
      </c>
      <c r="D195" s="210">
        <v>0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50</v>
      </c>
      <c r="K195" s="210">
        <v>0</v>
      </c>
      <c r="L195" s="210">
        <v>0</v>
      </c>
      <c r="M195" s="210">
        <v>50</v>
      </c>
      <c r="N195" s="210">
        <v>0</v>
      </c>
      <c r="O195" s="210">
        <v>0</v>
      </c>
      <c r="P195" s="210">
        <v>100</v>
      </c>
    </row>
    <row r="196" spans="1:16">
      <c r="A196" s="17">
        <v>78141</v>
      </c>
      <c r="B196" s="17" t="s">
        <v>604</v>
      </c>
      <c r="C196" s="210">
        <v>0</v>
      </c>
      <c r="D196" s="210">
        <v>0</v>
      </c>
      <c r="E196" s="210">
        <v>100</v>
      </c>
      <c r="F196" s="210">
        <v>0</v>
      </c>
      <c r="G196" s="210">
        <v>0</v>
      </c>
      <c r="H196" s="210">
        <v>0</v>
      </c>
      <c r="I196" s="210">
        <v>0</v>
      </c>
      <c r="J196" s="210">
        <v>0</v>
      </c>
      <c r="K196" s="210">
        <v>0</v>
      </c>
      <c r="L196" s="210">
        <v>0</v>
      </c>
      <c r="M196" s="210">
        <v>0</v>
      </c>
      <c r="N196" s="210">
        <v>0</v>
      </c>
      <c r="O196" s="210">
        <v>0</v>
      </c>
      <c r="P196" s="210">
        <v>100</v>
      </c>
    </row>
    <row r="197" spans="1:16">
      <c r="A197" s="17">
        <v>78142</v>
      </c>
      <c r="B197" s="17" t="s">
        <v>319</v>
      </c>
      <c r="C197" s="210">
        <v>37.5</v>
      </c>
      <c r="D197" s="210">
        <v>3.125</v>
      </c>
      <c r="E197" s="210">
        <v>9.375</v>
      </c>
      <c r="F197" s="210">
        <v>0</v>
      </c>
      <c r="G197" s="210">
        <v>0</v>
      </c>
      <c r="H197" s="210">
        <v>0</v>
      </c>
      <c r="I197" s="210">
        <v>12.5</v>
      </c>
      <c r="J197" s="210">
        <v>12.5</v>
      </c>
      <c r="K197" s="210">
        <v>0</v>
      </c>
      <c r="L197" s="210">
        <v>0</v>
      </c>
      <c r="M197" s="210">
        <v>3.125</v>
      </c>
      <c r="N197" s="210">
        <v>3.125</v>
      </c>
      <c r="O197" s="210">
        <v>18.75</v>
      </c>
      <c r="P197" s="210">
        <v>100</v>
      </c>
    </row>
    <row r="198" spans="1:16">
      <c r="A198" s="17">
        <v>78143</v>
      </c>
      <c r="B198" s="17" t="s">
        <v>365</v>
      </c>
      <c r="C198" s="210">
        <v>38.095238095238095</v>
      </c>
      <c r="D198" s="210">
        <v>4.7619047619047619</v>
      </c>
      <c r="E198" s="210">
        <v>14.285714285714285</v>
      </c>
      <c r="F198" s="210">
        <v>0</v>
      </c>
      <c r="G198" s="210">
        <v>0</v>
      </c>
      <c r="H198" s="210">
        <v>0</v>
      </c>
      <c r="I198" s="210">
        <v>0</v>
      </c>
      <c r="J198" s="210">
        <v>9.5238095238095237</v>
      </c>
      <c r="K198" s="210">
        <v>0</v>
      </c>
      <c r="L198" s="210">
        <v>0</v>
      </c>
      <c r="M198" s="210">
        <v>0</v>
      </c>
      <c r="N198" s="210">
        <v>0</v>
      </c>
      <c r="O198" s="210">
        <v>33.333333333333329</v>
      </c>
      <c r="P198" s="210">
        <v>100</v>
      </c>
    </row>
    <row r="199" spans="1:16">
      <c r="A199" s="17">
        <v>78144</v>
      </c>
      <c r="B199" s="17" t="s">
        <v>487</v>
      </c>
      <c r="C199" s="210">
        <v>22.727272727272727</v>
      </c>
      <c r="D199" s="210">
        <v>0</v>
      </c>
      <c r="E199" s="210">
        <v>31.818181818181817</v>
      </c>
      <c r="F199" s="210">
        <v>0</v>
      </c>
      <c r="G199" s="210">
        <v>0</v>
      </c>
      <c r="H199" s="210">
        <v>0</v>
      </c>
      <c r="I199" s="210">
        <v>4.5454545454545459</v>
      </c>
      <c r="J199" s="210">
        <v>27.27272727272727</v>
      </c>
      <c r="K199" s="210">
        <v>0</v>
      </c>
      <c r="L199" s="210">
        <v>4.5454545454545459</v>
      </c>
      <c r="M199" s="210">
        <v>0</v>
      </c>
      <c r="N199" s="210">
        <v>0</v>
      </c>
      <c r="O199" s="210">
        <v>9.0909090909090917</v>
      </c>
      <c r="P199" s="210">
        <v>100</v>
      </c>
    </row>
    <row r="200" spans="1:16">
      <c r="A200" s="17">
        <v>78145</v>
      </c>
      <c r="B200" s="17" t="s">
        <v>483</v>
      </c>
      <c r="C200" s="210">
        <v>18.181818181818183</v>
      </c>
      <c r="D200" s="210">
        <v>0</v>
      </c>
      <c r="E200" s="210">
        <v>0</v>
      </c>
      <c r="F200" s="210">
        <v>0</v>
      </c>
      <c r="G200" s="210">
        <v>0</v>
      </c>
      <c r="H200" s="210">
        <v>0</v>
      </c>
      <c r="I200" s="210">
        <v>18.181818181818183</v>
      </c>
      <c r="J200" s="210">
        <v>45.454545454545453</v>
      </c>
      <c r="K200" s="210">
        <v>0</v>
      </c>
      <c r="L200" s="210">
        <v>9.0909090909090917</v>
      </c>
      <c r="M200" s="210">
        <v>0</v>
      </c>
      <c r="N200" s="210">
        <v>0</v>
      </c>
      <c r="O200" s="210">
        <v>9.0909090909090917</v>
      </c>
      <c r="P200" s="210">
        <v>100</v>
      </c>
    </row>
    <row r="201" spans="1:16">
      <c r="A201" s="17">
        <v>78146</v>
      </c>
      <c r="B201" s="17" t="s">
        <v>352</v>
      </c>
      <c r="C201" s="210">
        <v>30</v>
      </c>
      <c r="D201" s="210">
        <v>10</v>
      </c>
      <c r="E201" s="210">
        <v>13.333333333333334</v>
      </c>
      <c r="F201" s="210">
        <v>0</v>
      </c>
      <c r="G201" s="210">
        <v>0</v>
      </c>
      <c r="H201" s="210">
        <v>0</v>
      </c>
      <c r="I201" s="210">
        <v>0</v>
      </c>
      <c r="J201" s="210">
        <v>26.666666666666668</v>
      </c>
      <c r="K201" s="210">
        <v>0</v>
      </c>
      <c r="L201" s="210">
        <v>0</v>
      </c>
      <c r="M201" s="210">
        <v>0</v>
      </c>
      <c r="N201" s="210">
        <v>0</v>
      </c>
      <c r="O201" s="210">
        <v>20</v>
      </c>
      <c r="P201" s="210">
        <v>100</v>
      </c>
    </row>
    <row r="202" spans="1:16">
      <c r="A202" s="17">
        <v>78147</v>
      </c>
      <c r="B202" s="17" t="s">
        <v>600</v>
      </c>
      <c r="C202" s="210">
        <v>66.666666666666657</v>
      </c>
      <c r="D202" s="210">
        <v>0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33.333333333333329</v>
      </c>
      <c r="K202" s="210">
        <v>0</v>
      </c>
      <c r="L202" s="210">
        <v>0</v>
      </c>
      <c r="M202" s="210">
        <v>0</v>
      </c>
      <c r="N202" s="210">
        <v>0</v>
      </c>
      <c r="O202" s="210">
        <v>0</v>
      </c>
      <c r="P202" s="210">
        <v>100</v>
      </c>
    </row>
    <row r="203" spans="1:16">
      <c r="A203" s="17">
        <v>78148</v>
      </c>
      <c r="B203" s="17" t="s">
        <v>363</v>
      </c>
      <c r="C203" s="210">
        <v>20</v>
      </c>
      <c r="D203" s="210">
        <v>13.333333333333334</v>
      </c>
      <c r="E203" s="210">
        <v>10</v>
      </c>
      <c r="F203" s="210">
        <v>0</v>
      </c>
      <c r="G203" s="210">
        <v>0</v>
      </c>
      <c r="H203" s="210">
        <v>0</v>
      </c>
      <c r="I203" s="210">
        <v>23.333333333333332</v>
      </c>
      <c r="J203" s="210">
        <v>23.333333333333332</v>
      </c>
      <c r="K203" s="210">
        <v>0</v>
      </c>
      <c r="L203" s="210">
        <v>0</v>
      </c>
      <c r="M203" s="210">
        <v>3.3333333333333335</v>
      </c>
      <c r="N203" s="210">
        <v>0</v>
      </c>
      <c r="O203" s="210">
        <v>6.666666666666667</v>
      </c>
      <c r="P203" s="210">
        <v>100</v>
      </c>
    </row>
    <row r="204" spans="1:16">
      <c r="A204" s="17">
        <v>78149</v>
      </c>
      <c r="B204" s="17" t="s">
        <v>337</v>
      </c>
      <c r="C204" s="210">
        <v>31.25</v>
      </c>
      <c r="D204" s="210">
        <v>12.5</v>
      </c>
      <c r="E204" s="210">
        <v>9.375</v>
      </c>
      <c r="F204" s="210">
        <v>0</v>
      </c>
      <c r="G204" s="210">
        <v>0</v>
      </c>
      <c r="H204" s="210">
        <v>0</v>
      </c>
      <c r="I204" s="210">
        <v>6.25</v>
      </c>
      <c r="J204" s="210">
        <v>12.5</v>
      </c>
      <c r="K204" s="210">
        <v>0</v>
      </c>
      <c r="L204" s="210">
        <v>0</v>
      </c>
      <c r="M204" s="210">
        <v>3.125</v>
      </c>
      <c r="N204" s="210">
        <v>0</v>
      </c>
      <c r="O204" s="210">
        <v>25</v>
      </c>
      <c r="P204" s="210">
        <v>100</v>
      </c>
    </row>
    <row r="205" spans="1:16">
      <c r="A205" s="17">
        <v>78150</v>
      </c>
      <c r="B205" s="17" t="s">
        <v>312</v>
      </c>
      <c r="C205" s="210">
        <v>42.857142857142854</v>
      </c>
      <c r="D205" s="210">
        <v>3.5714285714285712</v>
      </c>
      <c r="E205" s="210">
        <v>7.1428571428571423</v>
      </c>
      <c r="F205" s="210">
        <v>0</v>
      </c>
      <c r="G205" s="210">
        <v>3.5714285714285712</v>
      </c>
      <c r="H205" s="210">
        <v>0</v>
      </c>
      <c r="I205" s="210">
        <v>7.1428571428571423</v>
      </c>
      <c r="J205" s="210">
        <v>17.857142857142858</v>
      </c>
      <c r="K205" s="210">
        <v>0</v>
      </c>
      <c r="L205" s="210">
        <v>0</v>
      </c>
      <c r="M205" s="210">
        <v>0</v>
      </c>
      <c r="N205" s="210">
        <v>0</v>
      </c>
      <c r="O205" s="210">
        <v>17.857142857142858</v>
      </c>
      <c r="P205" s="210">
        <v>100</v>
      </c>
    </row>
    <row r="206" spans="1:16">
      <c r="A206" s="17">
        <v>78151</v>
      </c>
      <c r="B206" s="17" t="s">
        <v>435</v>
      </c>
      <c r="C206" s="210">
        <v>50</v>
      </c>
      <c r="D206" s="210">
        <v>25</v>
      </c>
      <c r="E206" s="210">
        <v>0</v>
      </c>
      <c r="F206" s="210">
        <v>0</v>
      </c>
      <c r="G206" s="210">
        <v>0</v>
      </c>
      <c r="H206" s="210">
        <v>0</v>
      </c>
      <c r="I206" s="210">
        <v>0</v>
      </c>
      <c r="J206" s="210">
        <v>0</v>
      </c>
      <c r="K206" s="210">
        <v>0</v>
      </c>
      <c r="L206" s="210">
        <v>0</v>
      </c>
      <c r="M206" s="210">
        <v>0</v>
      </c>
      <c r="N206" s="210">
        <v>0</v>
      </c>
      <c r="O206" s="210">
        <v>25</v>
      </c>
      <c r="P206" s="210">
        <v>100</v>
      </c>
    </row>
    <row r="207" spans="1:16">
      <c r="A207" s="17">
        <v>78152</v>
      </c>
      <c r="B207" s="17" t="s">
        <v>581</v>
      </c>
      <c r="C207" s="210">
        <v>80</v>
      </c>
      <c r="D207" s="210">
        <v>0</v>
      </c>
      <c r="E207" s="210">
        <v>20</v>
      </c>
      <c r="F207" s="210">
        <v>0</v>
      </c>
      <c r="G207" s="210">
        <v>0</v>
      </c>
      <c r="H207" s="210">
        <v>0</v>
      </c>
      <c r="I207" s="210">
        <v>0</v>
      </c>
      <c r="J207" s="210">
        <v>0</v>
      </c>
      <c r="K207" s="210">
        <v>0</v>
      </c>
      <c r="L207" s="210">
        <v>0</v>
      </c>
      <c r="M207" s="210">
        <v>0</v>
      </c>
      <c r="N207" s="210">
        <v>0</v>
      </c>
      <c r="O207" s="210">
        <v>0</v>
      </c>
      <c r="P207" s="210">
        <v>100</v>
      </c>
    </row>
    <row r="208" spans="1:16">
      <c r="A208" s="17">
        <v>78154</v>
      </c>
      <c r="B208" s="17" t="s">
        <v>347</v>
      </c>
      <c r="C208" s="210">
        <v>30</v>
      </c>
      <c r="D208" s="210">
        <v>0</v>
      </c>
      <c r="E208" s="210">
        <v>13.333333333333334</v>
      </c>
      <c r="F208" s="210">
        <v>0</v>
      </c>
      <c r="G208" s="210">
        <v>3.3333333333333335</v>
      </c>
      <c r="H208" s="210">
        <v>0</v>
      </c>
      <c r="I208" s="210">
        <v>6.666666666666667</v>
      </c>
      <c r="J208" s="210">
        <v>30</v>
      </c>
      <c r="K208" s="210">
        <v>0</v>
      </c>
      <c r="L208" s="210">
        <v>0</v>
      </c>
      <c r="M208" s="210">
        <v>0</v>
      </c>
      <c r="N208" s="210">
        <v>0</v>
      </c>
      <c r="O208" s="210">
        <v>16.666666666666664</v>
      </c>
      <c r="P208" s="210">
        <v>100</v>
      </c>
    </row>
    <row r="209" spans="1:16">
      <c r="A209" s="17">
        <v>78155</v>
      </c>
      <c r="B209" s="17" t="s">
        <v>448</v>
      </c>
      <c r="C209" s="210">
        <v>17.647058823529413</v>
      </c>
      <c r="D209" s="210">
        <v>5.8823529411764701</v>
      </c>
      <c r="E209" s="210">
        <v>5.8823529411764701</v>
      </c>
      <c r="F209" s="210">
        <v>0</v>
      </c>
      <c r="G209" s="210">
        <v>0</v>
      </c>
      <c r="H209" s="210">
        <v>0</v>
      </c>
      <c r="I209" s="210">
        <v>23.52941176470588</v>
      </c>
      <c r="J209" s="210">
        <v>17.647058823529413</v>
      </c>
      <c r="K209" s="210">
        <v>0</v>
      </c>
      <c r="L209" s="210">
        <v>5.8823529411764701</v>
      </c>
      <c r="M209" s="210">
        <v>0</v>
      </c>
      <c r="N209" s="210">
        <v>0</v>
      </c>
      <c r="O209" s="210">
        <v>23.52941176470588</v>
      </c>
      <c r="P209" s="210">
        <v>100</v>
      </c>
    </row>
    <row r="210" spans="1:16">
      <c r="A210" s="17">
        <v>79003</v>
      </c>
      <c r="B210" s="17" t="s">
        <v>503</v>
      </c>
      <c r="C210" s="210">
        <v>20</v>
      </c>
      <c r="D210" s="210">
        <v>10</v>
      </c>
      <c r="E210" s="210">
        <v>40</v>
      </c>
      <c r="F210" s="210">
        <v>0</v>
      </c>
      <c r="G210" s="210">
        <v>0</v>
      </c>
      <c r="H210" s="210">
        <v>0</v>
      </c>
      <c r="I210" s="210">
        <v>0</v>
      </c>
      <c r="J210" s="210">
        <v>30</v>
      </c>
      <c r="K210" s="210">
        <v>0</v>
      </c>
      <c r="L210" s="210">
        <v>0</v>
      </c>
      <c r="M210" s="210">
        <v>0</v>
      </c>
      <c r="N210" s="210">
        <v>0</v>
      </c>
      <c r="O210" s="210">
        <v>0</v>
      </c>
      <c r="P210" s="210">
        <v>100</v>
      </c>
    </row>
    <row r="211" spans="1:16">
      <c r="A211" s="17">
        <v>79004</v>
      </c>
      <c r="B211" s="17" t="s">
        <v>626</v>
      </c>
      <c r="C211" s="210">
        <v>25</v>
      </c>
      <c r="D211" s="210">
        <v>0</v>
      </c>
      <c r="E211" s="210">
        <v>75</v>
      </c>
      <c r="F211" s="210">
        <v>0</v>
      </c>
      <c r="G211" s="210">
        <v>0</v>
      </c>
      <c r="H211" s="210">
        <v>0</v>
      </c>
      <c r="I211" s="210">
        <v>0</v>
      </c>
      <c r="J211" s="210">
        <v>0</v>
      </c>
      <c r="K211" s="210">
        <v>0</v>
      </c>
      <c r="L211" s="210">
        <v>0</v>
      </c>
      <c r="M211" s="210">
        <v>0</v>
      </c>
      <c r="N211" s="210">
        <v>0</v>
      </c>
      <c r="O211" s="210">
        <v>0</v>
      </c>
      <c r="P211" s="210">
        <v>100</v>
      </c>
    </row>
    <row r="212" spans="1:16">
      <c r="A212" s="17">
        <v>79007</v>
      </c>
      <c r="B212" s="17" t="s">
        <v>664</v>
      </c>
      <c r="C212" s="210">
        <v>25</v>
      </c>
      <c r="D212" s="210">
        <v>0</v>
      </c>
      <c r="E212" s="210">
        <v>37.5</v>
      </c>
      <c r="F212" s="210">
        <v>0</v>
      </c>
      <c r="G212" s="210">
        <v>0</v>
      </c>
      <c r="H212" s="210">
        <v>0</v>
      </c>
      <c r="I212" s="210">
        <v>25</v>
      </c>
      <c r="J212" s="210">
        <v>12.5</v>
      </c>
      <c r="K212" s="210">
        <v>0</v>
      </c>
      <c r="L212" s="210">
        <v>0</v>
      </c>
      <c r="M212" s="210">
        <v>0</v>
      </c>
      <c r="N212" s="210">
        <v>0</v>
      </c>
      <c r="O212" s="210">
        <v>0</v>
      </c>
      <c r="P212" s="210">
        <v>100</v>
      </c>
    </row>
    <row r="213" spans="1:16">
      <c r="A213" s="17">
        <v>79011</v>
      </c>
      <c r="B213" s="17" t="s">
        <v>316</v>
      </c>
      <c r="C213" s="210">
        <v>12.5</v>
      </c>
      <c r="D213" s="210">
        <v>12.5</v>
      </c>
      <c r="E213" s="210">
        <v>4.1666666666666661</v>
      </c>
      <c r="F213" s="210">
        <v>0</v>
      </c>
      <c r="G213" s="210">
        <v>0</v>
      </c>
      <c r="H213" s="210">
        <v>0</v>
      </c>
      <c r="I213" s="210">
        <v>16.666666666666664</v>
      </c>
      <c r="J213" s="210">
        <v>12.5</v>
      </c>
      <c r="K213" s="210">
        <v>0</v>
      </c>
      <c r="L213" s="210">
        <v>0</v>
      </c>
      <c r="M213" s="210">
        <v>0</v>
      </c>
      <c r="N213" s="210">
        <v>8.3333333333333321</v>
      </c>
      <c r="O213" s="210">
        <v>33.333333333333329</v>
      </c>
      <c r="P213" s="210">
        <v>100</v>
      </c>
    </row>
    <row r="214" spans="1:16">
      <c r="A214" s="17">
        <v>79012</v>
      </c>
      <c r="B214" s="17" t="s">
        <v>353</v>
      </c>
      <c r="C214" s="210">
        <v>37.5</v>
      </c>
      <c r="D214" s="210">
        <v>9.375</v>
      </c>
      <c r="E214" s="210">
        <v>6.25</v>
      </c>
      <c r="F214" s="210">
        <v>0</v>
      </c>
      <c r="G214" s="210">
        <v>3.125</v>
      </c>
      <c r="H214" s="210">
        <v>0</v>
      </c>
      <c r="I214" s="210">
        <v>21.875</v>
      </c>
      <c r="J214" s="210">
        <v>6.25</v>
      </c>
      <c r="K214" s="210">
        <v>0</v>
      </c>
      <c r="L214" s="210">
        <v>0</v>
      </c>
      <c r="M214" s="210">
        <v>0</v>
      </c>
      <c r="N214" s="210">
        <v>0</v>
      </c>
      <c r="O214" s="210">
        <v>15.625</v>
      </c>
      <c r="P214" s="210">
        <v>100</v>
      </c>
    </row>
    <row r="215" spans="1:16">
      <c r="A215" s="17">
        <v>79017</v>
      </c>
      <c r="B215" s="17" t="s">
        <v>498</v>
      </c>
      <c r="C215" s="210">
        <v>11.111111111111111</v>
      </c>
      <c r="D215" s="210">
        <v>5.5555555555555554</v>
      </c>
      <c r="E215" s="210">
        <v>22.222222222222221</v>
      </c>
      <c r="F215" s="210">
        <v>0</v>
      </c>
      <c r="G215" s="210">
        <v>0</v>
      </c>
      <c r="H215" s="210">
        <v>0</v>
      </c>
      <c r="I215" s="210">
        <v>11.111111111111111</v>
      </c>
      <c r="J215" s="210">
        <v>38.888888888888893</v>
      </c>
      <c r="K215" s="210">
        <v>0</v>
      </c>
      <c r="L215" s="210">
        <v>0</v>
      </c>
      <c r="M215" s="210">
        <v>0</v>
      </c>
      <c r="N215" s="210">
        <v>0</v>
      </c>
      <c r="O215" s="210">
        <v>11.111111111111111</v>
      </c>
      <c r="P215" s="210">
        <v>100</v>
      </c>
    </row>
    <row r="216" spans="1:16">
      <c r="A216" s="17">
        <v>79018</v>
      </c>
      <c r="B216" s="17" t="s">
        <v>460</v>
      </c>
      <c r="C216" s="210">
        <v>33.333333333333329</v>
      </c>
      <c r="D216" s="210">
        <v>0</v>
      </c>
      <c r="E216" s="210">
        <v>11.111111111111111</v>
      </c>
      <c r="F216" s="210">
        <v>0</v>
      </c>
      <c r="G216" s="210">
        <v>0</v>
      </c>
      <c r="H216" s="210">
        <v>0</v>
      </c>
      <c r="I216" s="210">
        <v>11.111111111111111</v>
      </c>
      <c r="J216" s="210">
        <v>33.333333333333329</v>
      </c>
      <c r="K216" s="210">
        <v>0</v>
      </c>
      <c r="L216" s="210">
        <v>0</v>
      </c>
      <c r="M216" s="210">
        <v>0</v>
      </c>
      <c r="N216" s="210">
        <v>0</v>
      </c>
      <c r="O216" s="210">
        <v>11.111111111111111</v>
      </c>
      <c r="P216" s="210">
        <v>100</v>
      </c>
    </row>
    <row r="217" spans="1:16">
      <c r="A217" s="17">
        <v>79023</v>
      </c>
      <c r="B217" s="17" t="s">
        <v>262</v>
      </c>
      <c r="C217" s="210">
        <v>16.184971098265898</v>
      </c>
      <c r="D217" s="210">
        <v>8.9595375722543356</v>
      </c>
      <c r="E217" s="210">
        <v>15.895953757225435</v>
      </c>
      <c r="F217" s="210">
        <v>0</v>
      </c>
      <c r="G217" s="210">
        <v>0.57803468208092479</v>
      </c>
      <c r="H217" s="210">
        <v>0</v>
      </c>
      <c r="I217" s="210">
        <v>12.716763005780345</v>
      </c>
      <c r="J217" s="210">
        <v>18.20809248554913</v>
      </c>
      <c r="K217" s="210">
        <v>0</v>
      </c>
      <c r="L217" s="210">
        <v>1.1560693641618496</v>
      </c>
      <c r="M217" s="210">
        <v>1.4450867052023122</v>
      </c>
      <c r="N217" s="210">
        <v>0.86705202312138718</v>
      </c>
      <c r="O217" s="210">
        <v>23.98843930635838</v>
      </c>
      <c r="P217" s="210">
        <v>100</v>
      </c>
    </row>
    <row r="218" spans="1:16">
      <c r="A218" s="17">
        <v>79024</v>
      </c>
      <c r="B218" s="17" t="s">
        <v>651</v>
      </c>
      <c r="C218" s="210">
        <v>0</v>
      </c>
      <c r="D218" s="210">
        <v>0</v>
      </c>
      <c r="E218" s="210">
        <v>0</v>
      </c>
      <c r="F218" s="210">
        <v>0</v>
      </c>
      <c r="G218" s="210">
        <v>0</v>
      </c>
      <c r="H218" s="210">
        <v>0</v>
      </c>
      <c r="I218" s="210">
        <v>0</v>
      </c>
      <c r="J218" s="210">
        <v>50</v>
      </c>
      <c r="K218" s="210">
        <v>0</v>
      </c>
      <c r="L218" s="210">
        <v>0</v>
      </c>
      <c r="M218" s="210">
        <v>0</v>
      </c>
      <c r="N218" s="210">
        <v>0</v>
      </c>
      <c r="O218" s="210">
        <v>50</v>
      </c>
      <c r="P218" s="210">
        <v>100</v>
      </c>
    </row>
    <row r="219" spans="1:16">
      <c r="A219" s="17">
        <v>79025</v>
      </c>
      <c r="B219" s="17" t="s">
        <v>671</v>
      </c>
      <c r="C219" s="210">
        <v>0</v>
      </c>
      <c r="D219" s="210">
        <v>0</v>
      </c>
      <c r="E219" s="210">
        <v>0</v>
      </c>
      <c r="F219" s="210">
        <v>0</v>
      </c>
      <c r="G219" s="210">
        <v>0</v>
      </c>
      <c r="H219" s="210">
        <v>0</v>
      </c>
      <c r="I219" s="210">
        <v>100</v>
      </c>
      <c r="J219" s="210">
        <v>0</v>
      </c>
      <c r="K219" s="210">
        <v>0</v>
      </c>
      <c r="L219" s="210">
        <v>0</v>
      </c>
      <c r="M219" s="210">
        <v>0</v>
      </c>
      <c r="N219" s="210">
        <v>0</v>
      </c>
      <c r="O219" s="210">
        <v>0</v>
      </c>
      <c r="P219" s="210">
        <v>100</v>
      </c>
    </row>
    <row r="220" spans="1:16">
      <c r="A220" s="17">
        <v>79029</v>
      </c>
      <c r="B220" s="17" t="s">
        <v>339</v>
      </c>
      <c r="C220" s="210">
        <v>30.555555555555557</v>
      </c>
      <c r="D220" s="210">
        <v>2.7777777777777777</v>
      </c>
      <c r="E220" s="210">
        <v>30.555555555555557</v>
      </c>
      <c r="F220" s="210">
        <v>0</v>
      </c>
      <c r="G220" s="210">
        <v>0</v>
      </c>
      <c r="H220" s="210">
        <v>0</v>
      </c>
      <c r="I220" s="210">
        <v>5.5555555555555554</v>
      </c>
      <c r="J220" s="210">
        <v>19.444444444444446</v>
      </c>
      <c r="K220" s="210">
        <v>0</v>
      </c>
      <c r="L220" s="210">
        <v>0</v>
      </c>
      <c r="M220" s="210">
        <v>2.7777777777777777</v>
      </c>
      <c r="N220" s="210">
        <v>0</v>
      </c>
      <c r="O220" s="210">
        <v>8.3333333333333321</v>
      </c>
      <c r="P220" s="210">
        <v>100</v>
      </c>
    </row>
    <row r="221" spans="1:16">
      <c r="A221" s="17">
        <v>79033</v>
      </c>
      <c r="B221" s="17" t="s">
        <v>539</v>
      </c>
      <c r="C221" s="210">
        <v>58.333333333333336</v>
      </c>
      <c r="D221" s="210">
        <v>0</v>
      </c>
      <c r="E221" s="210">
        <v>16.666666666666664</v>
      </c>
      <c r="F221" s="210">
        <v>0</v>
      </c>
      <c r="G221" s="210">
        <v>0</v>
      </c>
      <c r="H221" s="210">
        <v>0</v>
      </c>
      <c r="I221" s="210">
        <v>8.3333333333333321</v>
      </c>
      <c r="J221" s="210">
        <v>16.666666666666664</v>
      </c>
      <c r="K221" s="210">
        <v>0</v>
      </c>
      <c r="L221" s="210">
        <v>0</v>
      </c>
      <c r="M221" s="210">
        <v>0</v>
      </c>
      <c r="N221" s="210">
        <v>0</v>
      </c>
      <c r="O221" s="210">
        <v>0</v>
      </c>
      <c r="P221" s="210">
        <v>100</v>
      </c>
    </row>
    <row r="222" spans="1:16">
      <c r="A222" s="17">
        <v>79034</v>
      </c>
      <c r="B222" s="17" t="s">
        <v>473</v>
      </c>
      <c r="C222" s="210">
        <v>33.333333333333329</v>
      </c>
      <c r="D222" s="210">
        <v>0</v>
      </c>
      <c r="E222" s="210">
        <v>16.666666666666664</v>
      </c>
      <c r="F222" s="210">
        <v>0</v>
      </c>
      <c r="G222" s="210">
        <v>0</v>
      </c>
      <c r="H222" s="210">
        <v>0</v>
      </c>
      <c r="I222" s="210">
        <v>8.3333333333333321</v>
      </c>
      <c r="J222" s="210">
        <v>33.333333333333329</v>
      </c>
      <c r="K222" s="210">
        <v>0</v>
      </c>
      <c r="L222" s="210">
        <v>0</v>
      </c>
      <c r="M222" s="210">
        <v>0</v>
      </c>
      <c r="N222" s="210">
        <v>0</v>
      </c>
      <c r="O222" s="210">
        <v>8.3333333333333321</v>
      </c>
      <c r="P222" s="210">
        <v>100</v>
      </c>
    </row>
    <row r="223" spans="1:16">
      <c r="A223" s="17">
        <v>79039</v>
      </c>
      <c r="B223" s="17" t="s">
        <v>326</v>
      </c>
      <c r="C223" s="210">
        <v>20.930232558139537</v>
      </c>
      <c r="D223" s="210">
        <v>0</v>
      </c>
      <c r="E223" s="210">
        <v>6.9767441860465116</v>
      </c>
      <c r="F223" s="210">
        <v>0</v>
      </c>
      <c r="G223" s="210">
        <v>0</v>
      </c>
      <c r="H223" s="210">
        <v>0</v>
      </c>
      <c r="I223" s="210">
        <v>16.279069767441861</v>
      </c>
      <c r="J223" s="210">
        <v>23.255813953488371</v>
      </c>
      <c r="K223" s="210">
        <v>0</v>
      </c>
      <c r="L223" s="210">
        <v>0</v>
      </c>
      <c r="M223" s="210">
        <v>6.9767441860465116</v>
      </c>
      <c r="N223" s="210">
        <v>0</v>
      </c>
      <c r="O223" s="210">
        <v>25.581395348837212</v>
      </c>
      <c r="P223" s="210">
        <v>100</v>
      </c>
    </row>
    <row r="224" spans="1:16">
      <c r="A224" s="17">
        <v>79042</v>
      </c>
      <c r="B224" s="17" t="s">
        <v>344</v>
      </c>
      <c r="C224" s="210">
        <v>28.125</v>
      </c>
      <c r="D224" s="210">
        <v>6.25</v>
      </c>
      <c r="E224" s="210">
        <v>12.5</v>
      </c>
      <c r="F224" s="210">
        <v>0</v>
      </c>
      <c r="G224" s="210">
        <v>0</v>
      </c>
      <c r="H224" s="210">
        <v>0</v>
      </c>
      <c r="I224" s="210">
        <v>9.375</v>
      </c>
      <c r="J224" s="210">
        <v>18.75</v>
      </c>
      <c r="K224" s="210">
        <v>0</v>
      </c>
      <c r="L224" s="210">
        <v>3.125</v>
      </c>
      <c r="M224" s="210">
        <v>0</v>
      </c>
      <c r="N224" s="210">
        <v>0</v>
      </c>
      <c r="O224" s="210">
        <v>21.875</v>
      </c>
      <c r="P224" s="210">
        <v>100</v>
      </c>
    </row>
    <row r="225" spans="1:16">
      <c r="A225" s="17">
        <v>79047</v>
      </c>
      <c r="B225" s="17" t="s">
        <v>386</v>
      </c>
      <c r="C225" s="210">
        <v>23.809523809523807</v>
      </c>
      <c r="D225" s="210">
        <v>0</v>
      </c>
      <c r="E225" s="210">
        <v>9.5238095238095237</v>
      </c>
      <c r="F225" s="210">
        <v>0</v>
      </c>
      <c r="G225" s="210">
        <v>4.7619047619047619</v>
      </c>
      <c r="H225" s="210">
        <v>0</v>
      </c>
      <c r="I225" s="210">
        <v>0</v>
      </c>
      <c r="J225" s="210">
        <v>14.285714285714285</v>
      </c>
      <c r="K225" s="210">
        <v>4.7619047619047619</v>
      </c>
      <c r="L225" s="210">
        <v>0</v>
      </c>
      <c r="M225" s="210">
        <v>9.5238095238095237</v>
      </c>
      <c r="N225" s="210">
        <v>4.7619047619047619</v>
      </c>
      <c r="O225" s="210">
        <v>28.571428571428569</v>
      </c>
      <c r="P225" s="210">
        <v>100</v>
      </c>
    </row>
    <row r="226" spans="1:16">
      <c r="A226" s="17">
        <v>79048</v>
      </c>
      <c r="B226" s="17" t="s">
        <v>486</v>
      </c>
      <c r="C226" s="210">
        <v>34.782608695652172</v>
      </c>
      <c r="D226" s="210">
        <v>0</v>
      </c>
      <c r="E226" s="210">
        <v>8.695652173913043</v>
      </c>
      <c r="F226" s="210">
        <v>8.695652173913043</v>
      </c>
      <c r="G226" s="210">
        <v>0</v>
      </c>
      <c r="H226" s="210">
        <v>0</v>
      </c>
      <c r="I226" s="210">
        <v>13.043478260869565</v>
      </c>
      <c r="J226" s="210">
        <v>8.695652173913043</v>
      </c>
      <c r="K226" s="210">
        <v>0</v>
      </c>
      <c r="L226" s="210">
        <v>0</v>
      </c>
      <c r="M226" s="210">
        <v>8.695652173913043</v>
      </c>
      <c r="N226" s="210">
        <v>0</v>
      </c>
      <c r="O226" s="210">
        <v>17.391304347826086</v>
      </c>
      <c r="P226" s="210">
        <v>100</v>
      </c>
    </row>
    <row r="227" spans="1:16">
      <c r="A227" s="17">
        <v>79052</v>
      </c>
      <c r="B227" s="17" t="s">
        <v>650</v>
      </c>
      <c r="C227" s="210"/>
      <c r="D227" s="210"/>
      <c r="E227" s="210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</row>
    <row r="228" spans="1:16">
      <c r="A228" s="17">
        <v>79055</v>
      </c>
      <c r="B228" s="17" t="s">
        <v>665</v>
      </c>
      <c r="C228" s="210">
        <v>100</v>
      </c>
      <c r="D228" s="210">
        <v>0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210">
        <v>0</v>
      </c>
      <c r="K228" s="210">
        <v>0</v>
      </c>
      <c r="L228" s="210">
        <v>0</v>
      </c>
      <c r="M228" s="210">
        <v>0</v>
      </c>
      <c r="N228" s="210">
        <v>0</v>
      </c>
      <c r="O228" s="210">
        <v>0</v>
      </c>
      <c r="P228" s="210">
        <v>100</v>
      </c>
    </row>
    <row r="229" spans="1:16">
      <c r="A229" s="17">
        <v>79056</v>
      </c>
      <c r="B229" s="17" t="s">
        <v>479</v>
      </c>
      <c r="C229" s="210">
        <v>57.142857142857139</v>
      </c>
      <c r="D229" s="210">
        <v>0</v>
      </c>
      <c r="E229" s="210">
        <v>0</v>
      </c>
      <c r="F229" s="210">
        <v>0</v>
      </c>
      <c r="G229" s="210">
        <v>0</v>
      </c>
      <c r="H229" s="210">
        <v>0</v>
      </c>
      <c r="I229" s="210">
        <v>0</v>
      </c>
      <c r="J229" s="210">
        <v>14.285714285714285</v>
      </c>
      <c r="K229" s="210">
        <v>0</v>
      </c>
      <c r="L229" s="210">
        <v>0</v>
      </c>
      <c r="M229" s="210">
        <v>0</v>
      </c>
      <c r="N229" s="210">
        <v>0</v>
      </c>
      <c r="O229" s="210">
        <v>28.571428571428569</v>
      </c>
      <c r="P229" s="210">
        <v>100</v>
      </c>
    </row>
    <row r="230" spans="1:16">
      <c r="A230" s="17">
        <v>79058</v>
      </c>
      <c r="B230" s="17" t="s">
        <v>399</v>
      </c>
      <c r="C230" s="210">
        <v>23.076923076923077</v>
      </c>
      <c r="D230" s="210">
        <v>0</v>
      </c>
      <c r="E230" s="210">
        <v>23.076923076923077</v>
      </c>
      <c r="F230" s="210">
        <v>0</v>
      </c>
      <c r="G230" s="210">
        <v>0</v>
      </c>
      <c r="H230" s="210">
        <v>0</v>
      </c>
      <c r="I230" s="210">
        <v>7.6923076923076925</v>
      </c>
      <c r="J230" s="210">
        <v>46.153846153846153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210">
        <v>100</v>
      </c>
    </row>
    <row r="231" spans="1:16">
      <c r="A231" s="17">
        <v>79059</v>
      </c>
      <c r="B231" s="17" t="s">
        <v>336</v>
      </c>
      <c r="C231" s="210">
        <v>30.434782608695656</v>
      </c>
      <c r="D231" s="210">
        <v>8.695652173913043</v>
      </c>
      <c r="E231" s="210">
        <v>8.695652173913043</v>
      </c>
      <c r="F231" s="210">
        <v>0</v>
      </c>
      <c r="G231" s="210">
        <v>0</v>
      </c>
      <c r="H231" s="210">
        <v>0</v>
      </c>
      <c r="I231" s="210">
        <v>30.434782608695656</v>
      </c>
      <c r="J231" s="210">
        <v>13.043478260869565</v>
      </c>
      <c r="K231" s="210">
        <v>4.3478260869565215</v>
      </c>
      <c r="L231" s="210">
        <v>0</v>
      </c>
      <c r="M231" s="210">
        <v>0</v>
      </c>
      <c r="N231" s="210">
        <v>0</v>
      </c>
      <c r="O231" s="210">
        <v>4.3478260869565215</v>
      </c>
      <c r="P231" s="210">
        <v>100</v>
      </c>
    </row>
    <row r="232" spans="1:16">
      <c r="A232" s="17">
        <v>79060</v>
      </c>
      <c r="B232" s="17" t="s">
        <v>364</v>
      </c>
      <c r="C232" s="210">
        <v>41.666666666666671</v>
      </c>
      <c r="D232" s="210">
        <v>0</v>
      </c>
      <c r="E232" s="210">
        <v>8.3333333333333321</v>
      </c>
      <c r="F232" s="210">
        <v>0</v>
      </c>
      <c r="G232" s="210">
        <v>0</v>
      </c>
      <c r="H232" s="210">
        <v>0</v>
      </c>
      <c r="I232" s="210">
        <v>0</v>
      </c>
      <c r="J232" s="210">
        <v>25</v>
      </c>
      <c r="K232" s="210">
        <v>0</v>
      </c>
      <c r="L232" s="210">
        <v>0</v>
      </c>
      <c r="M232" s="210">
        <v>4.1666666666666661</v>
      </c>
      <c r="N232" s="210">
        <v>4.1666666666666661</v>
      </c>
      <c r="O232" s="210">
        <v>16.666666666666664</v>
      </c>
      <c r="P232" s="210">
        <v>100</v>
      </c>
    </row>
    <row r="233" spans="1:16">
      <c r="A233" s="17">
        <v>79065</v>
      </c>
      <c r="B233" s="17" t="s">
        <v>649</v>
      </c>
      <c r="C233" s="210">
        <v>0</v>
      </c>
      <c r="D233" s="210">
        <v>0</v>
      </c>
      <c r="E233" s="210">
        <v>100</v>
      </c>
      <c r="F233" s="210">
        <v>0</v>
      </c>
      <c r="G233" s="210">
        <v>0</v>
      </c>
      <c r="H233" s="210">
        <v>0</v>
      </c>
      <c r="I233" s="210">
        <v>0</v>
      </c>
      <c r="J233" s="210">
        <v>0</v>
      </c>
      <c r="K233" s="210">
        <v>0</v>
      </c>
      <c r="L233" s="210">
        <v>0</v>
      </c>
      <c r="M233" s="210">
        <v>0</v>
      </c>
      <c r="N233" s="210">
        <v>0</v>
      </c>
      <c r="O233" s="210">
        <v>0</v>
      </c>
      <c r="P233" s="210">
        <v>100</v>
      </c>
    </row>
    <row r="234" spans="1:16">
      <c r="A234" s="17">
        <v>79069</v>
      </c>
      <c r="B234" s="17" t="s">
        <v>368</v>
      </c>
      <c r="C234" s="210">
        <v>31.428571428571427</v>
      </c>
      <c r="D234" s="210">
        <v>11.428571428571429</v>
      </c>
      <c r="E234" s="210">
        <v>14.285714285714285</v>
      </c>
      <c r="F234" s="210">
        <v>0</v>
      </c>
      <c r="G234" s="210">
        <v>2.8571428571428572</v>
      </c>
      <c r="H234" s="210">
        <v>0</v>
      </c>
      <c r="I234" s="210">
        <v>11.428571428571429</v>
      </c>
      <c r="J234" s="210">
        <v>17.142857142857142</v>
      </c>
      <c r="K234" s="210">
        <v>0</v>
      </c>
      <c r="L234" s="210">
        <v>0</v>
      </c>
      <c r="M234" s="210">
        <v>0</v>
      </c>
      <c r="N234" s="210">
        <v>0</v>
      </c>
      <c r="O234" s="210">
        <v>11.428571428571429</v>
      </c>
      <c r="P234" s="210">
        <v>100</v>
      </c>
    </row>
    <row r="235" spans="1:16">
      <c r="A235" s="17">
        <v>79072</v>
      </c>
      <c r="B235" s="17" t="s">
        <v>466</v>
      </c>
      <c r="C235" s="210">
        <v>25</v>
      </c>
      <c r="D235" s="210">
        <v>3.5714285714285712</v>
      </c>
      <c r="E235" s="210">
        <v>7.1428571428571423</v>
      </c>
      <c r="F235" s="210">
        <v>0</v>
      </c>
      <c r="G235" s="210">
        <v>3.5714285714285712</v>
      </c>
      <c r="H235" s="210">
        <v>0</v>
      </c>
      <c r="I235" s="210">
        <v>3.5714285714285712</v>
      </c>
      <c r="J235" s="210">
        <v>32.142857142857146</v>
      </c>
      <c r="K235" s="210">
        <v>0</v>
      </c>
      <c r="L235" s="210">
        <v>0</v>
      </c>
      <c r="M235" s="210">
        <v>3.5714285714285712</v>
      </c>
      <c r="N235" s="210">
        <v>3.5714285714285712</v>
      </c>
      <c r="O235" s="210">
        <v>17.857142857142858</v>
      </c>
      <c r="P235" s="210">
        <v>100</v>
      </c>
    </row>
    <row r="236" spans="1:16">
      <c r="A236" s="17">
        <v>79073</v>
      </c>
      <c r="B236" s="17" t="s">
        <v>614</v>
      </c>
      <c r="C236" s="210">
        <v>25</v>
      </c>
      <c r="D236" s="210">
        <v>0</v>
      </c>
      <c r="E236" s="210">
        <v>25</v>
      </c>
      <c r="F236" s="210">
        <v>0</v>
      </c>
      <c r="G236" s="210">
        <v>0</v>
      </c>
      <c r="H236" s="210">
        <v>0</v>
      </c>
      <c r="I236" s="210">
        <v>50</v>
      </c>
      <c r="J236" s="210">
        <v>0</v>
      </c>
      <c r="K236" s="210">
        <v>0</v>
      </c>
      <c r="L236" s="210">
        <v>0</v>
      </c>
      <c r="M236" s="210">
        <v>0</v>
      </c>
      <c r="N236" s="210">
        <v>0</v>
      </c>
      <c r="O236" s="210">
        <v>0</v>
      </c>
      <c r="P236" s="210">
        <v>100</v>
      </c>
    </row>
    <row r="237" spans="1:16">
      <c r="A237" s="17">
        <v>79074</v>
      </c>
      <c r="B237" s="17" t="s">
        <v>585</v>
      </c>
      <c r="C237" s="210">
        <v>0</v>
      </c>
      <c r="D237" s="210">
        <v>0</v>
      </c>
      <c r="E237" s="210">
        <v>0</v>
      </c>
      <c r="F237" s="210">
        <v>0</v>
      </c>
      <c r="G237" s="210">
        <v>0</v>
      </c>
      <c r="H237" s="210">
        <v>0</v>
      </c>
      <c r="I237" s="210">
        <v>33.333333333333329</v>
      </c>
      <c r="J237" s="210">
        <v>66.666666666666657</v>
      </c>
      <c r="K237" s="210">
        <v>0</v>
      </c>
      <c r="L237" s="210">
        <v>0</v>
      </c>
      <c r="M237" s="210">
        <v>0</v>
      </c>
      <c r="N237" s="210">
        <v>0</v>
      </c>
      <c r="O237" s="210">
        <v>0</v>
      </c>
      <c r="P237" s="210">
        <v>100</v>
      </c>
    </row>
    <row r="238" spans="1:16">
      <c r="A238" s="17">
        <v>79077</v>
      </c>
      <c r="B238" s="17" t="s">
        <v>633</v>
      </c>
      <c r="C238" s="210">
        <v>0</v>
      </c>
      <c r="D238" s="210">
        <v>0</v>
      </c>
      <c r="E238" s="210">
        <v>0</v>
      </c>
      <c r="F238" s="210">
        <v>0</v>
      </c>
      <c r="G238" s="210">
        <v>0</v>
      </c>
      <c r="H238" s="210">
        <v>0</v>
      </c>
      <c r="I238" s="210">
        <v>0</v>
      </c>
      <c r="J238" s="210">
        <v>50</v>
      </c>
      <c r="K238" s="210">
        <v>0</v>
      </c>
      <c r="L238" s="210">
        <v>0</v>
      </c>
      <c r="M238" s="210">
        <v>0</v>
      </c>
      <c r="N238" s="210">
        <v>0</v>
      </c>
      <c r="O238" s="210">
        <v>50</v>
      </c>
      <c r="P238" s="210">
        <v>100</v>
      </c>
    </row>
    <row r="239" spans="1:16">
      <c r="A239" s="17">
        <v>79080</v>
      </c>
      <c r="B239" s="17" t="s">
        <v>530</v>
      </c>
      <c r="C239" s="210">
        <v>50</v>
      </c>
      <c r="D239" s="210">
        <v>0</v>
      </c>
      <c r="E239" s="210">
        <v>0</v>
      </c>
      <c r="F239" s="210">
        <v>0</v>
      </c>
      <c r="G239" s="210">
        <v>0</v>
      </c>
      <c r="H239" s="210">
        <v>0</v>
      </c>
      <c r="I239" s="210">
        <v>0</v>
      </c>
      <c r="J239" s="210">
        <v>0</v>
      </c>
      <c r="K239" s="210">
        <v>0</v>
      </c>
      <c r="L239" s="210">
        <v>0</v>
      </c>
      <c r="M239" s="210">
        <v>0</v>
      </c>
      <c r="N239" s="210">
        <v>16.666666666666664</v>
      </c>
      <c r="O239" s="210">
        <v>33.333333333333329</v>
      </c>
      <c r="P239" s="210">
        <v>100</v>
      </c>
    </row>
    <row r="240" spans="1:16">
      <c r="A240" s="17">
        <v>79081</v>
      </c>
      <c r="B240" s="17" t="s">
        <v>360</v>
      </c>
      <c r="C240" s="210">
        <v>21.428571428571427</v>
      </c>
      <c r="D240" s="210">
        <v>7.1428571428571423</v>
      </c>
      <c r="E240" s="210">
        <v>7.1428571428571423</v>
      </c>
      <c r="F240" s="210">
        <v>0</v>
      </c>
      <c r="G240" s="210">
        <v>0</v>
      </c>
      <c r="H240" s="210">
        <v>0</v>
      </c>
      <c r="I240" s="210">
        <v>14.285714285714285</v>
      </c>
      <c r="J240" s="210">
        <v>42.857142857142854</v>
      </c>
      <c r="K240" s="210">
        <v>0</v>
      </c>
      <c r="L240" s="210">
        <v>0</v>
      </c>
      <c r="M240" s="210">
        <v>0</v>
      </c>
      <c r="N240" s="210">
        <v>0</v>
      </c>
      <c r="O240" s="210">
        <v>7.1428571428571423</v>
      </c>
      <c r="P240" s="210">
        <v>100</v>
      </c>
    </row>
    <row r="241" spans="1:16">
      <c r="A241" s="17">
        <v>79083</v>
      </c>
      <c r="B241" s="17" t="s">
        <v>622</v>
      </c>
      <c r="C241" s="210">
        <v>37.5</v>
      </c>
      <c r="D241" s="210">
        <v>0</v>
      </c>
      <c r="E241" s="210">
        <v>25</v>
      </c>
      <c r="F241" s="210">
        <v>0</v>
      </c>
      <c r="G241" s="210">
        <v>0</v>
      </c>
      <c r="H241" s="210">
        <v>0</v>
      </c>
      <c r="I241" s="210">
        <v>12.5</v>
      </c>
      <c r="J241" s="210">
        <v>25</v>
      </c>
      <c r="K241" s="210">
        <v>0</v>
      </c>
      <c r="L241" s="210">
        <v>0</v>
      </c>
      <c r="M241" s="210">
        <v>0</v>
      </c>
      <c r="N241" s="210">
        <v>0</v>
      </c>
      <c r="O241" s="210">
        <v>0</v>
      </c>
      <c r="P241" s="210">
        <v>100</v>
      </c>
    </row>
    <row r="242" spans="1:16">
      <c r="A242" s="17">
        <v>79087</v>
      </c>
      <c r="B242" s="17" t="s">
        <v>359</v>
      </c>
      <c r="C242" s="210">
        <v>21.428571428571427</v>
      </c>
      <c r="D242" s="210">
        <v>3.5714285714285712</v>
      </c>
      <c r="E242" s="210">
        <v>3.5714285714285712</v>
      </c>
      <c r="F242" s="210">
        <v>0</v>
      </c>
      <c r="G242" s="210">
        <v>0</v>
      </c>
      <c r="H242" s="210">
        <v>0</v>
      </c>
      <c r="I242" s="210">
        <v>10.714285714285714</v>
      </c>
      <c r="J242" s="210">
        <v>46.428571428571431</v>
      </c>
      <c r="K242" s="210">
        <v>3.5714285714285712</v>
      </c>
      <c r="L242" s="210">
        <v>0</v>
      </c>
      <c r="M242" s="210">
        <v>3.5714285714285712</v>
      </c>
      <c r="N242" s="210">
        <v>0</v>
      </c>
      <c r="O242" s="210">
        <v>7.1428571428571423</v>
      </c>
      <c r="P242" s="210">
        <v>100</v>
      </c>
    </row>
    <row r="243" spans="1:16">
      <c r="A243" s="17">
        <v>79088</v>
      </c>
      <c r="B243" s="17" t="s">
        <v>653</v>
      </c>
      <c r="C243" s="210">
        <v>0</v>
      </c>
      <c r="D243" s="210">
        <v>0</v>
      </c>
      <c r="E243" s="210">
        <v>66.666666666666657</v>
      </c>
      <c r="F243" s="210">
        <v>0</v>
      </c>
      <c r="G243" s="210">
        <v>0</v>
      </c>
      <c r="H243" s="210">
        <v>0</v>
      </c>
      <c r="I243" s="210">
        <v>33.333333333333329</v>
      </c>
      <c r="J243" s="210">
        <v>0</v>
      </c>
      <c r="K243" s="210">
        <v>0</v>
      </c>
      <c r="L243" s="210">
        <v>0</v>
      </c>
      <c r="M243" s="210">
        <v>0</v>
      </c>
      <c r="N243" s="210">
        <v>0</v>
      </c>
      <c r="O243" s="210">
        <v>0</v>
      </c>
      <c r="P243" s="210">
        <v>100</v>
      </c>
    </row>
    <row r="244" spans="1:16">
      <c r="A244" s="17">
        <v>79089</v>
      </c>
      <c r="B244" s="17" t="s">
        <v>564</v>
      </c>
      <c r="C244" s="210">
        <v>54.54545454545454</v>
      </c>
      <c r="D244" s="210">
        <v>0</v>
      </c>
      <c r="E244" s="210">
        <v>18.181818181818183</v>
      </c>
      <c r="F244" s="210">
        <v>0</v>
      </c>
      <c r="G244" s="210">
        <v>0</v>
      </c>
      <c r="H244" s="210">
        <v>0</v>
      </c>
      <c r="I244" s="210">
        <v>0</v>
      </c>
      <c r="J244" s="210">
        <v>27.27272727272727</v>
      </c>
      <c r="K244" s="210">
        <v>0</v>
      </c>
      <c r="L244" s="210">
        <v>0</v>
      </c>
      <c r="M244" s="210">
        <v>0</v>
      </c>
      <c r="N244" s="210">
        <v>0</v>
      </c>
      <c r="O244" s="210">
        <v>0</v>
      </c>
      <c r="P244" s="210">
        <v>100</v>
      </c>
    </row>
    <row r="245" spans="1:16">
      <c r="A245" s="17">
        <v>79092</v>
      </c>
      <c r="B245" s="17" t="s">
        <v>474</v>
      </c>
      <c r="C245" s="210">
        <v>40</v>
      </c>
      <c r="D245" s="210">
        <v>0</v>
      </c>
      <c r="E245" s="210">
        <v>0</v>
      </c>
      <c r="F245" s="210">
        <v>0</v>
      </c>
      <c r="G245" s="210">
        <v>0</v>
      </c>
      <c r="H245" s="210">
        <v>0</v>
      </c>
      <c r="I245" s="210">
        <v>20</v>
      </c>
      <c r="J245" s="210">
        <v>20</v>
      </c>
      <c r="K245" s="210">
        <v>0</v>
      </c>
      <c r="L245" s="210">
        <v>0</v>
      </c>
      <c r="M245" s="210">
        <v>0</v>
      </c>
      <c r="N245" s="210">
        <v>0</v>
      </c>
      <c r="O245" s="210">
        <v>20</v>
      </c>
      <c r="P245" s="210">
        <v>100</v>
      </c>
    </row>
    <row r="246" spans="1:16">
      <c r="A246" s="17">
        <v>79094</v>
      </c>
      <c r="B246" s="17" t="s">
        <v>586</v>
      </c>
      <c r="C246" s="210">
        <v>20</v>
      </c>
      <c r="D246" s="210">
        <v>0</v>
      </c>
      <c r="E246" s="210">
        <v>40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  <c r="K246" s="210">
        <v>0</v>
      </c>
      <c r="L246" s="210">
        <v>0</v>
      </c>
      <c r="M246" s="210">
        <v>0</v>
      </c>
      <c r="N246" s="210">
        <v>0</v>
      </c>
      <c r="O246" s="210">
        <v>40</v>
      </c>
      <c r="P246" s="210">
        <v>100</v>
      </c>
    </row>
    <row r="247" spans="1:16">
      <c r="A247" s="17">
        <v>79096</v>
      </c>
      <c r="B247" s="17" t="s">
        <v>444</v>
      </c>
      <c r="C247" s="210">
        <v>32.142857142857146</v>
      </c>
      <c r="D247" s="210">
        <v>0</v>
      </c>
      <c r="E247" s="210">
        <v>7.1428571428571423</v>
      </c>
      <c r="F247" s="210">
        <v>0</v>
      </c>
      <c r="G247" s="210">
        <v>0</v>
      </c>
      <c r="H247" s="210">
        <v>0</v>
      </c>
      <c r="I247" s="210">
        <v>17.857142857142858</v>
      </c>
      <c r="J247" s="210">
        <v>17.857142857142858</v>
      </c>
      <c r="K247" s="210">
        <v>17.857142857142858</v>
      </c>
      <c r="L247" s="210">
        <v>0</v>
      </c>
      <c r="M247" s="210">
        <v>0</v>
      </c>
      <c r="N247" s="210">
        <v>0</v>
      </c>
      <c r="O247" s="210">
        <v>7.1428571428571423</v>
      </c>
      <c r="P247" s="210">
        <v>100</v>
      </c>
    </row>
    <row r="248" spans="1:16">
      <c r="A248" s="17">
        <v>79099</v>
      </c>
      <c r="B248" s="17" t="s">
        <v>471</v>
      </c>
      <c r="C248" s="210">
        <v>50</v>
      </c>
      <c r="D248" s="210">
        <v>0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33.333333333333329</v>
      </c>
      <c r="K248" s="210">
        <v>0</v>
      </c>
      <c r="L248" s="210">
        <v>0</v>
      </c>
      <c r="M248" s="210">
        <v>0</v>
      </c>
      <c r="N248" s="210">
        <v>0</v>
      </c>
      <c r="O248" s="210">
        <v>16.666666666666664</v>
      </c>
      <c r="P248" s="210">
        <v>100</v>
      </c>
    </row>
    <row r="249" spans="1:16">
      <c r="A249" s="17">
        <v>79108</v>
      </c>
      <c r="B249" s="17" t="s">
        <v>643</v>
      </c>
      <c r="C249" s="210">
        <v>20</v>
      </c>
      <c r="D249" s="210">
        <v>0</v>
      </c>
      <c r="E249" s="210">
        <v>0</v>
      </c>
      <c r="F249" s="210">
        <v>0</v>
      </c>
      <c r="G249" s="210">
        <v>20</v>
      </c>
      <c r="H249" s="210">
        <v>0</v>
      </c>
      <c r="I249" s="210">
        <v>0</v>
      </c>
      <c r="J249" s="210">
        <v>0</v>
      </c>
      <c r="K249" s="210">
        <v>0</v>
      </c>
      <c r="L249" s="210">
        <v>0</v>
      </c>
      <c r="M249" s="210">
        <v>0</v>
      </c>
      <c r="N249" s="210">
        <v>0</v>
      </c>
      <c r="O249" s="210">
        <v>60</v>
      </c>
      <c r="P249" s="210">
        <v>100</v>
      </c>
    </row>
    <row r="250" spans="1:16">
      <c r="A250" s="17">
        <v>79110</v>
      </c>
      <c r="B250" s="17" t="s">
        <v>526</v>
      </c>
      <c r="C250" s="210">
        <v>7.6923076923076925</v>
      </c>
      <c r="D250" s="210">
        <v>15.384615384615385</v>
      </c>
      <c r="E250" s="210">
        <v>15.384615384615385</v>
      </c>
      <c r="F250" s="210">
        <v>0</v>
      </c>
      <c r="G250" s="210">
        <v>0</v>
      </c>
      <c r="H250" s="210">
        <v>0</v>
      </c>
      <c r="I250" s="210">
        <v>0</v>
      </c>
      <c r="J250" s="210">
        <v>30.76923076923077</v>
      </c>
      <c r="K250" s="210">
        <v>0</v>
      </c>
      <c r="L250" s="210">
        <v>0</v>
      </c>
      <c r="M250" s="210">
        <v>30.76923076923077</v>
      </c>
      <c r="N250" s="210">
        <v>0</v>
      </c>
      <c r="O250" s="210">
        <v>0</v>
      </c>
      <c r="P250" s="210">
        <v>100</v>
      </c>
    </row>
    <row r="251" spans="1:16">
      <c r="A251" s="17">
        <v>79114</v>
      </c>
      <c r="B251" s="17" t="s">
        <v>375</v>
      </c>
      <c r="C251" s="210">
        <v>22.222222222222221</v>
      </c>
      <c r="D251" s="210">
        <v>3.7037037037037033</v>
      </c>
      <c r="E251" s="210">
        <v>14.814814814814813</v>
      </c>
      <c r="F251" s="210">
        <v>0</v>
      </c>
      <c r="G251" s="210">
        <v>7.4074074074074066</v>
      </c>
      <c r="H251" s="210">
        <v>0</v>
      </c>
      <c r="I251" s="210">
        <v>14.814814814814813</v>
      </c>
      <c r="J251" s="210">
        <v>14.814814814814813</v>
      </c>
      <c r="K251" s="210">
        <v>0</v>
      </c>
      <c r="L251" s="210">
        <v>0</v>
      </c>
      <c r="M251" s="210">
        <v>0</v>
      </c>
      <c r="N251" s="210">
        <v>0</v>
      </c>
      <c r="O251" s="210">
        <v>22.222222222222221</v>
      </c>
      <c r="P251" s="210">
        <v>100</v>
      </c>
    </row>
    <row r="252" spans="1:16">
      <c r="A252" s="17">
        <v>79116</v>
      </c>
      <c r="B252" s="17" t="s">
        <v>559</v>
      </c>
      <c r="C252" s="210">
        <v>20</v>
      </c>
      <c r="D252" s="210">
        <v>0</v>
      </c>
      <c r="E252" s="210">
        <v>40</v>
      </c>
      <c r="F252" s="210">
        <v>0</v>
      </c>
      <c r="G252" s="210">
        <v>0</v>
      </c>
      <c r="H252" s="210">
        <v>0</v>
      </c>
      <c r="I252" s="210">
        <v>0</v>
      </c>
      <c r="J252" s="210">
        <v>20</v>
      </c>
      <c r="K252" s="210">
        <v>0</v>
      </c>
      <c r="L252" s="210">
        <v>0</v>
      </c>
      <c r="M252" s="210">
        <v>20</v>
      </c>
      <c r="N252" s="210">
        <v>0</v>
      </c>
      <c r="O252" s="210">
        <v>0</v>
      </c>
      <c r="P252" s="210">
        <v>100</v>
      </c>
    </row>
    <row r="253" spans="1:16">
      <c r="A253" s="17">
        <v>79122</v>
      </c>
      <c r="B253" s="17" t="s">
        <v>509</v>
      </c>
      <c r="C253" s="210">
        <v>71.428571428571431</v>
      </c>
      <c r="D253" s="210">
        <v>0</v>
      </c>
      <c r="E253" s="210">
        <v>14.285714285714285</v>
      </c>
      <c r="F253" s="210">
        <v>0</v>
      </c>
      <c r="G253" s="210">
        <v>0</v>
      </c>
      <c r="H253" s="210">
        <v>0</v>
      </c>
      <c r="I253" s="210">
        <v>0</v>
      </c>
      <c r="J253" s="210">
        <v>7.1428571428571423</v>
      </c>
      <c r="K253" s="210">
        <v>0</v>
      </c>
      <c r="L253" s="210">
        <v>0</v>
      </c>
      <c r="M253" s="210">
        <v>0</v>
      </c>
      <c r="N253" s="210">
        <v>0</v>
      </c>
      <c r="O253" s="210">
        <v>7.1428571428571423</v>
      </c>
      <c r="P253" s="210">
        <v>100</v>
      </c>
    </row>
    <row r="254" spans="1:16">
      <c r="A254" s="17">
        <v>79123</v>
      </c>
      <c r="B254" s="17" t="s">
        <v>404</v>
      </c>
      <c r="C254" s="210">
        <v>26.923076923076923</v>
      </c>
      <c r="D254" s="210">
        <v>0</v>
      </c>
      <c r="E254" s="210">
        <v>30.76923076923077</v>
      </c>
      <c r="F254" s="210">
        <v>0</v>
      </c>
      <c r="G254" s="210">
        <v>3.8461538461538463</v>
      </c>
      <c r="H254" s="210">
        <v>0</v>
      </c>
      <c r="I254" s="210">
        <v>7.6923076923076925</v>
      </c>
      <c r="J254" s="210">
        <v>23.076923076923077</v>
      </c>
      <c r="K254" s="210">
        <v>0</v>
      </c>
      <c r="L254" s="210">
        <v>0</v>
      </c>
      <c r="M254" s="210">
        <v>0</v>
      </c>
      <c r="N254" s="210">
        <v>0</v>
      </c>
      <c r="O254" s="210">
        <v>7.6923076923076925</v>
      </c>
      <c r="P254" s="210">
        <v>100</v>
      </c>
    </row>
    <row r="255" spans="1:16">
      <c r="A255" s="17">
        <v>79126</v>
      </c>
      <c r="B255" s="17" t="s">
        <v>667</v>
      </c>
      <c r="C255" s="210">
        <v>33.333333333333329</v>
      </c>
      <c r="D255" s="210">
        <v>0</v>
      </c>
      <c r="E255" s="210">
        <v>0</v>
      </c>
      <c r="F255" s="210">
        <v>0</v>
      </c>
      <c r="G255" s="210">
        <v>0</v>
      </c>
      <c r="H255" s="210">
        <v>0</v>
      </c>
      <c r="I255" s="210">
        <v>33.333333333333329</v>
      </c>
      <c r="J255" s="210">
        <v>33.333333333333329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210">
        <v>100</v>
      </c>
    </row>
    <row r="256" spans="1:16">
      <c r="A256" s="17">
        <v>79127</v>
      </c>
      <c r="B256" s="17" t="s">
        <v>322</v>
      </c>
      <c r="C256" s="210">
        <v>19.565217391304348</v>
      </c>
      <c r="D256" s="210">
        <v>0</v>
      </c>
      <c r="E256" s="210">
        <v>10.869565217391305</v>
      </c>
      <c r="F256" s="210">
        <v>2.1739130434782608</v>
      </c>
      <c r="G256" s="210">
        <v>0</v>
      </c>
      <c r="H256" s="210">
        <v>0</v>
      </c>
      <c r="I256" s="210">
        <v>17.391304347826086</v>
      </c>
      <c r="J256" s="210">
        <v>23.913043478260871</v>
      </c>
      <c r="K256" s="210">
        <v>0</v>
      </c>
      <c r="L256" s="210">
        <v>0</v>
      </c>
      <c r="M256" s="210">
        <v>8.695652173913043</v>
      </c>
      <c r="N256" s="210">
        <v>2.1739130434782608</v>
      </c>
      <c r="O256" s="210">
        <v>15.217391304347828</v>
      </c>
      <c r="P256" s="210">
        <v>100</v>
      </c>
    </row>
    <row r="257" spans="1:16">
      <c r="A257" s="17">
        <v>79131</v>
      </c>
      <c r="B257" s="17" t="s">
        <v>427</v>
      </c>
      <c r="C257" s="210">
        <v>4.7619047619047619</v>
      </c>
      <c r="D257" s="210">
        <v>4.7619047619047619</v>
      </c>
      <c r="E257" s="210">
        <v>0</v>
      </c>
      <c r="F257" s="210">
        <v>0</v>
      </c>
      <c r="G257" s="210">
        <v>4.7619047619047619</v>
      </c>
      <c r="H257" s="210">
        <v>0</v>
      </c>
      <c r="I257" s="210">
        <v>4.7619047619047619</v>
      </c>
      <c r="J257" s="210">
        <v>47.619047619047613</v>
      </c>
      <c r="K257" s="210">
        <v>0</v>
      </c>
      <c r="L257" s="210">
        <v>4.7619047619047619</v>
      </c>
      <c r="M257" s="210">
        <v>0</v>
      </c>
      <c r="N257" s="210">
        <v>0</v>
      </c>
      <c r="O257" s="210">
        <v>28.571428571428569</v>
      </c>
      <c r="P257" s="210">
        <v>100</v>
      </c>
    </row>
    <row r="258" spans="1:16">
      <c r="A258" s="17">
        <v>79133</v>
      </c>
      <c r="B258" s="17" t="s">
        <v>366</v>
      </c>
      <c r="C258" s="210">
        <v>25.714285714285712</v>
      </c>
      <c r="D258" s="210">
        <v>5.7142857142857144</v>
      </c>
      <c r="E258" s="210">
        <v>5.7142857142857144</v>
      </c>
      <c r="F258" s="210">
        <v>0</v>
      </c>
      <c r="G258" s="210">
        <v>0</v>
      </c>
      <c r="H258" s="210">
        <v>0</v>
      </c>
      <c r="I258" s="210">
        <v>8.5714285714285712</v>
      </c>
      <c r="J258" s="210">
        <v>45.714285714285715</v>
      </c>
      <c r="K258" s="210">
        <v>0</v>
      </c>
      <c r="L258" s="210">
        <v>0</v>
      </c>
      <c r="M258" s="210">
        <v>0</v>
      </c>
      <c r="N258" s="210">
        <v>0</v>
      </c>
      <c r="O258" s="210">
        <v>8.5714285714285712</v>
      </c>
      <c r="P258" s="210">
        <v>100</v>
      </c>
    </row>
    <row r="259" spans="1:16">
      <c r="A259" s="17">
        <v>79134</v>
      </c>
      <c r="B259" s="17" t="s">
        <v>628</v>
      </c>
      <c r="C259" s="210">
        <v>0</v>
      </c>
      <c r="D259" s="210">
        <v>0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210">
        <v>0</v>
      </c>
      <c r="K259" s="210">
        <v>0</v>
      </c>
      <c r="L259" s="210">
        <v>0</v>
      </c>
      <c r="M259" s="210">
        <v>0</v>
      </c>
      <c r="N259" s="210">
        <v>100</v>
      </c>
      <c r="O259" s="210">
        <v>0</v>
      </c>
      <c r="P259" s="210">
        <v>100</v>
      </c>
    </row>
    <row r="260" spans="1:16">
      <c r="A260" s="17">
        <v>79137</v>
      </c>
      <c r="B260" s="17" t="s">
        <v>310</v>
      </c>
      <c r="C260" s="210">
        <v>27.027027027027028</v>
      </c>
      <c r="D260" s="210">
        <v>5.4054054054054053</v>
      </c>
      <c r="E260" s="210">
        <v>21.621621621621621</v>
      </c>
      <c r="F260" s="210">
        <v>0</v>
      </c>
      <c r="G260" s="210">
        <v>0</v>
      </c>
      <c r="H260" s="210">
        <v>0</v>
      </c>
      <c r="I260" s="210">
        <v>5.4054054054054053</v>
      </c>
      <c r="J260" s="210">
        <v>5.4054054054054053</v>
      </c>
      <c r="K260" s="210">
        <v>2.7027027027027026</v>
      </c>
      <c r="L260" s="210">
        <v>0</v>
      </c>
      <c r="M260" s="210">
        <v>0</v>
      </c>
      <c r="N260" s="210">
        <v>8.1081081081081088</v>
      </c>
      <c r="O260" s="210">
        <v>24.324324324324326</v>
      </c>
      <c r="P260" s="210">
        <v>100</v>
      </c>
    </row>
    <row r="261" spans="1:16">
      <c r="A261" s="17">
        <v>79139</v>
      </c>
      <c r="B261" s="17" t="s">
        <v>524</v>
      </c>
      <c r="C261" s="210">
        <v>16.666666666666664</v>
      </c>
      <c r="D261" s="210">
        <v>0</v>
      </c>
      <c r="E261" s="210">
        <v>0</v>
      </c>
      <c r="F261" s="210">
        <v>0</v>
      </c>
      <c r="G261" s="210">
        <v>8.3333333333333321</v>
      </c>
      <c r="H261" s="210">
        <v>0</v>
      </c>
      <c r="I261" s="210">
        <v>25</v>
      </c>
      <c r="J261" s="210">
        <v>50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10">
        <v>100</v>
      </c>
    </row>
    <row r="262" spans="1:16">
      <c r="A262" s="17">
        <v>79142</v>
      </c>
      <c r="B262" s="17" t="s">
        <v>401</v>
      </c>
      <c r="C262" s="210">
        <v>11.76470588235294</v>
      </c>
      <c r="D262" s="210">
        <v>0</v>
      </c>
      <c r="E262" s="210">
        <v>11.76470588235294</v>
      </c>
      <c r="F262" s="210">
        <v>0</v>
      </c>
      <c r="G262" s="210">
        <v>0</v>
      </c>
      <c r="H262" s="210">
        <v>0</v>
      </c>
      <c r="I262" s="210">
        <v>47.058823529411761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29.411764705882355</v>
      </c>
      <c r="P262" s="210">
        <v>100</v>
      </c>
    </row>
    <row r="263" spans="1:16">
      <c r="A263" s="17">
        <v>79143</v>
      </c>
      <c r="B263" s="17" t="s">
        <v>451</v>
      </c>
      <c r="C263" s="210">
        <v>40</v>
      </c>
      <c r="D263" s="210">
        <v>10</v>
      </c>
      <c r="E263" s="210">
        <v>0</v>
      </c>
      <c r="F263" s="210">
        <v>0</v>
      </c>
      <c r="G263" s="210">
        <v>10</v>
      </c>
      <c r="H263" s="210">
        <v>0</v>
      </c>
      <c r="I263" s="210">
        <v>10</v>
      </c>
      <c r="J263" s="210">
        <v>30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10">
        <v>100</v>
      </c>
    </row>
    <row r="264" spans="1:16">
      <c r="A264" s="17">
        <v>79148</v>
      </c>
      <c r="B264" s="17" t="s">
        <v>590</v>
      </c>
      <c r="C264" s="210">
        <v>11.111111111111111</v>
      </c>
      <c r="D264" s="210">
        <v>0</v>
      </c>
      <c r="E264" s="210">
        <v>55.555555555555557</v>
      </c>
      <c r="F264" s="210">
        <v>0</v>
      </c>
      <c r="G264" s="210">
        <v>0</v>
      </c>
      <c r="H264" s="210">
        <v>0</v>
      </c>
      <c r="I264" s="210">
        <v>11.111111111111111</v>
      </c>
      <c r="J264" s="210">
        <v>11.111111111111111</v>
      </c>
      <c r="K264" s="210">
        <v>0</v>
      </c>
      <c r="L264" s="210">
        <v>0</v>
      </c>
      <c r="M264" s="210">
        <v>0</v>
      </c>
      <c r="N264" s="210">
        <v>0</v>
      </c>
      <c r="O264" s="210">
        <v>11.111111111111111</v>
      </c>
      <c r="P264" s="210">
        <v>100</v>
      </c>
    </row>
    <row r="265" spans="1:16">
      <c r="A265" s="17">
        <v>79151</v>
      </c>
      <c r="B265" s="17" t="s">
        <v>506</v>
      </c>
      <c r="C265" s="210">
        <v>28.571428571428569</v>
      </c>
      <c r="D265" s="210">
        <v>14.285714285714285</v>
      </c>
      <c r="E265" s="210">
        <v>14.285714285714285</v>
      </c>
      <c r="F265" s="210">
        <v>0</v>
      </c>
      <c r="G265" s="210">
        <v>0</v>
      </c>
      <c r="H265" s="210">
        <v>0</v>
      </c>
      <c r="I265" s="210">
        <v>0</v>
      </c>
      <c r="J265" s="210">
        <v>28.571428571428569</v>
      </c>
      <c r="K265" s="210">
        <v>14.285714285714285</v>
      </c>
      <c r="L265" s="210">
        <v>0</v>
      </c>
      <c r="M265" s="210">
        <v>0</v>
      </c>
      <c r="N265" s="210">
        <v>0</v>
      </c>
      <c r="O265" s="210">
        <v>0</v>
      </c>
      <c r="P265" s="210">
        <v>100</v>
      </c>
    </row>
    <row r="266" spans="1:16">
      <c r="A266" s="17">
        <v>79160</v>
      </c>
      <c r="B266" s="17" t="s">
        <v>263</v>
      </c>
      <c r="C266" s="210">
        <v>20.821114369501466</v>
      </c>
      <c r="D266" s="210">
        <v>9.3841642228739008</v>
      </c>
      <c r="E266" s="210">
        <v>15.542521994134898</v>
      </c>
      <c r="F266" s="210">
        <v>0.5865102639296188</v>
      </c>
      <c r="G266" s="210">
        <v>2.6392961876832843</v>
      </c>
      <c r="H266" s="210">
        <v>0.2932551319648094</v>
      </c>
      <c r="I266" s="210">
        <v>11.436950146627565</v>
      </c>
      <c r="J266" s="210">
        <v>15.542521994134898</v>
      </c>
      <c r="K266" s="210">
        <v>1.1730205278592376</v>
      </c>
      <c r="L266" s="210">
        <v>0.5865102639296188</v>
      </c>
      <c r="M266" s="210">
        <v>1.1730205278592376</v>
      </c>
      <c r="N266" s="210">
        <v>0.5865102639296188</v>
      </c>
      <c r="O266" s="210">
        <v>20.234604105571847</v>
      </c>
      <c r="P266" s="210">
        <v>100</v>
      </c>
    </row>
    <row r="267" spans="1:16">
      <c r="A267" s="17">
        <v>80001</v>
      </c>
      <c r="B267" s="17" t="s">
        <v>413</v>
      </c>
      <c r="C267" s="210">
        <v>50</v>
      </c>
      <c r="D267" s="210">
        <v>0</v>
      </c>
      <c r="E267" s="210">
        <v>0</v>
      </c>
      <c r="F267" s="210">
        <v>0</v>
      </c>
      <c r="G267" s="210">
        <v>0</v>
      </c>
      <c r="H267" s="210">
        <v>0</v>
      </c>
      <c r="I267" s="210">
        <v>50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10">
        <v>100</v>
      </c>
    </row>
    <row r="268" spans="1:16">
      <c r="A268" s="17">
        <v>80002</v>
      </c>
      <c r="B268" s="17" t="s">
        <v>654</v>
      </c>
      <c r="C268" s="210">
        <v>25</v>
      </c>
      <c r="D268" s="210">
        <v>12.5</v>
      </c>
      <c r="E268" s="210">
        <v>25</v>
      </c>
      <c r="F268" s="210">
        <v>0</v>
      </c>
      <c r="G268" s="210">
        <v>0</v>
      </c>
      <c r="H268" s="210">
        <v>0</v>
      </c>
      <c r="I268" s="210">
        <v>0</v>
      </c>
      <c r="J268" s="210">
        <v>25</v>
      </c>
      <c r="K268" s="210">
        <v>0</v>
      </c>
      <c r="L268" s="210">
        <v>0</v>
      </c>
      <c r="M268" s="210">
        <v>0</v>
      </c>
      <c r="N268" s="210">
        <v>0</v>
      </c>
      <c r="O268" s="210">
        <v>12.5</v>
      </c>
      <c r="P268" s="210">
        <v>100</v>
      </c>
    </row>
    <row r="269" spans="1:16">
      <c r="A269" s="17">
        <v>80003</v>
      </c>
      <c r="B269" s="17" t="s">
        <v>468</v>
      </c>
      <c r="C269" s="210">
        <v>46.153846153846153</v>
      </c>
      <c r="D269" s="210">
        <v>7.6923076923076925</v>
      </c>
      <c r="E269" s="210">
        <v>15.384615384615385</v>
      </c>
      <c r="F269" s="210">
        <v>0</v>
      </c>
      <c r="G269" s="210">
        <v>7.6923076923076925</v>
      </c>
      <c r="H269" s="210">
        <v>0</v>
      </c>
      <c r="I269" s="210">
        <v>7.6923076923076925</v>
      </c>
      <c r="J269" s="210">
        <v>15.384615384615385</v>
      </c>
      <c r="K269" s="210">
        <v>0</v>
      </c>
      <c r="L269" s="210">
        <v>0</v>
      </c>
      <c r="M269" s="210">
        <v>0</v>
      </c>
      <c r="N269" s="210">
        <v>0</v>
      </c>
      <c r="O269" s="210">
        <v>0</v>
      </c>
      <c r="P269" s="210">
        <v>100</v>
      </c>
    </row>
    <row r="270" spans="1:16">
      <c r="A270" s="17">
        <v>80004</v>
      </c>
      <c r="B270" s="17" t="s">
        <v>549</v>
      </c>
      <c r="C270" s="210">
        <v>75</v>
      </c>
      <c r="D270" s="210">
        <v>0</v>
      </c>
      <c r="E270" s="210">
        <v>0</v>
      </c>
      <c r="F270" s="210">
        <v>0</v>
      </c>
      <c r="G270" s="210">
        <v>0</v>
      </c>
      <c r="H270" s="210">
        <v>0</v>
      </c>
      <c r="I270" s="210">
        <v>0</v>
      </c>
      <c r="J270" s="210">
        <v>25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210">
        <v>100</v>
      </c>
    </row>
    <row r="271" spans="1:16">
      <c r="A271" s="17">
        <v>80005</v>
      </c>
      <c r="B271" s="17" t="s">
        <v>356</v>
      </c>
      <c r="C271" s="210">
        <v>13.888888888888889</v>
      </c>
      <c r="D271" s="210">
        <v>5.5555555555555554</v>
      </c>
      <c r="E271" s="210">
        <v>11.111111111111111</v>
      </c>
      <c r="F271" s="210">
        <v>0</v>
      </c>
      <c r="G271" s="210">
        <v>0</v>
      </c>
      <c r="H271" s="210">
        <v>0</v>
      </c>
      <c r="I271" s="210">
        <v>13.888888888888889</v>
      </c>
      <c r="J271" s="210">
        <v>44.444444444444443</v>
      </c>
      <c r="K271" s="210">
        <v>0</v>
      </c>
      <c r="L271" s="210">
        <v>0</v>
      </c>
      <c r="M271" s="210">
        <v>8.3333333333333321</v>
      </c>
      <c r="N271" s="210">
        <v>2.7777777777777777</v>
      </c>
      <c r="O271" s="210">
        <v>0</v>
      </c>
      <c r="P271" s="210">
        <v>100</v>
      </c>
    </row>
    <row r="272" spans="1:16">
      <c r="A272" s="17">
        <v>80007</v>
      </c>
      <c r="B272" s="17" t="s">
        <v>296</v>
      </c>
      <c r="C272" s="210">
        <v>54</v>
      </c>
      <c r="D272" s="210">
        <v>0</v>
      </c>
      <c r="E272" s="210">
        <v>10</v>
      </c>
      <c r="F272" s="210">
        <v>0</v>
      </c>
      <c r="G272" s="210">
        <v>0</v>
      </c>
      <c r="H272" s="210">
        <v>0</v>
      </c>
      <c r="I272" s="210">
        <v>12</v>
      </c>
      <c r="J272" s="210">
        <v>16</v>
      </c>
      <c r="K272" s="210">
        <v>0</v>
      </c>
      <c r="L272" s="210">
        <v>0</v>
      </c>
      <c r="M272" s="210">
        <v>0</v>
      </c>
      <c r="N272" s="210">
        <v>2</v>
      </c>
      <c r="O272" s="210">
        <v>6</v>
      </c>
      <c r="P272" s="210">
        <v>100</v>
      </c>
    </row>
    <row r="273" spans="1:16">
      <c r="A273" s="17">
        <v>80008</v>
      </c>
      <c r="B273" s="17" t="s">
        <v>452</v>
      </c>
      <c r="C273" s="210">
        <v>20</v>
      </c>
      <c r="D273" s="210">
        <v>0</v>
      </c>
      <c r="E273" s="210">
        <v>20</v>
      </c>
      <c r="F273" s="210">
        <v>0</v>
      </c>
      <c r="G273" s="210">
        <v>20</v>
      </c>
      <c r="H273" s="210">
        <v>0</v>
      </c>
      <c r="I273" s="210">
        <v>40</v>
      </c>
      <c r="J273" s="210">
        <v>0</v>
      </c>
      <c r="K273" s="210">
        <v>0</v>
      </c>
      <c r="L273" s="210">
        <v>0</v>
      </c>
      <c r="M273" s="210">
        <v>0</v>
      </c>
      <c r="N273" s="210">
        <v>0</v>
      </c>
      <c r="O273" s="210">
        <v>0</v>
      </c>
      <c r="P273" s="210">
        <v>100</v>
      </c>
    </row>
    <row r="274" spans="1:16">
      <c r="A274" s="17">
        <v>80009</v>
      </c>
      <c r="B274" s="17" t="s">
        <v>377</v>
      </c>
      <c r="C274" s="210">
        <v>27.777777777777779</v>
      </c>
      <c r="D274" s="210">
        <v>16.666666666666664</v>
      </c>
      <c r="E274" s="210">
        <v>22.222222222222221</v>
      </c>
      <c r="F274" s="210">
        <v>0</v>
      </c>
      <c r="G274" s="210">
        <v>0</v>
      </c>
      <c r="H274" s="210">
        <v>0</v>
      </c>
      <c r="I274" s="210">
        <v>5.5555555555555554</v>
      </c>
      <c r="J274" s="210">
        <v>16.666666666666664</v>
      </c>
      <c r="K274" s="210">
        <v>0</v>
      </c>
      <c r="L274" s="210">
        <v>0</v>
      </c>
      <c r="M274" s="210">
        <v>0</v>
      </c>
      <c r="N274" s="210">
        <v>0</v>
      </c>
      <c r="O274" s="210">
        <v>11.111111111111111</v>
      </c>
      <c r="P274" s="210">
        <v>100</v>
      </c>
    </row>
    <row r="275" spans="1:16">
      <c r="A275" s="17">
        <v>80012</v>
      </c>
      <c r="B275" s="17" t="s">
        <v>311</v>
      </c>
      <c r="C275" s="210">
        <v>23.684210526315788</v>
      </c>
      <c r="D275" s="210">
        <v>0</v>
      </c>
      <c r="E275" s="210">
        <v>18.421052631578945</v>
      </c>
      <c r="F275" s="210">
        <v>2.6315789473684208</v>
      </c>
      <c r="G275" s="210">
        <v>0</v>
      </c>
      <c r="H275" s="210">
        <v>0</v>
      </c>
      <c r="I275" s="210">
        <v>15.789473684210526</v>
      </c>
      <c r="J275" s="210">
        <v>26.315789473684209</v>
      </c>
      <c r="K275" s="210">
        <v>0</v>
      </c>
      <c r="L275" s="210">
        <v>0</v>
      </c>
      <c r="M275" s="210">
        <v>2.6315789473684208</v>
      </c>
      <c r="N275" s="210">
        <v>0</v>
      </c>
      <c r="O275" s="210">
        <v>10.526315789473683</v>
      </c>
      <c r="P275" s="210">
        <v>100</v>
      </c>
    </row>
    <row r="276" spans="1:16">
      <c r="A276" s="17">
        <v>80013</v>
      </c>
      <c r="B276" s="17" t="s">
        <v>376</v>
      </c>
      <c r="C276" s="210">
        <v>26.086956521739129</v>
      </c>
      <c r="D276" s="210">
        <v>0</v>
      </c>
      <c r="E276" s="210">
        <v>21.739130434782609</v>
      </c>
      <c r="F276" s="210">
        <v>0</v>
      </c>
      <c r="G276" s="210">
        <v>13.043478260869565</v>
      </c>
      <c r="H276" s="210">
        <v>0</v>
      </c>
      <c r="I276" s="210">
        <v>17.391304347826086</v>
      </c>
      <c r="J276" s="210">
        <v>8.695652173913043</v>
      </c>
      <c r="K276" s="210">
        <v>0</v>
      </c>
      <c r="L276" s="210">
        <v>0</v>
      </c>
      <c r="M276" s="210">
        <v>0</v>
      </c>
      <c r="N276" s="210">
        <v>0</v>
      </c>
      <c r="O276" s="210">
        <v>13.043478260869565</v>
      </c>
      <c r="P276" s="210">
        <v>100</v>
      </c>
    </row>
    <row r="277" spans="1:16">
      <c r="A277" s="17">
        <v>80014</v>
      </c>
      <c r="B277" s="17" t="s">
        <v>390</v>
      </c>
      <c r="C277" s="210">
        <v>36.363636363636367</v>
      </c>
      <c r="D277" s="210">
        <v>4.5454545454545459</v>
      </c>
      <c r="E277" s="210">
        <v>18.181818181818183</v>
      </c>
      <c r="F277" s="210">
        <v>0</v>
      </c>
      <c r="G277" s="210">
        <v>0</v>
      </c>
      <c r="H277" s="210">
        <v>0</v>
      </c>
      <c r="I277" s="210">
        <v>13.636363636363635</v>
      </c>
      <c r="J277" s="210">
        <v>18.181818181818183</v>
      </c>
      <c r="K277" s="210">
        <v>0</v>
      </c>
      <c r="L277" s="210">
        <v>4.5454545454545459</v>
      </c>
      <c r="M277" s="210">
        <v>0</v>
      </c>
      <c r="N277" s="210">
        <v>0</v>
      </c>
      <c r="O277" s="210">
        <v>4.5454545454545459</v>
      </c>
      <c r="P277" s="210">
        <v>100</v>
      </c>
    </row>
    <row r="278" spans="1:16">
      <c r="A278" s="17">
        <v>80015</v>
      </c>
      <c r="B278" s="17" t="s">
        <v>577</v>
      </c>
      <c r="C278" s="210">
        <v>40</v>
      </c>
      <c r="D278" s="210">
        <v>0</v>
      </c>
      <c r="E278" s="210">
        <v>0</v>
      </c>
      <c r="F278" s="210">
        <v>0</v>
      </c>
      <c r="G278" s="210">
        <v>0</v>
      </c>
      <c r="H278" s="210">
        <v>0</v>
      </c>
      <c r="I278" s="210">
        <v>40</v>
      </c>
      <c r="J278" s="210">
        <v>0</v>
      </c>
      <c r="K278" s="210">
        <v>0</v>
      </c>
      <c r="L278" s="210">
        <v>0</v>
      </c>
      <c r="M278" s="210">
        <v>0</v>
      </c>
      <c r="N278" s="210">
        <v>0</v>
      </c>
      <c r="O278" s="210">
        <v>20</v>
      </c>
      <c r="P278" s="210">
        <v>100</v>
      </c>
    </row>
    <row r="279" spans="1:16">
      <c r="A279" s="17">
        <v>80016</v>
      </c>
      <c r="B279" s="17" t="s">
        <v>608</v>
      </c>
      <c r="C279" s="210">
        <v>100</v>
      </c>
      <c r="D279" s="210">
        <v>0</v>
      </c>
      <c r="E279" s="210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0">
        <v>0</v>
      </c>
      <c r="M279" s="210">
        <v>0</v>
      </c>
      <c r="N279" s="210">
        <v>0</v>
      </c>
      <c r="O279" s="210">
        <v>0</v>
      </c>
      <c r="P279" s="210">
        <v>100</v>
      </c>
    </row>
    <row r="280" spans="1:16">
      <c r="A280" s="17">
        <v>80018</v>
      </c>
      <c r="B280" s="17" t="s">
        <v>370</v>
      </c>
      <c r="C280" s="210">
        <v>13.043478260869565</v>
      </c>
      <c r="D280" s="210">
        <v>13.043478260869565</v>
      </c>
      <c r="E280" s="210">
        <v>13.043478260869565</v>
      </c>
      <c r="F280" s="210">
        <v>0</v>
      </c>
      <c r="G280" s="210">
        <v>13.043478260869565</v>
      </c>
      <c r="H280" s="210">
        <v>0</v>
      </c>
      <c r="I280" s="210">
        <v>8.695652173913043</v>
      </c>
      <c r="J280" s="210">
        <v>13.043478260869565</v>
      </c>
      <c r="K280" s="210">
        <v>0</v>
      </c>
      <c r="L280" s="210">
        <v>8.695652173913043</v>
      </c>
      <c r="M280" s="210">
        <v>4.3478260869565215</v>
      </c>
      <c r="N280" s="210">
        <v>0</v>
      </c>
      <c r="O280" s="210">
        <v>13.043478260869565</v>
      </c>
      <c r="P280" s="210">
        <v>100</v>
      </c>
    </row>
    <row r="281" spans="1:16">
      <c r="A281" s="17">
        <v>80019</v>
      </c>
      <c r="B281" s="17" t="s">
        <v>673</v>
      </c>
      <c r="C281" s="210">
        <v>100</v>
      </c>
      <c r="D281" s="210">
        <v>0</v>
      </c>
      <c r="E281" s="210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0">
        <v>0</v>
      </c>
      <c r="M281" s="210">
        <v>0</v>
      </c>
      <c r="N281" s="210">
        <v>0</v>
      </c>
      <c r="O281" s="210">
        <v>0</v>
      </c>
      <c r="P281" s="210">
        <v>100</v>
      </c>
    </row>
    <row r="282" spans="1:16">
      <c r="A282" s="17">
        <v>80020</v>
      </c>
      <c r="B282" s="17" t="s">
        <v>632</v>
      </c>
      <c r="C282" s="210">
        <v>37.5</v>
      </c>
      <c r="D282" s="210">
        <v>0</v>
      </c>
      <c r="E282" s="210">
        <v>0</v>
      </c>
      <c r="F282" s="210">
        <v>0</v>
      </c>
      <c r="G282" s="210">
        <v>0</v>
      </c>
      <c r="H282" s="210">
        <v>0</v>
      </c>
      <c r="I282" s="210">
        <v>62.5</v>
      </c>
      <c r="J282" s="210">
        <v>0</v>
      </c>
      <c r="K282" s="210">
        <v>0</v>
      </c>
      <c r="L282" s="210">
        <v>0</v>
      </c>
      <c r="M282" s="210">
        <v>0</v>
      </c>
      <c r="N282" s="210">
        <v>0</v>
      </c>
      <c r="O282" s="210">
        <v>0</v>
      </c>
      <c r="P282" s="210">
        <v>100</v>
      </c>
    </row>
    <row r="283" spans="1:16">
      <c r="A283" s="17">
        <v>80021</v>
      </c>
      <c r="B283" s="17" t="s">
        <v>662</v>
      </c>
      <c r="C283" s="210">
        <v>100</v>
      </c>
      <c r="D283" s="210">
        <v>0</v>
      </c>
      <c r="E283" s="210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0">
        <v>0</v>
      </c>
      <c r="M283" s="210">
        <v>0</v>
      </c>
      <c r="N283" s="210">
        <v>0</v>
      </c>
      <c r="O283" s="210">
        <v>0</v>
      </c>
      <c r="P283" s="210">
        <v>100</v>
      </c>
    </row>
    <row r="284" spans="1:16">
      <c r="A284" s="17">
        <v>80023</v>
      </c>
      <c r="B284" s="17" t="s">
        <v>455</v>
      </c>
      <c r="C284" s="210">
        <v>100</v>
      </c>
      <c r="D284" s="210">
        <v>0</v>
      </c>
      <c r="E284" s="210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0">
        <v>0</v>
      </c>
      <c r="M284" s="210">
        <v>0</v>
      </c>
      <c r="N284" s="210">
        <v>0</v>
      </c>
      <c r="O284" s="210">
        <v>0</v>
      </c>
      <c r="P284" s="210">
        <v>100</v>
      </c>
    </row>
    <row r="285" spans="1:16">
      <c r="A285" s="17">
        <v>80024</v>
      </c>
      <c r="B285" s="17" t="s">
        <v>637</v>
      </c>
      <c r="C285" s="210">
        <v>33.333333333333329</v>
      </c>
      <c r="D285" s="210">
        <v>0</v>
      </c>
      <c r="E285" s="210">
        <v>0</v>
      </c>
      <c r="F285" s="210">
        <v>0</v>
      </c>
      <c r="G285" s="210">
        <v>0</v>
      </c>
      <c r="H285" s="210">
        <v>0</v>
      </c>
      <c r="I285" s="210">
        <v>33.333333333333329</v>
      </c>
      <c r="J285" s="210">
        <v>0</v>
      </c>
      <c r="K285" s="210">
        <v>0</v>
      </c>
      <c r="L285" s="210">
        <v>0</v>
      </c>
      <c r="M285" s="210">
        <v>0</v>
      </c>
      <c r="N285" s="210">
        <v>0</v>
      </c>
      <c r="O285" s="210">
        <v>33.333333333333329</v>
      </c>
      <c r="P285" s="210">
        <v>100</v>
      </c>
    </row>
    <row r="286" spans="1:16">
      <c r="A286" s="17">
        <v>80025</v>
      </c>
      <c r="B286" s="17" t="s">
        <v>320</v>
      </c>
      <c r="C286" s="210">
        <v>12.5</v>
      </c>
      <c r="D286" s="210">
        <v>15.625</v>
      </c>
      <c r="E286" s="210">
        <v>25</v>
      </c>
      <c r="F286" s="210">
        <v>0</v>
      </c>
      <c r="G286" s="210">
        <v>0</v>
      </c>
      <c r="H286" s="210">
        <v>0</v>
      </c>
      <c r="I286" s="210">
        <v>9.375</v>
      </c>
      <c r="J286" s="210">
        <v>12.5</v>
      </c>
      <c r="K286" s="210">
        <v>0</v>
      </c>
      <c r="L286" s="210">
        <v>0</v>
      </c>
      <c r="M286" s="210">
        <v>0</v>
      </c>
      <c r="N286" s="210">
        <v>0</v>
      </c>
      <c r="O286" s="210">
        <v>25</v>
      </c>
      <c r="P286" s="210">
        <v>100</v>
      </c>
    </row>
    <row r="287" spans="1:16">
      <c r="A287" s="17">
        <v>80026</v>
      </c>
      <c r="B287" s="17" t="s">
        <v>652</v>
      </c>
      <c r="C287" s="210">
        <v>50</v>
      </c>
      <c r="D287" s="210">
        <v>0</v>
      </c>
      <c r="E287" s="210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0">
        <v>0</v>
      </c>
      <c r="M287" s="210">
        <v>0</v>
      </c>
      <c r="N287" s="210">
        <v>0</v>
      </c>
      <c r="O287" s="210">
        <v>50</v>
      </c>
      <c r="P287" s="210">
        <v>100</v>
      </c>
    </row>
    <row r="288" spans="1:16">
      <c r="A288" s="17">
        <v>80027</v>
      </c>
      <c r="B288" s="17" t="s">
        <v>330</v>
      </c>
      <c r="C288" s="210">
        <v>50</v>
      </c>
      <c r="D288" s="210">
        <v>0</v>
      </c>
      <c r="E288" s="210">
        <v>22.222222222222221</v>
      </c>
      <c r="F288" s="210">
        <v>0</v>
      </c>
      <c r="G288" s="210">
        <v>0</v>
      </c>
      <c r="H288" s="210">
        <v>0</v>
      </c>
      <c r="I288" s="210">
        <v>5.5555555555555554</v>
      </c>
      <c r="J288" s="210">
        <v>16.666666666666664</v>
      </c>
      <c r="K288" s="210">
        <v>0</v>
      </c>
      <c r="L288" s="210">
        <v>0</v>
      </c>
      <c r="M288" s="210">
        <v>0</v>
      </c>
      <c r="N288" s="210">
        <v>0</v>
      </c>
      <c r="O288" s="210">
        <v>5.5555555555555554</v>
      </c>
      <c r="P288" s="210">
        <v>100</v>
      </c>
    </row>
    <row r="289" spans="1:16">
      <c r="A289" s="17">
        <v>80028</v>
      </c>
      <c r="B289" s="17" t="s">
        <v>297</v>
      </c>
      <c r="C289" s="210">
        <v>36.111111111111107</v>
      </c>
      <c r="D289" s="210">
        <v>4.1666666666666661</v>
      </c>
      <c r="E289" s="210">
        <v>13.888888888888889</v>
      </c>
      <c r="F289" s="210">
        <v>0</v>
      </c>
      <c r="G289" s="210">
        <v>0</v>
      </c>
      <c r="H289" s="210">
        <v>0</v>
      </c>
      <c r="I289" s="210">
        <v>9.7222222222222232</v>
      </c>
      <c r="J289" s="210">
        <v>20.833333333333336</v>
      </c>
      <c r="K289" s="210">
        <v>2.7777777777777777</v>
      </c>
      <c r="L289" s="210">
        <v>0</v>
      </c>
      <c r="M289" s="210">
        <v>0</v>
      </c>
      <c r="N289" s="210">
        <v>1.3888888888888888</v>
      </c>
      <c r="O289" s="210">
        <v>11.111111111111111</v>
      </c>
      <c r="P289" s="210">
        <v>100</v>
      </c>
    </row>
    <row r="290" spans="1:16">
      <c r="A290" s="17">
        <v>80029</v>
      </c>
      <c r="B290" s="17" t="s">
        <v>349</v>
      </c>
      <c r="C290" s="210">
        <v>24.137931034482758</v>
      </c>
      <c r="D290" s="210">
        <v>10.344827586206897</v>
      </c>
      <c r="E290" s="210">
        <v>10.344827586206897</v>
      </c>
      <c r="F290" s="210">
        <v>0</v>
      </c>
      <c r="G290" s="210">
        <v>6.8965517241379306</v>
      </c>
      <c r="H290" s="210">
        <v>0</v>
      </c>
      <c r="I290" s="210">
        <v>13.793103448275861</v>
      </c>
      <c r="J290" s="210">
        <v>24.137931034482758</v>
      </c>
      <c r="K290" s="210">
        <v>0</v>
      </c>
      <c r="L290" s="210">
        <v>0</v>
      </c>
      <c r="M290" s="210">
        <v>3.4482758620689653</v>
      </c>
      <c r="N290" s="210">
        <v>0</v>
      </c>
      <c r="O290" s="210">
        <v>6.8965517241379306</v>
      </c>
      <c r="P290" s="210">
        <v>100</v>
      </c>
    </row>
    <row r="291" spans="1:16">
      <c r="A291" s="17">
        <v>80030</v>
      </c>
      <c r="B291" s="17" t="s">
        <v>616</v>
      </c>
      <c r="C291" s="210">
        <v>75</v>
      </c>
      <c r="D291" s="210">
        <v>0</v>
      </c>
      <c r="E291" s="210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25</v>
      </c>
      <c r="K291" s="210">
        <v>0</v>
      </c>
      <c r="L291" s="210">
        <v>0</v>
      </c>
      <c r="M291" s="210">
        <v>0</v>
      </c>
      <c r="N291" s="210">
        <v>0</v>
      </c>
      <c r="O291" s="210">
        <v>0</v>
      </c>
      <c r="P291" s="210">
        <v>100</v>
      </c>
    </row>
    <row r="292" spans="1:16">
      <c r="A292" s="17">
        <v>80031</v>
      </c>
      <c r="B292" s="17" t="s">
        <v>398</v>
      </c>
      <c r="C292" s="210">
        <v>33.333333333333329</v>
      </c>
      <c r="D292" s="210">
        <v>4.1666666666666661</v>
      </c>
      <c r="E292" s="210">
        <v>33.333333333333329</v>
      </c>
      <c r="F292" s="210">
        <v>0</v>
      </c>
      <c r="G292" s="210">
        <v>0</v>
      </c>
      <c r="H292" s="210">
        <v>0</v>
      </c>
      <c r="I292" s="210">
        <v>4.1666666666666661</v>
      </c>
      <c r="J292" s="210">
        <v>16.666666666666664</v>
      </c>
      <c r="K292" s="210">
        <v>0</v>
      </c>
      <c r="L292" s="210">
        <v>0</v>
      </c>
      <c r="M292" s="210">
        <v>0</v>
      </c>
      <c r="N292" s="210">
        <v>0</v>
      </c>
      <c r="O292" s="210">
        <v>8.3333333333333321</v>
      </c>
      <c r="P292" s="210">
        <v>100</v>
      </c>
    </row>
    <row r="293" spans="1:16">
      <c r="A293" s="17">
        <v>80032</v>
      </c>
      <c r="B293" s="17" t="s">
        <v>517</v>
      </c>
      <c r="C293" s="210">
        <v>66.666666666666657</v>
      </c>
      <c r="D293" s="210">
        <v>0</v>
      </c>
      <c r="E293" s="210">
        <v>0</v>
      </c>
      <c r="F293" s="210">
        <v>0</v>
      </c>
      <c r="G293" s="210">
        <v>0</v>
      </c>
      <c r="H293" s="210">
        <v>0</v>
      </c>
      <c r="I293" s="210">
        <v>20</v>
      </c>
      <c r="J293" s="210">
        <v>13.333333333333334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100</v>
      </c>
    </row>
    <row r="294" spans="1:16">
      <c r="A294" s="17">
        <v>80033</v>
      </c>
      <c r="B294" s="17" t="s">
        <v>639</v>
      </c>
      <c r="C294" s="210">
        <v>100</v>
      </c>
      <c r="D294" s="210">
        <v>0</v>
      </c>
      <c r="E294" s="210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0">
        <v>0</v>
      </c>
      <c r="M294" s="210">
        <v>0</v>
      </c>
      <c r="N294" s="210">
        <v>0</v>
      </c>
      <c r="O294" s="210">
        <v>0</v>
      </c>
      <c r="P294" s="210">
        <v>100</v>
      </c>
    </row>
    <row r="295" spans="1:16">
      <c r="A295" s="17">
        <v>80034</v>
      </c>
      <c r="B295" s="17" t="s">
        <v>599</v>
      </c>
      <c r="C295" s="210">
        <v>0</v>
      </c>
      <c r="D295" s="210">
        <v>0</v>
      </c>
      <c r="E295" s="210">
        <v>0</v>
      </c>
      <c r="F295" s="210">
        <v>0</v>
      </c>
      <c r="G295" s="210">
        <v>0</v>
      </c>
      <c r="H295" s="210">
        <v>0</v>
      </c>
      <c r="I295" s="210">
        <v>100</v>
      </c>
      <c r="J295" s="210">
        <v>0</v>
      </c>
      <c r="K295" s="210">
        <v>0</v>
      </c>
      <c r="L295" s="210">
        <v>0</v>
      </c>
      <c r="M295" s="210">
        <v>0</v>
      </c>
      <c r="N295" s="210">
        <v>0</v>
      </c>
      <c r="O295" s="210">
        <v>0</v>
      </c>
      <c r="P295" s="210">
        <v>100</v>
      </c>
    </row>
    <row r="296" spans="1:16">
      <c r="A296" s="17">
        <v>80035</v>
      </c>
      <c r="B296" s="17" t="s">
        <v>516</v>
      </c>
      <c r="C296" s="210">
        <v>33.333333333333329</v>
      </c>
      <c r="D296" s="210">
        <v>0</v>
      </c>
      <c r="E296" s="210">
        <v>11.111111111111111</v>
      </c>
      <c r="F296" s="210">
        <v>0</v>
      </c>
      <c r="G296" s="210">
        <v>0</v>
      </c>
      <c r="H296" s="210">
        <v>0</v>
      </c>
      <c r="I296" s="210">
        <v>0</v>
      </c>
      <c r="J296" s="210">
        <v>44.444444444444443</v>
      </c>
      <c r="K296" s="210">
        <v>0</v>
      </c>
      <c r="L296" s="210">
        <v>11.111111111111111</v>
      </c>
      <c r="M296" s="210">
        <v>0</v>
      </c>
      <c r="N296" s="210">
        <v>0</v>
      </c>
      <c r="O296" s="210">
        <v>0</v>
      </c>
      <c r="P296" s="210">
        <v>100</v>
      </c>
    </row>
    <row r="297" spans="1:16">
      <c r="A297" s="17">
        <v>80036</v>
      </c>
      <c r="B297" s="17" t="s">
        <v>433</v>
      </c>
      <c r="C297" s="210">
        <v>0</v>
      </c>
      <c r="D297" s="210">
        <v>16.666666666666664</v>
      </c>
      <c r="E297" s="210">
        <v>50</v>
      </c>
      <c r="F297" s="210">
        <v>0</v>
      </c>
      <c r="G297" s="210">
        <v>0</v>
      </c>
      <c r="H297" s="210">
        <v>0</v>
      </c>
      <c r="I297" s="210">
        <v>33.333333333333329</v>
      </c>
      <c r="J297" s="210">
        <v>0</v>
      </c>
      <c r="K297" s="210">
        <v>0</v>
      </c>
      <c r="L297" s="210">
        <v>0</v>
      </c>
      <c r="M297" s="210">
        <v>0</v>
      </c>
      <c r="N297" s="210">
        <v>0</v>
      </c>
      <c r="O297" s="210">
        <v>0</v>
      </c>
      <c r="P297" s="210">
        <v>100</v>
      </c>
    </row>
    <row r="298" spans="1:16">
      <c r="A298" s="17">
        <v>80037</v>
      </c>
      <c r="B298" s="17" t="s">
        <v>499</v>
      </c>
      <c r="C298" s="210">
        <v>42.857142857142854</v>
      </c>
      <c r="D298" s="210">
        <v>0</v>
      </c>
      <c r="E298" s="210">
        <v>28.571428571428569</v>
      </c>
      <c r="F298" s="210">
        <v>0</v>
      </c>
      <c r="G298" s="210">
        <v>0</v>
      </c>
      <c r="H298" s="210">
        <v>0</v>
      </c>
      <c r="I298" s="210">
        <v>14.285714285714285</v>
      </c>
      <c r="J298" s="210">
        <v>14.285714285714285</v>
      </c>
      <c r="K298" s="210">
        <v>0</v>
      </c>
      <c r="L298" s="210">
        <v>0</v>
      </c>
      <c r="M298" s="210">
        <v>0</v>
      </c>
      <c r="N298" s="210">
        <v>0</v>
      </c>
      <c r="O298" s="210">
        <v>0</v>
      </c>
      <c r="P298" s="210">
        <v>100</v>
      </c>
    </row>
    <row r="299" spans="1:16">
      <c r="A299" s="17">
        <v>80038</v>
      </c>
      <c r="B299" s="17" t="s">
        <v>278</v>
      </c>
      <c r="C299" s="210">
        <v>17.391304347826086</v>
      </c>
      <c r="D299" s="210">
        <v>1.0869565217391304</v>
      </c>
      <c r="E299" s="210">
        <v>15.217391304347828</v>
      </c>
      <c r="F299" s="210">
        <v>2.1739130434782608</v>
      </c>
      <c r="G299" s="210">
        <v>2.1739130434782608</v>
      </c>
      <c r="H299" s="210">
        <v>0</v>
      </c>
      <c r="I299" s="210">
        <v>18.478260869565215</v>
      </c>
      <c r="J299" s="210">
        <v>14.130434782608695</v>
      </c>
      <c r="K299" s="210">
        <v>0</v>
      </c>
      <c r="L299" s="210">
        <v>0</v>
      </c>
      <c r="M299" s="210">
        <v>2.1739130434782608</v>
      </c>
      <c r="N299" s="210">
        <v>3.2608695652173911</v>
      </c>
      <c r="O299" s="210">
        <v>23.913043478260871</v>
      </c>
      <c r="P299" s="210">
        <v>100</v>
      </c>
    </row>
    <row r="300" spans="1:16">
      <c r="A300" s="17">
        <v>80039</v>
      </c>
      <c r="B300" s="17" t="s">
        <v>321</v>
      </c>
      <c r="C300" s="210">
        <v>20</v>
      </c>
      <c r="D300" s="210">
        <v>15</v>
      </c>
      <c r="E300" s="210">
        <v>15</v>
      </c>
      <c r="F300" s="210">
        <v>2.5</v>
      </c>
      <c r="G300" s="210">
        <v>5</v>
      </c>
      <c r="H300" s="210">
        <v>0</v>
      </c>
      <c r="I300" s="210">
        <v>20</v>
      </c>
      <c r="J300" s="210">
        <v>15</v>
      </c>
      <c r="K300" s="210">
        <v>0</v>
      </c>
      <c r="L300" s="210">
        <v>0</v>
      </c>
      <c r="M300" s="210">
        <v>2.5</v>
      </c>
      <c r="N300" s="210">
        <v>0</v>
      </c>
      <c r="O300" s="210">
        <v>5</v>
      </c>
      <c r="P300" s="210">
        <v>100</v>
      </c>
    </row>
    <row r="301" spans="1:16">
      <c r="A301" s="17">
        <v>80040</v>
      </c>
      <c r="B301" s="17" t="s">
        <v>406</v>
      </c>
      <c r="C301" s="210">
        <v>21.739130434782609</v>
      </c>
      <c r="D301" s="210">
        <v>4.3478260869565215</v>
      </c>
      <c r="E301" s="210">
        <v>26.086956521739129</v>
      </c>
      <c r="F301" s="210">
        <v>0</v>
      </c>
      <c r="G301" s="210">
        <v>0</v>
      </c>
      <c r="H301" s="210">
        <v>0</v>
      </c>
      <c r="I301" s="210">
        <v>21.739130434782609</v>
      </c>
      <c r="J301" s="210">
        <v>13.043478260869565</v>
      </c>
      <c r="K301" s="210">
        <v>0</v>
      </c>
      <c r="L301" s="210">
        <v>0</v>
      </c>
      <c r="M301" s="210">
        <v>0</v>
      </c>
      <c r="N301" s="210">
        <v>0</v>
      </c>
      <c r="O301" s="210">
        <v>13.043478260869565</v>
      </c>
      <c r="P301" s="210">
        <v>100</v>
      </c>
    </row>
    <row r="302" spans="1:16">
      <c r="A302" s="17">
        <v>80041</v>
      </c>
      <c r="B302" s="17" t="s">
        <v>672</v>
      </c>
      <c r="C302" s="210">
        <v>100</v>
      </c>
      <c r="D302" s="210">
        <v>0</v>
      </c>
      <c r="E302" s="210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0">
        <v>0</v>
      </c>
      <c r="M302" s="210">
        <v>0</v>
      </c>
      <c r="N302" s="210">
        <v>0</v>
      </c>
      <c r="O302" s="210">
        <v>0</v>
      </c>
      <c r="P302" s="210">
        <v>100</v>
      </c>
    </row>
    <row r="303" spans="1:16">
      <c r="A303" s="17">
        <v>80042</v>
      </c>
      <c r="B303" s="17" t="s">
        <v>346</v>
      </c>
      <c r="C303" s="210">
        <v>22.857142857142858</v>
      </c>
      <c r="D303" s="210">
        <v>5.7142857142857144</v>
      </c>
      <c r="E303" s="210">
        <v>22.857142857142858</v>
      </c>
      <c r="F303" s="210">
        <v>0</v>
      </c>
      <c r="G303" s="210">
        <v>0</v>
      </c>
      <c r="H303" s="210">
        <v>0</v>
      </c>
      <c r="I303" s="210">
        <v>2.8571428571428572</v>
      </c>
      <c r="J303" s="210">
        <v>37.142857142857146</v>
      </c>
      <c r="K303" s="210">
        <v>0</v>
      </c>
      <c r="L303" s="210">
        <v>0</v>
      </c>
      <c r="M303" s="210">
        <v>0</v>
      </c>
      <c r="N303" s="210">
        <v>0</v>
      </c>
      <c r="O303" s="210">
        <v>8.5714285714285712</v>
      </c>
      <c r="P303" s="210">
        <v>100</v>
      </c>
    </row>
    <row r="304" spans="1:16">
      <c r="A304" s="17">
        <v>80043</v>
      </c>
      <c r="B304" s="17" t="s">
        <v>293</v>
      </c>
      <c r="C304" s="210">
        <v>18.604651162790699</v>
      </c>
      <c r="D304" s="210">
        <v>9.3023255813953494</v>
      </c>
      <c r="E304" s="210">
        <v>16.279069767441861</v>
      </c>
      <c r="F304" s="210">
        <v>0</v>
      </c>
      <c r="G304" s="210">
        <v>2.3255813953488373</v>
      </c>
      <c r="H304" s="210">
        <v>0</v>
      </c>
      <c r="I304" s="210">
        <v>23.255813953488371</v>
      </c>
      <c r="J304" s="210">
        <v>18.604651162790699</v>
      </c>
      <c r="K304" s="210">
        <v>0</v>
      </c>
      <c r="L304" s="210">
        <v>0</v>
      </c>
      <c r="M304" s="210">
        <v>0</v>
      </c>
      <c r="N304" s="210">
        <v>0</v>
      </c>
      <c r="O304" s="210">
        <v>11.627906976744185</v>
      </c>
      <c r="P304" s="210">
        <v>100</v>
      </c>
    </row>
    <row r="305" spans="1:16">
      <c r="A305" s="17">
        <v>80044</v>
      </c>
      <c r="B305" s="17" t="s">
        <v>425</v>
      </c>
      <c r="C305" s="210">
        <v>62.5</v>
      </c>
      <c r="D305" s="210">
        <v>12.5</v>
      </c>
      <c r="E305" s="210">
        <v>12.5</v>
      </c>
      <c r="F305" s="210">
        <v>0</v>
      </c>
      <c r="G305" s="210">
        <v>0</v>
      </c>
      <c r="H305" s="210">
        <v>0</v>
      </c>
      <c r="I305" s="210">
        <v>0</v>
      </c>
      <c r="J305" s="210">
        <v>12.5</v>
      </c>
      <c r="K305" s="210">
        <v>0</v>
      </c>
      <c r="L305" s="210">
        <v>0</v>
      </c>
      <c r="M305" s="210">
        <v>0</v>
      </c>
      <c r="N305" s="210">
        <v>0</v>
      </c>
      <c r="O305" s="210">
        <v>0</v>
      </c>
      <c r="P305" s="210">
        <v>100</v>
      </c>
    </row>
    <row r="306" spans="1:16">
      <c r="A306" s="17">
        <v>80045</v>
      </c>
      <c r="B306" s="17" t="s">
        <v>328</v>
      </c>
      <c r="C306" s="210">
        <v>38</v>
      </c>
      <c r="D306" s="210">
        <v>12</v>
      </c>
      <c r="E306" s="210">
        <v>14.000000000000002</v>
      </c>
      <c r="F306" s="210">
        <v>0</v>
      </c>
      <c r="G306" s="210">
        <v>6</v>
      </c>
      <c r="H306" s="210">
        <v>0</v>
      </c>
      <c r="I306" s="210">
        <v>8</v>
      </c>
      <c r="J306" s="210">
        <v>16</v>
      </c>
      <c r="K306" s="210">
        <v>0</v>
      </c>
      <c r="L306" s="210">
        <v>0</v>
      </c>
      <c r="M306" s="210">
        <v>0</v>
      </c>
      <c r="N306" s="210">
        <v>0</v>
      </c>
      <c r="O306" s="210">
        <v>6</v>
      </c>
      <c r="P306" s="210">
        <v>100</v>
      </c>
    </row>
    <row r="307" spans="1:16">
      <c r="A307" s="17">
        <v>80046</v>
      </c>
      <c r="B307" s="17" t="s">
        <v>531</v>
      </c>
      <c r="C307" s="210">
        <v>66.666666666666657</v>
      </c>
      <c r="D307" s="210">
        <v>0</v>
      </c>
      <c r="E307" s="210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11.111111111111111</v>
      </c>
      <c r="K307" s="210">
        <v>0</v>
      </c>
      <c r="L307" s="210">
        <v>0</v>
      </c>
      <c r="M307" s="210">
        <v>11.111111111111111</v>
      </c>
      <c r="N307" s="210">
        <v>0</v>
      </c>
      <c r="O307" s="210">
        <v>11.111111111111111</v>
      </c>
      <c r="P307" s="210">
        <v>100</v>
      </c>
    </row>
    <row r="308" spans="1:16">
      <c r="A308" s="17">
        <v>80047</v>
      </c>
      <c r="B308" s="17" t="s">
        <v>655</v>
      </c>
      <c r="C308" s="210">
        <v>100</v>
      </c>
      <c r="D308" s="210">
        <v>0</v>
      </c>
      <c r="E308" s="210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0">
        <v>0</v>
      </c>
      <c r="M308" s="210">
        <v>0</v>
      </c>
      <c r="N308" s="210">
        <v>0</v>
      </c>
      <c r="O308" s="210">
        <v>0</v>
      </c>
      <c r="P308" s="210">
        <v>100</v>
      </c>
    </row>
    <row r="309" spans="1:16">
      <c r="A309" s="17">
        <v>80048</v>
      </c>
      <c r="B309" s="17" t="s">
        <v>605</v>
      </c>
      <c r="C309" s="210">
        <v>100</v>
      </c>
      <c r="D309" s="210">
        <v>0</v>
      </c>
      <c r="E309" s="210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0">
        <v>0</v>
      </c>
      <c r="M309" s="210">
        <v>0</v>
      </c>
      <c r="N309" s="210">
        <v>0</v>
      </c>
      <c r="O309" s="210">
        <v>0</v>
      </c>
      <c r="P309" s="210">
        <v>100</v>
      </c>
    </row>
    <row r="310" spans="1:16">
      <c r="A310" s="17">
        <v>80049</v>
      </c>
      <c r="B310" s="17" t="s">
        <v>351</v>
      </c>
      <c r="C310" s="210">
        <v>27.586206896551722</v>
      </c>
      <c r="D310" s="210">
        <v>6.8965517241379306</v>
      </c>
      <c r="E310" s="210">
        <v>20.689655172413794</v>
      </c>
      <c r="F310" s="210">
        <v>0</v>
      </c>
      <c r="G310" s="210">
        <v>0</v>
      </c>
      <c r="H310" s="210">
        <v>0</v>
      </c>
      <c r="I310" s="210">
        <v>13.793103448275861</v>
      </c>
      <c r="J310" s="210">
        <v>13.793103448275861</v>
      </c>
      <c r="K310" s="210">
        <v>0</v>
      </c>
      <c r="L310" s="210">
        <v>3.4482758620689653</v>
      </c>
      <c r="M310" s="210">
        <v>10.344827586206897</v>
      </c>
      <c r="N310" s="210">
        <v>0</v>
      </c>
      <c r="O310" s="210">
        <v>3.4482758620689653</v>
      </c>
      <c r="P310" s="210">
        <v>100</v>
      </c>
    </row>
    <row r="311" spans="1:16">
      <c r="A311" s="17">
        <v>80050</v>
      </c>
      <c r="B311" s="17" t="s">
        <v>294</v>
      </c>
      <c r="C311" s="210">
        <v>27.659574468085108</v>
      </c>
      <c r="D311" s="210">
        <v>6.3829787234042552</v>
      </c>
      <c r="E311" s="210">
        <v>4.2553191489361701</v>
      </c>
      <c r="F311" s="210">
        <v>0</v>
      </c>
      <c r="G311" s="210">
        <v>2.1276595744680851</v>
      </c>
      <c r="H311" s="210">
        <v>0</v>
      </c>
      <c r="I311" s="210">
        <v>10.638297872340425</v>
      </c>
      <c r="J311" s="210">
        <v>27.659574468085108</v>
      </c>
      <c r="K311" s="210">
        <v>2.1276595744680851</v>
      </c>
      <c r="L311" s="210">
        <v>0</v>
      </c>
      <c r="M311" s="210">
        <v>2.1276595744680851</v>
      </c>
      <c r="N311" s="210">
        <v>0</v>
      </c>
      <c r="O311" s="210">
        <v>17.021276595744681</v>
      </c>
      <c r="P311" s="210">
        <v>100</v>
      </c>
    </row>
    <row r="312" spans="1:16">
      <c r="A312" s="17">
        <v>80051</v>
      </c>
      <c r="B312" s="17" t="s">
        <v>442</v>
      </c>
      <c r="C312" s="210">
        <v>47.058823529411761</v>
      </c>
      <c r="D312" s="210">
        <v>0</v>
      </c>
      <c r="E312" s="210">
        <v>29.411764705882355</v>
      </c>
      <c r="F312" s="210">
        <v>0</v>
      </c>
      <c r="G312" s="210">
        <v>0</v>
      </c>
      <c r="H312" s="210">
        <v>0</v>
      </c>
      <c r="I312" s="210">
        <v>11.76470588235294</v>
      </c>
      <c r="J312" s="210">
        <v>11.76470588235294</v>
      </c>
      <c r="K312" s="210">
        <v>0</v>
      </c>
      <c r="L312" s="210">
        <v>0</v>
      </c>
      <c r="M312" s="210">
        <v>0</v>
      </c>
      <c r="N312" s="210">
        <v>0</v>
      </c>
      <c r="O312" s="210">
        <v>0</v>
      </c>
      <c r="P312" s="210">
        <v>100</v>
      </c>
    </row>
    <row r="313" spans="1:16">
      <c r="A313" s="17">
        <v>80053</v>
      </c>
      <c r="B313" s="17" t="s">
        <v>334</v>
      </c>
      <c r="C313" s="210">
        <v>59.090909090909093</v>
      </c>
      <c r="D313" s="210">
        <v>0</v>
      </c>
      <c r="E313" s="210">
        <v>4.5454545454545459</v>
      </c>
      <c r="F313" s="210">
        <v>0</v>
      </c>
      <c r="G313" s="210">
        <v>0</v>
      </c>
      <c r="H313" s="210">
        <v>0</v>
      </c>
      <c r="I313" s="210">
        <v>4.5454545454545459</v>
      </c>
      <c r="J313" s="210">
        <v>22.727272727272727</v>
      </c>
      <c r="K313" s="210">
        <v>0</v>
      </c>
      <c r="L313" s="210">
        <v>0</v>
      </c>
      <c r="M313" s="210">
        <v>0</v>
      </c>
      <c r="N313" s="210">
        <v>0</v>
      </c>
      <c r="O313" s="210">
        <v>9.0909090909090917</v>
      </c>
      <c r="P313" s="210">
        <v>100</v>
      </c>
    </row>
    <row r="314" spans="1:16">
      <c r="A314" s="17">
        <v>80054</v>
      </c>
      <c r="B314" s="17" t="s">
        <v>335</v>
      </c>
      <c r="C314" s="210">
        <v>44.444444444444443</v>
      </c>
      <c r="D314" s="210">
        <v>7.4074074074074066</v>
      </c>
      <c r="E314" s="210">
        <v>0</v>
      </c>
      <c r="F314" s="210">
        <v>0</v>
      </c>
      <c r="G314" s="210">
        <v>0</v>
      </c>
      <c r="H314" s="210">
        <v>0</v>
      </c>
      <c r="I314" s="210">
        <v>33.333333333333329</v>
      </c>
      <c r="J314" s="210">
        <v>11.111111111111111</v>
      </c>
      <c r="K314" s="210">
        <v>0</v>
      </c>
      <c r="L314" s="210">
        <v>3.7037037037037033</v>
      </c>
      <c r="M314" s="210">
        <v>0</v>
      </c>
      <c r="N314" s="210">
        <v>0</v>
      </c>
      <c r="O314" s="210">
        <v>0</v>
      </c>
      <c r="P314" s="210">
        <v>100</v>
      </c>
    </row>
    <row r="315" spans="1:16">
      <c r="A315" s="17">
        <v>80055</v>
      </c>
      <c r="B315" s="17" t="s">
        <v>345</v>
      </c>
      <c r="C315" s="210">
        <v>45.238095238095241</v>
      </c>
      <c r="D315" s="210">
        <v>0</v>
      </c>
      <c r="E315" s="210">
        <v>7.1428571428571423</v>
      </c>
      <c r="F315" s="210">
        <v>0</v>
      </c>
      <c r="G315" s="210">
        <v>0</v>
      </c>
      <c r="H315" s="210">
        <v>0</v>
      </c>
      <c r="I315" s="210">
        <v>7.1428571428571423</v>
      </c>
      <c r="J315" s="210">
        <v>23.809523809523807</v>
      </c>
      <c r="K315" s="210">
        <v>0</v>
      </c>
      <c r="L315" s="210">
        <v>0</v>
      </c>
      <c r="M315" s="210">
        <v>4.7619047619047619</v>
      </c>
      <c r="N315" s="210">
        <v>0</v>
      </c>
      <c r="O315" s="210">
        <v>11.904761904761903</v>
      </c>
      <c r="P315" s="210">
        <v>100</v>
      </c>
    </row>
    <row r="316" spans="1:16">
      <c r="A316" s="17">
        <v>80057</v>
      </c>
      <c r="B316" s="17" t="s">
        <v>279</v>
      </c>
      <c r="C316" s="210">
        <v>28.571428571428569</v>
      </c>
      <c r="D316" s="210">
        <v>3.5714285714285712</v>
      </c>
      <c r="E316" s="210">
        <v>16.666666666666664</v>
      </c>
      <c r="F316" s="210">
        <v>0</v>
      </c>
      <c r="G316" s="210">
        <v>1.1904761904761905</v>
      </c>
      <c r="H316" s="210">
        <v>0</v>
      </c>
      <c r="I316" s="210">
        <v>15.476190476190476</v>
      </c>
      <c r="J316" s="210">
        <v>13.095238095238097</v>
      </c>
      <c r="K316" s="210">
        <v>0</v>
      </c>
      <c r="L316" s="210">
        <v>1.1904761904761905</v>
      </c>
      <c r="M316" s="210">
        <v>1.1904761904761905</v>
      </c>
      <c r="N316" s="210">
        <v>1.1904761904761905</v>
      </c>
      <c r="O316" s="210">
        <v>17.857142857142858</v>
      </c>
      <c r="P316" s="210">
        <v>100</v>
      </c>
    </row>
    <row r="317" spans="1:16">
      <c r="A317" s="17">
        <v>80059</v>
      </c>
      <c r="B317" s="17" t="s">
        <v>571</v>
      </c>
      <c r="C317" s="210">
        <v>50</v>
      </c>
      <c r="D317" s="210">
        <v>0</v>
      </c>
      <c r="E317" s="210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0">
        <v>50</v>
      </c>
      <c r="M317" s="210">
        <v>0</v>
      </c>
      <c r="N317" s="210">
        <v>0</v>
      </c>
      <c r="O317" s="210">
        <v>0</v>
      </c>
      <c r="P317" s="210">
        <v>100</v>
      </c>
    </row>
    <row r="318" spans="1:16">
      <c r="A318" s="17">
        <v>80060</v>
      </c>
      <c r="B318" s="17" t="s">
        <v>387</v>
      </c>
      <c r="C318" s="210">
        <v>86.36363636363636</v>
      </c>
      <c r="D318" s="210">
        <v>0</v>
      </c>
      <c r="E318" s="210">
        <v>4.5454545454545459</v>
      </c>
      <c r="F318" s="210">
        <v>0</v>
      </c>
      <c r="G318" s="210">
        <v>0</v>
      </c>
      <c r="H318" s="210">
        <v>0</v>
      </c>
      <c r="I318" s="210">
        <v>0</v>
      </c>
      <c r="J318" s="210">
        <v>9.0909090909090917</v>
      </c>
      <c r="K318" s="210">
        <v>0</v>
      </c>
      <c r="L318" s="210">
        <v>0</v>
      </c>
      <c r="M318" s="210">
        <v>0</v>
      </c>
      <c r="N318" s="210">
        <v>0</v>
      </c>
      <c r="O318" s="210">
        <v>0</v>
      </c>
      <c r="P318" s="210">
        <v>100</v>
      </c>
    </row>
    <row r="319" spans="1:16">
      <c r="A319" s="17">
        <v>80061</v>
      </c>
      <c r="B319" s="17" t="s">
        <v>295</v>
      </c>
      <c r="C319" s="210">
        <v>24.615384615384617</v>
      </c>
      <c r="D319" s="210">
        <v>3.0769230769230771</v>
      </c>
      <c r="E319" s="210">
        <v>21.53846153846154</v>
      </c>
      <c r="F319" s="210">
        <v>0</v>
      </c>
      <c r="G319" s="210">
        <v>0</v>
      </c>
      <c r="H319" s="210">
        <v>1.5384615384615385</v>
      </c>
      <c r="I319" s="210">
        <v>9.2307692307692317</v>
      </c>
      <c r="J319" s="210">
        <v>27.692307692307693</v>
      </c>
      <c r="K319" s="210">
        <v>1.5384615384615385</v>
      </c>
      <c r="L319" s="210">
        <v>1.5384615384615385</v>
      </c>
      <c r="M319" s="210">
        <v>0</v>
      </c>
      <c r="N319" s="210">
        <v>0</v>
      </c>
      <c r="O319" s="210">
        <v>9.2307692307692317</v>
      </c>
      <c r="P319" s="210">
        <v>100</v>
      </c>
    </row>
    <row r="320" spans="1:16">
      <c r="A320" s="17">
        <v>80062</v>
      </c>
      <c r="B320" s="17" t="s">
        <v>580</v>
      </c>
      <c r="C320" s="210">
        <v>40</v>
      </c>
      <c r="D320" s="210">
        <v>0</v>
      </c>
      <c r="E320" s="210">
        <v>20</v>
      </c>
      <c r="F320" s="210">
        <v>0</v>
      </c>
      <c r="G320" s="210">
        <v>20</v>
      </c>
      <c r="H320" s="210">
        <v>0</v>
      </c>
      <c r="I320" s="210">
        <v>0</v>
      </c>
      <c r="J320" s="210">
        <v>0</v>
      </c>
      <c r="K320" s="210">
        <v>0</v>
      </c>
      <c r="L320" s="210">
        <v>0</v>
      </c>
      <c r="M320" s="210">
        <v>0</v>
      </c>
      <c r="N320" s="210">
        <v>0</v>
      </c>
      <c r="O320" s="210">
        <v>20</v>
      </c>
      <c r="P320" s="210">
        <v>100</v>
      </c>
    </row>
    <row r="321" spans="1:16">
      <c r="A321" s="17">
        <v>80063</v>
      </c>
      <c r="B321" s="17" t="s">
        <v>259</v>
      </c>
      <c r="C321" s="210">
        <v>27.080181543116488</v>
      </c>
      <c r="D321" s="210">
        <v>7.5642965204236008</v>
      </c>
      <c r="E321" s="210">
        <v>14.977307110438728</v>
      </c>
      <c r="F321" s="210">
        <v>0.45385779122541603</v>
      </c>
      <c r="G321" s="210">
        <v>2.4205748865355523</v>
      </c>
      <c r="H321" s="210">
        <v>0.15128593040847202</v>
      </c>
      <c r="I321" s="210">
        <v>9.2284417549167923</v>
      </c>
      <c r="J321" s="210">
        <v>11.346444780635402</v>
      </c>
      <c r="K321" s="210">
        <v>1.2102874432677762</v>
      </c>
      <c r="L321" s="210">
        <v>1.6641452344931922</v>
      </c>
      <c r="M321" s="210">
        <v>1.6641452344931922</v>
      </c>
      <c r="N321" s="210">
        <v>0.60514372163388808</v>
      </c>
      <c r="O321" s="210">
        <v>21.633888048411499</v>
      </c>
      <c r="P321" s="210">
        <v>100</v>
      </c>
    </row>
    <row r="322" spans="1:16">
      <c r="A322" s="17">
        <v>80065</v>
      </c>
      <c r="B322" s="17" t="s">
        <v>315</v>
      </c>
      <c r="C322" s="210">
        <v>38.805970149253731</v>
      </c>
      <c r="D322" s="210">
        <v>16.417910447761194</v>
      </c>
      <c r="E322" s="210">
        <v>11.940298507462686</v>
      </c>
      <c r="F322" s="210">
        <v>0</v>
      </c>
      <c r="G322" s="210">
        <v>1.4925373134328357</v>
      </c>
      <c r="H322" s="210">
        <v>0</v>
      </c>
      <c r="I322" s="210">
        <v>2.9850746268656714</v>
      </c>
      <c r="J322" s="210">
        <v>5.9701492537313428</v>
      </c>
      <c r="K322" s="210">
        <v>0</v>
      </c>
      <c r="L322" s="210">
        <v>0</v>
      </c>
      <c r="M322" s="210">
        <v>7.4626865671641784</v>
      </c>
      <c r="N322" s="210">
        <v>0</v>
      </c>
      <c r="O322" s="210">
        <v>14.925373134328357</v>
      </c>
      <c r="P322" s="210">
        <v>100</v>
      </c>
    </row>
    <row r="323" spans="1:16">
      <c r="A323" s="17">
        <v>80067</v>
      </c>
      <c r="B323" s="17" t="s">
        <v>333</v>
      </c>
      <c r="C323" s="210">
        <v>36.363636363636367</v>
      </c>
      <c r="D323" s="210">
        <v>13.636363636363635</v>
      </c>
      <c r="E323" s="210">
        <v>9.0909090909090917</v>
      </c>
      <c r="F323" s="210">
        <v>0</v>
      </c>
      <c r="G323" s="210">
        <v>0</v>
      </c>
      <c r="H323" s="210">
        <v>0</v>
      </c>
      <c r="I323" s="210">
        <v>4.5454545454545459</v>
      </c>
      <c r="J323" s="210">
        <v>9.0909090909090917</v>
      </c>
      <c r="K323" s="210">
        <v>0</v>
      </c>
      <c r="L323" s="210">
        <v>9.0909090909090917</v>
      </c>
      <c r="M323" s="210">
        <v>0</v>
      </c>
      <c r="N323" s="210">
        <v>0</v>
      </c>
      <c r="O323" s="210">
        <v>18.181818181818183</v>
      </c>
      <c r="P323" s="210">
        <v>100</v>
      </c>
    </row>
    <row r="324" spans="1:16">
      <c r="A324" s="17">
        <v>80069</v>
      </c>
      <c r="B324" s="17" t="s">
        <v>290</v>
      </c>
      <c r="C324" s="210">
        <v>43.243243243243242</v>
      </c>
      <c r="D324" s="210">
        <v>2.7027027027027026</v>
      </c>
      <c r="E324" s="210">
        <v>13.513513513513514</v>
      </c>
      <c r="F324" s="210">
        <v>0</v>
      </c>
      <c r="G324" s="210">
        <v>1.3513513513513513</v>
      </c>
      <c r="H324" s="210">
        <v>0</v>
      </c>
      <c r="I324" s="210">
        <v>12.162162162162163</v>
      </c>
      <c r="J324" s="210">
        <v>16.216216216216218</v>
      </c>
      <c r="K324" s="210">
        <v>1.3513513513513513</v>
      </c>
      <c r="L324" s="210">
        <v>1.3513513513513513</v>
      </c>
      <c r="M324" s="210">
        <v>2.7027027027027026</v>
      </c>
      <c r="N324" s="210">
        <v>0</v>
      </c>
      <c r="O324" s="210">
        <v>5.4054054054054053</v>
      </c>
      <c r="P324" s="210">
        <v>100</v>
      </c>
    </row>
    <row r="325" spans="1:16">
      <c r="A325" s="17">
        <v>80070</v>
      </c>
      <c r="B325" s="17" t="s">
        <v>623</v>
      </c>
      <c r="C325" s="210">
        <v>100</v>
      </c>
      <c r="D325" s="210">
        <v>0</v>
      </c>
      <c r="E325" s="210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0</v>
      </c>
      <c r="P325" s="210">
        <v>100</v>
      </c>
    </row>
    <row r="326" spans="1:16">
      <c r="A326" s="17">
        <v>80071</v>
      </c>
      <c r="B326" s="17" t="s">
        <v>415</v>
      </c>
      <c r="C326" s="210">
        <v>35</v>
      </c>
      <c r="D326" s="210">
        <v>10</v>
      </c>
      <c r="E326" s="210">
        <v>35</v>
      </c>
      <c r="F326" s="210">
        <v>0</v>
      </c>
      <c r="G326" s="210">
        <v>5</v>
      </c>
      <c r="H326" s="210">
        <v>0</v>
      </c>
      <c r="I326" s="210">
        <v>5</v>
      </c>
      <c r="J326" s="210">
        <v>0</v>
      </c>
      <c r="K326" s="210">
        <v>0</v>
      </c>
      <c r="L326" s="210">
        <v>0</v>
      </c>
      <c r="M326" s="210">
        <v>0</v>
      </c>
      <c r="N326" s="210">
        <v>0</v>
      </c>
      <c r="O326" s="210">
        <v>10</v>
      </c>
      <c r="P326" s="210">
        <v>100</v>
      </c>
    </row>
    <row r="327" spans="1:16">
      <c r="A327" s="17">
        <v>80072</v>
      </c>
      <c r="B327" s="17" t="s">
        <v>660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100</v>
      </c>
      <c r="K327" s="210">
        <v>0</v>
      </c>
      <c r="L327" s="210">
        <v>0</v>
      </c>
      <c r="M327" s="210">
        <v>0</v>
      </c>
      <c r="N327" s="210">
        <v>0</v>
      </c>
      <c r="O327" s="210">
        <v>0</v>
      </c>
      <c r="P327" s="210">
        <v>100</v>
      </c>
    </row>
    <row r="328" spans="1:16">
      <c r="A328" s="17">
        <v>80074</v>
      </c>
      <c r="B328" s="17" t="s">
        <v>380</v>
      </c>
      <c r="C328" s="210">
        <v>75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25</v>
      </c>
      <c r="J328" s="210">
        <v>0</v>
      </c>
      <c r="K328" s="210">
        <v>0</v>
      </c>
      <c r="L328" s="210">
        <v>0</v>
      </c>
      <c r="M328" s="210">
        <v>0</v>
      </c>
      <c r="N328" s="210">
        <v>0</v>
      </c>
      <c r="O328" s="210">
        <v>0</v>
      </c>
      <c r="P328" s="210">
        <v>100</v>
      </c>
    </row>
    <row r="329" spans="1:16">
      <c r="A329" s="17">
        <v>80075</v>
      </c>
      <c r="B329" s="17" t="s">
        <v>570</v>
      </c>
      <c r="C329" s="210">
        <v>20</v>
      </c>
      <c r="D329" s="210">
        <v>0</v>
      </c>
      <c r="E329" s="210">
        <v>40</v>
      </c>
      <c r="F329" s="210">
        <v>0</v>
      </c>
      <c r="G329" s="210">
        <v>0</v>
      </c>
      <c r="H329" s="210">
        <v>0</v>
      </c>
      <c r="I329" s="210">
        <v>10</v>
      </c>
      <c r="J329" s="210">
        <v>30</v>
      </c>
      <c r="K329" s="210">
        <v>0</v>
      </c>
      <c r="L329" s="210">
        <v>0</v>
      </c>
      <c r="M329" s="210">
        <v>0</v>
      </c>
      <c r="N329" s="210">
        <v>0</v>
      </c>
      <c r="O329" s="210">
        <v>0</v>
      </c>
      <c r="P329" s="210">
        <v>100</v>
      </c>
    </row>
    <row r="330" spans="1:16">
      <c r="A330" s="17">
        <v>80076</v>
      </c>
      <c r="B330" s="17" t="s">
        <v>659</v>
      </c>
      <c r="C330" s="210">
        <v>50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25</v>
      </c>
      <c r="J330" s="210">
        <v>25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210">
        <v>100</v>
      </c>
    </row>
    <row r="331" spans="1:16">
      <c r="A331" s="17">
        <v>80077</v>
      </c>
      <c r="B331" s="17" t="s">
        <v>508</v>
      </c>
      <c r="C331" s="210">
        <v>55.555555555555557</v>
      </c>
      <c r="D331" s="210">
        <v>0</v>
      </c>
      <c r="E331" s="210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44.444444444444443</v>
      </c>
      <c r="K331" s="210">
        <v>0</v>
      </c>
      <c r="L331" s="210">
        <v>0</v>
      </c>
      <c r="M331" s="210">
        <v>0</v>
      </c>
      <c r="N331" s="210">
        <v>0</v>
      </c>
      <c r="O331" s="210">
        <v>0</v>
      </c>
      <c r="P331" s="210">
        <v>100</v>
      </c>
    </row>
    <row r="332" spans="1:16">
      <c r="A332" s="17">
        <v>80078</v>
      </c>
      <c r="B332" s="17" t="s">
        <v>601</v>
      </c>
      <c r="C332" s="210">
        <v>66.666666666666657</v>
      </c>
      <c r="D332" s="210">
        <v>11.111111111111111</v>
      </c>
      <c r="E332" s="210">
        <v>11.111111111111111</v>
      </c>
      <c r="F332" s="210">
        <v>0</v>
      </c>
      <c r="G332" s="210">
        <v>0</v>
      </c>
      <c r="H332" s="210">
        <v>0</v>
      </c>
      <c r="I332" s="210">
        <v>0</v>
      </c>
      <c r="J332" s="210">
        <v>11.111111111111111</v>
      </c>
      <c r="K332" s="210">
        <v>0</v>
      </c>
      <c r="L332" s="210">
        <v>0</v>
      </c>
      <c r="M332" s="210">
        <v>0</v>
      </c>
      <c r="N332" s="210">
        <v>0</v>
      </c>
      <c r="O332" s="210">
        <v>0</v>
      </c>
      <c r="P332" s="210">
        <v>100</v>
      </c>
    </row>
    <row r="333" spans="1:16">
      <c r="A333" s="17">
        <v>80079</v>
      </c>
      <c r="B333" s="17" t="s">
        <v>645</v>
      </c>
      <c r="C333" s="210">
        <v>0</v>
      </c>
      <c r="D333" s="210">
        <v>0</v>
      </c>
      <c r="E333" s="210">
        <v>66.666666666666657</v>
      </c>
      <c r="F333" s="210">
        <v>0</v>
      </c>
      <c r="G333" s="210">
        <v>0</v>
      </c>
      <c r="H333" s="210">
        <v>0</v>
      </c>
      <c r="I333" s="210">
        <v>33.333333333333329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210">
        <v>100</v>
      </c>
    </row>
    <row r="334" spans="1:16">
      <c r="A334" s="17">
        <v>80080</v>
      </c>
      <c r="B334" s="17" t="s">
        <v>676</v>
      </c>
      <c r="C334" s="210">
        <v>33.333333333333329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66.666666666666657</v>
      </c>
      <c r="K334" s="210">
        <v>0</v>
      </c>
      <c r="L334" s="210">
        <v>0</v>
      </c>
      <c r="M334" s="210">
        <v>0</v>
      </c>
      <c r="N334" s="210">
        <v>0</v>
      </c>
      <c r="O334" s="210">
        <v>0</v>
      </c>
      <c r="P334" s="210">
        <v>100</v>
      </c>
    </row>
    <row r="335" spans="1:16">
      <c r="A335" s="17">
        <v>80081</v>
      </c>
      <c r="B335" s="17" t="s">
        <v>379</v>
      </c>
      <c r="C335" s="210">
        <v>34.375</v>
      </c>
      <c r="D335" s="210">
        <v>0</v>
      </c>
      <c r="E335" s="210">
        <v>15.625</v>
      </c>
      <c r="F335" s="210">
        <v>0</v>
      </c>
      <c r="G335" s="210">
        <v>0</v>
      </c>
      <c r="H335" s="210">
        <v>0</v>
      </c>
      <c r="I335" s="210">
        <v>12.5</v>
      </c>
      <c r="J335" s="210">
        <v>18.75</v>
      </c>
      <c r="K335" s="210">
        <v>0</v>
      </c>
      <c r="L335" s="210">
        <v>0</v>
      </c>
      <c r="M335" s="210">
        <v>0</v>
      </c>
      <c r="N335" s="210">
        <v>6.25</v>
      </c>
      <c r="O335" s="210">
        <v>12.5</v>
      </c>
      <c r="P335" s="210">
        <v>100</v>
      </c>
    </row>
    <row r="336" spans="1:16">
      <c r="A336" s="17">
        <v>80082</v>
      </c>
      <c r="B336" s="17" t="s">
        <v>554</v>
      </c>
      <c r="C336" s="210">
        <v>28.571428571428569</v>
      </c>
      <c r="D336" s="210">
        <v>0</v>
      </c>
      <c r="E336" s="210">
        <v>14.285714285714285</v>
      </c>
      <c r="F336" s="210">
        <v>0</v>
      </c>
      <c r="G336" s="210">
        <v>0</v>
      </c>
      <c r="H336" s="210">
        <v>0</v>
      </c>
      <c r="I336" s="210">
        <v>0</v>
      </c>
      <c r="J336" s="210">
        <v>57.142857142857139</v>
      </c>
      <c r="K336" s="210">
        <v>0</v>
      </c>
      <c r="L336" s="210">
        <v>0</v>
      </c>
      <c r="M336" s="210">
        <v>0</v>
      </c>
      <c r="N336" s="210">
        <v>0</v>
      </c>
      <c r="O336" s="210">
        <v>0</v>
      </c>
      <c r="P336" s="210">
        <v>100</v>
      </c>
    </row>
    <row r="337" spans="1:16">
      <c r="A337" s="17">
        <v>80083</v>
      </c>
      <c r="B337" s="17" t="s">
        <v>572</v>
      </c>
      <c r="C337" s="210">
        <v>27.27272727272727</v>
      </c>
      <c r="D337" s="210">
        <v>0</v>
      </c>
      <c r="E337" s="210">
        <v>72.727272727272734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0">
        <v>0</v>
      </c>
      <c r="M337" s="210">
        <v>0</v>
      </c>
      <c r="N337" s="210">
        <v>0</v>
      </c>
      <c r="O337" s="210">
        <v>0</v>
      </c>
      <c r="P337" s="210">
        <v>100</v>
      </c>
    </row>
    <row r="338" spans="1:16">
      <c r="A338" s="17">
        <v>80084</v>
      </c>
      <c r="B338" s="17" t="s">
        <v>609</v>
      </c>
      <c r="C338" s="210">
        <v>57.142857142857139</v>
      </c>
      <c r="D338" s="210">
        <v>0</v>
      </c>
      <c r="E338" s="210">
        <v>14.285714285714285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0">
        <v>0</v>
      </c>
      <c r="M338" s="210">
        <v>0</v>
      </c>
      <c r="N338" s="210">
        <v>0</v>
      </c>
      <c r="O338" s="210">
        <v>28.571428571428569</v>
      </c>
      <c r="P338" s="210">
        <v>100</v>
      </c>
    </row>
    <row r="339" spans="1:16">
      <c r="A339" s="17">
        <v>80085</v>
      </c>
      <c r="B339" s="17" t="s">
        <v>348</v>
      </c>
      <c r="C339" s="210">
        <v>20</v>
      </c>
      <c r="D339" s="210">
        <v>5</v>
      </c>
      <c r="E339" s="210">
        <v>25</v>
      </c>
      <c r="F339" s="210">
        <v>0</v>
      </c>
      <c r="G339" s="210">
        <v>0</v>
      </c>
      <c r="H339" s="210">
        <v>0</v>
      </c>
      <c r="I339" s="210">
        <v>15</v>
      </c>
      <c r="J339" s="210">
        <v>25</v>
      </c>
      <c r="K339" s="210">
        <v>0</v>
      </c>
      <c r="L339" s="210">
        <v>0</v>
      </c>
      <c r="M339" s="210">
        <v>0</v>
      </c>
      <c r="N339" s="210">
        <v>0</v>
      </c>
      <c r="O339" s="210">
        <v>10</v>
      </c>
      <c r="P339" s="210">
        <v>100</v>
      </c>
    </row>
    <row r="340" spans="1:16">
      <c r="A340" s="17">
        <v>80086</v>
      </c>
      <c r="B340" s="17" t="s">
        <v>432</v>
      </c>
      <c r="C340" s="210">
        <v>55.172413793103445</v>
      </c>
      <c r="D340" s="210">
        <v>0</v>
      </c>
      <c r="E340" s="210">
        <v>6.8965517241379306</v>
      </c>
      <c r="F340" s="210">
        <v>0</v>
      </c>
      <c r="G340" s="210">
        <v>0</v>
      </c>
      <c r="H340" s="210">
        <v>0</v>
      </c>
      <c r="I340" s="210">
        <v>17.241379310344829</v>
      </c>
      <c r="J340" s="210">
        <v>13.793103448275861</v>
      </c>
      <c r="K340" s="210">
        <v>0</v>
      </c>
      <c r="L340" s="210">
        <v>0</v>
      </c>
      <c r="M340" s="210">
        <v>0</v>
      </c>
      <c r="N340" s="210">
        <v>3.4482758620689653</v>
      </c>
      <c r="O340" s="210">
        <v>3.4482758620689653</v>
      </c>
      <c r="P340" s="210">
        <v>100</v>
      </c>
    </row>
    <row r="341" spans="1:16">
      <c r="A341" s="17">
        <v>80087</v>
      </c>
      <c r="B341" s="17" t="s">
        <v>617</v>
      </c>
      <c r="C341" s="210">
        <v>50</v>
      </c>
      <c r="D341" s="210">
        <v>25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25</v>
      </c>
      <c r="K341" s="210">
        <v>0</v>
      </c>
      <c r="L341" s="210">
        <v>0</v>
      </c>
      <c r="M341" s="210">
        <v>0</v>
      </c>
      <c r="N341" s="210">
        <v>0</v>
      </c>
      <c r="O341" s="210">
        <v>0</v>
      </c>
      <c r="P341" s="210">
        <v>100</v>
      </c>
    </row>
    <row r="342" spans="1:16">
      <c r="A342" s="17">
        <v>80088</v>
      </c>
      <c r="B342" s="17" t="s">
        <v>284</v>
      </c>
      <c r="C342" s="210">
        <v>26.666666666666668</v>
      </c>
      <c r="D342" s="210">
        <v>8.1481481481481488</v>
      </c>
      <c r="E342" s="210">
        <v>18.518518518518519</v>
      </c>
      <c r="F342" s="210">
        <v>0.74074074074074081</v>
      </c>
      <c r="G342" s="210">
        <v>0.74074074074074081</v>
      </c>
      <c r="H342" s="210">
        <v>0</v>
      </c>
      <c r="I342" s="210">
        <v>10.37037037037037</v>
      </c>
      <c r="J342" s="210">
        <v>16.296296296296298</v>
      </c>
      <c r="K342" s="210">
        <v>0</v>
      </c>
      <c r="L342" s="210">
        <v>2.2222222222222223</v>
      </c>
      <c r="M342" s="210">
        <v>2.2222222222222223</v>
      </c>
      <c r="N342" s="210">
        <v>0</v>
      </c>
      <c r="O342" s="210">
        <v>14.074074074074074</v>
      </c>
      <c r="P342" s="210">
        <v>100</v>
      </c>
    </row>
    <row r="343" spans="1:16">
      <c r="A343" s="17">
        <v>80089</v>
      </c>
      <c r="B343" s="17" t="s">
        <v>481</v>
      </c>
      <c r="C343" s="210">
        <v>88.888888888888886</v>
      </c>
      <c r="D343" s="210">
        <v>0</v>
      </c>
      <c r="E343" s="210">
        <v>0</v>
      </c>
      <c r="F343" s="210">
        <v>0</v>
      </c>
      <c r="G343" s="210">
        <v>11.111111111111111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0</v>
      </c>
      <c r="N343" s="210">
        <v>0</v>
      </c>
      <c r="O343" s="210">
        <v>0</v>
      </c>
      <c r="P343" s="210">
        <v>100</v>
      </c>
    </row>
    <row r="344" spans="1:16">
      <c r="A344" s="17">
        <v>80093</v>
      </c>
      <c r="B344" s="17" t="s">
        <v>288</v>
      </c>
      <c r="C344" s="210">
        <v>40.449438202247187</v>
      </c>
      <c r="D344" s="210">
        <v>4.4943820224719104</v>
      </c>
      <c r="E344" s="210">
        <v>7.8651685393258424</v>
      </c>
      <c r="F344" s="210">
        <v>1.1235955056179776</v>
      </c>
      <c r="G344" s="210">
        <v>0</v>
      </c>
      <c r="H344" s="210">
        <v>0</v>
      </c>
      <c r="I344" s="210">
        <v>14.606741573033707</v>
      </c>
      <c r="J344" s="210">
        <v>10.112359550561797</v>
      </c>
      <c r="K344" s="210">
        <v>1.1235955056179776</v>
      </c>
      <c r="L344" s="210">
        <v>1.1235955056179776</v>
      </c>
      <c r="M344" s="210">
        <v>3.3707865168539324</v>
      </c>
      <c r="N344" s="210">
        <v>0</v>
      </c>
      <c r="O344" s="210">
        <v>15.730337078651685</v>
      </c>
      <c r="P344" s="210">
        <v>100</v>
      </c>
    </row>
    <row r="345" spans="1:16">
      <c r="A345" s="17">
        <v>80094</v>
      </c>
      <c r="B345" s="17" t="s">
        <v>658</v>
      </c>
      <c r="C345" s="210">
        <v>20</v>
      </c>
      <c r="D345" s="210">
        <v>0</v>
      </c>
      <c r="E345" s="210">
        <v>20</v>
      </c>
      <c r="F345" s="210">
        <v>0</v>
      </c>
      <c r="G345" s="210">
        <v>0</v>
      </c>
      <c r="H345" s="210">
        <v>0</v>
      </c>
      <c r="I345" s="210">
        <v>40</v>
      </c>
      <c r="J345" s="210">
        <v>20</v>
      </c>
      <c r="K345" s="210">
        <v>0</v>
      </c>
      <c r="L345" s="210">
        <v>0</v>
      </c>
      <c r="M345" s="210">
        <v>0</v>
      </c>
      <c r="N345" s="210">
        <v>0</v>
      </c>
      <c r="O345" s="210">
        <v>0</v>
      </c>
      <c r="P345" s="210">
        <v>100</v>
      </c>
    </row>
    <row r="346" spans="1:16">
      <c r="A346" s="17">
        <v>80095</v>
      </c>
      <c r="B346" s="17" t="s">
        <v>472</v>
      </c>
      <c r="C346" s="210">
        <v>53.333333333333336</v>
      </c>
      <c r="D346" s="210">
        <v>0</v>
      </c>
      <c r="E346" s="210">
        <v>0</v>
      </c>
      <c r="F346" s="210">
        <v>0</v>
      </c>
      <c r="G346" s="210">
        <v>0</v>
      </c>
      <c r="H346" s="210">
        <v>0</v>
      </c>
      <c r="I346" s="210">
        <v>13.333333333333334</v>
      </c>
      <c r="J346" s="210">
        <v>26.666666666666668</v>
      </c>
      <c r="K346" s="210">
        <v>0</v>
      </c>
      <c r="L346" s="210">
        <v>0</v>
      </c>
      <c r="M346" s="210">
        <v>0</v>
      </c>
      <c r="N346" s="210">
        <v>0</v>
      </c>
      <c r="O346" s="210">
        <v>6.666666666666667</v>
      </c>
      <c r="P346" s="210">
        <v>100</v>
      </c>
    </row>
    <row r="347" spans="1:16">
      <c r="A347" s="17">
        <v>80096</v>
      </c>
      <c r="B347" s="17" t="s">
        <v>292</v>
      </c>
      <c r="C347" s="210">
        <v>32.558139534883722</v>
      </c>
      <c r="D347" s="210">
        <v>4.6511627906976747</v>
      </c>
      <c r="E347" s="210">
        <v>16.279069767441861</v>
      </c>
      <c r="F347" s="210">
        <v>0</v>
      </c>
      <c r="G347" s="210">
        <v>0</v>
      </c>
      <c r="H347" s="210">
        <v>0</v>
      </c>
      <c r="I347" s="210">
        <v>6.9767441860465116</v>
      </c>
      <c r="J347" s="210">
        <v>18.604651162790699</v>
      </c>
      <c r="K347" s="210">
        <v>0</v>
      </c>
      <c r="L347" s="210">
        <v>4.6511627906976747</v>
      </c>
      <c r="M347" s="210">
        <v>0</v>
      </c>
      <c r="N347" s="210">
        <v>0</v>
      </c>
      <c r="O347" s="210">
        <v>16.279069767441861</v>
      </c>
      <c r="P347" s="210">
        <v>100</v>
      </c>
    </row>
    <row r="348" spans="1:16">
      <c r="A348" s="17">
        <v>80097</v>
      </c>
      <c r="B348" s="17" t="s">
        <v>374</v>
      </c>
      <c r="C348" s="210">
        <v>27.777777777777779</v>
      </c>
      <c r="D348" s="210">
        <v>2.7777777777777777</v>
      </c>
      <c r="E348" s="210">
        <v>11.111111111111111</v>
      </c>
      <c r="F348" s="210">
        <v>0</v>
      </c>
      <c r="G348" s="210">
        <v>0</v>
      </c>
      <c r="H348" s="210">
        <v>0</v>
      </c>
      <c r="I348" s="210">
        <v>16.666666666666664</v>
      </c>
      <c r="J348" s="210">
        <v>19.444444444444446</v>
      </c>
      <c r="K348" s="210">
        <v>0</v>
      </c>
      <c r="L348" s="210">
        <v>5.5555555555555554</v>
      </c>
      <c r="M348" s="210">
        <v>5.5555555555555554</v>
      </c>
      <c r="N348" s="210">
        <v>0</v>
      </c>
      <c r="O348" s="210">
        <v>11.111111111111111</v>
      </c>
      <c r="P348" s="210">
        <v>100</v>
      </c>
    </row>
    <row r="349" spans="1:16">
      <c r="A349" s="17">
        <v>101001</v>
      </c>
      <c r="B349" s="17" t="s">
        <v>461</v>
      </c>
      <c r="C349" s="210">
        <v>38.461538461538467</v>
      </c>
      <c r="D349" s="210">
        <v>7.6923076923076925</v>
      </c>
      <c r="E349" s="210">
        <v>0</v>
      </c>
      <c r="F349" s="210">
        <v>0</v>
      </c>
      <c r="G349" s="210">
        <v>7.6923076923076925</v>
      </c>
      <c r="H349" s="210">
        <v>0</v>
      </c>
      <c r="I349" s="210">
        <v>7.6923076923076925</v>
      </c>
      <c r="J349" s="210">
        <v>15.384615384615385</v>
      </c>
      <c r="K349" s="210">
        <v>0</v>
      </c>
      <c r="L349" s="210">
        <v>0</v>
      </c>
      <c r="M349" s="210">
        <v>0</v>
      </c>
      <c r="N349" s="210">
        <v>0</v>
      </c>
      <c r="O349" s="210">
        <v>23.076923076923077</v>
      </c>
      <c r="P349" s="210">
        <v>100</v>
      </c>
    </row>
    <row r="350" spans="1:16">
      <c r="A350" s="17">
        <v>101002</v>
      </c>
      <c r="B350" s="17" t="s">
        <v>521</v>
      </c>
      <c r="C350" s="210">
        <v>55.555555555555557</v>
      </c>
      <c r="D350" s="210">
        <v>0</v>
      </c>
      <c r="E350" s="210">
        <v>33.333333333333329</v>
      </c>
      <c r="F350" s="210">
        <v>0</v>
      </c>
      <c r="G350" s="210">
        <v>0</v>
      </c>
      <c r="H350" s="210">
        <v>0</v>
      </c>
      <c r="I350" s="210">
        <v>0</v>
      </c>
      <c r="J350" s="210">
        <v>11.111111111111111</v>
      </c>
      <c r="K350" s="210">
        <v>0</v>
      </c>
      <c r="L350" s="210">
        <v>0</v>
      </c>
      <c r="M350" s="210">
        <v>0</v>
      </c>
      <c r="N350" s="210">
        <v>0</v>
      </c>
      <c r="O350" s="210">
        <v>0</v>
      </c>
      <c r="P350" s="210">
        <v>100</v>
      </c>
    </row>
    <row r="351" spans="1:16">
      <c r="A351" s="17">
        <v>101004</v>
      </c>
      <c r="B351" s="17" t="s">
        <v>431</v>
      </c>
      <c r="C351" s="210">
        <v>40</v>
      </c>
      <c r="D351" s="210">
        <v>0</v>
      </c>
      <c r="E351" s="210">
        <v>0</v>
      </c>
      <c r="F351" s="210">
        <v>0</v>
      </c>
      <c r="G351" s="210">
        <v>0</v>
      </c>
      <c r="H351" s="210">
        <v>0</v>
      </c>
      <c r="I351" s="210">
        <v>13.333333333333334</v>
      </c>
      <c r="J351" s="210">
        <v>46.666666666666664</v>
      </c>
      <c r="K351" s="210">
        <v>0</v>
      </c>
      <c r="L351" s="210">
        <v>0</v>
      </c>
      <c r="M351" s="210">
        <v>0</v>
      </c>
      <c r="N351" s="210">
        <v>0</v>
      </c>
      <c r="O351" s="210">
        <v>0</v>
      </c>
      <c r="P351" s="210">
        <v>100</v>
      </c>
    </row>
    <row r="352" spans="1:16">
      <c r="A352" s="17">
        <v>101007</v>
      </c>
      <c r="B352" s="17" t="s">
        <v>418</v>
      </c>
      <c r="C352" s="210">
        <v>40</v>
      </c>
      <c r="D352" s="210">
        <v>10</v>
      </c>
      <c r="E352" s="210">
        <v>10</v>
      </c>
      <c r="F352" s="210">
        <v>0</v>
      </c>
      <c r="G352" s="210">
        <v>0</v>
      </c>
      <c r="H352" s="210">
        <v>0</v>
      </c>
      <c r="I352" s="210">
        <v>30</v>
      </c>
      <c r="J352" s="210">
        <v>10</v>
      </c>
      <c r="K352" s="210">
        <v>0</v>
      </c>
      <c r="L352" s="210">
        <v>0</v>
      </c>
      <c r="M352" s="210">
        <v>0</v>
      </c>
      <c r="N352" s="210">
        <v>0</v>
      </c>
      <c r="O352" s="210">
        <v>0</v>
      </c>
      <c r="P352" s="210">
        <v>100</v>
      </c>
    </row>
    <row r="353" spans="1:16">
      <c r="A353" s="17">
        <v>101008</v>
      </c>
      <c r="B353" s="17" t="s">
        <v>289</v>
      </c>
      <c r="C353" s="210">
        <v>35.106382978723403</v>
      </c>
      <c r="D353" s="210">
        <v>3.1914893617021276</v>
      </c>
      <c r="E353" s="210">
        <v>14.893617021276595</v>
      </c>
      <c r="F353" s="210">
        <v>0</v>
      </c>
      <c r="G353" s="210">
        <v>2.1276595744680851</v>
      </c>
      <c r="H353" s="210">
        <v>0</v>
      </c>
      <c r="I353" s="210">
        <v>15.957446808510639</v>
      </c>
      <c r="J353" s="210">
        <v>15.957446808510639</v>
      </c>
      <c r="K353" s="210">
        <v>2.1276595744680851</v>
      </c>
      <c r="L353" s="210">
        <v>0</v>
      </c>
      <c r="M353" s="210">
        <v>0</v>
      </c>
      <c r="N353" s="210">
        <v>0</v>
      </c>
      <c r="O353" s="210">
        <v>10.638297872340425</v>
      </c>
      <c r="P353" s="210">
        <v>100</v>
      </c>
    </row>
    <row r="354" spans="1:16">
      <c r="A354" s="17">
        <v>101010</v>
      </c>
      <c r="B354" s="17" t="s">
        <v>267</v>
      </c>
      <c r="C354" s="210">
        <v>23.021582733812952</v>
      </c>
      <c r="D354" s="210">
        <v>7.9136690647482011</v>
      </c>
      <c r="E354" s="210">
        <v>13.309352517985612</v>
      </c>
      <c r="F354" s="210">
        <v>0</v>
      </c>
      <c r="G354" s="210">
        <v>1.079136690647482</v>
      </c>
      <c r="H354" s="210">
        <v>0</v>
      </c>
      <c r="I354" s="210">
        <v>7.5539568345323742</v>
      </c>
      <c r="J354" s="210">
        <v>16.546762589928058</v>
      </c>
      <c r="K354" s="210">
        <v>1.4388489208633095</v>
      </c>
      <c r="L354" s="210">
        <v>1.079136690647482</v>
      </c>
      <c r="M354" s="210">
        <v>1.4388489208633095</v>
      </c>
      <c r="N354" s="210">
        <v>1.079136690647482</v>
      </c>
      <c r="O354" s="210">
        <v>25.539568345323744</v>
      </c>
      <c r="P354" s="210">
        <v>100</v>
      </c>
    </row>
    <row r="355" spans="1:16">
      <c r="A355" s="17">
        <v>101011</v>
      </c>
      <c r="B355" s="17" t="s">
        <v>411</v>
      </c>
      <c r="C355" s="210">
        <v>25</v>
      </c>
      <c r="D355" s="210">
        <v>8.3333333333333321</v>
      </c>
      <c r="E355" s="210">
        <v>8.3333333333333321</v>
      </c>
      <c r="F355" s="210">
        <v>0</v>
      </c>
      <c r="G355" s="210">
        <v>4.1666666666666661</v>
      </c>
      <c r="H355" s="210">
        <v>0</v>
      </c>
      <c r="I355" s="210">
        <v>4.1666666666666661</v>
      </c>
      <c r="J355" s="210">
        <v>16.666666666666664</v>
      </c>
      <c r="K355" s="210">
        <v>0</v>
      </c>
      <c r="L355" s="210">
        <v>0</v>
      </c>
      <c r="M355" s="210">
        <v>4.1666666666666661</v>
      </c>
      <c r="N355" s="210">
        <v>0</v>
      </c>
      <c r="O355" s="210">
        <v>29.166666666666668</v>
      </c>
      <c r="P355" s="210">
        <v>100</v>
      </c>
    </row>
    <row r="356" spans="1:16">
      <c r="A356" s="17">
        <v>101012</v>
      </c>
      <c r="B356" s="17" t="s">
        <v>302</v>
      </c>
      <c r="C356" s="210">
        <v>27.941176470588236</v>
      </c>
      <c r="D356" s="210">
        <v>5.8823529411764701</v>
      </c>
      <c r="E356" s="210">
        <v>19.117647058823529</v>
      </c>
      <c r="F356" s="210">
        <v>0</v>
      </c>
      <c r="G356" s="210">
        <v>0</v>
      </c>
      <c r="H356" s="210">
        <v>0</v>
      </c>
      <c r="I356" s="210">
        <v>11.76470588235294</v>
      </c>
      <c r="J356" s="210">
        <v>22.058823529411764</v>
      </c>
      <c r="K356" s="210">
        <v>0</v>
      </c>
      <c r="L356" s="210">
        <v>0</v>
      </c>
      <c r="M356" s="210">
        <v>5.8823529411764701</v>
      </c>
      <c r="N356" s="210">
        <v>1.4705882352941175</v>
      </c>
      <c r="O356" s="210">
        <v>5.8823529411764701</v>
      </c>
      <c r="P356" s="210">
        <v>100</v>
      </c>
    </row>
    <row r="357" spans="1:16">
      <c r="A357" s="17">
        <v>101013</v>
      </c>
      <c r="B357" s="17" t="s">
        <v>287</v>
      </c>
      <c r="C357" s="210">
        <v>25</v>
      </c>
      <c r="D357" s="210">
        <v>7.8125</v>
      </c>
      <c r="E357" s="210">
        <v>9.375</v>
      </c>
      <c r="F357" s="210">
        <v>0</v>
      </c>
      <c r="G357" s="210">
        <v>0</v>
      </c>
      <c r="H357" s="210">
        <v>0</v>
      </c>
      <c r="I357" s="210">
        <v>12.5</v>
      </c>
      <c r="J357" s="210">
        <v>28.125</v>
      </c>
      <c r="K357" s="210">
        <v>0</v>
      </c>
      <c r="L357" s="210">
        <v>0</v>
      </c>
      <c r="M357" s="210">
        <v>1.5625</v>
      </c>
      <c r="N357" s="210">
        <v>0</v>
      </c>
      <c r="O357" s="210">
        <v>15.625</v>
      </c>
      <c r="P357" s="210">
        <v>100</v>
      </c>
    </row>
    <row r="358" spans="1:16">
      <c r="A358" s="17">
        <v>101014</v>
      </c>
      <c r="B358" s="17" t="s">
        <v>391</v>
      </c>
      <c r="C358" s="210">
        <v>47.368421052631575</v>
      </c>
      <c r="D358" s="210">
        <v>15.789473684210526</v>
      </c>
      <c r="E358" s="210">
        <v>10.526315789473683</v>
      </c>
      <c r="F358" s="210">
        <v>0</v>
      </c>
      <c r="G358" s="210">
        <v>0</v>
      </c>
      <c r="H358" s="210">
        <v>0</v>
      </c>
      <c r="I358" s="210">
        <v>0</v>
      </c>
      <c r="J358" s="210">
        <v>15.789473684210526</v>
      </c>
      <c r="K358" s="210">
        <v>5.2631578947368416</v>
      </c>
      <c r="L358" s="210">
        <v>0</v>
      </c>
      <c r="M358" s="210">
        <v>0</v>
      </c>
      <c r="N358" s="210">
        <v>0</v>
      </c>
      <c r="O358" s="210">
        <v>5.2631578947368416</v>
      </c>
      <c r="P358" s="210">
        <v>100</v>
      </c>
    </row>
    <row r="359" spans="1:16">
      <c r="A359" s="17">
        <v>101015</v>
      </c>
      <c r="B359" s="17" t="s">
        <v>325</v>
      </c>
      <c r="C359" s="210">
        <v>27.027027027027028</v>
      </c>
      <c r="D359" s="210">
        <v>5.4054054054054053</v>
      </c>
      <c r="E359" s="210">
        <v>40.54054054054054</v>
      </c>
      <c r="F359" s="210">
        <v>0</v>
      </c>
      <c r="G359" s="210">
        <v>0</v>
      </c>
      <c r="H359" s="210">
        <v>0</v>
      </c>
      <c r="I359" s="210">
        <v>8.1081081081081088</v>
      </c>
      <c r="J359" s="210">
        <v>16.216216216216218</v>
      </c>
      <c r="K359" s="210">
        <v>0</v>
      </c>
      <c r="L359" s="210">
        <v>0</v>
      </c>
      <c r="M359" s="210">
        <v>0</v>
      </c>
      <c r="N359" s="210">
        <v>0</v>
      </c>
      <c r="O359" s="210">
        <v>2.7027027027027026</v>
      </c>
      <c r="P359" s="210">
        <v>100</v>
      </c>
    </row>
    <row r="360" spans="1:16">
      <c r="A360" s="17">
        <v>101017</v>
      </c>
      <c r="B360" s="17" t="s">
        <v>306</v>
      </c>
      <c r="C360" s="210">
        <v>22</v>
      </c>
      <c r="D360" s="210">
        <v>6</v>
      </c>
      <c r="E360" s="210">
        <v>28.000000000000004</v>
      </c>
      <c r="F360" s="210">
        <v>0</v>
      </c>
      <c r="G360" s="210">
        <v>0</v>
      </c>
      <c r="H360" s="210">
        <v>0</v>
      </c>
      <c r="I360" s="210">
        <v>14.000000000000002</v>
      </c>
      <c r="J360" s="210">
        <v>16</v>
      </c>
      <c r="K360" s="210">
        <v>0</v>
      </c>
      <c r="L360" s="210">
        <v>2</v>
      </c>
      <c r="M360" s="210">
        <v>8</v>
      </c>
      <c r="N360" s="210">
        <v>0</v>
      </c>
      <c r="O360" s="210">
        <v>4</v>
      </c>
      <c r="P360" s="210">
        <v>100</v>
      </c>
    </row>
    <row r="361" spans="1:16">
      <c r="A361" s="17">
        <v>101019</v>
      </c>
      <c r="B361" s="17" t="s">
        <v>342</v>
      </c>
      <c r="C361" s="210">
        <v>24.444444444444443</v>
      </c>
      <c r="D361" s="210">
        <v>0</v>
      </c>
      <c r="E361" s="210">
        <v>11.111111111111111</v>
      </c>
      <c r="F361" s="210">
        <v>2.2222222222222223</v>
      </c>
      <c r="G361" s="210">
        <v>2.2222222222222223</v>
      </c>
      <c r="H361" s="210">
        <v>0</v>
      </c>
      <c r="I361" s="210">
        <v>24.444444444444443</v>
      </c>
      <c r="J361" s="210">
        <v>22.222222222222221</v>
      </c>
      <c r="K361" s="210">
        <v>0</v>
      </c>
      <c r="L361" s="210">
        <v>0</v>
      </c>
      <c r="M361" s="210">
        <v>2.2222222222222223</v>
      </c>
      <c r="N361" s="210">
        <v>0</v>
      </c>
      <c r="O361" s="210">
        <v>11.111111111111111</v>
      </c>
      <c r="P361" s="210">
        <v>100</v>
      </c>
    </row>
    <row r="362" spans="1:16">
      <c r="A362" s="17">
        <v>101020</v>
      </c>
      <c r="B362" s="17" t="s">
        <v>477</v>
      </c>
      <c r="C362" s="210">
        <v>60</v>
      </c>
      <c r="D362" s="210">
        <v>10</v>
      </c>
      <c r="E362" s="210">
        <v>10</v>
      </c>
      <c r="F362" s="210">
        <v>0</v>
      </c>
      <c r="G362" s="210">
        <v>0</v>
      </c>
      <c r="H362" s="210">
        <v>0</v>
      </c>
      <c r="I362" s="210">
        <v>0</v>
      </c>
      <c r="J362" s="210">
        <v>20</v>
      </c>
      <c r="K362" s="210">
        <v>0</v>
      </c>
      <c r="L362" s="210">
        <v>0</v>
      </c>
      <c r="M362" s="210">
        <v>0</v>
      </c>
      <c r="N362" s="210">
        <v>0</v>
      </c>
      <c r="O362" s="210">
        <v>0</v>
      </c>
      <c r="P362" s="210">
        <v>100</v>
      </c>
    </row>
    <row r="363" spans="1:16">
      <c r="A363" s="17">
        <v>101021</v>
      </c>
      <c r="B363" s="17" t="s">
        <v>618</v>
      </c>
      <c r="C363" s="210">
        <v>66.666666666666657</v>
      </c>
      <c r="D363" s="210">
        <v>0</v>
      </c>
      <c r="E363" s="210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33.333333333333329</v>
      </c>
      <c r="K363" s="210">
        <v>0</v>
      </c>
      <c r="L363" s="210">
        <v>0</v>
      </c>
      <c r="M363" s="210">
        <v>0</v>
      </c>
      <c r="N363" s="210">
        <v>0</v>
      </c>
      <c r="O363" s="210">
        <v>0</v>
      </c>
      <c r="P363" s="210">
        <v>100</v>
      </c>
    </row>
    <row r="364" spans="1:16">
      <c r="A364" s="17">
        <v>101024</v>
      </c>
      <c r="B364" s="17" t="s">
        <v>403</v>
      </c>
      <c r="C364" s="210">
        <v>23.809523809523807</v>
      </c>
      <c r="D364" s="210">
        <v>9.5238095238095237</v>
      </c>
      <c r="E364" s="210">
        <v>23.809523809523807</v>
      </c>
      <c r="F364" s="210">
        <v>0</v>
      </c>
      <c r="G364" s="210">
        <v>0</v>
      </c>
      <c r="H364" s="210">
        <v>0</v>
      </c>
      <c r="I364" s="210">
        <v>9.5238095238095237</v>
      </c>
      <c r="J364" s="210">
        <v>19.047619047619047</v>
      </c>
      <c r="K364" s="210">
        <v>0</v>
      </c>
      <c r="L364" s="210">
        <v>0</v>
      </c>
      <c r="M364" s="210">
        <v>0</v>
      </c>
      <c r="N364" s="210">
        <v>0</v>
      </c>
      <c r="O364" s="210">
        <v>14.285714285714285</v>
      </c>
      <c r="P364" s="210">
        <v>100</v>
      </c>
    </row>
    <row r="365" spans="1:16">
      <c r="A365" s="17">
        <v>101025</v>
      </c>
      <c r="B365" s="17" t="s">
        <v>332</v>
      </c>
      <c r="C365" s="210">
        <v>23.255813953488371</v>
      </c>
      <c r="D365" s="210">
        <v>6.9767441860465116</v>
      </c>
      <c r="E365" s="210">
        <v>16.279069767441861</v>
      </c>
      <c r="F365" s="210">
        <v>2.3255813953488373</v>
      </c>
      <c r="G365" s="210">
        <v>0</v>
      </c>
      <c r="H365" s="210">
        <v>0</v>
      </c>
      <c r="I365" s="210">
        <v>11.627906976744185</v>
      </c>
      <c r="J365" s="210">
        <v>32.558139534883722</v>
      </c>
      <c r="K365" s="210">
        <v>0</v>
      </c>
      <c r="L365" s="210">
        <v>0</v>
      </c>
      <c r="M365" s="210">
        <v>0</v>
      </c>
      <c r="N365" s="210">
        <v>0</v>
      </c>
      <c r="O365" s="210">
        <v>6.9767441860465116</v>
      </c>
      <c r="P365" s="210">
        <v>100</v>
      </c>
    </row>
    <row r="366" spans="1:16">
      <c r="A366" s="17">
        <v>102001</v>
      </c>
      <c r="B366" s="17" t="s">
        <v>450</v>
      </c>
      <c r="C366" s="210">
        <v>57.142857142857139</v>
      </c>
      <c r="D366" s="210">
        <v>0</v>
      </c>
      <c r="E366" s="210">
        <v>14.285714285714285</v>
      </c>
      <c r="F366" s="210">
        <v>0</v>
      </c>
      <c r="G366" s="210">
        <v>0</v>
      </c>
      <c r="H366" s="210">
        <v>0</v>
      </c>
      <c r="I366" s="210">
        <v>14.285714285714285</v>
      </c>
      <c r="J366" s="210">
        <v>14.285714285714285</v>
      </c>
      <c r="K366" s="210">
        <v>0</v>
      </c>
      <c r="L366" s="210">
        <v>0</v>
      </c>
      <c r="M366" s="210">
        <v>0</v>
      </c>
      <c r="N366" s="210">
        <v>0</v>
      </c>
      <c r="O366" s="210">
        <v>0</v>
      </c>
      <c r="P366" s="210">
        <v>100</v>
      </c>
    </row>
    <row r="367" spans="1:16">
      <c r="A367" s="17">
        <v>102002</v>
      </c>
      <c r="B367" s="17" t="s">
        <v>533</v>
      </c>
      <c r="C367" s="210">
        <v>33.333333333333329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11.111111111111111</v>
      </c>
      <c r="J367" s="210">
        <v>33.333333333333329</v>
      </c>
      <c r="K367" s="210">
        <v>0</v>
      </c>
      <c r="L367" s="210">
        <v>0</v>
      </c>
      <c r="M367" s="210">
        <v>0</v>
      </c>
      <c r="N367" s="210">
        <v>0</v>
      </c>
      <c r="O367" s="210">
        <v>22.222222222222221</v>
      </c>
      <c r="P367" s="210">
        <v>100</v>
      </c>
    </row>
    <row r="368" spans="1:16">
      <c r="A368" s="17">
        <v>102003</v>
      </c>
      <c r="B368" s="17" t="s">
        <v>381</v>
      </c>
      <c r="C368" s="210">
        <v>7.6923076923076925</v>
      </c>
      <c r="D368" s="210">
        <v>0</v>
      </c>
      <c r="E368" s="210">
        <v>46.153846153846153</v>
      </c>
      <c r="F368" s="210">
        <v>0</v>
      </c>
      <c r="G368" s="210">
        <v>0</v>
      </c>
      <c r="H368" s="210">
        <v>0</v>
      </c>
      <c r="I368" s="210">
        <v>7.6923076923076925</v>
      </c>
      <c r="J368" s="210">
        <v>23.076923076923077</v>
      </c>
      <c r="K368" s="210">
        <v>0</v>
      </c>
      <c r="L368" s="210">
        <v>0</v>
      </c>
      <c r="M368" s="210">
        <v>0</v>
      </c>
      <c r="N368" s="210">
        <v>0</v>
      </c>
      <c r="O368" s="210">
        <v>15.384615384615385</v>
      </c>
      <c r="P368" s="210">
        <v>100</v>
      </c>
    </row>
    <row r="369" spans="1:16">
      <c r="A369" s="17">
        <v>102004</v>
      </c>
      <c r="B369" s="17" t="s">
        <v>646</v>
      </c>
      <c r="C369" s="210">
        <v>100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0">
        <v>0</v>
      </c>
      <c r="M369" s="210">
        <v>0</v>
      </c>
      <c r="N369" s="210">
        <v>0</v>
      </c>
      <c r="O369" s="210">
        <v>0</v>
      </c>
      <c r="P369" s="210">
        <v>100</v>
      </c>
    </row>
    <row r="370" spans="1:16">
      <c r="A370" s="17">
        <v>102005</v>
      </c>
      <c r="B370" s="17" t="s">
        <v>594</v>
      </c>
      <c r="C370" s="210">
        <v>33.333333333333329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33.333333333333329</v>
      </c>
      <c r="J370" s="210">
        <v>33.333333333333329</v>
      </c>
      <c r="K370" s="210">
        <v>0</v>
      </c>
      <c r="L370" s="210">
        <v>0</v>
      </c>
      <c r="M370" s="210">
        <v>0</v>
      </c>
      <c r="N370" s="210">
        <v>0</v>
      </c>
      <c r="O370" s="210">
        <v>0</v>
      </c>
      <c r="P370" s="210">
        <v>100</v>
      </c>
    </row>
    <row r="371" spans="1:16">
      <c r="A371" s="17">
        <v>102006</v>
      </c>
      <c r="B371" s="17" t="s">
        <v>400</v>
      </c>
      <c r="C371" s="210">
        <v>44.444444444444443</v>
      </c>
      <c r="D371" s="210">
        <v>0</v>
      </c>
      <c r="E371" s="210">
        <v>22.222222222222221</v>
      </c>
      <c r="F371" s="210">
        <v>0</v>
      </c>
      <c r="G371" s="210">
        <v>0</v>
      </c>
      <c r="H371" s="210">
        <v>0</v>
      </c>
      <c r="I371" s="210">
        <v>5.5555555555555554</v>
      </c>
      <c r="J371" s="210">
        <v>27.777777777777779</v>
      </c>
      <c r="K371" s="210">
        <v>0</v>
      </c>
      <c r="L371" s="210">
        <v>0</v>
      </c>
      <c r="M371" s="210">
        <v>0</v>
      </c>
      <c r="N371" s="210">
        <v>0</v>
      </c>
      <c r="O371" s="210">
        <v>0</v>
      </c>
      <c r="P371" s="210">
        <v>100</v>
      </c>
    </row>
    <row r="372" spans="1:16">
      <c r="A372" s="17">
        <v>102007</v>
      </c>
      <c r="B372" s="17" t="s">
        <v>568</v>
      </c>
      <c r="C372" s="210">
        <v>37.5</v>
      </c>
      <c r="D372" s="210">
        <v>0</v>
      </c>
      <c r="E372" s="210">
        <v>0</v>
      </c>
      <c r="F372" s="210">
        <v>0</v>
      </c>
      <c r="G372" s="210">
        <v>0</v>
      </c>
      <c r="H372" s="210">
        <v>0</v>
      </c>
      <c r="I372" s="210">
        <v>12.5</v>
      </c>
      <c r="J372" s="210">
        <v>25</v>
      </c>
      <c r="K372" s="210">
        <v>0</v>
      </c>
      <c r="L372" s="210">
        <v>0</v>
      </c>
      <c r="M372" s="210">
        <v>0</v>
      </c>
      <c r="N372" s="210">
        <v>0</v>
      </c>
      <c r="O372" s="210">
        <v>25</v>
      </c>
      <c r="P372" s="210">
        <v>100</v>
      </c>
    </row>
    <row r="373" spans="1:16">
      <c r="A373" s="17">
        <v>102008</v>
      </c>
      <c r="B373" s="17" t="s">
        <v>453</v>
      </c>
      <c r="C373" s="210">
        <v>37.5</v>
      </c>
      <c r="D373" s="210">
        <v>0</v>
      </c>
      <c r="E373" s="210">
        <v>50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0">
        <v>0</v>
      </c>
      <c r="M373" s="210">
        <v>0</v>
      </c>
      <c r="N373" s="210">
        <v>0</v>
      </c>
      <c r="O373" s="210">
        <v>12.5</v>
      </c>
      <c r="P373" s="210">
        <v>100</v>
      </c>
    </row>
    <row r="374" spans="1:16">
      <c r="A374" s="17">
        <v>102009</v>
      </c>
      <c r="B374" s="17" t="s">
        <v>484</v>
      </c>
      <c r="C374" s="210">
        <v>40</v>
      </c>
      <c r="D374" s="210">
        <v>0</v>
      </c>
      <c r="E374" s="210">
        <v>10</v>
      </c>
      <c r="F374" s="210">
        <v>0</v>
      </c>
      <c r="G374" s="210">
        <v>0</v>
      </c>
      <c r="H374" s="210">
        <v>0</v>
      </c>
      <c r="I374" s="210">
        <v>0</v>
      </c>
      <c r="J374" s="210">
        <v>30</v>
      </c>
      <c r="K374" s="210">
        <v>0</v>
      </c>
      <c r="L374" s="210">
        <v>0</v>
      </c>
      <c r="M374" s="210">
        <v>0</v>
      </c>
      <c r="N374" s="210">
        <v>10</v>
      </c>
      <c r="O374" s="210">
        <v>10</v>
      </c>
      <c r="P374" s="210">
        <v>100</v>
      </c>
    </row>
    <row r="375" spans="1:16">
      <c r="A375" s="17">
        <v>102010</v>
      </c>
      <c r="B375" s="17" t="s">
        <v>458</v>
      </c>
      <c r="C375" s="210">
        <v>34.782608695652172</v>
      </c>
      <c r="D375" s="210">
        <v>0</v>
      </c>
      <c r="E375" s="210">
        <v>39.130434782608695</v>
      </c>
      <c r="F375" s="210">
        <v>0</v>
      </c>
      <c r="G375" s="210">
        <v>0</v>
      </c>
      <c r="H375" s="210">
        <v>0</v>
      </c>
      <c r="I375" s="210">
        <v>13.043478260869565</v>
      </c>
      <c r="J375" s="210">
        <v>13.043478260869565</v>
      </c>
      <c r="K375" s="210">
        <v>0</v>
      </c>
      <c r="L375" s="210">
        <v>0</v>
      </c>
      <c r="M375" s="210">
        <v>0</v>
      </c>
      <c r="N375" s="210">
        <v>0</v>
      </c>
      <c r="O375" s="210">
        <v>0</v>
      </c>
      <c r="P375" s="210">
        <v>100</v>
      </c>
    </row>
    <row r="376" spans="1:16">
      <c r="A376" s="17">
        <v>102011</v>
      </c>
      <c r="B376" s="17" t="s">
        <v>341</v>
      </c>
      <c r="C376" s="210">
        <v>53.333333333333336</v>
      </c>
      <c r="D376" s="210">
        <v>6.666666666666667</v>
      </c>
      <c r="E376" s="210">
        <v>0</v>
      </c>
      <c r="F376" s="210">
        <v>0</v>
      </c>
      <c r="G376" s="210">
        <v>0</v>
      </c>
      <c r="H376" s="210">
        <v>0</v>
      </c>
      <c r="I376" s="210">
        <v>13.333333333333334</v>
      </c>
      <c r="J376" s="210">
        <v>20</v>
      </c>
      <c r="K376" s="210">
        <v>0</v>
      </c>
      <c r="L376" s="210">
        <v>0</v>
      </c>
      <c r="M376" s="210">
        <v>0</v>
      </c>
      <c r="N376" s="210">
        <v>0</v>
      </c>
      <c r="O376" s="210">
        <v>6.666666666666667</v>
      </c>
      <c r="P376" s="210">
        <v>100</v>
      </c>
    </row>
    <row r="377" spans="1:16">
      <c r="A377" s="17">
        <v>102012</v>
      </c>
      <c r="B377" s="17" t="s">
        <v>507</v>
      </c>
      <c r="C377" s="210">
        <v>39.130434782608695</v>
      </c>
      <c r="D377" s="210">
        <v>8.695652173913043</v>
      </c>
      <c r="E377" s="210">
        <v>21.739130434782609</v>
      </c>
      <c r="F377" s="210">
        <v>0</v>
      </c>
      <c r="G377" s="210">
        <v>0</v>
      </c>
      <c r="H377" s="210">
        <v>0</v>
      </c>
      <c r="I377" s="210">
        <v>13.043478260869565</v>
      </c>
      <c r="J377" s="210">
        <v>13.043478260869565</v>
      </c>
      <c r="K377" s="210">
        <v>0</v>
      </c>
      <c r="L377" s="210">
        <v>0</v>
      </c>
      <c r="M377" s="210">
        <v>0</v>
      </c>
      <c r="N377" s="210">
        <v>0</v>
      </c>
      <c r="O377" s="210">
        <v>4.3478260869565215</v>
      </c>
      <c r="P377" s="210">
        <v>100</v>
      </c>
    </row>
    <row r="378" spans="1:16">
      <c r="A378" s="17">
        <v>102013</v>
      </c>
      <c r="B378" s="17" t="s">
        <v>538</v>
      </c>
      <c r="C378" s="210">
        <v>20</v>
      </c>
      <c r="D378" s="210">
        <v>0</v>
      </c>
      <c r="E378" s="210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40</v>
      </c>
      <c r="K378" s="210">
        <v>0</v>
      </c>
      <c r="L378" s="210">
        <v>0</v>
      </c>
      <c r="M378" s="210">
        <v>0</v>
      </c>
      <c r="N378" s="210">
        <v>20</v>
      </c>
      <c r="O378" s="210">
        <v>20</v>
      </c>
      <c r="P378" s="210">
        <v>100</v>
      </c>
    </row>
    <row r="379" spans="1:16">
      <c r="A379" s="17">
        <v>102014</v>
      </c>
      <c r="B379" s="17" t="s">
        <v>496</v>
      </c>
      <c r="C379" s="210">
        <v>25</v>
      </c>
      <c r="D379" s="210">
        <v>0</v>
      </c>
      <c r="E379" s="210">
        <v>0</v>
      </c>
      <c r="F379" s="210">
        <v>0</v>
      </c>
      <c r="G379" s="210">
        <v>0</v>
      </c>
      <c r="H379" s="210">
        <v>0</v>
      </c>
      <c r="I379" s="210">
        <v>12.5</v>
      </c>
      <c r="J379" s="210">
        <v>37.5</v>
      </c>
      <c r="K379" s="210">
        <v>0</v>
      </c>
      <c r="L379" s="210">
        <v>0</v>
      </c>
      <c r="M379" s="210">
        <v>0</v>
      </c>
      <c r="N379" s="210">
        <v>0</v>
      </c>
      <c r="O379" s="210">
        <v>25</v>
      </c>
      <c r="P379" s="210">
        <v>100</v>
      </c>
    </row>
    <row r="380" spans="1:16">
      <c r="A380" s="17">
        <v>102015</v>
      </c>
      <c r="B380" s="17" t="s">
        <v>522</v>
      </c>
      <c r="C380" s="210">
        <v>40</v>
      </c>
      <c r="D380" s="210">
        <v>0</v>
      </c>
      <c r="E380" s="210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20</v>
      </c>
      <c r="K380" s="210">
        <v>0</v>
      </c>
      <c r="L380" s="210">
        <v>0</v>
      </c>
      <c r="M380" s="210">
        <v>0</v>
      </c>
      <c r="N380" s="210">
        <v>0</v>
      </c>
      <c r="O380" s="210">
        <v>40</v>
      </c>
      <c r="P380" s="210">
        <v>100</v>
      </c>
    </row>
    <row r="381" spans="1:16">
      <c r="A381" s="17">
        <v>102016</v>
      </c>
      <c r="B381" s="17" t="s">
        <v>457</v>
      </c>
      <c r="C381" s="210">
        <v>25</v>
      </c>
      <c r="D381" s="210">
        <v>6.25</v>
      </c>
      <c r="E381" s="210">
        <v>12.5</v>
      </c>
      <c r="F381" s="210">
        <v>0</v>
      </c>
      <c r="G381" s="210">
        <v>0</v>
      </c>
      <c r="H381" s="210">
        <v>0</v>
      </c>
      <c r="I381" s="210">
        <v>25</v>
      </c>
      <c r="J381" s="210">
        <v>12.5</v>
      </c>
      <c r="K381" s="210">
        <v>0</v>
      </c>
      <c r="L381" s="210">
        <v>0</v>
      </c>
      <c r="M381" s="210">
        <v>12.5</v>
      </c>
      <c r="N381" s="210">
        <v>0</v>
      </c>
      <c r="O381" s="210">
        <v>6.25</v>
      </c>
      <c r="P381" s="210">
        <v>100</v>
      </c>
    </row>
    <row r="382" spans="1:16">
      <c r="A382" s="17">
        <v>102017</v>
      </c>
      <c r="B382" s="17" t="s">
        <v>385</v>
      </c>
      <c r="C382" s="210">
        <v>22.857142857142858</v>
      </c>
      <c r="D382" s="210">
        <v>5.7142857142857144</v>
      </c>
      <c r="E382" s="210">
        <v>14.285714285714285</v>
      </c>
      <c r="F382" s="210">
        <v>0</v>
      </c>
      <c r="G382" s="210">
        <v>2.8571428571428572</v>
      </c>
      <c r="H382" s="210">
        <v>0</v>
      </c>
      <c r="I382" s="210">
        <v>0</v>
      </c>
      <c r="J382" s="210">
        <v>34.285714285714285</v>
      </c>
      <c r="K382" s="210">
        <v>0</v>
      </c>
      <c r="L382" s="210">
        <v>2.8571428571428572</v>
      </c>
      <c r="M382" s="210">
        <v>2.8571428571428572</v>
      </c>
      <c r="N382" s="210">
        <v>0</v>
      </c>
      <c r="O382" s="210">
        <v>14.285714285714285</v>
      </c>
      <c r="P382" s="210">
        <v>100</v>
      </c>
    </row>
    <row r="383" spans="1:16">
      <c r="A383" s="17">
        <v>102018</v>
      </c>
      <c r="B383" s="17" t="s">
        <v>485</v>
      </c>
      <c r="C383" s="210">
        <v>75</v>
      </c>
      <c r="D383" s="210">
        <v>0</v>
      </c>
      <c r="E383" s="210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25</v>
      </c>
      <c r="K383" s="210">
        <v>0</v>
      </c>
      <c r="L383" s="210">
        <v>0</v>
      </c>
      <c r="M383" s="210">
        <v>0</v>
      </c>
      <c r="N383" s="210">
        <v>0</v>
      </c>
      <c r="O383" s="210">
        <v>0</v>
      </c>
      <c r="P383" s="210">
        <v>100</v>
      </c>
    </row>
    <row r="384" spans="1:16">
      <c r="A384" s="17">
        <v>102019</v>
      </c>
      <c r="B384" s="17" t="s">
        <v>392</v>
      </c>
      <c r="C384" s="210">
        <v>65.217391304347828</v>
      </c>
      <c r="D384" s="210">
        <v>0</v>
      </c>
      <c r="E384" s="210">
        <v>13.043478260869565</v>
      </c>
      <c r="F384" s="210">
        <v>0</v>
      </c>
      <c r="G384" s="210">
        <v>0</v>
      </c>
      <c r="H384" s="210">
        <v>0</v>
      </c>
      <c r="I384" s="210">
        <v>4.3478260869565215</v>
      </c>
      <c r="J384" s="210">
        <v>8.695652173913043</v>
      </c>
      <c r="K384" s="210">
        <v>0</v>
      </c>
      <c r="L384" s="210">
        <v>0</v>
      </c>
      <c r="M384" s="210">
        <v>0</v>
      </c>
      <c r="N384" s="210">
        <v>0</v>
      </c>
      <c r="O384" s="210">
        <v>8.695652173913043</v>
      </c>
      <c r="P384" s="210">
        <v>100</v>
      </c>
    </row>
    <row r="385" spans="1:16">
      <c r="A385" s="17">
        <v>102020</v>
      </c>
      <c r="B385" s="17" t="s">
        <v>476</v>
      </c>
      <c r="C385" s="210">
        <v>21.428571428571427</v>
      </c>
      <c r="D385" s="210">
        <v>0</v>
      </c>
      <c r="E385" s="210">
        <v>0</v>
      </c>
      <c r="F385" s="210">
        <v>0</v>
      </c>
      <c r="G385" s="210">
        <v>3.5714285714285712</v>
      </c>
      <c r="H385" s="210">
        <v>0</v>
      </c>
      <c r="I385" s="210">
        <v>14.285714285714285</v>
      </c>
      <c r="J385" s="210">
        <v>46.428571428571431</v>
      </c>
      <c r="K385" s="210">
        <v>0</v>
      </c>
      <c r="L385" s="210">
        <v>0</v>
      </c>
      <c r="M385" s="210">
        <v>7.1428571428571423</v>
      </c>
      <c r="N385" s="210">
        <v>0</v>
      </c>
      <c r="O385" s="210">
        <v>7.1428571428571423</v>
      </c>
      <c r="P385" s="210">
        <v>100</v>
      </c>
    </row>
    <row r="386" spans="1:16">
      <c r="A386" s="17">
        <v>102021</v>
      </c>
      <c r="B386" s="17" t="s">
        <v>323</v>
      </c>
      <c r="C386" s="210">
        <v>43.75</v>
      </c>
      <c r="D386" s="210">
        <v>15.625</v>
      </c>
      <c r="E386" s="210">
        <v>0</v>
      </c>
      <c r="F386" s="210">
        <v>0</v>
      </c>
      <c r="G386" s="210">
        <v>0</v>
      </c>
      <c r="H386" s="210">
        <v>0</v>
      </c>
      <c r="I386" s="210">
        <v>3.125</v>
      </c>
      <c r="J386" s="210">
        <v>28.125</v>
      </c>
      <c r="K386" s="210">
        <v>0</v>
      </c>
      <c r="L386" s="210">
        <v>0</v>
      </c>
      <c r="M386" s="210">
        <v>3.125</v>
      </c>
      <c r="N386" s="210">
        <v>0</v>
      </c>
      <c r="O386" s="210">
        <v>6.25</v>
      </c>
      <c r="P386" s="210">
        <v>100</v>
      </c>
    </row>
    <row r="387" spans="1:16">
      <c r="A387" s="17">
        <v>102023</v>
      </c>
      <c r="B387" s="17" t="s">
        <v>513</v>
      </c>
      <c r="C387" s="210">
        <v>40</v>
      </c>
      <c r="D387" s="210">
        <v>0</v>
      </c>
      <c r="E387" s="210">
        <v>20</v>
      </c>
      <c r="F387" s="210">
        <v>0</v>
      </c>
      <c r="G387" s="210">
        <v>0</v>
      </c>
      <c r="H387" s="210">
        <v>0</v>
      </c>
      <c r="I387" s="210">
        <v>20</v>
      </c>
      <c r="J387" s="210">
        <v>0</v>
      </c>
      <c r="K387" s="210">
        <v>0</v>
      </c>
      <c r="L387" s="210">
        <v>0</v>
      </c>
      <c r="M387" s="210">
        <v>0</v>
      </c>
      <c r="N387" s="210">
        <v>20</v>
      </c>
      <c r="O387" s="210">
        <v>0</v>
      </c>
      <c r="P387" s="210">
        <v>100</v>
      </c>
    </row>
    <row r="388" spans="1:16">
      <c r="A388" s="17">
        <v>102024</v>
      </c>
      <c r="B388" s="17" t="s">
        <v>545</v>
      </c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</row>
    <row r="389" spans="1:16">
      <c r="A389" s="17">
        <v>102025</v>
      </c>
      <c r="B389" s="17" t="s">
        <v>331</v>
      </c>
      <c r="C389" s="210">
        <v>51.851851851851848</v>
      </c>
      <c r="D389" s="210">
        <v>0</v>
      </c>
      <c r="E389" s="210">
        <v>11.111111111111111</v>
      </c>
      <c r="F389" s="210">
        <v>0</v>
      </c>
      <c r="G389" s="210">
        <v>3.7037037037037033</v>
      </c>
      <c r="H389" s="210">
        <v>0</v>
      </c>
      <c r="I389" s="210">
        <v>7.4074074074074066</v>
      </c>
      <c r="J389" s="210">
        <v>22.222222222222221</v>
      </c>
      <c r="K389" s="210">
        <v>0</v>
      </c>
      <c r="L389" s="210">
        <v>0</v>
      </c>
      <c r="M389" s="210">
        <v>0</v>
      </c>
      <c r="N389" s="210">
        <v>0</v>
      </c>
      <c r="O389" s="210">
        <v>3.7037037037037033</v>
      </c>
      <c r="P389" s="210">
        <v>100</v>
      </c>
    </row>
    <row r="390" spans="1:16">
      <c r="A390" s="17">
        <v>102026</v>
      </c>
      <c r="B390" s="17" t="s">
        <v>561</v>
      </c>
      <c r="C390" s="210">
        <v>0</v>
      </c>
      <c r="D390" s="210">
        <v>0</v>
      </c>
      <c r="E390" s="210">
        <v>50</v>
      </c>
      <c r="F390" s="210">
        <v>0</v>
      </c>
      <c r="G390" s="210">
        <v>0</v>
      </c>
      <c r="H390" s="210">
        <v>0</v>
      </c>
      <c r="I390" s="210">
        <v>50</v>
      </c>
      <c r="J390" s="210">
        <v>0</v>
      </c>
      <c r="K390" s="210">
        <v>0</v>
      </c>
      <c r="L390" s="210">
        <v>0</v>
      </c>
      <c r="M390" s="210">
        <v>0</v>
      </c>
      <c r="N390" s="210">
        <v>0</v>
      </c>
      <c r="O390" s="210">
        <v>0</v>
      </c>
      <c r="P390" s="210">
        <v>100</v>
      </c>
    </row>
    <row r="391" spans="1:16">
      <c r="A391" s="17">
        <v>102027</v>
      </c>
      <c r="B391" s="17" t="s">
        <v>309</v>
      </c>
      <c r="C391" s="210">
        <v>39.393939393939391</v>
      </c>
      <c r="D391" s="210">
        <v>3.0303030303030303</v>
      </c>
      <c r="E391" s="210">
        <v>12.121212121212121</v>
      </c>
      <c r="F391" s="210">
        <v>0</v>
      </c>
      <c r="G391" s="210">
        <v>0</v>
      </c>
      <c r="H391" s="210">
        <v>0</v>
      </c>
      <c r="I391" s="210">
        <v>6.0606060606060606</v>
      </c>
      <c r="J391" s="210">
        <v>21.212121212121211</v>
      </c>
      <c r="K391" s="210">
        <v>0</v>
      </c>
      <c r="L391" s="210">
        <v>0</v>
      </c>
      <c r="M391" s="210">
        <v>0</v>
      </c>
      <c r="N391" s="210">
        <v>6.0606060606060606</v>
      </c>
      <c r="O391" s="210">
        <v>12.121212121212121</v>
      </c>
      <c r="P391" s="210">
        <v>100</v>
      </c>
    </row>
    <row r="392" spans="1:16">
      <c r="A392" s="17">
        <v>102028</v>
      </c>
      <c r="B392" s="17" t="s">
        <v>574</v>
      </c>
      <c r="C392" s="210">
        <v>0</v>
      </c>
      <c r="D392" s="210">
        <v>0</v>
      </c>
      <c r="E392" s="210">
        <v>100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0">
        <v>0</v>
      </c>
      <c r="M392" s="210">
        <v>0</v>
      </c>
      <c r="N392" s="210">
        <v>0</v>
      </c>
      <c r="O392" s="210">
        <v>0</v>
      </c>
      <c r="P392" s="210">
        <v>100</v>
      </c>
    </row>
    <row r="393" spans="1:16">
      <c r="A393" s="17">
        <v>102029</v>
      </c>
      <c r="B393" s="17" t="s">
        <v>597</v>
      </c>
      <c r="C393" s="210">
        <v>0</v>
      </c>
      <c r="D393" s="210">
        <v>0</v>
      </c>
      <c r="E393" s="210">
        <v>28.571428571428569</v>
      </c>
      <c r="F393" s="210">
        <v>0</v>
      </c>
      <c r="G393" s="210">
        <v>0</v>
      </c>
      <c r="H393" s="210">
        <v>0</v>
      </c>
      <c r="I393" s="210">
        <v>14.285714285714285</v>
      </c>
      <c r="J393" s="210">
        <v>28.571428571428569</v>
      </c>
      <c r="K393" s="210">
        <v>0</v>
      </c>
      <c r="L393" s="210">
        <v>14.285714285714285</v>
      </c>
      <c r="M393" s="210">
        <v>0</v>
      </c>
      <c r="N393" s="210">
        <v>0</v>
      </c>
      <c r="O393" s="210">
        <v>14.285714285714285</v>
      </c>
      <c r="P393" s="210">
        <v>100</v>
      </c>
    </row>
    <row r="394" spans="1:16">
      <c r="A394" s="17">
        <v>102030</v>
      </c>
      <c r="B394" s="17" t="s">
        <v>358</v>
      </c>
      <c r="C394" s="210">
        <v>30.76923076923077</v>
      </c>
      <c r="D394" s="210">
        <v>0</v>
      </c>
      <c r="E394" s="210">
        <v>15.384615384615385</v>
      </c>
      <c r="F394" s="210">
        <v>0</v>
      </c>
      <c r="G394" s="210">
        <v>0</v>
      </c>
      <c r="H394" s="210">
        <v>0</v>
      </c>
      <c r="I394" s="210">
        <v>7.6923076923076925</v>
      </c>
      <c r="J394" s="210">
        <v>23.076923076923077</v>
      </c>
      <c r="K394" s="210">
        <v>0</v>
      </c>
      <c r="L394" s="210">
        <v>0</v>
      </c>
      <c r="M394" s="210">
        <v>0</v>
      </c>
      <c r="N394" s="210">
        <v>0</v>
      </c>
      <c r="O394" s="210">
        <v>23.076923076923077</v>
      </c>
      <c r="P394" s="210">
        <v>100</v>
      </c>
    </row>
    <row r="395" spans="1:16">
      <c r="A395" s="17">
        <v>102031</v>
      </c>
      <c r="B395" s="17" t="s">
        <v>361</v>
      </c>
      <c r="C395" s="210">
        <v>31.03448275862069</v>
      </c>
      <c r="D395" s="210">
        <v>3.4482758620689653</v>
      </c>
      <c r="E395" s="210">
        <v>24.137931034482758</v>
      </c>
      <c r="F395" s="210">
        <v>0</v>
      </c>
      <c r="G395" s="210">
        <v>0</v>
      </c>
      <c r="H395" s="210">
        <v>0</v>
      </c>
      <c r="I395" s="210">
        <v>3.4482758620689653</v>
      </c>
      <c r="J395" s="210">
        <v>31.03448275862069</v>
      </c>
      <c r="K395" s="210">
        <v>0</v>
      </c>
      <c r="L395" s="210">
        <v>0</v>
      </c>
      <c r="M395" s="210">
        <v>6.8965517241379306</v>
      </c>
      <c r="N395" s="210">
        <v>0</v>
      </c>
      <c r="O395" s="210">
        <v>0</v>
      </c>
      <c r="P395" s="210">
        <v>100</v>
      </c>
    </row>
    <row r="396" spans="1:16">
      <c r="A396" s="17">
        <v>102032</v>
      </c>
      <c r="B396" s="17" t="s">
        <v>367</v>
      </c>
      <c r="C396" s="210">
        <v>52.173913043478258</v>
      </c>
      <c r="D396" s="210">
        <v>0</v>
      </c>
      <c r="E396" s="210">
        <v>0</v>
      </c>
      <c r="F396" s="210">
        <v>0</v>
      </c>
      <c r="G396" s="210">
        <v>0</v>
      </c>
      <c r="H396" s="210">
        <v>0</v>
      </c>
      <c r="I396" s="210">
        <v>17.391304347826086</v>
      </c>
      <c r="J396" s="210">
        <v>21.739130434782609</v>
      </c>
      <c r="K396" s="210">
        <v>0</v>
      </c>
      <c r="L396" s="210">
        <v>0</v>
      </c>
      <c r="M396" s="210">
        <v>0</v>
      </c>
      <c r="N396" s="210">
        <v>0</v>
      </c>
      <c r="O396" s="210">
        <v>8.695652173913043</v>
      </c>
      <c r="P396" s="210">
        <v>100</v>
      </c>
    </row>
    <row r="397" spans="1:16">
      <c r="A397" s="17">
        <v>102033</v>
      </c>
      <c r="B397" s="17" t="s">
        <v>470</v>
      </c>
      <c r="C397" s="210">
        <v>22.222222222222221</v>
      </c>
      <c r="D397" s="210">
        <v>0</v>
      </c>
      <c r="E397" s="210">
        <v>11.111111111111111</v>
      </c>
      <c r="F397" s="210">
        <v>0</v>
      </c>
      <c r="G397" s="210">
        <v>0</v>
      </c>
      <c r="H397" s="210">
        <v>0</v>
      </c>
      <c r="I397" s="210">
        <v>11.111111111111111</v>
      </c>
      <c r="J397" s="210">
        <v>11.111111111111111</v>
      </c>
      <c r="K397" s="210">
        <v>0</v>
      </c>
      <c r="L397" s="210">
        <v>0</v>
      </c>
      <c r="M397" s="210">
        <v>11.111111111111111</v>
      </c>
      <c r="N397" s="210">
        <v>0</v>
      </c>
      <c r="O397" s="210">
        <v>33.333333333333329</v>
      </c>
      <c r="P397" s="210">
        <v>100</v>
      </c>
    </row>
    <row r="398" spans="1:16">
      <c r="A398" s="17">
        <v>102034</v>
      </c>
      <c r="B398" s="17" t="s">
        <v>454</v>
      </c>
      <c r="C398" s="210">
        <v>80</v>
      </c>
      <c r="D398" s="210">
        <v>0</v>
      </c>
      <c r="E398" s="210">
        <v>0</v>
      </c>
      <c r="F398" s="210">
        <v>0</v>
      </c>
      <c r="G398" s="210">
        <v>10</v>
      </c>
      <c r="H398" s="210">
        <v>0</v>
      </c>
      <c r="I398" s="210">
        <v>0</v>
      </c>
      <c r="J398" s="210">
        <v>10</v>
      </c>
      <c r="K398" s="210">
        <v>0</v>
      </c>
      <c r="L398" s="210">
        <v>0</v>
      </c>
      <c r="M398" s="210">
        <v>0</v>
      </c>
      <c r="N398" s="210">
        <v>0</v>
      </c>
      <c r="O398" s="210">
        <v>0</v>
      </c>
      <c r="P398" s="210">
        <v>100</v>
      </c>
    </row>
    <row r="399" spans="1:16">
      <c r="A399" s="17">
        <v>102035</v>
      </c>
      <c r="B399" s="17" t="s">
        <v>540</v>
      </c>
      <c r="C399" s="210">
        <v>66.666666666666657</v>
      </c>
      <c r="D399" s="210">
        <v>0</v>
      </c>
      <c r="E399" s="210">
        <v>0</v>
      </c>
      <c r="F399" s="210">
        <v>0</v>
      </c>
      <c r="G399" s="210">
        <v>0</v>
      </c>
      <c r="H399" s="210">
        <v>0</v>
      </c>
      <c r="I399" s="210">
        <v>33.333333333333329</v>
      </c>
      <c r="J399" s="210">
        <v>0</v>
      </c>
      <c r="K399" s="210">
        <v>0</v>
      </c>
      <c r="L399" s="210">
        <v>0</v>
      </c>
      <c r="M399" s="210">
        <v>0</v>
      </c>
      <c r="N399" s="210">
        <v>0</v>
      </c>
      <c r="O399" s="210">
        <v>0</v>
      </c>
      <c r="P399" s="210">
        <v>100</v>
      </c>
    </row>
    <row r="400" spans="1:16">
      <c r="A400" s="17">
        <v>102036</v>
      </c>
      <c r="B400" s="17" t="s">
        <v>416</v>
      </c>
      <c r="C400" s="210">
        <v>35.714285714285715</v>
      </c>
      <c r="D400" s="210">
        <v>0</v>
      </c>
      <c r="E400" s="210">
        <v>28.571428571428569</v>
      </c>
      <c r="F400" s="210">
        <v>0</v>
      </c>
      <c r="G400" s="210">
        <v>0</v>
      </c>
      <c r="H400" s="210">
        <v>0</v>
      </c>
      <c r="I400" s="210">
        <v>14.285714285714285</v>
      </c>
      <c r="J400" s="210">
        <v>14.285714285714285</v>
      </c>
      <c r="K400" s="210">
        <v>0</v>
      </c>
      <c r="L400" s="210">
        <v>0</v>
      </c>
      <c r="M400" s="210">
        <v>0</v>
      </c>
      <c r="N400" s="210">
        <v>0</v>
      </c>
      <c r="O400" s="210">
        <v>7.1428571428571423</v>
      </c>
      <c r="P400" s="210">
        <v>100</v>
      </c>
    </row>
    <row r="401" spans="1:16">
      <c r="A401" s="17">
        <v>102038</v>
      </c>
      <c r="B401" s="17" t="s">
        <v>612</v>
      </c>
      <c r="C401" s="210">
        <v>18.181818181818183</v>
      </c>
      <c r="D401" s="210">
        <v>0</v>
      </c>
      <c r="E401" s="210">
        <v>45.454545454545453</v>
      </c>
      <c r="F401" s="210">
        <v>0</v>
      </c>
      <c r="G401" s="210">
        <v>0</v>
      </c>
      <c r="H401" s="210">
        <v>0</v>
      </c>
      <c r="I401" s="210">
        <v>18.181818181818183</v>
      </c>
      <c r="J401" s="210">
        <v>0</v>
      </c>
      <c r="K401" s="210">
        <v>0</v>
      </c>
      <c r="L401" s="210">
        <v>0</v>
      </c>
      <c r="M401" s="210">
        <v>18.181818181818183</v>
      </c>
      <c r="N401" s="210">
        <v>0</v>
      </c>
      <c r="O401" s="210">
        <v>0</v>
      </c>
      <c r="P401" s="210">
        <v>100</v>
      </c>
    </row>
    <row r="402" spans="1:16">
      <c r="A402" s="17">
        <v>102039</v>
      </c>
      <c r="B402" s="17" t="s">
        <v>578</v>
      </c>
      <c r="C402" s="210">
        <v>33.333333333333329</v>
      </c>
      <c r="D402" s="210">
        <v>0</v>
      </c>
      <c r="E402" s="210">
        <v>44.444444444444443</v>
      </c>
      <c r="F402" s="210">
        <v>0</v>
      </c>
      <c r="G402" s="210">
        <v>0</v>
      </c>
      <c r="H402" s="210">
        <v>0</v>
      </c>
      <c r="I402" s="210">
        <v>0</v>
      </c>
      <c r="J402" s="210">
        <v>0</v>
      </c>
      <c r="K402" s="210">
        <v>0</v>
      </c>
      <c r="L402" s="210">
        <v>0</v>
      </c>
      <c r="M402" s="210">
        <v>0</v>
      </c>
      <c r="N402" s="210">
        <v>0</v>
      </c>
      <c r="O402" s="210">
        <v>22.222222222222221</v>
      </c>
      <c r="P402" s="210">
        <v>100</v>
      </c>
    </row>
    <row r="403" spans="1:16">
      <c r="A403" s="17">
        <v>102040</v>
      </c>
      <c r="B403" s="17" t="s">
        <v>447</v>
      </c>
      <c r="C403" s="210">
        <v>31.818181818181817</v>
      </c>
      <c r="D403" s="210">
        <v>4.5454545454545459</v>
      </c>
      <c r="E403" s="210">
        <v>9.0909090909090917</v>
      </c>
      <c r="F403" s="210">
        <v>0</v>
      </c>
      <c r="G403" s="210">
        <v>0</v>
      </c>
      <c r="H403" s="210">
        <v>0</v>
      </c>
      <c r="I403" s="210">
        <v>22.727272727272727</v>
      </c>
      <c r="J403" s="210">
        <v>9.0909090909090917</v>
      </c>
      <c r="K403" s="210">
        <v>0</v>
      </c>
      <c r="L403" s="210">
        <v>0</v>
      </c>
      <c r="M403" s="210">
        <v>0</v>
      </c>
      <c r="N403" s="210">
        <v>0</v>
      </c>
      <c r="O403" s="210">
        <v>22.727272727272727</v>
      </c>
      <c r="P403" s="210">
        <v>100</v>
      </c>
    </row>
    <row r="404" spans="1:16">
      <c r="A404" s="17">
        <v>102041</v>
      </c>
      <c r="B404" s="17" t="s">
        <v>624</v>
      </c>
      <c r="C404" s="210">
        <v>10</v>
      </c>
      <c r="D404" s="210">
        <v>0</v>
      </c>
      <c r="E404" s="210">
        <v>60</v>
      </c>
      <c r="F404" s="210">
        <v>0</v>
      </c>
      <c r="G404" s="210">
        <v>0</v>
      </c>
      <c r="H404" s="210">
        <v>0</v>
      </c>
      <c r="I404" s="210">
        <v>0</v>
      </c>
      <c r="J404" s="210">
        <v>30</v>
      </c>
      <c r="K404" s="210">
        <v>0</v>
      </c>
      <c r="L404" s="210">
        <v>0</v>
      </c>
      <c r="M404" s="210">
        <v>0</v>
      </c>
      <c r="N404" s="210">
        <v>0</v>
      </c>
      <c r="O404" s="210">
        <v>0</v>
      </c>
      <c r="P404" s="210">
        <v>100</v>
      </c>
    </row>
    <row r="405" spans="1:16">
      <c r="A405" s="17">
        <v>102042</v>
      </c>
      <c r="B405" s="17" t="s">
        <v>536</v>
      </c>
      <c r="C405" s="210">
        <v>73.333333333333329</v>
      </c>
      <c r="D405" s="210">
        <v>0</v>
      </c>
      <c r="E405" s="210">
        <v>0</v>
      </c>
      <c r="F405" s="210">
        <v>0</v>
      </c>
      <c r="G405" s="210">
        <v>0</v>
      </c>
      <c r="H405" s="210">
        <v>0</v>
      </c>
      <c r="I405" s="210">
        <v>13.333333333333334</v>
      </c>
      <c r="J405" s="210">
        <v>6.666666666666667</v>
      </c>
      <c r="K405" s="210">
        <v>0</v>
      </c>
      <c r="L405" s="210">
        <v>0</v>
      </c>
      <c r="M405" s="210">
        <v>0</v>
      </c>
      <c r="N405" s="210">
        <v>0</v>
      </c>
      <c r="O405" s="210">
        <v>6.666666666666667</v>
      </c>
      <c r="P405" s="210">
        <v>100</v>
      </c>
    </row>
    <row r="406" spans="1:16">
      <c r="A406" s="17">
        <v>102043</v>
      </c>
      <c r="B406" s="17" t="s">
        <v>445</v>
      </c>
      <c r="C406" s="210">
        <v>31.25</v>
      </c>
      <c r="D406" s="210">
        <v>18.75</v>
      </c>
      <c r="E406" s="210">
        <v>18.75</v>
      </c>
      <c r="F406" s="210">
        <v>0</v>
      </c>
      <c r="G406" s="210">
        <v>0</v>
      </c>
      <c r="H406" s="210">
        <v>0</v>
      </c>
      <c r="I406" s="210">
        <v>6.25</v>
      </c>
      <c r="J406" s="210">
        <v>6.25</v>
      </c>
      <c r="K406" s="210">
        <v>0</v>
      </c>
      <c r="L406" s="210">
        <v>6.25</v>
      </c>
      <c r="M406" s="210">
        <v>0</v>
      </c>
      <c r="N406" s="210">
        <v>0</v>
      </c>
      <c r="O406" s="210">
        <v>12.5</v>
      </c>
      <c r="P406" s="210">
        <v>100</v>
      </c>
    </row>
    <row r="407" spans="1:16">
      <c r="A407" s="17">
        <v>102044</v>
      </c>
      <c r="B407" s="17" t="s">
        <v>327</v>
      </c>
      <c r="C407" s="210">
        <v>15.384615384615385</v>
      </c>
      <c r="D407" s="210">
        <v>11.538461538461538</v>
      </c>
      <c r="E407" s="210">
        <v>26.923076923076923</v>
      </c>
      <c r="F407" s="210">
        <v>0</v>
      </c>
      <c r="G407" s="210">
        <v>0</v>
      </c>
      <c r="H407" s="210">
        <v>0</v>
      </c>
      <c r="I407" s="210">
        <v>11.538461538461538</v>
      </c>
      <c r="J407" s="210">
        <v>19.230769230769234</v>
      </c>
      <c r="K407" s="210">
        <v>0</v>
      </c>
      <c r="L407" s="210">
        <v>0</v>
      </c>
      <c r="M407" s="210">
        <v>0</v>
      </c>
      <c r="N407" s="210">
        <v>0</v>
      </c>
      <c r="O407" s="210">
        <v>15.384615384615385</v>
      </c>
      <c r="P407" s="210">
        <v>100</v>
      </c>
    </row>
    <row r="408" spans="1:16">
      <c r="A408" s="17">
        <v>102045</v>
      </c>
      <c r="B408" s="17" t="s">
        <v>644</v>
      </c>
      <c r="C408" s="210">
        <v>60</v>
      </c>
      <c r="D408" s="210">
        <v>0</v>
      </c>
      <c r="E408" s="210">
        <v>40</v>
      </c>
      <c r="F408" s="210">
        <v>0</v>
      </c>
      <c r="G408" s="210">
        <v>0</v>
      </c>
      <c r="H408" s="210">
        <v>0</v>
      </c>
      <c r="I408" s="210">
        <v>0</v>
      </c>
      <c r="J408" s="210">
        <v>0</v>
      </c>
      <c r="K408" s="210">
        <v>0</v>
      </c>
      <c r="L408" s="210">
        <v>0</v>
      </c>
      <c r="M408" s="210">
        <v>0</v>
      </c>
      <c r="N408" s="210">
        <v>0</v>
      </c>
      <c r="O408" s="210">
        <v>0</v>
      </c>
      <c r="P408" s="210">
        <v>100</v>
      </c>
    </row>
    <row r="409" spans="1:16">
      <c r="A409" s="17">
        <v>102046</v>
      </c>
      <c r="B409" s="17" t="s">
        <v>591</v>
      </c>
      <c r="C409" s="210">
        <v>16.666666666666664</v>
      </c>
      <c r="D409" s="210">
        <v>16.666666666666664</v>
      </c>
      <c r="E409" s="210">
        <v>0</v>
      </c>
      <c r="F409" s="210">
        <v>0</v>
      </c>
      <c r="G409" s="210">
        <v>0</v>
      </c>
      <c r="H409" s="210">
        <v>0</v>
      </c>
      <c r="I409" s="210">
        <v>16.666666666666664</v>
      </c>
      <c r="J409" s="210">
        <v>33.333333333333329</v>
      </c>
      <c r="K409" s="210">
        <v>0</v>
      </c>
      <c r="L409" s="210">
        <v>0</v>
      </c>
      <c r="M409" s="210">
        <v>0</v>
      </c>
      <c r="N409" s="210">
        <v>0</v>
      </c>
      <c r="O409" s="210">
        <v>16.666666666666664</v>
      </c>
      <c r="P409" s="210">
        <v>100</v>
      </c>
    </row>
    <row r="410" spans="1:16">
      <c r="A410" s="17">
        <v>102047</v>
      </c>
      <c r="B410" s="17" t="s">
        <v>274</v>
      </c>
      <c r="C410" s="210">
        <v>20.809248554913296</v>
      </c>
      <c r="D410" s="210">
        <v>4.0462427745664744</v>
      </c>
      <c r="E410" s="210">
        <v>10.982658959537572</v>
      </c>
      <c r="F410" s="210">
        <v>0.57803468208092479</v>
      </c>
      <c r="G410" s="210">
        <v>1.1560693641618496</v>
      </c>
      <c r="H410" s="210">
        <v>0.57803468208092479</v>
      </c>
      <c r="I410" s="210">
        <v>12.716763005780345</v>
      </c>
      <c r="J410" s="210">
        <v>23.121387283236995</v>
      </c>
      <c r="K410" s="210">
        <v>0</v>
      </c>
      <c r="L410" s="210">
        <v>1.1560693641618496</v>
      </c>
      <c r="M410" s="210">
        <v>2.8901734104046244</v>
      </c>
      <c r="N410" s="210">
        <v>1.7341040462427744</v>
      </c>
      <c r="O410" s="210">
        <v>20.23121387283237</v>
      </c>
      <c r="P410" s="210">
        <v>100</v>
      </c>
    </row>
    <row r="411" spans="1:16">
      <c r="A411" s="17">
        <v>102048</v>
      </c>
      <c r="B411" s="17" t="s">
        <v>631</v>
      </c>
      <c r="C411" s="210">
        <v>0</v>
      </c>
      <c r="D411" s="210">
        <v>0</v>
      </c>
      <c r="E411" s="210">
        <v>50</v>
      </c>
      <c r="F411" s="210">
        <v>0</v>
      </c>
      <c r="G411" s="210">
        <v>25</v>
      </c>
      <c r="H411" s="210">
        <v>0</v>
      </c>
      <c r="I411" s="210">
        <v>0</v>
      </c>
      <c r="J411" s="210">
        <v>0</v>
      </c>
      <c r="K411" s="210">
        <v>0</v>
      </c>
      <c r="L411" s="210">
        <v>0</v>
      </c>
      <c r="M411" s="210">
        <v>0</v>
      </c>
      <c r="N411" s="210">
        <v>0</v>
      </c>
      <c r="O411" s="210">
        <v>25</v>
      </c>
      <c r="P411" s="210">
        <v>100</v>
      </c>
    </row>
    <row r="412" spans="1:16">
      <c r="A412" s="17">
        <v>102049</v>
      </c>
      <c r="B412" s="17" t="s">
        <v>512</v>
      </c>
      <c r="C412" s="210">
        <v>0</v>
      </c>
      <c r="D412" s="210">
        <v>0</v>
      </c>
      <c r="E412" s="210">
        <v>25</v>
      </c>
      <c r="F412" s="210">
        <v>0</v>
      </c>
      <c r="G412" s="210">
        <v>0</v>
      </c>
      <c r="H412" s="210">
        <v>0</v>
      </c>
      <c r="I412" s="210">
        <v>0</v>
      </c>
      <c r="J412" s="210">
        <v>50</v>
      </c>
      <c r="K412" s="210">
        <v>0</v>
      </c>
      <c r="L412" s="210">
        <v>0</v>
      </c>
      <c r="M412" s="210">
        <v>0</v>
      </c>
      <c r="N412" s="210">
        <v>0</v>
      </c>
      <c r="O412" s="210">
        <v>25</v>
      </c>
      <c r="P412" s="210">
        <v>100</v>
      </c>
    </row>
    <row r="413" spans="1:16">
      <c r="A413" s="17">
        <v>102050</v>
      </c>
      <c r="B413" s="17" t="s">
        <v>494</v>
      </c>
      <c r="C413" s="210">
        <v>37.5</v>
      </c>
      <c r="D413" s="210">
        <v>0</v>
      </c>
      <c r="E413" s="210">
        <v>18.75</v>
      </c>
      <c r="F413" s="210">
        <v>0</v>
      </c>
      <c r="G413" s="210">
        <v>0</v>
      </c>
      <c r="H413" s="210">
        <v>0</v>
      </c>
      <c r="I413" s="210">
        <v>6.25</v>
      </c>
      <c r="J413" s="210">
        <v>25</v>
      </c>
      <c r="K413" s="210">
        <v>0</v>
      </c>
      <c r="L413" s="210">
        <v>0</v>
      </c>
      <c r="M413" s="210">
        <v>0</v>
      </c>
      <c r="N413" s="210">
        <v>0</v>
      </c>
      <c r="O413" s="210">
        <v>12.5</v>
      </c>
      <c r="P413" s="210">
        <v>100</v>
      </c>
    </row>
    <row r="414" spans="1:16">
      <c r="B414" s="17"/>
    </row>
    <row r="415" spans="1:16">
      <c r="B415" s="17"/>
    </row>
    <row r="416" spans="1:16">
      <c r="B416" s="214" t="s">
        <v>769</v>
      </c>
    </row>
    <row r="417" spans="2:2">
      <c r="B417" s="214" t="s">
        <v>801</v>
      </c>
    </row>
    <row r="418" spans="2:2">
      <c r="B418" s="214" t="s">
        <v>802</v>
      </c>
    </row>
    <row r="419" spans="2:2">
      <c r="B419" s="214" t="s">
        <v>803</v>
      </c>
    </row>
    <row r="420" spans="2:2">
      <c r="B420" s="214" t="s">
        <v>804</v>
      </c>
    </row>
    <row r="421" spans="2:2">
      <c r="B421" s="214" t="s">
        <v>805</v>
      </c>
    </row>
    <row r="422" spans="2:2">
      <c r="B422" s="214" t="s">
        <v>806</v>
      </c>
    </row>
    <row r="423" spans="2:2">
      <c r="B423" s="214" t="s">
        <v>807</v>
      </c>
    </row>
    <row r="424" spans="2:2">
      <c r="B424" s="214" t="s">
        <v>808</v>
      </c>
    </row>
    <row r="425" spans="2:2">
      <c r="B425" s="214" t="s">
        <v>809</v>
      </c>
    </row>
    <row r="426" spans="2:2">
      <c r="B426" s="214" t="s">
        <v>810</v>
      </c>
    </row>
    <row r="427" spans="2:2">
      <c r="B427" s="214" t="s">
        <v>811</v>
      </c>
    </row>
    <row r="428" spans="2:2">
      <c r="B428" s="214" t="s">
        <v>812</v>
      </c>
    </row>
    <row r="429" spans="2:2">
      <c r="B429" s="214" t="s">
        <v>813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P428"/>
  <sheetViews>
    <sheetView workbookViewId="0">
      <selection activeCell="B3" sqref="B3"/>
    </sheetView>
  </sheetViews>
  <sheetFormatPr defaultColWidth="10.28515625" defaultRowHeight="12.75"/>
  <cols>
    <col min="1" max="1" width="10.28515625" style="16"/>
    <col min="2" max="2" width="16.42578125" style="16" customWidth="1"/>
    <col min="3" max="16" width="6.42578125" style="16" customWidth="1"/>
    <col min="17" max="16384" width="10.28515625" style="16"/>
  </cols>
  <sheetData>
    <row r="1" spans="1:16">
      <c r="B1" s="17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</row>
    <row r="2" spans="1:16">
      <c r="B2" s="18" t="s">
        <v>1361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</row>
    <row r="3" spans="1:16">
      <c r="A3" s="17" t="s">
        <v>680</v>
      </c>
      <c r="B3" s="205"/>
      <c r="C3" s="206" t="s">
        <v>788</v>
      </c>
      <c r="D3" s="206" t="s">
        <v>789</v>
      </c>
      <c r="E3" s="206" t="s">
        <v>790</v>
      </c>
      <c r="F3" s="206" t="s">
        <v>791</v>
      </c>
      <c r="G3" s="206" t="s">
        <v>792</v>
      </c>
      <c r="H3" s="206" t="s">
        <v>793</v>
      </c>
      <c r="I3" s="206" t="s">
        <v>794</v>
      </c>
      <c r="J3" s="206" t="s">
        <v>795</v>
      </c>
      <c r="K3" s="206" t="s">
        <v>796</v>
      </c>
      <c r="L3" s="206" t="s">
        <v>797</v>
      </c>
      <c r="M3" s="206" t="s">
        <v>798</v>
      </c>
      <c r="N3" s="206" t="s">
        <v>799</v>
      </c>
      <c r="O3" s="206" t="s">
        <v>800</v>
      </c>
      <c r="P3" s="206" t="s">
        <v>750</v>
      </c>
    </row>
    <row r="4" spans="1:16">
      <c r="A4" s="17">
        <v>78018</v>
      </c>
      <c r="B4" s="17" t="s">
        <v>535</v>
      </c>
      <c r="C4" s="202">
        <v>10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2</v>
      </c>
      <c r="K4" s="202">
        <v>0</v>
      </c>
      <c r="L4" s="202">
        <v>0</v>
      </c>
      <c r="M4" s="202">
        <v>0</v>
      </c>
      <c r="N4" s="202">
        <v>0</v>
      </c>
      <c r="O4" s="202">
        <v>1</v>
      </c>
      <c r="P4" s="202">
        <v>13</v>
      </c>
    </row>
    <row r="5" spans="1:16">
      <c r="A5" s="17">
        <v>78023</v>
      </c>
      <c r="B5" s="17" t="s">
        <v>497</v>
      </c>
      <c r="C5" s="202">
        <v>19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2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21</v>
      </c>
    </row>
    <row r="6" spans="1:16">
      <c r="A6" s="17">
        <v>78068</v>
      </c>
      <c r="B6" s="17" t="s">
        <v>393</v>
      </c>
      <c r="C6" s="202">
        <v>24</v>
      </c>
      <c r="D6" s="202">
        <v>1</v>
      </c>
      <c r="E6" s="202">
        <v>1</v>
      </c>
      <c r="F6" s="202">
        <v>0</v>
      </c>
      <c r="G6" s="202">
        <v>0</v>
      </c>
      <c r="H6" s="202">
        <v>0</v>
      </c>
      <c r="I6" s="202">
        <v>1</v>
      </c>
      <c r="J6" s="202">
        <v>8</v>
      </c>
      <c r="K6" s="202">
        <v>0</v>
      </c>
      <c r="L6" s="202">
        <v>0</v>
      </c>
      <c r="M6" s="202">
        <v>0</v>
      </c>
      <c r="N6" s="202">
        <v>0</v>
      </c>
      <c r="O6" s="202">
        <v>2</v>
      </c>
      <c r="P6" s="202">
        <v>37</v>
      </c>
    </row>
    <row r="7" spans="1:16">
      <c r="A7" s="17">
        <v>101003</v>
      </c>
      <c r="B7" s="17" t="s">
        <v>640</v>
      </c>
      <c r="C7" s="202">
        <v>2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2</v>
      </c>
    </row>
    <row r="8" spans="1:16">
      <c r="A8" s="17">
        <v>101005</v>
      </c>
      <c r="B8" s="17" t="s">
        <v>598</v>
      </c>
      <c r="C8" s="202">
        <v>2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2</v>
      </c>
    </row>
    <row r="9" spans="1:16">
      <c r="A9" s="17">
        <v>101006</v>
      </c>
      <c r="B9" s="17" t="s">
        <v>576</v>
      </c>
      <c r="C9" s="202">
        <v>6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3</v>
      </c>
      <c r="J9" s="202">
        <v>4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13</v>
      </c>
    </row>
    <row r="10" spans="1:16">
      <c r="A10" s="17">
        <v>101009</v>
      </c>
      <c r="B10" s="17" t="s">
        <v>343</v>
      </c>
      <c r="C10" s="202">
        <v>17</v>
      </c>
      <c r="D10" s="202">
        <v>2</v>
      </c>
      <c r="E10" s="202">
        <v>18</v>
      </c>
      <c r="F10" s="202">
        <v>0</v>
      </c>
      <c r="G10" s="202">
        <v>0</v>
      </c>
      <c r="H10" s="202">
        <v>0</v>
      </c>
      <c r="I10" s="202">
        <v>2</v>
      </c>
      <c r="J10" s="202">
        <v>6</v>
      </c>
      <c r="K10" s="202">
        <v>0</v>
      </c>
      <c r="L10" s="202">
        <v>0</v>
      </c>
      <c r="M10" s="202">
        <v>0</v>
      </c>
      <c r="N10" s="202">
        <v>0</v>
      </c>
      <c r="O10" s="202">
        <v>3</v>
      </c>
      <c r="P10" s="202">
        <v>48</v>
      </c>
    </row>
    <row r="11" spans="1:16">
      <c r="A11" s="17">
        <v>101016</v>
      </c>
      <c r="B11" s="17" t="s">
        <v>553</v>
      </c>
      <c r="C11" s="202">
        <v>5</v>
      </c>
      <c r="D11" s="202">
        <v>0</v>
      </c>
      <c r="E11" s="202">
        <v>1</v>
      </c>
      <c r="F11" s="202">
        <v>0</v>
      </c>
      <c r="G11" s="202">
        <v>0</v>
      </c>
      <c r="H11" s="202">
        <v>0</v>
      </c>
      <c r="I11" s="202">
        <v>0</v>
      </c>
      <c r="J11" s="202">
        <v>2</v>
      </c>
      <c r="K11" s="202">
        <v>0</v>
      </c>
      <c r="L11" s="202">
        <v>0</v>
      </c>
      <c r="M11" s="202">
        <v>6</v>
      </c>
      <c r="N11" s="202">
        <v>0</v>
      </c>
      <c r="O11" s="202">
        <v>1</v>
      </c>
      <c r="P11" s="202">
        <v>15</v>
      </c>
    </row>
    <row r="12" spans="1:16">
      <c r="A12" s="17">
        <v>101018</v>
      </c>
      <c r="B12" s="17" t="s">
        <v>395</v>
      </c>
      <c r="C12" s="202">
        <v>10</v>
      </c>
      <c r="D12" s="202">
        <v>0</v>
      </c>
      <c r="E12" s="202">
        <v>4</v>
      </c>
      <c r="F12" s="202">
        <v>0</v>
      </c>
      <c r="G12" s="202">
        <v>0</v>
      </c>
      <c r="H12" s="202">
        <v>0</v>
      </c>
      <c r="I12" s="202">
        <v>7</v>
      </c>
      <c r="J12" s="202">
        <v>1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22</v>
      </c>
    </row>
    <row r="13" spans="1:16">
      <c r="A13" s="17">
        <v>101022</v>
      </c>
      <c r="B13" s="17" t="s">
        <v>464</v>
      </c>
      <c r="C13" s="202">
        <v>11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2</v>
      </c>
      <c r="K13" s="202">
        <v>0</v>
      </c>
      <c r="L13" s="202">
        <v>0</v>
      </c>
      <c r="M13" s="202">
        <v>1</v>
      </c>
      <c r="N13" s="202">
        <v>0</v>
      </c>
      <c r="O13" s="202">
        <v>0</v>
      </c>
      <c r="P13" s="202">
        <v>14</v>
      </c>
    </row>
    <row r="14" spans="1:16">
      <c r="A14" s="17">
        <v>101023</v>
      </c>
      <c r="B14" s="17" t="s">
        <v>556</v>
      </c>
      <c r="C14" s="202">
        <v>2</v>
      </c>
      <c r="D14" s="202">
        <v>0</v>
      </c>
      <c r="E14" s="202">
        <v>2</v>
      </c>
      <c r="F14" s="202">
        <v>0</v>
      </c>
      <c r="G14" s="202">
        <v>0</v>
      </c>
      <c r="H14" s="202">
        <v>0</v>
      </c>
      <c r="I14" s="202">
        <v>0</v>
      </c>
      <c r="J14" s="202">
        <v>1</v>
      </c>
      <c r="K14" s="202">
        <v>0</v>
      </c>
      <c r="L14" s="202">
        <v>0</v>
      </c>
      <c r="M14" s="202">
        <v>0</v>
      </c>
      <c r="N14" s="202">
        <v>0</v>
      </c>
      <c r="O14" s="202">
        <v>1</v>
      </c>
      <c r="P14" s="202">
        <v>6</v>
      </c>
    </row>
    <row r="15" spans="1:16">
      <c r="A15" s="17">
        <v>101026</v>
      </c>
      <c r="B15" s="17" t="s">
        <v>615</v>
      </c>
      <c r="C15" s="202">
        <v>6</v>
      </c>
      <c r="D15" s="202">
        <v>2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8</v>
      </c>
    </row>
    <row r="16" spans="1:16">
      <c r="A16" s="17">
        <v>101027</v>
      </c>
      <c r="B16" s="17" t="s">
        <v>495</v>
      </c>
      <c r="C16" s="202">
        <v>10</v>
      </c>
      <c r="D16" s="202">
        <v>0</v>
      </c>
      <c r="E16" s="202">
        <v>1</v>
      </c>
      <c r="F16" s="202">
        <v>0</v>
      </c>
      <c r="G16" s="202">
        <v>0</v>
      </c>
      <c r="H16" s="202">
        <v>0</v>
      </c>
      <c r="I16" s="202">
        <v>0</v>
      </c>
      <c r="J16" s="202">
        <v>1</v>
      </c>
      <c r="K16" s="202">
        <v>0</v>
      </c>
      <c r="L16" s="202">
        <v>0</v>
      </c>
      <c r="M16" s="202">
        <v>0</v>
      </c>
      <c r="N16" s="202">
        <v>0</v>
      </c>
      <c r="O16" s="202">
        <v>4</v>
      </c>
      <c r="P16" s="202">
        <v>16</v>
      </c>
    </row>
    <row r="17" spans="1:16">
      <c r="A17" s="17">
        <v>80006</v>
      </c>
      <c r="B17" s="17" t="s">
        <v>595</v>
      </c>
      <c r="C17" s="202">
        <v>18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4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22</v>
      </c>
    </row>
    <row r="18" spans="1:16">
      <c r="A18" s="17">
        <v>80011</v>
      </c>
      <c r="B18" s="17" t="s">
        <v>668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3</v>
      </c>
      <c r="P18" s="202">
        <v>3</v>
      </c>
    </row>
    <row r="19" spans="1:16">
      <c r="A19" s="17">
        <v>80022</v>
      </c>
      <c r="B19" s="17" t="s">
        <v>511</v>
      </c>
      <c r="C19" s="202">
        <v>1</v>
      </c>
      <c r="D19" s="202">
        <v>1</v>
      </c>
      <c r="E19" s="202">
        <v>2</v>
      </c>
      <c r="F19" s="202">
        <v>0</v>
      </c>
      <c r="G19" s="202">
        <v>0</v>
      </c>
      <c r="H19" s="202">
        <v>0</v>
      </c>
      <c r="I19" s="202">
        <v>1</v>
      </c>
      <c r="J19" s="202">
        <v>1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6</v>
      </c>
    </row>
    <row r="20" spans="1:16">
      <c r="A20" s="17">
        <v>80056</v>
      </c>
      <c r="B20" s="17" t="s">
        <v>463</v>
      </c>
      <c r="C20" s="202">
        <v>3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4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7</v>
      </c>
    </row>
    <row r="21" spans="1:16">
      <c r="A21" s="17">
        <v>80066</v>
      </c>
      <c r="B21" s="17" t="s">
        <v>656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s="17">
        <v>80068</v>
      </c>
      <c r="B22" s="17" t="s">
        <v>584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s="17">
        <v>80073</v>
      </c>
      <c r="B23" s="17" t="s">
        <v>441</v>
      </c>
      <c r="C23" s="202">
        <v>10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8</v>
      </c>
      <c r="K23" s="202">
        <v>0</v>
      </c>
      <c r="L23" s="202">
        <v>0</v>
      </c>
      <c r="M23" s="202">
        <v>0</v>
      </c>
      <c r="N23" s="202">
        <v>0</v>
      </c>
      <c r="O23" s="202">
        <v>1</v>
      </c>
      <c r="P23" s="202">
        <v>19</v>
      </c>
    </row>
    <row r="24" spans="1:16">
      <c r="A24" s="17">
        <v>80090</v>
      </c>
      <c r="B24" s="17" t="s">
        <v>678</v>
      </c>
      <c r="C24" s="202">
        <v>2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2</v>
      </c>
    </row>
    <row r="25" spans="1:16">
      <c r="A25" s="17">
        <v>79020</v>
      </c>
      <c r="B25" s="17" t="s">
        <v>527</v>
      </c>
      <c r="C25" s="202">
        <v>15</v>
      </c>
      <c r="D25" s="202">
        <v>0</v>
      </c>
      <c r="E25" s="202">
        <v>6</v>
      </c>
      <c r="F25" s="202">
        <v>0</v>
      </c>
      <c r="G25" s="202">
        <v>0</v>
      </c>
      <c r="H25" s="202">
        <v>0</v>
      </c>
      <c r="I25" s="202">
        <v>3</v>
      </c>
      <c r="J25" s="202">
        <v>1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25</v>
      </c>
    </row>
    <row r="26" spans="1:16">
      <c r="A26" s="17">
        <v>79030</v>
      </c>
      <c r="B26" s="17" t="s">
        <v>603</v>
      </c>
      <c r="C26" s="202">
        <v>20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11</v>
      </c>
      <c r="J26" s="202">
        <v>3</v>
      </c>
      <c r="K26" s="202">
        <v>0</v>
      </c>
      <c r="L26" s="202">
        <v>2</v>
      </c>
      <c r="M26" s="202">
        <v>0</v>
      </c>
      <c r="N26" s="202">
        <v>0</v>
      </c>
      <c r="O26" s="202">
        <v>1</v>
      </c>
      <c r="P26" s="202">
        <v>37</v>
      </c>
    </row>
    <row r="27" spans="1:16">
      <c r="A27" s="17">
        <v>79043</v>
      </c>
      <c r="B27" s="17" t="s">
        <v>409</v>
      </c>
      <c r="C27" s="202">
        <v>9</v>
      </c>
      <c r="D27" s="202">
        <v>0</v>
      </c>
      <c r="E27" s="202">
        <v>27</v>
      </c>
      <c r="F27" s="202">
        <v>0</v>
      </c>
      <c r="G27" s="202">
        <v>0</v>
      </c>
      <c r="H27" s="202">
        <v>0</v>
      </c>
      <c r="I27" s="202">
        <v>16</v>
      </c>
      <c r="J27" s="202">
        <v>15</v>
      </c>
      <c r="K27" s="202">
        <v>0</v>
      </c>
      <c r="L27" s="202">
        <v>0</v>
      </c>
      <c r="M27" s="202">
        <v>0</v>
      </c>
      <c r="N27" s="202">
        <v>0</v>
      </c>
      <c r="O27" s="202">
        <v>9</v>
      </c>
      <c r="P27" s="202">
        <v>76</v>
      </c>
    </row>
    <row r="28" spans="1:16">
      <c r="A28" s="17">
        <v>79115</v>
      </c>
      <c r="B28" s="17" t="s">
        <v>515</v>
      </c>
      <c r="C28" s="202">
        <v>2</v>
      </c>
      <c r="D28" s="202">
        <v>0</v>
      </c>
      <c r="E28" s="202">
        <v>9</v>
      </c>
      <c r="F28" s="202">
        <v>0</v>
      </c>
      <c r="G28" s="202">
        <v>0</v>
      </c>
      <c r="H28" s="202">
        <v>0</v>
      </c>
      <c r="I28" s="202">
        <v>1</v>
      </c>
      <c r="J28" s="202">
        <v>1</v>
      </c>
      <c r="K28" s="202">
        <v>0</v>
      </c>
      <c r="L28" s="202">
        <v>0</v>
      </c>
      <c r="M28" s="202">
        <v>0</v>
      </c>
      <c r="N28" s="202">
        <v>0</v>
      </c>
      <c r="O28" s="202">
        <v>7</v>
      </c>
      <c r="P28" s="202">
        <v>20</v>
      </c>
    </row>
    <row r="29" spans="1:16">
      <c r="A29" s="17">
        <v>79129</v>
      </c>
      <c r="B29" s="17" t="s">
        <v>410</v>
      </c>
      <c r="C29" s="202">
        <v>5</v>
      </c>
      <c r="D29" s="202">
        <v>0</v>
      </c>
      <c r="E29" s="202">
        <v>33</v>
      </c>
      <c r="F29" s="202">
        <v>0</v>
      </c>
      <c r="G29" s="202">
        <v>0</v>
      </c>
      <c r="H29" s="202">
        <v>0</v>
      </c>
      <c r="I29" s="202">
        <v>0</v>
      </c>
      <c r="J29" s="202">
        <v>17</v>
      </c>
      <c r="K29" s="202">
        <v>0</v>
      </c>
      <c r="L29" s="202">
        <v>1</v>
      </c>
      <c r="M29" s="202">
        <v>0</v>
      </c>
      <c r="N29" s="202">
        <v>0</v>
      </c>
      <c r="O29" s="202">
        <v>15</v>
      </c>
      <c r="P29" s="202">
        <v>71</v>
      </c>
    </row>
    <row r="30" spans="1:16">
      <c r="A30" s="17">
        <v>79138</v>
      </c>
      <c r="B30" s="17" t="s">
        <v>417</v>
      </c>
      <c r="C30" s="202">
        <v>28</v>
      </c>
      <c r="D30" s="202">
        <v>4</v>
      </c>
      <c r="E30" s="202">
        <v>98</v>
      </c>
      <c r="F30" s="202">
        <v>0</v>
      </c>
      <c r="G30" s="202">
        <v>0</v>
      </c>
      <c r="H30" s="202">
        <v>0</v>
      </c>
      <c r="I30" s="202">
        <v>5</v>
      </c>
      <c r="J30" s="202">
        <v>12</v>
      </c>
      <c r="K30" s="202">
        <v>0</v>
      </c>
      <c r="L30" s="202">
        <v>0</v>
      </c>
      <c r="M30" s="202">
        <v>0</v>
      </c>
      <c r="N30" s="202">
        <v>0</v>
      </c>
      <c r="O30" s="202">
        <v>46</v>
      </c>
      <c r="P30" s="202">
        <v>193</v>
      </c>
    </row>
    <row r="31" spans="1:16">
      <c r="A31" s="17">
        <v>79147</v>
      </c>
      <c r="B31" s="17" t="s">
        <v>384</v>
      </c>
      <c r="C31" s="202">
        <v>11</v>
      </c>
      <c r="D31" s="202">
        <v>1</v>
      </c>
      <c r="E31" s="202">
        <v>4</v>
      </c>
      <c r="F31" s="202">
        <v>0</v>
      </c>
      <c r="G31" s="202">
        <v>3</v>
      </c>
      <c r="H31" s="202">
        <v>0</v>
      </c>
      <c r="I31" s="202">
        <v>1</v>
      </c>
      <c r="J31" s="202">
        <v>122</v>
      </c>
      <c r="K31" s="202">
        <v>0</v>
      </c>
      <c r="L31" s="202">
        <v>0</v>
      </c>
      <c r="M31" s="202">
        <v>0</v>
      </c>
      <c r="N31" s="202">
        <v>0</v>
      </c>
      <c r="O31" s="202">
        <v>20</v>
      </c>
      <c r="P31" s="202">
        <v>162</v>
      </c>
    </row>
    <row r="32" spans="1:16">
      <c r="A32" s="17">
        <v>78001</v>
      </c>
      <c r="B32" s="17" t="s">
        <v>587</v>
      </c>
      <c r="C32" s="202">
        <v>5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6</v>
      </c>
    </row>
    <row r="33" spans="1:16">
      <c r="A33" s="17">
        <v>78005</v>
      </c>
      <c r="B33" s="17" t="s">
        <v>625</v>
      </c>
      <c r="C33" s="202">
        <v>3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3</v>
      </c>
    </row>
    <row r="34" spans="1:16">
      <c r="A34" s="17">
        <v>78063</v>
      </c>
      <c r="B34" s="17" t="s">
        <v>489</v>
      </c>
      <c r="C34" s="202">
        <v>15</v>
      </c>
      <c r="D34" s="202">
        <v>0</v>
      </c>
      <c r="E34" s="202">
        <v>7</v>
      </c>
      <c r="F34" s="202">
        <v>0</v>
      </c>
      <c r="G34" s="202">
        <v>2</v>
      </c>
      <c r="H34" s="202">
        <v>0</v>
      </c>
      <c r="I34" s="202">
        <v>0</v>
      </c>
      <c r="J34" s="202">
        <v>4</v>
      </c>
      <c r="K34" s="202">
        <v>0</v>
      </c>
      <c r="L34" s="202">
        <v>0</v>
      </c>
      <c r="M34" s="202">
        <v>0</v>
      </c>
      <c r="N34" s="202">
        <v>0</v>
      </c>
      <c r="O34" s="202">
        <v>7</v>
      </c>
      <c r="P34" s="202">
        <v>35</v>
      </c>
    </row>
    <row r="35" spans="1:16">
      <c r="A35" s="17">
        <v>78064</v>
      </c>
      <c r="B35" s="17" t="s">
        <v>620</v>
      </c>
      <c r="C35" s="202">
        <v>5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6</v>
      </c>
    </row>
    <row r="36" spans="1:16">
      <c r="A36" s="17">
        <v>78088</v>
      </c>
      <c r="B36" s="17" t="s">
        <v>551</v>
      </c>
      <c r="C36" s="202">
        <v>4</v>
      </c>
      <c r="D36" s="202">
        <v>16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21</v>
      </c>
    </row>
    <row r="37" spans="1:16">
      <c r="A37" s="17">
        <v>78092</v>
      </c>
      <c r="B37" s="17" t="s">
        <v>630</v>
      </c>
      <c r="C37" s="202">
        <v>1</v>
      </c>
      <c r="D37" s="202">
        <v>0</v>
      </c>
      <c r="E37" s="202">
        <v>4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3</v>
      </c>
      <c r="P37" s="202">
        <v>8</v>
      </c>
    </row>
    <row r="38" spans="1:16">
      <c r="A38" s="17">
        <v>78115</v>
      </c>
      <c r="B38" s="17" t="s">
        <v>534</v>
      </c>
      <c r="C38" s="202">
        <v>4</v>
      </c>
      <c r="D38" s="202">
        <v>0</v>
      </c>
      <c r="E38" s="202">
        <v>3</v>
      </c>
      <c r="F38" s="202">
        <v>0</v>
      </c>
      <c r="G38" s="202">
        <v>0</v>
      </c>
      <c r="H38" s="202">
        <v>0</v>
      </c>
      <c r="I38" s="202">
        <v>0</v>
      </c>
      <c r="J38" s="202">
        <v>5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12</v>
      </c>
    </row>
    <row r="39" spans="1:16">
      <c r="A39" s="17">
        <v>78130</v>
      </c>
      <c r="B39" s="17" t="s">
        <v>566</v>
      </c>
      <c r="C39" s="202">
        <v>7</v>
      </c>
      <c r="D39" s="202">
        <v>16</v>
      </c>
      <c r="E39" s="202">
        <v>4</v>
      </c>
      <c r="F39" s="202">
        <v>0</v>
      </c>
      <c r="G39" s="202">
        <v>0</v>
      </c>
      <c r="H39" s="202">
        <v>0</v>
      </c>
      <c r="I39" s="202">
        <v>0</v>
      </c>
      <c r="J39" s="202">
        <v>5</v>
      </c>
      <c r="K39" s="202">
        <v>0</v>
      </c>
      <c r="L39" s="202">
        <v>0</v>
      </c>
      <c r="M39" s="202">
        <v>0</v>
      </c>
      <c r="N39" s="202">
        <v>0</v>
      </c>
      <c r="O39" s="202">
        <v>4</v>
      </c>
      <c r="P39" s="202">
        <v>36</v>
      </c>
    </row>
    <row r="40" spans="1:16">
      <c r="A40" s="17">
        <v>78153</v>
      </c>
      <c r="B40" s="17" t="s">
        <v>412</v>
      </c>
      <c r="C40" s="202">
        <v>7</v>
      </c>
      <c r="D40" s="202">
        <v>0</v>
      </c>
      <c r="E40" s="202">
        <v>4</v>
      </c>
      <c r="F40" s="202">
        <v>0</v>
      </c>
      <c r="G40" s="202">
        <v>0</v>
      </c>
      <c r="H40" s="202">
        <v>0</v>
      </c>
      <c r="I40" s="202">
        <v>0</v>
      </c>
      <c r="J40" s="202">
        <v>5</v>
      </c>
      <c r="K40" s="202">
        <v>0</v>
      </c>
      <c r="L40" s="202">
        <v>0</v>
      </c>
      <c r="M40" s="202">
        <v>0</v>
      </c>
      <c r="N40" s="202">
        <v>0</v>
      </c>
      <c r="O40" s="202">
        <v>10</v>
      </c>
      <c r="P40" s="202">
        <v>26</v>
      </c>
    </row>
    <row r="41" spans="1:16">
      <c r="A41" s="17">
        <v>78007</v>
      </c>
      <c r="B41" s="17" t="s">
        <v>663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s="17">
        <v>78024</v>
      </c>
      <c r="B42" s="17" t="s">
        <v>636</v>
      </c>
      <c r="C42" s="202">
        <v>1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1</v>
      </c>
    </row>
    <row r="43" spans="1:16">
      <c r="A43" s="17">
        <v>78032</v>
      </c>
      <c r="B43" s="17" t="s">
        <v>674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s="17">
        <v>78036</v>
      </c>
      <c r="B44" s="17" t="s">
        <v>449</v>
      </c>
      <c r="C44" s="202">
        <v>34</v>
      </c>
      <c r="D44" s="202">
        <v>2</v>
      </c>
      <c r="E44" s="202">
        <v>4</v>
      </c>
      <c r="F44" s="202">
        <v>0</v>
      </c>
      <c r="G44" s="202">
        <v>0</v>
      </c>
      <c r="H44" s="202">
        <v>0</v>
      </c>
      <c r="I44" s="202">
        <v>15</v>
      </c>
      <c r="J44" s="202">
        <v>4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59</v>
      </c>
    </row>
    <row r="45" spans="1:16">
      <c r="A45" s="17">
        <v>78041</v>
      </c>
      <c r="B45" s="17" t="s">
        <v>611</v>
      </c>
      <c r="C45" s="202">
        <v>2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4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6</v>
      </c>
    </row>
    <row r="46" spans="1:16">
      <c r="A46" s="17">
        <v>78086</v>
      </c>
      <c r="B46" s="17" t="s">
        <v>670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s="17">
        <v>78087</v>
      </c>
      <c r="B47" s="17" t="s">
        <v>456</v>
      </c>
      <c r="C47" s="202">
        <v>4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4</v>
      </c>
      <c r="K47" s="202">
        <v>0</v>
      </c>
      <c r="L47" s="202">
        <v>0</v>
      </c>
      <c r="M47" s="202">
        <v>6</v>
      </c>
      <c r="N47" s="202">
        <v>0</v>
      </c>
      <c r="O47" s="202">
        <v>39</v>
      </c>
      <c r="P47" s="202">
        <v>53</v>
      </c>
    </row>
    <row r="48" spans="1:16">
      <c r="A48" s="17">
        <v>78120</v>
      </c>
      <c r="B48" s="17" t="s">
        <v>638</v>
      </c>
      <c r="C48" s="202">
        <v>2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2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4</v>
      </c>
    </row>
    <row r="49" spans="1:16">
      <c r="A49" s="17">
        <v>79002</v>
      </c>
      <c r="B49" s="17" t="s">
        <v>602</v>
      </c>
      <c r="C49" s="202">
        <v>2</v>
      </c>
      <c r="D49" s="202">
        <v>0</v>
      </c>
      <c r="E49" s="202">
        <v>1</v>
      </c>
      <c r="F49" s="202">
        <v>0</v>
      </c>
      <c r="G49" s="202">
        <v>1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1</v>
      </c>
      <c r="P49" s="202">
        <v>5</v>
      </c>
    </row>
    <row r="50" spans="1:16">
      <c r="A50" s="17">
        <v>79005</v>
      </c>
      <c r="B50" s="17" t="s">
        <v>635</v>
      </c>
      <c r="C50" s="202">
        <v>2</v>
      </c>
      <c r="D50" s="202">
        <v>1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6</v>
      </c>
    </row>
    <row r="51" spans="1:16">
      <c r="A51" s="17">
        <v>79009</v>
      </c>
      <c r="B51" s="17" t="s">
        <v>543</v>
      </c>
      <c r="C51" s="202">
        <v>9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2</v>
      </c>
      <c r="P51" s="202">
        <v>12</v>
      </c>
    </row>
    <row r="52" spans="1:16">
      <c r="A52" s="17">
        <v>79027</v>
      </c>
      <c r="B52" s="17" t="s">
        <v>569</v>
      </c>
      <c r="C52" s="202">
        <v>15</v>
      </c>
      <c r="D52" s="202">
        <v>0</v>
      </c>
      <c r="E52" s="202">
        <v>6</v>
      </c>
      <c r="F52" s="202">
        <v>0</v>
      </c>
      <c r="G52" s="202">
        <v>0</v>
      </c>
      <c r="H52" s="202">
        <v>0</v>
      </c>
      <c r="I52" s="202">
        <v>0</v>
      </c>
      <c r="J52" s="202">
        <v>1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22</v>
      </c>
    </row>
    <row r="53" spans="1:16">
      <c r="A53" s="17">
        <v>79036</v>
      </c>
      <c r="B53" s="17" t="s">
        <v>373</v>
      </c>
      <c r="C53" s="202">
        <v>7</v>
      </c>
      <c r="D53" s="202">
        <v>0</v>
      </c>
      <c r="E53" s="202">
        <v>3</v>
      </c>
      <c r="F53" s="202">
        <v>0</v>
      </c>
      <c r="G53" s="202">
        <v>0</v>
      </c>
      <c r="H53" s="202">
        <v>0</v>
      </c>
      <c r="I53" s="202">
        <v>3</v>
      </c>
      <c r="J53" s="202">
        <v>17</v>
      </c>
      <c r="K53" s="202">
        <v>0</v>
      </c>
      <c r="L53" s="202">
        <v>0</v>
      </c>
      <c r="M53" s="202">
        <v>0</v>
      </c>
      <c r="N53" s="202">
        <v>0</v>
      </c>
      <c r="O53" s="202">
        <v>10</v>
      </c>
      <c r="P53" s="202">
        <v>40</v>
      </c>
    </row>
    <row r="54" spans="1:16">
      <c r="A54" s="17">
        <v>79068</v>
      </c>
      <c r="B54" s="17" t="s">
        <v>567</v>
      </c>
      <c r="C54" s="202">
        <v>1</v>
      </c>
      <c r="D54" s="202">
        <v>0</v>
      </c>
      <c r="E54" s="202">
        <v>3</v>
      </c>
      <c r="F54" s="202">
        <v>0</v>
      </c>
      <c r="G54" s="202">
        <v>0</v>
      </c>
      <c r="H54" s="202">
        <v>0</v>
      </c>
      <c r="I54" s="202">
        <v>0</v>
      </c>
      <c r="J54" s="202">
        <v>1</v>
      </c>
      <c r="K54" s="202">
        <v>0</v>
      </c>
      <c r="L54" s="202">
        <v>0</v>
      </c>
      <c r="M54" s="202">
        <v>0</v>
      </c>
      <c r="N54" s="202">
        <v>0</v>
      </c>
      <c r="O54" s="202">
        <v>1</v>
      </c>
      <c r="P54" s="202">
        <v>6</v>
      </c>
    </row>
    <row r="55" spans="1:16">
      <c r="A55" s="17">
        <v>79071</v>
      </c>
      <c r="B55" s="17" t="s">
        <v>669</v>
      </c>
      <c r="C55" s="202">
        <v>3</v>
      </c>
      <c r="D55" s="202">
        <v>0</v>
      </c>
      <c r="E55" s="202">
        <v>1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4</v>
      </c>
    </row>
    <row r="56" spans="1:16">
      <c r="A56" s="17">
        <v>79095</v>
      </c>
      <c r="B56" s="17" t="s">
        <v>440</v>
      </c>
      <c r="C56" s="202">
        <v>31</v>
      </c>
      <c r="D56" s="202">
        <v>2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2</v>
      </c>
      <c r="K56" s="202">
        <v>0</v>
      </c>
      <c r="L56" s="202">
        <v>0</v>
      </c>
      <c r="M56" s="202">
        <v>0</v>
      </c>
      <c r="N56" s="202">
        <v>0</v>
      </c>
      <c r="O56" s="202">
        <v>4</v>
      </c>
      <c r="P56" s="202">
        <v>39</v>
      </c>
    </row>
    <row r="57" spans="1:16">
      <c r="A57" s="17">
        <v>79130</v>
      </c>
      <c r="B57" s="17" t="s">
        <v>355</v>
      </c>
      <c r="C57" s="202">
        <v>24</v>
      </c>
      <c r="D57" s="202">
        <v>2</v>
      </c>
      <c r="E57" s="202">
        <v>5</v>
      </c>
      <c r="F57" s="202">
        <v>0</v>
      </c>
      <c r="G57" s="202">
        <v>0</v>
      </c>
      <c r="H57" s="202">
        <v>0</v>
      </c>
      <c r="I57" s="202">
        <v>4</v>
      </c>
      <c r="J57" s="202">
        <v>2</v>
      </c>
      <c r="K57" s="202">
        <v>0</v>
      </c>
      <c r="L57" s="202">
        <v>0</v>
      </c>
      <c r="M57" s="202">
        <v>0</v>
      </c>
      <c r="N57" s="202">
        <v>0</v>
      </c>
      <c r="O57" s="202">
        <v>4</v>
      </c>
      <c r="P57" s="202">
        <v>41</v>
      </c>
    </row>
    <row r="58" spans="1:16">
      <c r="A58" s="17">
        <v>79146</v>
      </c>
      <c r="B58" s="17" t="s">
        <v>437</v>
      </c>
      <c r="C58" s="202">
        <v>3</v>
      </c>
      <c r="D58" s="202">
        <v>0</v>
      </c>
      <c r="E58" s="202">
        <v>3</v>
      </c>
      <c r="F58" s="202">
        <v>0</v>
      </c>
      <c r="G58" s="202">
        <v>0</v>
      </c>
      <c r="H58" s="202">
        <v>0</v>
      </c>
      <c r="I58" s="202">
        <v>1</v>
      </c>
      <c r="J58" s="202">
        <v>3</v>
      </c>
      <c r="K58" s="202">
        <v>0</v>
      </c>
      <c r="L58" s="202">
        <v>0</v>
      </c>
      <c r="M58" s="202">
        <v>0</v>
      </c>
      <c r="N58" s="202">
        <v>0</v>
      </c>
      <c r="O58" s="202">
        <v>3</v>
      </c>
      <c r="P58" s="202">
        <v>13</v>
      </c>
    </row>
    <row r="59" spans="1:16">
      <c r="A59" s="17">
        <v>79157</v>
      </c>
      <c r="B59" s="17" t="s">
        <v>520</v>
      </c>
      <c r="C59" s="202">
        <v>9</v>
      </c>
      <c r="D59" s="202">
        <v>0</v>
      </c>
      <c r="E59" s="202">
        <v>2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3</v>
      </c>
      <c r="P59" s="202">
        <v>14</v>
      </c>
    </row>
    <row r="60" spans="1:16">
      <c r="A60" s="17">
        <v>79008</v>
      </c>
      <c r="B60" s="17" t="s">
        <v>414</v>
      </c>
      <c r="C60" s="202">
        <v>6</v>
      </c>
      <c r="D60" s="202">
        <v>1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7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14</v>
      </c>
    </row>
    <row r="61" spans="1:16">
      <c r="A61" s="17">
        <v>79061</v>
      </c>
      <c r="B61" s="17" t="s">
        <v>357</v>
      </c>
      <c r="C61" s="202">
        <v>8</v>
      </c>
      <c r="D61" s="202">
        <v>0</v>
      </c>
      <c r="E61" s="202">
        <v>13</v>
      </c>
      <c r="F61" s="202">
        <v>0</v>
      </c>
      <c r="G61" s="202">
        <v>0</v>
      </c>
      <c r="H61" s="202">
        <v>0</v>
      </c>
      <c r="I61" s="202">
        <v>8</v>
      </c>
      <c r="J61" s="202">
        <v>10</v>
      </c>
      <c r="K61" s="202">
        <v>0</v>
      </c>
      <c r="L61" s="202">
        <v>0</v>
      </c>
      <c r="M61" s="202">
        <v>0</v>
      </c>
      <c r="N61" s="202">
        <v>0</v>
      </c>
      <c r="O61" s="202">
        <v>5</v>
      </c>
      <c r="P61" s="202">
        <v>44</v>
      </c>
    </row>
    <row r="62" spans="1:16">
      <c r="A62" s="17">
        <v>79063</v>
      </c>
      <c r="B62" s="17" t="s">
        <v>528</v>
      </c>
      <c r="C62" s="202">
        <v>7</v>
      </c>
      <c r="D62" s="202">
        <v>0</v>
      </c>
      <c r="E62" s="202">
        <v>1</v>
      </c>
      <c r="F62" s="202">
        <v>0</v>
      </c>
      <c r="G62" s="202">
        <v>0</v>
      </c>
      <c r="H62" s="202">
        <v>0</v>
      </c>
      <c r="I62" s="202">
        <v>19</v>
      </c>
      <c r="J62" s="202">
        <v>2</v>
      </c>
      <c r="K62" s="202">
        <v>0</v>
      </c>
      <c r="L62" s="202">
        <v>0</v>
      </c>
      <c r="M62" s="202">
        <v>0</v>
      </c>
      <c r="N62" s="202">
        <v>1</v>
      </c>
      <c r="O62" s="202">
        <v>8</v>
      </c>
      <c r="P62" s="202">
        <v>38</v>
      </c>
    </row>
    <row r="63" spans="1:16">
      <c r="A63" s="17">
        <v>79117</v>
      </c>
      <c r="B63" s="17" t="s">
        <v>482</v>
      </c>
      <c r="C63" s="202">
        <v>15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5</v>
      </c>
      <c r="K63" s="202">
        <v>0</v>
      </c>
      <c r="L63" s="202">
        <v>0</v>
      </c>
      <c r="M63" s="202">
        <v>0</v>
      </c>
      <c r="N63" s="202">
        <v>0</v>
      </c>
      <c r="O63" s="202">
        <v>3</v>
      </c>
      <c r="P63" s="202">
        <v>23</v>
      </c>
    </row>
    <row r="64" spans="1:16">
      <c r="A64" s="17">
        <v>79118</v>
      </c>
      <c r="B64" s="17" t="s">
        <v>488</v>
      </c>
      <c r="C64" s="202">
        <v>5</v>
      </c>
      <c r="D64" s="202">
        <v>0</v>
      </c>
      <c r="E64" s="202">
        <v>1</v>
      </c>
      <c r="F64" s="202">
        <v>0</v>
      </c>
      <c r="G64" s="202">
        <v>0</v>
      </c>
      <c r="H64" s="202">
        <v>0</v>
      </c>
      <c r="I64" s="202">
        <v>0</v>
      </c>
      <c r="J64" s="202">
        <v>5</v>
      </c>
      <c r="K64" s="202">
        <v>0</v>
      </c>
      <c r="L64" s="202">
        <v>0</v>
      </c>
      <c r="M64" s="202">
        <v>0</v>
      </c>
      <c r="N64" s="202">
        <v>0</v>
      </c>
      <c r="O64" s="202">
        <v>1</v>
      </c>
      <c r="P64" s="202">
        <v>12</v>
      </c>
    </row>
    <row r="65" spans="1:16">
      <c r="A65" s="17">
        <v>80010</v>
      </c>
      <c r="B65" s="17" t="s">
        <v>544</v>
      </c>
      <c r="C65" s="202">
        <v>7</v>
      </c>
      <c r="D65" s="202">
        <v>1</v>
      </c>
      <c r="E65" s="202">
        <v>1</v>
      </c>
      <c r="F65" s="202">
        <v>0</v>
      </c>
      <c r="G65" s="202">
        <v>0</v>
      </c>
      <c r="H65" s="202">
        <v>0</v>
      </c>
      <c r="I65" s="202">
        <v>2</v>
      </c>
      <c r="J65" s="202">
        <v>2</v>
      </c>
      <c r="K65" s="202">
        <v>0</v>
      </c>
      <c r="L65" s="202">
        <v>0</v>
      </c>
      <c r="M65" s="202">
        <v>0</v>
      </c>
      <c r="N65" s="202">
        <v>0</v>
      </c>
      <c r="O65" s="202">
        <v>1</v>
      </c>
      <c r="P65" s="202">
        <v>14</v>
      </c>
    </row>
    <row r="66" spans="1:16">
      <c r="A66" s="17">
        <v>80017</v>
      </c>
      <c r="B66" s="17" t="s">
        <v>642</v>
      </c>
      <c r="C66" s="202">
        <v>2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4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2</v>
      </c>
      <c r="P66" s="202">
        <v>8</v>
      </c>
    </row>
    <row r="67" spans="1:16">
      <c r="A67" s="17">
        <v>80052</v>
      </c>
      <c r="B67" s="17" t="s">
        <v>402</v>
      </c>
      <c r="C67" s="202">
        <v>13</v>
      </c>
      <c r="D67" s="202">
        <v>0</v>
      </c>
      <c r="E67" s="202">
        <v>4</v>
      </c>
      <c r="F67" s="202">
        <v>0</v>
      </c>
      <c r="G67" s="202">
        <v>0</v>
      </c>
      <c r="H67" s="202">
        <v>0</v>
      </c>
      <c r="I67" s="202">
        <v>11</v>
      </c>
      <c r="J67" s="202">
        <v>3</v>
      </c>
      <c r="K67" s="202">
        <v>0</v>
      </c>
      <c r="L67" s="202">
        <v>0</v>
      </c>
      <c r="M67" s="202">
        <v>0</v>
      </c>
      <c r="N67" s="202">
        <v>0</v>
      </c>
      <c r="O67" s="202">
        <v>6</v>
      </c>
      <c r="P67" s="202">
        <v>37</v>
      </c>
    </row>
    <row r="68" spans="1:16">
      <c r="A68" s="17">
        <v>80058</v>
      </c>
      <c r="B68" s="17" t="s">
        <v>647</v>
      </c>
      <c r="C68" s="202">
        <v>2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2</v>
      </c>
    </row>
    <row r="69" spans="1:16">
      <c r="A69" s="17">
        <v>80064</v>
      </c>
      <c r="B69" s="17" t="s">
        <v>514</v>
      </c>
      <c r="C69" s="202">
        <v>10</v>
      </c>
      <c r="D69" s="202">
        <v>0</v>
      </c>
      <c r="E69" s="202">
        <v>2</v>
      </c>
      <c r="F69" s="202">
        <v>0</v>
      </c>
      <c r="G69" s="202">
        <v>0</v>
      </c>
      <c r="H69" s="202">
        <v>0</v>
      </c>
      <c r="I69" s="202">
        <v>1</v>
      </c>
      <c r="J69" s="202">
        <v>4</v>
      </c>
      <c r="K69" s="202">
        <v>0</v>
      </c>
      <c r="L69" s="202">
        <v>1</v>
      </c>
      <c r="M69" s="202">
        <v>0</v>
      </c>
      <c r="N69" s="202">
        <v>0</v>
      </c>
      <c r="O69" s="202">
        <v>3</v>
      </c>
      <c r="P69" s="202">
        <v>21</v>
      </c>
    </row>
    <row r="70" spans="1:16">
      <c r="A70" s="17">
        <v>80091</v>
      </c>
      <c r="B70" s="17" t="s">
        <v>550</v>
      </c>
      <c r="C70" s="202">
        <v>19</v>
      </c>
      <c r="D70" s="202">
        <v>0</v>
      </c>
      <c r="E70" s="202">
        <v>1</v>
      </c>
      <c r="F70" s="202">
        <v>0</v>
      </c>
      <c r="G70" s="202">
        <v>0</v>
      </c>
      <c r="H70" s="202">
        <v>0</v>
      </c>
      <c r="I70" s="202">
        <v>3</v>
      </c>
      <c r="J70" s="202">
        <v>12</v>
      </c>
      <c r="K70" s="202">
        <v>0</v>
      </c>
      <c r="L70" s="202">
        <v>0</v>
      </c>
      <c r="M70" s="202">
        <v>0</v>
      </c>
      <c r="N70" s="202">
        <v>0</v>
      </c>
      <c r="O70" s="202">
        <v>2</v>
      </c>
      <c r="P70" s="202">
        <v>37</v>
      </c>
    </row>
    <row r="71" spans="1:16">
      <c r="A71" s="17">
        <v>80092</v>
      </c>
      <c r="B71" s="17" t="s">
        <v>439</v>
      </c>
      <c r="C71" s="202">
        <v>60</v>
      </c>
      <c r="D71" s="202">
        <v>0</v>
      </c>
      <c r="E71" s="202">
        <v>2</v>
      </c>
      <c r="F71" s="202">
        <v>0</v>
      </c>
      <c r="G71" s="202">
        <v>0</v>
      </c>
      <c r="H71" s="202">
        <v>0</v>
      </c>
      <c r="I71" s="202">
        <v>2</v>
      </c>
      <c r="J71" s="202">
        <v>23</v>
      </c>
      <c r="K71" s="202">
        <v>0</v>
      </c>
      <c r="L71" s="202">
        <v>0</v>
      </c>
      <c r="M71" s="202">
        <v>0</v>
      </c>
      <c r="N71" s="202">
        <v>0</v>
      </c>
      <c r="O71" s="202">
        <v>1</v>
      </c>
      <c r="P71" s="202">
        <v>88</v>
      </c>
    </row>
    <row r="72" spans="1:16">
      <c r="A72" s="17">
        <v>102022</v>
      </c>
      <c r="B72" s="17" t="s">
        <v>634</v>
      </c>
      <c r="C72" s="202">
        <v>3</v>
      </c>
      <c r="D72" s="202">
        <v>0</v>
      </c>
      <c r="E72" s="202">
        <v>5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1</v>
      </c>
      <c r="P72" s="202">
        <v>9</v>
      </c>
    </row>
    <row r="73" spans="1:16">
      <c r="A73" s="17">
        <v>102037</v>
      </c>
      <c r="B73" s="17" t="s">
        <v>324</v>
      </c>
      <c r="C73" s="202">
        <v>43</v>
      </c>
      <c r="D73" s="202">
        <v>7</v>
      </c>
      <c r="E73" s="202">
        <v>24</v>
      </c>
      <c r="F73" s="202">
        <v>0</v>
      </c>
      <c r="G73" s="202">
        <v>5</v>
      </c>
      <c r="H73" s="202">
        <v>0</v>
      </c>
      <c r="I73" s="202">
        <v>21</v>
      </c>
      <c r="J73" s="202">
        <v>9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109</v>
      </c>
    </row>
    <row r="74" spans="1:16">
      <c r="A74" s="17">
        <v>78002</v>
      </c>
      <c r="B74" s="17" t="s">
        <v>500</v>
      </c>
      <c r="C74" s="202">
        <v>6</v>
      </c>
      <c r="D74" s="202">
        <v>0</v>
      </c>
      <c r="E74" s="202">
        <v>19</v>
      </c>
      <c r="F74" s="202">
        <v>0</v>
      </c>
      <c r="G74" s="202">
        <v>0</v>
      </c>
      <c r="H74" s="202">
        <v>0</v>
      </c>
      <c r="I74" s="202">
        <v>0</v>
      </c>
      <c r="J74" s="202">
        <v>1</v>
      </c>
      <c r="K74" s="202">
        <v>0</v>
      </c>
      <c r="L74" s="202">
        <v>2</v>
      </c>
      <c r="M74" s="202">
        <v>0</v>
      </c>
      <c r="N74" s="202">
        <v>0</v>
      </c>
      <c r="O74" s="202">
        <v>1</v>
      </c>
      <c r="P74" s="202">
        <v>29</v>
      </c>
    </row>
    <row r="75" spans="1:16">
      <c r="A75" s="17">
        <v>78003</v>
      </c>
      <c r="B75" s="17" t="s">
        <v>276</v>
      </c>
      <c r="C75" s="202">
        <v>143</v>
      </c>
      <c r="D75" s="202">
        <v>10</v>
      </c>
      <c r="E75" s="202">
        <v>39</v>
      </c>
      <c r="F75" s="202">
        <v>0</v>
      </c>
      <c r="G75" s="202">
        <v>0</v>
      </c>
      <c r="H75" s="202">
        <v>0</v>
      </c>
      <c r="I75" s="202">
        <v>35</v>
      </c>
      <c r="J75" s="202">
        <v>42</v>
      </c>
      <c r="K75" s="202">
        <v>0</v>
      </c>
      <c r="L75" s="202">
        <v>1</v>
      </c>
      <c r="M75" s="202">
        <v>8</v>
      </c>
      <c r="N75" s="202">
        <v>0</v>
      </c>
      <c r="O75" s="202">
        <v>9</v>
      </c>
      <c r="P75" s="202">
        <v>287</v>
      </c>
    </row>
    <row r="76" spans="1:16">
      <c r="A76" s="17">
        <v>78004</v>
      </c>
      <c r="B76" s="17" t="s">
        <v>501</v>
      </c>
      <c r="C76" s="202">
        <v>7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</v>
      </c>
      <c r="J76" s="202">
        <v>4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12</v>
      </c>
    </row>
    <row r="77" spans="1:16">
      <c r="A77" s="17">
        <v>78006</v>
      </c>
      <c r="B77" s="17" t="s">
        <v>537</v>
      </c>
      <c r="C77" s="202">
        <v>3</v>
      </c>
      <c r="D77" s="202">
        <v>0</v>
      </c>
      <c r="E77" s="202">
        <v>1</v>
      </c>
      <c r="F77" s="202">
        <v>0</v>
      </c>
      <c r="G77" s="202">
        <v>0</v>
      </c>
      <c r="H77" s="202">
        <v>0</v>
      </c>
      <c r="I77" s="202">
        <v>0</v>
      </c>
      <c r="J77" s="202">
        <v>4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8</v>
      </c>
    </row>
    <row r="78" spans="1:16">
      <c r="A78" s="17">
        <v>78008</v>
      </c>
      <c r="B78" s="17" t="s">
        <v>641</v>
      </c>
      <c r="C78" s="202">
        <v>0</v>
      </c>
      <c r="D78" s="202">
        <v>0</v>
      </c>
      <c r="E78" s="202">
        <v>2</v>
      </c>
      <c r="F78" s="202">
        <v>0</v>
      </c>
      <c r="G78" s="202">
        <v>0</v>
      </c>
      <c r="H78" s="202">
        <v>0</v>
      </c>
      <c r="I78" s="202">
        <v>8</v>
      </c>
      <c r="J78" s="202">
        <v>1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11</v>
      </c>
    </row>
    <row r="79" spans="1:16">
      <c r="A79" s="17">
        <v>78009</v>
      </c>
      <c r="B79" s="17" t="s">
        <v>371</v>
      </c>
      <c r="C79" s="202">
        <v>17</v>
      </c>
      <c r="D79" s="202">
        <v>0</v>
      </c>
      <c r="E79" s="202">
        <v>1</v>
      </c>
      <c r="F79" s="202">
        <v>4</v>
      </c>
      <c r="G79" s="202">
        <v>0</v>
      </c>
      <c r="H79" s="202">
        <v>0</v>
      </c>
      <c r="I79" s="202">
        <v>8</v>
      </c>
      <c r="J79" s="202">
        <v>6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36</v>
      </c>
    </row>
    <row r="80" spans="1:16">
      <c r="A80" s="17">
        <v>78010</v>
      </c>
      <c r="B80" s="17" t="s">
        <v>291</v>
      </c>
      <c r="C80" s="202">
        <v>102</v>
      </c>
      <c r="D80" s="202">
        <v>5</v>
      </c>
      <c r="E80" s="202">
        <v>37</v>
      </c>
      <c r="F80" s="202">
        <v>12</v>
      </c>
      <c r="G80" s="202">
        <v>0</v>
      </c>
      <c r="H80" s="202">
        <v>0</v>
      </c>
      <c r="I80" s="202">
        <v>57</v>
      </c>
      <c r="J80" s="202">
        <v>64</v>
      </c>
      <c r="K80" s="202">
        <v>0</v>
      </c>
      <c r="L80" s="202">
        <v>0</v>
      </c>
      <c r="M80" s="202">
        <v>0</v>
      </c>
      <c r="N80" s="202">
        <v>4</v>
      </c>
      <c r="O80" s="202">
        <v>37</v>
      </c>
      <c r="P80" s="202">
        <v>318</v>
      </c>
    </row>
    <row r="81" spans="1:16">
      <c r="A81" s="17">
        <v>78011</v>
      </c>
      <c r="B81" s="17" t="s">
        <v>423</v>
      </c>
      <c r="C81" s="202">
        <v>11</v>
      </c>
      <c r="D81" s="202">
        <v>2</v>
      </c>
      <c r="E81" s="202">
        <v>0</v>
      </c>
      <c r="F81" s="202">
        <v>0</v>
      </c>
      <c r="G81" s="202">
        <v>7</v>
      </c>
      <c r="H81" s="202">
        <v>0</v>
      </c>
      <c r="I81" s="202">
        <v>12</v>
      </c>
      <c r="J81" s="202">
        <v>8</v>
      </c>
      <c r="K81" s="202">
        <v>0</v>
      </c>
      <c r="L81" s="202">
        <v>0</v>
      </c>
      <c r="M81" s="202">
        <v>0</v>
      </c>
      <c r="N81" s="202">
        <v>0</v>
      </c>
      <c r="O81" s="202">
        <v>2</v>
      </c>
      <c r="P81" s="202">
        <v>42</v>
      </c>
    </row>
    <row r="82" spans="1:16">
      <c r="A82" s="17">
        <v>78012</v>
      </c>
      <c r="B82" s="17" t="s">
        <v>426</v>
      </c>
      <c r="C82" s="202">
        <v>9</v>
      </c>
      <c r="D82" s="202">
        <v>0</v>
      </c>
      <c r="E82" s="202">
        <v>2</v>
      </c>
      <c r="F82" s="202">
        <v>0</v>
      </c>
      <c r="G82" s="202">
        <v>0</v>
      </c>
      <c r="H82" s="202">
        <v>0</v>
      </c>
      <c r="I82" s="202">
        <v>1</v>
      </c>
      <c r="J82" s="202">
        <v>1</v>
      </c>
      <c r="K82" s="202">
        <v>0</v>
      </c>
      <c r="L82" s="202">
        <v>0</v>
      </c>
      <c r="M82" s="202">
        <v>0</v>
      </c>
      <c r="N82" s="202">
        <v>0</v>
      </c>
      <c r="O82" s="202">
        <v>8</v>
      </c>
      <c r="P82" s="202">
        <v>21</v>
      </c>
    </row>
    <row r="83" spans="1:16">
      <c r="A83" s="17">
        <v>78013</v>
      </c>
      <c r="B83" s="17" t="s">
        <v>490</v>
      </c>
      <c r="C83" s="202">
        <v>26</v>
      </c>
      <c r="D83" s="202">
        <v>46</v>
      </c>
      <c r="E83" s="202">
        <v>3</v>
      </c>
      <c r="F83" s="202">
        <v>0</v>
      </c>
      <c r="G83" s="202">
        <v>0</v>
      </c>
      <c r="H83" s="202">
        <v>0</v>
      </c>
      <c r="I83" s="202">
        <v>10</v>
      </c>
      <c r="J83" s="202">
        <v>1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86</v>
      </c>
    </row>
    <row r="84" spans="1:16">
      <c r="A84" s="17">
        <v>78014</v>
      </c>
      <c r="B84" s="17" t="s">
        <v>610</v>
      </c>
      <c r="C84" s="202">
        <v>5</v>
      </c>
      <c r="D84" s="202">
        <v>0</v>
      </c>
      <c r="E84" s="202">
        <v>1</v>
      </c>
      <c r="F84" s="202">
        <v>0</v>
      </c>
      <c r="G84" s="202">
        <v>0</v>
      </c>
      <c r="H84" s="202">
        <v>0</v>
      </c>
      <c r="I84" s="202">
        <v>0</v>
      </c>
      <c r="J84" s="202">
        <v>28</v>
      </c>
      <c r="K84" s="202">
        <v>0</v>
      </c>
      <c r="L84" s="202">
        <v>0</v>
      </c>
      <c r="M84" s="202">
        <v>0</v>
      </c>
      <c r="N84" s="202">
        <v>0</v>
      </c>
      <c r="O84" s="202">
        <v>2</v>
      </c>
      <c r="P84" s="202">
        <v>36</v>
      </c>
    </row>
    <row r="85" spans="1:16">
      <c r="A85" s="17">
        <v>78015</v>
      </c>
      <c r="B85" s="17" t="s">
        <v>308</v>
      </c>
      <c r="C85" s="202">
        <v>45</v>
      </c>
      <c r="D85" s="202">
        <v>0</v>
      </c>
      <c r="E85" s="202">
        <v>11</v>
      </c>
      <c r="F85" s="202">
        <v>0</v>
      </c>
      <c r="G85" s="202">
        <v>0</v>
      </c>
      <c r="H85" s="202">
        <v>0</v>
      </c>
      <c r="I85" s="202">
        <v>36</v>
      </c>
      <c r="J85" s="202">
        <v>17</v>
      </c>
      <c r="K85" s="202">
        <v>0</v>
      </c>
      <c r="L85" s="202">
        <v>0</v>
      </c>
      <c r="M85" s="202">
        <v>0</v>
      </c>
      <c r="N85" s="202">
        <v>0</v>
      </c>
      <c r="O85" s="202">
        <v>21</v>
      </c>
      <c r="P85" s="202">
        <v>130</v>
      </c>
    </row>
    <row r="86" spans="1:16">
      <c r="A86" s="17">
        <v>78016</v>
      </c>
      <c r="B86" s="17" t="s">
        <v>547</v>
      </c>
      <c r="C86" s="202">
        <v>7</v>
      </c>
      <c r="D86" s="202">
        <v>0</v>
      </c>
      <c r="E86" s="202">
        <v>6</v>
      </c>
      <c r="F86" s="202">
        <v>0</v>
      </c>
      <c r="G86" s="202">
        <v>0</v>
      </c>
      <c r="H86" s="202">
        <v>0</v>
      </c>
      <c r="I86" s="202">
        <v>2</v>
      </c>
      <c r="J86" s="202">
        <v>2</v>
      </c>
      <c r="K86" s="202">
        <v>0</v>
      </c>
      <c r="L86" s="202">
        <v>0</v>
      </c>
      <c r="M86" s="202">
        <v>0</v>
      </c>
      <c r="N86" s="202">
        <v>0</v>
      </c>
      <c r="O86" s="202">
        <v>1</v>
      </c>
      <c r="P86" s="202">
        <v>18</v>
      </c>
    </row>
    <row r="87" spans="1:16">
      <c r="A87" s="17">
        <v>78017</v>
      </c>
      <c r="B87" s="17" t="s">
        <v>298</v>
      </c>
      <c r="C87" s="202">
        <v>44</v>
      </c>
      <c r="D87" s="202">
        <v>11</v>
      </c>
      <c r="E87" s="202">
        <v>22</v>
      </c>
      <c r="F87" s="202">
        <v>0</v>
      </c>
      <c r="G87" s="202">
        <v>0</v>
      </c>
      <c r="H87" s="202">
        <v>0</v>
      </c>
      <c r="I87" s="202">
        <v>74</v>
      </c>
      <c r="J87" s="202">
        <v>49</v>
      </c>
      <c r="K87" s="202">
        <v>3</v>
      </c>
      <c r="L87" s="202">
        <v>7</v>
      </c>
      <c r="M87" s="202">
        <v>17</v>
      </c>
      <c r="N87" s="202">
        <v>1</v>
      </c>
      <c r="O87" s="202">
        <v>15</v>
      </c>
      <c r="P87" s="202">
        <v>243</v>
      </c>
    </row>
    <row r="88" spans="1:16">
      <c r="A88" s="17">
        <v>78019</v>
      </c>
      <c r="B88" s="17" t="s">
        <v>428</v>
      </c>
      <c r="C88" s="202">
        <v>6</v>
      </c>
      <c r="D88" s="202">
        <v>0</v>
      </c>
      <c r="E88" s="202">
        <v>4</v>
      </c>
      <c r="F88" s="202">
        <v>0</v>
      </c>
      <c r="G88" s="202">
        <v>0</v>
      </c>
      <c r="H88" s="202">
        <v>0</v>
      </c>
      <c r="I88" s="202">
        <v>0</v>
      </c>
      <c r="J88" s="202">
        <v>4</v>
      </c>
      <c r="K88" s="202">
        <v>0</v>
      </c>
      <c r="L88" s="202">
        <v>0</v>
      </c>
      <c r="M88" s="202">
        <v>0</v>
      </c>
      <c r="N88" s="202">
        <v>0</v>
      </c>
      <c r="O88" s="202">
        <v>1</v>
      </c>
      <c r="P88" s="202">
        <v>15</v>
      </c>
    </row>
    <row r="89" spans="1:16">
      <c r="A89" s="17">
        <v>78020</v>
      </c>
      <c r="B89" s="17" t="s">
        <v>459</v>
      </c>
      <c r="C89" s="202">
        <v>14</v>
      </c>
      <c r="D89" s="202">
        <v>0</v>
      </c>
      <c r="E89" s="202">
        <v>2</v>
      </c>
      <c r="F89" s="202">
        <v>0</v>
      </c>
      <c r="G89" s="202">
        <v>1</v>
      </c>
      <c r="H89" s="202">
        <v>0</v>
      </c>
      <c r="I89" s="202">
        <v>0</v>
      </c>
      <c r="J89" s="202">
        <v>8</v>
      </c>
      <c r="K89" s="202">
        <v>0</v>
      </c>
      <c r="L89" s="202">
        <v>0</v>
      </c>
      <c r="M89" s="202">
        <v>0</v>
      </c>
      <c r="N89" s="202">
        <v>0</v>
      </c>
      <c r="O89" s="202">
        <v>1</v>
      </c>
      <c r="P89" s="202">
        <v>26</v>
      </c>
    </row>
    <row r="90" spans="1:16">
      <c r="A90" s="17">
        <v>78021</v>
      </c>
      <c r="B90" s="17" t="s">
        <v>562</v>
      </c>
      <c r="C90" s="202">
        <v>5</v>
      </c>
      <c r="D90" s="202">
        <v>2</v>
      </c>
      <c r="E90" s="202">
        <v>2</v>
      </c>
      <c r="F90" s="202">
        <v>0</v>
      </c>
      <c r="G90" s="202">
        <v>0</v>
      </c>
      <c r="H90" s="202">
        <v>0</v>
      </c>
      <c r="I90" s="202">
        <v>4</v>
      </c>
      <c r="J90" s="202">
        <v>4</v>
      </c>
      <c r="K90" s="202">
        <v>0</v>
      </c>
      <c r="L90" s="202">
        <v>0</v>
      </c>
      <c r="M90" s="202">
        <v>0</v>
      </c>
      <c r="N90" s="202">
        <v>0</v>
      </c>
      <c r="O90" s="202">
        <v>1</v>
      </c>
      <c r="P90" s="202">
        <v>18</v>
      </c>
    </row>
    <row r="91" spans="1:16">
      <c r="A91" s="17">
        <v>78022</v>
      </c>
      <c r="B91" s="17" t="s">
        <v>563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2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2</v>
      </c>
    </row>
    <row r="92" spans="1:16">
      <c r="A92" s="17">
        <v>78025</v>
      </c>
      <c r="B92" s="17" t="s">
        <v>313</v>
      </c>
      <c r="C92" s="202">
        <v>60</v>
      </c>
      <c r="D92" s="202">
        <v>1</v>
      </c>
      <c r="E92" s="202">
        <v>14</v>
      </c>
      <c r="F92" s="202">
        <v>0</v>
      </c>
      <c r="G92" s="202">
        <v>2</v>
      </c>
      <c r="H92" s="202">
        <v>0</v>
      </c>
      <c r="I92" s="202">
        <v>38</v>
      </c>
      <c r="J92" s="202">
        <v>23</v>
      </c>
      <c r="K92" s="202">
        <v>2</v>
      </c>
      <c r="L92" s="202">
        <v>0</v>
      </c>
      <c r="M92" s="202">
        <v>0</v>
      </c>
      <c r="N92" s="202">
        <v>4</v>
      </c>
      <c r="O92" s="202">
        <v>8</v>
      </c>
      <c r="P92" s="202">
        <v>152</v>
      </c>
    </row>
    <row r="93" spans="1:16">
      <c r="A93" s="17">
        <v>78026</v>
      </c>
      <c r="B93" s="17" t="s">
        <v>397</v>
      </c>
      <c r="C93" s="202">
        <v>4</v>
      </c>
      <c r="D93" s="202">
        <v>0</v>
      </c>
      <c r="E93" s="202">
        <v>1</v>
      </c>
      <c r="F93" s="202">
        <v>0</v>
      </c>
      <c r="G93" s="202">
        <v>0</v>
      </c>
      <c r="H93" s="202">
        <v>0</v>
      </c>
      <c r="I93" s="202">
        <v>0</v>
      </c>
      <c r="J93" s="202">
        <v>11</v>
      </c>
      <c r="K93" s="202">
        <v>0</v>
      </c>
      <c r="L93" s="202">
        <v>0</v>
      </c>
      <c r="M93" s="202">
        <v>2</v>
      </c>
      <c r="N93" s="202">
        <v>0</v>
      </c>
      <c r="O93" s="202">
        <v>5</v>
      </c>
      <c r="P93" s="202">
        <v>23</v>
      </c>
    </row>
    <row r="94" spans="1:16">
      <c r="A94" s="17">
        <v>78027</v>
      </c>
      <c r="B94" s="17" t="s">
        <v>677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s="17">
        <v>78028</v>
      </c>
      <c r="B95" s="17" t="s">
        <v>443</v>
      </c>
      <c r="C95" s="202">
        <v>8</v>
      </c>
      <c r="D95" s="202">
        <v>0</v>
      </c>
      <c r="E95" s="202">
        <v>4</v>
      </c>
      <c r="F95" s="202">
        <v>0</v>
      </c>
      <c r="G95" s="202">
        <v>0</v>
      </c>
      <c r="H95" s="202">
        <v>0</v>
      </c>
      <c r="I95" s="202">
        <v>0</v>
      </c>
      <c r="J95" s="202">
        <v>3</v>
      </c>
      <c r="K95" s="202">
        <v>0</v>
      </c>
      <c r="L95" s="202">
        <v>0</v>
      </c>
      <c r="M95" s="202">
        <v>0</v>
      </c>
      <c r="N95" s="202">
        <v>0</v>
      </c>
      <c r="O95" s="202">
        <v>4</v>
      </c>
      <c r="P95" s="202">
        <v>19</v>
      </c>
    </row>
    <row r="96" spans="1:16">
      <c r="A96" s="17">
        <v>78029</v>
      </c>
      <c r="B96" s="17" t="s">
        <v>283</v>
      </c>
      <c r="C96" s="202">
        <v>74</v>
      </c>
      <c r="D96" s="202">
        <v>2</v>
      </c>
      <c r="E96" s="202">
        <v>21</v>
      </c>
      <c r="F96" s="202">
        <v>0</v>
      </c>
      <c r="G96" s="202">
        <v>0</v>
      </c>
      <c r="H96" s="202">
        <v>0</v>
      </c>
      <c r="I96" s="202">
        <v>20</v>
      </c>
      <c r="J96" s="202">
        <v>51</v>
      </c>
      <c r="K96" s="202">
        <v>0</v>
      </c>
      <c r="L96" s="202">
        <v>0</v>
      </c>
      <c r="M96" s="202">
        <v>4</v>
      </c>
      <c r="N96" s="202">
        <v>0</v>
      </c>
      <c r="O96" s="202">
        <v>26</v>
      </c>
      <c r="P96" s="202">
        <v>198</v>
      </c>
    </row>
    <row r="97" spans="1:16">
      <c r="A97" s="17">
        <v>78030</v>
      </c>
      <c r="B97" s="17" t="s">
        <v>424</v>
      </c>
      <c r="C97" s="202">
        <v>5</v>
      </c>
      <c r="D97" s="202">
        <v>1</v>
      </c>
      <c r="E97" s="202">
        <v>3</v>
      </c>
      <c r="F97" s="202">
        <v>0</v>
      </c>
      <c r="G97" s="202">
        <v>3</v>
      </c>
      <c r="H97" s="202">
        <v>0</v>
      </c>
      <c r="I97" s="202">
        <v>16</v>
      </c>
      <c r="J97" s="202">
        <v>8</v>
      </c>
      <c r="K97" s="202">
        <v>0</v>
      </c>
      <c r="L97" s="202">
        <v>0</v>
      </c>
      <c r="M97" s="202">
        <v>0</v>
      </c>
      <c r="N97" s="202">
        <v>0</v>
      </c>
      <c r="O97" s="202">
        <v>11</v>
      </c>
      <c r="P97" s="202">
        <v>47</v>
      </c>
    </row>
    <row r="98" spans="1:16">
      <c r="A98" s="17">
        <v>78031</v>
      </c>
      <c r="B98" s="17" t="s">
        <v>303</v>
      </c>
      <c r="C98" s="202">
        <v>27</v>
      </c>
      <c r="D98" s="202">
        <v>1</v>
      </c>
      <c r="E98" s="202">
        <v>14</v>
      </c>
      <c r="F98" s="202">
        <v>0</v>
      </c>
      <c r="G98" s="202">
        <v>14</v>
      </c>
      <c r="H98" s="202">
        <v>0</v>
      </c>
      <c r="I98" s="202">
        <v>20</v>
      </c>
      <c r="J98" s="202">
        <v>38</v>
      </c>
      <c r="K98" s="202">
        <v>0</v>
      </c>
      <c r="L98" s="202">
        <v>3</v>
      </c>
      <c r="M98" s="202">
        <v>2</v>
      </c>
      <c r="N98" s="202">
        <v>0</v>
      </c>
      <c r="O98" s="202">
        <v>30</v>
      </c>
      <c r="P98" s="202">
        <v>149</v>
      </c>
    </row>
    <row r="99" spans="1:16">
      <c r="A99" s="17">
        <v>78033</v>
      </c>
      <c r="B99" s="17" t="s">
        <v>275</v>
      </c>
      <c r="C99" s="202">
        <v>120</v>
      </c>
      <c r="D99" s="202">
        <v>16</v>
      </c>
      <c r="E99" s="202">
        <v>60</v>
      </c>
      <c r="F99" s="202">
        <v>0</v>
      </c>
      <c r="G99" s="202">
        <v>0</v>
      </c>
      <c r="H99" s="202">
        <v>0</v>
      </c>
      <c r="I99" s="202">
        <v>125</v>
      </c>
      <c r="J99" s="202">
        <v>89</v>
      </c>
      <c r="K99" s="202">
        <v>0</v>
      </c>
      <c r="L99" s="202">
        <v>2</v>
      </c>
      <c r="M99" s="202">
        <v>0</v>
      </c>
      <c r="N99" s="202">
        <v>0</v>
      </c>
      <c r="O99" s="202">
        <v>47</v>
      </c>
      <c r="P99" s="202">
        <v>459</v>
      </c>
    </row>
    <row r="100" spans="1:16">
      <c r="A100" s="17">
        <v>78034</v>
      </c>
      <c r="B100" s="17" t="s">
        <v>430</v>
      </c>
      <c r="C100" s="202">
        <v>16</v>
      </c>
      <c r="D100" s="202">
        <v>1</v>
      </c>
      <c r="E100" s="202">
        <v>3</v>
      </c>
      <c r="F100" s="202">
        <v>0</v>
      </c>
      <c r="G100" s="202">
        <v>0</v>
      </c>
      <c r="H100" s="202">
        <v>0</v>
      </c>
      <c r="I100" s="202">
        <v>4</v>
      </c>
      <c r="J100" s="202">
        <v>8</v>
      </c>
      <c r="K100" s="202">
        <v>0</v>
      </c>
      <c r="L100" s="202">
        <v>0</v>
      </c>
      <c r="M100" s="202">
        <v>0</v>
      </c>
      <c r="N100" s="202">
        <v>0</v>
      </c>
      <c r="O100" s="202">
        <v>2</v>
      </c>
      <c r="P100" s="202">
        <v>34</v>
      </c>
    </row>
    <row r="101" spans="1:16">
      <c r="A101" s="17">
        <v>78035</v>
      </c>
      <c r="B101" s="17" t="s">
        <v>666</v>
      </c>
      <c r="C101" s="202">
        <v>3</v>
      </c>
      <c r="D101" s="202">
        <v>0</v>
      </c>
      <c r="E101" s="202">
        <v>1</v>
      </c>
      <c r="F101" s="202">
        <v>0</v>
      </c>
      <c r="G101" s="202">
        <v>0</v>
      </c>
      <c r="H101" s="202">
        <v>0</v>
      </c>
      <c r="I101" s="202">
        <v>0</v>
      </c>
      <c r="J101" s="202">
        <v>1</v>
      </c>
      <c r="K101" s="202">
        <v>0</v>
      </c>
      <c r="L101" s="202">
        <v>0</v>
      </c>
      <c r="M101" s="202">
        <v>0</v>
      </c>
      <c r="N101" s="202">
        <v>0</v>
      </c>
      <c r="O101" s="202">
        <v>0</v>
      </c>
      <c r="P101" s="202">
        <v>5</v>
      </c>
    </row>
    <row r="102" spans="1:16">
      <c r="A102" s="17">
        <v>78037</v>
      </c>
      <c r="B102" s="17" t="s">
        <v>407</v>
      </c>
      <c r="C102" s="202">
        <v>2</v>
      </c>
      <c r="D102" s="202">
        <v>0</v>
      </c>
      <c r="E102" s="202">
        <v>3</v>
      </c>
      <c r="F102" s="202">
        <v>0</v>
      </c>
      <c r="G102" s="202">
        <v>0</v>
      </c>
      <c r="H102" s="202">
        <v>0</v>
      </c>
      <c r="I102" s="202">
        <v>0</v>
      </c>
      <c r="J102" s="202">
        <v>8</v>
      </c>
      <c r="K102" s="202">
        <v>0</v>
      </c>
      <c r="L102" s="202">
        <v>0</v>
      </c>
      <c r="M102" s="202">
        <v>0</v>
      </c>
      <c r="N102" s="202">
        <v>0</v>
      </c>
      <c r="O102" s="202">
        <v>3</v>
      </c>
      <c r="P102" s="202">
        <v>16</v>
      </c>
    </row>
    <row r="103" spans="1:16">
      <c r="A103" s="17">
        <v>78038</v>
      </c>
      <c r="B103" s="17" t="s">
        <v>619</v>
      </c>
      <c r="C103" s="202">
        <v>1</v>
      </c>
      <c r="D103" s="202">
        <v>0</v>
      </c>
      <c r="E103" s="202">
        <v>0</v>
      </c>
      <c r="F103" s="202">
        <v>0</v>
      </c>
      <c r="G103" s="202">
        <v>0</v>
      </c>
      <c r="H103" s="202">
        <v>0</v>
      </c>
      <c r="I103" s="202">
        <v>0</v>
      </c>
      <c r="J103" s="202">
        <v>0</v>
      </c>
      <c r="K103" s="202">
        <v>0</v>
      </c>
      <c r="L103" s="202">
        <v>0</v>
      </c>
      <c r="M103" s="202">
        <v>0</v>
      </c>
      <c r="N103" s="202">
        <v>0</v>
      </c>
      <c r="O103" s="202">
        <v>0</v>
      </c>
      <c r="P103" s="202">
        <v>1</v>
      </c>
    </row>
    <row r="104" spans="1:16">
      <c r="A104" s="17">
        <v>78039</v>
      </c>
      <c r="B104" s="17" t="s">
        <v>555</v>
      </c>
      <c r="C104" s="202">
        <v>0</v>
      </c>
      <c r="D104" s="202">
        <v>0</v>
      </c>
      <c r="E104" s="202">
        <v>2</v>
      </c>
      <c r="F104" s="202">
        <v>0</v>
      </c>
      <c r="G104" s="202">
        <v>0</v>
      </c>
      <c r="H104" s="202">
        <v>0</v>
      </c>
      <c r="I104" s="202">
        <v>1</v>
      </c>
      <c r="J104" s="202">
        <v>1</v>
      </c>
      <c r="K104" s="202">
        <v>0</v>
      </c>
      <c r="L104" s="202">
        <v>0</v>
      </c>
      <c r="M104" s="202">
        <v>0</v>
      </c>
      <c r="N104" s="202">
        <v>0</v>
      </c>
      <c r="O104" s="202">
        <v>1</v>
      </c>
      <c r="P104" s="202">
        <v>5</v>
      </c>
    </row>
    <row r="105" spans="1:16">
      <c r="A105" s="17">
        <v>78040</v>
      </c>
      <c r="B105" s="17" t="s">
        <v>299</v>
      </c>
      <c r="C105" s="202">
        <v>19</v>
      </c>
      <c r="D105" s="202">
        <v>69</v>
      </c>
      <c r="E105" s="202">
        <v>8</v>
      </c>
      <c r="F105" s="202">
        <v>0</v>
      </c>
      <c r="G105" s="202">
        <v>0</v>
      </c>
      <c r="H105" s="202">
        <v>0</v>
      </c>
      <c r="I105" s="202">
        <v>13</v>
      </c>
      <c r="J105" s="202">
        <v>11</v>
      </c>
      <c r="K105" s="202">
        <v>0</v>
      </c>
      <c r="L105" s="202">
        <v>0</v>
      </c>
      <c r="M105" s="202">
        <v>0</v>
      </c>
      <c r="N105" s="202">
        <v>0</v>
      </c>
      <c r="O105" s="202">
        <v>28</v>
      </c>
      <c r="P105" s="202">
        <v>148</v>
      </c>
    </row>
    <row r="106" spans="1:16">
      <c r="A106" s="17">
        <v>78042</v>
      </c>
      <c r="B106" s="17" t="s">
        <v>557</v>
      </c>
      <c r="C106" s="202">
        <v>4</v>
      </c>
      <c r="D106" s="202">
        <v>0</v>
      </c>
      <c r="E106" s="202">
        <v>0</v>
      </c>
      <c r="F106" s="202">
        <v>0</v>
      </c>
      <c r="G106" s="202">
        <v>0</v>
      </c>
      <c r="H106" s="202">
        <v>0</v>
      </c>
      <c r="I106" s="202">
        <v>0</v>
      </c>
      <c r="J106" s="202">
        <v>1</v>
      </c>
      <c r="K106" s="202">
        <v>0</v>
      </c>
      <c r="L106" s="202">
        <v>0</v>
      </c>
      <c r="M106" s="202">
        <v>0</v>
      </c>
      <c r="N106" s="202">
        <v>0</v>
      </c>
      <c r="O106" s="202">
        <v>0</v>
      </c>
      <c r="P106" s="202">
        <v>5</v>
      </c>
    </row>
    <row r="107" spans="1:16">
      <c r="A107" s="17">
        <v>78043</v>
      </c>
      <c r="B107" s="17" t="s">
        <v>558</v>
      </c>
      <c r="C107" s="202">
        <v>12</v>
      </c>
      <c r="D107" s="202">
        <v>0</v>
      </c>
      <c r="E107" s="202">
        <v>2</v>
      </c>
      <c r="F107" s="202">
        <v>0</v>
      </c>
      <c r="G107" s="202">
        <v>0</v>
      </c>
      <c r="H107" s="202">
        <v>0</v>
      </c>
      <c r="I107" s="202">
        <v>0</v>
      </c>
      <c r="J107" s="202">
        <v>1</v>
      </c>
      <c r="K107" s="202">
        <v>0</v>
      </c>
      <c r="L107" s="202">
        <v>0</v>
      </c>
      <c r="M107" s="202">
        <v>0</v>
      </c>
      <c r="N107" s="202">
        <v>0</v>
      </c>
      <c r="O107" s="202">
        <v>0</v>
      </c>
      <c r="P107" s="202">
        <v>15</v>
      </c>
    </row>
    <row r="108" spans="1:16">
      <c r="A108" s="17">
        <v>78044</v>
      </c>
      <c r="B108" s="17" t="s">
        <v>268</v>
      </c>
      <c r="C108" s="202">
        <v>550</v>
      </c>
      <c r="D108" s="202">
        <v>82</v>
      </c>
      <c r="E108" s="202">
        <v>58</v>
      </c>
      <c r="F108" s="202">
        <v>0</v>
      </c>
      <c r="G108" s="202">
        <v>9</v>
      </c>
      <c r="H108" s="202">
        <v>0</v>
      </c>
      <c r="I108" s="202">
        <v>158</v>
      </c>
      <c r="J108" s="202">
        <v>136</v>
      </c>
      <c r="K108" s="202">
        <v>6</v>
      </c>
      <c r="L108" s="202">
        <v>5</v>
      </c>
      <c r="M108" s="202">
        <v>29</v>
      </c>
      <c r="N108" s="202">
        <v>1</v>
      </c>
      <c r="O108" s="202">
        <v>78</v>
      </c>
      <c r="P108" s="202">
        <v>1112</v>
      </c>
    </row>
    <row r="109" spans="1:16">
      <c r="A109" s="17">
        <v>78045</v>
      </c>
      <c r="B109" s="17" t="s">
        <v>265</v>
      </c>
      <c r="C109" s="202">
        <v>228</v>
      </c>
      <c r="D109" s="202">
        <v>66</v>
      </c>
      <c r="E109" s="202">
        <v>123</v>
      </c>
      <c r="F109" s="202">
        <v>3</v>
      </c>
      <c r="G109" s="202">
        <v>2</v>
      </c>
      <c r="H109" s="202">
        <v>0</v>
      </c>
      <c r="I109" s="202">
        <v>63</v>
      </c>
      <c r="J109" s="202">
        <v>57</v>
      </c>
      <c r="K109" s="202">
        <v>1</v>
      </c>
      <c r="L109" s="202">
        <v>20</v>
      </c>
      <c r="M109" s="202">
        <v>4</v>
      </c>
      <c r="N109" s="202">
        <v>0</v>
      </c>
      <c r="O109" s="202">
        <v>162</v>
      </c>
      <c r="P109" s="202">
        <v>729</v>
      </c>
    </row>
    <row r="110" spans="1:16">
      <c r="A110" s="17">
        <v>78046</v>
      </c>
      <c r="B110" s="17" t="s">
        <v>592</v>
      </c>
      <c r="C110" s="202">
        <v>13</v>
      </c>
      <c r="D110" s="202">
        <v>0</v>
      </c>
      <c r="E110" s="202">
        <v>18</v>
      </c>
      <c r="F110" s="202">
        <v>0</v>
      </c>
      <c r="G110" s="202">
        <v>0</v>
      </c>
      <c r="H110" s="202">
        <v>0</v>
      </c>
      <c r="I110" s="202">
        <v>8</v>
      </c>
      <c r="J110" s="202">
        <v>2</v>
      </c>
      <c r="K110" s="202">
        <v>0</v>
      </c>
      <c r="L110" s="202">
        <v>0</v>
      </c>
      <c r="M110" s="202">
        <v>0</v>
      </c>
      <c r="N110" s="202">
        <v>0</v>
      </c>
      <c r="O110" s="202">
        <v>1</v>
      </c>
      <c r="P110" s="202">
        <v>42</v>
      </c>
    </row>
    <row r="111" spans="1:16">
      <c r="A111" s="17">
        <v>78047</v>
      </c>
      <c r="B111" s="17" t="s">
        <v>305</v>
      </c>
      <c r="C111" s="202">
        <v>48</v>
      </c>
      <c r="D111" s="202">
        <v>1</v>
      </c>
      <c r="E111" s="202">
        <v>14</v>
      </c>
      <c r="F111" s="202">
        <v>0</v>
      </c>
      <c r="G111" s="202">
        <v>0</v>
      </c>
      <c r="H111" s="202">
        <v>0</v>
      </c>
      <c r="I111" s="202">
        <v>16</v>
      </c>
      <c r="J111" s="202">
        <v>41</v>
      </c>
      <c r="K111" s="202">
        <v>0</v>
      </c>
      <c r="L111" s="202">
        <v>0</v>
      </c>
      <c r="M111" s="202">
        <v>0</v>
      </c>
      <c r="N111" s="202">
        <v>2</v>
      </c>
      <c r="O111" s="202">
        <v>7</v>
      </c>
      <c r="P111" s="202">
        <v>129</v>
      </c>
    </row>
    <row r="112" spans="1:16">
      <c r="A112" s="17">
        <v>78048</v>
      </c>
      <c r="B112" s="17" t="s">
        <v>350</v>
      </c>
      <c r="C112" s="202">
        <v>25</v>
      </c>
      <c r="D112" s="202">
        <v>1</v>
      </c>
      <c r="E112" s="202">
        <v>8</v>
      </c>
      <c r="F112" s="202">
        <v>0</v>
      </c>
      <c r="G112" s="202">
        <v>0</v>
      </c>
      <c r="H112" s="202">
        <v>0</v>
      </c>
      <c r="I112" s="202">
        <v>2</v>
      </c>
      <c r="J112" s="202">
        <v>6</v>
      </c>
      <c r="K112" s="202">
        <v>0</v>
      </c>
      <c r="L112" s="202">
        <v>0</v>
      </c>
      <c r="M112" s="202">
        <v>0</v>
      </c>
      <c r="N112" s="202">
        <v>0</v>
      </c>
      <c r="O112" s="202">
        <v>9</v>
      </c>
      <c r="P112" s="202">
        <v>51</v>
      </c>
    </row>
    <row r="113" spans="1:16">
      <c r="A113" s="17">
        <v>78049</v>
      </c>
      <c r="B113" s="17" t="s">
        <v>369</v>
      </c>
      <c r="C113" s="202">
        <v>27</v>
      </c>
      <c r="D113" s="202">
        <v>0</v>
      </c>
      <c r="E113" s="202">
        <v>4</v>
      </c>
      <c r="F113" s="202">
        <v>0</v>
      </c>
      <c r="G113" s="202">
        <v>0</v>
      </c>
      <c r="H113" s="202">
        <v>0</v>
      </c>
      <c r="I113" s="202">
        <v>0</v>
      </c>
      <c r="J113" s="202">
        <v>4</v>
      </c>
      <c r="K113" s="202">
        <v>0</v>
      </c>
      <c r="L113" s="202">
        <v>0</v>
      </c>
      <c r="M113" s="202">
        <v>0</v>
      </c>
      <c r="N113" s="202">
        <v>0</v>
      </c>
      <c r="O113" s="202">
        <v>7</v>
      </c>
      <c r="P113" s="202">
        <v>42</v>
      </c>
    </row>
    <row r="114" spans="1:16">
      <c r="A114" s="17">
        <v>78050</v>
      </c>
      <c r="B114" s="17" t="s">
        <v>613</v>
      </c>
      <c r="C114" s="202">
        <v>0</v>
      </c>
      <c r="D114" s="202">
        <v>0</v>
      </c>
      <c r="E114" s="202">
        <v>3</v>
      </c>
      <c r="F114" s="202">
        <v>0</v>
      </c>
      <c r="G114" s="202">
        <v>0</v>
      </c>
      <c r="H114" s="202">
        <v>0</v>
      </c>
      <c r="I114" s="202">
        <v>1</v>
      </c>
      <c r="J114" s="202">
        <v>0</v>
      </c>
      <c r="K114" s="202">
        <v>0</v>
      </c>
      <c r="L114" s="202">
        <v>0</v>
      </c>
      <c r="M114" s="202">
        <v>0</v>
      </c>
      <c r="N114" s="202">
        <v>0</v>
      </c>
      <c r="O114" s="202">
        <v>0</v>
      </c>
      <c r="P114" s="202">
        <v>4</v>
      </c>
    </row>
    <row r="115" spans="1:16">
      <c r="A115" s="17">
        <v>78051</v>
      </c>
      <c r="B115" s="17" t="s">
        <v>383</v>
      </c>
      <c r="C115" s="202">
        <v>9</v>
      </c>
      <c r="D115" s="202">
        <v>20</v>
      </c>
      <c r="E115" s="202">
        <v>12</v>
      </c>
      <c r="F115" s="202">
        <v>0</v>
      </c>
      <c r="G115" s="202">
        <v>0</v>
      </c>
      <c r="H115" s="202">
        <v>0</v>
      </c>
      <c r="I115" s="202">
        <v>0</v>
      </c>
      <c r="J115" s="202">
        <v>5</v>
      </c>
      <c r="K115" s="202">
        <v>0</v>
      </c>
      <c r="L115" s="202">
        <v>0</v>
      </c>
      <c r="M115" s="202">
        <v>0</v>
      </c>
      <c r="N115" s="202">
        <v>0</v>
      </c>
      <c r="O115" s="202">
        <v>5</v>
      </c>
      <c r="P115" s="202">
        <v>51</v>
      </c>
    </row>
    <row r="116" spans="1:16">
      <c r="A116" s="17">
        <v>78052</v>
      </c>
      <c r="B116" s="17" t="s">
        <v>542</v>
      </c>
      <c r="C116" s="202">
        <v>1</v>
      </c>
      <c r="D116" s="202">
        <v>1</v>
      </c>
      <c r="E116" s="202">
        <v>1</v>
      </c>
      <c r="F116" s="202">
        <v>0</v>
      </c>
      <c r="G116" s="202">
        <v>0</v>
      </c>
      <c r="H116" s="202">
        <v>0</v>
      </c>
      <c r="I116" s="202">
        <v>14</v>
      </c>
      <c r="J116" s="202">
        <v>18</v>
      </c>
      <c r="K116" s="202">
        <v>0</v>
      </c>
      <c r="L116" s="202">
        <v>0</v>
      </c>
      <c r="M116" s="202">
        <v>0</v>
      </c>
      <c r="N116" s="202">
        <v>0</v>
      </c>
      <c r="O116" s="202">
        <v>1</v>
      </c>
      <c r="P116" s="202">
        <v>36</v>
      </c>
    </row>
    <row r="117" spans="1:16">
      <c r="A117" s="17">
        <v>78053</v>
      </c>
      <c r="B117" s="17" t="s">
        <v>593</v>
      </c>
      <c r="C117" s="202">
        <v>12</v>
      </c>
      <c r="D117" s="202">
        <v>0</v>
      </c>
      <c r="E117" s="202">
        <v>12</v>
      </c>
      <c r="F117" s="202">
        <v>0</v>
      </c>
      <c r="G117" s="202">
        <v>2</v>
      </c>
      <c r="H117" s="202">
        <v>0</v>
      </c>
      <c r="I117" s="202">
        <v>212</v>
      </c>
      <c r="J117" s="202">
        <v>8</v>
      </c>
      <c r="K117" s="202">
        <v>0</v>
      </c>
      <c r="L117" s="202">
        <v>51</v>
      </c>
      <c r="M117" s="202">
        <v>0</v>
      </c>
      <c r="N117" s="202">
        <v>0</v>
      </c>
      <c r="O117" s="202">
        <v>2</v>
      </c>
      <c r="P117" s="202">
        <v>299</v>
      </c>
    </row>
    <row r="118" spans="1:16">
      <c r="A118" s="17">
        <v>78054</v>
      </c>
      <c r="B118" s="17" t="s">
        <v>478</v>
      </c>
      <c r="C118" s="202">
        <v>14</v>
      </c>
      <c r="D118" s="202">
        <v>2</v>
      </c>
      <c r="E118" s="202">
        <v>0</v>
      </c>
      <c r="F118" s="202">
        <v>0</v>
      </c>
      <c r="G118" s="202">
        <v>0</v>
      </c>
      <c r="H118" s="202">
        <v>0</v>
      </c>
      <c r="I118" s="202">
        <v>0</v>
      </c>
      <c r="J118" s="202">
        <v>2</v>
      </c>
      <c r="K118" s="202">
        <v>0</v>
      </c>
      <c r="L118" s="202">
        <v>0</v>
      </c>
      <c r="M118" s="202">
        <v>0</v>
      </c>
      <c r="N118" s="202">
        <v>0</v>
      </c>
      <c r="O118" s="202">
        <v>0</v>
      </c>
      <c r="P118" s="202">
        <v>18</v>
      </c>
    </row>
    <row r="119" spans="1:16">
      <c r="A119" s="17">
        <v>78055</v>
      </c>
      <c r="B119" s="17" t="s">
        <v>420</v>
      </c>
      <c r="C119" s="202">
        <v>17</v>
      </c>
      <c r="D119" s="202">
        <v>0</v>
      </c>
      <c r="E119" s="202">
        <v>10</v>
      </c>
      <c r="F119" s="202">
        <v>0</v>
      </c>
      <c r="G119" s="202">
        <v>0</v>
      </c>
      <c r="H119" s="202">
        <v>0</v>
      </c>
      <c r="I119" s="202">
        <v>0</v>
      </c>
      <c r="J119" s="202">
        <v>2</v>
      </c>
      <c r="K119" s="202">
        <v>0</v>
      </c>
      <c r="L119" s="202">
        <v>0</v>
      </c>
      <c r="M119" s="202">
        <v>0</v>
      </c>
      <c r="N119" s="202">
        <v>0</v>
      </c>
      <c r="O119" s="202">
        <v>5</v>
      </c>
      <c r="P119" s="202">
        <v>34</v>
      </c>
    </row>
    <row r="120" spans="1:16">
      <c r="A120" s="17">
        <v>78056</v>
      </c>
      <c r="B120" s="17" t="s">
        <v>422</v>
      </c>
      <c r="C120" s="202">
        <v>17</v>
      </c>
      <c r="D120" s="202">
        <v>6</v>
      </c>
      <c r="E120" s="202">
        <v>3</v>
      </c>
      <c r="F120" s="202">
        <v>0</v>
      </c>
      <c r="G120" s="202">
        <v>0</v>
      </c>
      <c r="H120" s="202">
        <v>0</v>
      </c>
      <c r="I120" s="202">
        <v>1</v>
      </c>
      <c r="J120" s="202">
        <v>3</v>
      </c>
      <c r="K120" s="202">
        <v>0</v>
      </c>
      <c r="L120" s="202">
        <v>0</v>
      </c>
      <c r="M120" s="202">
        <v>0</v>
      </c>
      <c r="N120" s="202">
        <v>0</v>
      </c>
      <c r="O120" s="202">
        <v>3</v>
      </c>
      <c r="P120" s="202">
        <v>33</v>
      </c>
    </row>
    <row r="121" spans="1:16">
      <c r="A121" s="17">
        <v>78057</v>
      </c>
      <c r="B121" s="17" t="s">
        <v>469</v>
      </c>
      <c r="C121" s="202">
        <v>43</v>
      </c>
      <c r="D121" s="202">
        <v>0</v>
      </c>
      <c r="E121" s="202">
        <v>5</v>
      </c>
      <c r="F121" s="202">
        <v>0</v>
      </c>
      <c r="G121" s="202">
        <v>0</v>
      </c>
      <c r="H121" s="202">
        <v>0</v>
      </c>
      <c r="I121" s="202">
        <v>0</v>
      </c>
      <c r="J121" s="202">
        <v>1</v>
      </c>
      <c r="K121" s="202">
        <v>0</v>
      </c>
      <c r="L121" s="202">
        <v>0</v>
      </c>
      <c r="M121" s="202">
        <v>0</v>
      </c>
      <c r="N121" s="202">
        <v>0</v>
      </c>
      <c r="O121" s="202">
        <v>1</v>
      </c>
      <c r="P121" s="202">
        <v>50</v>
      </c>
    </row>
    <row r="122" spans="1:16">
      <c r="A122" s="17">
        <v>78058</v>
      </c>
      <c r="B122" s="17" t="s">
        <v>314</v>
      </c>
      <c r="C122" s="202">
        <v>21</v>
      </c>
      <c r="D122" s="202">
        <v>0</v>
      </c>
      <c r="E122" s="202">
        <v>2</v>
      </c>
      <c r="F122" s="202">
        <v>0</v>
      </c>
      <c r="G122" s="202">
        <v>0</v>
      </c>
      <c r="H122" s="202">
        <v>0</v>
      </c>
      <c r="I122" s="202">
        <v>6</v>
      </c>
      <c r="J122" s="202">
        <v>20</v>
      </c>
      <c r="K122" s="202">
        <v>0</v>
      </c>
      <c r="L122" s="202">
        <v>0</v>
      </c>
      <c r="M122" s="202">
        <v>0</v>
      </c>
      <c r="N122" s="202">
        <v>0</v>
      </c>
      <c r="O122" s="202">
        <v>12</v>
      </c>
      <c r="P122" s="202">
        <v>61</v>
      </c>
    </row>
    <row r="123" spans="1:16">
      <c r="A123" s="17">
        <v>78059</v>
      </c>
      <c r="B123" s="17" t="s">
        <v>519</v>
      </c>
      <c r="C123" s="202">
        <v>2</v>
      </c>
      <c r="D123" s="202">
        <v>0</v>
      </c>
      <c r="E123" s="202">
        <v>1</v>
      </c>
      <c r="F123" s="202">
        <v>0</v>
      </c>
      <c r="G123" s="202">
        <v>0</v>
      </c>
      <c r="H123" s="202">
        <v>0</v>
      </c>
      <c r="I123" s="202">
        <v>1</v>
      </c>
      <c r="J123" s="202">
        <v>7</v>
      </c>
      <c r="K123" s="202">
        <v>0</v>
      </c>
      <c r="L123" s="202">
        <v>0</v>
      </c>
      <c r="M123" s="202">
        <v>0</v>
      </c>
      <c r="N123" s="202">
        <v>0</v>
      </c>
      <c r="O123" s="202">
        <v>2</v>
      </c>
      <c r="P123" s="202">
        <v>13</v>
      </c>
    </row>
    <row r="124" spans="1:16">
      <c r="A124" s="17">
        <v>78060</v>
      </c>
      <c r="B124" s="17" t="s">
        <v>462</v>
      </c>
      <c r="C124" s="202">
        <v>3</v>
      </c>
      <c r="D124" s="202">
        <v>4</v>
      </c>
      <c r="E124" s="202">
        <v>1</v>
      </c>
      <c r="F124" s="202">
        <v>0</v>
      </c>
      <c r="G124" s="202">
        <v>0</v>
      </c>
      <c r="H124" s="202">
        <v>0</v>
      </c>
      <c r="I124" s="202">
        <v>4</v>
      </c>
      <c r="J124" s="202">
        <v>3</v>
      </c>
      <c r="K124" s="202">
        <v>0</v>
      </c>
      <c r="L124" s="202">
        <v>0</v>
      </c>
      <c r="M124" s="202">
        <v>0</v>
      </c>
      <c r="N124" s="202">
        <v>0</v>
      </c>
      <c r="O124" s="202">
        <v>5</v>
      </c>
      <c r="P124" s="202">
        <v>20</v>
      </c>
    </row>
    <row r="125" spans="1:16">
      <c r="A125" s="17">
        <v>78061</v>
      </c>
      <c r="B125" s="17" t="s">
        <v>502</v>
      </c>
      <c r="C125" s="202">
        <v>12</v>
      </c>
      <c r="D125" s="202">
        <v>2</v>
      </c>
      <c r="E125" s="202">
        <v>0</v>
      </c>
      <c r="F125" s="202">
        <v>0</v>
      </c>
      <c r="G125" s="202">
        <v>0</v>
      </c>
      <c r="H125" s="202">
        <v>0</v>
      </c>
      <c r="I125" s="202">
        <v>0</v>
      </c>
      <c r="J125" s="202">
        <v>26</v>
      </c>
      <c r="K125" s="202">
        <v>0</v>
      </c>
      <c r="L125" s="202">
        <v>0</v>
      </c>
      <c r="M125" s="202">
        <v>0</v>
      </c>
      <c r="N125" s="202">
        <v>0</v>
      </c>
      <c r="O125" s="202">
        <v>2</v>
      </c>
      <c r="P125" s="202">
        <v>42</v>
      </c>
    </row>
    <row r="126" spans="1:16">
      <c r="A126" s="17">
        <v>78062</v>
      </c>
      <c r="B126" s="17" t="s">
        <v>438</v>
      </c>
      <c r="C126" s="202">
        <v>7</v>
      </c>
      <c r="D126" s="202">
        <v>0</v>
      </c>
      <c r="E126" s="202">
        <v>5</v>
      </c>
      <c r="F126" s="202">
        <v>0</v>
      </c>
      <c r="G126" s="202">
        <v>0</v>
      </c>
      <c r="H126" s="202">
        <v>0</v>
      </c>
      <c r="I126" s="202">
        <v>0</v>
      </c>
      <c r="J126" s="202">
        <v>3</v>
      </c>
      <c r="K126" s="202">
        <v>0</v>
      </c>
      <c r="L126" s="202">
        <v>0</v>
      </c>
      <c r="M126" s="202">
        <v>0</v>
      </c>
      <c r="N126" s="202">
        <v>0</v>
      </c>
      <c r="O126" s="202">
        <v>1</v>
      </c>
      <c r="P126" s="202">
        <v>16</v>
      </c>
    </row>
    <row r="127" spans="1:16">
      <c r="A127" s="17">
        <v>78065</v>
      </c>
      <c r="B127" s="17" t="s">
        <v>607</v>
      </c>
      <c r="C127" s="202">
        <v>0</v>
      </c>
      <c r="D127" s="202">
        <v>0</v>
      </c>
      <c r="E127" s="202">
        <v>0</v>
      </c>
      <c r="F127" s="202">
        <v>0</v>
      </c>
      <c r="G127" s="202">
        <v>0</v>
      </c>
      <c r="H127" s="202">
        <v>0</v>
      </c>
      <c r="I127" s="202">
        <v>0</v>
      </c>
      <c r="J127" s="202">
        <v>0</v>
      </c>
      <c r="K127" s="202">
        <v>0</v>
      </c>
      <c r="L127" s="202">
        <v>0</v>
      </c>
      <c r="M127" s="202">
        <v>0</v>
      </c>
      <c r="N127" s="202">
        <v>0</v>
      </c>
      <c r="O127" s="202">
        <v>0</v>
      </c>
      <c r="P127" s="202">
        <v>0</v>
      </c>
    </row>
    <row r="128" spans="1:16">
      <c r="A128" s="17">
        <v>78066</v>
      </c>
      <c r="B128" s="17" t="s">
        <v>378</v>
      </c>
      <c r="C128" s="202">
        <v>4</v>
      </c>
      <c r="D128" s="202">
        <v>0</v>
      </c>
      <c r="E128" s="202">
        <v>4</v>
      </c>
      <c r="F128" s="202">
        <v>0</v>
      </c>
      <c r="G128" s="202">
        <v>0</v>
      </c>
      <c r="H128" s="202">
        <v>0</v>
      </c>
      <c r="I128" s="202">
        <v>49</v>
      </c>
      <c r="J128" s="202">
        <v>1</v>
      </c>
      <c r="K128" s="202">
        <v>2</v>
      </c>
      <c r="L128" s="202">
        <v>0</v>
      </c>
      <c r="M128" s="202">
        <v>0</v>
      </c>
      <c r="N128" s="202">
        <v>0</v>
      </c>
      <c r="O128" s="202">
        <v>8</v>
      </c>
      <c r="P128" s="202">
        <v>68</v>
      </c>
    </row>
    <row r="129" spans="1:16">
      <c r="A129" s="17">
        <v>78067</v>
      </c>
      <c r="B129" s="17" t="s">
        <v>465</v>
      </c>
      <c r="C129" s="202">
        <v>4</v>
      </c>
      <c r="D129" s="202">
        <v>0</v>
      </c>
      <c r="E129" s="202">
        <v>5</v>
      </c>
      <c r="F129" s="202">
        <v>0</v>
      </c>
      <c r="G129" s="202">
        <v>0</v>
      </c>
      <c r="H129" s="202">
        <v>0</v>
      </c>
      <c r="I129" s="202">
        <v>8</v>
      </c>
      <c r="J129" s="202">
        <v>3</v>
      </c>
      <c r="K129" s="202">
        <v>0</v>
      </c>
      <c r="L129" s="202">
        <v>0</v>
      </c>
      <c r="M129" s="202">
        <v>0</v>
      </c>
      <c r="N129" s="202">
        <v>0</v>
      </c>
      <c r="O129" s="202">
        <v>0</v>
      </c>
      <c r="P129" s="202">
        <v>20</v>
      </c>
    </row>
    <row r="130" spans="1:16">
      <c r="A130" s="17">
        <v>78069</v>
      </c>
      <c r="B130" s="17" t="s">
        <v>446</v>
      </c>
      <c r="C130" s="202">
        <v>16</v>
      </c>
      <c r="D130" s="202">
        <v>0</v>
      </c>
      <c r="E130" s="202">
        <v>0</v>
      </c>
      <c r="F130" s="202">
        <v>0</v>
      </c>
      <c r="G130" s="202">
        <v>0</v>
      </c>
      <c r="H130" s="202">
        <v>0</v>
      </c>
      <c r="I130" s="202">
        <v>0</v>
      </c>
      <c r="J130" s="202">
        <v>0</v>
      </c>
      <c r="K130" s="202">
        <v>0</v>
      </c>
      <c r="L130" s="202">
        <v>0</v>
      </c>
      <c r="M130" s="202">
        <v>0</v>
      </c>
      <c r="N130" s="202">
        <v>0</v>
      </c>
      <c r="O130" s="202">
        <v>0</v>
      </c>
      <c r="P130" s="202">
        <v>16</v>
      </c>
    </row>
    <row r="131" spans="1:16">
      <c r="A131" s="17">
        <v>78070</v>
      </c>
      <c r="B131" s="17" t="s">
        <v>304</v>
      </c>
      <c r="C131" s="202">
        <v>45</v>
      </c>
      <c r="D131" s="202">
        <v>4</v>
      </c>
      <c r="E131" s="202">
        <v>7</v>
      </c>
      <c r="F131" s="202">
        <v>0</v>
      </c>
      <c r="G131" s="202">
        <v>0</v>
      </c>
      <c r="H131" s="202">
        <v>0</v>
      </c>
      <c r="I131" s="202">
        <v>24</v>
      </c>
      <c r="J131" s="202">
        <v>12</v>
      </c>
      <c r="K131" s="202">
        <v>0</v>
      </c>
      <c r="L131" s="202">
        <v>6</v>
      </c>
      <c r="M131" s="202">
        <v>0</v>
      </c>
      <c r="N131" s="202">
        <v>4</v>
      </c>
      <c r="O131" s="202">
        <v>12</v>
      </c>
      <c r="P131" s="202">
        <v>114</v>
      </c>
    </row>
    <row r="132" spans="1:16">
      <c r="A132" s="17">
        <v>78071</v>
      </c>
      <c r="B132" s="17" t="s">
        <v>575</v>
      </c>
      <c r="C132" s="202">
        <v>5</v>
      </c>
      <c r="D132" s="202">
        <v>1</v>
      </c>
      <c r="E132" s="202">
        <v>1</v>
      </c>
      <c r="F132" s="202">
        <v>0</v>
      </c>
      <c r="G132" s="202">
        <v>0</v>
      </c>
      <c r="H132" s="202">
        <v>0</v>
      </c>
      <c r="I132" s="202">
        <v>0</v>
      </c>
      <c r="J132" s="202">
        <v>2</v>
      </c>
      <c r="K132" s="202">
        <v>0</v>
      </c>
      <c r="L132" s="202">
        <v>0</v>
      </c>
      <c r="M132" s="202">
        <v>0</v>
      </c>
      <c r="N132" s="202">
        <v>0</v>
      </c>
      <c r="O132" s="202">
        <v>0</v>
      </c>
      <c r="P132" s="202">
        <v>9</v>
      </c>
    </row>
    <row r="133" spans="1:16">
      <c r="A133" s="17">
        <v>78072</v>
      </c>
      <c r="B133" s="17" t="s">
        <v>629</v>
      </c>
      <c r="C133" s="202">
        <v>3</v>
      </c>
      <c r="D133" s="202">
        <v>0</v>
      </c>
      <c r="E133" s="202">
        <v>1</v>
      </c>
      <c r="F133" s="202">
        <v>0</v>
      </c>
      <c r="G133" s="202">
        <v>0</v>
      </c>
      <c r="H133" s="202">
        <v>0</v>
      </c>
      <c r="I133" s="202">
        <v>0</v>
      </c>
      <c r="J133" s="202">
        <v>0</v>
      </c>
      <c r="K133" s="202">
        <v>0</v>
      </c>
      <c r="L133" s="202">
        <v>0</v>
      </c>
      <c r="M133" s="202">
        <v>0</v>
      </c>
      <c r="N133" s="202">
        <v>0</v>
      </c>
      <c r="O133" s="202">
        <v>0</v>
      </c>
      <c r="P133" s="202">
        <v>4</v>
      </c>
    </row>
    <row r="134" spans="1:16">
      <c r="A134" s="17">
        <v>78073</v>
      </c>
      <c r="B134" s="17" t="s">
        <v>505</v>
      </c>
      <c r="C134" s="202">
        <v>3</v>
      </c>
      <c r="D134" s="202">
        <v>0</v>
      </c>
      <c r="E134" s="202">
        <v>2</v>
      </c>
      <c r="F134" s="202">
        <v>0</v>
      </c>
      <c r="G134" s="202">
        <v>0</v>
      </c>
      <c r="H134" s="202">
        <v>0</v>
      </c>
      <c r="I134" s="202">
        <v>6</v>
      </c>
      <c r="J134" s="202">
        <v>6</v>
      </c>
      <c r="K134" s="202">
        <v>0</v>
      </c>
      <c r="L134" s="202">
        <v>0</v>
      </c>
      <c r="M134" s="202">
        <v>0</v>
      </c>
      <c r="N134" s="202">
        <v>0</v>
      </c>
      <c r="O134" s="202">
        <v>2</v>
      </c>
      <c r="P134" s="202">
        <v>19</v>
      </c>
    </row>
    <row r="135" spans="1:16">
      <c r="A135" s="17">
        <v>78074</v>
      </c>
      <c r="B135" s="17" t="s">
        <v>429</v>
      </c>
      <c r="C135" s="202">
        <v>8</v>
      </c>
      <c r="D135" s="202">
        <v>4</v>
      </c>
      <c r="E135" s="202">
        <v>7</v>
      </c>
      <c r="F135" s="202">
        <v>0</v>
      </c>
      <c r="G135" s="202">
        <v>0</v>
      </c>
      <c r="H135" s="202">
        <v>0</v>
      </c>
      <c r="I135" s="202">
        <v>1</v>
      </c>
      <c r="J135" s="202">
        <v>12</v>
      </c>
      <c r="K135" s="202">
        <v>0</v>
      </c>
      <c r="L135" s="202">
        <v>0</v>
      </c>
      <c r="M135" s="202">
        <v>0</v>
      </c>
      <c r="N135" s="202">
        <v>0</v>
      </c>
      <c r="O135" s="202">
        <v>2</v>
      </c>
      <c r="P135" s="202">
        <v>34</v>
      </c>
    </row>
    <row r="136" spans="1:16">
      <c r="A136" s="17">
        <v>78075</v>
      </c>
      <c r="B136" s="17" t="s">
        <v>510</v>
      </c>
      <c r="C136" s="202">
        <v>33</v>
      </c>
      <c r="D136" s="202">
        <v>0</v>
      </c>
      <c r="E136" s="202">
        <v>15</v>
      </c>
      <c r="F136" s="202">
        <v>0</v>
      </c>
      <c r="G136" s="202">
        <v>0</v>
      </c>
      <c r="H136" s="202">
        <v>0</v>
      </c>
      <c r="I136" s="202">
        <v>198</v>
      </c>
      <c r="J136" s="202">
        <v>10</v>
      </c>
      <c r="K136" s="202">
        <v>43</v>
      </c>
      <c r="L136" s="202">
        <v>3</v>
      </c>
      <c r="M136" s="202">
        <v>9</v>
      </c>
      <c r="N136" s="202">
        <v>0</v>
      </c>
      <c r="O136" s="202">
        <v>17</v>
      </c>
      <c r="P136" s="202">
        <v>328</v>
      </c>
    </row>
    <row r="137" spans="1:16">
      <c r="A137" s="17">
        <v>78076</v>
      </c>
      <c r="B137" s="17" t="s">
        <v>394</v>
      </c>
      <c r="C137" s="202">
        <v>7</v>
      </c>
      <c r="D137" s="202">
        <v>1</v>
      </c>
      <c r="E137" s="202">
        <v>6</v>
      </c>
      <c r="F137" s="202">
        <v>0</v>
      </c>
      <c r="G137" s="202">
        <v>1</v>
      </c>
      <c r="H137" s="202">
        <v>0</v>
      </c>
      <c r="I137" s="202">
        <v>1</v>
      </c>
      <c r="J137" s="202">
        <v>3</v>
      </c>
      <c r="K137" s="202">
        <v>0</v>
      </c>
      <c r="L137" s="202">
        <v>0</v>
      </c>
      <c r="M137" s="202">
        <v>0</v>
      </c>
      <c r="N137" s="202">
        <v>0</v>
      </c>
      <c r="O137" s="202">
        <v>0</v>
      </c>
      <c r="P137" s="202">
        <v>19</v>
      </c>
    </row>
    <row r="138" spans="1:16">
      <c r="A138" s="17">
        <v>78077</v>
      </c>
      <c r="B138" s="17" t="s">
        <v>419</v>
      </c>
      <c r="C138" s="202">
        <v>15</v>
      </c>
      <c r="D138" s="202">
        <v>0</v>
      </c>
      <c r="E138" s="202">
        <v>4</v>
      </c>
      <c r="F138" s="202">
        <v>0</v>
      </c>
      <c r="G138" s="202">
        <v>0</v>
      </c>
      <c r="H138" s="202">
        <v>0</v>
      </c>
      <c r="I138" s="202">
        <v>3</v>
      </c>
      <c r="J138" s="202">
        <v>1</v>
      </c>
      <c r="K138" s="202">
        <v>0</v>
      </c>
      <c r="L138" s="202">
        <v>0</v>
      </c>
      <c r="M138" s="202">
        <v>0</v>
      </c>
      <c r="N138" s="202">
        <v>0</v>
      </c>
      <c r="O138" s="202">
        <v>13</v>
      </c>
      <c r="P138" s="202">
        <v>36</v>
      </c>
    </row>
    <row r="139" spans="1:16">
      <c r="A139" s="17">
        <v>78078</v>
      </c>
      <c r="B139" s="17" t="s">
        <v>606</v>
      </c>
      <c r="C139" s="202">
        <v>2</v>
      </c>
      <c r="D139" s="202">
        <v>0</v>
      </c>
      <c r="E139" s="202">
        <v>1</v>
      </c>
      <c r="F139" s="202">
        <v>0</v>
      </c>
      <c r="G139" s="202">
        <v>0</v>
      </c>
      <c r="H139" s="202">
        <v>0</v>
      </c>
      <c r="I139" s="202">
        <v>0</v>
      </c>
      <c r="J139" s="202">
        <v>1</v>
      </c>
      <c r="K139" s="202">
        <v>0</v>
      </c>
      <c r="L139" s="202">
        <v>0</v>
      </c>
      <c r="M139" s="202">
        <v>0</v>
      </c>
      <c r="N139" s="202">
        <v>0</v>
      </c>
      <c r="O139" s="202">
        <v>1</v>
      </c>
      <c r="P139" s="202">
        <v>5</v>
      </c>
    </row>
    <row r="140" spans="1:16">
      <c r="A140" s="17">
        <v>78079</v>
      </c>
      <c r="B140" s="17" t="s">
        <v>307</v>
      </c>
      <c r="C140" s="202">
        <v>15</v>
      </c>
      <c r="D140" s="202">
        <v>10</v>
      </c>
      <c r="E140" s="202">
        <v>2</v>
      </c>
      <c r="F140" s="202">
        <v>0</v>
      </c>
      <c r="G140" s="202">
        <v>0</v>
      </c>
      <c r="H140" s="202">
        <v>0</v>
      </c>
      <c r="I140" s="202">
        <v>6</v>
      </c>
      <c r="J140" s="202">
        <v>14</v>
      </c>
      <c r="K140" s="202">
        <v>1</v>
      </c>
      <c r="L140" s="202">
        <v>0</v>
      </c>
      <c r="M140" s="202">
        <v>0</v>
      </c>
      <c r="N140" s="202">
        <v>0</v>
      </c>
      <c r="O140" s="202">
        <v>3</v>
      </c>
      <c r="P140" s="202">
        <v>51</v>
      </c>
    </row>
    <row r="141" spans="1:16">
      <c r="A141" s="17">
        <v>78080</v>
      </c>
      <c r="B141" s="17" t="s">
        <v>523</v>
      </c>
      <c r="C141" s="202">
        <v>104</v>
      </c>
      <c r="D141" s="202">
        <v>3</v>
      </c>
      <c r="E141" s="202">
        <v>10</v>
      </c>
      <c r="F141" s="202">
        <v>0</v>
      </c>
      <c r="G141" s="202">
        <v>1</v>
      </c>
      <c r="H141" s="202">
        <v>0</v>
      </c>
      <c r="I141" s="202">
        <v>0</v>
      </c>
      <c r="J141" s="202">
        <v>4</v>
      </c>
      <c r="K141" s="202">
        <v>0</v>
      </c>
      <c r="L141" s="202">
        <v>0</v>
      </c>
      <c r="M141" s="202">
        <v>0</v>
      </c>
      <c r="N141" s="202">
        <v>0</v>
      </c>
      <c r="O141" s="202">
        <v>1</v>
      </c>
      <c r="P141" s="202">
        <v>123</v>
      </c>
    </row>
    <row r="142" spans="1:16">
      <c r="A142" s="17">
        <v>78081</v>
      </c>
      <c r="B142" s="17" t="s">
        <v>280</v>
      </c>
      <c r="C142" s="202">
        <v>116</v>
      </c>
      <c r="D142" s="202">
        <v>99</v>
      </c>
      <c r="E142" s="202">
        <v>52</v>
      </c>
      <c r="F142" s="202">
        <v>70</v>
      </c>
      <c r="G142" s="202">
        <v>4</v>
      </c>
      <c r="H142" s="202">
        <v>0</v>
      </c>
      <c r="I142" s="202">
        <v>33</v>
      </c>
      <c r="J142" s="202">
        <v>91</v>
      </c>
      <c r="K142" s="202">
        <v>3</v>
      </c>
      <c r="L142" s="202">
        <v>4</v>
      </c>
      <c r="M142" s="202">
        <v>9</v>
      </c>
      <c r="N142" s="202">
        <v>0</v>
      </c>
      <c r="O142" s="202">
        <v>61</v>
      </c>
      <c r="P142" s="202">
        <v>542</v>
      </c>
    </row>
    <row r="143" spans="1:16">
      <c r="A143" s="17">
        <v>78082</v>
      </c>
      <c r="B143" s="17" t="s">
        <v>493</v>
      </c>
      <c r="C143" s="202">
        <v>6</v>
      </c>
      <c r="D143" s="202">
        <v>0</v>
      </c>
      <c r="E143" s="202">
        <v>0</v>
      </c>
      <c r="F143" s="202">
        <v>0</v>
      </c>
      <c r="G143" s="202">
        <v>0</v>
      </c>
      <c r="H143" s="202">
        <v>0</v>
      </c>
      <c r="I143" s="202">
        <v>0</v>
      </c>
      <c r="J143" s="202">
        <v>7</v>
      </c>
      <c r="K143" s="202">
        <v>0</v>
      </c>
      <c r="L143" s="202">
        <v>0</v>
      </c>
      <c r="M143" s="202">
        <v>0</v>
      </c>
      <c r="N143" s="202">
        <v>0</v>
      </c>
      <c r="O143" s="202">
        <v>1</v>
      </c>
      <c r="P143" s="202">
        <v>14</v>
      </c>
    </row>
    <row r="144" spans="1:16">
      <c r="A144" s="17">
        <v>78083</v>
      </c>
      <c r="B144" s="17" t="s">
        <v>362</v>
      </c>
      <c r="C144" s="202">
        <v>9</v>
      </c>
      <c r="D144" s="202">
        <v>0</v>
      </c>
      <c r="E144" s="202">
        <v>8</v>
      </c>
      <c r="F144" s="202">
        <v>0</v>
      </c>
      <c r="G144" s="202">
        <v>0</v>
      </c>
      <c r="H144" s="202">
        <v>0</v>
      </c>
      <c r="I144" s="202">
        <v>14</v>
      </c>
      <c r="J144" s="202">
        <v>14</v>
      </c>
      <c r="K144" s="202">
        <v>0</v>
      </c>
      <c r="L144" s="202">
        <v>0</v>
      </c>
      <c r="M144" s="202">
        <v>0</v>
      </c>
      <c r="N144" s="202">
        <v>0</v>
      </c>
      <c r="O144" s="202">
        <v>15</v>
      </c>
      <c r="P144" s="202">
        <v>60</v>
      </c>
    </row>
    <row r="145" spans="1:16">
      <c r="A145" s="17">
        <v>78084</v>
      </c>
      <c r="B145" s="17" t="s">
        <v>408</v>
      </c>
      <c r="C145" s="202">
        <v>33</v>
      </c>
      <c r="D145" s="202">
        <v>2</v>
      </c>
      <c r="E145" s="202">
        <v>2</v>
      </c>
      <c r="F145" s="202">
        <v>0</v>
      </c>
      <c r="G145" s="202">
        <v>0</v>
      </c>
      <c r="H145" s="202">
        <v>0</v>
      </c>
      <c r="I145" s="202">
        <v>3</v>
      </c>
      <c r="J145" s="202">
        <v>12</v>
      </c>
      <c r="K145" s="202">
        <v>0</v>
      </c>
      <c r="L145" s="202">
        <v>0</v>
      </c>
      <c r="M145" s="202">
        <v>1</v>
      </c>
      <c r="N145" s="202">
        <v>0</v>
      </c>
      <c r="O145" s="202">
        <v>1</v>
      </c>
      <c r="P145" s="202">
        <v>54</v>
      </c>
    </row>
    <row r="146" spans="1:16">
      <c r="A146" s="17">
        <v>78085</v>
      </c>
      <c r="B146" s="17" t="s">
        <v>565</v>
      </c>
      <c r="C146" s="202">
        <v>6</v>
      </c>
      <c r="D146" s="202">
        <v>0</v>
      </c>
      <c r="E146" s="202">
        <v>0</v>
      </c>
      <c r="F146" s="202">
        <v>0</v>
      </c>
      <c r="G146" s="202">
        <v>0</v>
      </c>
      <c r="H146" s="202">
        <v>0</v>
      </c>
      <c r="I146" s="202">
        <v>0</v>
      </c>
      <c r="J146" s="202">
        <v>3</v>
      </c>
      <c r="K146" s="202">
        <v>0</v>
      </c>
      <c r="L146" s="202">
        <v>0</v>
      </c>
      <c r="M146" s="202">
        <v>0</v>
      </c>
      <c r="N146" s="202">
        <v>0</v>
      </c>
      <c r="O146" s="202">
        <v>0</v>
      </c>
      <c r="P146" s="202">
        <v>9</v>
      </c>
    </row>
    <row r="147" spans="1:16">
      <c r="A147" s="17">
        <v>78089</v>
      </c>
      <c r="B147" s="17" t="s">
        <v>589</v>
      </c>
      <c r="C147" s="202">
        <v>0</v>
      </c>
      <c r="D147" s="202">
        <v>0</v>
      </c>
      <c r="E147" s="202">
        <v>3</v>
      </c>
      <c r="F147" s="202">
        <v>0</v>
      </c>
      <c r="G147" s="202">
        <v>0</v>
      </c>
      <c r="H147" s="202">
        <v>0</v>
      </c>
      <c r="I147" s="202">
        <v>0</v>
      </c>
      <c r="J147" s="202">
        <v>0</v>
      </c>
      <c r="K147" s="202">
        <v>0</v>
      </c>
      <c r="L147" s="202">
        <v>0</v>
      </c>
      <c r="M147" s="202">
        <v>0</v>
      </c>
      <c r="N147" s="202">
        <v>0</v>
      </c>
      <c r="O147" s="202">
        <v>1</v>
      </c>
      <c r="P147" s="202">
        <v>4</v>
      </c>
    </row>
    <row r="148" spans="1:16">
      <c r="A148" s="17">
        <v>78090</v>
      </c>
      <c r="B148" s="17" t="s">
        <v>675</v>
      </c>
      <c r="C148" s="202">
        <v>0</v>
      </c>
      <c r="D148" s="202">
        <v>0</v>
      </c>
      <c r="E148" s="202">
        <v>1</v>
      </c>
      <c r="F148" s="202">
        <v>0</v>
      </c>
      <c r="G148" s="202">
        <v>0</v>
      </c>
      <c r="H148" s="202">
        <v>0</v>
      </c>
      <c r="I148" s="202">
        <v>0</v>
      </c>
      <c r="J148" s="202">
        <v>0</v>
      </c>
      <c r="K148" s="202">
        <v>0</v>
      </c>
      <c r="L148" s="202">
        <v>0</v>
      </c>
      <c r="M148" s="202">
        <v>0</v>
      </c>
      <c r="N148" s="202">
        <v>0</v>
      </c>
      <c r="O148" s="202">
        <v>0</v>
      </c>
      <c r="P148" s="202">
        <v>1</v>
      </c>
    </row>
    <row r="149" spans="1:16">
      <c r="A149" s="17">
        <v>78091</v>
      </c>
      <c r="B149" s="17" t="s">
        <v>285</v>
      </c>
      <c r="C149" s="202">
        <v>34</v>
      </c>
      <c r="D149" s="202">
        <v>15</v>
      </c>
      <c r="E149" s="202">
        <v>17</v>
      </c>
      <c r="F149" s="202">
        <v>0</v>
      </c>
      <c r="G149" s="202">
        <v>0</v>
      </c>
      <c r="H149" s="202">
        <v>0</v>
      </c>
      <c r="I149" s="202">
        <v>27</v>
      </c>
      <c r="J149" s="202">
        <v>22</v>
      </c>
      <c r="K149" s="202">
        <v>1</v>
      </c>
      <c r="L149" s="202">
        <v>0</v>
      </c>
      <c r="M149" s="202">
        <v>1</v>
      </c>
      <c r="N149" s="202">
        <v>0</v>
      </c>
      <c r="O149" s="202">
        <v>73</v>
      </c>
      <c r="P149" s="202">
        <v>190</v>
      </c>
    </row>
    <row r="150" spans="1:16">
      <c r="A150" s="17">
        <v>78093</v>
      </c>
      <c r="B150" s="17" t="s">
        <v>467</v>
      </c>
      <c r="C150" s="202">
        <v>30</v>
      </c>
      <c r="D150" s="202">
        <v>0</v>
      </c>
      <c r="E150" s="202">
        <v>0</v>
      </c>
      <c r="F150" s="202">
        <v>0</v>
      </c>
      <c r="G150" s="202">
        <v>0</v>
      </c>
      <c r="H150" s="202">
        <v>0</v>
      </c>
      <c r="I150" s="202">
        <v>4</v>
      </c>
      <c r="J150" s="202">
        <v>4</v>
      </c>
      <c r="K150" s="202">
        <v>0</v>
      </c>
      <c r="L150" s="202">
        <v>0</v>
      </c>
      <c r="M150" s="202">
        <v>0</v>
      </c>
      <c r="N150" s="202">
        <v>0</v>
      </c>
      <c r="O150" s="202">
        <v>0</v>
      </c>
      <c r="P150" s="202">
        <v>38</v>
      </c>
    </row>
    <row r="151" spans="1:16">
      <c r="A151" s="17">
        <v>78094</v>
      </c>
      <c r="B151" s="17" t="s">
        <v>548</v>
      </c>
      <c r="C151" s="202">
        <v>0</v>
      </c>
      <c r="D151" s="202">
        <v>0</v>
      </c>
      <c r="E151" s="202">
        <v>5</v>
      </c>
      <c r="F151" s="202">
        <v>0</v>
      </c>
      <c r="G151" s="202">
        <v>0</v>
      </c>
      <c r="H151" s="202">
        <v>0</v>
      </c>
      <c r="I151" s="202">
        <v>0</v>
      </c>
      <c r="J151" s="202">
        <v>5</v>
      </c>
      <c r="K151" s="202">
        <v>0</v>
      </c>
      <c r="L151" s="202">
        <v>0</v>
      </c>
      <c r="M151" s="202">
        <v>0</v>
      </c>
      <c r="N151" s="202">
        <v>0</v>
      </c>
      <c r="O151" s="202">
        <v>1</v>
      </c>
      <c r="P151" s="202">
        <v>11</v>
      </c>
    </row>
    <row r="152" spans="1:16">
      <c r="A152" s="17">
        <v>78095</v>
      </c>
      <c r="B152" s="17" t="s">
        <v>491</v>
      </c>
      <c r="C152" s="202">
        <v>2</v>
      </c>
      <c r="D152" s="202">
        <v>2</v>
      </c>
      <c r="E152" s="202">
        <v>1</v>
      </c>
      <c r="F152" s="202">
        <v>0</v>
      </c>
      <c r="G152" s="202">
        <v>0</v>
      </c>
      <c r="H152" s="202">
        <v>0</v>
      </c>
      <c r="I152" s="202">
        <v>0</v>
      </c>
      <c r="J152" s="202">
        <v>0</v>
      </c>
      <c r="K152" s="202">
        <v>0</v>
      </c>
      <c r="L152" s="202">
        <v>0</v>
      </c>
      <c r="M152" s="202">
        <v>0</v>
      </c>
      <c r="N152" s="202">
        <v>0</v>
      </c>
      <c r="O152" s="202">
        <v>0</v>
      </c>
      <c r="P152" s="202">
        <v>5</v>
      </c>
    </row>
    <row r="153" spans="1:16">
      <c r="A153" s="17">
        <v>78096</v>
      </c>
      <c r="B153" s="17" t="s">
        <v>621</v>
      </c>
      <c r="C153" s="202">
        <v>2</v>
      </c>
      <c r="D153" s="202">
        <v>0</v>
      </c>
      <c r="E153" s="202">
        <v>2</v>
      </c>
      <c r="F153" s="202">
        <v>0</v>
      </c>
      <c r="G153" s="202">
        <v>0</v>
      </c>
      <c r="H153" s="202">
        <v>0</v>
      </c>
      <c r="I153" s="202">
        <v>2</v>
      </c>
      <c r="J153" s="202">
        <v>0</v>
      </c>
      <c r="K153" s="202">
        <v>0</v>
      </c>
      <c r="L153" s="202">
        <v>0</v>
      </c>
      <c r="M153" s="202">
        <v>0</v>
      </c>
      <c r="N153" s="202">
        <v>0</v>
      </c>
      <c r="O153" s="202">
        <v>0</v>
      </c>
      <c r="P153" s="202">
        <v>6</v>
      </c>
    </row>
    <row r="154" spans="1:16">
      <c r="A154" s="17">
        <v>78097</v>
      </c>
      <c r="B154" s="17" t="s">
        <v>541</v>
      </c>
      <c r="C154" s="202">
        <v>10</v>
      </c>
      <c r="D154" s="202">
        <v>0</v>
      </c>
      <c r="E154" s="202">
        <v>0</v>
      </c>
      <c r="F154" s="202">
        <v>0</v>
      </c>
      <c r="G154" s="202">
        <v>0</v>
      </c>
      <c r="H154" s="202">
        <v>0</v>
      </c>
      <c r="I154" s="202">
        <v>0</v>
      </c>
      <c r="J154" s="202">
        <v>0</v>
      </c>
      <c r="K154" s="202">
        <v>0</v>
      </c>
      <c r="L154" s="202">
        <v>0</v>
      </c>
      <c r="M154" s="202">
        <v>0</v>
      </c>
      <c r="N154" s="202">
        <v>0</v>
      </c>
      <c r="O154" s="202">
        <v>2</v>
      </c>
      <c r="P154" s="202">
        <v>12</v>
      </c>
    </row>
    <row r="155" spans="1:16">
      <c r="A155" s="17">
        <v>78098</v>
      </c>
      <c r="B155" s="17" t="s">
        <v>546</v>
      </c>
      <c r="C155" s="202">
        <v>11</v>
      </c>
      <c r="D155" s="202">
        <v>0</v>
      </c>
      <c r="E155" s="202">
        <v>4</v>
      </c>
      <c r="F155" s="202">
        <v>0</v>
      </c>
      <c r="G155" s="202">
        <v>0</v>
      </c>
      <c r="H155" s="202">
        <v>0</v>
      </c>
      <c r="I155" s="202">
        <v>1</v>
      </c>
      <c r="J155" s="202">
        <v>3</v>
      </c>
      <c r="K155" s="202">
        <v>0</v>
      </c>
      <c r="L155" s="202">
        <v>0</v>
      </c>
      <c r="M155" s="202">
        <v>0</v>
      </c>
      <c r="N155" s="202">
        <v>0</v>
      </c>
      <c r="O155" s="202">
        <v>1</v>
      </c>
      <c r="P155" s="202">
        <v>20</v>
      </c>
    </row>
    <row r="156" spans="1:16">
      <c r="A156" s="17">
        <v>78099</v>
      </c>
      <c r="B156" s="17" t="s">
        <v>583</v>
      </c>
      <c r="C156" s="202">
        <v>2</v>
      </c>
      <c r="D156" s="202">
        <v>0</v>
      </c>
      <c r="E156" s="202">
        <v>1</v>
      </c>
      <c r="F156" s="202">
        <v>0</v>
      </c>
      <c r="G156" s="202">
        <v>0</v>
      </c>
      <c r="H156" s="202">
        <v>0</v>
      </c>
      <c r="I156" s="202">
        <v>0</v>
      </c>
      <c r="J156" s="202">
        <v>10</v>
      </c>
      <c r="K156" s="202">
        <v>0</v>
      </c>
      <c r="L156" s="202">
        <v>0</v>
      </c>
      <c r="M156" s="202">
        <v>0</v>
      </c>
      <c r="N156" s="202">
        <v>0</v>
      </c>
      <c r="O156" s="202">
        <v>0</v>
      </c>
      <c r="P156" s="202">
        <v>13</v>
      </c>
    </row>
    <row r="157" spans="1:16">
      <c r="A157" s="17">
        <v>78100</v>
      </c>
      <c r="B157" s="17" t="s">
        <v>627</v>
      </c>
      <c r="C157" s="202">
        <v>3</v>
      </c>
      <c r="D157" s="202">
        <v>0</v>
      </c>
      <c r="E157" s="202">
        <v>0</v>
      </c>
      <c r="F157" s="202">
        <v>0</v>
      </c>
      <c r="G157" s="202">
        <v>0</v>
      </c>
      <c r="H157" s="202">
        <v>0</v>
      </c>
      <c r="I157" s="202">
        <v>0</v>
      </c>
      <c r="J157" s="202">
        <v>0</v>
      </c>
      <c r="K157" s="202">
        <v>0</v>
      </c>
      <c r="L157" s="202">
        <v>0</v>
      </c>
      <c r="M157" s="202">
        <v>0</v>
      </c>
      <c r="N157" s="202">
        <v>0</v>
      </c>
      <c r="O157" s="202">
        <v>0</v>
      </c>
      <c r="P157" s="202">
        <v>3</v>
      </c>
    </row>
    <row r="158" spans="1:16">
      <c r="A158" s="17">
        <v>78101</v>
      </c>
      <c r="B158" s="17" t="s">
        <v>329</v>
      </c>
      <c r="C158" s="202">
        <v>15</v>
      </c>
      <c r="D158" s="202">
        <v>6</v>
      </c>
      <c r="E158" s="202">
        <v>4</v>
      </c>
      <c r="F158" s="202">
        <v>6</v>
      </c>
      <c r="G158" s="202">
        <v>0</v>
      </c>
      <c r="H158" s="202">
        <v>0</v>
      </c>
      <c r="I158" s="202">
        <v>18</v>
      </c>
      <c r="J158" s="202">
        <v>32</v>
      </c>
      <c r="K158" s="202">
        <v>0</v>
      </c>
      <c r="L158" s="202">
        <v>0</v>
      </c>
      <c r="M158" s="202">
        <v>10</v>
      </c>
      <c r="N158" s="202">
        <v>0</v>
      </c>
      <c r="O158" s="202">
        <v>7</v>
      </c>
      <c r="P158" s="202">
        <v>98</v>
      </c>
    </row>
    <row r="159" spans="1:16">
      <c r="A159" s="17">
        <v>78102</v>
      </c>
      <c r="B159" s="17" t="s">
        <v>272</v>
      </c>
      <c r="C159" s="202">
        <v>147</v>
      </c>
      <c r="D159" s="202">
        <v>76</v>
      </c>
      <c r="E159" s="202">
        <v>129</v>
      </c>
      <c r="F159" s="202">
        <v>2</v>
      </c>
      <c r="G159" s="202">
        <v>59</v>
      </c>
      <c r="H159" s="202">
        <v>0</v>
      </c>
      <c r="I159" s="202">
        <v>71</v>
      </c>
      <c r="J159" s="202">
        <v>96</v>
      </c>
      <c r="K159" s="202">
        <v>29</v>
      </c>
      <c r="L159" s="202">
        <v>72</v>
      </c>
      <c r="M159" s="202">
        <v>33</v>
      </c>
      <c r="N159" s="202">
        <v>0</v>
      </c>
      <c r="O159" s="202">
        <v>207</v>
      </c>
      <c r="P159" s="202">
        <v>921</v>
      </c>
    </row>
    <row r="160" spans="1:16">
      <c r="A160" s="17">
        <v>78103</v>
      </c>
      <c r="B160" s="17" t="s">
        <v>405</v>
      </c>
      <c r="C160" s="202">
        <v>14</v>
      </c>
      <c r="D160" s="202">
        <v>3</v>
      </c>
      <c r="E160" s="202">
        <v>3</v>
      </c>
      <c r="F160" s="202">
        <v>0</v>
      </c>
      <c r="G160" s="202">
        <v>0</v>
      </c>
      <c r="H160" s="202">
        <v>0</v>
      </c>
      <c r="I160" s="202">
        <v>4</v>
      </c>
      <c r="J160" s="202">
        <v>32</v>
      </c>
      <c r="K160" s="202">
        <v>0</v>
      </c>
      <c r="L160" s="202">
        <v>0</v>
      </c>
      <c r="M160" s="202">
        <v>2</v>
      </c>
      <c r="N160" s="202">
        <v>0</v>
      </c>
      <c r="O160" s="202">
        <v>4</v>
      </c>
      <c r="P160" s="202">
        <v>62</v>
      </c>
    </row>
    <row r="161" spans="1:16">
      <c r="A161" s="17">
        <v>78104</v>
      </c>
      <c r="B161" s="17" t="s">
        <v>318</v>
      </c>
      <c r="C161" s="202">
        <v>8</v>
      </c>
      <c r="D161" s="202">
        <v>4</v>
      </c>
      <c r="E161" s="202">
        <v>6</v>
      </c>
      <c r="F161" s="202">
        <v>0</v>
      </c>
      <c r="G161" s="202">
        <v>0</v>
      </c>
      <c r="H161" s="202">
        <v>0</v>
      </c>
      <c r="I161" s="202">
        <v>11</v>
      </c>
      <c r="J161" s="202">
        <v>2</v>
      </c>
      <c r="K161" s="202">
        <v>0</v>
      </c>
      <c r="L161" s="202">
        <v>0</v>
      </c>
      <c r="M161" s="202">
        <v>0</v>
      </c>
      <c r="N161" s="202">
        <v>0</v>
      </c>
      <c r="O161" s="202">
        <v>2</v>
      </c>
      <c r="P161" s="202">
        <v>33</v>
      </c>
    </row>
    <row r="162" spans="1:16">
      <c r="A162" s="17">
        <v>78105</v>
      </c>
      <c r="B162" s="17" t="s">
        <v>340</v>
      </c>
      <c r="C162" s="202">
        <v>43</v>
      </c>
      <c r="D162" s="202">
        <v>0</v>
      </c>
      <c r="E162" s="202">
        <v>2</v>
      </c>
      <c r="F162" s="202">
        <v>0</v>
      </c>
      <c r="G162" s="202">
        <v>0</v>
      </c>
      <c r="H162" s="202">
        <v>0</v>
      </c>
      <c r="I162" s="202">
        <v>3</v>
      </c>
      <c r="J162" s="202">
        <v>6</v>
      </c>
      <c r="K162" s="202">
        <v>0</v>
      </c>
      <c r="L162" s="202">
        <v>0</v>
      </c>
      <c r="M162" s="202">
        <v>0</v>
      </c>
      <c r="N162" s="202">
        <v>0</v>
      </c>
      <c r="O162" s="202">
        <v>26</v>
      </c>
      <c r="P162" s="202">
        <v>80</v>
      </c>
    </row>
    <row r="163" spans="1:16">
      <c r="A163" s="17">
        <v>78106</v>
      </c>
      <c r="B163" s="17" t="s">
        <v>372</v>
      </c>
      <c r="C163" s="202">
        <v>21</v>
      </c>
      <c r="D163" s="202">
        <v>0</v>
      </c>
      <c r="E163" s="202">
        <v>5</v>
      </c>
      <c r="F163" s="202">
        <v>0</v>
      </c>
      <c r="G163" s="202">
        <v>0</v>
      </c>
      <c r="H163" s="202">
        <v>0</v>
      </c>
      <c r="I163" s="202">
        <v>6</v>
      </c>
      <c r="J163" s="202">
        <v>17</v>
      </c>
      <c r="K163" s="202">
        <v>0</v>
      </c>
      <c r="L163" s="202">
        <v>0</v>
      </c>
      <c r="M163" s="202">
        <v>0</v>
      </c>
      <c r="N163" s="202">
        <v>1</v>
      </c>
      <c r="O163" s="202">
        <v>3</v>
      </c>
      <c r="P163" s="202">
        <v>53</v>
      </c>
    </row>
    <row r="164" spans="1:16">
      <c r="A164" s="17">
        <v>78107</v>
      </c>
      <c r="B164" s="17" t="s">
        <v>504</v>
      </c>
      <c r="C164" s="202">
        <v>39</v>
      </c>
      <c r="D164" s="202">
        <v>0</v>
      </c>
      <c r="E164" s="202">
        <v>0</v>
      </c>
      <c r="F164" s="202">
        <v>0</v>
      </c>
      <c r="G164" s="202">
        <v>0</v>
      </c>
      <c r="H164" s="202">
        <v>0</v>
      </c>
      <c r="I164" s="202">
        <v>0</v>
      </c>
      <c r="J164" s="202">
        <v>0</v>
      </c>
      <c r="K164" s="202">
        <v>0</v>
      </c>
      <c r="L164" s="202">
        <v>0</v>
      </c>
      <c r="M164" s="202">
        <v>0</v>
      </c>
      <c r="N164" s="202">
        <v>0</v>
      </c>
      <c r="O164" s="202">
        <v>2</v>
      </c>
      <c r="P164" s="202">
        <v>41</v>
      </c>
    </row>
    <row r="165" spans="1:16">
      <c r="A165" s="17">
        <v>78108</v>
      </c>
      <c r="B165" s="17" t="s">
        <v>270</v>
      </c>
      <c r="C165" s="202">
        <v>472</v>
      </c>
      <c r="D165" s="202">
        <v>11</v>
      </c>
      <c r="E165" s="202">
        <v>31</v>
      </c>
      <c r="F165" s="202">
        <v>0</v>
      </c>
      <c r="G165" s="202">
        <v>0</v>
      </c>
      <c r="H165" s="202">
        <v>0</v>
      </c>
      <c r="I165" s="202">
        <v>35</v>
      </c>
      <c r="J165" s="202">
        <v>86</v>
      </c>
      <c r="K165" s="202">
        <v>0</v>
      </c>
      <c r="L165" s="202">
        <v>0</v>
      </c>
      <c r="M165" s="202">
        <v>4</v>
      </c>
      <c r="N165" s="202">
        <v>1</v>
      </c>
      <c r="O165" s="202">
        <v>62</v>
      </c>
      <c r="P165" s="202">
        <v>702</v>
      </c>
    </row>
    <row r="166" spans="1:16">
      <c r="A166" s="17">
        <v>78109</v>
      </c>
      <c r="B166" s="17" t="s">
        <v>582</v>
      </c>
      <c r="C166" s="202">
        <v>2</v>
      </c>
      <c r="D166" s="202">
        <v>0</v>
      </c>
      <c r="E166" s="202">
        <v>1</v>
      </c>
      <c r="F166" s="202">
        <v>0</v>
      </c>
      <c r="G166" s="202">
        <v>0</v>
      </c>
      <c r="H166" s="202">
        <v>0</v>
      </c>
      <c r="I166" s="202">
        <v>0</v>
      </c>
      <c r="J166" s="202">
        <v>1</v>
      </c>
      <c r="K166" s="202">
        <v>0</v>
      </c>
      <c r="L166" s="202">
        <v>0</v>
      </c>
      <c r="M166" s="202">
        <v>0</v>
      </c>
      <c r="N166" s="202">
        <v>0</v>
      </c>
      <c r="O166" s="202">
        <v>0</v>
      </c>
      <c r="P166" s="202">
        <v>4</v>
      </c>
    </row>
    <row r="167" spans="1:16">
      <c r="A167" s="17">
        <v>78110</v>
      </c>
      <c r="B167" s="17" t="s">
        <v>421</v>
      </c>
      <c r="C167" s="202">
        <v>3</v>
      </c>
      <c r="D167" s="202">
        <v>0</v>
      </c>
      <c r="E167" s="202">
        <v>9</v>
      </c>
      <c r="F167" s="202">
        <v>0</v>
      </c>
      <c r="G167" s="202">
        <v>0</v>
      </c>
      <c r="H167" s="202">
        <v>0</v>
      </c>
      <c r="I167" s="202">
        <v>0</v>
      </c>
      <c r="J167" s="202">
        <v>12</v>
      </c>
      <c r="K167" s="202">
        <v>0</v>
      </c>
      <c r="L167" s="202">
        <v>0</v>
      </c>
      <c r="M167" s="202">
        <v>0</v>
      </c>
      <c r="N167" s="202">
        <v>0</v>
      </c>
      <c r="O167" s="202">
        <v>1</v>
      </c>
      <c r="P167" s="202">
        <v>25</v>
      </c>
    </row>
    <row r="168" spans="1:16">
      <c r="A168" s="17">
        <v>78111</v>
      </c>
      <c r="B168" s="17" t="s">
        <v>596</v>
      </c>
      <c r="C168" s="202">
        <v>2</v>
      </c>
      <c r="D168" s="202">
        <v>0</v>
      </c>
      <c r="E168" s="202">
        <v>1</v>
      </c>
      <c r="F168" s="202">
        <v>0</v>
      </c>
      <c r="G168" s="202">
        <v>0</v>
      </c>
      <c r="H168" s="202">
        <v>0</v>
      </c>
      <c r="I168" s="202">
        <v>3</v>
      </c>
      <c r="J168" s="202">
        <v>2</v>
      </c>
      <c r="K168" s="202">
        <v>0</v>
      </c>
      <c r="L168" s="202">
        <v>0</v>
      </c>
      <c r="M168" s="202">
        <v>0</v>
      </c>
      <c r="N168" s="202">
        <v>0</v>
      </c>
      <c r="O168" s="202">
        <v>0</v>
      </c>
      <c r="P168" s="202">
        <v>8</v>
      </c>
    </row>
    <row r="169" spans="1:16">
      <c r="A169" s="17">
        <v>78112</v>
      </c>
      <c r="B169" s="17" t="s">
        <v>529</v>
      </c>
      <c r="C169" s="202">
        <v>9</v>
      </c>
      <c r="D169" s="202">
        <v>0</v>
      </c>
      <c r="E169" s="202">
        <v>2</v>
      </c>
      <c r="F169" s="202">
        <v>0</v>
      </c>
      <c r="G169" s="202">
        <v>0</v>
      </c>
      <c r="H169" s="202">
        <v>0</v>
      </c>
      <c r="I169" s="202">
        <v>0</v>
      </c>
      <c r="J169" s="202">
        <v>0</v>
      </c>
      <c r="K169" s="202">
        <v>0</v>
      </c>
      <c r="L169" s="202">
        <v>0</v>
      </c>
      <c r="M169" s="202">
        <v>1</v>
      </c>
      <c r="N169" s="202">
        <v>0</v>
      </c>
      <c r="O169" s="202">
        <v>0</v>
      </c>
      <c r="P169" s="202">
        <v>12</v>
      </c>
    </row>
    <row r="170" spans="1:16">
      <c r="A170" s="17">
        <v>78113</v>
      </c>
      <c r="B170" s="17" t="s">
        <v>648</v>
      </c>
      <c r="C170" s="202">
        <v>1</v>
      </c>
      <c r="D170" s="202">
        <v>0</v>
      </c>
      <c r="E170" s="202">
        <v>0</v>
      </c>
      <c r="F170" s="202">
        <v>0</v>
      </c>
      <c r="G170" s="202">
        <v>0</v>
      </c>
      <c r="H170" s="202">
        <v>0</v>
      </c>
      <c r="I170" s="202">
        <v>0</v>
      </c>
      <c r="J170" s="202">
        <v>0</v>
      </c>
      <c r="K170" s="202">
        <v>0</v>
      </c>
      <c r="L170" s="202">
        <v>0</v>
      </c>
      <c r="M170" s="202">
        <v>0</v>
      </c>
      <c r="N170" s="202">
        <v>0</v>
      </c>
      <c r="O170" s="202">
        <v>0</v>
      </c>
      <c r="P170" s="202">
        <v>1</v>
      </c>
    </row>
    <row r="171" spans="1:16">
      <c r="A171" s="17">
        <v>78114</v>
      </c>
      <c r="B171" s="17" t="s">
        <v>388</v>
      </c>
      <c r="C171" s="202">
        <v>37</v>
      </c>
      <c r="D171" s="202">
        <v>6</v>
      </c>
      <c r="E171" s="202">
        <v>2</v>
      </c>
      <c r="F171" s="202">
        <v>0</v>
      </c>
      <c r="G171" s="202">
        <v>0</v>
      </c>
      <c r="H171" s="202">
        <v>0</v>
      </c>
      <c r="I171" s="202">
        <v>0</v>
      </c>
      <c r="J171" s="202">
        <v>5</v>
      </c>
      <c r="K171" s="202">
        <v>0</v>
      </c>
      <c r="L171" s="202">
        <v>0</v>
      </c>
      <c r="M171" s="202">
        <v>0</v>
      </c>
      <c r="N171" s="202">
        <v>0</v>
      </c>
      <c r="O171" s="202">
        <v>2</v>
      </c>
      <c r="P171" s="202">
        <v>52</v>
      </c>
    </row>
    <row r="172" spans="1:16">
      <c r="A172" s="17">
        <v>78116</v>
      </c>
      <c r="B172" s="17" t="s">
        <v>436</v>
      </c>
      <c r="C172" s="202">
        <v>4</v>
      </c>
      <c r="D172" s="202">
        <v>0</v>
      </c>
      <c r="E172" s="202">
        <v>2</v>
      </c>
      <c r="F172" s="202">
        <v>0</v>
      </c>
      <c r="G172" s="202">
        <v>0</v>
      </c>
      <c r="H172" s="202">
        <v>0</v>
      </c>
      <c r="I172" s="202">
        <v>0</v>
      </c>
      <c r="J172" s="202">
        <v>1</v>
      </c>
      <c r="K172" s="202">
        <v>0</v>
      </c>
      <c r="L172" s="202">
        <v>0</v>
      </c>
      <c r="M172" s="202">
        <v>0</v>
      </c>
      <c r="N172" s="202">
        <v>0</v>
      </c>
      <c r="O172" s="202">
        <v>1</v>
      </c>
      <c r="P172" s="202">
        <v>8</v>
      </c>
    </row>
    <row r="173" spans="1:16">
      <c r="A173" s="17">
        <v>78117</v>
      </c>
      <c r="B173" s="17" t="s">
        <v>552</v>
      </c>
      <c r="C173" s="202">
        <v>0</v>
      </c>
      <c r="D173" s="202">
        <v>0</v>
      </c>
      <c r="E173" s="202">
        <v>3</v>
      </c>
      <c r="F173" s="202">
        <v>0</v>
      </c>
      <c r="G173" s="202">
        <v>0</v>
      </c>
      <c r="H173" s="202">
        <v>0</v>
      </c>
      <c r="I173" s="202">
        <v>9</v>
      </c>
      <c r="J173" s="202">
        <v>2</v>
      </c>
      <c r="K173" s="202">
        <v>0</v>
      </c>
      <c r="L173" s="202">
        <v>0</v>
      </c>
      <c r="M173" s="202">
        <v>0</v>
      </c>
      <c r="N173" s="202">
        <v>0</v>
      </c>
      <c r="O173" s="202">
        <v>0</v>
      </c>
      <c r="P173" s="202">
        <v>14</v>
      </c>
    </row>
    <row r="174" spans="1:16">
      <c r="A174" s="17">
        <v>78118</v>
      </c>
      <c r="B174" s="17" t="s">
        <v>532</v>
      </c>
      <c r="C174" s="202">
        <v>3</v>
      </c>
      <c r="D174" s="202">
        <v>0</v>
      </c>
      <c r="E174" s="202">
        <v>0</v>
      </c>
      <c r="F174" s="202">
        <v>0</v>
      </c>
      <c r="G174" s="202">
        <v>0</v>
      </c>
      <c r="H174" s="202">
        <v>0</v>
      </c>
      <c r="I174" s="202">
        <v>2</v>
      </c>
      <c r="J174" s="202">
        <v>3</v>
      </c>
      <c r="K174" s="202">
        <v>0</v>
      </c>
      <c r="L174" s="202">
        <v>2</v>
      </c>
      <c r="M174" s="202">
        <v>0</v>
      </c>
      <c r="N174" s="202">
        <v>0</v>
      </c>
      <c r="O174" s="202">
        <v>1</v>
      </c>
      <c r="P174" s="202">
        <v>11</v>
      </c>
    </row>
    <row r="175" spans="1:16">
      <c r="A175" s="17">
        <v>78119</v>
      </c>
      <c r="B175" s="17" t="s">
        <v>281</v>
      </c>
      <c r="C175" s="202">
        <v>69</v>
      </c>
      <c r="D175" s="202">
        <v>2</v>
      </c>
      <c r="E175" s="202">
        <v>39</v>
      </c>
      <c r="F175" s="202">
        <v>0</v>
      </c>
      <c r="G175" s="202">
        <v>0</v>
      </c>
      <c r="H175" s="202">
        <v>0</v>
      </c>
      <c r="I175" s="202">
        <v>45</v>
      </c>
      <c r="J175" s="202">
        <v>27</v>
      </c>
      <c r="K175" s="202">
        <v>0</v>
      </c>
      <c r="L175" s="202">
        <v>0</v>
      </c>
      <c r="M175" s="202">
        <v>0</v>
      </c>
      <c r="N175" s="202">
        <v>0</v>
      </c>
      <c r="O175" s="202">
        <v>22</v>
      </c>
      <c r="P175" s="202">
        <v>204</v>
      </c>
    </row>
    <row r="176" spans="1:16">
      <c r="A176" s="17">
        <v>78121</v>
      </c>
      <c r="B176" s="17" t="s">
        <v>396</v>
      </c>
      <c r="C176" s="202">
        <v>19</v>
      </c>
      <c r="D176" s="202">
        <v>0</v>
      </c>
      <c r="E176" s="202">
        <v>0</v>
      </c>
      <c r="F176" s="202">
        <v>0</v>
      </c>
      <c r="G176" s="202">
        <v>0</v>
      </c>
      <c r="H176" s="202">
        <v>0</v>
      </c>
      <c r="I176" s="202">
        <v>17</v>
      </c>
      <c r="J176" s="202">
        <v>25</v>
      </c>
      <c r="K176" s="202">
        <v>0</v>
      </c>
      <c r="L176" s="202">
        <v>0</v>
      </c>
      <c r="M176" s="202">
        <v>0</v>
      </c>
      <c r="N176" s="202">
        <v>0</v>
      </c>
      <c r="O176" s="202">
        <v>0</v>
      </c>
      <c r="P176" s="202">
        <v>61</v>
      </c>
    </row>
    <row r="177" spans="1:16">
      <c r="A177" s="17">
        <v>78122</v>
      </c>
      <c r="B177" s="17" t="s">
        <v>338</v>
      </c>
      <c r="C177" s="202">
        <v>9</v>
      </c>
      <c r="D177" s="202">
        <v>1</v>
      </c>
      <c r="E177" s="202">
        <v>8</v>
      </c>
      <c r="F177" s="202">
        <v>0</v>
      </c>
      <c r="G177" s="202">
        <v>0</v>
      </c>
      <c r="H177" s="202">
        <v>0</v>
      </c>
      <c r="I177" s="202">
        <v>22</v>
      </c>
      <c r="J177" s="202">
        <v>11</v>
      </c>
      <c r="K177" s="202">
        <v>0</v>
      </c>
      <c r="L177" s="202">
        <v>0</v>
      </c>
      <c r="M177" s="202">
        <v>0</v>
      </c>
      <c r="N177" s="202">
        <v>0</v>
      </c>
      <c r="O177" s="202">
        <v>11</v>
      </c>
      <c r="P177" s="202">
        <v>62</v>
      </c>
    </row>
    <row r="178" spans="1:16">
      <c r="A178" s="17">
        <v>78123</v>
      </c>
      <c r="B178" s="17" t="s">
        <v>317</v>
      </c>
      <c r="C178" s="202">
        <v>166</v>
      </c>
      <c r="D178" s="202">
        <v>24</v>
      </c>
      <c r="E178" s="202">
        <v>30</v>
      </c>
      <c r="F178" s="202">
        <v>0</v>
      </c>
      <c r="G178" s="202">
        <v>2</v>
      </c>
      <c r="H178" s="202">
        <v>0</v>
      </c>
      <c r="I178" s="202">
        <v>23</v>
      </c>
      <c r="J178" s="202">
        <v>121</v>
      </c>
      <c r="K178" s="202">
        <v>4</v>
      </c>
      <c r="L178" s="202">
        <v>0</v>
      </c>
      <c r="M178" s="202">
        <v>8</v>
      </c>
      <c r="N178" s="202">
        <v>2</v>
      </c>
      <c r="O178" s="202">
        <v>2</v>
      </c>
      <c r="P178" s="202">
        <v>382</v>
      </c>
    </row>
    <row r="179" spans="1:16">
      <c r="A179" s="17">
        <v>78124</v>
      </c>
      <c r="B179" s="17" t="s">
        <v>579</v>
      </c>
      <c r="C179" s="202">
        <v>7</v>
      </c>
      <c r="D179" s="202">
        <v>0</v>
      </c>
      <c r="E179" s="202">
        <v>0</v>
      </c>
      <c r="F179" s="202">
        <v>0</v>
      </c>
      <c r="G179" s="202">
        <v>0</v>
      </c>
      <c r="H179" s="202">
        <v>0</v>
      </c>
      <c r="I179" s="202">
        <v>0</v>
      </c>
      <c r="J179" s="202">
        <v>2</v>
      </c>
      <c r="K179" s="202">
        <v>0</v>
      </c>
      <c r="L179" s="202">
        <v>0</v>
      </c>
      <c r="M179" s="202">
        <v>0</v>
      </c>
      <c r="N179" s="202">
        <v>0</v>
      </c>
      <c r="O179" s="202">
        <v>0</v>
      </c>
      <c r="P179" s="202">
        <v>9</v>
      </c>
    </row>
    <row r="180" spans="1:16">
      <c r="A180" s="17">
        <v>78125</v>
      </c>
      <c r="B180" s="17" t="s">
        <v>518</v>
      </c>
      <c r="C180" s="202">
        <v>2</v>
      </c>
      <c r="D180" s="202">
        <v>3</v>
      </c>
      <c r="E180" s="202">
        <v>14</v>
      </c>
      <c r="F180" s="202">
        <v>0</v>
      </c>
      <c r="G180" s="202">
        <v>0</v>
      </c>
      <c r="H180" s="202">
        <v>0</v>
      </c>
      <c r="I180" s="202">
        <v>2</v>
      </c>
      <c r="J180" s="202">
        <v>0</v>
      </c>
      <c r="K180" s="202">
        <v>0</v>
      </c>
      <c r="L180" s="202">
        <v>0</v>
      </c>
      <c r="M180" s="202">
        <v>0</v>
      </c>
      <c r="N180" s="202">
        <v>0</v>
      </c>
      <c r="O180" s="202">
        <v>2</v>
      </c>
      <c r="P180" s="202">
        <v>23</v>
      </c>
    </row>
    <row r="181" spans="1:16">
      <c r="A181" s="17">
        <v>78126</v>
      </c>
      <c r="B181" s="17" t="s">
        <v>661</v>
      </c>
      <c r="C181" s="202">
        <v>1</v>
      </c>
      <c r="D181" s="202">
        <v>0</v>
      </c>
      <c r="E181" s="202">
        <v>1</v>
      </c>
      <c r="F181" s="202">
        <v>0</v>
      </c>
      <c r="G181" s="202">
        <v>0</v>
      </c>
      <c r="H181" s="202">
        <v>0</v>
      </c>
      <c r="I181" s="202">
        <v>0</v>
      </c>
      <c r="J181" s="202">
        <v>0</v>
      </c>
      <c r="K181" s="202">
        <v>0</v>
      </c>
      <c r="L181" s="202">
        <v>0</v>
      </c>
      <c r="M181" s="202">
        <v>0</v>
      </c>
      <c r="N181" s="202">
        <v>0</v>
      </c>
      <c r="O181" s="202">
        <v>0</v>
      </c>
      <c r="P181" s="202">
        <v>2</v>
      </c>
    </row>
    <row r="182" spans="1:16">
      <c r="A182" s="17">
        <v>78127</v>
      </c>
      <c r="B182" s="17" t="s">
        <v>389</v>
      </c>
      <c r="C182" s="202">
        <v>9</v>
      </c>
      <c r="D182" s="202">
        <v>1</v>
      </c>
      <c r="E182" s="202">
        <v>1</v>
      </c>
      <c r="F182" s="202">
        <v>0</v>
      </c>
      <c r="G182" s="202">
        <v>0</v>
      </c>
      <c r="H182" s="202">
        <v>0</v>
      </c>
      <c r="I182" s="202">
        <v>23</v>
      </c>
      <c r="J182" s="202">
        <v>6</v>
      </c>
      <c r="K182" s="202">
        <v>0</v>
      </c>
      <c r="L182" s="202">
        <v>0</v>
      </c>
      <c r="M182" s="202">
        <v>0</v>
      </c>
      <c r="N182" s="202">
        <v>0</v>
      </c>
      <c r="O182" s="202">
        <v>2</v>
      </c>
      <c r="P182" s="202">
        <v>42</v>
      </c>
    </row>
    <row r="183" spans="1:16">
      <c r="A183" s="17">
        <v>78128</v>
      </c>
      <c r="B183" s="17" t="s">
        <v>475</v>
      </c>
      <c r="C183" s="202">
        <v>6</v>
      </c>
      <c r="D183" s="202">
        <v>0</v>
      </c>
      <c r="E183" s="202">
        <v>1</v>
      </c>
      <c r="F183" s="202">
        <v>0</v>
      </c>
      <c r="G183" s="202">
        <v>1</v>
      </c>
      <c r="H183" s="202">
        <v>0</v>
      </c>
      <c r="I183" s="202">
        <v>3</v>
      </c>
      <c r="J183" s="202">
        <v>3</v>
      </c>
      <c r="K183" s="202">
        <v>0</v>
      </c>
      <c r="L183" s="202">
        <v>0</v>
      </c>
      <c r="M183" s="202">
        <v>4</v>
      </c>
      <c r="N183" s="202">
        <v>0</v>
      </c>
      <c r="O183" s="202">
        <v>2</v>
      </c>
      <c r="P183" s="202">
        <v>20</v>
      </c>
    </row>
    <row r="184" spans="1:16">
      <c r="A184" s="17">
        <v>78129</v>
      </c>
      <c r="B184" s="17" t="s">
        <v>573</v>
      </c>
      <c r="C184" s="202">
        <v>4</v>
      </c>
      <c r="D184" s="202">
        <v>7</v>
      </c>
      <c r="E184" s="202">
        <v>2</v>
      </c>
      <c r="F184" s="202">
        <v>0</v>
      </c>
      <c r="G184" s="202">
        <v>0</v>
      </c>
      <c r="H184" s="202">
        <v>0</v>
      </c>
      <c r="I184" s="202">
        <v>6</v>
      </c>
      <c r="J184" s="202">
        <v>3</v>
      </c>
      <c r="K184" s="202">
        <v>0</v>
      </c>
      <c r="L184" s="202">
        <v>0</v>
      </c>
      <c r="M184" s="202">
        <v>0</v>
      </c>
      <c r="N184" s="202">
        <v>0</v>
      </c>
      <c r="O184" s="202">
        <v>0</v>
      </c>
      <c r="P184" s="202">
        <v>22</v>
      </c>
    </row>
    <row r="185" spans="1:16">
      <c r="A185" s="17">
        <v>78131</v>
      </c>
      <c r="B185" s="17" t="s">
        <v>492</v>
      </c>
      <c r="C185" s="202">
        <v>2</v>
      </c>
      <c r="D185" s="202">
        <v>0</v>
      </c>
      <c r="E185" s="202">
        <v>8</v>
      </c>
      <c r="F185" s="202">
        <v>0</v>
      </c>
      <c r="G185" s="202">
        <v>3</v>
      </c>
      <c r="H185" s="202">
        <v>0</v>
      </c>
      <c r="I185" s="202">
        <v>1</v>
      </c>
      <c r="J185" s="202">
        <v>1</v>
      </c>
      <c r="K185" s="202">
        <v>0</v>
      </c>
      <c r="L185" s="202">
        <v>0</v>
      </c>
      <c r="M185" s="202">
        <v>0</v>
      </c>
      <c r="N185" s="202">
        <v>0</v>
      </c>
      <c r="O185" s="202">
        <v>1</v>
      </c>
      <c r="P185" s="202">
        <v>16</v>
      </c>
    </row>
    <row r="186" spans="1:16">
      <c r="A186" s="17">
        <v>78132</v>
      </c>
      <c r="B186" s="17" t="s">
        <v>354</v>
      </c>
      <c r="C186" s="202">
        <v>26</v>
      </c>
      <c r="D186" s="202">
        <v>3</v>
      </c>
      <c r="E186" s="202">
        <v>16</v>
      </c>
      <c r="F186" s="202">
        <v>0</v>
      </c>
      <c r="G186" s="202">
        <v>0</v>
      </c>
      <c r="H186" s="202">
        <v>0</v>
      </c>
      <c r="I186" s="202">
        <v>6</v>
      </c>
      <c r="J186" s="202">
        <v>23</v>
      </c>
      <c r="K186" s="202">
        <v>0</v>
      </c>
      <c r="L186" s="202">
        <v>0</v>
      </c>
      <c r="M186" s="202">
        <v>0</v>
      </c>
      <c r="N186" s="202">
        <v>0</v>
      </c>
      <c r="O186" s="202">
        <v>9</v>
      </c>
      <c r="P186" s="202">
        <v>83</v>
      </c>
    </row>
    <row r="187" spans="1:16">
      <c r="A187" s="17">
        <v>78133</v>
      </c>
      <c r="B187" s="17" t="s">
        <v>434</v>
      </c>
      <c r="C187" s="202">
        <v>41</v>
      </c>
      <c r="D187" s="202">
        <v>0</v>
      </c>
      <c r="E187" s="202">
        <v>10</v>
      </c>
      <c r="F187" s="202">
        <v>0</v>
      </c>
      <c r="G187" s="202">
        <v>0</v>
      </c>
      <c r="H187" s="202">
        <v>0</v>
      </c>
      <c r="I187" s="202">
        <v>4</v>
      </c>
      <c r="J187" s="202">
        <v>8</v>
      </c>
      <c r="K187" s="202">
        <v>0</v>
      </c>
      <c r="L187" s="202">
        <v>3</v>
      </c>
      <c r="M187" s="202">
        <v>0</v>
      </c>
      <c r="N187" s="202">
        <v>0</v>
      </c>
      <c r="O187" s="202">
        <v>2</v>
      </c>
      <c r="P187" s="202">
        <v>68</v>
      </c>
    </row>
    <row r="188" spans="1:16">
      <c r="A188" s="17">
        <v>78134</v>
      </c>
      <c r="B188" s="17" t="s">
        <v>525</v>
      </c>
      <c r="C188" s="202">
        <v>6</v>
      </c>
      <c r="D188" s="202">
        <v>0</v>
      </c>
      <c r="E188" s="202">
        <v>5</v>
      </c>
      <c r="F188" s="202">
        <v>0</v>
      </c>
      <c r="G188" s="202">
        <v>0</v>
      </c>
      <c r="H188" s="202">
        <v>0</v>
      </c>
      <c r="I188" s="202">
        <v>0</v>
      </c>
      <c r="J188" s="202">
        <v>12</v>
      </c>
      <c r="K188" s="202">
        <v>0</v>
      </c>
      <c r="L188" s="202">
        <v>0</v>
      </c>
      <c r="M188" s="202">
        <v>0</v>
      </c>
      <c r="N188" s="202">
        <v>0</v>
      </c>
      <c r="O188" s="202">
        <v>3</v>
      </c>
      <c r="P188" s="202">
        <v>26</v>
      </c>
    </row>
    <row r="189" spans="1:16">
      <c r="A189" s="17">
        <v>78135</v>
      </c>
      <c r="B189" s="17" t="s">
        <v>480</v>
      </c>
      <c r="C189" s="202">
        <v>7</v>
      </c>
      <c r="D189" s="202">
        <v>1</v>
      </c>
      <c r="E189" s="202">
        <v>7</v>
      </c>
      <c r="F189" s="202">
        <v>0</v>
      </c>
      <c r="G189" s="202">
        <v>0</v>
      </c>
      <c r="H189" s="202">
        <v>0</v>
      </c>
      <c r="I189" s="202">
        <v>0</v>
      </c>
      <c r="J189" s="202">
        <v>7</v>
      </c>
      <c r="K189" s="202">
        <v>0</v>
      </c>
      <c r="L189" s="202">
        <v>1</v>
      </c>
      <c r="M189" s="202">
        <v>0</v>
      </c>
      <c r="N189" s="202">
        <v>0</v>
      </c>
      <c r="O189" s="202">
        <v>1</v>
      </c>
      <c r="P189" s="202">
        <v>24</v>
      </c>
    </row>
    <row r="190" spans="1:16">
      <c r="A190" s="17">
        <v>78136</v>
      </c>
      <c r="B190" s="17" t="s">
        <v>382</v>
      </c>
      <c r="C190" s="202">
        <v>24</v>
      </c>
      <c r="D190" s="202">
        <v>10</v>
      </c>
      <c r="E190" s="202">
        <v>2</v>
      </c>
      <c r="F190" s="202">
        <v>10</v>
      </c>
      <c r="G190" s="202">
        <v>7</v>
      </c>
      <c r="H190" s="202">
        <v>0</v>
      </c>
      <c r="I190" s="202">
        <v>2</v>
      </c>
      <c r="J190" s="202">
        <v>3</v>
      </c>
      <c r="K190" s="202">
        <v>0</v>
      </c>
      <c r="L190" s="202">
        <v>12</v>
      </c>
      <c r="M190" s="202">
        <v>5</v>
      </c>
      <c r="N190" s="202">
        <v>0</v>
      </c>
      <c r="O190" s="202">
        <v>3</v>
      </c>
      <c r="P190" s="202">
        <v>78</v>
      </c>
    </row>
    <row r="191" spans="1:16">
      <c r="A191" s="17">
        <v>78137</v>
      </c>
      <c r="B191" s="17" t="s">
        <v>588</v>
      </c>
      <c r="C191" s="202">
        <v>2</v>
      </c>
      <c r="D191" s="202">
        <v>0</v>
      </c>
      <c r="E191" s="202">
        <v>1</v>
      </c>
      <c r="F191" s="202">
        <v>0</v>
      </c>
      <c r="G191" s="202">
        <v>0</v>
      </c>
      <c r="H191" s="202">
        <v>0</v>
      </c>
      <c r="I191" s="202">
        <v>0</v>
      </c>
      <c r="J191" s="202">
        <v>0</v>
      </c>
      <c r="K191" s="202">
        <v>0</v>
      </c>
      <c r="L191" s="202">
        <v>0</v>
      </c>
      <c r="M191" s="202">
        <v>0</v>
      </c>
      <c r="N191" s="202">
        <v>0</v>
      </c>
      <c r="O191" s="202">
        <v>0</v>
      </c>
      <c r="P191" s="202">
        <v>3</v>
      </c>
    </row>
    <row r="192" spans="1:16">
      <c r="A192" s="17">
        <v>78138</v>
      </c>
      <c r="B192" s="17" t="s">
        <v>300</v>
      </c>
      <c r="C192" s="202">
        <v>43</v>
      </c>
      <c r="D192" s="202">
        <v>56</v>
      </c>
      <c r="E192" s="202">
        <v>35</v>
      </c>
      <c r="F192" s="202">
        <v>3</v>
      </c>
      <c r="G192" s="202">
        <v>5</v>
      </c>
      <c r="H192" s="202">
        <v>0</v>
      </c>
      <c r="I192" s="202">
        <v>17</v>
      </c>
      <c r="J192" s="202">
        <v>21</v>
      </c>
      <c r="K192" s="202">
        <v>0</v>
      </c>
      <c r="L192" s="202">
        <v>1</v>
      </c>
      <c r="M192" s="202">
        <v>0</v>
      </c>
      <c r="N192" s="202">
        <v>0</v>
      </c>
      <c r="O192" s="202">
        <v>10</v>
      </c>
      <c r="P192" s="202">
        <v>191</v>
      </c>
    </row>
    <row r="193" spans="1:16">
      <c r="A193" s="17">
        <v>78139</v>
      </c>
      <c r="B193" s="17" t="s">
        <v>560</v>
      </c>
      <c r="C193" s="202">
        <v>0</v>
      </c>
      <c r="D193" s="202">
        <v>0</v>
      </c>
      <c r="E193" s="202">
        <v>0</v>
      </c>
      <c r="F193" s="202">
        <v>0</v>
      </c>
      <c r="G193" s="202">
        <v>0</v>
      </c>
      <c r="H193" s="202">
        <v>0</v>
      </c>
      <c r="I193" s="202">
        <v>1</v>
      </c>
      <c r="J193" s="202">
        <v>1</v>
      </c>
      <c r="K193" s="202">
        <v>0</v>
      </c>
      <c r="L193" s="202">
        <v>0</v>
      </c>
      <c r="M193" s="202">
        <v>0</v>
      </c>
      <c r="N193" s="202">
        <v>0</v>
      </c>
      <c r="O193" s="202">
        <v>0</v>
      </c>
      <c r="P193" s="202">
        <v>2</v>
      </c>
    </row>
    <row r="194" spans="1:16">
      <c r="A194" s="17">
        <v>78140</v>
      </c>
      <c r="B194" s="17" t="s">
        <v>657</v>
      </c>
      <c r="C194" s="202">
        <v>0</v>
      </c>
      <c r="D194" s="202">
        <v>0</v>
      </c>
      <c r="E194" s="202">
        <v>0</v>
      </c>
      <c r="F194" s="202">
        <v>0</v>
      </c>
      <c r="G194" s="202">
        <v>0</v>
      </c>
      <c r="H194" s="202">
        <v>0</v>
      </c>
      <c r="I194" s="202">
        <v>0</v>
      </c>
      <c r="J194" s="202">
        <v>1</v>
      </c>
      <c r="K194" s="202">
        <v>0</v>
      </c>
      <c r="L194" s="202">
        <v>0</v>
      </c>
      <c r="M194" s="202">
        <v>1</v>
      </c>
      <c r="N194" s="202">
        <v>0</v>
      </c>
      <c r="O194" s="202">
        <v>0</v>
      </c>
      <c r="P194" s="202">
        <v>2</v>
      </c>
    </row>
    <row r="195" spans="1:16">
      <c r="A195" s="17">
        <v>78141</v>
      </c>
      <c r="B195" s="17" t="s">
        <v>604</v>
      </c>
      <c r="C195" s="202">
        <v>0</v>
      </c>
      <c r="D195" s="202">
        <v>0</v>
      </c>
      <c r="E195" s="202">
        <v>2</v>
      </c>
      <c r="F195" s="202">
        <v>0</v>
      </c>
      <c r="G195" s="202">
        <v>0</v>
      </c>
      <c r="H195" s="202">
        <v>0</v>
      </c>
      <c r="I195" s="202">
        <v>0</v>
      </c>
      <c r="J195" s="202">
        <v>0</v>
      </c>
      <c r="K195" s="202">
        <v>0</v>
      </c>
      <c r="L195" s="202">
        <v>0</v>
      </c>
      <c r="M195" s="202">
        <v>0</v>
      </c>
      <c r="N195" s="202">
        <v>0</v>
      </c>
      <c r="O195" s="202">
        <v>0</v>
      </c>
      <c r="P195" s="202">
        <v>2</v>
      </c>
    </row>
    <row r="196" spans="1:16">
      <c r="A196" s="17">
        <v>78142</v>
      </c>
      <c r="B196" s="17" t="s">
        <v>319</v>
      </c>
      <c r="C196" s="202">
        <v>76</v>
      </c>
      <c r="D196" s="202">
        <v>1</v>
      </c>
      <c r="E196" s="202">
        <v>3</v>
      </c>
      <c r="F196" s="202">
        <v>0</v>
      </c>
      <c r="G196" s="202">
        <v>0</v>
      </c>
      <c r="H196" s="202">
        <v>0</v>
      </c>
      <c r="I196" s="202">
        <v>9</v>
      </c>
      <c r="J196" s="202">
        <v>6</v>
      </c>
      <c r="K196" s="202">
        <v>0</v>
      </c>
      <c r="L196" s="202">
        <v>0</v>
      </c>
      <c r="M196" s="202">
        <v>0</v>
      </c>
      <c r="N196" s="202">
        <v>2</v>
      </c>
      <c r="O196" s="202">
        <v>7</v>
      </c>
      <c r="P196" s="202">
        <v>104</v>
      </c>
    </row>
    <row r="197" spans="1:16">
      <c r="A197" s="17">
        <v>78143</v>
      </c>
      <c r="B197" s="17" t="s">
        <v>365</v>
      </c>
      <c r="C197" s="202">
        <v>40</v>
      </c>
      <c r="D197" s="202">
        <v>1</v>
      </c>
      <c r="E197" s="202">
        <v>4</v>
      </c>
      <c r="F197" s="202">
        <v>0</v>
      </c>
      <c r="G197" s="202">
        <v>0</v>
      </c>
      <c r="H197" s="202">
        <v>0</v>
      </c>
      <c r="I197" s="202">
        <v>0</v>
      </c>
      <c r="J197" s="202">
        <v>8</v>
      </c>
      <c r="K197" s="202">
        <v>0</v>
      </c>
      <c r="L197" s="202">
        <v>0</v>
      </c>
      <c r="M197" s="202">
        <v>0</v>
      </c>
      <c r="N197" s="202">
        <v>0</v>
      </c>
      <c r="O197" s="202">
        <v>10</v>
      </c>
      <c r="P197" s="202">
        <v>63</v>
      </c>
    </row>
    <row r="198" spans="1:16">
      <c r="A198" s="17">
        <v>78144</v>
      </c>
      <c r="B198" s="17" t="s">
        <v>487</v>
      </c>
      <c r="C198" s="202">
        <v>53</v>
      </c>
      <c r="D198" s="202">
        <v>0</v>
      </c>
      <c r="E198" s="202">
        <v>14</v>
      </c>
      <c r="F198" s="202">
        <v>0</v>
      </c>
      <c r="G198" s="202">
        <v>0</v>
      </c>
      <c r="H198" s="202">
        <v>0</v>
      </c>
      <c r="I198" s="202">
        <v>3</v>
      </c>
      <c r="J198" s="202">
        <v>7</v>
      </c>
      <c r="K198" s="202">
        <v>0</v>
      </c>
      <c r="L198" s="202">
        <v>1</v>
      </c>
      <c r="M198" s="202">
        <v>0</v>
      </c>
      <c r="N198" s="202">
        <v>0</v>
      </c>
      <c r="O198" s="202">
        <v>4</v>
      </c>
      <c r="P198" s="202">
        <v>82</v>
      </c>
    </row>
    <row r="199" spans="1:16">
      <c r="A199" s="17">
        <v>78145</v>
      </c>
      <c r="B199" s="17" t="s">
        <v>483</v>
      </c>
      <c r="C199" s="202">
        <v>19</v>
      </c>
      <c r="D199" s="202">
        <v>0</v>
      </c>
      <c r="E199" s="202">
        <v>0</v>
      </c>
      <c r="F199" s="202">
        <v>0</v>
      </c>
      <c r="G199" s="202">
        <v>0</v>
      </c>
      <c r="H199" s="202">
        <v>0</v>
      </c>
      <c r="I199" s="202">
        <v>12</v>
      </c>
      <c r="J199" s="202">
        <v>8</v>
      </c>
      <c r="K199" s="202">
        <v>0</v>
      </c>
      <c r="L199" s="202">
        <v>1</v>
      </c>
      <c r="M199" s="202">
        <v>0</v>
      </c>
      <c r="N199" s="202">
        <v>0</v>
      </c>
      <c r="O199" s="202">
        <v>1</v>
      </c>
      <c r="P199" s="202">
        <v>41</v>
      </c>
    </row>
    <row r="200" spans="1:16">
      <c r="A200" s="17">
        <v>78146</v>
      </c>
      <c r="B200" s="17" t="s">
        <v>352</v>
      </c>
      <c r="C200" s="202">
        <v>39</v>
      </c>
      <c r="D200" s="202">
        <v>3</v>
      </c>
      <c r="E200" s="202">
        <v>5</v>
      </c>
      <c r="F200" s="202">
        <v>0</v>
      </c>
      <c r="G200" s="202">
        <v>0</v>
      </c>
      <c r="H200" s="202">
        <v>0</v>
      </c>
      <c r="I200" s="202">
        <v>0</v>
      </c>
      <c r="J200" s="202">
        <v>13</v>
      </c>
      <c r="K200" s="202">
        <v>0</v>
      </c>
      <c r="L200" s="202">
        <v>0</v>
      </c>
      <c r="M200" s="202">
        <v>0</v>
      </c>
      <c r="N200" s="202">
        <v>0</v>
      </c>
      <c r="O200" s="202">
        <v>6</v>
      </c>
      <c r="P200" s="202">
        <v>66</v>
      </c>
    </row>
    <row r="201" spans="1:16">
      <c r="A201" s="17">
        <v>78147</v>
      </c>
      <c r="B201" s="17" t="s">
        <v>600</v>
      </c>
      <c r="C201" s="202">
        <v>5</v>
      </c>
      <c r="D201" s="202">
        <v>0</v>
      </c>
      <c r="E201" s="202">
        <v>0</v>
      </c>
      <c r="F201" s="202">
        <v>0</v>
      </c>
      <c r="G201" s="202">
        <v>0</v>
      </c>
      <c r="H201" s="202">
        <v>0</v>
      </c>
      <c r="I201" s="202">
        <v>0</v>
      </c>
      <c r="J201" s="202">
        <v>7</v>
      </c>
      <c r="K201" s="202">
        <v>0</v>
      </c>
      <c r="L201" s="202">
        <v>0</v>
      </c>
      <c r="M201" s="202">
        <v>0</v>
      </c>
      <c r="N201" s="202">
        <v>0</v>
      </c>
      <c r="O201" s="202">
        <v>0</v>
      </c>
      <c r="P201" s="202">
        <v>12</v>
      </c>
    </row>
    <row r="202" spans="1:16">
      <c r="A202" s="17">
        <v>78148</v>
      </c>
      <c r="B202" s="17" t="s">
        <v>363</v>
      </c>
      <c r="C202" s="202">
        <v>14</v>
      </c>
      <c r="D202" s="202">
        <v>4</v>
      </c>
      <c r="E202" s="202">
        <v>17</v>
      </c>
      <c r="F202" s="202">
        <v>0</v>
      </c>
      <c r="G202" s="202">
        <v>0</v>
      </c>
      <c r="H202" s="202">
        <v>0</v>
      </c>
      <c r="I202" s="202">
        <v>17</v>
      </c>
      <c r="J202" s="202">
        <v>22</v>
      </c>
      <c r="K202" s="202">
        <v>0</v>
      </c>
      <c r="L202" s="202">
        <v>0</v>
      </c>
      <c r="M202" s="202">
        <v>18</v>
      </c>
      <c r="N202" s="202">
        <v>0</v>
      </c>
      <c r="O202" s="202">
        <v>2</v>
      </c>
      <c r="P202" s="202">
        <v>94</v>
      </c>
    </row>
    <row r="203" spans="1:16">
      <c r="A203" s="17">
        <v>78149</v>
      </c>
      <c r="B203" s="17" t="s">
        <v>337</v>
      </c>
      <c r="C203" s="202">
        <v>33</v>
      </c>
      <c r="D203" s="202">
        <v>12</v>
      </c>
      <c r="E203" s="202">
        <v>8</v>
      </c>
      <c r="F203" s="202">
        <v>0</v>
      </c>
      <c r="G203" s="202">
        <v>0</v>
      </c>
      <c r="H203" s="202">
        <v>0</v>
      </c>
      <c r="I203" s="202">
        <v>9</v>
      </c>
      <c r="J203" s="202">
        <v>4</v>
      </c>
      <c r="K203" s="202">
        <v>0</v>
      </c>
      <c r="L203" s="202">
        <v>0</v>
      </c>
      <c r="M203" s="202">
        <v>1</v>
      </c>
      <c r="N203" s="202">
        <v>0</v>
      </c>
      <c r="O203" s="202">
        <v>9</v>
      </c>
      <c r="P203" s="202">
        <v>76</v>
      </c>
    </row>
    <row r="204" spans="1:16">
      <c r="A204" s="17">
        <v>78150</v>
      </c>
      <c r="B204" s="17" t="s">
        <v>312</v>
      </c>
      <c r="C204" s="202">
        <v>30</v>
      </c>
      <c r="D204" s="202">
        <v>1</v>
      </c>
      <c r="E204" s="202">
        <v>4</v>
      </c>
      <c r="F204" s="202">
        <v>0</v>
      </c>
      <c r="G204" s="202">
        <v>1</v>
      </c>
      <c r="H204" s="202">
        <v>0</v>
      </c>
      <c r="I204" s="202">
        <v>2</v>
      </c>
      <c r="J204" s="202">
        <v>16</v>
      </c>
      <c r="K204" s="202">
        <v>0</v>
      </c>
      <c r="L204" s="202">
        <v>0</v>
      </c>
      <c r="M204" s="202">
        <v>0</v>
      </c>
      <c r="N204" s="202">
        <v>0</v>
      </c>
      <c r="O204" s="202">
        <v>5</v>
      </c>
      <c r="P204" s="202">
        <v>59</v>
      </c>
    </row>
    <row r="205" spans="1:16">
      <c r="A205" s="17">
        <v>78151</v>
      </c>
      <c r="B205" s="17" t="s">
        <v>435</v>
      </c>
      <c r="C205" s="202">
        <v>5</v>
      </c>
      <c r="D205" s="202">
        <v>1</v>
      </c>
      <c r="E205" s="202">
        <v>0</v>
      </c>
      <c r="F205" s="202">
        <v>0</v>
      </c>
      <c r="G205" s="202">
        <v>0</v>
      </c>
      <c r="H205" s="202">
        <v>0</v>
      </c>
      <c r="I205" s="202">
        <v>0</v>
      </c>
      <c r="J205" s="202">
        <v>0</v>
      </c>
      <c r="K205" s="202">
        <v>0</v>
      </c>
      <c r="L205" s="202">
        <v>0</v>
      </c>
      <c r="M205" s="202">
        <v>0</v>
      </c>
      <c r="N205" s="202">
        <v>0</v>
      </c>
      <c r="O205" s="202">
        <v>1</v>
      </c>
      <c r="P205" s="202">
        <v>7</v>
      </c>
    </row>
    <row r="206" spans="1:16">
      <c r="A206" s="17">
        <v>78152</v>
      </c>
      <c r="B206" s="17" t="s">
        <v>581</v>
      </c>
      <c r="C206" s="202">
        <v>12</v>
      </c>
      <c r="D206" s="202">
        <v>0</v>
      </c>
      <c r="E206" s="202">
        <v>1</v>
      </c>
      <c r="F206" s="202">
        <v>0</v>
      </c>
      <c r="G206" s="202">
        <v>0</v>
      </c>
      <c r="H206" s="202">
        <v>0</v>
      </c>
      <c r="I206" s="202">
        <v>0</v>
      </c>
      <c r="J206" s="202">
        <v>0</v>
      </c>
      <c r="K206" s="202">
        <v>0</v>
      </c>
      <c r="L206" s="202">
        <v>0</v>
      </c>
      <c r="M206" s="202">
        <v>0</v>
      </c>
      <c r="N206" s="202">
        <v>0</v>
      </c>
      <c r="O206" s="202">
        <v>0</v>
      </c>
      <c r="P206" s="202">
        <v>13</v>
      </c>
    </row>
    <row r="207" spans="1:16">
      <c r="A207" s="17">
        <v>78154</v>
      </c>
      <c r="B207" s="17" t="s">
        <v>347</v>
      </c>
      <c r="C207" s="202">
        <v>25</v>
      </c>
      <c r="D207" s="202">
        <v>0</v>
      </c>
      <c r="E207" s="202">
        <v>8</v>
      </c>
      <c r="F207" s="202">
        <v>0</v>
      </c>
      <c r="G207" s="202">
        <v>1</v>
      </c>
      <c r="H207" s="202">
        <v>0</v>
      </c>
      <c r="I207" s="202">
        <v>15</v>
      </c>
      <c r="J207" s="202">
        <v>17</v>
      </c>
      <c r="K207" s="202">
        <v>0</v>
      </c>
      <c r="L207" s="202">
        <v>0</v>
      </c>
      <c r="M207" s="202">
        <v>0</v>
      </c>
      <c r="N207" s="202">
        <v>0</v>
      </c>
      <c r="O207" s="202">
        <v>12</v>
      </c>
      <c r="P207" s="202">
        <v>78</v>
      </c>
    </row>
    <row r="208" spans="1:16">
      <c r="A208" s="17">
        <v>78155</v>
      </c>
      <c r="B208" s="17" t="s">
        <v>448</v>
      </c>
      <c r="C208" s="202">
        <v>14</v>
      </c>
      <c r="D208" s="202">
        <v>0</v>
      </c>
      <c r="E208" s="202">
        <v>1</v>
      </c>
      <c r="F208" s="202">
        <v>0</v>
      </c>
      <c r="G208" s="202">
        <v>0</v>
      </c>
      <c r="H208" s="202">
        <v>0</v>
      </c>
      <c r="I208" s="202">
        <v>35</v>
      </c>
      <c r="J208" s="202">
        <v>13</v>
      </c>
      <c r="K208" s="202">
        <v>0</v>
      </c>
      <c r="L208" s="202">
        <v>0</v>
      </c>
      <c r="M208" s="202">
        <v>0</v>
      </c>
      <c r="N208" s="202">
        <v>0</v>
      </c>
      <c r="O208" s="202">
        <v>5</v>
      </c>
      <c r="P208" s="202">
        <v>68</v>
      </c>
    </row>
    <row r="209" spans="1:16">
      <c r="A209" s="17">
        <v>79003</v>
      </c>
      <c r="B209" s="17" t="s">
        <v>503</v>
      </c>
      <c r="C209" s="202">
        <v>5</v>
      </c>
      <c r="D209" s="202">
        <v>3</v>
      </c>
      <c r="E209" s="202">
        <v>6</v>
      </c>
      <c r="F209" s="202">
        <v>0</v>
      </c>
      <c r="G209" s="202">
        <v>0</v>
      </c>
      <c r="H209" s="202">
        <v>0</v>
      </c>
      <c r="I209" s="202">
        <v>0</v>
      </c>
      <c r="J209" s="202">
        <v>7</v>
      </c>
      <c r="K209" s="202">
        <v>0</v>
      </c>
      <c r="L209" s="202">
        <v>0</v>
      </c>
      <c r="M209" s="202">
        <v>0</v>
      </c>
      <c r="N209" s="202">
        <v>0</v>
      </c>
      <c r="O209" s="202">
        <v>0</v>
      </c>
      <c r="P209" s="202">
        <v>21</v>
      </c>
    </row>
    <row r="210" spans="1:16">
      <c r="A210" s="17">
        <v>79004</v>
      </c>
      <c r="B210" s="17" t="s">
        <v>626</v>
      </c>
      <c r="C210" s="202">
        <v>5</v>
      </c>
      <c r="D210" s="202">
        <v>0</v>
      </c>
      <c r="E210" s="202">
        <v>4</v>
      </c>
      <c r="F210" s="202">
        <v>0</v>
      </c>
      <c r="G210" s="202">
        <v>0</v>
      </c>
      <c r="H210" s="202">
        <v>0</v>
      </c>
      <c r="I210" s="202">
        <v>0</v>
      </c>
      <c r="J210" s="202">
        <v>0</v>
      </c>
      <c r="K210" s="202">
        <v>0</v>
      </c>
      <c r="L210" s="202">
        <v>0</v>
      </c>
      <c r="M210" s="202">
        <v>0</v>
      </c>
      <c r="N210" s="202">
        <v>0</v>
      </c>
      <c r="O210" s="202">
        <v>0</v>
      </c>
      <c r="P210" s="202">
        <v>9</v>
      </c>
    </row>
    <row r="211" spans="1:16">
      <c r="A211" s="17">
        <v>79007</v>
      </c>
      <c r="B211" s="17" t="s">
        <v>664</v>
      </c>
      <c r="C211" s="202">
        <v>5</v>
      </c>
      <c r="D211" s="202">
        <v>0</v>
      </c>
      <c r="E211" s="202">
        <v>12</v>
      </c>
      <c r="F211" s="202">
        <v>0</v>
      </c>
      <c r="G211" s="202">
        <v>0</v>
      </c>
      <c r="H211" s="202">
        <v>0</v>
      </c>
      <c r="I211" s="202">
        <v>3</v>
      </c>
      <c r="J211" s="202">
        <v>1</v>
      </c>
      <c r="K211" s="202">
        <v>0</v>
      </c>
      <c r="L211" s="202">
        <v>0</v>
      </c>
      <c r="M211" s="202">
        <v>0</v>
      </c>
      <c r="N211" s="202">
        <v>0</v>
      </c>
      <c r="O211" s="202">
        <v>0</v>
      </c>
      <c r="P211" s="202">
        <v>21</v>
      </c>
    </row>
    <row r="212" spans="1:16">
      <c r="A212" s="17">
        <v>79011</v>
      </c>
      <c r="B212" s="17" t="s">
        <v>316</v>
      </c>
      <c r="C212" s="202">
        <v>3</v>
      </c>
      <c r="D212" s="202">
        <v>2</v>
      </c>
      <c r="E212" s="202">
        <v>1</v>
      </c>
      <c r="F212" s="202">
        <v>0</v>
      </c>
      <c r="G212" s="202">
        <v>0</v>
      </c>
      <c r="H212" s="202">
        <v>0</v>
      </c>
      <c r="I212" s="202">
        <v>30</v>
      </c>
      <c r="J212" s="202">
        <v>4</v>
      </c>
      <c r="K212" s="202">
        <v>0</v>
      </c>
      <c r="L212" s="202">
        <v>0</v>
      </c>
      <c r="M212" s="202">
        <v>0</v>
      </c>
      <c r="N212" s="202">
        <v>112</v>
      </c>
      <c r="O212" s="202">
        <v>14</v>
      </c>
      <c r="P212" s="202">
        <v>166</v>
      </c>
    </row>
    <row r="213" spans="1:16">
      <c r="A213" s="17">
        <v>79012</v>
      </c>
      <c r="B213" s="17" t="s">
        <v>353</v>
      </c>
      <c r="C213" s="202">
        <v>28</v>
      </c>
      <c r="D213" s="202">
        <v>4</v>
      </c>
      <c r="E213" s="202">
        <v>3</v>
      </c>
      <c r="F213" s="202">
        <v>0</v>
      </c>
      <c r="G213" s="202">
        <v>5</v>
      </c>
      <c r="H213" s="202">
        <v>0</v>
      </c>
      <c r="I213" s="202">
        <v>11</v>
      </c>
      <c r="J213" s="202">
        <v>5</v>
      </c>
      <c r="K213" s="202">
        <v>0</v>
      </c>
      <c r="L213" s="202">
        <v>0</v>
      </c>
      <c r="M213" s="202">
        <v>0</v>
      </c>
      <c r="N213" s="202">
        <v>0</v>
      </c>
      <c r="O213" s="202">
        <v>12</v>
      </c>
      <c r="P213" s="202">
        <v>68</v>
      </c>
    </row>
    <row r="214" spans="1:16">
      <c r="A214" s="17">
        <v>79017</v>
      </c>
      <c r="B214" s="17" t="s">
        <v>498</v>
      </c>
      <c r="C214" s="202">
        <v>20</v>
      </c>
      <c r="D214" s="202">
        <v>1</v>
      </c>
      <c r="E214" s="202">
        <v>244</v>
      </c>
      <c r="F214" s="202">
        <v>0</v>
      </c>
      <c r="G214" s="202">
        <v>0</v>
      </c>
      <c r="H214" s="202">
        <v>0</v>
      </c>
      <c r="I214" s="202">
        <v>2</v>
      </c>
      <c r="J214" s="202">
        <v>39</v>
      </c>
      <c r="K214" s="202">
        <v>0</v>
      </c>
      <c r="L214" s="202">
        <v>0</v>
      </c>
      <c r="M214" s="202">
        <v>0</v>
      </c>
      <c r="N214" s="202">
        <v>0</v>
      </c>
      <c r="O214" s="202">
        <v>2</v>
      </c>
      <c r="P214" s="202">
        <v>308</v>
      </c>
    </row>
    <row r="215" spans="1:16">
      <c r="A215" s="17">
        <v>79018</v>
      </c>
      <c r="B215" s="17" t="s">
        <v>460</v>
      </c>
      <c r="C215" s="202">
        <v>8</v>
      </c>
      <c r="D215" s="202">
        <v>0</v>
      </c>
      <c r="E215" s="202">
        <v>1</v>
      </c>
      <c r="F215" s="202">
        <v>0</v>
      </c>
      <c r="G215" s="202">
        <v>0</v>
      </c>
      <c r="H215" s="202">
        <v>0</v>
      </c>
      <c r="I215" s="202">
        <v>6</v>
      </c>
      <c r="J215" s="202">
        <v>3</v>
      </c>
      <c r="K215" s="202">
        <v>0</v>
      </c>
      <c r="L215" s="202">
        <v>0</v>
      </c>
      <c r="M215" s="202">
        <v>0</v>
      </c>
      <c r="N215" s="202">
        <v>0</v>
      </c>
      <c r="O215" s="202">
        <v>2</v>
      </c>
      <c r="P215" s="202">
        <v>20</v>
      </c>
    </row>
    <row r="216" spans="1:16">
      <c r="A216" s="17">
        <v>79023</v>
      </c>
      <c r="B216" s="17" t="s">
        <v>262</v>
      </c>
      <c r="C216" s="202">
        <v>212</v>
      </c>
      <c r="D216" s="202">
        <v>93</v>
      </c>
      <c r="E216" s="202">
        <v>141</v>
      </c>
      <c r="F216" s="202">
        <v>0</v>
      </c>
      <c r="G216" s="202">
        <v>1</v>
      </c>
      <c r="H216" s="202">
        <v>0</v>
      </c>
      <c r="I216" s="202">
        <v>163</v>
      </c>
      <c r="J216" s="202">
        <v>147</v>
      </c>
      <c r="K216" s="202">
        <v>0</v>
      </c>
      <c r="L216" s="202">
        <v>9</v>
      </c>
      <c r="M216" s="202">
        <v>97</v>
      </c>
      <c r="N216" s="202">
        <v>2</v>
      </c>
      <c r="O216" s="202">
        <v>227</v>
      </c>
      <c r="P216" s="202">
        <v>1092</v>
      </c>
    </row>
    <row r="217" spans="1:16">
      <c r="A217" s="17">
        <v>79024</v>
      </c>
      <c r="B217" s="17" t="s">
        <v>651</v>
      </c>
      <c r="C217" s="202">
        <v>0</v>
      </c>
      <c r="D217" s="202">
        <v>0</v>
      </c>
      <c r="E217" s="202">
        <v>0</v>
      </c>
      <c r="F217" s="202">
        <v>0</v>
      </c>
      <c r="G217" s="202">
        <v>0</v>
      </c>
      <c r="H217" s="202">
        <v>0</v>
      </c>
      <c r="I217" s="202">
        <v>0</v>
      </c>
      <c r="J217" s="202">
        <v>2</v>
      </c>
      <c r="K217" s="202">
        <v>0</v>
      </c>
      <c r="L217" s="202">
        <v>0</v>
      </c>
      <c r="M217" s="202">
        <v>0</v>
      </c>
      <c r="N217" s="202">
        <v>0</v>
      </c>
      <c r="O217" s="202">
        <v>1</v>
      </c>
      <c r="P217" s="202">
        <v>3</v>
      </c>
    </row>
    <row r="218" spans="1:16">
      <c r="A218" s="17">
        <v>79025</v>
      </c>
      <c r="B218" s="17" t="s">
        <v>671</v>
      </c>
      <c r="C218" s="202">
        <v>0</v>
      </c>
      <c r="D218" s="202">
        <v>0</v>
      </c>
      <c r="E218" s="202">
        <v>0</v>
      </c>
      <c r="F218" s="202">
        <v>0</v>
      </c>
      <c r="G218" s="202">
        <v>0</v>
      </c>
      <c r="H218" s="202">
        <v>0</v>
      </c>
      <c r="I218" s="202">
        <v>4</v>
      </c>
      <c r="J218" s="202">
        <v>0</v>
      </c>
      <c r="K218" s="202">
        <v>0</v>
      </c>
      <c r="L218" s="202">
        <v>0</v>
      </c>
      <c r="M218" s="202">
        <v>0</v>
      </c>
      <c r="N218" s="202">
        <v>0</v>
      </c>
      <c r="O218" s="202">
        <v>0</v>
      </c>
      <c r="P218" s="202">
        <v>4</v>
      </c>
    </row>
    <row r="219" spans="1:16">
      <c r="A219" s="17">
        <v>79029</v>
      </c>
      <c r="B219" s="17" t="s">
        <v>339</v>
      </c>
      <c r="C219" s="202">
        <v>25</v>
      </c>
      <c r="D219" s="202">
        <v>1</v>
      </c>
      <c r="E219" s="202">
        <v>26</v>
      </c>
      <c r="F219" s="202">
        <v>0</v>
      </c>
      <c r="G219" s="202">
        <v>0</v>
      </c>
      <c r="H219" s="202">
        <v>0</v>
      </c>
      <c r="I219" s="202">
        <v>3</v>
      </c>
      <c r="J219" s="202">
        <v>18</v>
      </c>
      <c r="K219" s="202">
        <v>0</v>
      </c>
      <c r="L219" s="202">
        <v>0</v>
      </c>
      <c r="M219" s="202">
        <v>1</v>
      </c>
      <c r="N219" s="202">
        <v>0</v>
      </c>
      <c r="O219" s="202">
        <v>3</v>
      </c>
      <c r="P219" s="202">
        <v>77</v>
      </c>
    </row>
    <row r="220" spans="1:16">
      <c r="A220" s="17">
        <v>79033</v>
      </c>
      <c r="B220" s="17" t="s">
        <v>539</v>
      </c>
      <c r="C220" s="202">
        <v>11</v>
      </c>
      <c r="D220" s="202">
        <v>0</v>
      </c>
      <c r="E220" s="202">
        <v>5</v>
      </c>
      <c r="F220" s="202">
        <v>0</v>
      </c>
      <c r="G220" s="202">
        <v>0</v>
      </c>
      <c r="H220" s="202">
        <v>0</v>
      </c>
      <c r="I220" s="202">
        <v>4</v>
      </c>
      <c r="J220" s="202">
        <v>7</v>
      </c>
      <c r="K220" s="202">
        <v>0</v>
      </c>
      <c r="L220" s="202">
        <v>0</v>
      </c>
      <c r="M220" s="202">
        <v>0</v>
      </c>
      <c r="N220" s="202">
        <v>0</v>
      </c>
      <c r="O220" s="202">
        <v>0</v>
      </c>
      <c r="P220" s="202">
        <v>27</v>
      </c>
    </row>
    <row r="221" spans="1:16">
      <c r="A221" s="17">
        <v>79034</v>
      </c>
      <c r="B221" s="17" t="s">
        <v>473</v>
      </c>
      <c r="C221" s="202">
        <v>5</v>
      </c>
      <c r="D221" s="202">
        <v>0</v>
      </c>
      <c r="E221" s="202">
        <v>2</v>
      </c>
      <c r="F221" s="202">
        <v>0</v>
      </c>
      <c r="G221" s="202">
        <v>0</v>
      </c>
      <c r="H221" s="202">
        <v>0</v>
      </c>
      <c r="I221" s="202">
        <v>2</v>
      </c>
      <c r="J221" s="202">
        <v>9</v>
      </c>
      <c r="K221" s="202">
        <v>0</v>
      </c>
      <c r="L221" s="202">
        <v>0</v>
      </c>
      <c r="M221" s="202">
        <v>0</v>
      </c>
      <c r="N221" s="202">
        <v>0</v>
      </c>
      <c r="O221" s="202">
        <v>1</v>
      </c>
      <c r="P221" s="202">
        <v>19</v>
      </c>
    </row>
    <row r="222" spans="1:16">
      <c r="A222" s="17">
        <v>79039</v>
      </c>
      <c r="B222" s="17" t="s">
        <v>326</v>
      </c>
      <c r="C222" s="202">
        <v>43</v>
      </c>
      <c r="D222" s="202">
        <v>0</v>
      </c>
      <c r="E222" s="202">
        <v>9</v>
      </c>
      <c r="F222" s="202">
        <v>0</v>
      </c>
      <c r="G222" s="202">
        <v>0</v>
      </c>
      <c r="H222" s="202">
        <v>0</v>
      </c>
      <c r="I222" s="202">
        <v>45</v>
      </c>
      <c r="J222" s="202">
        <v>28</v>
      </c>
      <c r="K222" s="202">
        <v>0</v>
      </c>
      <c r="L222" s="202">
        <v>0</v>
      </c>
      <c r="M222" s="202">
        <v>25</v>
      </c>
      <c r="N222" s="202">
        <v>0</v>
      </c>
      <c r="O222" s="202">
        <v>46</v>
      </c>
      <c r="P222" s="202">
        <v>196</v>
      </c>
    </row>
    <row r="223" spans="1:16">
      <c r="A223" s="17">
        <v>79042</v>
      </c>
      <c r="B223" s="17" t="s">
        <v>344</v>
      </c>
      <c r="C223" s="202">
        <v>40</v>
      </c>
      <c r="D223" s="202">
        <v>4</v>
      </c>
      <c r="E223" s="202">
        <v>11</v>
      </c>
      <c r="F223" s="202">
        <v>0</v>
      </c>
      <c r="G223" s="202">
        <v>0</v>
      </c>
      <c r="H223" s="202">
        <v>0</v>
      </c>
      <c r="I223" s="202">
        <v>12</v>
      </c>
      <c r="J223" s="202">
        <v>9</v>
      </c>
      <c r="K223" s="202">
        <v>0</v>
      </c>
      <c r="L223" s="202">
        <v>1</v>
      </c>
      <c r="M223" s="202">
        <v>0</v>
      </c>
      <c r="N223" s="202">
        <v>0</v>
      </c>
      <c r="O223" s="202">
        <v>10</v>
      </c>
      <c r="P223" s="202">
        <v>87</v>
      </c>
    </row>
    <row r="224" spans="1:16">
      <c r="A224" s="17">
        <v>79047</v>
      </c>
      <c r="B224" s="17" t="s">
        <v>386</v>
      </c>
      <c r="C224" s="202">
        <v>7</v>
      </c>
      <c r="D224" s="202">
        <v>0</v>
      </c>
      <c r="E224" s="202">
        <v>2</v>
      </c>
      <c r="F224" s="202">
        <v>0</v>
      </c>
      <c r="G224" s="202">
        <v>6</v>
      </c>
      <c r="H224" s="202">
        <v>0</v>
      </c>
      <c r="I224" s="202">
        <v>0</v>
      </c>
      <c r="J224" s="202">
        <v>7</v>
      </c>
      <c r="K224" s="202">
        <v>1</v>
      </c>
      <c r="L224" s="202">
        <v>0</v>
      </c>
      <c r="M224" s="202">
        <v>6</v>
      </c>
      <c r="N224" s="202">
        <v>2</v>
      </c>
      <c r="O224" s="202">
        <v>19</v>
      </c>
      <c r="P224" s="202">
        <v>50</v>
      </c>
    </row>
    <row r="225" spans="1:16">
      <c r="A225" s="17">
        <v>79048</v>
      </c>
      <c r="B225" s="17" t="s">
        <v>486</v>
      </c>
      <c r="C225" s="202">
        <v>36</v>
      </c>
      <c r="D225" s="202">
        <v>0</v>
      </c>
      <c r="E225" s="202">
        <v>10</v>
      </c>
      <c r="F225" s="202">
        <v>13</v>
      </c>
      <c r="G225" s="202">
        <v>0</v>
      </c>
      <c r="H225" s="202">
        <v>0</v>
      </c>
      <c r="I225" s="202">
        <v>3</v>
      </c>
      <c r="J225" s="202">
        <v>4</v>
      </c>
      <c r="K225" s="202">
        <v>0</v>
      </c>
      <c r="L225" s="202">
        <v>0</v>
      </c>
      <c r="M225" s="202">
        <v>9</v>
      </c>
      <c r="N225" s="202">
        <v>0</v>
      </c>
      <c r="O225" s="202">
        <v>7</v>
      </c>
      <c r="P225" s="202">
        <v>82</v>
      </c>
    </row>
    <row r="226" spans="1:16">
      <c r="A226" s="17">
        <v>79052</v>
      </c>
      <c r="B226" s="17" t="s">
        <v>650</v>
      </c>
      <c r="C226" s="202">
        <v>0</v>
      </c>
      <c r="D226" s="202">
        <v>0</v>
      </c>
      <c r="E226" s="202">
        <v>0</v>
      </c>
      <c r="F226" s="202">
        <v>0</v>
      </c>
      <c r="G226" s="202">
        <v>0</v>
      </c>
      <c r="H226" s="202">
        <v>0</v>
      </c>
      <c r="I226" s="202">
        <v>0</v>
      </c>
      <c r="J226" s="202">
        <v>0</v>
      </c>
      <c r="K226" s="202">
        <v>0</v>
      </c>
      <c r="L226" s="202">
        <v>0</v>
      </c>
      <c r="M226" s="202">
        <v>0</v>
      </c>
      <c r="N226" s="202">
        <v>0</v>
      </c>
      <c r="O226" s="202">
        <v>0</v>
      </c>
      <c r="P226" s="202">
        <v>0</v>
      </c>
    </row>
    <row r="227" spans="1:16">
      <c r="A227" s="17">
        <v>79055</v>
      </c>
      <c r="B227" s="17" t="s">
        <v>665</v>
      </c>
      <c r="C227" s="202">
        <v>1</v>
      </c>
      <c r="D227" s="202">
        <v>0</v>
      </c>
      <c r="E227" s="202">
        <v>0</v>
      </c>
      <c r="F227" s="202">
        <v>0</v>
      </c>
      <c r="G227" s="202">
        <v>0</v>
      </c>
      <c r="H227" s="202">
        <v>0</v>
      </c>
      <c r="I227" s="202">
        <v>0</v>
      </c>
      <c r="J227" s="202">
        <v>0</v>
      </c>
      <c r="K227" s="202">
        <v>0</v>
      </c>
      <c r="L227" s="202">
        <v>0</v>
      </c>
      <c r="M227" s="202">
        <v>0</v>
      </c>
      <c r="N227" s="202">
        <v>0</v>
      </c>
      <c r="O227" s="202">
        <v>0</v>
      </c>
      <c r="P227" s="202">
        <v>1</v>
      </c>
    </row>
    <row r="228" spans="1:16">
      <c r="A228" s="17">
        <v>79056</v>
      </c>
      <c r="B228" s="17" t="s">
        <v>479</v>
      </c>
      <c r="C228" s="202">
        <v>5</v>
      </c>
      <c r="D228" s="202">
        <v>0</v>
      </c>
      <c r="E228" s="202">
        <v>0</v>
      </c>
      <c r="F228" s="202">
        <v>0</v>
      </c>
      <c r="G228" s="202">
        <v>0</v>
      </c>
      <c r="H228" s="202">
        <v>0</v>
      </c>
      <c r="I228" s="202">
        <v>0</v>
      </c>
      <c r="J228" s="202">
        <v>1</v>
      </c>
      <c r="K228" s="202">
        <v>0</v>
      </c>
      <c r="L228" s="202">
        <v>0</v>
      </c>
      <c r="M228" s="202">
        <v>0</v>
      </c>
      <c r="N228" s="202">
        <v>0</v>
      </c>
      <c r="O228" s="202">
        <v>2</v>
      </c>
      <c r="P228" s="202">
        <v>8</v>
      </c>
    </row>
    <row r="229" spans="1:16">
      <c r="A229" s="17">
        <v>79058</v>
      </c>
      <c r="B229" s="17" t="s">
        <v>399</v>
      </c>
      <c r="C229" s="202">
        <v>12</v>
      </c>
      <c r="D229" s="202">
        <v>0</v>
      </c>
      <c r="E229" s="202">
        <v>5</v>
      </c>
      <c r="F229" s="202">
        <v>0</v>
      </c>
      <c r="G229" s="202">
        <v>0</v>
      </c>
      <c r="H229" s="202">
        <v>0</v>
      </c>
      <c r="I229" s="202">
        <v>1</v>
      </c>
      <c r="J229" s="202">
        <v>7</v>
      </c>
      <c r="K229" s="202">
        <v>0</v>
      </c>
      <c r="L229" s="202">
        <v>0</v>
      </c>
      <c r="M229" s="202">
        <v>0</v>
      </c>
      <c r="N229" s="202">
        <v>0</v>
      </c>
      <c r="O229" s="202">
        <v>0</v>
      </c>
      <c r="P229" s="202">
        <v>25</v>
      </c>
    </row>
    <row r="230" spans="1:16">
      <c r="A230" s="17">
        <v>79059</v>
      </c>
      <c r="B230" s="17" t="s">
        <v>336</v>
      </c>
      <c r="C230" s="202">
        <v>32</v>
      </c>
      <c r="D230" s="202">
        <v>6</v>
      </c>
      <c r="E230" s="202">
        <v>5</v>
      </c>
      <c r="F230" s="202">
        <v>0</v>
      </c>
      <c r="G230" s="202">
        <v>0</v>
      </c>
      <c r="H230" s="202">
        <v>0</v>
      </c>
      <c r="I230" s="202">
        <v>37</v>
      </c>
      <c r="J230" s="202">
        <v>10</v>
      </c>
      <c r="K230" s="202">
        <v>2</v>
      </c>
      <c r="L230" s="202">
        <v>0</v>
      </c>
      <c r="M230" s="202">
        <v>0</v>
      </c>
      <c r="N230" s="202">
        <v>0</v>
      </c>
      <c r="O230" s="202">
        <v>1</v>
      </c>
      <c r="P230" s="202">
        <v>93</v>
      </c>
    </row>
    <row r="231" spans="1:16">
      <c r="A231" s="17">
        <v>79060</v>
      </c>
      <c r="B231" s="17" t="s">
        <v>364</v>
      </c>
      <c r="C231" s="202">
        <v>22</v>
      </c>
      <c r="D231" s="202">
        <v>0</v>
      </c>
      <c r="E231" s="202">
        <v>2</v>
      </c>
      <c r="F231" s="202">
        <v>0</v>
      </c>
      <c r="G231" s="202">
        <v>0</v>
      </c>
      <c r="H231" s="202">
        <v>0</v>
      </c>
      <c r="I231" s="202">
        <v>0</v>
      </c>
      <c r="J231" s="202">
        <v>42</v>
      </c>
      <c r="K231" s="202">
        <v>0</v>
      </c>
      <c r="L231" s="202">
        <v>0</v>
      </c>
      <c r="M231" s="202">
        <v>10</v>
      </c>
      <c r="N231" s="202">
        <v>4</v>
      </c>
      <c r="O231" s="202">
        <v>4</v>
      </c>
      <c r="P231" s="202">
        <v>84</v>
      </c>
    </row>
    <row r="232" spans="1:16">
      <c r="A232" s="17">
        <v>79065</v>
      </c>
      <c r="B232" s="17" t="s">
        <v>649</v>
      </c>
      <c r="C232" s="202">
        <v>0</v>
      </c>
      <c r="D232" s="202">
        <v>0</v>
      </c>
      <c r="E232" s="202">
        <v>1</v>
      </c>
      <c r="F232" s="202">
        <v>0</v>
      </c>
      <c r="G232" s="202">
        <v>0</v>
      </c>
      <c r="H232" s="202">
        <v>0</v>
      </c>
      <c r="I232" s="202">
        <v>0</v>
      </c>
      <c r="J232" s="202">
        <v>0</v>
      </c>
      <c r="K232" s="202">
        <v>0</v>
      </c>
      <c r="L232" s="202">
        <v>0</v>
      </c>
      <c r="M232" s="202">
        <v>0</v>
      </c>
      <c r="N232" s="202">
        <v>0</v>
      </c>
      <c r="O232" s="202">
        <v>0</v>
      </c>
      <c r="P232" s="202">
        <v>1</v>
      </c>
    </row>
    <row r="233" spans="1:16">
      <c r="A233" s="17">
        <v>79069</v>
      </c>
      <c r="B233" s="17" t="s">
        <v>368</v>
      </c>
      <c r="C233" s="202">
        <v>48</v>
      </c>
      <c r="D233" s="202">
        <v>7</v>
      </c>
      <c r="E233" s="202">
        <v>15</v>
      </c>
      <c r="F233" s="202">
        <v>0</v>
      </c>
      <c r="G233" s="202">
        <v>2</v>
      </c>
      <c r="H233" s="202">
        <v>0</v>
      </c>
      <c r="I233" s="202">
        <v>55</v>
      </c>
      <c r="J233" s="202">
        <v>10</v>
      </c>
      <c r="K233" s="202">
        <v>0</v>
      </c>
      <c r="L233" s="202">
        <v>0</v>
      </c>
      <c r="M233" s="202">
        <v>0</v>
      </c>
      <c r="N233" s="202">
        <v>0</v>
      </c>
      <c r="O233" s="202">
        <v>7</v>
      </c>
      <c r="P233" s="202">
        <v>144</v>
      </c>
    </row>
    <row r="234" spans="1:16">
      <c r="A234" s="17">
        <v>79072</v>
      </c>
      <c r="B234" s="17" t="s">
        <v>466</v>
      </c>
      <c r="C234" s="202">
        <v>38</v>
      </c>
      <c r="D234" s="202">
        <v>1</v>
      </c>
      <c r="E234" s="202">
        <v>2</v>
      </c>
      <c r="F234" s="202">
        <v>0</v>
      </c>
      <c r="G234" s="202">
        <v>3</v>
      </c>
      <c r="H234" s="202">
        <v>0</v>
      </c>
      <c r="I234" s="202">
        <v>2</v>
      </c>
      <c r="J234" s="202">
        <v>29</v>
      </c>
      <c r="K234" s="202">
        <v>0</v>
      </c>
      <c r="L234" s="202">
        <v>0</v>
      </c>
      <c r="M234" s="202">
        <v>13</v>
      </c>
      <c r="N234" s="202">
        <v>11</v>
      </c>
      <c r="O234" s="202">
        <v>34</v>
      </c>
      <c r="P234" s="202">
        <v>133</v>
      </c>
    </row>
    <row r="235" spans="1:16">
      <c r="A235" s="17">
        <v>79073</v>
      </c>
      <c r="B235" s="17" t="s">
        <v>614</v>
      </c>
      <c r="C235" s="202">
        <v>1</v>
      </c>
      <c r="D235" s="202">
        <v>0</v>
      </c>
      <c r="E235" s="202">
        <v>1</v>
      </c>
      <c r="F235" s="202">
        <v>0</v>
      </c>
      <c r="G235" s="202">
        <v>0</v>
      </c>
      <c r="H235" s="202">
        <v>0</v>
      </c>
      <c r="I235" s="202">
        <v>6</v>
      </c>
      <c r="J235" s="202">
        <v>0</v>
      </c>
      <c r="K235" s="202">
        <v>0</v>
      </c>
      <c r="L235" s="202">
        <v>0</v>
      </c>
      <c r="M235" s="202">
        <v>0</v>
      </c>
      <c r="N235" s="202">
        <v>0</v>
      </c>
      <c r="O235" s="202">
        <v>0</v>
      </c>
      <c r="P235" s="202">
        <v>8</v>
      </c>
    </row>
    <row r="236" spans="1:16">
      <c r="A236" s="17">
        <v>79074</v>
      </c>
      <c r="B236" s="17" t="s">
        <v>585</v>
      </c>
      <c r="C236" s="202">
        <v>0</v>
      </c>
      <c r="D236" s="202">
        <v>0</v>
      </c>
      <c r="E236" s="202">
        <v>0</v>
      </c>
      <c r="F236" s="202">
        <v>0</v>
      </c>
      <c r="G236" s="202">
        <v>0</v>
      </c>
      <c r="H236" s="202">
        <v>0</v>
      </c>
      <c r="I236" s="202">
        <v>20</v>
      </c>
      <c r="J236" s="202">
        <v>3</v>
      </c>
      <c r="K236" s="202">
        <v>0</v>
      </c>
      <c r="L236" s="202">
        <v>0</v>
      </c>
      <c r="M236" s="202">
        <v>0</v>
      </c>
      <c r="N236" s="202">
        <v>0</v>
      </c>
      <c r="O236" s="202">
        <v>0</v>
      </c>
      <c r="P236" s="202">
        <v>23</v>
      </c>
    </row>
    <row r="237" spans="1:16">
      <c r="A237" s="17">
        <v>79077</v>
      </c>
      <c r="B237" s="17" t="s">
        <v>633</v>
      </c>
      <c r="C237" s="202">
        <v>0</v>
      </c>
      <c r="D237" s="202">
        <v>0</v>
      </c>
      <c r="E237" s="202">
        <v>0</v>
      </c>
      <c r="F237" s="202">
        <v>0</v>
      </c>
      <c r="G237" s="202">
        <v>0</v>
      </c>
      <c r="H237" s="202">
        <v>0</v>
      </c>
      <c r="I237" s="202">
        <v>0</v>
      </c>
      <c r="J237" s="202">
        <v>1</v>
      </c>
      <c r="K237" s="202">
        <v>0</v>
      </c>
      <c r="L237" s="202">
        <v>0</v>
      </c>
      <c r="M237" s="202">
        <v>0</v>
      </c>
      <c r="N237" s="202">
        <v>0</v>
      </c>
      <c r="O237" s="202">
        <v>1</v>
      </c>
      <c r="P237" s="202">
        <v>2</v>
      </c>
    </row>
    <row r="238" spans="1:16">
      <c r="A238" s="17">
        <v>79080</v>
      </c>
      <c r="B238" s="17" t="s">
        <v>530</v>
      </c>
      <c r="C238" s="202">
        <v>7</v>
      </c>
      <c r="D238" s="202">
        <v>0</v>
      </c>
      <c r="E238" s="202">
        <v>0</v>
      </c>
      <c r="F238" s="202">
        <v>0</v>
      </c>
      <c r="G238" s="202">
        <v>0</v>
      </c>
      <c r="H238" s="202">
        <v>0</v>
      </c>
      <c r="I238" s="202">
        <v>0</v>
      </c>
      <c r="J238" s="202">
        <v>0</v>
      </c>
      <c r="K238" s="202">
        <v>0</v>
      </c>
      <c r="L238" s="202">
        <v>0</v>
      </c>
      <c r="M238" s="202">
        <v>0</v>
      </c>
      <c r="N238" s="202">
        <v>1</v>
      </c>
      <c r="O238" s="202">
        <v>2</v>
      </c>
      <c r="P238" s="202">
        <v>10</v>
      </c>
    </row>
    <row r="239" spans="1:16">
      <c r="A239" s="17">
        <v>79081</v>
      </c>
      <c r="B239" s="17" t="s">
        <v>360</v>
      </c>
      <c r="C239" s="202">
        <v>3</v>
      </c>
      <c r="D239" s="202">
        <v>1</v>
      </c>
      <c r="E239" s="202">
        <v>1</v>
      </c>
      <c r="F239" s="202">
        <v>0</v>
      </c>
      <c r="G239" s="202">
        <v>0</v>
      </c>
      <c r="H239" s="202">
        <v>0</v>
      </c>
      <c r="I239" s="202">
        <v>3</v>
      </c>
      <c r="J239" s="202">
        <v>17</v>
      </c>
      <c r="K239" s="202">
        <v>0</v>
      </c>
      <c r="L239" s="202">
        <v>0</v>
      </c>
      <c r="M239" s="202">
        <v>0</v>
      </c>
      <c r="N239" s="202">
        <v>0</v>
      </c>
      <c r="O239" s="202">
        <v>1</v>
      </c>
      <c r="P239" s="202">
        <v>26</v>
      </c>
    </row>
    <row r="240" spans="1:16">
      <c r="A240" s="17">
        <v>79083</v>
      </c>
      <c r="B240" s="17" t="s">
        <v>622</v>
      </c>
      <c r="C240" s="202">
        <v>5</v>
      </c>
      <c r="D240" s="202">
        <v>0</v>
      </c>
      <c r="E240" s="202">
        <v>2</v>
      </c>
      <c r="F240" s="202">
        <v>0</v>
      </c>
      <c r="G240" s="202">
        <v>0</v>
      </c>
      <c r="H240" s="202">
        <v>0</v>
      </c>
      <c r="I240" s="202">
        <v>7</v>
      </c>
      <c r="J240" s="202">
        <v>6</v>
      </c>
      <c r="K240" s="202">
        <v>0</v>
      </c>
      <c r="L240" s="202">
        <v>0</v>
      </c>
      <c r="M240" s="202">
        <v>0</v>
      </c>
      <c r="N240" s="202">
        <v>0</v>
      </c>
      <c r="O240" s="202">
        <v>0</v>
      </c>
      <c r="P240" s="202">
        <v>20</v>
      </c>
    </row>
    <row r="241" spans="1:16">
      <c r="A241" s="17">
        <v>79087</v>
      </c>
      <c r="B241" s="17" t="s">
        <v>359</v>
      </c>
      <c r="C241" s="202">
        <v>24</v>
      </c>
      <c r="D241" s="202">
        <v>2</v>
      </c>
      <c r="E241" s="202">
        <v>1</v>
      </c>
      <c r="F241" s="202">
        <v>0</v>
      </c>
      <c r="G241" s="202">
        <v>0</v>
      </c>
      <c r="H241" s="202">
        <v>0</v>
      </c>
      <c r="I241" s="202">
        <v>5</v>
      </c>
      <c r="J241" s="202">
        <v>26</v>
      </c>
      <c r="K241" s="202">
        <v>1</v>
      </c>
      <c r="L241" s="202">
        <v>0</v>
      </c>
      <c r="M241" s="202">
        <v>6</v>
      </c>
      <c r="N241" s="202">
        <v>0</v>
      </c>
      <c r="O241" s="202">
        <v>2</v>
      </c>
      <c r="P241" s="202">
        <v>67</v>
      </c>
    </row>
    <row r="242" spans="1:16">
      <c r="A242" s="17">
        <v>79088</v>
      </c>
      <c r="B242" s="17" t="s">
        <v>653</v>
      </c>
      <c r="C242" s="202">
        <v>0</v>
      </c>
      <c r="D242" s="202">
        <v>0</v>
      </c>
      <c r="E242" s="202">
        <v>3</v>
      </c>
      <c r="F242" s="202">
        <v>0</v>
      </c>
      <c r="G242" s="202">
        <v>0</v>
      </c>
      <c r="H242" s="202">
        <v>0</v>
      </c>
      <c r="I242" s="202">
        <v>1</v>
      </c>
      <c r="J242" s="202">
        <v>0</v>
      </c>
      <c r="K242" s="202">
        <v>0</v>
      </c>
      <c r="L242" s="202">
        <v>0</v>
      </c>
      <c r="M242" s="202">
        <v>0</v>
      </c>
      <c r="N242" s="202">
        <v>0</v>
      </c>
      <c r="O242" s="202">
        <v>0</v>
      </c>
      <c r="P242" s="202">
        <v>4</v>
      </c>
    </row>
    <row r="243" spans="1:16">
      <c r="A243" s="17">
        <v>79089</v>
      </c>
      <c r="B243" s="17" t="s">
        <v>564</v>
      </c>
      <c r="C243" s="202">
        <v>5</v>
      </c>
      <c r="D243" s="202">
        <v>0</v>
      </c>
      <c r="E243" s="202">
        <v>2</v>
      </c>
      <c r="F243" s="202">
        <v>0</v>
      </c>
      <c r="G243" s="202">
        <v>0</v>
      </c>
      <c r="H243" s="202">
        <v>0</v>
      </c>
      <c r="I243" s="202">
        <v>0</v>
      </c>
      <c r="J243" s="202">
        <v>10</v>
      </c>
      <c r="K243" s="202">
        <v>0</v>
      </c>
      <c r="L243" s="202">
        <v>0</v>
      </c>
      <c r="M243" s="202">
        <v>0</v>
      </c>
      <c r="N243" s="202">
        <v>0</v>
      </c>
      <c r="O243" s="202">
        <v>0</v>
      </c>
      <c r="P243" s="202">
        <v>17</v>
      </c>
    </row>
    <row r="244" spans="1:16">
      <c r="A244" s="17">
        <v>79092</v>
      </c>
      <c r="B244" s="17" t="s">
        <v>474</v>
      </c>
      <c r="C244" s="202">
        <v>4</v>
      </c>
      <c r="D244" s="202">
        <v>0</v>
      </c>
      <c r="E244" s="202">
        <v>0</v>
      </c>
      <c r="F244" s="202">
        <v>0</v>
      </c>
      <c r="G244" s="202">
        <v>0</v>
      </c>
      <c r="H244" s="202">
        <v>0</v>
      </c>
      <c r="I244" s="202">
        <v>2</v>
      </c>
      <c r="J244" s="202">
        <v>1</v>
      </c>
      <c r="K244" s="202">
        <v>0</v>
      </c>
      <c r="L244" s="202">
        <v>0</v>
      </c>
      <c r="M244" s="202">
        <v>0</v>
      </c>
      <c r="N244" s="202">
        <v>0</v>
      </c>
      <c r="O244" s="202">
        <v>2</v>
      </c>
      <c r="P244" s="202">
        <v>9</v>
      </c>
    </row>
    <row r="245" spans="1:16">
      <c r="A245" s="17">
        <v>79094</v>
      </c>
      <c r="B245" s="17" t="s">
        <v>586</v>
      </c>
      <c r="C245" s="202">
        <v>16</v>
      </c>
      <c r="D245" s="202">
        <v>0</v>
      </c>
      <c r="E245" s="202">
        <v>3</v>
      </c>
      <c r="F245" s="202">
        <v>0</v>
      </c>
      <c r="G245" s="202">
        <v>0</v>
      </c>
      <c r="H245" s="202">
        <v>0</v>
      </c>
      <c r="I245" s="202">
        <v>0</v>
      </c>
      <c r="J245" s="202">
        <v>0</v>
      </c>
      <c r="K245" s="202">
        <v>0</v>
      </c>
      <c r="L245" s="202">
        <v>0</v>
      </c>
      <c r="M245" s="202">
        <v>0</v>
      </c>
      <c r="N245" s="202">
        <v>0</v>
      </c>
      <c r="O245" s="202">
        <v>2</v>
      </c>
      <c r="P245" s="202">
        <v>21</v>
      </c>
    </row>
    <row r="246" spans="1:16">
      <c r="A246" s="17">
        <v>79096</v>
      </c>
      <c r="B246" s="17" t="s">
        <v>444</v>
      </c>
      <c r="C246" s="202">
        <v>34</v>
      </c>
      <c r="D246" s="202">
        <v>0</v>
      </c>
      <c r="E246" s="202">
        <v>4</v>
      </c>
      <c r="F246" s="202">
        <v>0</v>
      </c>
      <c r="G246" s="202">
        <v>0</v>
      </c>
      <c r="H246" s="202">
        <v>0</v>
      </c>
      <c r="I246" s="202">
        <v>43</v>
      </c>
      <c r="J246" s="202">
        <v>22</v>
      </c>
      <c r="K246" s="202">
        <v>47</v>
      </c>
      <c r="L246" s="202">
        <v>0</v>
      </c>
      <c r="M246" s="202">
        <v>0</v>
      </c>
      <c r="N246" s="202">
        <v>0</v>
      </c>
      <c r="O246" s="202">
        <v>6</v>
      </c>
      <c r="P246" s="202">
        <v>156</v>
      </c>
    </row>
    <row r="247" spans="1:16">
      <c r="A247" s="17">
        <v>79099</v>
      </c>
      <c r="B247" s="17" t="s">
        <v>471</v>
      </c>
      <c r="C247" s="202">
        <v>4</v>
      </c>
      <c r="D247" s="202">
        <v>0</v>
      </c>
      <c r="E247" s="202">
        <v>0</v>
      </c>
      <c r="F247" s="202">
        <v>0</v>
      </c>
      <c r="G247" s="202">
        <v>0</v>
      </c>
      <c r="H247" s="202">
        <v>0</v>
      </c>
      <c r="I247" s="202">
        <v>0</v>
      </c>
      <c r="J247" s="202">
        <v>2</v>
      </c>
      <c r="K247" s="202">
        <v>0</v>
      </c>
      <c r="L247" s="202">
        <v>0</v>
      </c>
      <c r="M247" s="202">
        <v>0</v>
      </c>
      <c r="N247" s="202">
        <v>0</v>
      </c>
      <c r="O247" s="202">
        <v>1</v>
      </c>
      <c r="P247" s="202">
        <v>7</v>
      </c>
    </row>
    <row r="248" spans="1:16">
      <c r="A248" s="17">
        <v>79108</v>
      </c>
      <c r="B248" s="17" t="s">
        <v>643</v>
      </c>
      <c r="C248" s="202">
        <v>1</v>
      </c>
      <c r="D248" s="202">
        <v>0</v>
      </c>
      <c r="E248" s="202">
        <v>0</v>
      </c>
      <c r="F248" s="202">
        <v>0</v>
      </c>
      <c r="G248" s="202">
        <v>2</v>
      </c>
      <c r="H248" s="202">
        <v>0</v>
      </c>
      <c r="I248" s="202">
        <v>0</v>
      </c>
      <c r="J248" s="202">
        <v>0</v>
      </c>
      <c r="K248" s="202">
        <v>0</v>
      </c>
      <c r="L248" s="202">
        <v>0</v>
      </c>
      <c r="M248" s="202">
        <v>0</v>
      </c>
      <c r="N248" s="202">
        <v>0</v>
      </c>
      <c r="O248" s="202">
        <v>11</v>
      </c>
      <c r="P248" s="202">
        <v>14</v>
      </c>
    </row>
    <row r="249" spans="1:16">
      <c r="A249" s="17">
        <v>79110</v>
      </c>
      <c r="B249" s="17" t="s">
        <v>526</v>
      </c>
      <c r="C249" s="202">
        <v>1</v>
      </c>
      <c r="D249" s="202">
        <v>10</v>
      </c>
      <c r="E249" s="202">
        <v>3</v>
      </c>
      <c r="F249" s="202">
        <v>0</v>
      </c>
      <c r="G249" s="202">
        <v>0</v>
      </c>
      <c r="H249" s="202">
        <v>0</v>
      </c>
      <c r="I249" s="202">
        <v>0</v>
      </c>
      <c r="J249" s="202">
        <v>21</v>
      </c>
      <c r="K249" s="202">
        <v>0</v>
      </c>
      <c r="L249" s="202">
        <v>0</v>
      </c>
      <c r="M249" s="202">
        <v>55</v>
      </c>
      <c r="N249" s="202">
        <v>0</v>
      </c>
      <c r="O249" s="202">
        <v>0</v>
      </c>
      <c r="P249" s="202">
        <v>90</v>
      </c>
    </row>
    <row r="250" spans="1:16">
      <c r="A250" s="17">
        <v>79114</v>
      </c>
      <c r="B250" s="17" t="s">
        <v>375</v>
      </c>
      <c r="C250" s="202">
        <v>18</v>
      </c>
      <c r="D250" s="202">
        <v>1</v>
      </c>
      <c r="E250" s="202">
        <v>4</v>
      </c>
      <c r="F250" s="202">
        <v>0</v>
      </c>
      <c r="G250" s="202">
        <v>2</v>
      </c>
      <c r="H250" s="202">
        <v>0</v>
      </c>
      <c r="I250" s="202">
        <v>14</v>
      </c>
      <c r="J250" s="202">
        <v>11</v>
      </c>
      <c r="K250" s="202">
        <v>0</v>
      </c>
      <c r="L250" s="202">
        <v>0</v>
      </c>
      <c r="M250" s="202">
        <v>0</v>
      </c>
      <c r="N250" s="202">
        <v>0</v>
      </c>
      <c r="O250" s="202">
        <v>45</v>
      </c>
      <c r="P250" s="202">
        <v>95</v>
      </c>
    </row>
    <row r="251" spans="1:16">
      <c r="A251" s="17">
        <v>79116</v>
      </c>
      <c r="B251" s="17" t="s">
        <v>559</v>
      </c>
      <c r="C251" s="202">
        <v>1</v>
      </c>
      <c r="D251" s="202">
        <v>0</v>
      </c>
      <c r="E251" s="202">
        <v>2</v>
      </c>
      <c r="F251" s="202">
        <v>0</v>
      </c>
      <c r="G251" s="202">
        <v>0</v>
      </c>
      <c r="H251" s="202">
        <v>0</v>
      </c>
      <c r="I251" s="202">
        <v>0</v>
      </c>
      <c r="J251" s="202">
        <v>5</v>
      </c>
      <c r="K251" s="202">
        <v>0</v>
      </c>
      <c r="L251" s="202">
        <v>0</v>
      </c>
      <c r="M251" s="202">
        <v>7</v>
      </c>
      <c r="N251" s="202">
        <v>0</v>
      </c>
      <c r="O251" s="202">
        <v>0</v>
      </c>
      <c r="P251" s="202">
        <v>15</v>
      </c>
    </row>
    <row r="252" spans="1:16">
      <c r="A252" s="17">
        <v>79122</v>
      </c>
      <c r="B252" s="17" t="s">
        <v>509</v>
      </c>
      <c r="C252" s="202">
        <v>24</v>
      </c>
      <c r="D252" s="202">
        <v>0</v>
      </c>
      <c r="E252" s="202">
        <v>5</v>
      </c>
      <c r="F252" s="202">
        <v>0</v>
      </c>
      <c r="G252" s="202">
        <v>0</v>
      </c>
      <c r="H252" s="202">
        <v>0</v>
      </c>
      <c r="I252" s="202">
        <v>0</v>
      </c>
      <c r="J252" s="202">
        <v>1</v>
      </c>
      <c r="K252" s="202">
        <v>0</v>
      </c>
      <c r="L252" s="202">
        <v>0</v>
      </c>
      <c r="M252" s="202">
        <v>0</v>
      </c>
      <c r="N252" s="202">
        <v>0</v>
      </c>
      <c r="O252" s="202">
        <v>1</v>
      </c>
      <c r="P252" s="202">
        <v>31</v>
      </c>
    </row>
    <row r="253" spans="1:16">
      <c r="A253" s="17">
        <v>79123</v>
      </c>
      <c r="B253" s="17" t="s">
        <v>404</v>
      </c>
      <c r="C253" s="202">
        <v>41</v>
      </c>
      <c r="D253" s="202">
        <v>0</v>
      </c>
      <c r="E253" s="202">
        <v>15</v>
      </c>
      <c r="F253" s="202">
        <v>0</v>
      </c>
      <c r="G253" s="202">
        <v>1</v>
      </c>
      <c r="H253" s="202">
        <v>0</v>
      </c>
      <c r="I253" s="202">
        <v>15</v>
      </c>
      <c r="J253" s="202">
        <v>44</v>
      </c>
      <c r="K253" s="202">
        <v>0</v>
      </c>
      <c r="L253" s="202">
        <v>0</v>
      </c>
      <c r="M253" s="202">
        <v>0</v>
      </c>
      <c r="N253" s="202">
        <v>0</v>
      </c>
      <c r="O253" s="202">
        <v>10</v>
      </c>
      <c r="P253" s="202">
        <v>126</v>
      </c>
    </row>
    <row r="254" spans="1:16">
      <c r="A254" s="17">
        <v>79126</v>
      </c>
      <c r="B254" s="17" t="s">
        <v>667</v>
      </c>
      <c r="C254" s="202">
        <v>0</v>
      </c>
      <c r="D254" s="202">
        <v>0</v>
      </c>
      <c r="E254" s="202">
        <v>0</v>
      </c>
      <c r="F254" s="202">
        <v>0</v>
      </c>
      <c r="G254" s="202">
        <v>0</v>
      </c>
      <c r="H254" s="202">
        <v>0</v>
      </c>
      <c r="I254" s="202">
        <v>9</v>
      </c>
      <c r="J254" s="202">
        <v>2</v>
      </c>
      <c r="K254" s="202">
        <v>0</v>
      </c>
      <c r="L254" s="202">
        <v>0</v>
      </c>
      <c r="M254" s="202">
        <v>0</v>
      </c>
      <c r="N254" s="202">
        <v>0</v>
      </c>
      <c r="O254" s="202">
        <v>0</v>
      </c>
      <c r="P254" s="202">
        <v>11</v>
      </c>
    </row>
    <row r="255" spans="1:16">
      <c r="A255" s="17">
        <v>79127</v>
      </c>
      <c r="B255" s="17" t="s">
        <v>322</v>
      </c>
      <c r="C255" s="202">
        <v>21</v>
      </c>
      <c r="D255" s="202">
        <v>0</v>
      </c>
      <c r="E255" s="202">
        <v>7</v>
      </c>
      <c r="F255" s="202">
        <v>12</v>
      </c>
      <c r="G255" s="202">
        <v>0</v>
      </c>
      <c r="H255" s="202">
        <v>0</v>
      </c>
      <c r="I255" s="202">
        <v>41</v>
      </c>
      <c r="J255" s="202">
        <v>55</v>
      </c>
      <c r="K255" s="202">
        <v>0</v>
      </c>
      <c r="L255" s="202">
        <v>0</v>
      </c>
      <c r="M255" s="202">
        <v>16</v>
      </c>
      <c r="N255" s="202">
        <v>4</v>
      </c>
      <c r="O255" s="202">
        <v>21</v>
      </c>
      <c r="P255" s="202">
        <v>177</v>
      </c>
    </row>
    <row r="256" spans="1:16">
      <c r="A256" s="17">
        <v>79131</v>
      </c>
      <c r="B256" s="17" t="s">
        <v>427</v>
      </c>
      <c r="C256" s="202">
        <v>1</v>
      </c>
      <c r="D256" s="202">
        <v>19</v>
      </c>
      <c r="E256" s="202">
        <v>0</v>
      </c>
      <c r="F256" s="202">
        <v>0</v>
      </c>
      <c r="G256" s="202">
        <v>6</v>
      </c>
      <c r="H256" s="202">
        <v>0</v>
      </c>
      <c r="I256" s="202">
        <v>17</v>
      </c>
      <c r="J256" s="202">
        <v>74</v>
      </c>
      <c r="K256" s="202">
        <v>0</v>
      </c>
      <c r="L256" s="202">
        <v>18</v>
      </c>
      <c r="M256" s="202">
        <v>0</v>
      </c>
      <c r="N256" s="202">
        <v>0</v>
      </c>
      <c r="O256" s="202">
        <v>23</v>
      </c>
      <c r="P256" s="202">
        <v>158</v>
      </c>
    </row>
    <row r="257" spans="1:16">
      <c r="A257" s="17">
        <v>79133</v>
      </c>
      <c r="B257" s="17" t="s">
        <v>366</v>
      </c>
      <c r="C257" s="202">
        <v>36</v>
      </c>
      <c r="D257" s="202">
        <v>13</v>
      </c>
      <c r="E257" s="202">
        <v>2</v>
      </c>
      <c r="F257" s="202">
        <v>0</v>
      </c>
      <c r="G257" s="202">
        <v>0</v>
      </c>
      <c r="H257" s="202">
        <v>0</v>
      </c>
      <c r="I257" s="202">
        <v>11</v>
      </c>
      <c r="J257" s="202">
        <v>67</v>
      </c>
      <c r="K257" s="202">
        <v>0</v>
      </c>
      <c r="L257" s="202">
        <v>0</v>
      </c>
      <c r="M257" s="202">
        <v>0</v>
      </c>
      <c r="N257" s="202">
        <v>0</v>
      </c>
      <c r="O257" s="202">
        <v>6</v>
      </c>
      <c r="P257" s="202">
        <v>135</v>
      </c>
    </row>
    <row r="258" spans="1:16">
      <c r="A258" s="17">
        <v>79134</v>
      </c>
      <c r="B258" s="17" t="s">
        <v>628</v>
      </c>
      <c r="C258" s="202">
        <v>0</v>
      </c>
      <c r="D258" s="202">
        <v>0</v>
      </c>
      <c r="E258" s="202">
        <v>0</v>
      </c>
      <c r="F258" s="202">
        <v>0</v>
      </c>
      <c r="G258" s="202">
        <v>0</v>
      </c>
      <c r="H258" s="202">
        <v>0</v>
      </c>
      <c r="I258" s="202">
        <v>0</v>
      </c>
      <c r="J258" s="202">
        <v>0</v>
      </c>
      <c r="K258" s="202">
        <v>0</v>
      </c>
      <c r="L258" s="202">
        <v>0</v>
      </c>
      <c r="M258" s="202">
        <v>0</v>
      </c>
      <c r="N258" s="202">
        <v>2</v>
      </c>
      <c r="O258" s="202">
        <v>0</v>
      </c>
      <c r="P258" s="202">
        <v>2</v>
      </c>
    </row>
    <row r="259" spans="1:16">
      <c r="A259" s="17">
        <v>79137</v>
      </c>
      <c r="B259" s="17" t="s">
        <v>310</v>
      </c>
      <c r="C259" s="202">
        <v>24</v>
      </c>
      <c r="D259" s="202">
        <v>2</v>
      </c>
      <c r="E259" s="202">
        <v>10</v>
      </c>
      <c r="F259" s="202">
        <v>0</v>
      </c>
      <c r="G259" s="202">
        <v>0</v>
      </c>
      <c r="H259" s="202">
        <v>0</v>
      </c>
      <c r="I259" s="202">
        <v>8</v>
      </c>
      <c r="J259" s="202">
        <v>7</v>
      </c>
      <c r="K259" s="202">
        <v>1</v>
      </c>
      <c r="L259" s="202">
        <v>0</v>
      </c>
      <c r="M259" s="202">
        <v>0</v>
      </c>
      <c r="N259" s="202">
        <v>56</v>
      </c>
      <c r="O259" s="202">
        <v>15</v>
      </c>
      <c r="P259" s="202">
        <v>123</v>
      </c>
    </row>
    <row r="260" spans="1:16">
      <c r="A260" s="17">
        <v>79139</v>
      </c>
      <c r="B260" s="17" t="s">
        <v>524</v>
      </c>
      <c r="C260" s="202">
        <v>3</v>
      </c>
      <c r="D260" s="202">
        <v>0</v>
      </c>
      <c r="E260" s="202">
        <v>0</v>
      </c>
      <c r="F260" s="202">
        <v>0</v>
      </c>
      <c r="G260" s="202">
        <v>2</v>
      </c>
      <c r="H260" s="202">
        <v>0</v>
      </c>
      <c r="I260" s="202">
        <v>11</v>
      </c>
      <c r="J260" s="202">
        <v>9</v>
      </c>
      <c r="K260" s="202">
        <v>0</v>
      </c>
      <c r="L260" s="202">
        <v>0</v>
      </c>
      <c r="M260" s="202">
        <v>0</v>
      </c>
      <c r="N260" s="202">
        <v>0</v>
      </c>
      <c r="O260" s="202">
        <v>0</v>
      </c>
      <c r="P260" s="202">
        <v>25</v>
      </c>
    </row>
    <row r="261" spans="1:16">
      <c r="A261" s="17">
        <v>79142</v>
      </c>
      <c r="B261" s="17" t="s">
        <v>401</v>
      </c>
      <c r="C261" s="202">
        <v>21</v>
      </c>
      <c r="D261" s="202">
        <v>0</v>
      </c>
      <c r="E261" s="202">
        <v>4</v>
      </c>
      <c r="F261" s="202">
        <v>0</v>
      </c>
      <c r="G261" s="202">
        <v>0</v>
      </c>
      <c r="H261" s="202">
        <v>0</v>
      </c>
      <c r="I261" s="202">
        <v>32</v>
      </c>
      <c r="J261" s="202">
        <v>0</v>
      </c>
      <c r="K261" s="202">
        <v>0</v>
      </c>
      <c r="L261" s="202">
        <v>0</v>
      </c>
      <c r="M261" s="202">
        <v>0</v>
      </c>
      <c r="N261" s="202">
        <v>0</v>
      </c>
      <c r="O261" s="202">
        <v>5</v>
      </c>
      <c r="P261" s="202">
        <v>62</v>
      </c>
    </row>
    <row r="262" spans="1:16">
      <c r="A262" s="17">
        <v>79143</v>
      </c>
      <c r="B262" s="17" t="s">
        <v>451</v>
      </c>
      <c r="C262" s="202">
        <v>58</v>
      </c>
      <c r="D262" s="202">
        <v>0</v>
      </c>
      <c r="E262" s="202">
        <v>0</v>
      </c>
      <c r="F262" s="202">
        <v>0</v>
      </c>
      <c r="G262" s="202">
        <v>1</v>
      </c>
      <c r="H262" s="202">
        <v>0</v>
      </c>
      <c r="I262" s="202">
        <v>3</v>
      </c>
      <c r="J262" s="202">
        <v>7</v>
      </c>
      <c r="K262" s="202">
        <v>0</v>
      </c>
      <c r="L262" s="202">
        <v>0</v>
      </c>
      <c r="M262" s="202">
        <v>0</v>
      </c>
      <c r="N262" s="202">
        <v>0</v>
      </c>
      <c r="O262" s="202">
        <v>0</v>
      </c>
      <c r="P262" s="202">
        <v>69</v>
      </c>
    </row>
    <row r="263" spans="1:16">
      <c r="A263" s="17">
        <v>79148</v>
      </c>
      <c r="B263" s="17" t="s">
        <v>590</v>
      </c>
      <c r="C263" s="202">
        <v>2</v>
      </c>
      <c r="D263" s="202">
        <v>0</v>
      </c>
      <c r="E263" s="202">
        <v>11</v>
      </c>
      <c r="F263" s="202">
        <v>0</v>
      </c>
      <c r="G263" s="202">
        <v>0</v>
      </c>
      <c r="H263" s="202">
        <v>0</v>
      </c>
      <c r="I263" s="202">
        <v>1</v>
      </c>
      <c r="J263" s="202">
        <v>1</v>
      </c>
      <c r="K263" s="202">
        <v>0</v>
      </c>
      <c r="L263" s="202">
        <v>0</v>
      </c>
      <c r="M263" s="202">
        <v>0</v>
      </c>
      <c r="N263" s="202">
        <v>0</v>
      </c>
      <c r="O263" s="202">
        <v>1</v>
      </c>
      <c r="P263" s="202">
        <v>16</v>
      </c>
    </row>
    <row r="264" spans="1:16">
      <c r="A264" s="17">
        <v>79151</v>
      </c>
      <c r="B264" s="17" t="s">
        <v>506</v>
      </c>
      <c r="C264" s="202">
        <v>3</v>
      </c>
      <c r="D264" s="202">
        <v>1</v>
      </c>
      <c r="E264" s="202">
        <v>2</v>
      </c>
      <c r="F264" s="202">
        <v>0</v>
      </c>
      <c r="G264" s="202">
        <v>0</v>
      </c>
      <c r="H264" s="202">
        <v>0</v>
      </c>
      <c r="I264" s="202">
        <v>0</v>
      </c>
      <c r="J264" s="202">
        <v>3</v>
      </c>
      <c r="K264" s="202">
        <v>1</v>
      </c>
      <c r="L264" s="202">
        <v>0</v>
      </c>
      <c r="M264" s="202">
        <v>0</v>
      </c>
      <c r="N264" s="202">
        <v>0</v>
      </c>
      <c r="O264" s="202">
        <v>0</v>
      </c>
      <c r="P264" s="202">
        <v>10</v>
      </c>
    </row>
    <row r="265" spans="1:16">
      <c r="A265" s="17">
        <v>79160</v>
      </c>
      <c r="B265" s="17" t="s">
        <v>263</v>
      </c>
      <c r="C265" s="202">
        <v>232</v>
      </c>
      <c r="D265" s="202">
        <v>102</v>
      </c>
      <c r="E265" s="202">
        <v>176</v>
      </c>
      <c r="F265" s="202">
        <v>19</v>
      </c>
      <c r="G265" s="202">
        <v>12</v>
      </c>
      <c r="H265" s="202">
        <v>3</v>
      </c>
      <c r="I265" s="202">
        <v>304</v>
      </c>
      <c r="J265" s="202">
        <v>238</v>
      </c>
      <c r="K265" s="202">
        <v>54</v>
      </c>
      <c r="L265" s="202">
        <v>6</v>
      </c>
      <c r="M265" s="202">
        <v>6</v>
      </c>
      <c r="N265" s="202">
        <v>5</v>
      </c>
      <c r="O265" s="202">
        <v>224</v>
      </c>
      <c r="P265" s="202">
        <v>1381</v>
      </c>
    </row>
    <row r="266" spans="1:16">
      <c r="A266" s="17">
        <v>80001</v>
      </c>
      <c r="B266" s="17" t="s">
        <v>413</v>
      </c>
      <c r="C266" s="202">
        <v>3</v>
      </c>
      <c r="D266" s="202">
        <v>0</v>
      </c>
      <c r="E266" s="202">
        <v>0</v>
      </c>
      <c r="F266" s="202">
        <v>0</v>
      </c>
      <c r="G266" s="202">
        <v>0</v>
      </c>
      <c r="H266" s="202">
        <v>0</v>
      </c>
      <c r="I266" s="202">
        <v>6</v>
      </c>
      <c r="J266" s="202">
        <v>0</v>
      </c>
      <c r="K266" s="202">
        <v>0</v>
      </c>
      <c r="L266" s="202">
        <v>0</v>
      </c>
      <c r="M266" s="202">
        <v>0</v>
      </c>
      <c r="N266" s="202">
        <v>0</v>
      </c>
      <c r="O266" s="202">
        <v>0</v>
      </c>
      <c r="P266" s="202">
        <v>9</v>
      </c>
    </row>
    <row r="267" spans="1:16">
      <c r="A267" s="17">
        <v>80002</v>
      </c>
      <c r="B267" s="17" t="s">
        <v>654</v>
      </c>
      <c r="C267" s="202">
        <v>7</v>
      </c>
      <c r="D267" s="202">
        <v>3</v>
      </c>
      <c r="E267" s="202">
        <v>7</v>
      </c>
      <c r="F267" s="202">
        <v>0</v>
      </c>
      <c r="G267" s="202">
        <v>0</v>
      </c>
      <c r="H267" s="202">
        <v>0</v>
      </c>
      <c r="I267" s="202">
        <v>0</v>
      </c>
      <c r="J267" s="202">
        <v>2</v>
      </c>
      <c r="K267" s="202">
        <v>0</v>
      </c>
      <c r="L267" s="202">
        <v>0</v>
      </c>
      <c r="M267" s="202">
        <v>0</v>
      </c>
      <c r="N267" s="202">
        <v>0</v>
      </c>
      <c r="O267" s="202">
        <v>1</v>
      </c>
      <c r="P267" s="202">
        <v>20</v>
      </c>
    </row>
    <row r="268" spans="1:16">
      <c r="A268" s="17">
        <v>80003</v>
      </c>
      <c r="B268" s="17" t="s">
        <v>468</v>
      </c>
      <c r="C268" s="202">
        <v>18</v>
      </c>
      <c r="D268" s="202">
        <v>1</v>
      </c>
      <c r="E268" s="202">
        <v>2</v>
      </c>
      <c r="F268" s="202">
        <v>0</v>
      </c>
      <c r="G268" s="202">
        <v>0</v>
      </c>
      <c r="H268" s="202">
        <v>0</v>
      </c>
      <c r="I268" s="202">
        <v>3</v>
      </c>
      <c r="J268" s="202">
        <v>15</v>
      </c>
      <c r="K268" s="202">
        <v>0</v>
      </c>
      <c r="L268" s="202">
        <v>0</v>
      </c>
      <c r="M268" s="202">
        <v>0</v>
      </c>
      <c r="N268" s="202">
        <v>0</v>
      </c>
      <c r="O268" s="202">
        <v>0</v>
      </c>
      <c r="P268" s="202">
        <v>39</v>
      </c>
    </row>
    <row r="269" spans="1:16">
      <c r="A269" s="17">
        <v>80004</v>
      </c>
      <c r="B269" s="17" t="s">
        <v>549</v>
      </c>
      <c r="C269" s="202">
        <v>5</v>
      </c>
      <c r="D269" s="202">
        <v>0</v>
      </c>
      <c r="E269" s="202">
        <v>0</v>
      </c>
      <c r="F269" s="202">
        <v>0</v>
      </c>
      <c r="G269" s="202">
        <v>0</v>
      </c>
      <c r="H269" s="202">
        <v>0</v>
      </c>
      <c r="I269" s="202">
        <v>0</v>
      </c>
      <c r="J269" s="202">
        <v>1</v>
      </c>
      <c r="K269" s="202">
        <v>0</v>
      </c>
      <c r="L269" s="202">
        <v>0</v>
      </c>
      <c r="M269" s="202">
        <v>0</v>
      </c>
      <c r="N269" s="202">
        <v>0</v>
      </c>
      <c r="O269" s="202">
        <v>0</v>
      </c>
      <c r="P269" s="202">
        <v>6</v>
      </c>
    </row>
    <row r="270" spans="1:16">
      <c r="A270" s="17">
        <v>80005</v>
      </c>
      <c r="B270" s="17" t="s">
        <v>356</v>
      </c>
      <c r="C270" s="202">
        <v>5</v>
      </c>
      <c r="D270" s="202">
        <v>3</v>
      </c>
      <c r="E270" s="202">
        <v>15</v>
      </c>
      <c r="F270" s="202">
        <v>0</v>
      </c>
      <c r="G270" s="202">
        <v>0</v>
      </c>
      <c r="H270" s="202">
        <v>0</v>
      </c>
      <c r="I270" s="202">
        <v>8</v>
      </c>
      <c r="J270" s="202">
        <v>25</v>
      </c>
      <c r="K270" s="202">
        <v>0</v>
      </c>
      <c r="L270" s="202">
        <v>0</v>
      </c>
      <c r="M270" s="202">
        <v>12</v>
      </c>
      <c r="N270" s="202">
        <v>1</v>
      </c>
      <c r="O270" s="202">
        <v>0</v>
      </c>
      <c r="P270" s="202">
        <v>69</v>
      </c>
    </row>
    <row r="271" spans="1:16">
      <c r="A271" s="17">
        <v>80007</v>
      </c>
      <c r="B271" s="17" t="s">
        <v>296</v>
      </c>
      <c r="C271" s="202">
        <v>80</v>
      </c>
      <c r="D271" s="202">
        <v>0</v>
      </c>
      <c r="E271" s="202">
        <v>7</v>
      </c>
      <c r="F271" s="202">
        <v>0</v>
      </c>
      <c r="G271" s="202">
        <v>0</v>
      </c>
      <c r="H271" s="202">
        <v>0</v>
      </c>
      <c r="I271" s="202">
        <v>11</v>
      </c>
      <c r="J271" s="202">
        <v>30</v>
      </c>
      <c r="K271" s="202">
        <v>0</v>
      </c>
      <c r="L271" s="202">
        <v>0</v>
      </c>
      <c r="M271" s="202">
        <v>0</v>
      </c>
      <c r="N271" s="202">
        <v>1</v>
      </c>
      <c r="O271" s="202">
        <v>2</v>
      </c>
      <c r="P271" s="202">
        <v>131</v>
      </c>
    </row>
    <row r="272" spans="1:16">
      <c r="A272" s="17">
        <v>80008</v>
      </c>
      <c r="B272" s="17" t="s">
        <v>452</v>
      </c>
      <c r="C272" s="202">
        <v>1</v>
      </c>
      <c r="D272" s="202">
        <v>0</v>
      </c>
      <c r="E272" s="202">
        <v>2</v>
      </c>
      <c r="F272" s="202">
        <v>0</v>
      </c>
      <c r="G272" s="202">
        <v>2</v>
      </c>
      <c r="H272" s="202">
        <v>0</v>
      </c>
      <c r="I272" s="202">
        <v>2</v>
      </c>
      <c r="J272" s="202">
        <v>0</v>
      </c>
      <c r="K272" s="202">
        <v>0</v>
      </c>
      <c r="L272" s="202">
        <v>0</v>
      </c>
      <c r="M272" s="202">
        <v>0</v>
      </c>
      <c r="N272" s="202">
        <v>0</v>
      </c>
      <c r="O272" s="202">
        <v>0</v>
      </c>
      <c r="P272" s="202">
        <v>7</v>
      </c>
    </row>
    <row r="273" spans="1:16">
      <c r="A273" s="17">
        <v>80009</v>
      </c>
      <c r="B273" s="17" t="s">
        <v>377</v>
      </c>
      <c r="C273" s="202">
        <v>6</v>
      </c>
      <c r="D273" s="202">
        <v>3</v>
      </c>
      <c r="E273" s="202">
        <v>7</v>
      </c>
      <c r="F273" s="202">
        <v>0</v>
      </c>
      <c r="G273" s="202">
        <v>0</v>
      </c>
      <c r="H273" s="202">
        <v>0</v>
      </c>
      <c r="I273" s="202">
        <v>1</v>
      </c>
      <c r="J273" s="202">
        <v>5</v>
      </c>
      <c r="K273" s="202">
        <v>0</v>
      </c>
      <c r="L273" s="202">
        <v>0</v>
      </c>
      <c r="M273" s="202">
        <v>0</v>
      </c>
      <c r="N273" s="202">
        <v>0</v>
      </c>
      <c r="O273" s="202">
        <v>3</v>
      </c>
      <c r="P273" s="202">
        <v>25</v>
      </c>
    </row>
    <row r="274" spans="1:16">
      <c r="A274" s="17">
        <v>80012</v>
      </c>
      <c r="B274" s="17" t="s">
        <v>311</v>
      </c>
      <c r="C274" s="202">
        <v>12</v>
      </c>
      <c r="D274" s="202">
        <v>0</v>
      </c>
      <c r="E274" s="202">
        <v>8</v>
      </c>
      <c r="F274" s="202">
        <v>6</v>
      </c>
      <c r="G274" s="202">
        <v>0</v>
      </c>
      <c r="H274" s="202">
        <v>0</v>
      </c>
      <c r="I274" s="202">
        <v>11</v>
      </c>
      <c r="J274" s="202">
        <v>19</v>
      </c>
      <c r="K274" s="202">
        <v>0</v>
      </c>
      <c r="L274" s="202">
        <v>0</v>
      </c>
      <c r="M274" s="202">
        <v>2</v>
      </c>
      <c r="N274" s="202">
        <v>0</v>
      </c>
      <c r="O274" s="202">
        <v>6</v>
      </c>
      <c r="P274" s="202">
        <v>64</v>
      </c>
    </row>
    <row r="275" spans="1:16">
      <c r="A275" s="17">
        <v>80013</v>
      </c>
      <c r="B275" s="17" t="s">
        <v>376</v>
      </c>
      <c r="C275" s="202">
        <v>15</v>
      </c>
      <c r="D275" s="202">
        <v>0</v>
      </c>
      <c r="E275" s="202">
        <v>7</v>
      </c>
      <c r="F275" s="202">
        <v>0</v>
      </c>
      <c r="G275" s="202">
        <v>16</v>
      </c>
      <c r="H275" s="202">
        <v>0</v>
      </c>
      <c r="I275" s="202">
        <v>16</v>
      </c>
      <c r="J275" s="202">
        <v>2</v>
      </c>
      <c r="K275" s="202">
        <v>0</v>
      </c>
      <c r="L275" s="202">
        <v>0</v>
      </c>
      <c r="M275" s="202">
        <v>0</v>
      </c>
      <c r="N275" s="202">
        <v>0</v>
      </c>
      <c r="O275" s="202">
        <v>4</v>
      </c>
      <c r="P275" s="202">
        <v>60</v>
      </c>
    </row>
    <row r="276" spans="1:16">
      <c r="A276" s="17">
        <v>80014</v>
      </c>
      <c r="B276" s="17" t="s">
        <v>390</v>
      </c>
      <c r="C276" s="202">
        <v>12</v>
      </c>
      <c r="D276" s="202">
        <v>1</v>
      </c>
      <c r="E276" s="202">
        <v>5</v>
      </c>
      <c r="F276" s="202">
        <v>0</v>
      </c>
      <c r="G276" s="202">
        <v>0</v>
      </c>
      <c r="H276" s="202">
        <v>0</v>
      </c>
      <c r="I276" s="202">
        <v>6</v>
      </c>
      <c r="J276" s="202">
        <v>4</v>
      </c>
      <c r="K276" s="202">
        <v>0</v>
      </c>
      <c r="L276" s="202">
        <v>2</v>
      </c>
      <c r="M276" s="202">
        <v>0</v>
      </c>
      <c r="N276" s="202">
        <v>0</v>
      </c>
      <c r="O276" s="202">
        <v>1</v>
      </c>
      <c r="P276" s="202">
        <v>31</v>
      </c>
    </row>
    <row r="277" spans="1:16">
      <c r="A277" s="17">
        <v>80015</v>
      </c>
      <c r="B277" s="17" t="s">
        <v>577</v>
      </c>
      <c r="C277" s="202">
        <v>5</v>
      </c>
      <c r="D277" s="202">
        <v>0</v>
      </c>
      <c r="E277" s="202">
        <v>0</v>
      </c>
      <c r="F277" s="202">
        <v>0</v>
      </c>
      <c r="G277" s="202">
        <v>0</v>
      </c>
      <c r="H277" s="202">
        <v>0</v>
      </c>
      <c r="I277" s="202">
        <v>4</v>
      </c>
      <c r="J277" s="202">
        <v>0</v>
      </c>
      <c r="K277" s="202">
        <v>0</v>
      </c>
      <c r="L277" s="202">
        <v>0</v>
      </c>
      <c r="M277" s="202">
        <v>0</v>
      </c>
      <c r="N277" s="202">
        <v>0</v>
      </c>
      <c r="O277" s="202">
        <v>1</v>
      </c>
      <c r="P277" s="202">
        <v>10</v>
      </c>
    </row>
    <row r="278" spans="1:16">
      <c r="A278" s="17">
        <v>80016</v>
      </c>
      <c r="B278" s="17" t="s">
        <v>608</v>
      </c>
      <c r="C278" s="202">
        <v>14</v>
      </c>
      <c r="D278" s="202">
        <v>0</v>
      </c>
      <c r="E278" s="202">
        <v>0</v>
      </c>
      <c r="F278" s="202">
        <v>0</v>
      </c>
      <c r="G278" s="202">
        <v>0</v>
      </c>
      <c r="H278" s="202">
        <v>0</v>
      </c>
      <c r="I278" s="202">
        <v>0</v>
      </c>
      <c r="J278" s="202">
        <v>0</v>
      </c>
      <c r="K278" s="202">
        <v>0</v>
      </c>
      <c r="L278" s="202">
        <v>0</v>
      </c>
      <c r="M278" s="202">
        <v>0</v>
      </c>
      <c r="N278" s="202">
        <v>0</v>
      </c>
      <c r="O278" s="202">
        <v>0</v>
      </c>
      <c r="P278" s="202">
        <v>14</v>
      </c>
    </row>
    <row r="279" spans="1:16">
      <c r="A279" s="17">
        <v>80018</v>
      </c>
      <c r="B279" s="17" t="s">
        <v>370</v>
      </c>
      <c r="C279" s="202">
        <v>6</v>
      </c>
      <c r="D279" s="202">
        <v>6</v>
      </c>
      <c r="E279" s="202">
        <v>9</v>
      </c>
      <c r="F279" s="202">
        <v>0</v>
      </c>
      <c r="G279" s="202">
        <v>61</v>
      </c>
      <c r="H279" s="202">
        <v>0</v>
      </c>
      <c r="I279" s="202">
        <v>9</v>
      </c>
      <c r="J279" s="202">
        <v>15</v>
      </c>
      <c r="K279" s="202">
        <v>0</v>
      </c>
      <c r="L279" s="202">
        <v>31</v>
      </c>
      <c r="M279" s="202">
        <v>4</v>
      </c>
      <c r="N279" s="202">
        <v>0</v>
      </c>
      <c r="O279" s="202">
        <v>14</v>
      </c>
      <c r="P279" s="202">
        <v>155</v>
      </c>
    </row>
    <row r="280" spans="1:16">
      <c r="A280" s="17">
        <v>80019</v>
      </c>
      <c r="B280" s="17" t="s">
        <v>673</v>
      </c>
      <c r="C280" s="202">
        <v>44</v>
      </c>
      <c r="D280" s="202">
        <v>0</v>
      </c>
      <c r="E280" s="202">
        <v>0</v>
      </c>
      <c r="F280" s="202">
        <v>0</v>
      </c>
      <c r="G280" s="202">
        <v>0</v>
      </c>
      <c r="H280" s="202">
        <v>0</v>
      </c>
      <c r="I280" s="202">
        <v>0</v>
      </c>
      <c r="J280" s="202">
        <v>0</v>
      </c>
      <c r="K280" s="202">
        <v>0</v>
      </c>
      <c r="L280" s="202">
        <v>0</v>
      </c>
      <c r="M280" s="202">
        <v>0</v>
      </c>
      <c r="N280" s="202">
        <v>0</v>
      </c>
      <c r="O280" s="202">
        <v>0</v>
      </c>
      <c r="P280" s="202">
        <v>44</v>
      </c>
    </row>
    <row r="281" spans="1:16">
      <c r="A281" s="17">
        <v>80020</v>
      </c>
      <c r="B281" s="17" t="s">
        <v>632</v>
      </c>
      <c r="C281" s="202">
        <v>3</v>
      </c>
      <c r="D281" s="202">
        <v>0</v>
      </c>
      <c r="E281" s="202">
        <v>0</v>
      </c>
      <c r="F281" s="202">
        <v>0</v>
      </c>
      <c r="G281" s="202">
        <v>0</v>
      </c>
      <c r="H281" s="202">
        <v>0</v>
      </c>
      <c r="I281" s="202">
        <v>24</v>
      </c>
      <c r="J281" s="202">
        <v>0</v>
      </c>
      <c r="K281" s="202">
        <v>0</v>
      </c>
      <c r="L281" s="202">
        <v>0</v>
      </c>
      <c r="M281" s="202">
        <v>0</v>
      </c>
      <c r="N281" s="202">
        <v>0</v>
      </c>
      <c r="O281" s="202">
        <v>0</v>
      </c>
      <c r="P281" s="202">
        <v>27</v>
      </c>
    </row>
    <row r="282" spans="1:16">
      <c r="A282" s="17">
        <v>80021</v>
      </c>
      <c r="B282" s="17" t="s">
        <v>662</v>
      </c>
      <c r="C282" s="202">
        <v>1</v>
      </c>
      <c r="D282" s="202">
        <v>0</v>
      </c>
      <c r="E282" s="202">
        <v>0</v>
      </c>
      <c r="F282" s="202">
        <v>0</v>
      </c>
      <c r="G282" s="202">
        <v>0</v>
      </c>
      <c r="H282" s="202">
        <v>0</v>
      </c>
      <c r="I282" s="202">
        <v>0</v>
      </c>
      <c r="J282" s="202">
        <v>0</v>
      </c>
      <c r="K282" s="202">
        <v>0</v>
      </c>
      <c r="L282" s="202">
        <v>0</v>
      </c>
      <c r="M282" s="202">
        <v>0</v>
      </c>
      <c r="N282" s="202">
        <v>0</v>
      </c>
      <c r="O282" s="202">
        <v>0</v>
      </c>
      <c r="P282" s="202">
        <v>1</v>
      </c>
    </row>
    <row r="283" spans="1:16">
      <c r="A283" s="17">
        <v>80023</v>
      </c>
      <c r="B283" s="17" t="s">
        <v>455</v>
      </c>
      <c r="C283" s="202">
        <v>16</v>
      </c>
      <c r="D283" s="202">
        <v>0</v>
      </c>
      <c r="E283" s="202">
        <v>0</v>
      </c>
      <c r="F283" s="202">
        <v>0</v>
      </c>
      <c r="G283" s="202">
        <v>0</v>
      </c>
      <c r="H283" s="202">
        <v>0</v>
      </c>
      <c r="I283" s="202">
        <v>0</v>
      </c>
      <c r="J283" s="202">
        <v>0</v>
      </c>
      <c r="K283" s="202">
        <v>0</v>
      </c>
      <c r="L283" s="202">
        <v>0</v>
      </c>
      <c r="M283" s="202">
        <v>0</v>
      </c>
      <c r="N283" s="202">
        <v>0</v>
      </c>
      <c r="O283" s="202">
        <v>0</v>
      </c>
      <c r="P283" s="202">
        <v>16</v>
      </c>
    </row>
    <row r="284" spans="1:16">
      <c r="A284" s="17">
        <v>80024</v>
      </c>
      <c r="B284" s="17" t="s">
        <v>637</v>
      </c>
      <c r="C284" s="202">
        <v>1</v>
      </c>
      <c r="D284" s="202">
        <v>0</v>
      </c>
      <c r="E284" s="202">
        <v>0</v>
      </c>
      <c r="F284" s="202">
        <v>0</v>
      </c>
      <c r="G284" s="202">
        <v>0</v>
      </c>
      <c r="H284" s="202">
        <v>0</v>
      </c>
      <c r="I284" s="202">
        <v>18</v>
      </c>
      <c r="J284" s="202">
        <v>0</v>
      </c>
      <c r="K284" s="202">
        <v>0</v>
      </c>
      <c r="L284" s="202">
        <v>0</v>
      </c>
      <c r="M284" s="202">
        <v>0</v>
      </c>
      <c r="N284" s="202">
        <v>0</v>
      </c>
      <c r="O284" s="202">
        <v>4</v>
      </c>
      <c r="P284" s="202">
        <v>23</v>
      </c>
    </row>
    <row r="285" spans="1:16">
      <c r="A285" s="17">
        <v>80025</v>
      </c>
      <c r="B285" s="17" t="s">
        <v>320</v>
      </c>
      <c r="C285" s="202">
        <v>8</v>
      </c>
      <c r="D285" s="202">
        <v>22</v>
      </c>
      <c r="E285" s="202">
        <v>25</v>
      </c>
      <c r="F285" s="202">
        <v>0</v>
      </c>
      <c r="G285" s="202">
        <v>0</v>
      </c>
      <c r="H285" s="202">
        <v>0</v>
      </c>
      <c r="I285" s="202">
        <v>35</v>
      </c>
      <c r="J285" s="202">
        <v>5</v>
      </c>
      <c r="K285" s="202">
        <v>0</v>
      </c>
      <c r="L285" s="202">
        <v>0</v>
      </c>
      <c r="M285" s="202">
        <v>0</v>
      </c>
      <c r="N285" s="202">
        <v>0</v>
      </c>
      <c r="O285" s="202">
        <v>16</v>
      </c>
      <c r="P285" s="202">
        <v>111</v>
      </c>
    </row>
    <row r="286" spans="1:16">
      <c r="A286" s="17">
        <v>80026</v>
      </c>
      <c r="B286" s="17" t="s">
        <v>652</v>
      </c>
      <c r="C286" s="202">
        <v>4</v>
      </c>
      <c r="D286" s="202">
        <v>0</v>
      </c>
      <c r="E286" s="202">
        <v>0</v>
      </c>
      <c r="F286" s="202">
        <v>0</v>
      </c>
      <c r="G286" s="202">
        <v>0</v>
      </c>
      <c r="H286" s="202">
        <v>0</v>
      </c>
      <c r="I286" s="202">
        <v>0</v>
      </c>
      <c r="J286" s="202">
        <v>0</v>
      </c>
      <c r="K286" s="202">
        <v>0</v>
      </c>
      <c r="L286" s="202">
        <v>0</v>
      </c>
      <c r="M286" s="202">
        <v>0</v>
      </c>
      <c r="N286" s="202">
        <v>0</v>
      </c>
      <c r="O286" s="202">
        <v>1</v>
      </c>
      <c r="P286" s="202">
        <v>5</v>
      </c>
    </row>
    <row r="287" spans="1:16">
      <c r="A287" s="17">
        <v>80027</v>
      </c>
      <c r="B287" s="17" t="s">
        <v>330</v>
      </c>
      <c r="C287" s="202">
        <v>24</v>
      </c>
      <c r="D287" s="202">
        <v>0</v>
      </c>
      <c r="E287" s="202">
        <v>17</v>
      </c>
      <c r="F287" s="202">
        <v>0</v>
      </c>
      <c r="G287" s="202">
        <v>0</v>
      </c>
      <c r="H287" s="202">
        <v>0</v>
      </c>
      <c r="I287" s="202">
        <v>4</v>
      </c>
      <c r="J287" s="202">
        <v>6</v>
      </c>
      <c r="K287" s="202">
        <v>0</v>
      </c>
      <c r="L287" s="202">
        <v>0</v>
      </c>
      <c r="M287" s="202">
        <v>0</v>
      </c>
      <c r="N287" s="202">
        <v>0</v>
      </c>
      <c r="O287" s="202">
        <v>1</v>
      </c>
      <c r="P287" s="202">
        <v>52</v>
      </c>
    </row>
    <row r="288" spans="1:16">
      <c r="A288" s="17">
        <v>80028</v>
      </c>
      <c r="B288" s="17" t="s">
        <v>297</v>
      </c>
      <c r="C288" s="202">
        <v>73</v>
      </c>
      <c r="D288" s="202">
        <v>33</v>
      </c>
      <c r="E288" s="202">
        <v>24</v>
      </c>
      <c r="F288" s="202">
        <v>0</v>
      </c>
      <c r="G288" s="202">
        <v>0</v>
      </c>
      <c r="H288" s="202">
        <v>0</v>
      </c>
      <c r="I288" s="202">
        <v>24</v>
      </c>
      <c r="J288" s="202">
        <v>51</v>
      </c>
      <c r="K288" s="202">
        <v>13</v>
      </c>
      <c r="L288" s="202">
        <v>0</v>
      </c>
      <c r="M288" s="202">
        <v>0</v>
      </c>
      <c r="N288" s="202">
        <v>7</v>
      </c>
      <c r="O288" s="202">
        <v>16</v>
      </c>
      <c r="P288" s="202">
        <v>241</v>
      </c>
    </row>
    <row r="289" spans="1:16">
      <c r="A289" s="17">
        <v>80029</v>
      </c>
      <c r="B289" s="17" t="s">
        <v>349</v>
      </c>
      <c r="C289" s="202">
        <v>14</v>
      </c>
      <c r="D289" s="202">
        <v>3</v>
      </c>
      <c r="E289" s="202">
        <v>3</v>
      </c>
      <c r="F289" s="202">
        <v>0</v>
      </c>
      <c r="G289" s="202">
        <v>11</v>
      </c>
      <c r="H289" s="202">
        <v>0</v>
      </c>
      <c r="I289" s="202">
        <v>19</v>
      </c>
      <c r="J289" s="202">
        <v>20</v>
      </c>
      <c r="K289" s="202">
        <v>0</v>
      </c>
      <c r="L289" s="202">
        <v>0</v>
      </c>
      <c r="M289" s="202">
        <v>3</v>
      </c>
      <c r="N289" s="202">
        <v>0</v>
      </c>
      <c r="O289" s="202">
        <v>7</v>
      </c>
      <c r="P289" s="202">
        <v>80</v>
      </c>
    </row>
    <row r="290" spans="1:16">
      <c r="A290" s="17">
        <v>80030</v>
      </c>
      <c r="B290" s="17" t="s">
        <v>616</v>
      </c>
      <c r="C290" s="202">
        <v>10</v>
      </c>
      <c r="D290" s="202">
        <v>0</v>
      </c>
      <c r="E290" s="202">
        <v>0</v>
      </c>
      <c r="F290" s="202">
        <v>0</v>
      </c>
      <c r="G290" s="202">
        <v>0</v>
      </c>
      <c r="H290" s="202">
        <v>0</v>
      </c>
      <c r="I290" s="202">
        <v>0</v>
      </c>
      <c r="J290" s="202">
        <v>1</v>
      </c>
      <c r="K290" s="202">
        <v>0</v>
      </c>
      <c r="L290" s="202">
        <v>0</v>
      </c>
      <c r="M290" s="202">
        <v>0</v>
      </c>
      <c r="N290" s="202">
        <v>0</v>
      </c>
      <c r="O290" s="202">
        <v>0</v>
      </c>
      <c r="P290" s="202">
        <v>11</v>
      </c>
    </row>
    <row r="291" spans="1:16">
      <c r="A291" s="17">
        <v>80031</v>
      </c>
      <c r="B291" s="17" t="s">
        <v>398</v>
      </c>
      <c r="C291" s="202">
        <v>15</v>
      </c>
      <c r="D291" s="202">
        <v>1</v>
      </c>
      <c r="E291" s="202">
        <v>24</v>
      </c>
      <c r="F291" s="202">
        <v>0</v>
      </c>
      <c r="G291" s="202">
        <v>0</v>
      </c>
      <c r="H291" s="202">
        <v>0</v>
      </c>
      <c r="I291" s="202">
        <v>1</v>
      </c>
      <c r="J291" s="202">
        <v>12</v>
      </c>
      <c r="K291" s="202">
        <v>0</v>
      </c>
      <c r="L291" s="202">
        <v>0</v>
      </c>
      <c r="M291" s="202">
        <v>0</v>
      </c>
      <c r="N291" s="202">
        <v>0</v>
      </c>
      <c r="O291" s="202">
        <v>3</v>
      </c>
      <c r="P291" s="202">
        <v>56</v>
      </c>
    </row>
    <row r="292" spans="1:16">
      <c r="A292" s="17">
        <v>80032</v>
      </c>
      <c r="B292" s="17" t="s">
        <v>517</v>
      </c>
      <c r="C292" s="202">
        <v>21</v>
      </c>
      <c r="D292" s="202">
        <v>0</v>
      </c>
      <c r="E292" s="202">
        <v>0</v>
      </c>
      <c r="F292" s="202">
        <v>0</v>
      </c>
      <c r="G292" s="202">
        <v>0</v>
      </c>
      <c r="H292" s="202">
        <v>0</v>
      </c>
      <c r="I292" s="202">
        <v>22</v>
      </c>
      <c r="J292" s="202">
        <v>9</v>
      </c>
      <c r="K292" s="202">
        <v>0</v>
      </c>
      <c r="L292" s="202">
        <v>0</v>
      </c>
      <c r="M292" s="202">
        <v>0</v>
      </c>
      <c r="N292" s="202">
        <v>0</v>
      </c>
      <c r="O292" s="202">
        <v>0</v>
      </c>
      <c r="P292" s="202">
        <v>52</v>
      </c>
    </row>
    <row r="293" spans="1:16">
      <c r="A293" s="17">
        <v>80033</v>
      </c>
      <c r="B293" s="17" t="s">
        <v>639</v>
      </c>
      <c r="C293" s="202">
        <v>2</v>
      </c>
      <c r="D293" s="202">
        <v>0</v>
      </c>
      <c r="E293" s="202">
        <v>0</v>
      </c>
      <c r="F293" s="202">
        <v>0</v>
      </c>
      <c r="G293" s="202">
        <v>0</v>
      </c>
      <c r="H293" s="202">
        <v>0</v>
      </c>
      <c r="I293" s="202">
        <v>0</v>
      </c>
      <c r="J293" s="202">
        <v>0</v>
      </c>
      <c r="K293" s="202">
        <v>0</v>
      </c>
      <c r="L293" s="202">
        <v>0</v>
      </c>
      <c r="M293" s="202">
        <v>0</v>
      </c>
      <c r="N293" s="202">
        <v>0</v>
      </c>
      <c r="O293" s="202">
        <v>0</v>
      </c>
      <c r="P293" s="202">
        <v>2</v>
      </c>
    </row>
    <row r="294" spans="1:16">
      <c r="A294" s="17">
        <v>80034</v>
      </c>
      <c r="B294" s="17" t="s">
        <v>599</v>
      </c>
      <c r="C294" s="202">
        <v>0</v>
      </c>
      <c r="D294" s="202">
        <v>0</v>
      </c>
      <c r="E294" s="202">
        <v>0</v>
      </c>
      <c r="F294" s="202">
        <v>0</v>
      </c>
      <c r="G294" s="202">
        <v>0</v>
      </c>
      <c r="H294" s="202">
        <v>0</v>
      </c>
      <c r="I294" s="202">
        <v>0</v>
      </c>
      <c r="J294" s="202">
        <v>0</v>
      </c>
      <c r="K294" s="202">
        <v>0</v>
      </c>
      <c r="L294" s="202">
        <v>0</v>
      </c>
      <c r="M294" s="202">
        <v>0</v>
      </c>
      <c r="N294" s="202">
        <v>0</v>
      </c>
      <c r="O294" s="202">
        <v>0</v>
      </c>
      <c r="P294" s="202">
        <v>0</v>
      </c>
    </row>
    <row r="295" spans="1:16">
      <c r="A295" s="17">
        <v>80035</v>
      </c>
      <c r="B295" s="17" t="s">
        <v>516</v>
      </c>
      <c r="C295" s="202">
        <v>4</v>
      </c>
      <c r="D295" s="202">
        <v>0</v>
      </c>
      <c r="E295" s="202">
        <v>1</v>
      </c>
      <c r="F295" s="202">
        <v>0</v>
      </c>
      <c r="G295" s="202">
        <v>0</v>
      </c>
      <c r="H295" s="202">
        <v>0</v>
      </c>
      <c r="I295" s="202">
        <v>0</v>
      </c>
      <c r="J295" s="202">
        <v>8</v>
      </c>
      <c r="K295" s="202">
        <v>0</v>
      </c>
      <c r="L295" s="202">
        <v>1</v>
      </c>
      <c r="M295" s="202">
        <v>0</v>
      </c>
      <c r="N295" s="202">
        <v>0</v>
      </c>
      <c r="O295" s="202">
        <v>0</v>
      </c>
      <c r="P295" s="202">
        <v>14</v>
      </c>
    </row>
    <row r="296" spans="1:16">
      <c r="A296" s="17">
        <v>80036</v>
      </c>
      <c r="B296" s="17" t="s">
        <v>433</v>
      </c>
      <c r="C296" s="202">
        <v>0</v>
      </c>
      <c r="D296" s="202">
        <v>5</v>
      </c>
      <c r="E296" s="202">
        <v>5</v>
      </c>
      <c r="F296" s="202">
        <v>0</v>
      </c>
      <c r="G296" s="202">
        <v>0</v>
      </c>
      <c r="H296" s="202">
        <v>0</v>
      </c>
      <c r="I296" s="202">
        <v>5</v>
      </c>
      <c r="J296" s="202">
        <v>0</v>
      </c>
      <c r="K296" s="202">
        <v>0</v>
      </c>
      <c r="L296" s="202">
        <v>0</v>
      </c>
      <c r="M296" s="202">
        <v>0</v>
      </c>
      <c r="N296" s="202">
        <v>0</v>
      </c>
      <c r="O296" s="202">
        <v>0</v>
      </c>
      <c r="P296" s="202">
        <v>15</v>
      </c>
    </row>
    <row r="297" spans="1:16">
      <c r="A297" s="17">
        <v>80037</v>
      </c>
      <c r="B297" s="17" t="s">
        <v>499</v>
      </c>
      <c r="C297" s="202">
        <v>8</v>
      </c>
      <c r="D297" s="202">
        <v>0</v>
      </c>
      <c r="E297" s="202">
        <v>3</v>
      </c>
      <c r="F297" s="202">
        <v>0</v>
      </c>
      <c r="G297" s="202">
        <v>0</v>
      </c>
      <c r="H297" s="202">
        <v>0</v>
      </c>
      <c r="I297" s="202">
        <v>3</v>
      </c>
      <c r="J297" s="202">
        <v>1</v>
      </c>
      <c r="K297" s="202">
        <v>0</v>
      </c>
      <c r="L297" s="202">
        <v>0</v>
      </c>
      <c r="M297" s="202">
        <v>0</v>
      </c>
      <c r="N297" s="202">
        <v>0</v>
      </c>
      <c r="O297" s="202">
        <v>0</v>
      </c>
      <c r="P297" s="202">
        <v>15</v>
      </c>
    </row>
    <row r="298" spans="1:16">
      <c r="A298" s="17">
        <v>80038</v>
      </c>
      <c r="B298" s="17" t="s">
        <v>278</v>
      </c>
      <c r="C298" s="202">
        <v>41</v>
      </c>
      <c r="D298" s="202">
        <v>1</v>
      </c>
      <c r="E298" s="202">
        <v>26</v>
      </c>
      <c r="F298" s="202">
        <v>2</v>
      </c>
      <c r="G298" s="202">
        <v>3</v>
      </c>
      <c r="H298" s="202">
        <v>0</v>
      </c>
      <c r="I298" s="202">
        <v>74</v>
      </c>
      <c r="J298" s="202">
        <v>25</v>
      </c>
      <c r="K298" s="202">
        <v>0</v>
      </c>
      <c r="L298" s="202">
        <v>0</v>
      </c>
      <c r="M298" s="202">
        <v>41</v>
      </c>
      <c r="N298" s="202">
        <v>9</v>
      </c>
      <c r="O298" s="202">
        <v>84</v>
      </c>
      <c r="P298" s="202">
        <v>306</v>
      </c>
    </row>
    <row r="299" spans="1:16">
      <c r="A299" s="17">
        <v>80039</v>
      </c>
      <c r="B299" s="17" t="s">
        <v>321</v>
      </c>
      <c r="C299" s="202">
        <v>55</v>
      </c>
      <c r="D299" s="202">
        <v>9</v>
      </c>
      <c r="E299" s="202">
        <v>11</v>
      </c>
      <c r="F299" s="202">
        <v>1</v>
      </c>
      <c r="G299" s="202">
        <v>3</v>
      </c>
      <c r="H299" s="202">
        <v>0</v>
      </c>
      <c r="I299" s="202">
        <v>26</v>
      </c>
      <c r="J299" s="202">
        <v>6</v>
      </c>
      <c r="K299" s="202">
        <v>0</v>
      </c>
      <c r="L299" s="202">
        <v>0</v>
      </c>
      <c r="M299" s="202">
        <v>1</v>
      </c>
      <c r="N299" s="202">
        <v>0</v>
      </c>
      <c r="O299" s="202">
        <v>2</v>
      </c>
      <c r="P299" s="202">
        <v>114</v>
      </c>
    </row>
    <row r="300" spans="1:16">
      <c r="A300" s="17">
        <v>80040</v>
      </c>
      <c r="B300" s="17" t="s">
        <v>406</v>
      </c>
      <c r="C300" s="202">
        <v>6</v>
      </c>
      <c r="D300" s="202">
        <v>0</v>
      </c>
      <c r="E300" s="202">
        <v>9</v>
      </c>
      <c r="F300" s="202">
        <v>0</v>
      </c>
      <c r="G300" s="202">
        <v>0</v>
      </c>
      <c r="H300" s="202">
        <v>0</v>
      </c>
      <c r="I300" s="202">
        <v>19</v>
      </c>
      <c r="J300" s="202">
        <v>13</v>
      </c>
      <c r="K300" s="202">
        <v>0</v>
      </c>
      <c r="L300" s="202">
        <v>0</v>
      </c>
      <c r="M300" s="202">
        <v>0</v>
      </c>
      <c r="N300" s="202">
        <v>0</v>
      </c>
      <c r="O300" s="202">
        <v>3</v>
      </c>
      <c r="P300" s="202">
        <v>50</v>
      </c>
    </row>
    <row r="301" spans="1:16">
      <c r="A301" s="17">
        <v>80041</v>
      </c>
      <c r="B301" s="17" t="s">
        <v>672</v>
      </c>
      <c r="C301" s="202">
        <v>2</v>
      </c>
      <c r="D301" s="202">
        <v>0</v>
      </c>
      <c r="E301" s="202">
        <v>0</v>
      </c>
      <c r="F301" s="202">
        <v>0</v>
      </c>
      <c r="G301" s="202">
        <v>0</v>
      </c>
      <c r="H301" s="202">
        <v>0</v>
      </c>
      <c r="I301" s="202">
        <v>0</v>
      </c>
      <c r="J301" s="202">
        <v>0</v>
      </c>
      <c r="K301" s="202">
        <v>0</v>
      </c>
      <c r="L301" s="202">
        <v>0</v>
      </c>
      <c r="M301" s="202">
        <v>0</v>
      </c>
      <c r="N301" s="202">
        <v>0</v>
      </c>
      <c r="O301" s="202">
        <v>0</v>
      </c>
      <c r="P301" s="202">
        <v>2</v>
      </c>
    </row>
    <row r="302" spans="1:16">
      <c r="A302" s="17">
        <v>80042</v>
      </c>
      <c r="B302" s="17" t="s">
        <v>346</v>
      </c>
      <c r="C302" s="202">
        <v>22</v>
      </c>
      <c r="D302" s="202">
        <v>2</v>
      </c>
      <c r="E302" s="202">
        <v>8</v>
      </c>
      <c r="F302" s="202">
        <v>0</v>
      </c>
      <c r="G302" s="202">
        <v>0</v>
      </c>
      <c r="H302" s="202">
        <v>0</v>
      </c>
      <c r="I302" s="202">
        <v>1</v>
      </c>
      <c r="J302" s="202">
        <v>24</v>
      </c>
      <c r="K302" s="202">
        <v>0</v>
      </c>
      <c r="L302" s="202">
        <v>0</v>
      </c>
      <c r="M302" s="202">
        <v>0</v>
      </c>
      <c r="N302" s="202">
        <v>0</v>
      </c>
      <c r="O302" s="202">
        <v>5</v>
      </c>
      <c r="P302" s="202">
        <v>62</v>
      </c>
    </row>
    <row r="303" spans="1:16">
      <c r="A303" s="17">
        <v>80043</v>
      </c>
      <c r="B303" s="17" t="s">
        <v>293</v>
      </c>
      <c r="C303" s="202">
        <v>17</v>
      </c>
      <c r="D303" s="202">
        <v>6</v>
      </c>
      <c r="E303" s="202">
        <v>22</v>
      </c>
      <c r="F303" s="202">
        <v>0</v>
      </c>
      <c r="G303" s="202">
        <v>2</v>
      </c>
      <c r="H303" s="202">
        <v>0</v>
      </c>
      <c r="I303" s="202">
        <v>32</v>
      </c>
      <c r="J303" s="202">
        <v>14</v>
      </c>
      <c r="K303" s="202">
        <v>0</v>
      </c>
      <c r="L303" s="202">
        <v>0</v>
      </c>
      <c r="M303" s="202">
        <v>0</v>
      </c>
      <c r="N303" s="202">
        <v>0</v>
      </c>
      <c r="O303" s="202">
        <v>6</v>
      </c>
      <c r="P303" s="202">
        <v>99</v>
      </c>
    </row>
    <row r="304" spans="1:16">
      <c r="A304" s="17">
        <v>80044</v>
      </c>
      <c r="B304" s="17" t="s">
        <v>425</v>
      </c>
      <c r="C304" s="202">
        <v>10</v>
      </c>
      <c r="D304" s="202">
        <v>1</v>
      </c>
      <c r="E304" s="202">
        <v>1</v>
      </c>
      <c r="F304" s="202">
        <v>0</v>
      </c>
      <c r="G304" s="202">
        <v>0</v>
      </c>
      <c r="H304" s="202">
        <v>0</v>
      </c>
      <c r="I304" s="202">
        <v>0</v>
      </c>
      <c r="J304" s="202">
        <v>1</v>
      </c>
      <c r="K304" s="202">
        <v>0</v>
      </c>
      <c r="L304" s="202">
        <v>0</v>
      </c>
      <c r="M304" s="202">
        <v>0</v>
      </c>
      <c r="N304" s="202">
        <v>0</v>
      </c>
      <c r="O304" s="202">
        <v>0</v>
      </c>
      <c r="P304" s="202">
        <v>13</v>
      </c>
    </row>
    <row r="305" spans="1:16">
      <c r="A305" s="17">
        <v>80045</v>
      </c>
      <c r="B305" s="17" t="s">
        <v>328</v>
      </c>
      <c r="C305" s="202">
        <v>45</v>
      </c>
      <c r="D305" s="202">
        <v>17</v>
      </c>
      <c r="E305" s="202">
        <v>30</v>
      </c>
      <c r="F305" s="202">
        <v>0</v>
      </c>
      <c r="G305" s="202">
        <v>3</v>
      </c>
      <c r="H305" s="202">
        <v>0</v>
      </c>
      <c r="I305" s="202">
        <v>7</v>
      </c>
      <c r="J305" s="202">
        <v>17</v>
      </c>
      <c r="K305" s="202">
        <v>0</v>
      </c>
      <c r="L305" s="202">
        <v>0</v>
      </c>
      <c r="M305" s="202">
        <v>0</v>
      </c>
      <c r="N305" s="202">
        <v>0</v>
      </c>
      <c r="O305" s="202">
        <v>3</v>
      </c>
      <c r="P305" s="202">
        <v>122</v>
      </c>
    </row>
    <row r="306" spans="1:16">
      <c r="A306" s="17">
        <v>80046</v>
      </c>
      <c r="B306" s="17" t="s">
        <v>531</v>
      </c>
      <c r="C306" s="202">
        <v>11</v>
      </c>
      <c r="D306" s="202">
        <v>0</v>
      </c>
      <c r="E306" s="202">
        <v>0</v>
      </c>
      <c r="F306" s="202">
        <v>0</v>
      </c>
      <c r="G306" s="202">
        <v>0</v>
      </c>
      <c r="H306" s="202">
        <v>0</v>
      </c>
      <c r="I306" s="202">
        <v>0</v>
      </c>
      <c r="J306" s="202">
        <v>1</v>
      </c>
      <c r="K306" s="202">
        <v>0</v>
      </c>
      <c r="L306" s="202">
        <v>0</v>
      </c>
      <c r="M306" s="202">
        <v>9</v>
      </c>
      <c r="N306" s="202">
        <v>0</v>
      </c>
      <c r="O306" s="202">
        <v>1</v>
      </c>
      <c r="P306" s="202">
        <v>22</v>
      </c>
    </row>
    <row r="307" spans="1:16">
      <c r="A307" s="17">
        <v>80047</v>
      </c>
      <c r="B307" s="17" t="s">
        <v>655</v>
      </c>
      <c r="C307" s="202">
        <v>1</v>
      </c>
      <c r="D307" s="202">
        <v>0</v>
      </c>
      <c r="E307" s="202">
        <v>0</v>
      </c>
      <c r="F307" s="202">
        <v>0</v>
      </c>
      <c r="G307" s="202">
        <v>0</v>
      </c>
      <c r="H307" s="202">
        <v>0</v>
      </c>
      <c r="I307" s="202">
        <v>0</v>
      </c>
      <c r="J307" s="202">
        <v>0</v>
      </c>
      <c r="K307" s="202">
        <v>0</v>
      </c>
      <c r="L307" s="202">
        <v>0</v>
      </c>
      <c r="M307" s="202">
        <v>0</v>
      </c>
      <c r="N307" s="202">
        <v>0</v>
      </c>
      <c r="O307" s="202">
        <v>0</v>
      </c>
      <c r="P307" s="202">
        <v>1</v>
      </c>
    </row>
    <row r="308" spans="1:16">
      <c r="A308" s="17">
        <v>80048</v>
      </c>
      <c r="B308" s="17" t="s">
        <v>605</v>
      </c>
      <c r="C308" s="202">
        <v>5</v>
      </c>
      <c r="D308" s="202">
        <v>0</v>
      </c>
      <c r="E308" s="202">
        <v>0</v>
      </c>
      <c r="F308" s="202">
        <v>0</v>
      </c>
      <c r="G308" s="202">
        <v>0</v>
      </c>
      <c r="H308" s="202">
        <v>0</v>
      </c>
      <c r="I308" s="202">
        <v>0</v>
      </c>
      <c r="J308" s="202">
        <v>0</v>
      </c>
      <c r="K308" s="202">
        <v>0</v>
      </c>
      <c r="L308" s="202">
        <v>0</v>
      </c>
      <c r="M308" s="202">
        <v>0</v>
      </c>
      <c r="N308" s="202">
        <v>0</v>
      </c>
      <c r="O308" s="202">
        <v>0</v>
      </c>
      <c r="P308" s="202">
        <v>5</v>
      </c>
    </row>
    <row r="309" spans="1:16">
      <c r="A309" s="17">
        <v>80049</v>
      </c>
      <c r="B309" s="17" t="s">
        <v>351</v>
      </c>
      <c r="C309" s="202">
        <v>25</v>
      </c>
      <c r="D309" s="202">
        <v>4</v>
      </c>
      <c r="E309" s="202">
        <v>8</v>
      </c>
      <c r="F309" s="202">
        <v>0</v>
      </c>
      <c r="G309" s="202">
        <v>0</v>
      </c>
      <c r="H309" s="202">
        <v>0</v>
      </c>
      <c r="I309" s="202">
        <v>20</v>
      </c>
      <c r="J309" s="202">
        <v>8</v>
      </c>
      <c r="K309" s="202">
        <v>0</v>
      </c>
      <c r="L309" s="202">
        <v>3</v>
      </c>
      <c r="M309" s="202">
        <v>2</v>
      </c>
      <c r="N309" s="202">
        <v>0</v>
      </c>
      <c r="O309" s="202">
        <v>2</v>
      </c>
      <c r="P309" s="202">
        <v>72</v>
      </c>
    </row>
    <row r="310" spans="1:16">
      <c r="A310" s="17">
        <v>80050</v>
      </c>
      <c r="B310" s="17" t="s">
        <v>294</v>
      </c>
      <c r="C310" s="202">
        <v>39</v>
      </c>
      <c r="D310" s="202">
        <v>5</v>
      </c>
      <c r="E310" s="202">
        <v>3</v>
      </c>
      <c r="F310" s="202">
        <v>0</v>
      </c>
      <c r="G310" s="202">
        <v>5</v>
      </c>
      <c r="H310" s="202">
        <v>0</v>
      </c>
      <c r="I310" s="202">
        <v>16</v>
      </c>
      <c r="J310" s="202">
        <v>24</v>
      </c>
      <c r="K310" s="202">
        <v>3</v>
      </c>
      <c r="L310" s="202">
        <v>0</v>
      </c>
      <c r="M310" s="202">
        <v>1</v>
      </c>
      <c r="N310" s="202">
        <v>0</v>
      </c>
      <c r="O310" s="202">
        <v>37</v>
      </c>
      <c r="P310" s="202">
        <v>133</v>
      </c>
    </row>
    <row r="311" spans="1:16">
      <c r="A311" s="17">
        <v>80051</v>
      </c>
      <c r="B311" s="17" t="s">
        <v>442</v>
      </c>
      <c r="C311" s="202">
        <v>33</v>
      </c>
      <c r="D311" s="202">
        <v>0</v>
      </c>
      <c r="E311" s="202">
        <v>19</v>
      </c>
      <c r="F311" s="202">
        <v>0</v>
      </c>
      <c r="G311" s="202">
        <v>0</v>
      </c>
      <c r="H311" s="202">
        <v>0</v>
      </c>
      <c r="I311" s="202">
        <v>3</v>
      </c>
      <c r="J311" s="202">
        <v>3</v>
      </c>
      <c r="K311" s="202">
        <v>0</v>
      </c>
      <c r="L311" s="202">
        <v>0</v>
      </c>
      <c r="M311" s="202">
        <v>0</v>
      </c>
      <c r="N311" s="202">
        <v>0</v>
      </c>
      <c r="O311" s="202">
        <v>0</v>
      </c>
      <c r="P311" s="202">
        <v>58</v>
      </c>
    </row>
    <row r="312" spans="1:16">
      <c r="A312" s="17">
        <v>80053</v>
      </c>
      <c r="B312" s="17" t="s">
        <v>334</v>
      </c>
      <c r="C312" s="202">
        <v>27</v>
      </c>
      <c r="D312" s="202">
        <v>0</v>
      </c>
      <c r="E312" s="202">
        <v>2</v>
      </c>
      <c r="F312" s="202">
        <v>0</v>
      </c>
      <c r="G312" s="202">
        <v>0</v>
      </c>
      <c r="H312" s="202">
        <v>0</v>
      </c>
      <c r="I312" s="202">
        <v>3</v>
      </c>
      <c r="J312" s="202">
        <v>7</v>
      </c>
      <c r="K312" s="202">
        <v>0</v>
      </c>
      <c r="L312" s="202">
        <v>0</v>
      </c>
      <c r="M312" s="202">
        <v>0</v>
      </c>
      <c r="N312" s="202">
        <v>0</v>
      </c>
      <c r="O312" s="202">
        <v>2</v>
      </c>
      <c r="P312" s="202">
        <v>41</v>
      </c>
    </row>
    <row r="313" spans="1:16">
      <c r="A313" s="17">
        <v>80054</v>
      </c>
      <c r="B313" s="17" t="s">
        <v>335</v>
      </c>
      <c r="C313" s="202">
        <v>26</v>
      </c>
      <c r="D313" s="202">
        <v>2</v>
      </c>
      <c r="E313" s="202">
        <v>0</v>
      </c>
      <c r="F313" s="202">
        <v>0</v>
      </c>
      <c r="G313" s="202">
        <v>0</v>
      </c>
      <c r="H313" s="202">
        <v>0</v>
      </c>
      <c r="I313" s="202">
        <v>52</v>
      </c>
      <c r="J313" s="202">
        <v>6</v>
      </c>
      <c r="K313" s="202">
        <v>0</v>
      </c>
      <c r="L313" s="202">
        <v>14</v>
      </c>
      <c r="M313" s="202">
        <v>0</v>
      </c>
      <c r="N313" s="202">
        <v>0</v>
      </c>
      <c r="O313" s="202">
        <v>0</v>
      </c>
      <c r="P313" s="202">
        <v>100</v>
      </c>
    </row>
    <row r="314" spans="1:16">
      <c r="A314" s="17">
        <v>80055</v>
      </c>
      <c r="B314" s="17" t="s">
        <v>345</v>
      </c>
      <c r="C314" s="202">
        <v>49</v>
      </c>
      <c r="D314" s="202">
        <v>0</v>
      </c>
      <c r="E314" s="202">
        <v>6</v>
      </c>
      <c r="F314" s="202">
        <v>0</v>
      </c>
      <c r="G314" s="202">
        <v>0</v>
      </c>
      <c r="H314" s="202">
        <v>0</v>
      </c>
      <c r="I314" s="202">
        <v>14</v>
      </c>
      <c r="J314" s="202">
        <v>17</v>
      </c>
      <c r="K314" s="202">
        <v>0</v>
      </c>
      <c r="L314" s="202">
        <v>0</v>
      </c>
      <c r="M314" s="202">
        <v>3</v>
      </c>
      <c r="N314" s="202">
        <v>0</v>
      </c>
      <c r="O314" s="202">
        <v>5</v>
      </c>
      <c r="P314" s="202">
        <v>94</v>
      </c>
    </row>
    <row r="315" spans="1:16">
      <c r="A315" s="17">
        <v>80057</v>
      </c>
      <c r="B315" s="17" t="s">
        <v>279</v>
      </c>
      <c r="C315" s="202">
        <v>61</v>
      </c>
      <c r="D315" s="202">
        <v>4</v>
      </c>
      <c r="E315" s="202">
        <v>19</v>
      </c>
      <c r="F315" s="202">
        <v>0</v>
      </c>
      <c r="G315" s="202">
        <v>0</v>
      </c>
      <c r="H315" s="202">
        <v>0</v>
      </c>
      <c r="I315" s="202">
        <v>41</v>
      </c>
      <c r="J315" s="202">
        <v>26</v>
      </c>
      <c r="K315" s="202">
        <v>0</v>
      </c>
      <c r="L315" s="202">
        <v>3</v>
      </c>
      <c r="M315" s="202">
        <v>1</v>
      </c>
      <c r="N315" s="202">
        <v>1</v>
      </c>
      <c r="O315" s="202">
        <v>17</v>
      </c>
      <c r="P315" s="202">
        <v>173</v>
      </c>
    </row>
    <row r="316" spans="1:16">
      <c r="A316" s="17">
        <v>80059</v>
      </c>
      <c r="B316" s="17" t="s">
        <v>571</v>
      </c>
      <c r="C316" s="202">
        <v>1</v>
      </c>
      <c r="D316" s="202">
        <v>0</v>
      </c>
      <c r="E316" s="202">
        <v>0</v>
      </c>
      <c r="F316" s="202">
        <v>0</v>
      </c>
      <c r="G316" s="202">
        <v>0</v>
      </c>
      <c r="H316" s="202">
        <v>0</v>
      </c>
      <c r="I316" s="202">
        <v>0</v>
      </c>
      <c r="J316" s="202">
        <v>0</v>
      </c>
      <c r="K316" s="202">
        <v>0</v>
      </c>
      <c r="L316" s="202">
        <v>1</v>
      </c>
      <c r="M316" s="202">
        <v>0</v>
      </c>
      <c r="N316" s="202">
        <v>0</v>
      </c>
      <c r="O316" s="202">
        <v>0</v>
      </c>
      <c r="P316" s="202">
        <v>2</v>
      </c>
    </row>
    <row r="317" spans="1:16">
      <c r="A317" s="17">
        <v>80060</v>
      </c>
      <c r="B317" s="17" t="s">
        <v>387</v>
      </c>
      <c r="C317" s="202">
        <v>62</v>
      </c>
      <c r="D317" s="202">
        <v>0</v>
      </c>
      <c r="E317" s="202">
        <v>1</v>
      </c>
      <c r="F317" s="202">
        <v>0</v>
      </c>
      <c r="G317" s="202">
        <v>0</v>
      </c>
      <c r="H317" s="202">
        <v>0</v>
      </c>
      <c r="I317" s="202">
        <v>0</v>
      </c>
      <c r="J317" s="202">
        <v>2</v>
      </c>
      <c r="K317" s="202">
        <v>0</v>
      </c>
      <c r="L317" s="202">
        <v>0</v>
      </c>
      <c r="M317" s="202">
        <v>0</v>
      </c>
      <c r="N317" s="202">
        <v>0</v>
      </c>
      <c r="O317" s="202">
        <v>0</v>
      </c>
      <c r="P317" s="202">
        <v>65</v>
      </c>
    </row>
    <row r="318" spans="1:16">
      <c r="A318" s="17">
        <v>80061</v>
      </c>
      <c r="B318" s="17" t="s">
        <v>295</v>
      </c>
      <c r="C318" s="202">
        <v>24</v>
      </c>
      <c r="D318" s="202">
        <v>2</v>
      </c>
      <c r="E318" s="202">
        <v>60</v>
      </c>
      <c r="F318" s="202">
        <v>0</v>
      </c>
      <c r="G318" s="202">
        <v>0</v>
      </c>
      <c r="H318" s="202">
        <v>0</v>
      </c>
      <c r="I318" s="202">
        <v>23</v>
      </c>
      <c r="J318" s="202">
        <v>45</v>
      </c>
      <c r="K318" s="202">
        <v>1</v>
      </c>
      <c r="L318" s="202">
        <v>1</v>
      </c>
      <c r="M318" s="202">
        <v>0</v>
      </c>
      <c r="N318" s="202">
        <v>0</v>
      </c>
      <c r="O318" s="202">
        <v>60</v>
      </c>
      <c r="P318" s="202">
        <v>216</v>
      </c>
    </row>
    <row r="319" spans="1:16">
      <c r="A319" s="17">
        <v>80062</v>
      </c>
      <c r="B319" s="17" t="s">
        <v>580</v>
      </c>
      <c r="C319" s="202">
        <v>2</v>
      </c>
      <c r="D319" s="202">
        <v>0</v>
      </c>
      <c r="E319" s="202">
        <v>1</v>
      </c>
      <c r="F319" s="202">
        <v>0</v>
      </c>
      <c r="G319" s="202">
        <v>1</v>
      </c>
      <c r="H319" s="202">
        <v>0</v>
      </c>
      <c r="I319" s="202">
        <v>0</v>
      </c>
      <c r="J319" s="202">
        <v>0</v>
      </c>
      <c r="K319" s="202">
        <v>0</v>
      </c>
      <c r="L319" s="202">
        <v>0</v>
      </c>
      <c r="M319" s="202">
        <v>0</v>
      </c>
      <c r="N319" s="202">
        <v>0</v>
      </c>
      <c r="O319" s="202">
        <v>1</v>
      </c>
      <c r="P319" s="202">
        <v>5</v>
      </c>
    </row>
    <row r="320" spans="1:16">
      <c r="A320" s="17">
        <v>80063</v>
      </c>
      <c r="B320" s="17" t="s">
        <v>259</v>
      </c>
      <c r="C320" s="202">
        <v>596</v>
      </c>
      <c r="D320" s="202">
        <v>140</v>
      </c>
      <c r="E320" s="202">
        <v>231</v>
      </c>
      <c r="F320" s="202">
        <v>40</v>
      </c>
      <c r="G320" s="202">
        <v>137</v>
      </c>
      <c r="H320" s="202">
        <v>1</v>
      </c>
      <c r="I320" s="202">
        <v>181</v>
      </c>
      <c r="J320" s="202">
        <v>273</v>
      </c>
      <c r="K320" s="202">
        <v>33</v>
      </c>
      <c r="L320" s="202">
        <v>29</v>
      </c>
      <c r="M320" s="202">
        <v>45</v>
      </c>
      <c r="N320" s="202">
        <v>374</v>
      </c>
      <c r="O320" s="202">
        <v>418</v>
      </c>
      <c r="P320" s="202">
        <v>2498</v>
      </c>
    </row>
    <row r="321" spans="1:16">
      <c r="A321" s="17">
        <v>80065</v>
      </c>
      <c r="B321" s="17" t="s">
        <v>315</v>
      </c>
      <c r="C321" s="202">
        <v>72</v>
      </c>
      <c r="D321" s="202">
        <v>51</v>
      </c>
      <c r="E321" s="202">
        <v>25</v>
      </c>
      <c r="F321" s="202">
        <v>0</v>
      </c>
      <c r="G321" s="202">
        <v>1</v>
      </c>
      <c r="H321" s="202">
        <v>0</v>
      </c>
      <c r="I321" s="202">
        <v>4</v>
      </c>
      <c r="J321" s="202">
        <v>5</v>
      </c>
      <c r="K321" s="202">
        <v>0</v>
      </c>
      <c r="L321" s="202">
        <v>0</v>
      </c>
      <c r="M321" s="202">
        <v>66</v>
      </c>
      <c r="N321" s="202">
        <v>0</v>
      </c>
      <c r="O321" s="202">
        <v>60</v>
      </c>
      <c r="P321" s="202">
        <v>284</v>
      </c>
    </row>
    <row r="322" spans="1:16">
      <c r="A322" s="17">
        <v>80067</v>
      </c>
      <c r="B322" s="17" t="s">
        <v>333</v>
      </c>
      <c r="C322" s="202">
        <v>16</v>
      </c>
      <c r="D322" s="202">
        <v>37</v>
      </c>
      <c r="E322" s="202">
        <v>4</v>
      </c>
      <c r="F322" s="202">
        <v>0</v>
      </c>
      <c r="G322" s="202">
        <v>0</v>
      </c>
      <c r="H322" s="202">
        <v>0</v>
      </c>
      <c r="I322" s="202">
        <v>3</v>
      </c>
      <c r="J322" s="202">
        <v>5</v>
      </c>
      <c r="K322" s="202">
        <v>0</v>
      </c>
      <c r="L322" s="202">
        <v>3</v>
      </c>
      <c r="M322" s="202">
        <v>0</v>
      </c>
      <c r="N322" s="202">
        <v>0</v>
      </c>
      <c r="O322" s="202">
        <v>5</v>
      </c>
      <c r="P322" s="202">
        <v>73</v>
      </c>
    </row>
    <row r="323" spans="1:16">
      <c r="A323" s="17">
        <v>80069</v>
      </c>
      <c r="B323" s="17" t="s">
        <v>290</v>
      </c>
      <c r="C323" s="202">
        <v>87</v>
      </c>
      <c r="D323" s="202">
        <v>4</v>
      </c>
      <c r="E323" s="202">
        <v>16</v>
      </c>
      <c r="F323" s="202">
        <v>0</v>
      </c>
      <c r="G323" s="202">
        <v>1</v>
      </c>
      <c r="H323" s="202">
        <v>0</v>
      </c>
      <c r="I323" s="202">
        <v>25</v>
      </c>
      <c r="J323" s="202">
        <v>29</v>
      </c>
      <c r="K323" s="202">
        <v>6</v>
      </c>
      <c r="L323" s="202">
        <v>2</v>
      </c>
      <c r="M323" s="202">
        <v>21</v>
      </c>
      <c r="N323" s="202">
        <v>0</v>
      </c>
      <c r="O323" s="202">
        <v>6</v>
      </c>
      <c r="P323" s="202">
        <v>197</v>
      </c>
    </row>
    <row r="324" spans="1:16">
      <c r="A324" s="17">
        <v>80070</v>
      </c>
      <c r="B324" s="17" t="s">
        <v>623</v>
      </c>
      <c r="C324" s="202">
        <v>1</v>
      </c>
      <c r="D324" s="202">
        <v>0</v>
      </c>
      <c r="E324" s="202">
        <v>0</v>
      </c>
      <c r="F324" s="202">
        <v>0</v>
      </c>
      <c r="G324" s="202">
        <v>0</v>
      </c>
      <c r="H324" s="202">
        <v>0</v>
      </c>
      <c r="I324" s="202">
        <v>0</v>
      </c>
      <c r="J324" s="202">
        <v>0</v>
      </c>
      <c r="K324" s="202">
        <v>0</v>
      </c>
      <c r="L324" s="202">
        <v>0</v>
      </c>
      <c r="M324" s="202">
        <v>0</v>
      </c>
      <c r="N324" s="202">
        <v>0</v>
      </c>
      <c r="O324" s="202">
        <v>0</v>
      </c>
      <c r="P324" s="202">
        <v>1</v>
      </c>
    </row>
    <row r="325" spans="1:16">
      <c r="A325" s="17">
        <v>80071</v>
      </c>
      <c r="B325" s="17" t="s">
        <v>415</v>
      </c>
      <c r="C325" s="202">
        <v>17</v>
      </c>
      <c r="D325" s="202">
        <v>6</v>
      </c>
      <c r="E325" s="202">
        <v>15</v>
      </c>
      <c r="F325" s="202">
        <v>0</v>
      </c>
      <c r="G325" s="202">
        <v>2</v>
      </c>
      <c r="H325" s="202">
        <v>0</v>
      </c>
      <c r="I325" s="202">
        <v>4</v>
      </c>
      <c r="J325" s="202">
        <v>0</v>
      </c>
      <c r="K325" s="202">
        <v>0</v>
      </c>
      <c r="L325" s="202">
        <v>0</v>
      </c>
      <c r="M325" s="202">
        <v>0</v>
      </c>
      <c r="N325" s="202">
        <v>0</v>
      </c>
      <c r="O325" s="202">
        <v>3</v>
      </c>
      <c r="P325" s="202">
        <v>47</v>
      </c>
    </row>
    <row r="326" spans="1:16">
      <c r="A326" s="17">
        <v>80072</v>
      </c>
      <c r="B326" s="17" t="s">
        <v>660</v>
      </c>
      <c r="C326" s="202">
        <v>0</v>
      </c>
      <c r="D326" s="202">
        <v>0</v>
      </c>
      <c r="E326" s="202">
        <v>0</v>
      </c>
      <c r="F326" s="202">
        <v>0</v>
      </c>
      <c r="G326" s="202">
        <v>0</v>
      </c>
      <c r="H326" s="202">
        <v>0</v>
      </c>
      <c r="I326" s="202">
        <v>0</v>
      </c>
      <c r="J326" s="202">
        <v>1</v>
      </c>
      <c r="K326" s="202">
        <v>0</v>
      </c>
      <c r="L326" s="202">
        <v>0</v>
      </c>
      <c r="M326" s="202">
        <v>0</v>
      </c>
      <c r="N326" s="202">
        <v>0</v>
      </c>
      <c r="O326" s="202">
        <v>0</v>
      </c>
      <c r="P326" s="202">
        <v>1</v>
      </c>
    </row>
    <row r="327" spans="1:16">
      <c r="A327" s="17">
        <v>80074</v>
      </c>
      <c r="B327" s="17" t="s">
        <v>380</v>
      </c>
      <c r="C327" s="202">
        <v>4</v>
      </c>
      <c r="D327" s="202">
        <v>0</v>
      </c>
      <c r="E327" s="202">
        <v>0</v>
      </c>
      <c r="F327" s="202">
        <v>0</v>
      </c>
      <c r="G327" s="202">
        <v>0</v>
      </c>
      <c r="H327" s="202">
        <v>0</v>
      </c>
      <c r="I327" s="202">
        <v>5</v>
      </c>
      <c r="J327" s="202">
        <v>0</v>
      </c>
      <c r="K327" s="202">
        <v>0</v>
      </c>
      <c r="L327" s="202">
        <v>0</v>
      </c>
      <c r="M327" s="202">
        <v>0</v>
      </c>
      <c r="N327" s="202">
        <v>0</v>
      </c>
      <c r="O327" s="202">
        <v>0</v>
      </c>
      <c r="P327" s="202">
        <v>9</v>
      </c>
    </row>
    <row r="328" spans="1:16">
      <c r="A328" s="17">
        <v>80075</v>
      </c>
      <c r="B328" s="17" t="s">
        <v>570</v>
      </c>
      <c r="C328" s="202">
        <v>7</v>
      </c>
      <c r="D328" s="202">
        <v>0</v>
      </c>
      <c r="E328" s="202">
        <v>7</v>
      </c>
      <c r="F328" s="202">
        <v>0</v>
      </c>
      <c r="G328" s="202">
        <v>0</v>
      </c>
      <c r="H328" s="202">
        <v>0</v>
      </c>
      <c r="I328" s="202">
        <v>1</v>
      </c>
      <c r="J328" s="202">
        <v>3</v>
      </c>
      <c r="K328" s="202">
        <v>0</v>
      </c>
      <c r="L328" s="202">
        <v>0</v>
      </c>
      <c r="M328" s="202">
        <v>0</v>
      </c>
      <c r="N328" s="202">
        <v>0</v>
      </c>
      <c r="O328" s="202">
        <v>0</v>
      </c>
      <c r="P328" s="202">
        <v>18</v>
      </c>
    </row>
    <row r="329" spans="1:16">
      <c r="A329" s="17">
        <v>80076</v>
      </c>
      <c r="B329" s="17" t="s">
        <v>659</v>
      </c>
      <c r="C329" s="202">
        <v>3</v>
      </c>
      <c r="D329" s="202">
        <v>0</v>
      </c>
      <c r="E329" s="202">
        <v>0</v>
      </c>
      <c r="F329" s="202">
        <v>0</v>
      </c>
      <c r="G329" s="202">
        <v>0</v>
      </c>
      <c r="H329" s="202">
        <v>0</v>
      </c>
      <c r="I329" s="202">
        <v>3</v>
      </c>
      <c r="J329" s="202">
        <v>2</v>
      </c>
      <c r="K329" s="202">
        <v>0</v>
      </c>
      <c r="L329" s="202">
        <v>0</v>
      </c>
      <c r="M329" s="202">
        <v>0</v>
      </c>
      <c r="N329" s="202">
        <v>0</v>
      </c>
      <c r="O329" s="202">
        <v>0</v>
      </c>
      <c r="P329" s="202">
        <v>8</v>
      </c>
    </row>
    <row r="330" spans="1:16">
      <c r="A330" s="17">
        <v>80077</v>
      </c>
      <c r="B330" s="17" t="s">
        <v>508</v>
      </c>
      <c r="C330" s="202">
        <v>14</v>
      </c>
      <c r="D330" s="202">
        <v>0</v>
      </c>
      <c r="E330" s="202">
        <v>0</v>
      </c>
      <c r="F330" s="202">
        <v>0</v>
      </c>
      <c r="G330" s="202">
        <v>0</v>
      </c>
      <c r="H330" s="202">
        <v>0</v>
      </c>
      <c r="I330" s="202">
        <v>0</v>
      </c>
      <c r="J330" s="202">
        <v>9</v>
      </c>
      <c r="K330" s="202">
        <v>0</v>
      </c>
      <c r="L330" s="202">
        <v>0</v>
      </c>
      <c r="M330" s="202">
        <v>0</v>
      </c>
      <c r="N330" s="202">
        <v>0</v>
      </c>
      <c r="O330" s="202">
        <v>0</v>
      </c>
      <c r="P330" s="202">
        <v>23</v>
      </c>
    </row>
    <row r="331" spans="1:16">
      <c r="A331" s="17">
        <v>80078</v>
      </c>
      <c r="B331" s="17" t="s">
        <v>601</v>
      </c>
      <c r="C331" s="202">
        <v>4</v>
      </c>
      <c r="D331" s="202">
        <v>8</v>
      </c>
      <c r="E331" s="202">
        <v>1</v>
      </c>
      <c r="F331" s="202">
        <v>0</v>
      </c>
      <c r="G331" s="202">
        <v>0</v>
      </c>
      <c r="H331" s="202">
        <v>0</v>
      </c>
      <c r="I331" s="202">
        <v>0</v>
      </c>
      <c r="J331" s="202">
        <v>2</v>
      </c>
      <c r="K331" s="202">
        <v>0</v>
      </c>
      <c r="L331" s="202">
        <v>0</v>
      </c>
      <c r="M331" s="202">
        <v>0</v>
      </c>
      <c r="N331" s="202">
        <v>0</v>
      </c>
      <c r="O331" s="202">
        <v>0</v>
      </c>
      <c r="P331" s="202">
        <v>15</v>
      </c>
    </row>
    <row r="332" spans="1:16">
      <c r="A332" s="17">
        <v>80079</v>
      </c>
      <c r="B332" s="17" t="s">
        <v>645</v>
      </c>
      <c r="C332" s="202">
        <v>0</v>
      </c>
      <c r="D332" s="202">
        <v>0</v>
      </c>
      <c r="E332" s="202">
        <v>2</v>
      </c>
      <c r="F332" s="202">
        <v>0</v>
      </c>
      <c r="G332" s="202">
        <v>0</v>
      </c>
      <c r="H332" s="202">
        <v>0</v>
      </c>
      <c r="I332" s="202">
        <v>1</v>
      </c>
      <c r="J332" s="202">
        <v>0</v>
      </c>
      <c r="K332" s="202">
        <v>0</v>
      </c>
      <c r="L332" s="202">
        <v>0</v>
      </c>
      <c r="M332" s="202">
        <v>0</v>
      </c>
      <c r="N332" s="202">
        <v>0</v>
      </c>
      <c r="O332" s="202">
        <v>0</v>
      </c>
      <c r="P332" s="202">
        <v>3</v>
      </c>
    </row>
    <row r="333" spans="1:16">
      <c r="A333" s="17">
        <v>80080</v>
      </c>
      <c r="B333" s="17" t="s">
        <v>676</v>
      </c>
      <c r="C333" s="202">
        <v>1</v>
      </c>
      <c r="D333" s="202">
        <v>0</v>
      </c>
      <c r="E333" s="202">
        <v>0</v>
      </c>
      <c r="F333" s="202">
        <v>0</v>
      </c>
      <c r="G333" s="202">
        <v>0</v>
      </c>
      <c r="H333" s="202">
        <v>0</v>
      </c>
      <c r="I333" s="202">
        <v>0</v>
      </c>
      <c r="J333" s="202">
        <v>3</v>
      </c>
      <c r="K333" s="202">
        <v>0</v>
      </c>
      <c r="L333" s="202">
        <v>0</v>
      </c>
      <c r="M333" s="202">
        <v>0</v>
      </c>
      <c r="N333" s="202">
        <v>0</v>
      </c>
      <c r="O333" s="202">
        <v>0</v>
      </c>
      <c r="P333" s="202">
        <v>4</v>
      </c>
    </row>
    <row r="334" spans="1:16">
      <c r="A334" s="17">
        <v>80081</v>
      </c>
      <c r="B334" s="17" t="s">
        <v>379</v>
      </c>
      <c r="C334" s="202">
        <v>18</v>
      </c>
      <c r="D334" s="202">
        <v>0</v>
      </c>
      <c r="E334" s="202">
        <v>6</v>
      </c>
      <c r="F334" s="202">
        <v>0</v>
      </c>
      <c r="G334" s="202">
        <v>0</v>
      </c>
      <c r="H334" s="202">
        <v>0</v>
      </c>
      <c r="I334" s="202">
        <v>14</v>
      </c>
      <c r="J334" s="202">
        <v>6</v>
      </c>
      <c r="K334" s="202">
        <v>0</v>
      </c>
      <c r="L334" s="202">
        <v>0</v>
      </c>
      <c r="M334" s="202">
        <v>0</v>
      </c>
      <c r="N334" s="202">
        <v>2</v>
      </c>
      <c r="O334" s="202">
        <v>3</v>
      </c>
      <c r="P334" s="202">
        <v>49</v>
      </c>
    </row>
    <row r="335" spans="1:16">
      <c r="A335" s="17">
        <v>80082</v>
      </c>
      <c r="B335" s="17" t="s">
        <v>554</v>
      </c>
      <c r="C335" s="202">
        <v>6</v>
      </c>
      <c r="D335" s="202">
        <v>0</v>
      </c>
      <c r="E335" s="202">
        <v>2</v>
      </c>
      <c r="F335" s="202">
        <v>0</v>
      </c>
      <c r="G335" s="202">
        <v>0</v>
      </c>
      <c r="H335" s="202">
        <v>0</v>
      </c>
      <c r="I335" s="202">
        <v>0</v>
      </c>
      <c r="J335" s="202">
        <v>10</v>
      </c>
      <c r="K335" s="202">
        <v>0</v>
      </c>
      <c r="L335" s="202">
        <v>0</v>
      </c>
      <c r="M335" s="202">
        <v>0</v>
      </c>
      <c r="N335" s="202">
        <v>0</v>
      </c>
      <c r="O335" s="202">
        <v>0</v>
      </c>
      <c r="P335" s="202">
        <v>18</v>
      </c>
    </row>
    <row r="336" spans="1:16">
      <c r="A336" s="17">
        <v>80083</v>
      </c>
      <c r="B336" s="17" t="s">
        <v>572</v>
      </c>
      <c r="C336" s="202">
        <v>4</v>
      </c>
      <c r="D336" s="202">
        <v>0</v>
      </c>
      <c r="E336" s="202">
        <v>9</v>
      </c>
      <c r="F336" s="202">
        <v>0</v>
      </c>
      <c r="G336" s="202">
        <v>0</v>
      </c>
      <c r="H336" s="202">
        <v>0</v>
      </c>
      <c r="I336" s="202">
        <v>0</v>
      </c>
      <c r="J336" s="202">
        <v>0</v>
      </c>
      <c r="K336" s="202">
        <v>0</v>
      </c>
      <c r="L336" s="202">
        <v>0</v>
      </c>
      <c r="M336" s="202">
        <v>0</v>
      </c>
      <c r="N336" s="202">
        <v>0</v>
      </c>
      <c r="O336" s="202">
        <v>0</v>
      </c>
      <c r="P336" s="202">
        <v>13</v>
      </c>
    </row>
    <row r="337" spans="1:16">
      <c r="A337" s="17">
        <v>80084</v>
      </c>
      <c r="B337" s="17" t="s">
        <v>609</v>
      </c>
      <c r="C337" s="202">
        <v>5</v>
      </c>
      <c r="D337" s="202">
        <v>0</v>
      </c>
      <c r="E337" s="202">
        <v>1</v>
      </c>
      <c r="F337" s="202">
        <v>0</v>
      </c>
      <c r="G337" s="202">
        <v>0</v>
      </c>
      <c r="H337" s="202">
        <v>0</v>
      </c>
      <c r="I337" s="202">
        <v>0</v>
      </c>
      <c r="J337" s="202">
        <v>0</v>
      </c>
      <c r="K337" s="202">
        <v>0</v>
      </c>
      <c r="L337" s="202">
        <v>0</v>
      </c>
      <c r="M337" s="202">
        <v>0</v>
      </c>
      <c r="N337" s="202">
        <v>0</v>
      </c>
      <c r="O337" s="202">
        <v>2</v>
      </c>
      <c r="P337" s="202">
        <v>8</v>
      </c>
    </row>
    <row r="338" spans="1:16">
      <c r="A338" s="17">
        <v>80085</v>
      </c>
      <c r="B338" s="17" t="s">
        <v>348</v>
      </c>
      <c r="C338" s="202">
        <v>7</v>
      </c>
      <c r="D338" s="202">
        <v>1</v>
      </c>
      <c r="E338" s="202">
        <v>11</v>
      </c>
      <c r="F338" s="202">
        <v>0</v>
      </c>
      <c r="G338" s="202">
        <v>0</v>
      </c>
      <c r="H338" s="202">
        <v>0</v>
      </c>
      <c r="I338" s="202">
        <v>28</v>
      </c>
      <c r="J338" s="202">
        <v>20</v>
      </c>
      <c r="K338" s="202">
        <v>0</v>
      </c>
      <c r="L338" s="202">
        <v>0</v>
      </c>
      <c r="M338" s="202">
        <v>0</v>
      </c>
      <c r="N338" s="202">
        <v>0</v>
      </c>
      <c r="O338" s="202">
        <v>2</v>
      </c>
      <c r="P338" s="202">
        <v>69</v>
      </c>
    </row>
    <row r="339" spans="1:16">
      <c r="A339" s="17">
        <v>80086</v>
      </c>
      <c r="B339" s="17" t="s">
        <v>432</v>
      </c>
      <c r="C339" s="202">
        <v>32</v>
      </c>
      <c r="D339" s="202">
        <v>0</v>
      </c>
      <c r="E339" s="202">
        <v>4</v>
      </c>
      <c r="F339" s="202">
        <v>0</v>
      </c>
      <c r="G339" s="202">
        <v>0</v>
      </c>
      <c r="H339" s="202">
        <v>0</v>
      </c>
      <c r="I339" s="202">
        <v>8</v>
      </c>
      <c r="J339" s="202">
        <v>34</v>
      </c>
      <c r="K339" s="202">
        <v>0</v>
      </c>
      <c r="L339" s="202">
        <v>0</v>
      </c>
      <c r="M339" s="202">
        <v>0</v>
      </c>
      <c r="N339" s="202">
        <v>15</v>
      </c>
      <c r="O339" s="202">
        <v>1</v>
      </c>
      <c r="P339" s="202">
        <v>94</v>
      </c>
    </row>
    <row r="340" spans="1:16">
      <c r="A340" s="17">
        <v>80087</v>
      </c>
      <c r="B340" s="17" t="s">
        <v>617</v>
      </c>
      <c r="C340" s="202">
        <v>2</v>
      </c>
      <c r="D340" s="202">
        <v>1</v>
      </c>
      <c r="E340" s="202">
        <v>0</v>
      </c>
      <c r="F340" s="202">
        <v>0</v>
      </c>
      <c r="G340" s="202">
        <v>0</v>
      </c>
      <c r="H340" s="202">
        <v>0</v>
      </c>
      <c r="I340" s="202">
        <v>0</v>
      </c>
      <c r="J340" s="202">
        <v>1</v>
      </c>
      <c r="K340" s="202">
        <v>0</v>
      </c>
      <c r="L340" s="202">
        <v>0</v>
      </c>
      <c r="M340" s="202">
        <v>0</v>
      </c>
      <c r="N340" s="202">
        <v>0</v>
      </c>
      <c r="O340" s="202">
        <v>0</v>
      </c>
      <c r="P340" s="202">
        <v>4</v>
      </c>
    </row>
    <row r="341" spans="1:16">
      <c r="A341" s="17">
        <v>80088</v>
      </c>
      <c r="B341" s="17" t="s">
        <v>284</v>
      </c>
      <c r="C341" s="202">
        <v>87</v>
      </c>
      <c r="D341" s="202">
        <v>17</v>
      </c>
      <c r="E341" s="202">
        <v>36</v>
      </c>
      <c r="F341" s="202">
        <v>3</v>
      </c>
      <c r="G341" s="202">
        <v>6</v>
      </c>
      <c r="H341" s="202">
        <v>0</v>
      </c>
      <c r="I341" s="202">
        <v>127</v>
      </c>
      <c r="J341" s="202">
        <v>108</v>
      </c>
      <c r="K341" s="202">
        <v>0</v>
      </c>
      <c r="L341" s="202">
        <v>6</v>
      </c>
      <c r="M341" s="202">
        <v>4</v>
      </c>
      <c r="N341" s="202">
        <v>0</v>
      </c>
      <c r="O341" s="202">
        <v>47</v>
      </c>
      <c r="P341" s="202">
        <v>441</v>
      </c>
    </row>
    <row r="342" spans="1:16">
      <c r="A342" s="17">
        <v>80089</v>
      </c>
      <c r="B342" s="17" t="s">
        <v>481</v>
      </c>
      <c r="C342" s="202">
        <v>14</v>
      </c>
      <c r="D342" s="202">
        <v>0</v>
      </c>
      <c r="E342" s="202">
        <v>0</v>
      </c>
      <c r="F342" s="202">
        <v>0</v>
      </c>
      <c r="G342" s="202">
        <v>1</v>
      </c>
      <c r="H342" s="202">
        <v>0</v>
      </c>
      <c r="I342" s="202">
        <v>0</v>
      </c>
      <c r="J342" s="202">
        <v>0</v>
      </c>
      <c r="K342" s="202">
        <v>0</v>
      </c>
      <c r="L342" s="202">
        <v>0</v>
      </c>
      <c r="M342" s="202">
        <v>0</v>
      </c>
      <c r="N342" s="202">
        <v>0</v>
      </c>
      <c r="O342" s="202">
        <v>0</v>
      </c>
      <c r="P342" s="202">
        <v>15</v>
      </c>
    </row>
    <row r="343" spans="1:16">
      <c r="A343" s="17">
        <v>80093</v>
      </c>
      <c r="B343" s="17" t="s">
        <v>288</v>
      </c>
      <c r="C343" s="202">
        <v>132</v>
      </c>
      <c r="D343" s="202">
        <v>11</v>
      </c>
      <c r="E343" s="202">
        <v>18</v>
      </c>
      <c r="F343" s="202">
        <v>3</v>
      </c>
      <c r="G343" s="202">
        <v>0</v>
      </c>
      <c r="H343" s="202">
        <v>0</v>
      </c>
      <c r="I343" s="202">
        <v>68</v>
      </c>
      <c r="J343" s="202">
        <v>21</v>
      </c>
      <c r="K343" s="202">
        <v>1</v>
      </c>
      <c r="L343" s="202">
        <v>1</v>
      </c>
      <c r="M343" s="202">
        <v>13</v>
      </c>
      <c r="N343" s="202">
        <v>0</v>
      </c>
      <c r="O343" s="202">
        <v>21</v>
      </c>
      <c r="P343" s="202">
        <v>289</v>
      </c>
    </row>
    <row r="344" spans="1:16">
      <c r="A344" s="17">
        <v>80094</v>
      </c>
      <c r="B344" s="17" t="s">
        <v>658</v>
      </c>
      <c r="C344" s="202">
        <v>12</v>
      </c>
      <c r="D344" s="202">
        <v>0</v>
      </c>
      <c r="E344" s="202">
        <v>3</v>
      </c>
      <c r="F344" s="202">
        <v>0</v>
      </c>
      <c r="G344" s="202">
        <v>0</v>
      </c>
      <c r="H344" s="202">
        <v>0</v>
      </c>
      <c r="I344" s="202">
        <v>6</v>
      </c>
      <c r="J344" s="202">
        <v>1</v>
      </c>
      <c r="K344" s="202">
        <v>0</v>
      </c>
      <c r="L344" s="202">
        <v>0</v>
      </c>
      <c r="M344" s="202">
        <v>0</v>
      </c>
      <c r="N344" s="202">
        <v>0</v>
      </c>
      <c r="O344" s="202">
        <v>0</v>
      </c>
      <c r="P344" s="202">
        <v>22</v>
      </c>
    </row>
    <row r="345" spans="1:16">
      <c r="A345" s="17">
        <v>80095</v>
      </c>
      <c r="B345" s="17" t="s">
        <v>472</v>
      </c>
      <c r="C345" s="202">
        <v>20</v>
      </c>
      <c r="D345" s="202">
        <v>0</v>
      </c>
      <c r="E345" s="202">
        <v>0</v>
      </c>
      <c r="F345" s="202">
        <v>0</v>
      </c>
      <c r="G345" s="202">
        <v>0</v>
      </c>
      <c r="H345" s="202">
        <v>0</v>
      </c>
      <c r="I345" s="202">
        <v>3</v>
      </c>
      <c r="J345" s="202">
        <v>4</v>
      </c>
      <c r="K345" s="202">
        <v>0</v>
      </c>
      <c r="L345" s="202">
        <v>0</v>
      </c>
      <c r="M345" s="202">
        <v>0</v>
      </c>
      <c r="N345" s="202">
        <v>0</v>
      </c>
      <c r="O345" s="202">
        <v>1</v>
      </c>
      <c r="P345" s="202">
        <v>28</v>
      </c>
    </row>
    <row r="346" spans="1:16">
      <c r="A346" s="17">
        <v>80096</v>
      </c>
      <c r="B346" s="17" t="s">
        <v>292</v>
      </c>
      <c r="C346" s="202">
        <v>130</v>
      </c>
      <c r="D346" s="202">
        <v>3</v>
      </c>
      <c r="E346" s="202">
        <v>26</v>
      </c>
      <c r="F346" s="202">
        <v>0</v>
      </c>
      <c r="G346" s="202">
        <v>0</v>
      </c>
      <c r="H346" s="202">
        <v>0</v>
      </c>
      <c r="I346" s="202">
        <v>12</v>
      </c>
      <c r="J346" s="202">
        <v>16</v>
      </c>
      <c r="K346" s="202">
        <v>0</v>
      </c>
      <c r="L346" s="202">
        <v>10</v>
      </c>
      <c r="M346" s="202">
        <v>0</v>
      </c>
      <c r="N346" s="202">
        <v>0</v>
      </c>
      <c r="O346" s="202">
        <v>22</v>
      </c>
      <c r="P346" s="202">
        <v>219</v>
      </c>
    </row>
    <row r="347" spans="1:16">
      <c r="A347" s="17">
        <v>80097</v>
      </c>
      <c r="B347" s="17" t="s">
        <v>374</v>
      </c>
      <c r="C347" s="202">
        <v>40</v>
      </c>
      <c r="D347" s="202">
        <v>2</v>
      </c>
      <c r="E347" s="202">
        <v>15</v>
      </c>
      <c r="F347" s="202">
        <v>0</v>
      </c>
      <c r="G347" s="202">
        <v>0</v>
      </c>
      <c r="H347" s="202">
        <v>0</v>
      </c>
      <c r="I347" s="202">
        <v>62</v>
      </c>
      <c r="J347" s="202">
        <v>56</v>
      </c>
      <c r="K347" s="202">
        <v>0</v>
      </c>
      <c r="L347" s="202">
        <v>7</v>
      </c>
      <c r="M347" s="202">
        <v>46</v>
      </c>
      <c r="N347" s="202">
        <v>0</v>
      </c>
      <c r="O347" s="202">
        <v>49</v>
      </c>
      <c r="P347" s="202">
        <v>277</v>
      </c>
    </row>
    <row r="348" spans="1:16">
      <c r="A348" s="17">
        <v>101001</v>
      </c>
      <c r="B348" s="17" t="s">
        <v>461</v>
      </c>
      <c r="C348" s="202">
        <v>15</v>
      </c>
      <c r="D348" s="202">
        <v>1</v>
      </c>
      <c r="E348" s="202">
        <v>0</v>
      </c>
      <c r="F348" s="202">
        <v>0</v>
      </c>
      <c r="G348" s="202">
        <v>8</v>
      </c>
      <c r="H348" s="202">
        <v>0</v>
      </c>
      <c r="I348" s="202">
        <v>2</v>
      </c>
      <c r="J348" s="202">
        <v>8</v>
      </c>
      <c r="K348" s="202">
        <v>0</v>
      </c>
      <c r="L348" s="202">
        <v>0</v>
      </c>
      <c r="M348" s="202">
        <v>0</v>
      </c>
      <c r="N348" s="202">
        <v>0</v>
      </c>
      <c r="O348" s="202">
        <v>4</v>
      </c>
      <c r="P348" s="202">
        <v>38</v>
      </c>
    </row>
    <row r="349" spans="1:16">
      <c r="A349" s="17">
        <v>101002</v>
      </c>
      <c r="B349" s="17" t="s">
        <v>521</v>
      </c>
      <c r="C349" s="202">
        <v>8</v>
      </c>
      <c r="D349" s="202">
        <v>0</v>
      </c>
      <c r="E349" s="202">
        <v>3</v>
      </c>
      <c r="F349" s="202">
        <v>0</v>
      </c>
      <c r="G349" s="202">
        <v>0</v>
      </c>
      <c r="H349" s="202">
        <v>0</v>
      </c>
      <c r="I349" s="202">
        <v>0</v>
      </c>
      <c r="J349" s="202">
        <v>1</v>
      </c>
      <c r="K349" s="202">
        <v>0</v>
      </c>
      <c r="L349" s="202">
        <v>0</v>
      </c>
      <c r="M349" s="202">
        <v>0</v>
      </c>
      <c r="N349" s="202">
        <v>0</v>
      </c>
      <c r="O349" s="202">
        <v>0</v>
      </c>
      <c r="P349" s="202">
        <v>12</v>
      </c>
    </row>
    <row r="350" spans="1:16">
      <c r="A350" s="17">
        <v>101004</v>
      </c>
      <c r="B350" s="17" t="s">
        <v>431</v>
      </c>
      <c r="C350" s="202">
        <v>8</v>
      </c>
      <c r="D350" s="202">
        <v>0</v>
      </c>
      <c r="E350" s="202">
        <v>0</v>
      </c>
      <c r="F350" s="202">
        <v>0</v>
      </c>
      <c r="G350" s="202">
        <v>0</v>
      </c>
      <c r="H350" s="202">
        <v>0</v>
      </c>
      <c r="I350" s="202">
        <v>7</v>
      </c>
      <c r="J350" s="202">
        <v>9</v>
      </c>
      <c r="K350" s="202">
        <v>0</v>
      </c>
      <c r="L350" s="202">
        <v>0</v>
      </c>
      <c r="M350" s="202">
        <v>0</v>
      </c>
      <c r="N350" s="202">
        <v>0</v>
      </c>
      <c r="O350" s="202">
        <v>0</v>
      </c>
      <c r="P350" s="202">
        <v>24</v>
      </c>
    </row>
    <row r="351" spans="1:16">
      <c r="A351" s="17">
        <v>101007</v>
      </c>
      <c r="B351" s="17" t="s">
        <v>418</v>
      </c>
      <c r="C351" s="202">
        <v>4</v>
      </c>
      <c r="D351" s="202">
        <v>0</v>
      </c>
      <c r="E351" s="202">
        <v>1</v>
      </c>
      <c r="F351" s="202">
        <v>0</v>
      </c>
      <c r="G351" s="202">
        <v>0</v>
      </c>
      <c r="H351" s="202">
        <v>0</v>
      </c>
      <c r="I351" s="202">
        <v>6</v>
      </c>
      <c r="J351" s="202">
        <v>1</v>
      </c>
      <c r="K351" s="202">
        <v>0</v>
      </c>
      <c r="L351" s="202">
        <v>0</v>
      </c>
      <c r="M351" s="202">
        <v>0</v>
      </c>
      <c r="N351" s="202">
        <v>0</v>
      </c>
      <c r="O351" s="202">
        <v>0</v>
      </c>
      <c r="P351" s="202">
        <v>12</v>
      </c>
    </row>
    <row r="352" spans="1:16">
      <c r="A352" s="17">
        <v>101008</v>
      </c>
      <c r="B352" s="17" t="s">
        <v>289</v>
      </c>
      <c r="C352" s="202">
        <v>80</v>
      </c>
      <c r="D352" s="202">
        <v>3</v>
      </c>
      <c r="E352" s="202">
        <v>27</v>
      </c>
      <c r="F352" s="202">
        <v>0</v>
      </c>
      <c r="G352" s="202">
        <v>7</v>
      </c>
      <c r="H352" s="202">
        <v>0</v>
      </c>
      <c r="I352" s="202">
        <v>44</v>
      </c>
      <c r="J352" s="202">
        <v>56</v>
      </c>
      <c r="K352" s="202">
        <v>4</v>
      </c>
      <c r="L352" s="202">
        <v>0</v>
      </c>
      <c r="M352" s="202">
        <v>0</v>
      </c>
      <c r="N352" s="202">
        <v>0</v>
      </c>
      <c r="O352" s="202">
        <v>19</v>
      </c>
      <c r="P352" s="202">
        <v>240</v>
      </c>
    </row>
    <row r="353" spans="1:16">
      <c r="A353" s="17">
        <v>101010</v>
      </c>
      <c r="B353" s="17" t="s">
        <v>267</v>
      </c>
      <c r="C353" s="202">
        <v>245</v>
      </c>
      <c r="D353" s="202">
        <v>65</v>
      </c>
      <c r="E353" s="202">
        <v>82</v>
      </c>
      <c r="F353" s="202">
        <v>0</v>
      </c>
      <c r="G353" s="202">
        <v>52</v>
      </c>
      <c r="H353" s="202">
        <v>0</v>
      </c>
      <c r="I353" s="202">
        <v>264</v>
      </c>
      <c r="J353" s="202">
        <v>727</v>
      </c>
      <c r="K353" s="202">
        <v>11</v>
      </c>
      <c r="L353" s="202">
        <v>4</v>
      </c>
      <c r="M353" s="202">
        <v>16</v>
      </c>
      <c r="N353" s="202">
        <v>1</v>
      </c>
      <c r="O353" s="202">
        <v>204</v>
      </c>
      <c r="P353" s="202">
        <v>1671</v>
      </c>
    </row>
    <row r="354" spans="1:16">
      <c r="A354" s="17">
        <v>101011</v>
      </c>
      <c r="B354" s="17" t="s">
        <v>411</v>
      </c>
      <c r="C354" s="202">
        <v>8</v>
      </c>
      <c r="D354" s="202">
        <v>3</v>
      </c>
      <c r="E354" s="202">
        <v>2</v>
      </c>
      <c r="F354" s="202">
        <v>0</v>
      </c>
      <c r="G354" s="202">
        <v>1</v>
      </c>
      <c r="H354" s="202">
        <v>0</v>
      </c>
      <c r="I354" s="202">
        <v>4</v>
      </c>
      <c r="J354" s="202">
        <v>18</v>
      </c>
      <c r="K354" s="202">
        <v>0</v>
      </c>
      <c r="L354" s="202">
        <v>0</v>
      </c>
      <c r="M354" s="202">
        <v>1</v>
      </c>
      <c r="N354" s="202">
        <v>0</v>
      </c>
      <c r="O354" s="202">
        <v>58</v>
      </c>
      <c r="P354" s="202">
        <v>95</v>
      </c>
    </row>
    <row r="355" spans="1:16">
      <c r="A355" s="17">
        <v>101012</v>
      </c>
      <c r="B355" s="17" t="s">
        <v>302</v>
      </c>
      <c r="C355" s="202">
        <v>107</v>
      </c>
      <c r="D355" s="202">
        <v>18</v>
      </c>
      <c r="E355" s="202">
        <v>37</v>
      </c>
      <c r="F355" s="202">
        <v>0</v>
      </c>
      <c r="G355" s="202">
        <v>0</v>
      </c>
      <c r="H355" s="202">
        <v>0</v>
      </c>
      <c r="I355" s="202">
        <v>46</v>
      </c>
      <c r="J355" s="202">
        <v>52</v>
      </c>
      <c r="K355" s="202">
        <v>0</v>
      </c>
      <c r="L355" s="202">
        <v>0</v>
      </c>
      <c r="M355" s="202">
        <v>13</v>
      </c>
      <c r="N355" s="202">
        <v>1</v>
      </c>
      <c r="O355" s="202">
        <v>14</v>
      </c>
      <c r="P355" s="202">
        <v>288</v>
      </c>
    </row>
    <row r="356" spans="1:16">
      <c r="A356" s="17">
        <v>101013</v>
      </c>
      <c r="B356" s="17" t="s">
        <v>287</v>
      </c>
      <c r="C356" s="202">
        <v>15</v>
      </c>
      <c r="D356" s="202">
        <v>5</v>
      </c>
      <c r="E356" s="202">
        <v>56</v>
      </c>
      <c r="F356" s="202">
        <v>0</v>
      </c>
      <c r="G356" s="202">
        <v>0</v>
      </c>
      <c r="H356" s="202">
        <v>0</v>
      </c>
      <c r="I356" s="202">
        <v>18</v>
      </c>
      <c r="J356" s="202">
        <v>34</v>
      </c>
      <c r="K356" s="202">
        <v>0</v>
      </c>
      <c r="L356" s="202">
        <v>0</v>
      </c>
      <c r="M356" s="202">
        <v>2</v>
      </c>
      <c r="N356" s="202">
        <v>0</v>
      </c>
      <c r="O356" s="202">
        <v>42</v>
      </c>
      <c r="P356" s="202">
        <v>172</v>
      </c>
    </row>
    <row r="357" spans="1:16">
      <c r="A357" s="17">
        <v>101014</v>
      </c>
      <c r="B357" s="17" t="s">
        <v>391</v>
      </c>
      <c r="C357" s="202">
        <v>26</v>
      </c>
      <c r="D357" s="202">
        <v>10</v>
      </c>
      <c r="E357" s="202">
        <v>4</v>
      </c>
      <c r="F357" s="202">
        <v>0</v>
      </c>
      <c r="G357" s="202">
        <v>0</v>
      </c>
      <c r="H357" s="202">
        <v>0</v>
      </c>
      <c r="I357" s="202">
        <v>0</v>
      </c>
      <c r="J357" s="202">
        <v>15</v>
      </c>
      <c r="K357" s="202">
        <v>1</v>
      </c>
      <c r="L357" s="202">
        <v>0</v>
      </c>
      <c r="M357" s="202">
        <v>0</v>
      </c>
      <c r="N357" s="202">
        <v>0</v>
      </c>
      <c r="O357" s="202">
        <v>2</v>
      </c>
      <c r="P357" s="202">
        <v>58</v>
      </c>
    </row>
    <row r="358" spans="1:16">
      <c r="A358" s="17">
        <v>101015</v>
      </c>
      <c r="B358" s="17" t="s">
        <v>325</v>
      </c>
      <c r="C358" s="202">
        <v>20</v>
      </c>
      <c r="D358" s="202">
        <v>2</v>
      </c>
      <c r="E358" s="202">
        <v>36</v>
      </c>
      <c r="F358" s="202">
        <v>0</v>
      </c>
      <c r="G358" s="202">
        <v>0</v>
      </c>
      <c r="H358" s="202">
        <v>0</v>
      </c>
      <c r="I358" s="202">
        <v>5</v>
      </c>
      <c r="J358" s="202">
        <v>13</v>
      </c>
      <c r="K358" s="202">
        <v>0</v>
      </c>
      <c r="L358" s="202">
        <v>0</v>
      </c>
      <c r="M358" s="202">
        <v>0</v>
      </c>
      <c r="N358" s="202">
        <v>0</v>
      </c>
      <c r="O358" s="202">
        <v>1</v>
      </c>
      <c r="P358" s="202">
        <v>77</v>
      </c>
    </row>
    <row r="359" spans="1:16">
      <c r="A359" s="17">
        <v>101017</v>
      </c>
      <c r="B359" s="17" t="s">
        <v>306</v>
      </c>
      <c r="C359" s="202">
        <v>15</v>
      </c>
      <c r="D359" s="202">
        <v>11</v>
      </c>
      <c r="E359" s="202">
        <v>83</v>
      </c>
      <c r="F359" s="202">
        <v>0</v>
      </c>
      <c r="G359" s="202">
        <v>0</v>
      </c>
      <c r="H359" s="202">
        <v>0</v>
      </c>
      <c r="I359" s="202">
        <v>10</v>
      </c>
      <c r="J359" s="202">
        <v>10</v>
      </c>
      <c r="K359" s="202">
        <v>0</v>
      </c>
      <c r="L359" s="202">
        <v>1</v>
      </c>
      <c r="M359" s="202">
        <v>14</v>
      </c>
      <c r="N359" s="202">
        <v>0</v>
      </c>
      <c r="O359" s="202">
        <v>4</v>
      </c>
      <c r="P359" s="202">
        <v>148</v>
      </c>
    </row>
    <row r="360" spans="1:16">
      <c r="A360" s="17">
        <v>101019</v>
      </c>
      <c r="B360" s="17" t="s">
        <v>342</v>
      </c>
      <c r="C360" s="202">
        <v>52</v>
      </c>
      <c r="D360" s="202">
        <v>0</v>
      </c>
      <c r="E360" s="202">
        <v>14</v>
      </c>
      <c r="F360" s="202">
        <v>4</v>
      </c>
      <c r="G360" s="202">
        <v>6</v>
      </c>
      <c r="H360" s="202">
        <v>0</v>
      </c>
      <c r="I360" s="202">
        <v>30</v>
      </c>
      <c r="J360" s="202">
        <v>17</v>
      </c>
      <c r="K360" s="202">
        <v>0</v>
      </c>
      <c r="L360" s="202">
        <v>0</v>
      </c>
      <c r="M360" s="202">
        <v>1</v>
      </c>
      <c r="N360" s="202">
        <v>0</v>
      </c>
      <c r="O360" s="202">
        <v>12</v>
      </c>
      <c r="P360" s="202">
        <v>136</v>
      </c>
    </row>
    <row r="361" spans="1:16">
      <c r="A361" s="17">
        <v>101020</v>
      </c>
      <c r="B361" s="17" t="s">
        <v>477</v>
      </c>
      <c r="C361" s="202">
        <v>7</v>
      </c>
      <c r="D361" s="202">
        <v>1</v>
      </c>
      <c r="E361" s="202">
        <v>1</v>
      </c>
      <c r="F361" s="202">
        <v>0</v>
      </c>
      <c r="G361" s="202">
        <v>0</v>
      </c>
      <c r="H361" s="202">
        <v>0</v>
      </c>
      <c r="I361" s="202">
        <v>0</v>
      </c>
      <c r="J361" s="202">
        <v>3</v>
      </c>
      <c r="K361" s="202">
        <v>0</v>
      </c>
      <c r="L361" s="202">
        <v>0</v>
      </c>
      <c r="M361" s="202">
        <v>0</v>
      </c>
      <c r="N361" s="202">
        <v>0</v>
      </c>
      <c r="O361" s="202">
        <v>0</v>
      </c>
      <c r="P361" s="202">
        <v>12</v>
      </c>
    </row>
    <row r="362" spans="1:16">
      <c r="A362" s="17">
        <v>101021</v>
      </c>
      <c r="B362" s="17" t="s">
        <v>618</v>
      </c>
      <c r="C362" s="202">
        <v>2</v>
      </c>
      <c r="D362" s="202">
        <v>0</v>
      </c>
      <c r="E362" s="202">
        <v>0</v>
      </c>
      <c r="F362" s="202">
        <v>0</v>
      </c>
      <c r="G362" s="202">
        <v>0</v>
      </c>
      <c r="H362" s="202">
        <v>0</v>
      </c>
      <c r="I362" s="202">
        <v>0</v>
      </c>
      <c r="J362" s="202">
        <v>4</v>
      </c>
      <c r="K362" s="202">
        <v>0</v>
      </c>
      <c r="L362" s="202">
        <v>0</v>
      </c>
      <c r="M362" s="202">
        <v>0</v>
      </c>
      <c r="N362" s="202">
        <v>0</v>
      </c>
      <c r="O362" s="202">
        <v>0</v>
      </c>
      <c r="P362" s="202">
        <v>6</v>
      </c>
    </row>
    <row r="363" spans="1:16">
      <c r="A363" s="17">
        <v>101024</v>
      </c>
      <c r="B363" s="17" t="s">
        <v>403</v>
      </c>
      <c r="C363" s="202">
        <v>20</v>
      </c>
      <c r="D363" s="202">
        <v>3</v>
      </c>
      <c r="E363" s="202">
        <v>5</v>
      </c>
      <c r="F363" s="202">
        <v>0</v>
      </c>
      <c r="G363" s="202">
        <v>0</v>
      </c>
      <c r="H363" s="202">
        <v>0</v>
      </c>
      <c r="I363" s="202">
        <v>2</v>
      </c>
      <c r="J363" s="202">
        <v>4</v>
      </c>
      <c r="K363" s="202">
        <v>0</v>
      </c>
      <c r="L363" s="202">
        <v>0</v>
      </c>
      <c r="M363" s="202">
        <v>0</v>
      </c>
      <c r="N363" s="202">
        <v>0</v>
      </c>
      <c r="O363" s="202">
        <v>4</v>
      </c>
      <c r="P363" s="202">
        <v>38</v>
      </c>
    </row>
    <row r="364" spans="1:16">
      <c r="A364" s="17">
        <v>101025</v>
      </c>
      <c r="B364" s="17" t="s">
        <v>332</v>
      </c>
      <c r="C364" s="202">
        <v>44</v>
      </c>
      <c r="D364" s="202">
        <v>11</v>
      </c>
      <c r="E364" s="202">
        <v>28</v>
      </c>
      <c r="F364" s="202">
        <v>12</v>
      </c>
      <c r="G364" s="202">
        <v>0</v>
      </c>
      <c r="H364" s="202">
        <v>0</v>
      </c>
      <c r="I364" s="202">
        <v>13</v>
      </c>
      <c r="J364" s="202">
        <v>31</v>
      </c>
      <c r="K364" s="202">
        <v>0</v>
      </c>
      <c r="L364" s="202">
        <v>0</v>
      </c>
      <c r="M364" s="202">
        <v>0</v>
      </c>
      <c r="N364" s="202">
        <v>0</v>
      </c>
      <c r="O364" s="202">
        <v>3</v>
      </c>
      <c r="P364" s="202">
        <v>142</v>
      </c>
    </row>
    <row r="365" spans="1:16">
      <c r="A365" s="17">
        <v>102001</v>
      </c>
      <c r="B365" s="17" t="s">
        <v>450</v>
      </c>
      <c r="C365" s="202">
        <v>5</v>
      </c>
      <c r="D365" s="202">
        <v>0</v>
      </c>
      <c r="E365" s="202">
        <v>1</v>
      </c>
      <c r="F365" s="202">
        <v>0</v>
      </c>
      <c r="G365" s="202">
        <v>0</v>
      </c>
      <c r="H365" s="202">
        <v>0</v>
      </c>
      <c r="I365" s="202">
        <v>8</v>
      </c>
      <c r="J365" s="202">
        <v>1</v>
      </c>
      <c r="K365" s="202">
        <v>0</v>
      </c>
      <c r="L365" s="202">
        <v>0</v>
      </c>
      <c r="M365" s="202">
        <v>0</v>
      </c>
      <c r="N365" s="202">
        <v>0</v>
      </c>
      <c r="O365" s="202">
        <v>0</v>
      </c>
      <c r="P365" s="202">
        <v>15</v>
      </c>
    </row>
    <row r="366" spans="1:16">
      <c r="A366" s="17">
        <v>102002</v>
      </c>
      <c r="B366" s="17" t="s">
        <v>533</v>
      </c>
      <c r="C366" s="202">
        <v>3</v>
      </c>
      <c r="D366" s="202">
        <v>0</v>
      </c>
      <c r="E366" s="202">
        <v>0</v>
      </c>
      <c r="F366" s="202">
        <v>0</v>
      </c>
      <c r="G366" s="202">
        <v>0</v>
      </c>
      <c r="H366" s="202">
        <v>0</v>
      </c>
      <c r="I366" s="202">
        <v>2</v>
      </c>
      <c r="J366" s="202">
        <v>3</v>
      </c>
      <c r="K366" s="202">
        <v>0</v>
      </c>
      <c r="L366" s="202">
        <v>0</v>
      </c>
      <c r="M366" s="202">
        <v>0</v>
      </c>
      <c r="N366" s="202">
        <v>0</v>
      </c>
      <c r="O366" s="202">
        <v>21</v>
      </c>
      <c r="P366" s="202">
        <v>29</v>
      </c>
    </row>
    <row r="367" spans="1:16">
      <c r="A367" s="17">
        <v>102003</v>
      </c>
      <c r="B367" s="17" t="s">
        <v>381</v>
      </c>
      <c r="C367" s="202">
        <v>4</v>
      </c>
      <c r="D367" s="202">
        <v>0</v>
      </c>
      <c r="E367" s="202">
        <v>9</v>
      </c>
      <c r="F367" s="202">
        <v>0</v>
      </c>
      <c r="G367" s="202">
        <v>0</v>
      </c>
      <c r="H367" s="202">
        <v>0</v>
      </c>
      <c r="I367" s="202">
        <v>1</v>
      </c>
      <c r="J367" s="202">
        <v>6</v>
      </c>
      <c r="K367" s="202">
        <v>0</v>
      </c>
      <c r="L367" s="202">
        <v>0</v>
      </c>
      <c r="M367" s="202">
        <v>0</v>
      </c>
      <c r="N367" s="202">
        <v>0</v>
      </c>
      <c r="O367" s="202">
        <v>9</v>
      </c>
      <c r="P367" s="202">
        <v>29</v>
      </c>
    </row>
    <row r="368" spans="1:16">
      <c r="A368" s="17">
        <v>102004</v>
      </c>
      <c r="B368" s="17" t="s">
        <v>646</v>
      </c>
      <c r="C368" s="202">
        <v>1</v>
      </c>
      <c r="D368" s="202">
        <v>0</v>
      </c>
      <c r="E368" s="202">
        <v>0</v>
      </c>
      <c r="F368" s="202">
        <v>0</v>
      </c>
      <c r="G368" s="202">
        <v>0</v>
      </c>
      <c r="H368" s="202">
        <v>0</v>
      </c>
      <c r="I368" s="202">
        <v>0</v>
      </c>
      <c r="J368" s="202">
        <v>0</v>
      </c>
      <c r="K368" s="202">
        <v>0</v>
      </c>
      <c r="L368" s="202">
        <v>0</v>
      </c>
      <c r="M368" s="202">
        <v>0</v>
      </c>
      <c r="N368" s="202">
        <v>0</v>
      </c>
      <c r="O368" s="202">
        <v>0</v>
      </c>
      <c r="P368" s="202">
        <v>1</v>
      </c>
    </row>
    <row r="369" spans="1:16">
      <c r="A369" s="17">
        <v>102005</v>
      </c>
      <c r="B369" s="17" t="s">
        <v>594</v>
      </c>
      <c r="C369" s="202">
        <v>1</v>
      </c>
      <c r="D369" s="202">
        <v>0</v>
      </c>
      <c r="E369" s="202">
        <v>0</v>
      </c>
      <c r="F369" s="202">
        <v>0</v>
      </c>
      <c r="G369" s="202">
        <v>0</v>
      </c>
      <c r="H369" s="202">
        <v>0</v>
      </c>
      <c r="I369" s="202">
        <v>1</v>
      </c>
      <c r="J369" s="202">
        <v>1</v>
      </c>
      <c r="K369" s="202">
        <v>0</v>
      </c>
      <c r="L369" s="202">
        <v>0</v>
      </c>
      <c r="M369" s="202">
        <v>0</v>
      </c>
      <c r="N369" s="202">
        <v>0</v>
      </c>
      <c r="O369" s="202">
        <v>0</v>
      </c>
      <c r="P369" s="202">
        <v>3</v>
      </c>
    </row>
    <row r="370" spans="1:16">
      <c r="A370" s="17">
        <v>102006</v>
      </c>
      <c r="B370" s="17" t="s">
        <v>400</v>
      </c>
      <c r="C370" s="202">
        <v>11</v>
      </c>
      <c r="D370" s="202">
        <v>0</v>
      </c>
      <c r="E370" s="202">
        <v>7</v>
      </c>
      <c r="F370" s="202">
        <v>0</v>
      </c>
      <c r="G370" s="202">
        <v>0</v>
      </c>
      <c r="H370" s="202">
        <v>0</v>
      </c>
      <c r="I370" s="202">
        <v>1</v>
      </c>
      <c r="J370" s="202">
        <v>56</v>
      </c>
      <c r="K370" s="202">
        <v>0</v>
      </c>
      <c r="L370" s="202">
        <v>0</v>
      </c>
      <c r="M370" s="202">
        <v>0</v>
      </c>
      <c r="N370" s="202">
        <v>0</v>
      </c>
      <c r="O370" s="202">
        <v>0</v>
      </c>
      <c r="P370" s="202">
        <v>75</v>
      </c>
    </row>
    <row r="371" spans="1:16">
      <c r="A371" s="17">
        <v>102007</v>
      </c>
      <c r="B371" s="17" t="s">
        <v>568</v>
      </c>
      <c r="C371" s="202">
        <v>4</v>
      </c>
      <c r="D371" s="202">
        <v>0</v>
      </c>
      <c r="E371" s="202">
        <v>0</v>
      </c>
      <c r="F371" s="202">
        <v>0</v>
      </c>
      <c r="G371" s="202">
        <v>0</v>
      </c>
      <c r="H371" s="202">
        <v>0</v>
      </c>
      <c r="I371" s="202">
        <v>1</v>
      </c>
      <c r="J371" s="202">
        <v>3</v>
      </c>
      <c r="K371" s="202">
        <v>0</v>
      </c>
      <c r="L371" s="202">
        <v>0</v>
      </c>
      <c r="M371" s="202">
        <v>0</v>
      </c>
      <c r="N371" s="202">
        <v>0</v>
      </c>
      <c r="O371" s="202">
        <v>2</v>
      </c>
      <c r="P371" s="202">
        <v>10</v>
      </c>
    </row>
    <row r="372" spans="1:16">
      <c r="A372" s="17">
        <v>102008</v>
      </c>
      <c r="B372" s="17" t="s">
        <v>453</v>
      </c>
      <c r="C372" s="202">
        <v>5</v>
      </c>
      <c r="D372" s="202">
        <v>0</v>
      </c>
      <c r="E372" s="202">
        <v>6</v>
      </c>
      <c r="F372" s="202">
        <v>0</v>
      </c>
      <c r="G372" s="202">
        <v>0</v>
      </c>
      <c r="H372" s="202">
        <v>0</v>
      </c>
      <c r="I372" s="202">
        <v>0</v>
      </c>
      <c r="J372" s="202">
        <v>0</v>
      </c>
      <c r="K372" s="202">
        <v>0</v>
      </c>
      <c r="L372" s="202">
        <v>0</v>
      </c>
      <c r="M372" s="202">
        <v>0</v>
      </c>
      <c r="N372" s="202">
        <v>0</v>
      </c>
      <c r="O372" s="202">
        <v>1</v>
      </c>
      <c r="P372" s="202">
        <v>12</v>
      </c>
    </row>
    <row r="373" spans="1:16">
      <c r="A373" s="17">
        <v>102009</v>
      </c>
      <c r="B373" s="17" t="s">
        <v>484</v>
      </c>
      <c r="C373" s="202">
        <v>5</v>
      </c>
      <c r="D373" s="202">
        <v>0</v>
      </c>
      <c r="E373" s="202">
        <v>1</v>
      </c>
      <c r="F373" s="202">
        <v>0</v>
      </c>
      <c r="G373" s="202">
        <v>0</v>
      </c>
      <c r="H373" s="202">
        <v>0</v>
      </c>
      <c r="I373" s="202">
        <v>0</v>
      </c>
      <c r="J373" s="202">
        <v>5</v>
      </c>
      <c r="K373" s="202">
        <v>0</v>
      </c>
      <c r="L373" s="202">
        <v>0</v>
      </c>
      <c r="M373" s="202">
        <v>0</v>
      </c>
      <c r="N373" s="202">
        <v>2</v>
      </c>
      <c r="O373" s="202">
        <v>1</v>
      </c>
      <c r="P373" s="202">
        <v>14</v>
      </c>
    </row>
    <row r="374" spans="1:16">
      <c r="A374" s="17">
        <v>102010</v>
      </c>
      <c r="B374" s="17" t="s">
        <v>458</v>
      </c>
      <c r="C374" s="202">
        <v>22</v>
      </c>
      <c r="D374" s="202">
        <v>0</v>
      </c>
      <c r="E374" s="202">
        <v>11</v>
      </c>
      <c r="F374" s="202">
        <v>0</v>
      </c>
      <c r="G374" s="202">
        <v>0</v>
      </c>
      <c r="H374" s="202">
        <v>0</v>
      </c>
      <c r="I374" s="202">
        <v>5</v>
      </c>
      <c r="J374" s="202">
        <v>3</v>
      </c>
      <c r="K374" s="202">
        <v>0</v>
      </c>
      <c r="L374" s="202">
        <v>0</v>
      </c>
      <c r="M374" s="202">
        <v>0</v>
      </c>
      <c r="N374" s="202">
        <v>0</v>
      </c>
      <c r="O374" s="202">
        <v>0</v>
      </c>
      <c r="P374" s="202">
        <v>41</v>
      </c>
    </row>
    <row r="375" spans="1:16">
      <c r="A375" s="17">
        <v>102011</v>
      </c>
      <c r="B375" s="17" t="s">
        <v>341</v>
      </c>
      <c r="C375" s="202">
        <v>17</v>
      </c>
      <c r="D375" s="202">
        <v>1</v>
      </c>
      <c r="E375" s="202">
        <v>0</v>
      </c>
      <c r="F375" s="202">
        <v>0</v>
      </c>
      <c r="G375" s="202">
        <v>0</v>
      </c>
      <c r="H375" s="202">
        <v>0</v>
      </c>
      <c r="I375" s="202">
        <v>9</v>
      </c>
      <c r="J375" s="202">
        <v>8</v>
      </c>
      <c r="K375" s="202">
        <v>0</v>
      </c>
      <c r="L375" s="202">
        <v>0</v>
      </c>
      <c r="M375" s="202">
        <v>0</v>
      </c>
      <c r="N375" s="202">
        <v>0</v>
      </c>
      <c r="O375" s="202">
        <v>3</v>
      </c>
      <c r="P375" s="202">
        <v>38</v>
      </c>
    </row>
    <row r="376" spans="1:16">
      <c r="A376" s="17">
        <v>102012</v>
      </c>
      <c r="B376" s="17" t="s">
        <v>507</v>
      </c>
      <c r="C376" s="202">
        <v>29</v>
      </c>
      <c r="D376" s="202">
        <v>4</v>
      </c>
      <c r="E376" s="202">
        <v>12</v>
      </c>
      <c r="F376" s="202">
        <v>0</v>
      </c>
      <c r="G376" s="202">
        <v>0</v>
      </c>
      <c r="H376" s="202">
        <v>0</v>
      </c>
      <c r="I376" s="202">
        <v>34</v>
      </c>
      <c r="J376" s="202">
        <v>11</v>
      </c>
      <c r="K376" s="202">
        <v>0</v>
      </c>
      <c r="L376" s="202">
        <v>0</v>
      </c>
      <c r="M376" s="202">
        <v>0</v>
      </c>
      <c r="N376" s="202">
        <v>0</v>
      </c>
      <c r="O376" s="202">
        <v>5</v>
      </c>
      <c r="P376" s="202">
        <v>95</v>
      </c>
    </row>
    <row r="377" spans="1:16">
      <c r="A377" s="17">
        <v>102013</v>
      </c>
      <c r="B377" s="17" t="s">
        <v>538</v>
      </c>
      <c r="C377" s="202">
        <v>1</v>
      </c>
      <c r="D377" s="202">
        <v>0</v>
      </c>
      <c r="E377" s="202">
        <v>0</v>
      </c>
      <c r="F377" s="202">
        <v>0</v>
      </c>
      <c r="G377" s="202">
        <v>0</v>
      </c>
      <c r="H377" s="202">
        <v>0</v>
      </c>
      <c r="I377" s="202">
        <v>0</v>
      </c>
      <c r="J377" s="202">
        <v>4</v>
      </c>
      <c r="K377" s="202">
        <v>0</v>
      </c>
      <c r="L377" s="202">
        <v>0</v>
      </c>
      <c r="M377" s="202">
        <v>0</v>
      </c>
      <c r="N377" s="202">
        <v>0</v>
      </c>
      <c r="O377" s="202">
        <v>2</v>
      </c>
      <c r="P377" s="202">
        <v>7</v>
      </c>
    </row>
    <row r="378" spans="1:16">
      <c r="A378" s="17">
        <v>102014</v>
      </c>
      <c r="B378" s="17" t="s">
        <v>496</v>
      </c>
      <c r="C378" s="202">
        <v>2</v>
      </c>
      <c r="D378" s="202">
        <v>0</v>
      </c>
      <c r="E378" s="202">
        <v>0</v>
      </c>
      <c r="F378" s="202">
        <v>0</v>
      </c>
      <c r="G378" s="202">
        <v>0</v>
      </c>
      <c r="H378" s="202">
        <v>0</v>
      </c>
      <c r="I378" s="202">
        <v>6</v>
      </c>
      <c r="J378" s="202">
        <v>3</v>
      </c>
      <c r="K378" s="202">
        <v>0</v>
      </c>
      <c r="L378" s="202">
        <v>0</v>
      </c>
      <c r="M378" s="202">
        <v>0</v>
      </c>
      <c r="N378" s="202">
        <v>0</v>
      </c>
      <c r="O378" s="202">
        <v>5</v>
      </c>
      <c r="P378" s="202">
        <v>16</v>
      </c>
    </row>
    <row r="379" spans="1:16">
      <c r="A379" s="17">
        <v>102015</v>
      </c>
      <c r="B379" s="17" t="s">
        <v>522</v>
      </c>
      <c r="C379" s="202">
        <v>5</v>
      </c>
      <c r="D379" s="202">
        <v>0</v>
      </c>
      <c r="E379" s="202">
        <v>0</v>
      </c>
      <c r="F379" s="202">
        <v>0</v>
      </c>
      <c r="G379" s="202">
        <v>0</v>
      </c>
      <c r="H379" s="202">
        <v>0</v>
      </c>
      <c r="I379" s="202">
        <v>0</v>
      </c>
      <c r="J379" s="202">
        <v>4</v>
      </c>
      <c r="K379" s="202">
        <v>0</v>
      </c>
      <c r="L379" s="202">
        <v>0</v>
      </c>
      <c r="M379" s="202">
        <v>0</v>
      </c>
      <c r="N379" s="202">
        <v>0</v>
      </c>
      <c r="O379" s="202">
        <v>8</v>
      </c>
      <c r="P379" s="202">
        <v>17</v>
      </c>
    </row>
    <row r="380" spans="1:16">
      <c r="A380" s="17">
        <v>102016</v>
      </c>
      <c r="B380" s="17" t="s">
        <v>457</v>
      </c>
      <c r="C380" s="202">
        <v>5</v>
      </c>
      <c r="D380" s="202">
        <v>3</v>
      </c>
      <c r="E380" s="202">
        <v>2</v>
      </c>
      <c r="F380" s="202">
        <v>0</v>
      </c>
      <c r="G380" s="202">
        <v>0</v>
      </c>
      <c r="H380" s="202">
        <v>0</v>
      </c>
      <c r="I380" s="202">
        <v>26</v>
      </c>
      <c r="J380" s="202">
        <v>3</v>
      </c>
      <c r="K380" s="202">
        <v>0</v>
      </c>
      <c r="L380" s="202">
        <v>0</v>
      </c>
      <c r="M380" s="202">
        <v>6</v>
      </c>
      <c r="N380" s="202">
        <v>0</v>
      </c>
      <c r="O380" s="202">
        <v>1</v>
      </c>
      <c r="P380" s="202">
        <v>46</v>
      </c>
    </row>
    <row r="381" spans="1:16">
      <c r="A381" s="17">
        <v>102017</v>
      </c>
      <c r="B381" s="17" t="s">
        <v>385</v>
      </c>
      <c r="C381" s="202">
        <v>29</v>
      </c>
      <c r="D381" s="202">
        <v>3</v>
      </c>
      <c r="E381" s="202">
        <v>21</v>
      </c>
      <c r="F381" s="202">
        <v>0</v>
      </c>
      <c r="G381" s="202">
        <v>2</v>
      </c>
      <c r="H381" s="202">
        <v>0</v>
      </c>
      <c r="I381" s="202">
        <v>0</v>
      </c>
      <c r="J381" s="202">
        <v>102</v>
      </c>
      <c r="K381" s="202">
        <v>0</v>
      </c>
      <c r="L381" s="202">
        <v>1</v>
      </c>
      <c r="M381" s="202">
        <v>3</v>
      </c>
      <c r="N381" s="202">
        <v>0</v>
      </c>
      <c r="O381" s="202">
        <v>9</v>
      </c>
      <c r="P381" s="202">
        <v>170</v>
      </c>
    </row>
    <row r="382" spans="1:16">
      <c r="A382" s="17">
        <v>102018</v>
      </c>
      <c r="B382" s="17" t="s">
        <v>485</v>
      </c>
      <c r="C382" s="202">
        <v>3</v>
      </c>
      <c r="D382" s="202">
        <v>0</v>
      </c>
      <c r="E382" s="202">
        <v>0</v>
      </c>
      <c r="F382" s="202">
        <v>0</v>
      </c>
      <c r="G382" s="202">
        <v>0</v>
      </c>
      <c r="H382" s="202">
        <v>0</v>
      </c>
      <c r="I382" s="202">
        <v>0</v>
      </c>
      <c r="J382" s="202">
        <v>3</v>
      </c>
      <c r="K382" s="202">
        <v>0</v>
      </c>
      <c r="L382" s="202">
        <v>0</v>
      </c>
      <c r="M382" s="202">
        <v>0</v>
      </c>
      <c r="N382" s="202">
        <v>0</v>
      </c>
      <c r="O382" s="202">
        <v>0</v>
      </c>
      <c r="P382" s="202">
        <v>6</v>
      </c>
    </row>
    <row r="383" spans="1:16">
      <c r="A383" s="17">
        <v>102019</v>
      </c>
      <c r="B383" s="17" t="s">
        <v>392</v>
      </c>
      <c r="C383" s="202">
        <v>40</v>
      </c>
      <c r="D383" s="202">
        <v>0</v>
      </c>
      <c r="E383" s="202">
        <v>11</v>
      </c>
      <c r="F383" s="202">
        <v>0</v>
      </c>
      <c r="G383" s="202">
        <v>0</v>
      </c>
      <c r="H383" s="202">
        <v>0</v>
      </c>
      <c r="I383" s="202">
        <v>3</v>
      </c>
      <c r="J383" s="202">
        <v>2</v>
      </c>
      <c r="K383" s="202">
        <v>0</v>
      </c>
      <c r="L383" s="202">
        <v>0</v>
      </c>
      <c r="M383" s="202">
        <v>0</v>
      </c>
      <c r="N383" s="202">
        <v>0</v>
      </c>
      <c r="O383" s="202">
        <v>3</v>
      </c>
      <c r="P383" s="202">
        <v>59</v>
      </c>
    </row>
    <row r="384" spans="1:16">
      <c r="A384" s="17">
        <v>102020</v>
      </c>
      <c r="B384" s="17" t="s">
        <v>476</v>
      </c>
      <c r="C384" s="202">
        <v>169</v>
      </c>
      <c r="D384" s="202">
        <v>0</v>
      </c>
      <c r="E384" s="202">
        <v>0</v>
      </c>
      <c r="F384" s="202">
        <v>0</v>
      </c>
      <c r="G384" s="202">
        <v>12</v>
      </c>
      <c r="H384" s="202">
        <v>0</v>
      </c>
      <c r="I384" s="202">
        <v>53</v>
      </c>
      <c r="J384" s="202">
        <v>190</v>
      </c>
      <c r="K384" s="202">
        <v>0</v>
      </c>
      <c r="L384" s="202">
        <v>0</v>
      </c>
      <c r="M384" s="202">
        <v>1</v>
      </c>
      <c r="N384" s="202">
        <v>0</v>
      </c>
      <c r="O384" s="202">
        <v>3</v>
      </c>
      <c r="P384" s="202">
        <v>428</v>
      </c>
    </row>
    <row r="385" spans="1:16">
      <c r="A385" s="17">
        <v>102021</v>
      </c>
      <c r="B385" s="17" t="s">
        <v>323</v>
      </c>
      <c r="C385" s="202">
        <v>38</v>
      </c>
      <c r="D385" s="202">
        <v>10</v>
      </c>
      <c r="E385" s="202">
        <v>0</v>
      </c>
      <c r="F385" s="202">
        <v>0</v>
      </c>
      <c r="G385" s="202">
        <v>0</v>
      </c>
      <c r="H385" s="202">
        <v>0</v>
      </c>
      <c r="I385" s="202">
        <v>1</v>
      </c>
      <c r="J385" s="202">
        <v>15</v>
      </c>
      <c r="K385" s="202">
        <v>0</v>
      </c>
      <c r="L385" s="202">
        <v>0</v>
      </c>
      <c r="M385" s="202">
        <v>5</v>
      </c>
      <c r="N385" s="202">
        <v>0</v>
      </c>
      <c r="O385" s="202">
        <v>2</v>
      </c>
      <c r="P385" s="202">
        <v>71</v>
      </c>
    </row>
    <row r="386" spans="1:16">
      <c r="A386" s="17">
        <v>102023</v>
      </c>
      <c r="B386" s="17" t="s">
        <v>513</v>
      </c>
      <c r="C386" s="202">
        <v>2</v>
      </c>
      <c r="D386" s="202">
        <v>0</v>
      </c>
      <c r="E386" s="202">
        <v>1</v>
      </c>
      <c r="F386" s="202">
        <v>0</v>
      </c>
      <c r="G386" s="202">
        <v>0</v>
      </c>
      <c r="H386" s="202">
        <v>0</v>
      </c>
      <c r="I386" s="202">
        <v>2</v>
      </c>
      <c r="J386" s="202">
        <v>0</v>
      </c>
      <c r="K386" s="202">
        <v>0</v>
      </c>
      <c r="L386" s="202">
        <v>0</v>
      </c>
      <c r="M386" s="202">
        <v>0</v>
      </c>
      <c r="N386" s="202">
        <v>1</v>
      </c>
      <c r="O386" s="202">
        <v>0</v>
      </c>
      <c r="P386" s="202">
        <v>6</v>
      </c>
    </row>
    <row r="387" spans="1:16">
      <c r="A387" s="17">
        <v>102024</v>
      </c>
      <c r="B387" s="17" t="s">
        <v>545</v>
      </c>
      <c r="C387" s="202">
        <v>0</v>
      </c>
      <c r="D387" s="202">
        <v>0</v>
      </c>
      <c r="E387" s="202">
        <v>0</v>
      </c>
      <c r="F387" s="202">
        <v>0</v>
      </c>
      <c r="G387" s="202">
        <v>0</v>
      </c>
      <c r="H387" s="202">
        <v>0</v>
      </c>
      <c r="I387" s="202">
        <v>0</v>
      </c>
      <c r="J387" s="202">
        <v>0</v>
      </c>
      <c r="K387" s="202">
        <v>0</v>
      </c>
      <c r="L387" s="202">
        <v>0</v>
      </c>
      <c r="M387" s="202">
        <v>0</v>
      </c>
      <c r="N387" s="202">
        <v>0</v>
      </c>
      <c r="O387" s="202">
        <v>0</v>
      </c>
      <c r="P387" s="202">
        <v>0</v>
      </c>
    </row>
    <row r="388" spans="1:16">
      <c r="A388" s="17">
        <v>102025</v>
      </c>
      <c r="B388" s="17" t="s">
        <v>331</v>
      </c>
      <c r="C388" s="202">
        <v>40</v>
      </c>
      <c r="D388" s="202">
        <v>0</v>
      </c>
      <c r="E388" s="202">
        <v>5</v>
      </c>
      <c r="F388" s="202">
        <v>0</v>
      </c>
      <c r="G388" s="202">
        <v>1</v>
      </c>
      <c r="H388" s="202">
        <v>0</v>
      </c>
      <c r="I388" s="202">
        <v>6</v>
      </c>
      <c r="J388" s="202">
        <v>11</v>
      </c>
      <c r="K388" s="202">
        <v>0</v>
      </c>
      <c r="L388" s="202">
        <v>0</v>
      </c>
      <c r="M388" s="202">
        <v>0</v>
      </c>
      <c r="N388" s="202">
        <v>0</v>
      </c>
      <c r="O388" s="202">
        <v>1</v>
      </c>
      <c r="P388" s="202">
        <v>64</v>
      </c>
    </row>
    <row r="389" spans="1:16">
      <c r="A389" s="17">
        <v>102026</v>
      </c>
      <c r="B389" s="17" t="s">
        <v>561</v>
      </c>
      <c r="C389" s="202">
        <v>0</v>
      </c>
      <c r="D389" s="202">
        <v>0</v>
      </c>
      <c r="E389" s="202">
        <v>1</v>
      </c>
      <c r="F389" s="202">
        <v>0</v>
      </c>
      <c r="G389" s="202">
        <v>0</v>
      </c>
      <c r="H389" s="202">
        <v>0</v>
      </c>
      <c r="I389" s="202">
        <v>1</v>
      </c>
      <c r="J389" s="202">
        <v>0</v>
      </c>
      <c r="K389" s="202">
        <v>0</v>
      </c>
      <c r="L389" s="202">
        <v>0</v>
      </c>
      <c r="M389" s="202">
        <v>0</v>
      </c>
      <c r="N389" s="202">
        <v>0</v>
      </c>
      <c r="O389" s="202">
        <v>0</v>
      </c>
      <c r="P389" s="202">
        <v>2</v>
      </c>
    </row>
    <row r="390" spans="1:16">
      <c r="A390" s="17">
        <v>102027</v>
      </c>
      <c r="B390" s="17" t="s">
        <v>309</v>
      </c>
      <c r="C390" s="202">
        <v>144</v>
      </c>
      <c r="D390" s="202">
        <v>2</v>
      </c>
      <c r="E390" s="202">
        <v>5</v>
      </c>
      <c r="F390" s="202">
        <v>0</v>
      </c>
      <c r="G390" s="202">
        <v>0</v>
      </c>
      <c r="H390" s="202">
        <v>0</v>
      </c>
      <c r="I390" s="202">
        <v>2</v>
      </c>
      <c r="J390" s="202">
        <v>13</v>
      </c>
      <c r="K390" s="202">
        <v>0</v>
      </c>
      <c r="L390" s="202">
        <v>0</v>
      </c>
      <c r="M390" s="202">
        <v>0</v>
      </c>
      <c r="N390" s="202">
        <v>3</v>
      </c>
      <c r="O390" s="202">
        <v>7</v>
      </c>
      <c r="P390" s="202">
        <v>176</v>
      </c>
    </row>
    <row r="391" spans="1:16">
      <c r="A391" s="17">
        <v>102028</v>
      </c>
      <c r="B391" s="17" t="s">
        <v>574</v>
      </c>
      <c r="C391" s="202">
        <v>0</v>
      </c>
      <c r="D391" s="202">
        <v>0</v>
      </c>
      <c r="E391" s="202">
        <v>7</v>
      </c>
      <c r="F391" s="202">
        <v>0</v>
      </c>
      <c r="G391" s="202">
        <v>0</v>
      </c>
      <c r="H391" s="202">
        <v>0</v>
      </c>
      <c r="I391" s="202">
        <v>0</v>
      </c>
      <c r="J391" s="202">
        <v>0</v>
      </c>
      <c r="K391" s="202">
        <v>0</v>
      </c>
      <c r="L391" s="202">
        <v>0</v>
      </c>
      <c r="M391" s="202">
        <v>0</v>
      </c>
      <c r="N391" s="202">
        <v>0</v>
      </c>
      <c r="O391" s="202">
        <v>0</v>
      </c>
      <c r="P391" s="202">
        <v>7</v>
      </c>
    </row>
    <row r="392" spans="1:16">
      <c r="A392" s="17">
        <v>102029</v>
      </c>
      <c r="B392" s="17" t="s">
        <v>597</v>
      </c>
      <c r="C392" s="202">
        <v>0</v>
      </c>
      <c r="D392" s="202">
        <v>0</v>
      </c>
      <c r="E392" s="202">
        <v>3</v>
      </c>
      <c r="F392" s="202">
        <v>0</v>
      </c>
      <c r="G392" s="202">
        <v>0</v>
      </c>
      <c r="H392" s="202">
        <v>0</v>
      </c>
      <c r="I392" s="202">
        <v>11</v>
      </c>
      <c r="J392" s="202">
        <v>3</v>
      </c>
      <c r="K392" s="202">
        <v>0</v>
      </c>
      <c r="L392" s="202">
        <v>21</v>
      </c>
      <c r="M392" s="202">
        <v>0</v>
      </c>
      <c r="N392" s="202">
        <v>0</v>
      </c>
      <c r="O392" s="202">
        <v>1</v>
      </c>
      <c r="P392" s="202">
        <v>39</v>
      </c>
    </row>
    <row r="393" spans="1:16">
      <c r="A393" s="17">
        <v>102030</v>
      </c>
      <c r="B393" s="17" t="s">
        <v>358</v>
      </c>
      <c r="C393" s="202">
        <v>10</v>
      </c>
      <c r="D393" s="202">
        <v>0</v>
      </c>
      <c r="E393" s="202">
        <v>2</v>
      </c>
      <c r="F393" s="202">
        <v>0</v>
      </c>
      <c r="G393" s="202">
        <v>0</v>
      </c>
      <c r="H393" s="202">
        <v>0</v>
      </c>
      <c r="I393" s="202">
        <v>2</v>
      </c>
      <c r="J393" s="202">
        <v>6</v>
      </c>
      <c r="K393" s="202">
        <v>0</v>
      </c>
      <c r="L393" s="202">
        <v>0</v>
      </c>
      <c r="M393" s="202">
        <v>0</v>
      </c>
      <c r="N393" s="202">
        <v>0</v>
      </c>
      <c r="O393" s="202">
        <v>4</v>
      </c>
      <c r="P393" s="202">
        <v>24</v>
      </c>
    </row>
    <row r="394" spans="1:16">
      <c r="A394" s="17">
        <v>102031</v>
      </c>
      <c r="B394" s="17" t="s">
        <v>361</v>
      </c>
      <c r="C394" s="202">
        <v>20</v>
      </c>
      <c r="D394" s="202">
        <v>1</v>
      </c>
      <c r="E394" s="202">
        <v>19</v>
      </c>
      <c r="F394" s="202">
        <v>0</v>
      </c>
      <c r="G394" s="202">
        <v>0</v>
      </c>
      <c r="H394" s="202">
        <v>0</v>
      </c>
      <c r="I394" s="202">
        <v>1</v>
      </c>
      <c r="J394" s="202">
        <v>11</v>
      </c>
      <c r="K394" s="202">
        <v>0</v>
      </c>
      <c r="L394" s="202">
        <v>0</v>
      </c>
      <c r="M394" s="202">
        <v>131</v>
      </c>
      <c r="N394" s="202">
        <v>0</v>
      </c>
      <c r="O394" s="202">
        <v>0</v>
      </c>
      <c r="P394" s="202">
        <v>183</v>
      </c>
    </row>
    <row r="395" spans="1:16">
      <c r="A395" s="17">
        <v>102032</v>
      </c>
      <c r="B395" s="17" t="s">
        <v>367</v>
      </c>
      <c r="C395" s="202">
        <v>22</v>
      </c>
      <c r="D395" s="202">
        <v>0</v>
      </c>
      <c r="E395" s="202">
        <v>0</v>
      </c>
      <c r="F395" s="202">
        <v>0</v>
      </c>
      <c r="G395" s="202">
        <v>0</v>
      </c>
      <c r="H395" s="202">
        <v>0</v>
      </c>
      <c r="I395" s="202">
        <v>6</v>
      </c>
      <c r="J395" s="202">
        <v>11</v>
      </c>
      <c r="K395" s="202">
        <v>0</v>
      </c>
      <c r="L395" s="202">
        <v>0</v>
      </c>
      <c r="M395" s="202">
        <v>0</v>
      </c>
      <c r="N395" s="202">
        <v>0</v>
      </c>
      <c r="O395" s="202">
        <v>14</v>
      </c>
      <c r="P395" s="202">
        <v>53</v>
      </c>
    </row>
    <row r="396" spans="1:16">
      <c r="A396" s="17">
        <v>102033</v>
      </c>
      <c r="B396" s="17" t="s">
        <v>470</v>
      </c>
      <c r="C396" s="202">
        <v>17</v>
      </c>
      <c r="D396" s="202">
        <v>0</v>
      </c>
      <c r="E396" s="202">
        <v>4</v>
      </c>
      <c r="F396" s="202">
        <v>0</v>
      </c>
      <c r="G396" s="202">
        <v>0</v>
      </c>
      <c r="H396" s="202">
        <v>0</v>
      </c>
      <c r="I396" s="202">
        <v>1</v>
      </c>
      <c r="J396" s="202">
        <v>3</v>
      </c>
      <c r="K396" s="202">
        <v>0</v>
      </c>
      <c r="L396" s="202">
        <v>0</v>
      </c>
      <c r="M396" s="202">
        <v>3</v>
      </c>
      <c r="N396" s="202">
        <v>0</v>
      </c>
      <c r="O396" s="202">
        <v>3</v>
      </c>
      <c r="P396" s="202">
        <v>31</v>
      </c>
    </row>
    <row r="397" spans="1:16">
      <c r="A397" s="17">
        <v>102034</v>
      </c>
      <c r="B397" s="17" t="s">
        <v>454</v>
      </c>
      <c r="C397" s="202">
        <v>27</v>
      </c>
      <c r="D397" s="202">
        <v>0</v>
      </c>
      <c r="E397" s="202">
        <v>0</v>
      </c>
      <c r="F397" s="202">
        <v>0</v>
      </c>
      <c r="G397" s="202">
        <v>1</v>
      </c>
      <c r="H397" s="202">
        <v>0</v>
      </c>
      <c r="I397" s="202">
        <v>0</v>
      </c>
      <c r="J397" s="202">
        <v>4</v>
      </c>
      <c r="K397" s="202">
        <v>0</v>
      </c>
      <c r="L397" s="202">
        <v>0</v>
      </c>
      <c r="M397" s="202">
        <v>0</v>
      </c>
      <c r="N397" s="202">
        <v>0</v>
      </c>
      <c r="O397" s="202">
        <v>0</v>
      </c>
      <c r="P397" s="202">
        <v>32</v>
      </c>
    </row>
    <row r="398" spans="1:16">
      <c r="A398" s="17">
        <v>102035</v>
      </c>
      <c r="B398" s="17" t="s">
        <v>540</v>
      </c>
      <c r="C398" s="202">
        <v>2</v>
      </c>
      <c r="D398" s="202">
        <v>0</v>
      </c>
      <c r="E398" s="202">
        <v>0</v>
      </c>
      <c r="F398" s="202">
        <v>0</v>
      </c>
      <c r="G398" s="202">
        <v>0</v>
      </c>
      <c r="H398" s="202">
        <v>0</v>
      </c>
      <c r="I398" s="202">
        <v>1</v>
      </c>
      <c r="J398" s="202">
        <v>0</v>
      </c>
      <c r="K398" s="202">
        <v>0</v>
      </c>
      <c r="L398" s="202">
        <v>0</v>
      </c>
      <c r="M398" s="202">
        <v>0</v>
      </c>
      <c r="N398" s="202">
        <v>0</v>
      </c>
      <c r="O398" s="202">
        <v>0</v>
      </c>
      <c r="P398" s="202">
        <v>3</v>
      </c>
    </row>
    <row r="399" spans="1:16">
      <c r="A399" s="17">
        <v>102036</v>
      </c>
      <c r="B399" s="17" t="s">
        <v>416</v>
      </c>
      <c r="C399" s="202">
        <v>8</v>
      </c>
      <c r="D399" s="202">
        <v>0</v>
      </c>
      <c r="E399" s="202">
        <v>5</v>
      </c>
      <c r="F399" s="202">
        <v>0</v>
      </c>
      <c r="G399" s="202">
        <v>0</v>
      </c>
      <c r="H399" s="202">
        <v>0</v>
      </c>
      <c r="I399" s="202">
        <v>5</v>
      </c>
      <c r="J399" s="202">
        <v>7</v>
      </c>
      <c r="K399" s="202">
        <v>0</v>
      </c>
      <c r="L399" s="202">
        <v>0</v>
      </c>
      <c r="M399" s="202">
        <v>0</v>
      </c>
      <c r="N399" s="202">
        <v>0</v>
      </c>
      <c r="O399" s="202">
        <v>2</v>
      </c>
      <c r="P399" s="202">
        <v>27</v>
      </c>
    </row>
    <row r="400" spans="1:16">
      <c r="A400" s="17">
        <v>102038</v>
      </c>
      <c r="B400" s="17" t="s">
        <v>612</v>
      </c>
      <c r="C400" s="202">
        <v>3</v>
      </c>
      <c r="D400" s="202">
        <v>0</v>
      </c>
      <c r="E400" s="202">
        <v>11</v>
      </c>
      <c r="F400" s="202">
        <v>0</v>
      </c>
      <c r="G400" s="202">
        <v>0</v>
      </c>
      <c r="H400" s="202">
        <v>0</v>
      </c>
      <c r="I400" s="202">
        <v>3</v>
      </c>
      <c r="J400" s="202">
        <v>0</v>
      </c>
      <c r="K400" s="202">
        <v>0</v>
      </c>
      <c r="L400" s="202">
        <v>0</v>
      </c>
      <c r="M400" s="202">
        <v>13</v>
      </c>
      <c r="N400" s="202">
        <v>0</v>
      </c>
      <c r="O400" s="202">
        <v>0</v>
      </c>
      <c r="P400" s="202">
        <v>30</v>
      </c>
    </row>
    <row r="401" spans="1:16">
      <c r="A401" s="17">
        <v>102039</v>
      </c>
      <c r="B401" s="17" t="s">
        <v>578</v>
      </c>
      <c r="C401" s="202">
        <v>3</v>
      </c>
      <c r="D401" s="202">
        <v>0</v>
      </c>
      <c r="E401" s="202">
        <v>12</v>
      </c>
      <c r="F401" s="202">
        <v>0</v>
      </c>
      <c r="G401" s="202">
        <v>0</v>
      </c>
      <c r="H401" s="202">
        <v>0</v>
      </c>
      <c r="I401" s="202">
        <v>0</v>
      </c>
      <c r="J401" s="202">
        <v>0</v>
      </c>
      <c r="K401" s="202">
        <v>0</v>
      </c>
      <c r="L401" s="202">
        <v>0</v>
      </c>
      <c r="M401" s="202">
        <v>0</v>
      </c>
      <c r="N401" s="202">
        <v>0</v>
      </c>
      <c r="O401" s="202">
        <v>3</v>
      </c>
      <c r="P401" s="202">
        <v>18</v>
      </c>
    </row>
    <row r="402" spans="1:16">
      <c r="A402" s="17">
        <v>102040</v>
      </c>
      <c r="B402" s="17" t="s">
        <v>447</v>
      </c>
      <c r="C402" s="202">
        <v>58</v>
      </c>
      <c r="D402" s="202">
        <v>2</v>
      </c>
      <c r="E402" s="202">
        <v>3</v>
      </c>
      <c r="F402" s="202">
        <v>0</v>
      </c>
      <c r="G402" s="202">
        <v>0</v>
      </c>
      <c r="H402" s="202">
        <v>0</v>
      </c>
      <c r="I402" s="202">
        <v>21</v>
      </c>
      <c r="J402" s="202">
        <v>3</v>
      </c>
      <c r="K402" s="202">
        <v>0</v>
      </c>
      <c r="L402" s="202">
        <v>0</v>
      </c>
      <c r="M402" s="202">
        <v>0</v>
      </c>
      <c r="N402" s="202">
        <v>0</v>
      </c>
      <c r="O402" s="202">
        <v>17</v>
      </c>
      <c r="P402" s="202">
        <v>104</v>
      </c>
    </row>
    <row r="403" spans="1:16">
      <c r="A403" s="17">
        <v>102041</v>
      </c>
      <c r="B403" s="17" t="s">
        <v>624</v>
      </c>
      <c r="C403" s="202">
        <v>2</v>
      </c>
      <c r="D403" s="202">
        <v>0</v>
      </c>
      <c r="E403" s="202">
        <v>14</v>
      </c>
      <c r="F403" s="202">
        <v>0</v>
      </c>
      <c r="G403" s="202">
        <v>0</v>
      </c>
      <c r="H403" s="202">
        <v>0</v>
      </c>
      <c r="I403" s="202">
        <v>0</v>
      </c>
      <c r="J403" s="202">
        <v>4</v>
      </c>
      <c r="K403" s="202">
        <v>0</v>
      </c>
      <c r="L403" s="202">
        <v>0</v>
      </c>
      <c r="M403" s="202">
        <v>0</v>
      </c>
      <c r="N403" s="202">
        <v>0</v>
      </c>
      <c r="O403" s="202">
        <v>0</v>
      </c>
      <c r="P403" s="202">
        <v>20</v>
      </c>
    </row>
    <row r="404" spans="1:16">
      <c r="A404" s="17">
        <v>102042</v>
      </c>
      <c r="B404" s="17" t="s">
        <v>536</v>
      </c>
      <c r="C404" s="202">
        <v>23</v>
      </c>
      <c r="D404" s="202">
        <v>0</v>
      </c>
      <c r="E404" s="202">
        <v>0</v>
      </c>
      <c r="F404" s="202">
        <v>0</v>
      </c>
      <c r="G404" s="202">
        <v>0</v>
      </c>
      <c r="H404" s="202">
        <v>0</v>
      </c>
      <c r="I404" s="202">
        <v>9</v>
      </c>
      <c r="J404" s="202">
        <v>2</v>
      </c>
      <c r="K404" s="202">
        <v>0</v>
      </c>
      <c r="L404" s="202">
        <v>0</v>
      </c>
      <c r="M404" s="202">
        <v>0</v>
      </c>
      <c r="N404" s="202">
        <v>0</v>
      </c>
      <c r="O404" s="202">
        <v>1</v>
      </c>
      <c r="P404" s="202">
        <v>35</v>
      </c>
    </row>
    <row r="405" spans="1:16">
      <c r="A405" s="17">
        <v>102043</v>
      </c>
      <c r="B405" s="17" t="s">
        <v>445</v>
      </c>
      <c r="C405" s="202">
        <v>7</v>
      </c>
      <c r="D405" s="202">
        <v>12</v>
      </c>
      <c r="E405" s="202">
        <v>9</v>
      </c>
      <c r="F405" s="202">
        <v>0</v>
      </c>
      <c r="G405" s="202">
        <v>0</v>
      </c>
      <c r="H405" s="202">
        <v>0</v>
      </c>
      <c r="I405" s="202">
        <v>3</v>
      </c>
      <c r="J405" s="202">
        <v>2</v>
      </c>
      <c r="K405" s="202">
        <v>0</v>
      </c>
      <c r="L405" s="202">
        <v>4</v>
      </c>
      <c r="M405" s="202">
        <v>0</v>
      </c>
      <c r="N405" s="202">
        <v>0</v>
      </c>
      <c r="O405" s="202">
        <v>2</v>
      </c>
      <c r="P405" s="202">
        <v>39</v>
      </c>
    </row>
    <row r="406" spans="1:16">
      <c r="A406" s="17">
        <v>102044</v>
      </c>
      <c r="B406" s="17" t="s">
        <v>327</v>
      </c>
      <c r="C406" s="202">
        <v>4</v>
      </c>
      <c r="D406" s="202">
        <v>4</v>
      </c>
      <c r="E406" s="202">
        <v>14</v>
      </c>
      <c r="F406" s="202">
        <v>0</v>
      </c>
      <c r="G406" s="202">
        <v>0</v>
      </c>
      <c r="H406" s="202">
        <v>0</v>
      </c>
      <c r="I406" s="202">
        <v>3</v>
      </c>
      <c r="J406" s="202">
        <v>5</v>
      </c>
      <c r="K406" s="202">
        <v>0</v>
      </c>
      <c r="L406" s="202">
        <v>0</v>
      </c>
      <c r="M406" s="202">
        <v>0</v>
      </c>
      <c r="N406" s="202">
        <v>0</v>
      </c>
      <c r="O406" s="202">
        <v>5</v>
      </c>
      <c r="P406" s="202">
        <v>35</v>
      </c>
    </row>
    <row r="407" spans="1:16">
      <c r="A407" s="17">
        <v>102045</v>
      </c>
      <c r="B407" s="17" t="s">
        <v>644</v>
      </c>
      <c r="C407" s="202">
        <v>3</v>
      </c>
      <c r="D407" s="202">
        <v>0</v>
      </c>
      <c r="E407" s="202">
        <v>2</v>
      </c>
      <c r="F407" s="202">
        <v>0</v>
      </c>
      <c r="G407" s="202">
        <v>0</v>
      </c>
      <c r="H407" s="202">
        <v>0</v>
      </c>
      <c r="I407" s="202">
        <v>0</v>
      </c>
      <c r="J407" s="202">
        <v>0</v>
      </c>
      <c r="K407" s="202">
        <v>0</v>
      </c>
      <c r="L407" s="202">
        <v>0</v>
      </c>
      <c r="M407" s="202">
        <v>0</v>
      </c>
      <c r="N407" s="202">
        <v>0</v>
      </c>
      <c r="O407" s="202">
        <v>0</v>
      </c>
      <c r="P407" s="202">
        <v>5</v>
      </c>
    </row>
    <row r="408" spans="1:16">
      <c r="A408" s="17">
        <v>102046</v>
      </c>
      <c r="B408" s="17" t="s">
        <v>591</v>
      </c>
      <c r="C408" s="202">
        <v>1</v>
      </c>
      <c r="D408" s="202">
        <v>1</v>
      </c>
      <c r="E408" s="202">
        <v>0</v>
      </c>
      <c r="F408" s="202">
        <v>0</v>
      </c>
      <c r="G408" s="202">
        <v>0</v>
      </c>
      <c r="H408" s="202">
        <v>0</v>
      </c>
      <c r="I408" s="202">
        <v>10</v>
      </c>
      <c r="J408" s="202">
        <v>2</v>
      </c>
      <c r="K408" s="202">
        <v>0</v>
      </c>
      <c r="L408" s="202">
        <v>0</v>
      </c>
      <c r="M408" s="202">
        <v>0</v>
      </c>
      <c r="N408" s="202">
        <v>0</v>
      </c>
      <c r="O408" s="202">
        <v>1</v>
      </c>
      <c r="P408" s="202">
        <v>15</v>
      </c>
    </row>
    <row r="409" spans="1:16">
      <c r="A409" s="17">
        <v>102047</v>
      </c>
      <c r="B409" s="17" t="s">
        <v>274</v>
      </c>
      <c r="C409" s="202">
        <v>223</v>
      </c>
      <c r="D409" s="202">
        <v>24</v>
      </c>
      <c r="E409" s="202">
        <v>30</v>
      </c>
      <c r="F409" s="202">
        <v>3</v>
      </c>
      <c r="G409" s="202">
        <v>21</v>
      </c>
      <c r="H409" s="202">
        <v>3</v>
      </c>
      <c r="I409" s="202">
        <v>161</v>
      </c>
      <c r="J409" s="202">
        <v>420</v>
      </c>
      <c r="K409" s="202">
        <v>0</v>
      </c>
      <c r="L409" s="202">
        <v>1</v>
      </c>
      <c r="M409" s="202">
        <v>7</v>
      </c>
      <c r="N409" s="202">
        <v>13</v>
      </c>
      <c r="O409" s="202">
        <v>95</v>
      </c>
      <c r="P409" s="202">
        <v>1001</v>
      </c>
    </row>
    <row r="410" spans="1:16">
      <c r="A410" s="17">
        <v>102048</v>
      </c>
      <c r="B410" s="17" t="s">
        <v>631</v>
      </c>
      <c r="C410" s="202">
        <v>0</v>
      </c>
      <c r="D410" s="202">
        <v>0</v>
      </c>
      <c r="E410" s="202">
        <v>2</v>
      </c>
      <c r="F410" s="202">
        <v>0</v>
      </c>
      <c r="G410" s="202">
        <v>1</v>
      </c>
      <c r="H410" s="202">
        <v>0</v>
      </c>
      <c r="I410" s="202">
        <v>0</v>
      </c>
      <c r="J410" s="202">
        <v>0</v>
      </c>
      <c r="K410" s="202">
        <v>0</v>
      </c>
      <c r="L410" s="202">
        <v>0</v>
      </c>
      <c r="M410" s="202">
        <v>0</v>
      </c>
      <c r="N410" s="202">
        <v>0</v>
      </c>
      <c r="O410" s="202">
        <v>1</v>
      </c>
      <c r="P410" s="202">
        <v>4</v>
      </c>
    </row>
    <row r="411" spans="1:16">
      <c r="A411" s="17">
        <v>102049</v>
      </c>
      <c r="B411" s="17" t="s">
        <v>512</v>
      </c>
      <c r="C411" s="202">
        <v>0</v>
      </c>
      <c r="D411" s="202">
        <v>0</v>
      </c>
      <c r="E411" s="202">
        <v>6</v>
      </c>
      <c r="F411" s="202">
        <v>0</v>
      </c>
      <c r="G411" s="202">
        <v>0</v>
      </c>
      <c r="H411" s="202">
        <v>0</v>
      </c>
      <c r="I411" s="202">
        <v>0</v>
      </c>
      <c r="J411" s="202">
        <v>5</v>
      </c>
      <c r="K411" s="202">
        <v>0</v>
      </c>
      <c r="L411" s="202">
        <v>0</v>
      </c>
      <c r="M411" s="202">
        <v>0</v>
      </c>
      <c r="N411" s="202">
        <v>0</v>
      </c>
      <c r="O411" s="202">
        <v>1</v>
      </c>
      <c r="P411" s="202">
        <v>12</v>
      </c>
    </row>
    <row r="412" spans="1:16">
      <c r="A412" s="17">
        <v>102050</v>
      </c>
      <c r="B412" s="17" t="s">
        <v>494</v>
      </c>
      <c r="C412" s="202">
        <v>18</v>
      </c>
      <c r="D412" s="202">
        <v>0</v>
      </c>
      <c r="E412" s="202">
        <v>12</v>
      </c>
      <c r="F412" s="202">
        <v>0</v>
      </c>
      <c r="G412" s="202">
        <v>0</v>
      </c>
      <c r="H412" s="202">
        <v>0</v>
      </c>
      <c r="I412" s="202">
        <v>2</v>
      </c>
      <c r="J412" s="202">
        <v>4</v>
      </c>
      <c r="K412" s="202">
        <v>0</v>
      </c>
      <c r="L412" s="202">
        <v>0</v>
      </c>
      <c r="M412" s="202">
        <v>0</v>
      </c>
      <c r="N412" s="202">
        <v>0</v>
      </c>
      <c r="O412" s="202">
        <v>2</v>
      </c>
      <c r="P412" s="202">
        <v>38</v>
      </c>
    </row>
    <row r="413" spans="1:16">
      <c r="B413" s="17"/>
    </row>
    <row r="414" spans="1:16">
      <c r="B414" s="17"/>
    </row>
    <row r="415" spans="1:16">
      <c r="B415" s="214" t="s">
        <v>769</v>
      </c>
    </row>
    <row r="416" spans="1:16">
      <c r="B416" s="214" t="s">
        <v>801</v>
      </c>
    </row>
    <row r="417" spans="2:2">
      <c r="B417" s="214" t="s">
        <v>802</v>
      </c>
    </row>
    <row r="418" spans="2:2">
      <c r="B418" s="214" t="s">
        <v>803</v>
      </c>
    </row>
    <row r="419" spans="2:2">
      <c r="B419" s="214" t="s">
        <v>804</v>
      </c>
    </row>
    <row r="420" spans="2:2">
      <c r="B420" s="214" t="s">
        <v>805</v>
      </c>
    </row>
    <row r="421" spans="2:2">
      <c r="B421" s="214" t="s">
        <v>806</v>
      </c>
    </row>
    <row r="422" spans="2:2">
      <c r="B422" s="214" t="s">
        <v>807</v>
      </c>
    </row>
    <row r="423" spans="2:2">
      <c r="B423" s="214" t="s">
        <v>808</v>
      </c>
    </row>
    <row r="424" spans="2:2">
      <c r="B424" s="214" t="s">
        <v>809</v>
      </c>
    </row>
    <row r="425" spans="2:2">
      <c r="B425" s="214" t="s">
        <v>810</v>
      </c>
    </row>
    <row r="426" spans="2:2">
      <c r="B426" s="214" t="s">
        <v>811</v>
      </c>
    </row>
    <row r="427" spans="2:2">
      <c r="B427" s="214" t="s">
        <v>812</v>
      </c>
    </row>
    <row r="428" spans="2:2">
      <c r="B428" s="214" t="s">
        <v>813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P429"/>
  <sheetViews>
    <sheetView topLeftCell="A2" workbookViewId="0">
      <selection activeCell="C4" sqref="C4"/>
    </sheetView>
  </sheetViews>
  <sheetFormatPr defaultColWidth="10.28515625" defaultRowHeight="12.75"/>
  <cols>
    <col min="1" max="1" width="10.28515625" style="16"/>
    <col min="2" max="2" width="16.42578125" style="16" customWidth="1"/>
    <col min="3" max="15" width="6.42578125" style="215" customWidth="1"/>
    <col min="16" max="16" width="6.42578125" style="40" customWidth="1"/>
    <col min="17" max="16384" width="10.28515625" style="16"/>
  </cols>
  <sheetData>
    <row r="1" spans="1:16">
      <c r="B1" s="17"/>
    </row>
    <row r="2" spans="1:16">
      <c r="B2" s="17"/>
    </row>
    <row r="3" spans="1:16">
      <c r="B3" s="18"/>
      <c r="C3" s="204" t="s">
        <v>1362</v>
      </c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</row>
    <row r="4" spans="1:16">
      <c r="A4" s="17" t="s">
        <v>680</v>
      </c>
      <c r="B4" s="205"/>
      <c r="C4" s="209" t="s">
        <v>788</v>
      </c>
      <c r="D4" s="209" t="s">
        <v>789</v>
      </c>
      <c r="E4" s="209" t="s">
        <v>790</v>
      </c>
      <c r="F4" s="209" t="s">
        <v>791</v>
      </c>
      <c r="G4" s="209" t="s">
        <v>792</v>
      </c>
      <c r="H4" s="209" t="s">
        <v>793</v>
      </c>
      <c r="I4" s="209" t="s">
        <v>794</v>
      </c>
      <c r="J4" s="209" t="s">
        <v>795</v>
      </c>
      <c r="K4" s="209" t="s">
        <v>796</v>
      </c>
      <c r="L4" s="209" t="s">
        <v>797</v>
      </c>
      <c r="M4" s="209" t="s">
        <v>798</v>
      </c>
      <c r="N4" s="209" t="s">
        <v>799</v>
      </c>
      <c r="O4" s="209" t="s">
        <v>800</v>
      </c>
      <c r="P4" s="209" t="s">
        <v>750</v>
      </c>
    </row>
    <row r="5" spans="1:16">
      <c r="A5" s="17">
        <v>78018</v>
      </c>
      <c r="B5" s="17" t="s">
        <v>535</v>
      </c>
      <c r="C5" s="210">
        <v>76.923076923076934</v>
      </c>
      <c r="D5" s="210">
        <v>0</v>
      </c>
      <c r="E5" s="210">
        <v>0</v>
      </c>
      <c r="F5" s="210">
        <v>0</v>
      </c>
      <c r="G5" s="210">
        <v>0</v>
      </c>
      <c r="H5" s="210">
        <v>0</v>
      </c>
      <c r="I5" s="210">
        <v>0</v>
      </c>
      <c r="J5" s="210">
        <v>15.384615384615385</v>
      </c>
      <c r="K5" s="210">
        <v>0</v>
      </c>
      <c r="L5" s="210">
        <v>0</v>
      </c>
      <c r="M5" s="210">
        <v>0</v>
      </c>
      <c r="N5" s="210">
        <v>0</v>
      </c>
      <c r="O5" s="210">
        <v>7.6923076923076925</v>
      </c>
      <c r="P5" s="210">
        <v>100</v>
      </c>
    </row>
    <row r="6" spans="1:16">
      <c r="A6" s="17">
        <v>78023</v>
      </c>
      <c r="B6" s="17" t="s">
        <v>497</v>
      </c>
      <c r="C6" s="210">
        <v>90.476190476190482</v>
      </c>
      <c r="D6" s="210">
        <v>0</v>
      </c>
      <c r="E6" s="210">
        <v>0</v>
      </c>
      <c r="F6" s="210">
        <v>0</v>
      </c>
      <c r="G6" s="210">
        <v>0</v>
      </c>
      <c r="H6" s="210">
        <v>0</v>
      </c>
      <c r="I6" s="210">
        <v>0</v>
      </c>
      <c r="J6" s="210">
        <v>9.5238095238095237</v>
      </c>
      <c r="K6" s="210">
        <v>0</v>
      </c>
      <c r="L6" s="210">
        <v>0</v>
      </c>
      <c r="M6" s="210">
        <v>0</v>
      </c>
      <c r="N6" s="210">
        <v>0</v>
      </c>
      <c r="O6" s="210">
        <v>0</v>
      </c>
      <c r="P6" s="210">
        <v>100</v>
      </c>
    </row>
    <row r="7" spans="1:16">
      <c r="A7" s="17">
        <v>78068</v>
      </c>
      <c r="B7" s="17" t="s">
        <v>393</v>
      </c>
      <c r="C7" s="210">
        <v>64.86486486486487</v>
      </c>
      <c r="D7" s="210">
        <v>2.7027027027027026</v>
      </c>
      <c r="E7" s="210">
        <v>2.7027027027027026</v>
      </c>
      <c r="F7" s="210">
        <v>0</v>
      </c>
      <c r="G7" s="210">
        <v>0</v>
      </c>
      <c r="H7" s="210">
        <v>0</v>
      </c>
      <c r="I7" s="210">
        <v>2.7027027027027026</v>
      </c>
      <c r="J7" s="210">
        <v>21.621621621621621</v>
      </c>
      <c r="K7" s="210">
        <v>0</v>
      </c>
      <c r="L7" s="210">
        <v>0</v>
      </c>
      <c r="M7" s="210">
        <v>0</v>
      </c>
      <c r="N7" s="210">
        <v>0</v>
      </c>
      <c r="O7" s="210">
        <v>5.4054054054054053</v>
      </c>
      <c r="P7" s="210">
        <v>100</v>
      </c>
    </row>
    <row r="8" spans="1:16">
      <c r="A8" s="17">
        <v>101003</v>
      </c>
      <c r="B8" s="17" t="s">
        <v>640</v>
      </c>
      <c r="C8" s="210">
        <v>100</v>
      </c>
      <c r="D8" s="210">
        <v>0</v>
      </c>
      <c r="E8" s="210">
        <v>0</v>
      </c>
      <c r="F8" s="210">
        <v>0</v>
      </c>
      <c r="G8" s="210">
        <v>0</v>
      </c>
      <c r="H8" s="210">
        <v>0</v>
      </c>
      <c r="I8" s="210">
        <v>0</v>
      </c>
      <c r="J8" s="210">
        <v>0</v>
      </c>
      <c r="K8" s="210">
        <v>0</v>
      </c>
      <c r="L8" s="210">
        <v>0</v>
      </c>
      <c r="M8" s="210">
        <v>0</v>
      </c>
      <c r="N8" s="210">
        <v>0</v>
      </c>
      <c r="O8" s="210">
        <v>0</v>
      </c>
      <c r="P8" s="210">
        <v>100</v>
      </c>
    </row>
    <row r="9" spans="1:16">
      <c r="A9" s="17">
        <v>101005</v>
      </c>
      <c r="B9" s="17" t="s">
        <v>598</v>
      </c>
      <c r="C9" s="210">
        <v>100</v>
      </c>
      <c r="D9" s="210">
        <v>0</v>
      </c>
      <c r="E9" s="210">
        <v>0</v>
      </c>
      <c r="F9" s="210">
        <v>0</v>
      </c>
      <c r="G9" s="210">
        <v>0</v>
      </c>
      <c r="H9" s="210">
        <v>0</v>
      </c>
      <c r="I9" s="210">
        <v>0</v>
      </c>
      <c r="J9" s="210">
        <v>0</v>
      </c>
      <c r="K9" s="210">
        <v>0</v>
      </c>
      <c r="L9" s="210">
        <v>0</v>
      </c>
      <c r="M9" s="210">
        <v>0</v>
      </c>
      <c r="N9" s="210">
        <v>0</v>
      </c>
      <c r="O9" s="210">
        <v>0</v>
      </c>
      <c r="P9" s="210">
        <v>100</v>
      </c>
    </row>
    <row r="10" spans="1:16">
      <c r="A10" s="17">
        <v>101006</v>
      </c>
      <c r="B10" s="17" t="s">
        <v>576</v>
      </c>
      <c r="C10" s="210">
        <v>46.153846153846153</v>
      </c>
      <c r="D10" s="210">
        <v>0</v>
      </c>
      <c r="E10" s="210">
        <v>0</v>
      </c>
      <c r="F10" s="210">
        <v>0</v>
      </c>
      <c r="G10" s="210">
        <v>0</v>
      </c>
      <c r="H10" s="210">
        <v>0</v>
      </c>
      <c r="I10" s="210">
        <v>23.076923076923077</v>
      </c>
      <c r="J10" s="210">
        <v>30.76923076923077</v>
      </c>
      <c r="K10" s="210">
        <v>0</v>
      </c>
      <c r="L10" s="210">
        <v>0</v>
      </c>
      <c r="M10" s="210">
        <v>0</v>
      </c>
      <c r="N10" s="210">
        <v>0</v>
      </c>
      <c r="O10" s="210">
        <v>0</v>
      </c>
      <c r="P10" s="210">
        <v>100</v>
      </c>
    </row>
    <row r="11" spans="1:16">
      <c r="A11" s="17">
        <v>101009</v>
      </c>
      <c r="B11" s="17" t="s">
        <v>343</v>
      </c>
      <c r="C11" s="210">
        <v>35.416666666666671</v>
      </c>
      <c r="D11" s="210">
        <v>4.1666666666666661</v>
      </c>
      <c r="E11" s="210">
        <v>37.5</v>
      </c>
      <c r="F11" s="210">
        <v>0</v>
      </c>
      <c r="G11" s="210">
        <v>0</v>
      </c>
      <c r="H11" s="210">
        <v>0</v>
      </c>
      <c r="I11" s="210">
        <v>4.1666666666666661</v>
      </c>
      <c r="J11" s="210">
        <v>12.5</v>
      </c>
      <c r="K11" s="210">
        <v>0</v>
      </c>
      <c r="L11" s="210">
        <v>0</v>
      </c>
      <c r="M11" s="210">
        <v>0</v>
      </c>
      <c r="N11" s="210">
        <v>0</v>
      </c>
      <c r="O11" s="210">
        <v>6.25</v>
      </c>
      <c r="P11" s="210">
        <v>100</v>
      </c>
    </row>
    <row r="12" spans="1:16">
      <c r="A12" s="17">
        <v>101016</v>
      </c>
      <c r="B12" s="17" t="s">
        <v>553</v>
      </c>
      <c r="C12" s="210">
        <v>33.333333333333329</v>
      </c>
      <c r="D12" s="210">
        <v>0</v>
      </c>
      <c r="E12" s="210">
        <v>6.666666666666667</v>
      </c>
      <c r="F12" s="210">
        <v>0</v>
      </c>
      <c r="G12" s="210">
        <v>0</v>
      </c>
      <c r="H12" s="210">
        <v>0</v>
      </c>
      <c r="I12" s="210">
        <v>0</v>
      </c>
      <c r="J12" s="210">
        <v>13.333333333333334</v>
      </c>
      <c r="K12" s="210">
        <v>0</v>
      </c>
      <c r="L12" s="210">
        <v>0</v>
      </c>
      <c r="M12" s="210">
        <v>40</v>
      </c>
      <c r="N12" s="210">
        <v>0</v>
      </c>
      <c r="O12" s="210">
        <v>6.666666666666667</v>
      </c>
      <c r="P12" s="210">
        <v>100</v>
      </c>
    </row>
    <row r="13" spans="1:16">
      <c r="A13" s="17">
        <v>101018</v>
      </c>
      <c r="B13" s="17" t="s">
        <v>395</v>
      </c>
      <c r="C13" s="210">
        <v>45.454545454545453</v>
      </c>
      <c r="D13" s="210">
        <v>0</v>
      </c>
      <c r="E13" s="210">
        <v>18.181818181818183</v>
      </c>
      <c r="F13" s="210">
        <v>0</v>
      </c>
      <c r="G13" s="210">
        <v>0</v>
      </c>
      <c r="H13" s="210">
        <v>0</v>
      </c>
      <c r="I13" s="210">
        <v>31.818181818181817</v>
      </c>
      <c r="J13" s="210">
        <v>4.5454545454545459</v>
      </c>
      <c r="K13" s="210">
        <v>0</v>
      </c>
      <c r="L13" s="210">
        <v>0</v>
      </c>
      <c r="M13" s="210">
        <v>0</v>
      </c>
      <c r="N13" s="210">
        <v>0</v>
      </c>
      <c r="O13" s="210">
        <v>0</v>
      </c>
      <c r="P13" s="210">
        <v>100</v>
      </c>
    </row>
    <row r="14" spans="1:16">
      <c r="A14" s="17">
        <v>101022</v>
      </c>
      <c r="B14" s="17" t="s">
        <v>464</v>
      </c>
      <c r="C14" s="210">
        <v>78.571428571428569</v>
      </c>
      <c r="D14" s="210">
        <v>0</v>
      </c>
      <c r="E14" s="210">
        <v>0</v>
      </c>
      <c r="F14" s="210">
        <v>0</v>
      </c>
      <c r="G14" s="210">
        <v>0</v>
      </c>
      <c r="H14" s="210">
        <v>0</v>
      </c>
      <c r="I14" s="210">
        <v>0</v>
      </c>
      <c r="J14" s="210">
        <v>14.285714285714285</v>
      </c>
      <c r="K14" s="210">
        <v>0</v>
      </c>
      <c r="L14" s="210">
        <v>0</v>
      </c>
      <c r="M14" s="210">
        <v>7.1428571428571423</v>
      </c>
      <c r="N14" s="210">
        <v>0</v>
      </c>
      <c r="O14" s="210">
        <v>0</v>
      </c>
      <c r="P14" s="210">
        <v>100</v>
      </c>
    </row>
    <row r="15" spans="1:16">
      <c r="A15" s="17">
        <v>101023</v>
      </c>
      <c r="B15" s="17" t="s">
        <v>556</v>
      </c>
      <c r="C15" s="210">
        <v>33.333333333333329</v>
      </c>
      <c r="D15" s="210">
        <v>0</v>
      </c>
      <c r="E15" s="210">
        <v>33.333333333333329</v>
      </c>
      <c r="F15" s="210">
        <v>0</v>
      </c>
      <c r="G15" s="210">
        <v>0</v>
      </c>
      <c r="H15" s="210">
        <v>0</v>
      </c>
      <c r="I15" s="210">
        <v>0</v>
      </c>
      <c r="J15" s="210">
        <v>16.666666666666664</v>
      </c>
      <c r="K15" s="210">
        <v>0</v>
      </c>
      <c r="L15" s="210">
        <v>0</v>
      </c>
      <c r="M15" s="210">
        <v>0</v>
      </c>
      <c r="N15" s="210">
        <v>0</v>
      </c>
      <c r="O15" s="210">
        <v>16.666666666666664</v>
      </c>
      <c r="P15" s="210">
        <v>100</v>
      </c>
    </row>
    <row r="16" spans="1:16">
      <c r="A16" s="17">
        <v>101026</v>
      </c>
      <c r="B16" s="17" t="s">
        <v>615</v>
      </c>
      <c r="C16" s="210">
        <v>75</v>
      </c>
      <c r="D16" s="210">
        <v>25</v>
      </c>
      <c r="E16" s="210">
        <v>0</v>
      </c>
      <c r="F16" s="210">
        <v>0</v>
      </c>
      <c r="G16" s="210">
        <v>0</v>
      </c>
      <c r="H16" s="210">
        <v>0</v>
      </c>
      <c r="I16" s="210">
        <v>0</v>
      </c>
      <c r="J16" s="210">
        <v>0</v>
      </c>
      <c r="K16" s="210">
        <v>0</v>
      </c>
      <c r="L16" s="210">
        <v>0</v>
      </c>
      <c r="M16" s="210">
        <v>0</v>
      </c>
      <c r="N16" s="210">
        <v>0</v>
      </c>
      <c r="O16" s="210">
        <v>0</v>
      </c>
      <c r="P16" s="210">
        <v>100</v>
      </c>
    </row>
    <row r="17" spans="1:16">
      <c r="A17" s="17">
        <v>101027</v>
      </c>
      <c r="B17" s="17" t="s">
        <v>495</v>
      </c>
      <c r="C17" s="210">
        <v>62.5</v>
      </c>
      <c r="D17" s="210">
        <v>0</v>
      </c>
      <c r="E17" s="210">
        <v>6.25</v>
      </c>
      <c r="F17" s="210">
        <v>0</v>
      </c>
      <c r="G17" s="210">
        <v>0</v>
      </c>
      <c r="H17" s="210">
        <v>0</v>
      </c>
      <c r="I17" s="210">
        <v>0</v>
      </c>
      <c r="J17" s="210">
        <v>6.25</v>
      </c>
      <c r="K17" s="210">
        <v>0</v>
      </c>
      <c r="L17" s="210">
        <v>0</v>
      </c>
      <c r="M17" s="210">
        <v>0</v>
      </c>
      <c r="N17" s="210">
        <v>0</v>
      </c>
      <c r="O17" s="210">
        <v>25</v>
      </c>
      <c r="P17" s="210">
        <v>100</v>
      </c>
    </row>
    <row r="18" spans="1:16">
      <c r="A18" s="17">
        <v>80006</v>
      </c>
      <c r="B18" s="17" t="s">
        <v>595</v>
      </c>
      <c r="C18" s="210">
        <v>81.818181818181827</v>
      </c>
      <c r="D18" s="210">
        <v>0</v>
      </c>
      <c r="E18" s="210">
        <v>0</v>
      </c>
      <c r="F18" s="210">
        <v>0</v>
      </c>
      <c r="G18" s="210">
        <v>0</v>
      </c>
      <c r="H18" s="210">
        <v>0</v>
      </c>
      <c r="I18" s="210">
        <v>18.181818181818183</v>
      </c>
      <c r="J18" s="210">
        <v>0</v>
      </c>
      <c r="K18" s="210">
        <v>0</v>
      </c>
      <c r="L18" s="210">
        <v>0</v>
      </c>
      <c r="M18" s="210">
        <v>0</v>
      </c>
      <c r="N18" s="210">
        <v>0</v>
      </c>
      <c r="O18" s="210">
        <v>0</v>
      </c>
      <c r="P18" s="210">
        <v>100</v>
      </c>
    </row>
    <row r="19" spans="1:16">
      <c r="A19" s="17">
        <v>80011</v>
      </c>
      <c r="B19" s="17" t="s">
        <v>668</v>
      </c>
      <c r="C19" s="210">
        <v>0</v>
      </c>
      <c r="D19" s="210">
        <v>0</v>
      </c>
      <c r="E19" s="210">
        <v>0</v>
      </c>
      <c r="F19" s="210">
        <v>0</v>
      </c>
      <c r="G19" s="210">
        <v>0</v>
      </c>
      <c r="H19" s="210">
        <v>0</v>
      </c>
      <c r="I19" s="210">
        <v>0</v>
      </c>
      <c r="J19" s="210">
        <v>0</v>
      </c>
      <c r="K19" s="210">
        <v>0</v>
      </c>
      <c r="L19" s="210">
        <v>0</v>
      </c>
      <c r="M19" s="210">
        <v>0</v>
      </c>
      <c r="N19" s="210">
        <v>0</v>
      </c>
      <c r="O19" s="210">
        <v>100</v>
      </c>
      <c r="P19" s="210">
        <v>100</v>
      </c>
    </row>
    <row r="20" spans="1:16">
      <c r="A20" s="17">
        <v>80022</v>
      </c>
      <c r="B20" s="17" t="s">
        <v>511</v>
      </c>
      <c r="C20" s="210">
        <v>16.666666666666664</v>
      </c>
      <c r="D20" s="210">
        <v>16.666666666666664</v>
      </c>
      <c r="E20" s="210">
        <v>33.333333333333329</v>
      </c>
      <c r="F20" s="210">
        <v>0</v>
      </c>
      <c r="G20" s="210">
        <v>0</v>
      </c>
      <c r="H20" s="210">
        <v>0</v>
      </c>
      <c r="I20" s="210">
        <v>16.666666666666664</v>
      </c>
      <c r="J20" s="210">
        <v>16.666666666666664</v>
      </c>
      <c r="K20" s="210">
        <v>0</v>
      </c>
      <c r="L20" s="210">
        <v>0</v>
      </c>
      <c r="M20" s="210">
        <v>0</v>
      </c>
      <c r="N20" s="210">
        <v>0</v>
      </c>
      <c r="O20" s="210">
        <v>0</v>
      </c>
      <c r="P20" s="210">
        <v>100</v>
      </c>
    </row>
    <row r="21" spans="1:16">
      <c r="A21" s="17">
        <v>80056</v>
      </c>
      <c r="B21" s="17" t="s">
        <v>463</v>
      </c>
      <c r="C21" s="210">
        <v>42.857142857142854</v>
      </c>
      <c r="D21" s="210">
        <v>0</v>
      </c>
      <c r="E21" s="210">
        <v>0</v>
      </c>
      <c r="F21" s="210">
        <v>0</v>
      </c>
      <c r="G21" s="210">
        <v>0</v>
      </c>
      <c r="H21" s="210">
        <v>0</v>
      </c>
      <c r="I21" s="210">
        <v>57.142857142857139</v>
      </c>
      <c r="J21" s="210">
        <v>0</v>
      </c>
      <c r="K21" s="210">
        <v>0</v>
      </c>
      <c r="L21" s="210">
        <v>0</v>
      </c>
      <c r="M21" s="210">
        <v>0</v>
      </c>
      <c r="N21" s="210">
        <v>0</v>
      </c>
      <c r="O21" s="210">
        <v>0</v>
      </c>
      <c r="P21" s="210">
        <v>100</v>
      </c>
    </row>
    <row r="22" spans="1:16">
      <c r="A22" s="17">
        <v>80066</v>
      </c>
      <c r="B22" s="17" t="s">
        <v>656</v>
      </c>
      <c r="C22" s="210"/>
      <c r="D22" s="210"/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</row>
    <row r="23" spans="1:16">
      <c r="A23" s="17">
        <v>80068</v>
      </c>
      <c r="B23" s="17" t="s">
        <v>584</v>
      </c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</row>
    <row r="24" spans="1:16">
      <c r="A24" s="17">
        <v>80073</v>
      </c>
      <c r="B24" s="17" t="s">
        <v>441</v>
      </c>
      <c r="C24" s="210">
        <v>52.631578947368418</v>
      </c>
      <c r="D24" s="210">
        <v>0</v>
      </c>
      <c r="E24" s="210">
        <v>0</v>
      </c>
      <c r="F24" s="210">
        <v>0</v>
      </c>
      <c r="G24" s="210">
        <v>0</v>
      </c>
      <c r="H24" s="210">
        <v>0</v>
      </c>
      <c r="I24" s="210">
        <v>0</v>
      </c>
      <c r="J24" s="210">
        <v>42.105263157894733</v>
      </c>
      <c r="K24" s="210">
        <v>0</v>
      </c>
      <c r="L24" s="210">
        <v>0</v>
      </c>
      <c r="M24" s="210">
        <v>0</v>
      </c>
      <c r="N24" s="210">
        <v>0</v>
      </c>
      <c r="O24" s="210">
        <v>5.2631578947368416</v>
      </c>
      <c r="P24" s="210">
        <v>100</v>
      </c>
    </row>
    <row r="25" spans="1:16">
      <c r="A25" s="17">
        <v>80090</v>
      </c>
      <c r="B25" s="17" t="s">
        <v>678</v>
      </c>
      <c r="C25" s="210">
        <v>100</v>
      </c>
      <c r="D25" s="210">
        <v>0</v>
      </c>
      <c r="E25" s="210">
        <v>0</v>
      </c>
      <c r="F25" s="210">
        <v>0</v>
      </c>
      <c r="G25" s="210">
        <v>0</v>
      </c>
      <c r="H25" s="210">
        <v>0</v>
      </c>
      <c r="I25" s="210">
        <v>0</v>
      </c>
      <c r="J25" s="210">
        <v>0</v>
      </c>
      <c r="K25" s="210">
        <v>0</v>
      </c>
      <c r="L25" s="210">
        <v>0</v>
      </c>
      <c r="M25" s="210">
        <v>0</v>
      </c>
      <c r="N25" s="210">
        <v>0</v>
      </c>
      <c r="O25" s="210">
        <v>0</v>
      </c>
      <c r="P25" s="210">
        <v>100</v>
      </c>
    </row>
    <row r="26" spans="1:16">
      <c r="A26" s="17">
        <v>79020</v>
      </c>
      <c r="B26" s="17" t="s">
        <v>527</v>
      </c>
      <c r="C26" s="210">
        <v>60</v>
      </c>
      <c r="D26" s="210">
        <v>0</v>
      </c>
      <c r="E26" s="210">
        <v>24</v>
      </c>
      <c r="F26" s="210">
        <v>0</v>
      </c>
      <c r="G26" s="210">
        <v>0</v>
      </c>
      <c r="H26" s="210">
        <v>0</v>
      </c>
      <c r="I26" s="210">
        <v>12</v>
      </c>
      <c r="J26" s="210">
        <v>4</v>
      </c>
      <c r="K26" s="210">
        <v>0</v>
      </c>
      <c r="L26" s="210">
        <v>0</v>
      </c>
      <c r="M26" s="210">
        <v>0</v>
      </c>
      <c r="N26" s="210">
        <v>0</v>
      </c>
      <c r="O26" s="210">
        <v>0</v>
      </c>
      <c r="P26" s="210">
        <v>100</v>
      </c>
    </row>
    <row r="27" spans="1:16">
      <c r="A27" s="17">
        <v>79030</v>
      </c>
      <c r="B27" s="17" t="s">
        <v>603</v>
      </c>
      <c r="C27" s="210">
        <v>54.054054054054056</v>
      </c>
      <c r="D27" s="210">
        <v>0</v>
      </c>
      <c r="E27" s="210">
        <v>0</v>
      </c>
      <c r="F27" s="210">
        <v>0</v>
      </c>
      <c r="G27" s="210">
        <v>0</v>
      </c>
      <c r="H27" s="210">
        <v>0</v>
      </c>
      <c r="I27" s="210">
        <v>29.72972972972973</v>
      </c>
      <c r="J27" s="210">
        <v>8.1081081081081088</v>
      </c>
      <c r="K27" s="210">
        <v>0</v>
      </c>
      <c r="L27" s="210">
        <v>5.4054054054054053</v>
      </c>
      <c r="M27" s="210">
        <v>0</v>
      </c>
      <c r="N27" s="210">
        <v>0</v>
      </c>
      <c r="O27" s="210">
        <v>2.7027027027027026</v>
      </c>
      <c r="P27" s="210">
        <v>100</v>
      </c>
    </row>
    <row r="28" spans="1:16">
      <c r="A28" s="17">
        <v>79043</v>
      </c>
      <c r="B28" s="17" t="s">
        <v>409</v>
      </c>
      <c r="C28" s="210">
        <v>11.842105263157894</v>
      </c>
      <c r="D28" s="210">
        <v>0</v>
      </c>
      <c r="E28" s="210">
        <v>35.526315789473685</v>
      </c>
      <c r="F28" s="210">
        <v>0</v>
      </c>
      <c r="G28" s="210">
        <v>0</v>
      </c>
      <c r="H28" s="210">
        <v>0</v>
      </c>
      <c r="I28" s="210">
        <v>21.052631578947366</v>
      </c>
      <c r="J28" s="210">
        <v>19.736842105263158</v>
      </c>
      <c r="K28" s="210">
        <v>0</v>
      </c>
      <c r="L28" s="210">
        <v>0</v>
      </c>
      <c r="M28" s="210">
        <v>0</v>
      </c>
      <c r="N28" s="210">
        <v>0</v>
      </c>
      <c r="O28" s="210">
        <v>11.842105263157894</v>
      </c>
      <c r="P28" s="210">
        <v>100</v>
      </c>
    </row>
    <row r="29" spans="1:16">
      <c r="A29" s="17">
        <v>79115</v>
      </c>
      <c r="B29" s="17" t="s">
        <v>515</v>
      </c>
      <c r="C29" s="210">
        <v>10</v>
      </c>
      <c r="D29" s="210">
        <v>0</v>
      </c>
      <c r="E29" s="210">
        <v>45</v>
      </c>
      <c r="F29" s="210">
        <v>0</v>
      </c>
      <c r="G29" s="210">
        <v>0</v>
      </c>
      <c r="H29" s="210">
        <v>0</v>
      </c>
      <c r="I29" s="210">
        <v>5</v>
      </c>
      <c r="J29" s="210">
        <v>5</v>
      </c>
      <c r="K29" s="210">
        <v>0</v>
      </c>
      <c r="L29" s="210">
        <v>0</v>
      </c>
      <c r="M29" s="210">
        <v>0</v>
      </c>
      <c r="N29" s="210">
        <v>0</v>
      </c>
      <c r="O29" s="210">
        <v>35</v>
      </c>
      <c r="P29" s="210">
        <v>100</v>
      </c>
    </row>
    <row r="30" spans="1:16">
      <c r="A30" s="17">
        <v>79129</v>
      </c>
      <c r="B30" s="17" t="s">
        <v>410</v>
      </c>
      <c r="C30" s="210">
        <v>7.042253521126761</v>
      </c>
      <c r="D30" s="210">
        <v>0</v>
      </c>
      <c r="E30" s="210">
        <v>46.478873239436616</v>
      </c>
      <c r="F30" s="210">
        <v>0</v>
      </c>
      <c r="G30" s="210">
        <v>0</v>
      </c>
      <c r="H30" s="210">
        <v>0</v>
      </c>
      <c r="I30" s="210">
        <v>0</v>
      </c>
      <c r="J30" s="210">
        <v>23.943661971830984</v>
      </c>
      <c r="K30" s="210">
        <v>0</v>
      </c>
      <c r="L30" s="210">
        <v>1.4084507042253522</v>
      </c>
      <c r="M30" s="210">
        <v>0</v>
      </c>
      <c r="N30" s="210">
        <v>0</v>
      </c>
      <c r="O30" s="210">
        <v>21.12676056338028</v>
      </c>
      <c r="P30" s="210">
        <v>100</v>
      </c>
    </row>
    <row r="31" spans="1:16">
      <c r="A31" s="17">
        <v>79138</v>
      </c>
      <c r="B31" s="17" t="s">
        <v>417</v>
      </c>
      <c r="C31" s="210">
        <v>14.507772020725387</v>
      </c>
      <c r="D31" s="210">
        <v>2.0725388601036272</v>
      </c>
      <c r="E31" s="210">
        <v>50.777202072538863</v>
      </c>
      <c r="F31" s="210">
        <v>0</v>
      </c>
      <c r="G31" s="210">
        <v>0</v>
      </c>
      <c r="H31" s="210">
        <v>0</v>
      </c>
      <c r="I31" s="210">
        <v>2.5906735751295336</v>
      </c>
      <c r="J31" s="210">
        <v>6.2176165803108807</v>
      </c>
      <c r="K31" s="210">
        <v>0</v>
      </c>
      <c r="L31" s="210">
        <v>0</v>
      </c>
      <c r="M31" s="210">
        <v>0</v>
      </c>
      <c r="N31" s="210">
        <v>0</v>
      </c>
      <c r="O31" s="210">
        <v>23.834196891191709</v>
      </c>
      <c r="P31" s="210">
        <v>100</v>
      </c>
    </row>
    <row r="32" spans="1:16">
      <c r="A32" s="17">
        <v>79147</v>
      </c>
      <c r="B32" s="17" t="s">
        <v>384</v>
      </c>
      <c r="C32" s="210">
        <v>6.7901234567901234</v>
      </c>
      <c r="D32" s="210">
        <v>0.61728395061728392</v>
      </c>
      <c r="E32" s="210">
        <v>2.4691358024691357</v>
      </c>
      <c r="F32" s="210">
        <v>0</v>
      </c>
      <c r="G32" s="210">
        <v>1.8518518518518516</v>
      </c>
      <c r="H32" s="210">
        <v>0</v>
      </c>
      <c r="I32" s="210">
        <v>0.61728395061728392</v>
      </c>
      <c r="J32" s="210">
        <v>75.308641975308646</v>
      </c>
      <c r="K32" s="210">
        <v>0</v>
      </c>
      <c r="L32" s="210">
        <v>0</v>
      </c>
      <c r="M32" s="210">
        <v>0</v>
      </c>
      <c r="N32" s="210">
        <v>0</v>
      </c>
      <c r="O32" s="210">
        <v>12.345679012345679</v>
      </c>
      <c r="P32" s="210">
        <v>100</v>
      </c>
    </row>
    <row r="33" spans="1:16">
      <c r="A33" s="17">
        <v>78001</v>
      </c>
      <c r="B33" s="17" t="s">
        <v>587</v>
      </c>
      <c r="C33" s="210">
        <v>83.333333333333343</v>
      </c>
      <c r="D33" s="210">
        <v>0</v>
      </c>
      <c r="E33" s="210">
        <v>0</v>
      </c>
      <c r="F33" s="210">
        <v>0</v>
      </c>
      <c r="G33" s="210">
        <v>0</v>
      </c>
      <c r="H33" s="210">
        <v>0</v>
      </c>
      <c r="I33" s="210">
        <v>0</v>
      </c>
      <c r="J33" s="210">
        <v>16.666666666666664</v>
      </c>
      <c r="K33" s="210">
        <v>0</v>
      </c>
      <c r="L33" s="210">
        <v>0</v>
      </c>
      <c r="M33" s="210">
        <v>0</v>
      </c>
      <c r="N33" s="210">
        <v>0</v>
      </c>
      <c r="O33" s="210">
        <v>0</v>
      </c>
      <c r="P33" s="210">
        <v>100</v>
      </c>
    </row>
    <row r="34" spans="1:16">
      <c r="A34" s="17">
        <v>78005</v>
      </c>
      <c r="B34" s="17" t="s">
        <v>625</v>
      </c>
      <c r="C34" s="210">
        <v>100</v>
      </c>
      <c r="D34" s="210">
        <v>0</v>
      </c>
      <c r="E34" s="210">
        <v>0</v>
      </c>
      <c r="F34" s="210">
        <v>0</v>
      </c>
      <c r="G34" s="210">
        <v>0</v>
      </c>
      <c r="H34" s="210">
        <v>0</v>
      </c>
      <c r="I34" s="210">
        <v>0</v>
      </c>
      <c r="J34" s="210">
        <v>0</v>
      </c>
      <c r="K34" s="210">
        <v>0</v>
      </c>
      <c r="L34" s="210">
        <v>0</v>
      </c>
      <c r="M34" s="210">
        <v>0</v>
      </c>
      <c r="N34" s="210">
        <v>0</v>
      </c>
      <c r="O34" s="210">
        <v>0</v>
      </c>
      <c r="P34" s="210">
        <v>100</v>
      </c>
    </row>
    <row r="35" spans="1:16">
      <c r="A35" s="17">
        <v>78063</v>
      </c>
      <c r="B35" s="17" t="s">
        <v>489</v>
      </c>
      <c r="C35" s="210">
        <v>42.857142857142854</v>
      </c>
      <c r="D35" s="210">
        <v>0</v>
      </c>
      <c r="E35" s="210">
        <v>20</v>
      </c>
      <c r="F35" s="210">
        <v>0</v>
      </c>
      <c r="G35" s="210">
        <v>5.7142857142857144</v>
      </c>
      <c r="H35" s="210">
        <v>0</v>
      </c>
      <c r="I35" s="210">
        <v>0</v>
      </c>
      <c r="J35" s="210">
        <v>11.428571428571429</v>
      </c>
      <c r="K35" s="210">
        <v>0</v>
      </c>
      <c r="L35" s="210">
        <v>0</v>
      </c>
      <c r="M35" s="210">
        <v>0</v>
      </c>
      <c r="N35" s="210">
        <v>0</v>
      </c>
      <c r="O35" s="210">
        <v>20</v>
      </c>
      <c r="P35" s="210">
        <v>100</v>
      </c>
    </row>
    <row r="36" spans="1:16">
      <c r="A36" s="17">
        <v>78064</v>
      </c>
      <c r="B36" s="17" t="s">
        <v>620</v>
      </c>
      <c r="C36" s="210">
        <v>83.333333333333343</v>
      </c>
      <c r="D36" s="210">
        <v>0</v>
      </c>
      <c r="E36" s="210">
        <v>0</v>
      </c>
      <c r="F36" s="210">
        <v>0</v>
      </c>
      <c r="G36" s="210">
        <v>0</v>
      </c>
      <c r="H36" s="210">
        <v>0</v>
      </c>
      <c r="I36" s="210">
        <v>0</v>
      </c>
      <c r="J36" s="210">
        <v>16.666666666666664</v>
      </c>
      <c r="K36" s="210">
        <v>0</v>
      </c>
      <c r="L36" s="210">
        <v>0</v>
      </c>
      <c r="M36" s="210">
        <v>0</v>
      </c>
      <c r="N36" s="210">
        <v>0</v>
      </c>
      <c r="O36" s="210">
        <v>0</v>
      </c>
      <c r="P36" s="210">
        <v>100</v>
      </c>
    </row>
    <row r="37" spans="1:16">
      <c r="A37" s="17">
        <v>78088</v>
      </c>
      <c r="B37" s="17" t="s">
        <v>551</v>
      </c>
      <c r="C37" s="210">
        <v>19.047619047619047</v>
      </c>
      <c r="D37" s="210">
        <v>76.19047619047619</v>
      </c>
      <c r="E37" s="210">
        <v>0</v>
      </c>
      <c r="F37" s="210">
        <v>0</v>
      </c>
      <c r="G37" s="210">
        <v>0</v>
      </c>
      <c r="H37" s="210">
        <v>0</v>
      </c>
      <c r="I37" s="210">
        <v>0</v>
      </c>
      <c r="J37" s="210">
        <v>4.7619047619047619</v>
      </c>
      <c r="K37" s="210">
        <v>0</v>
      </c>
      <c r="L37" s="210">
        <v>0</v>
      </c>
      <c r="M37" s="210">
        <v>0</v>
      </c>
      <c r="N37" s="210">
        <v>0</v>
      </c>
      <c r="O37" s="210">
        <v>0</v>
      </c>
      <c r="P37" s="210">
        <v>100</v>
      </c>
    </row>
    <row r="38" spans="1:16">
      <c r="A38" s="17">
        <v>78092</v>
      </c>
      <c r="B38" s="17" t="s">
        <v>630</v>
      </c>
      <c r="C38" s="210">
        <v>12.5</v>
      </c>
      <c r="D38" s="210">
        <v>0</v>
      </c>
      <c r="E38" s="210">
        <v>50</v>
      </c>
      <c r="F38" s="210">
        <v>0</v>
      </c>
      <c r="G38" s="210">
        <v>0</v>
      </c>
      <c r="H38" s="210">
        <v>0</v>
      </c>
      <c r="I38" s="210">
        <v>0</v>
      </c>
      <c r="J38" s="210">
        <v>0</v>
      </c>
      <c r="K38" s="210">
        <v>0</v>
      </c>
      <c r="L38" s="210">
        <v>0</v>
      </c>
      <c r="M38" s="210">
        <v>0</v>
      </c>
      <c r="N38" s="210">
        <v>0</v>
      </c>
      <c r="O38" s="210">
        <v>37.5</v>
      </c>
      <c r="P38" s="210">
        <v>100</v>
      </c>
    </row>
    <row r="39" spans="1:16">
      <c r="A39" s="17">
        <v>78115</v>
      </c>
      <c r="B39" s="17" t="s">
        <v>534</v>
      </c>
      <c r="C39" s="210">
        <v>33.333333333333329</v>
      </c>
      <c r="D39" s="210">
        <v>0</v>
      </c>
      <c r="E39" s="210">
        <v>25</v>
      </c>
      <c r="F39" s="210">
        <v>0</v>
      </c>
      <c r="G39" s="210">
        <v>0</v>
      </c>
      <c r="H39" s="210">
        <v>0</v>
      </c>
      <c r="I39" s="210">
        <v>0</v>
      </c>
      <c r="J39" s="210">
        <v>41.666666666666671</v>
      </c>
      <c r="K39" s="210">
        <v>0</v>
      </c>
      <c r="L39" s="210">
        <v>0</v>
      </c>
      <c r="M39" s="210">
        <v>0</v>
      </c>
      <c r="N39" s="210">
        <v>0</v>
      </c>
      <c r="O39" s="210">
        <v>0</v>
      </c>
      <c r="P39" s="210">
        <v>100</v>
      </c>
    </row>
    <row r="40" spans="1:16">
      <c r="A40" s="17">
        <v>78130</v>
      </c>
      <c r="B40" s="17" t="s">
        <v>566</v>
      </c>
      <c r="C40" s="210">
        <v>19.444444444444446</v>
      </c>
      <c r="D40" s="210">
        <v>44.444444444444443</v>
      </c>
      <c r="E40" s="210">
        <v>11.111111111111111</v>
      </c>
      <c r="F40" s="210">
        <v>0</v>
      </c>
      <c r="G40" s="210">
        <v>0</v>
      </c>
      <c r="H40" s="210">
        <v>0</v>
      </c>
      <c r="I40" s="210">
        <v>0</v>
      </c>
      <c r="J40" s="210">
        <v>13.888888888888889</v>
      </c>
      <c r="K40" s="210">
        <v>0</v>
      </c>
      <c r="L40" s="210">
        <v>0</v>
      </c>
      <c r="M40" s="210">
        <v>0</v>
      </c>
      <c r="N40" s="210">
        <v>0</v>
      </c>
      <c r="O40" s="210">
        <v>11.111111111111111</v>
      </c>
      <c r="P40" s="210">
        <v>100</v>
      </c>
    </row>
    <row r="41" spans="1:16">
      <c r="A41" s="17">
        <v>78153</v>
      </c>
      <c r="B41" s="17" t="s">
        <v>412</v>
      </c>
      <c r="C41" s="210">
        <v>26.923076923076923</v>
      </c>
      <c r="D41" s="210">
        <v>0</v>
      </c>
      <c r="E41" s="210">
        <v>15.384615384615385</v>
      </c>
      <c r="F41" s="210">
        <v>0</v>
      </c>
      <c r="G41" s="210">
        <v>0</v>
      </c>
      <c r="H41" s="210">
        <v>0</v>
      </c>
      <c r="I41" s="210">
        <v>0</v>
      </c>
      <c r="J41" s="210">
        <v>19.230769230769234</v>
      </c>
      <c r="K41" s="210">
        <v>0</v>
      </c>
      <c r="L41" s="210">
        <v>0</v>
      </c>
      <c r="M41" s="210">
        <v>0</v>
      </c>
      <c r="N41" s="210">
        <v>0</v>
      </c>
      <c r="O41" s="210">
        <v>38.461538461538467</v>
      </c>
      <c r="P41" s="210">
        <v>100</v>
      </c>
    </row>
    <row r="42" spans="1:16">
      <c r="A42" s="17">
        <v>78007</v>
      </c>
      <c r="B42" s="17" t="s">
        <v>663</v>
      </c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</row>
    <row r="43" spans="1:16">
      <c r="A43" s="17">
        <v>78024</v>
      </c>
      <c r="B43" s="17" t="s">
        <v>636</v>
      </c>
      <c r="C43" s="210">
        <v>100</v>
      </c>
      <c r="D43" s="210">
        <v>0</v>
      </c>
      <c r="E43" s="210">
        <v>0</v>
      </c>
      <c r="F43" s="210">
        <v>0</v>
      </c>
      <c r="G43" s="210">
        <v>0</v>
      </c>
      <c r="H43" s="210">
        <v>0</v>
      </c>
      <c r="I43" s="210">
        <v>0</v>
      </c>
      <c r="J43" s="210">
        <v>0</v>
      </c>
      <c r="K43" s="210">
        <v>0</v>
      </c>
      <c r="L43" s="210">
        <v>0</v>
      </c>
      <c r="M43" s="210">
        <v>0</v>
      </c>
      <c r="N43" s="210">
        <v>0</v>
      </c>
      <c r="O43" s="210">
        <v>0</v>
      </c>
      <c r="P43" s="210">
        <v>100</v>
      </c>
    </row>
    <row r="44" spans="1:16">
      <c r="A44" s="17">
        <v>78032</v>
      </c>
      <c r="B44" s="17" t="s">
        <v>674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</row>
    <row r="45" spans="1:16">
      <c r="A45" s="17">
        <v>78036</v>
      </c>
      <c r="B45" s="17" t="s">
        <v>449</v>
      </c>
      <c r="C45" s="210">
        <v>57.627118644067799</v>
      </c>
      <c r="D45" s="210">
        <v>3.3898305084745761</v>
      </c>
      <c r="E45" s="210">
        <v>6.7796610169491522</v>
      </c>
      <c r="F45" s="210">
        <v>0</v>
      </c>
      <c r="G45" s="210">
        <v>0</v>
      </c>
      <c r="H45" s="210">
        <v>0</v>
      </c>
      <c r="I45" s="210">
        <v>25.423728813559322</v>
      </c>
      <c r="J45" s="210">
        <v>6.7796610169491522</v>
      </c>
      <c r="K45" s="210">
        <v>0</v>
      </c>
      <c r="L45" s="210">
        <v>0</v>
      </c>
      <c r="M45" s="210">
        <v>0</v>
      </c>
      <c r="N45" s="210">
        <v>0</v>
      </c>
      <c r="O45" s="210">
        <v>0</v>
      </c>
      <c r="P45" s="210">
        <v>100</v>
      </c>
    </row>
    <row r="46" spans="1:16">
      <c r="A46" s="17">
        <v>78041</v>
      </c>
      <c r="B46" s="17" t="s">
        <v>611</v>
      </c>
      <c r="C46" s="210">
        <v>33.333333333333329</v>
      </c>
      <c r="D46" s="210">
        <v>0</v>
      </c>
      <c r="E46" s="210">
        <v>0</v>
      </c>
      <c r="F46" s="210">
        <v>0</v>
      </c>
      <c r="G46" s="210">
        <v>0</v>
      </c>
      <c r="H46" s="210">
        <v>0</v>
      </c>
      <c r="I46" s="210">
        <v>0</v>
      </c>
      <c r="J46" s="210">
        <v>66.666666666666657</v>
      </c>
      <c r="K46" s="210">
        <v>0</v>
      </c>
      <c r="L46" s="210">
        <v>0</v>
      </c>
      <c r="M46" s="210">
        <v>0</v>
      </c>
      <c r="N46" s="210">
        <v>0</v>
      </c>
      <c r="O46" s="210">
        <v>0</v>
      </c>
      <c r="P46" s="210">
        <v>100</v>
      </c>
    </row>
    <row r="47" spans="1:16">
      <c r="A47" s="17">
        <v>78086</v>
      </c>
      <c r="B47" s="17" t="s">
        <v>670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</row>
    <row r="48" spans="1:16">
      <c r="A48" s="17">
        <v>78087</v>
      </c>
      <c r="B48" s="17" t="s">
        <v>456</v>
      </c>
      <c r="C48" s="210">
        <v>7.5471698113207548</v>
      </c>
      <c r="D48" s="210">
        <v>0</v>
      </c>
      <c r="E48" s="210">
        <v>0</v>
      </c>
      <c r="F48" s="210">
        <v>0</v>
      </c>
      <c r="G48" s="210">
        <v>0</v>
      </c>
      <c r="H48" s="210">
        <v>0</v>
      </c>
      <c r="I48" s="210">
        <v>0</v>
      </c>
      <c r="J48" s="210">
        <v>7.5471698113207548</v>
      </c>
      <c r="K48" s="210">
        <v>0</v>
      </c>
      <c r="L48" s="210">
        <v>0</v>
      </c>
      <c r="M48" s="210">
        <v>11.320754716981133</v>
      </c>
      <c r="N48" s="210">
        <v>0</v>
      </c>
      <c r="O48" s="210">
        <v>73.584905660377359</v>
      </c>
      <c r="P48" s="210">
        <v>100</v>
      </c>
    </row>
    <row r="49" spans="1:16">
      <c r="A49" s="17">
        <v>78120</v>
      </c>
      <c r="B49" s="17" t="s">
        <v>638</v>
      </c>
      <c r="C49" s="210">
        <v>50</v>
      </c>
      <c r="D49" s="210">
        <v>0</v>
      </c>
      <c r="E49" s="210">
        <v>0</v>
      </c>
      <c r="F49" s="210">
        <v>0</v>
      </c>
      <c r="G49" s="210">
        <v>0</v>
      </c>
      <c r="H49" s="210">
        <v>0</v>
      </c>
      <c r="I49" s="210">
        <v>0</v>
      </c>
      <c r="J49" s="210">
        <v>50</v>
      </c>
      <c r="K49" s="210">
        <v>0</v>
      </c>
      <c r="L49" s="210">
        <v>0</v>
      </c>
      <c r="M49" s="210">
        <v>0</v>
      </c>
      <c r="N49" s="210">
        <v>0</v>
      </c>
      <c r="O49" s="210">
        <v>0</v>
      </c>
      <c r="P49" s="210">
        <v>100</v>
      </c>
    </row>
    <row r="50" spans="1:16">
      <c r="A50" s="17">
        <v>79002</v>
      </c>
      <c r="B50" s="17" t="s">
        <v>602</v>
      </c>
      <c r="C50" s="210">
        <v>40</v>
      </c>
      <c r="D50" s="210">
        <v>0</v>
      </c>
      <c r="E50" s="210">
        <v>20</v>
      </c>
      <c r="F50" s="210">
        <v>0</v>
      </c>
      <c r="G50" s="210">
        <v>20</v>
      </c>
      <c r="H50" s="210">
        <v>0</v>
      </c>
      <c r="I50" s="210">
        <v>0</v>
      </c>
      <c r="J50" s="210">
        <v>0</v>
      </c>
      <c r="K50" s="210">
        <v>0</v>
      </c>
      <c r="L50" s="210">
        <v>0</v>
      </c>
      <c r="M50" s="210">
        <v>0</v>
      </c>
      <c r="N50" s="210">
        <v>0</v>
      </c>
      <c r="O50" s="210">
        <v>20</v>
      </c>
      <c r="P50" s="210">
        <v>100</v>
      </c>
    </row>
    <row r="51" spans="1:16">
      <c r="A51" s="17">
        <v>79005</v>
      </c>
      <c r="B51" s="17" t="s">
        <v>635</v>
      </c>
      <c r="C51" s="210">
        <v>33.333333333333329</v>
      </c>
      <c r="D51" s="210">
        <v>16.666666666666664</v>
      </c>
      <c r="E51" s="210">
        <v>0</v>
      </c>
      <c r="F51" s="210">
        <v>0</v>
      </c>
      <c r="G51" s="210">
        <v>0</v>
      </c>
      <c r="H51" s="210">
        <v>0</v>
      </c>
      <c r="I51" s="210">
        <v>0</v>
      </c>
      <c r="J51" s="210">
        <v>50</v>
      </c>
      <c r="K51" s="210">
        <v>0</v>
      </c>
      <c r="L51" s="210">
        <v>0</v>
      </c>
      <c r="M51" s="210">
        <v>0</v>
      </c>
      <c r="N51" s="210">
        <v>0</v>
      </c>
      <c r="O51" s="210">
        <v>0</v>
      </c>
      <c r="P51" s="210">
        <v>100</v>
      </c>
    </row>
    <row r="52" spans="1:16">
      <c r="A52" s="17">
        <v>79009</v>
      </c>
      <c r="B52" s="17" t="s">
        <v>543</v>
      </c>
      <c r="C52" s="210">
        <v>75</v>
      </c>
      <c r="D52" s="210">
        <v>0</v>
      </c>
      <c r="E52" s="210">
        <v>0</v>
      </c>
      <c r="F52" s="210">
        <v>0</v>
      </c>
      <c r="G52" s="210">
        <v>0</v>
      </c>
      <c r="H52" s="210">
        <v>0</v>
      </c>
      <c r="I52" s="210">
        <v>8.3333333333333321</v>
      </c>
      <c r="J52" s="210">
        <v>0</v>
      </c>
      <c r="K52" s="210">
        <v>0</v>
      </c>
      <c r="L52" s="210">
        <v>0</v>
      </c>
      <c r="M52" s="210">
        <v>0</v>
      </c>
      <c r="N52" s="210">
        <v>0</v>
      </c>
      <c r="O52" s="210">
        <v>16.666666666666664</v>
      </c>
      <c r="P52" s="210">
        <v>100</v>
      </c>
    </row>
    <row r="53" spans="1:16">
      <c r="A53" s="17">
        <v>79027</v>
      </c>
      <c r="B53" s="17" t="s">
        <v>569</v>
      </c>
      <c r="C53" s="210">
        <v>68.181818181818173</v>
      </c>
      <c r="D53" s="210">
        <v>0</v>
      </c>
      <c r="E53" s="210">
        <v>27.27272727272727</v>
      </c>
      <c r="F53" s="210">
        <v>0</v>
      </c>
      <c r="G53" s="210">
        <v>0</v>
      </c>
      <c r="H53" s="210">
        <v>0</v>
      </c>
      <c r="I53" s="210">
        <v>0</v>
      </c>
      <c r="J53" s="210">
        <v>4.5454545454545459</v>
      </c>
      <c r="K53" s="210">
        <v>0</v>
      </c>
      <c r="L53" s="210">
        <v>0</v>
      </c>
      <c r="M53" s="210">
        <v>0</v>
      </c>
      <c r="N53" s="210">
        <v>0</v>
      </c>
      <c r="O53" s="210">
        <v>0</v>
      </c>
      <c r="P53" s="210">
        <v>100</v>
      </c>
    </row>
    <row r="54" spans="1:16">
      <c r="A54" s="17">
        <v>79036</v>
      </c>
      <c r="B54" s="17" t="s">
        <v>373</v>
      </c>
      <c r="C54" s="210">
        <v>17.5</v>
      </c>
      <c r="D54" s="210">
        <v>0</v>
      </c>
      <c r="E54" s="210">
        <v>7.5</v>
      </c>
      <c r="F54" s="210">
        <v>0</v>
      </c>
      <c r="G54" s="210">
        <v>0</v>
      </c>
      <c r="H54" s="210">
        <v>0</v>
      </c>
      <c r="I54" s="210">
        <v>7.5</v>
      </c>
      <c r="J54" s="210">
        <v>42.5</v>
      </c>
      <c r="K54" s="210">
        <v>0</v>
      </c>
      <c r="L54" s="210">
        <v>0</v>
      </c>
      <c r="M54" s="210">
        <v>0</v>
      </c>
      <c r="N54" s="210">
        <v>0</v>
      </c>
      <c r="O54" s="210">
        <v>25</v>
      </c>
      <c r="P54" s="210">
        <v>100</v>
      </c>
    </row>
    <row r="55" spans="1:16">
      <c r="A55" s="17">
        <v>79068</v>
      </c>
      <c r="B55" s="17" t="s">
        <v>567</v>
      </c>
      <c r="C55" s="210">
        <v>16.666666666666664</v>
      </c>
      <c r="D55" s="210">
        <v>0</v>
      </c>
      <c r="E55" s="210">
        <v>50</v>
      </c>
      <c r="F55" s="210">
        <v>0</v>
      </c>
      <c r="G55" s="210">
        <v>0</v>
      </c>
      <c r="H55" s="210">
        <v>0</v>
      </c>
      <c r="I55" s="210">
        <v>0</v>
      </c>
      <c r="J55" s="210">
        <v>16.666666666666664</v>
      </c>
      <c r="K55" s="210">
        <v>0</v>
      </c>
      <c r="L55" s="210">
        <v>0</v>
      </c>
      <c r="M55" s="210">
        <v>0</v>
      </c>
      <c r="N55" s="210">
        <v>0</v>
      </c>
      <c r="O55" s="210">
        <v>16.666666666666664</v>
      </c>
      <c r="P55" s="210">
        <v>100</v>
      </c>
    </row>
    <row r="56" spans="1:16">
      <c r="A56" s="17">
        <v>79071</v>
      </c>
      <c r="B56" s="17" t="s">
        <v>669</v>
      </c>
      <c r="C56" s="210">
        <v>75</v>
      </c>
      <c r="D56" s="210">
        <v>0</v>
      </c>
      <c r="E56" s="210">
        <v>25</v>
      </c>
      <c r="F56" s="210">
        <v>0</v>
      </c>
      <c r="G56" s="210">
        <v>0</v>
      </c>
      <c r="H56" s="210">
        <v>0</v>
      </c>
      <c r="I56" s="210">
        <v>0</v>
      </c>
      <c r="J56" s="210">
        <v>0</v>
      </c>
      <c r="K56" s="210">
        <v>0</v>
      </c>
      <c r="L56" s="210">
        <v>0</v>
      </c>
      <c r="M56" s="210">
        <v>0</v>
      </c>
      <c r="N56" s="210">
        <v>0</v>
      </c>
      <c r="O56" s="210">
        <v>0</v>
      </c>
      <c r="P56" s="210">
        <v>100</v>
      </c>
    </row>
    <row r="57" spans="1:16">
      <c r="A57" s="17">
        <v>79095</v>
      </c>
      <c r="B57" s="17" t="s">
        <v>440</v>
      </c>
      <c r="C57" s="210">
        <v>79.487179487179489</v>
      </c>
      <c r="D57" s="210">
        <v>5.1282051282051277</v>
      </c>
      <c r="E57" s="210">
        <v>0</v>
      </c>
      <c r="F57" s="210">
        <v>0</v>
      </c>
      <c r="G57" s="210">
        <v>0</v>
      </c>
      <c r="H57" s="210">
        <v>0</v>
      </c>
      <c r="I57" s="210">
        <v>0</v>
      </c>
      <c r="J57" s="210">
        <v>5.1282051282051277</v>
      </c>
      <c r="K57" s="210">
        <v>0</v>
      </c>
      <c r="L57" s="210">
        <v>0</v>
      </c>
      <c r="M57" s="210">
        <v>0</v>
      </c>
      <c r="N57" s="210">
        <v>0</v>
      </c>
      <c r="O57" s="210">
        <v>10.256410256410255</v>
      </c>
      <c r="P57" s="210">
        <v>100</v>
      </c>
    </row>
    <row r="58" spans="1:16">
      <c r="A58" s="17">
        <v>79130</v>
      </c>
      <c r="B58" s="17" t="s">
        <v>355</v>
      </c>
      <c r="C58" s="210">
        <v>58.536585365853654</v>
      </c>
      <c r="D58" s="210">
        <v>4.8780487804878048</v>
      </c>
      <c r="E58" s="210">
        <v>12.195121951219512</v>
      </c>
      <c r="F58" s="210">
        <v>0</v>
      </c>
      <c r="G58" s="210">
        <v>0</v>
      </c>
      <c r="H58" s="210">
        <v>0</v>
      </c>
      <c r="I58" s="210">
        <v>9.7560975609756095</v>
      </c>
      <c r="J58" s="210">
        <v>4.8780487804878048</v>
      </c>
      <c r="K58" s="210">
        <v>0</v>
      </c>
      <c r="L58" s="210">
        <v>0</v>
      </c>
      <c r="M58" s="210">
        <v>0</v>
      </c>
      <c r="N58" s="210">
        <v>0</v>
      </c>
      <c r="O58" s="210">
        <v>9.7560975609756095</v>
      </c>
      <c r="P58" s="210">
        <v>100</v>
      </c>
    </row>
    <row r="59" spans="1:16">
      <c r="A59" s="17">
        <v>79146</v>
      </c>
      <c r="B59" s="17" t="s">
        <v>437</v>
      </c>
      <c r="C59" s="210">
        <v>23.076923076923077</v>
      </c>
      <c r="D59" s="210">
        <v>0</v>
      </c>
      <c r="E59" s="210">
        <v>23.076923076923077</v>
      </c>
      <c r="F59" s="210">
        <v>0</v>
      </c>
      <c r="G59" s="210">
        <v>0</v>
      </c>
      <c r="H59" s="210">
        <v>0</v>
      </c>
      <c r="I59" s="210">
        <v>7.6923076923076925</v>
      </c>
      <c r="J59" s="210">
        <v>23.076923076923077</v>
      </c>
      <c r="K59" s="210">
        <v>0</v>
      </c>
      <c r="L59" s="210">
        <v>0</v>
      </c>
      <c r="M59" s="210">
        <v>0</v>
      </c>
      <c r="N59" s="210">
        <v>0</v>
      </c>
      <c r="O59" s="210">
        <v>23.076923076923077</v>
      </c>
      <c r="P59" s="210">
        <v>100</v>
      </c>
    </row>
    <row r="60" spans="1:16">
      <c r="A60" s="17">
        <v>79157</v>
      </c>
      <c r="B60" s="17" t="s">
        <v>520</v>
      </c>
      <c r="C60" s="210">
        <v>64.285714285714292</v>
      </c>
      <c r="D60" s="210">
        <v>0</v>
      </c>
      <c r="E60" s="210">
        <v>14.285714285714285</v>
      </c>
      <c r="F60" s="210">
        <v>0</v>
      </c>
      <c r="G60" s="210">
        <v>0</v>
      </c>
      <c r="H60" s="210">
        <v>0</v>
      </c>
      <c r="I60" s="210">
        <v>0</v>
      </c>
      <c r="J60" s="210">
        <v>0</v>
      </c>
      <c r="K60" s="210">
        <v>0</v>
      </c>
      <c r="L60" s="210">
        <v>0</v>
      </c>
      <c r="M60" s="210">
        <v>0</v>
      </c>
      <c r="N60" s="210">
        <v>0</v>
      </c>
      <c r="O60" s="210">
        <v>21.428571428571427</v>
      </c>
      <c r="P60" s="210">
        <v>100</v>
      </c>
    </row>
    <row r="61" spans="1:16">
      <c r="A61" s="17">
        <v>79008</v>
      </c>
      <c r="B61" s="17" t="s">
        <v>414</v>
      </c>
      <c r="C61" s="210">
        <v>42.857142857142854</v>
      </c>
      <c r="D61" s="210">
        <v>7.1428571428571423</v>
      </c>
      <c r="E61" s="210">
        <v>0</v>
      </c>
      <c r="F61" s="210">
        <v>0</v>
      </c>
      <c r="G61" s="210">
        <v>0</v>
      </c>
      <c r="H61" s="210">
        <v>0</v>
      </c>
      <c r="I61" s="210">
        <v>0</v>
      </c>
      <c r="J61" s="210">
        <v>50</v>
      </c>
      <c r="K61" s="210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100</v>
      </c>
    </row>
    <row r="62" spans="1:16">
      <c r="A62" s="17">
        <v>79061</v>
      </c>
      <c r="B62" s="17" t="s">
        <v>357</v>
      </c>
      <c r="C62" s="210">
        <v>18.181818181818183</v>
      </c>
      <c r="D62" s="210">
        <v>0</v>
      </c>
      <c r="E62" s="210">
        <v>29.545454545454547</v>
      </c>
      <c r="F62" s="210">
        <v>0</v>
      </c>
      <c r="G62" s="210">
        <v>0</v>
      </c>
      <c r="H62" s="210">
        <v>0</v>
      </c>
      <c r="I62" s="210">
        <v>18.181818181818183</v>
      </c>
      <c r="J62" s="210">
        <v>22.727272727272727</v>
      </c>
      <c r="K62" s="210">
        <v>0</v>
      </c>
      <c r="L62" s="210">
        <v>0</v>
      </c>
      <c r="M62" s="210">
        <v>0</v>
      </c>
      <c r="N62" s="210">
        <v>0</v>
      </c>
      <c r="O62" s="210">
        <v>11.363636363636363</v>
      </c>
      <c r="P62" s="210">
        <v>100</v>
      </c>
    </row>
    <row r="63" spans="1:16">
      <c r="A63" s="17">
        <v>79063</v>
      </c>
      <c r="B63" s="17" t="s">
        <v>528</v>
      </c>
      <c r="C63" s="210">
        <v>18.421052631578945</v>
      </c>
      <c r="D63" s="210">
        <v>0</v>
      </c>
      <c r="E63" s="210">
        <v>2.6315789473684208</v>
      </c>
      <c r="F63" s="210">
        <v>0</v>
      </c>
      <c r="G63" s="210">
        <v>0</v>
      </c>
      <c r="H63" s="210">
        <v>0</v>
      </c>
      <c r="I63" s="210">
        <v>50</v>
      </c>
      <c r="J63" s="210">
        <v>5.2631578947368416</v>
      </c>
      <c r="K63" s="210">
        <v>0</v>
      </c>
      <c r="L63" s="210">
        <v>0</v>
      </c>
      <c r="M63" s="210">
        <v>0</v>
      </c>
      <c r="N63" s="210">
        <v>2.6315789473684208</v>
      </c>
      <c r="O63" s="210">
        <v>21.052631578947366</v>
      </c>
      <c r="P63" s="210">
        <v>100</v>
      </c>
    </row>
    <row r="64" spans="1:16">
      <c r="A64" s="17">
        <v>79117</v>
      </c>
      <c r="B64" s="17" t="s">
        <v>482</v>
      </c>
      <c r="C64" s="210">
        <v>65.217391304347828</v>
      </c>
      <c r="D64" s="210">
        <v>0</v>
      </c>
      <c r="E64" s="210">
        <v>0</v>
      </c>
      <c r="F64" s="210">
        <v>0</v>
      </c>
      <c r="G64" s="210">
        <v>0</v>
      </c>
      <c r="H64" s="210">
        <v>0</v>
      </c>
      <c r="I64" s="210">
        <v>0</v>
      </c>
      <c r="J64" s="210">
        <v>21.739130434782609</v>
      </c>
      <c r="K64" s="210">
        <v>0</v>
      </c>
      <c r="L64" s="210">
        <v>0</v>
      </c>
      <c r="M64" s="210">
        <v>0</v>
      </c>
      <c r="N64" s="210">
        <v>0</v>
      </c>
      <c r="O64" s="210">
        <v>13.043478260869565</v>
      </c>
      <c r="P64" s="210">
        <v>100</v>
      </c>
    </row>
    <row r="65" spans="1:16">
      <c r="A65" s="17">
        <v>79118</v>
      </c>
      <c r="B65" s="17" t="s">
        <v>488</v>
      </c>
      <c r="C65" s="210">
        <v>41.666666666666671</v>
      </c>
      <c r="D65" s="210">
        <v>0</v>
      </c>
      <c r="E65" s="210">
        <v>8.3333333333333321</v>
      </c>
      <c r="F65" s="210">
        <v>0</v>
      </c>
      <c r="G65" s="210">
        <v>0</v>
      </c>
      <c r="H65" s="210">
        <v>0</v>
      </c>
      <c r="I65" s="210">
        <v>0</v>
      </c>
      <c r="J65" s="210">
        <v>41.666666666666671</v>
      </c>
      <c r="K65" s="210">
        <v>0</v>
      </c>
      <c r="L65" s="210">
        <v>0</v>
      </c>
      <c r="M65" s="210">
        <v>0</v>
      </c>
      <c r="N65" s="210">
        <v>0</v>
      </c>
      <c r="O65" s="210">
        <v>8.3333333333333321</v>
      </c>
      <c r="P65" s="210">
        <v>100</v>
      </c>
    </row>
    <row r="66" spans="1:16">
      <c r="A66" s="17">
        <v>80010</v>
      </c>
      <c r="B66" s="17" t="s">
        <v>544</v>
      </c>
      <c r="C66" s="210">
        <v>50</v>
      </c>
      <c r="D66" s="210">
        <v>7.1428571428571423</v>
      </c>
      <c r="E66" s="210">
        <v>7.1428571428571423</v>
      </c>
      <c r="F66" s="210">
        <v>0</v>
      </c>
      <c r="G66" s="210">
        <v>0</v>
      </c>
      <c r="H66" s="210">
        <v>0</v>
      </c>
      <c r="I66" s="210">
        <v>14.285714285714285</v>
      </c>
      <c r="J66" s="210">
        <v>14.285714285714285</v>
      </c>
      <c r="K66" s="210">
        <v>0</v>
      </c>
      <c r="L66" s="210">
        <v>0</v>
      </c>
      <c r="M66" s="210">
        <v>0</v>
      </c>
      <c r="N66" s="210">
        <v>0</v>
      </c>
      <c r="O66" s="210">
        <v>7.1428571428571423</v>
      </c>
      <c r="P66" s="210">
        <v>100</v>
      </c>
    </row>
    <row r="67" spans="1:16">
      <c r="A67" s="17">
        <v>80017</v>
      </c>
      <c r="B67" s="17" t="s">
        <v>642</v>
      </c>
      <c r="C67" s="210">
        <v>25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210">
        <v>50</v>
      </c>
      <c r="J67" s="210">
        <v>0</v>
      </c>
      <c r="K67" s="210">
        <v>0</v>
      </c>
      <c r="L67" s="210">
        <v>0</v>
      </c>
      <c r="M67" s="210">
        <v>0</v>
      </c>
      <c r="N67" s="210">
        <v>0</v>
      </c>
      <c r="O67" s="210">
        <v>25</v>
      </c>
      <c r="P67" s="210">
        <v>100</v>
      </c>
    </row>
    <row r="68" spans="1:16">
      <c r="A68" s="17">
        <v>80052</v>
      </c>
      <c r="B68" s="17" t="s">
        <v>402</v>
      </c>
      <c r="C68" s="210">
        <v>35.135135135135137</v>
      </c>
      <c r="D68" s="210">
        <v>0</v>
      </c>
      <c r="E68" s="210">
        <v>10.810810810810811</v>
      </c>
      <c r="F68" s="210">
        <v>0</v>
      </c>
      <c r="G68" s="210">
        <v>0</v>
      </c>
      <c r="H68" s="210">
        <v>0</v>
      </c>
      <c r="I68" s="210">
        <v>29.72972972972973</v>
      </c>
      <c r="J68" s="210">
        <v>8.1081081081081088</v>
      </c>
      <c r="K68" s="210">
        <v>0</v>
      </c>
      <c r="L68" s="210">
        <v>0</v>
      </c>
      <c r="M68" s="210">
        <v>0</v>
      </c>
      <c r="N68" s="210">
        <v>0</v>
      </c>
      <c r="O68" s="210">
        <v>16.216216216216218</v>
      </c>
      <c r="P68" s="210">
        <v>100</v>
      </c>
    </row>
    <row r="69" spans="1:16">
      <c r="A69" s="17">
        <v>80058</v>
      </c>
      <c r="B69" s="17" t="s">
        <v>647</v>
      </c>
      <c r="C69" s="210">
        <v>100</v>
      </c>
      <c r="D69" s="210">
        <v>0</v>
      </c>
      <c r="E69" s="210">
        <v>0</v>
      </c>
      <c r="F69" s="210">
        <v>0</v>
      </c>
      <c r="G69" s="210">
        <v>0</v>
      </c>
      <c r="H69" s="210">
        <v>0</v>
      </c>
      <c r="I69" s="210">
        <v>0</v>
      </c>
      <c r="J69" s="210">
        <v>0</v>
      </c>
      <c r="K69" s="210">
        <v>0</v>
      </c>
      <c r="L69" s="210">
        <v>0</v>
      </c>
      <c r="M69" s="210">
        <v>0</v>
      </c>
      <c r="N69" s="210">
        <v>0</v>
      </c>
      <c r="O69" s="210">
        <v>0</v>
      </c>
      <c r="P69" s="210">
        <v>100</v>
      </c>
    </row>
    <row r="70" spans="1:16">
      <c r="A70" s="17">
        <v>80064</v>
      </c>
      <c r="B70" s="17" t="s">
        <v>514</v>
      </c>
      <c r="C70" s="210">
        <v>47.619047619047613</v>
      </c>
      <c r="D70" s="210">
        <v>0</v>
      </c>
      <c r="E70" s="210">
        <v>9.5238095238095237</v>
      </c>
      <c r="F70" s="210">
        <v>0</v>
      </c>
      <c r="G70" s="210">
        <v>0</v>
      </c>
      <c r="H70" s="210">
        <v>0</v>
      </c>
      <c r="I70" s="210">
        <v>4.7619047619047619</v>
      </c>
      <c r="J70" s="210">
        <v>19.047619047619047</v>
      </c>
      <c r="K70" s="210">
        <v>0</v>
      </c>
      <c r="L70" s="210">
        <v>4.7619047619047619</v>
      </c>
      <c r="M70" s="210">
        <v>0</v>
      </c>
      <c r="N70" s="210">
        <v>0</v>
      </c>
      <c r="O70" s="210">
        <v>14.285714285714285</v>
      </c>
      <c r="P70" s="210">
        <v>100</v>
      </c>
    </row>
    <row r="71" spans="1:16">
      <c r="A71" s="17">
        <v>80091</v>
      </c>
      <c r="B71" s="17" t="s">
        <v>550</v>
      </c>
      <c r="C71" s="210">
        <v>51.351351351351347</v>
      </c>
      <c r="D71" s="210">
        <v>0</v>
      </c>
      <c r="E71" s="210">
        <v>2.7027027027027026</v>
      </c>
      <c r="F71" s="210">
        <v>0</v>
      </c>
      <c r="G71" s="210">
        <v>0</v>
      </c>
      <c r="H71" s="210">
        <v>0</v>
      </c>
      <c r="I71" s="210">
        <v>8.1081081081081088</v>
      </c>
      <c r="J71" s="210">
        <v>32.432432432432435</v>
      </c>
      <c r="K71" s="210">
        <v>0</v>
      </c>
      <c r="L71" s="210">
        <v>0</v>
      </c>
      <c r="M71" s="210">
        <v>0</v>
      </c>
      <c r="N71" s="210">
        <v>0</v>
      </c>
      <c r="O71" s="210">
        <v>5.4054054054054053</v>
      </c>
      <c r="P71" s="210">
        <v>100</v>
      </c>
    </row>
    <row r="72" spans="1:16">
      <c r="A72" s="17">
        <v>80092</v>
      </c>
      <c r="B72" s="17" t="s">
        <v>439</v>
      </c>
      <c r="C72" s="210">
        <v>68.181818181818173</v>
      </c>
      <c r="D72" s="210">
        <v>0</v>
      </c>
      <c r="E72" s="210">
        <v>2.2727272727272729</v>
      </c>
      <c r="F72" s="210">
        <v>0</v>
      </c>
      <c r="G72" s="210">
        <v>0</v>
      </c>
      <c r="H72" s="210">
        <v>0</v>
      </c>
      <c r="I72" s="210">
        <v>2.2727272727272729</v>
      </c>
      <c r="J72" s="210">
        <v>26.136363636363637</v>
      </c>
      <c r="K72" s="210">
        <v>0</v>
      </c>
      <c r="L72" s="210">
        <v>0</v>
      </c>
      <c r="M72" s="210">
        <v>0</v>
      </c>
      <c r="N72" s="210">
        <v>0</v>
      </c>
      <c r="O72" s="210">
        <v>1.1363636363636365</v>
      </c>
      <c r="P72" s="210">
        <v>100</v>
      </c>
    </row>
    <row r="73" spans="1:16">
      <c r="A73" s="17">
        <v>102022</v>
      </c>
      <c r="B73" s="17" t="s">
        <v>634</v>
      </c>
      <c r="C73" s="210">
        <v>33.333333333333329</v>
      </c>
      <c r="D73" s="210">
        <v>0</v>
      </c>
      <c r="E73" s="210">
        <v>55.555555555555557</v>
      </c>
      <c r="F73" s="210">
        <v>0</v>
      </c>
      <c r="G73" s="210">
        <v>0</v>
      </c>
      <c r="H73" s="210">
        <v>0</v>
      </c>
      <c r="I73" s="210">
        <v>0</v>
      </c>
      <c r="J73" s="210">
        <v>0</v>
      </c>
      <c r="K73" s="210">
        <v>0</v>
      </c>
      <c r="L73" s="210">
        <v>0</v>
      </c>
      <c r="M73" s="210">
        <v>0</v>
      </c>
      <c r="N73" s="210">
        <v>0</v>
      </c>
      <c r="O73" s="210">
        <v>11.111111111111111</v>
      </c>
      <c r="P73" s="210">
        <v>100</v>
      </c>
    </row>
    <row r="74" spans="1:16">
      <c r="A74" s="17">
        <v>102037</v>
      </c>
      <c r="B74" s="17" t="s">
        <v>324</v>
      </c>
      <c r="C74" s="210">
        <v>39.449541284403672</v>
      </c>
      <c r="D74" s="210">
        <v>6.4220183486238538</v>
      </c>
      <c r="E74" s="210">
        <v>22.018348623853214</v>
      </c>
      <c r="F74" s="210">
        <v>0</v>
      </c>
      <c r="G74" s="210">
        <v>4.5871559633027523</v>
      </c>
      <c r="H74" s="210">
        <v>0</v>
      </c>
      <c r="I74" s="210">
        <v>19.26605504587156</v>
      </c>
      <c r="J74" s="210">
        <v>8.2568807339449553</v>
      </c>
      <c r="K74" s="210">
        <v>0</v>
      </c>
      <c r="L74" s="210">
        <v>0</v>
      </c>
      <c r="M74" s="210">
        <v>0</v>
      </c>
      <c r="N74" s="210">
        <v>0</v>
      </c>
      <c r="O74" s="210">
        <v>0</v>
      </c>
      <c r="P74" s="210">
        <v>100</v>
      </c>
    </row>
    <row r="75" spans="1:16">
      <c r="A75" s="17">
        <v>78002</v>
      </c>
      <c r="B75" s="17" t="s">
        <v>500</v>
      </c>
      <c r="C75" s="210">
        <v>20.689655172413794</v>
      </c>
      <c r="D75" s="210">
        <v>0</v>
      </c>
      <c r="E75" s="210">
        <v>65.517241379310349</v>
      </c>
      <c r="F75" s="210">
        <v>0</v>
      </c>
      <c r="G75" s="210">
        <v>0</v>
      </c>
      <c r="H75" s="210">
        <v>0</v>
      </c>
      <c r="I75" s="210">
        <v>0</v>
      </c>
      <c r="J75" s="210">
        <v>3.4482758620689653</v>
      </c>
      <c r="K75" s="210">
        <v>0</v>
      </c>
      <c r="L75" s="210">
        <v>6.8965517241379306</v>
      </c>
      <c r="M75" s="210">
        <v>0</v>
      </c>
      <c r="N75" s="210">
        <v>0</v>
      </c>
      <c r="O75" s="210">
        <v>3.4482758620689653</v>
      </c>
      <c r="P75" s="210">
        <v>100</v>
      </c>
    </row>
    <row r="76" spans="1:16">
      <c r="A76" s="17">
        <v>78003</v>
      </c>
      <c r="B76" s="17" t="s">
        <v>276</v>
      </c>
      <c r="C76" s="210">
        <v>49.825783972125436</v>
      </c>
      <c r="D76" s="210">
        <v>3.484320557491289</v>
      </c>
      <c r="E76" s="210">
        <v>13.588850174216027</v>
      </c>
      <c r="F76" s="210">
        <v>0</v>
      </c>
      <c r="G76" s="210">
        <v>0</v>
      </c>
      <c r="H76" s="210">
        <v>0</v>
      </c>
      <c r="I76" s="210">
        <v>12.195121951219512</v>
      </c>
      <c r="J76" s="210">
        <v>14.634146341463413</v>
      </c>
      <c r="K76" s="210">
        <v>0</v>
      </c>
      <c r="L76" s="210">
        <v>0.34843205574912894</v>
      </c>
      <c r="M76" s="210">
        <v>2.7874564459930316</v>
      </c>
      <c r="N76" s="210">
        <v>0</v>
      </c>
      <c r="O76" s="210">
        <v>3.1358885017421603</v>
      </c>
      <c r="P76" s="210">
        <v>100</v>
      </c>
    </row>
    <row r="77" spans="1:16">
      <c r="A77" s="17">
        <v>78004</v>
      </c>
      <c r="B77" s="17" t="s">
        <v>501</v>
      </c>
      <c r="C77" s="210">
        <v>58.333333333333336</v>
      </c>
      <c r="D77" s="210">
        <v>0</v>
      </c>
      <c r="E77" s="210">
        <v>0</v>
      </c>
      <c r="F77" s="210">
        <v>0</v>
      </c>
      <c r="G77" s="210">
        <v>0</v>
      </c>
      <c r="H77" s="210">
        <v>0</v>
      </c>
      <c r="I77" s="210">
        <v>8.3333333333333321</v>
      </c>
      <c r="J77" s="210">
        <v>33.333333333333329</v>
      </c>
      <c r="K77" s="210">
        <v>0</v>
      </c>
      <c r="L77" s="210">
        <v>0</v>
      </c>
      <c r="M77" s="210">
        <v>0</v>
      </c>
      <c r="N77" s="210">
        <v>0</v>
      </c>
      <c r="O77" s="210">
        <v>0</v>
      </c>
      <c r="P77" s="210">
        <v>100</v>
      </c>
    </row>
    <row r="78" spans="1:16">
      <c r="A78" s="17">
        <v>78006</v>
      </c>
      <c r="B78" s="17" t="s">
        <v>537</v>
      </c>
      <c r="C78" s="210">
        <v>37.5</v>
      </c>
      <c r="D78" s="210">
        <v>0</v>
      </c>
      <c r="E78" s="210">
        <v>12.5</v>
      </c>
      <c r="F78" s="210">
        <v>0</v>
      </c>
      <c r="G78" s="210">
        <v>0</v>
      </c>
      <c r="H78" s="210">
        <v>0</v>
      </c>
      <c r="I78" s="210">
        <v>0</v>
      </c>
      <c r="J78" s="210">
        <v>50</v>
      </c>
      <c r="K78" s="210">
        <v>0</v>
      </c>
      <c r="L78" s="210">
        <v>0</v>
      </c>
      <c r="M78" s="210">
        <v>0</v>
      </c>
      <c r="N78" s="210">
        <v>0</v>
      </c>
      <c r="O78" s="210">
        <v>0</v>
      </c>
      <c r="P78" s="210">
        <v>100</v>
      </c>
    </row>
    <row r="79" spans="1:16">
      <c r="A79" s="17">
        <v>78008</v>
      </c>
      <c r="B79" s="17" t="s">
        <v>641</v>
      </c>
      <c r="C79" s="210">
        <v>0</v>
      </c>
      <c r="D79" s="210">
        <v>0</v>
      </c>
      <c r="E79" s="210">
        <v>18.181818181818183</v>
      </c>
      <c r="F79" s="210">
        <v>0</v>
      </c>
      <c r="G79" s="210">
        <v>0</v>
      </c>
      <c r="H79" s="210">
        <v>0</v>
      </c>
      <c r="I79" s="210">
        <v>72.727272727272734</v>
      </c>
      <c r="J79" s="210">
        <v>9.0909090909090917</v>
      </c>
      <c r="K79" s="210">
        <v>0</v>
      </c>
      <c r="L79" s="210">
        <v>0</v>
      </c>
      <c r="M79" s="210">
        <v>0</v>
      </c>
      <c r="N79" s="210">
        <v>0</v>
      </c>
      <c r="O79" s="210">
        <v>0</v>
      </c>
      <c r="P79" s="210">
        <v>100</v>
      </c>
    </row>
    <row r="80" spans="1:16">
      <c r="A80" s="17">
        <v>78009</v>
      </c>
      <c r="B80" s="17" t="s">
        <v>371</v>
      </c>
      <c r="C80" s="210">
        <v>47.222222222222221</v>
      </c>
      <c r="D80" s="210">
        <v>0</v>
      </c>
      <c r="E80" s="210">
        <v>2.7777777777777777</v>
      </c>
      <c r="F80" s="210">
        <v>11.111111111111111</v>
      </c>
      <c r="G80" s="210">
        <v>0</v>
      </c>
      <c r="H80" s="210">
        <v>0</v>
      </c>
      <c r="I80" s="210">
        <v>22.222222222222221</v>
      </c>
      <c r="J80" s="210">
        <v>16.666666666666664</v>
      </c>
      <c r="K80" s="210">
        <v>0</v>
      </c>
      <c r="L80" s="210">
        <v>0</v>
      </c>
      <c r="M80" s="210">
        <v>0</v>
      </c>
      <c r="N80" s="210">
        <v>0</v>
      </c>
      <c r="O80" s="210">
        <v>0</v>
      </c>
      <c r="P80" s="210">
        <v>100</v>
      </c>
    </row>
    <row r="81" spans="1:16">
      <c r="A81" s="17">
        <v>78010</v>
      </c>
      <c r="B81" s="17" t="s">
        <v>291</v>
      </c>
      <c r="C81" s="210">
        <v>32.075471698113205</v>
      </c>
      <c r="D81" s="210">
        <v>1.5723270440251573</v>
      </c>
      <c r="E81" s="210">
        <v>11.635220125786164</v>
      </c>
      <c r="F81" s="210">
        <v>3.7735849056603774</v>
      </c>
      <c r="G81" s="210">
        <v>0</v>
      </c>
      <c r="H81" s="210">
        <v>0</v>
      </c>
      <c r="I81" s="210">
        <v>17.924528301886792</v>
      </c>
      <c r="J81" s="210">
        <v>20.125786163522015</v>
      </c>
      <c r="K81" s="210">
        <v>0</v>
      </c>
      <c r="L81" s="210">
        <v>0</v>
      </c>
      <c r="M81" s="210">
        <v>0</v>
      </c>
      <c r="N81" s="210">
        <v>1.257861635220126</v>
      </c>
      <c r="O81" s="210">
        <v>11.635220125786164</v>
      </c>
      <c r="P81" s="210">
        <v>100</v>
      </c>
    </row>
    <row r="82" spans="1:16">
      <c r="A82" s="17">
        <v>78011</v>
      </c>
      <c r="B82" s="17" t="s">
        <v>423</v>
      </c>
      <c r="C82" s="210">
        <v>26.190476190476193</v>
      </c>
      <c r="D82" s="210">
        <v>4.7619047619047619</v>
      </c>
      <c r="E82" s="210">
        <v>0</v>
      </c>
      <c r="F82" s="210">
        <v>0</v>
      </c>
      <c r="G82" s="210">
        <v>16.666666666666664</v>
      </c>
      <c r="H82" s="210">
        <v>0</v>
      </c>
      <c r="I82" s="210">
        <v>28.571428571428569</v>
      </c>
      <c r="J82" s="210">
        <v>19.047619047619047</v>
      </c>
      <c r="K82" s="210">
        <v>0</v>
      </c>
      <c r="L82" s="210">
        <v>0</v>
      </c>
      <c r="M82" s="210">
        <v>0</v>
      </c>
      <c r="N82" s="210">
        <v>0</v>
      </c>
      <c r="O82" s="210">
        <v>4.7619047619047619</v>
      </c>
      <c r="P82" s="210">
        <v>100</v>
      </c>
    </row>
    <row r="83" spans="1:16">
      <c r="A83" s="17">
        <v>78012</v>
      </c>
      <c r="B83" s="17" t="s">
        <v>426</v>
      </c>
      <c r="C83" s="210">
        <v>42.857142857142854</v>
      </c>
      <c r="D83" s="210">
        <v>0</v>
      </c>
      <c r="E83" s="210">
        <v>9.5238095238095237</v>
      </c>
      <c r="F83" s="210">
        <v>0</v>
      </c>
      <c r="G83" s="210">
        <v>0</v>
      </c>
      <c r="H83" s="210">
        <v>0</v>
      </c>
      <c r="I83" s="210">
        <v>4.7619047619047619</v>
      </c>
      <c r="J83" s="210">
        <v>4.7619047619047619</v>
      </c>
      <c r="K83" s="210">
        <v>0</v>
      </c>
      <c r="L83" s="210">
        <v>0</v>
      </c>
      <c r="M83" s="210">
        <v>0</v>
      </c>
      <c r="N83" s="210">
        <v>0</v>
      </c>
      <c r="O83" s="210">
        <v>38.095238095238095</v>
      </c>
      <c r="P83" s="210">
        <v>100</v>
      </c>
    </row>
    <row r="84" spans="1:16">
      <c r="A84" s="17">
        <v>78013</v>
      </c>
      <c r="B84" s="17" t="s">
        <v>490</v>
      </c>
      <c r="C84" s="210">
        <v>30.232558139534881</v>
      </c>
      <c r="D84" s="210">
        <v>53.488372093023251</v>
      </c>
      <c r="E84" s="210">
        <v>3.4883720930232558</v>
      </c>
      <c r="F84" s="210">
        <v>0</v>
      </c>
      <c r="G84" s="210">
        <v>0</v>
      </c>
      <c r="H84" s="210">
        <v>0</v>
      </c>
      <c r="I84" s="210">
        <v>11.627906976744185</v>
      </c>
      <c r="J84" s="210">
        <v>1.1627906976744187</v>
      </c>
      <c r="K84" s="210">
        <v>0</v>
      </c>
      <c r="L84" s="210">
        <v>0</v>
      </c>
      <c r="M84" s="210">
        <v>0</v>
      </c>
      <c r="N84" s="210">
        <v>0</v>
      </c>
      <c r="O84" s="210">
        <v>0</v>
      </c>
      <c r="P84" s="210">
        <v>100</v>
      </c>
    </row>
    <row r="85" spans="1:16">
      <c r="A85" s="17">
        <v>78014</v>
      </c>
      <c r="B85" s="17" t="s">
        <v>610</v>
      </c>
      <c r="C85" s="210">
        <v>13.888888888888889</v>
      </c>
      <c r="D85" s="210">
        <v>0</v>
      </c>
      <c r="E85" s="210">
        <v>2.7777777777777777</v>
      </c>
      <c r="F85" s="210">
        <v>0</v>
      </c>
      <c r="G85" s="210">
        <v>0</v>
      </c>
      <c r="H85" s="210">
        <v>0</v>
      </c>
      <c r="I85" s="210">
        <v>0</v>
      </c>
      <c r="J85" s="210">
        <v>77.777777777777786</v>
      </c>
      <c r="K85" s="210">
        <v>0</v>
      </c>
      <c r="L85" s="210">
        <v>0</v>
      </c>
      <c r="M85" s="210">
        <v>0</v>
      </c>
      <c r="N85" s="210">
        <v>0</v>
      </c>
      <c r="O85" s="210">
        <v>5.5555555555555554</v>
      </c>
      <c r="P85" s="210">
        <v>100</v>
      </c>
    </row>
    <row r="86" spans="1:16">
      <c r="A86" s="17">
        <v>78015</v>
      </c>
      <c r="B86" s="17" t="s">
        <v>308</v>
      </c>
      <c r="C86" s="210">
        <v>34.615384615384613</v>
      </c>
      <c r="D86" s="210">
        <v>0</v>
      </c>
      <c r="E86" s="210">
        <v>8.4615384615384617</v>
      </c>
      <c r="F86" s="210">
        <v>0</v>
      </c>
      <c r="G86" s="210">
        <v>0</v>
      </c>
      <c r="H86" s="210">
        <v>0</v>
      </c>
      <c r="I86" s="210">
        <v>27.692307692307693</v>
      </c>
      <c r="J86" s="210">
        <v>13.076923076923078</v>
      </c>
      <c r="K86" s="210">
        <v>0</v>
      </c>
      <c r="L86" s="210">
        <v>0</v>
      </c>
      <c r="M86" s="210">
        <v>0</v>
      </c>
      <c r="N86" s="210">
        <v>0</v>
      </c>
      <c r="O86" s="210">
        <v>16.153846153846153</v>
      </c>
      <c r="P86" s="210">
        <v>100</v>
      </c>
    </row>
    <row r="87" spans="1:16">
      <c r="A87" s="17">
        <v>78016</v>
      </c>
      <c r="B87" s="17" t="s">
        <v>547</v>
      </c>
      <c r="C87" s="210">
        <v>38.888888888888893</v>
      </c>
      <c r="D87" s="210">
        <v>0</v>
      </c>
      <c r="E87" s="210">
        <v>33.333333333333329</v>
      </c>
      <c r="F87" s="210">
        <v>0</v>
      </c>
      <c r="G87" s="210">
        <v>0</v>
      </c>
      <c r="H87" s="210">
        <v>0</v>
      </c>
      <c r="I87" s="210">
        <v>11.111111111111111</v>
      </c>
      <c r="J87" s="210">
        <v>11.111111111111111</v>
      </c>
      <c r="K87" s="210">
        <v>0</v>
      </c>
      <c r="L87" s="210">
        <v>0</v>
      </c>
      <c r="M87" s="210">
        <v>0</v>
      </c>
      <c r="N87" s="210">
        <v>0</v>
      </c>
      <c r="O87" s="210">
        <v>5.5555555555555554</v>
      </c>
      <c r="P87" s="210">
        <v>100</v>
      </c>
    </row>
    <row r="88" spans="1:16">
      <c r="A88" s="17">
        <v>78017</v>
      </c>
      <c r="B88" s="17" t="s">
        <v>298</v>
      </c>
      <c r="C88" s="210">
        <v>18.106995884773664</v>
      </c>
      <c r="D88" s="210">
        <v>4.5267489711934159</v>
      </c>
      <c r="E88" s="210">
        <v>9.0534979423868318</v>
      </c>
      <c r="F88" s="210">
        <v>0</v>
      </c>
      <c r="G88" s="210">
        <v>0</v>
      </c>
      <c r="H88" s="210">
        <v>0</v>
      </c>
      <c r="I88" s="210">
        <v>30.452674897119341</v>
      </c>
      <c r="J88" s="210">
        <v>20.164609053497941</v>
      </c>
      <c r="K88" s="210">
        <v>1.2345679012345678</v>
      </c>
      <c r="L88" s="210">
        <v>2.880658436213992</v>
      </c>
      <c r="M88" s="210">
        <v>6.9958847736625511</v>
      </c>
      <c r="N88" s="210">
        <v>0.41152263374485598</v>
      </c>
      <c r="O88" s="210">
        <v>6.1728395061728394</v>
      </c>
      <c r="P88" s="210">
        <v>100</v>
      </c>
    </row>
    <row r="89" spans="1:16">
      <c r="A89" s="17">
        <v>78019</v>
      </c>
      <c r="B89" s="17" t="s">
        <v>428</v>
      </c>
      <c r="C89" s="210">
        <v>40</v>
      </c>
      <c r="D89" s="210">
        <v>0</v>
      </c>
      <c r="E89" s="210">
        <v>26.666666666666668</v>
      </c>
      <c r="F89" s="210">
        <v>0</v>
      </c>
      <c r="G89" s="210">
        <v>0</v>
      </c>
      <c r="H89" s="210">
        <v>0</v>
      </c>
      <c r="I89" s="210">
        <v>0</v>
      </c>
      <c r="J89" s="210">
        <v>26.666666666666668</v>
      </c>
      <c r="K89" s="210">
        <v>0</v>
      </c>
      <c r="L89" s="210">
        <v>0</v>
      </c>
      <c r="M89" s="210">
        <v>0</v>
      </c>
      <c r="N89" s="210">
        <v>0</v>
      </c>
      <c r="O89" s="210">
        <v>6.666666666666667</v>
      </c>
      <c r="P89" s="210">
        <v>100</v>
      </c>
    </row>
    <row r="90" spans="1:16">
      <c r="A90" s="17">
        <v>78020</v>
      </c>
      <c r="B90" s="17" t="s">
        <v>459</v>
      </c>
      <c r="C90" s="210">
        <v>53.846153846153847</v>
      </c>
      <c r="D90" s="210">
        <v>0</v>
      </c>
      <c r="E90" s="210">
        <v>7.6923076923076925</v>
      </c>
      <c r="F90" s="210">
        <v>0</v>
      </c>
      <c r="G90" s="210">
        <v>3.8461538461538463</v>
      </c>
      <c r="H90" s="210">
        <v>0</v>
      </c>
      <c r="I90" s="210">
        <v>0</v>
      </c>
      <c r="J90" s="210">
        <v>30.76923076923077</v>
      </c>
      <c r="K90" s="210">
        <v>0</v>
      </c>
      <c r="L90" s="210">
        <v>0</v>
      </c>
      <c r="M90" s="210">
        <v>0</v>
      </c>
      <c r="N90" s="210">
        <v>0</v>
      </c>
      <c r="O90" s="210">
        <v>3.8461538461538463</v>
      </c>
      <c r="P90" s="210">
        <v>100</v>
      </c>
    </row>
    <row r="91" spans="1:16">
      <c r="A91" s="17">
        <v>78021</v>
      </c>
      <c r="B91" s="17" t="s">
        <v>562</v>
      </c>
      <c r="C91" s="210">
        <v>27.777777777777779</v>
      </c>
      <c r="D91" s="210">
        <v>11.111111111111111</v>
      </c>
      <c r="E91" s="210">
        <v>11.111111111111111</v>
      </c>
      <c r="F91" s="210">
        <v>0</v>
      </c>
      <c r="G91" s="210">
        <v>0</v>
      </c>
      <c r="H91" s="210">
        <v>0</v>
      </c>
      <c r="I91" s="210">
        <v>22.222222222222221</v>
      </c>
      <c r="J91" s="210">
        <v>22.222222222222221</v>
      </c>
      <c r="K91" s="210">
        <v>0</v>
      </c>
      <c r="L91" s="210">
        <v>0</v>
      </c>
      <c r="M91" s="210">
        <v>0</v>
      </c>
      <c r="N91" s="210">
        <v>0</v>
      </c>
      <c r="O91" s="210">
        <v>5.5555555555555554</v>
      </c>
      <c r="P91" s="210">
        <v>100</v>
      </c>
    </row>
    <row r="92" spans="1:16">
      <c r="A92" s="17">
        <v>78022</v>
      </c>
      <c r="B92" s="17" t="s">
        <v>563</v>
      </c>
      <c r="C92" s="210">
        <v>0</v>
      </c>
      <c r="D92" s="210">
        <v>0</v>
      </c>
      <c r="E92" s="210">
        <v>0</v>
      </c>
      <c r="F92" s="210">
        <v>0</v>
      </c>
      <c r="G92" s="210">
        <v>0</v>
      </c>
      <c r="H92" s="210">
        <v>0</v>
      </c>
      <c r="I92" s="210">
        <v>0</v>
      </c>
      <c r="J92" s="210">
        <v>100</v>
      </c>
      <c r="K92" s="210">
        <v>0</v>
      </c>
      <c r="L92" s="210">
        <v>0</v>
      </c>
      <c r="M92" s="210">
        <v>0</v>
      </c>
      <c r="N92" s="210">
        <v>0</v>
      </c>
      <c r="O92" s="210">
        <v>0</v>
      </c>
      <c r="P92" s="210">
        <v>100</v>
      </c>
    </row>
    <row r="93" spans="1:16">
      <c r="A93" s="17">
        <v>78025</v>
      </c>
      <c r="B93" s="17" t="s">
        <v>313</v>
      </c>
      <c r="C93" s="210">
        <v>39.473684210526315</v>
      </c>
      <c r="D93" s="210">
        <v>0.6578947368421052</v>
      </c>
      <c r="E93" s="210">
        <v>9.2105263157894726</v>
      </c>
      <c r="F93" s="210">
        <v>0</v>
      </c>
      <c r="G93" s="210">
        <v>1.3157894736842104</v>
      </c>
      <c r="H93" s="210">
        <v>0</v>
      </c>
      <c r="I93" s="210">
        <v>25</v>
      </c>
      <c r="J93" s="210">
        <v>15.131578947368421</v>
      </c>
      <c r="K93" s="210">
        <v>1.3157894736842104</v>
      </c>
      <c r="L93" s="210">
        <v>0</v>
      </c>
      <c r="M93" s="210">
        <v>0</v>
      </c>
      <c r="N93" s="210">
        <v>2.6315789473684208</v>
      </c>
      <c r="O93" s="210">
        <v>5.2631578947368416</v>
      </c>
      <c r="P93" s="210">
        <v>100</v>
      </c>
    </row>
    <row r="94" spans="1:16">
      <c r="A94" s="17">
        <v>78026</v>
      </c>
      <c r="B94" s="17" t="s">
        <v>397</v>
      </c>
      <c r="C94" s="210">
        <v>17.391304347826086</v>
      </c>
      <c r="D94" s="210">
        <v>0</v>
      </c>
      <c r="E94" s="210">
        <v>4.3478260869565215</v>
      </c>
      <c r="F94" s="210">
        <v>0</v>
      </c>
      <c r="G94" s="210">
        <v>0</v>
      </c>
      <c r="H94" s="210">
        <v>0</v>
      </c>
      <c r="I94" s="210">
        <v>0</v>
      </c>
      <c r="J94" s="210">
        <v>47.826086956521742</v>
      </c>
      <c r="K94" s="210">
        <v>0</v>
      </c>
      <c r="L94" s="210">
        <v>0</v>
      </c>
      <c r="M94" s="210">
        <v>8.695652173913043</v>
      </c>
      <c r="N94" s="210">
        <v>0</v>
      </c>
      <c r="O94" s="210">
        <v>21.739130434782609</v>
      </c>
      <c r="P94" s="210">
        <v>100</v>
      </c>
    </row>
    <row r="95" spans="1:16">
      <c r="A95" s="17">
        <v>78027</v>
      </c>
      <c r="B95" s="17" t="s">
        <v>677</v>
      </c>
      <c r="C95" s="210"/>
      <c r="D95" s="210"/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</row>
    <row r="96" spans="1:16">
      <c r="A96" s="17">
        <v>78028</v>
      </c>
      <c r="B96" s="17" t="s">
        <v>443</v>
      </c>
      <c r="C96" s="210">
        <v>42.105263157894733</v>
      </c>
      <c r="D96" s="210">
        <v>0</v>
      </c>
      <c r="E96" s="210">
        <v>21.052631578947366</v>
      </c>
      <c r="F96" s="210">
        <v>0</v>
      </c>
      <c r="G96" s="210">
        <v>0</v>
      </c>
      <c r="H96" s="210">
        <v>0</v>
      </c>
      <c r="I96" s="210">
        <v>0</v>
      </c>
      <c r="J96" s="210">
        <v>15.789473684210526</v>
      </c>
      <c r="K96" s="210">
        <v>0</v>
      </c>
      <c r="L96" s="210">
        <v>0</v>
      </c>
      <c r="M96" s="210">
        <v>0</v>
      </c>
      <c r="N96" s="210">
        <v>0</v>
      </c>
      <c r="O96" s="210">
        <v>21.052631578947366</v>
      </c>
      <c r="P96" s="210">
        <v>100</v>
      </c>
    </row>
    <row r="97" spans="1:16">
      <c r="A97" s="17">
        <v>78029</v>
      </c>
      <c r="B97" s="17" t="s">
        <v>283</v>
      </c>
      <c r="C97" s="210">
        <v>37.373737373737377</v>
      </c>
      <c r="D97" s="210">
        <v>1.0101010101010102</v>
      </c>
      <c r="E97" s="210">
        <v>10.606060606060606</v>
      </c>
      <c r="F97" s="210">
        <v>0</v>
      </c>
      <c r="G97" s="210">
        <v>0</v>
      </c>
      <c r="H97" s="210">
        <v>0</v>
      </c>
      <c r="I97" s="210">
        <v>10.1010101010101</v>
      </c>
      <c r="J97" s="210">
        <v>25.757575757575758</v>
      </c>
      <c r="K97" s="210">
        <v>0</v>
      </c>
      <c r="L97" s="210">
        <v>0</v>
      </c>
      <c r="M97" s="210">
        <v>2.0202020202020203</v>
      </c>
      <c r="N97" s="210">
        <v>0</v>
      </c>
      <c r="O97" s="210">
        <v>13.131313131313133</v>
      </c>
      <c r="P97" s="210">
        <v>100</v>
      </c>
    </row>
    <row r="98" spans="1:16">
      <c r="A98" s="17">
        <v>78030</v>
      </c>
      <c r="B98" s="17" t="s">
        <v>424</v>
      </c>
      <c r="C98" s="210">
        <v>10.638297872340425</v>
      </c>
      <c r="D98" s="210">
        <v>2.1276595744680851</v>
      </c>
      <c r="E98" s="210">
        <v>6.3829787234042552</v>
      </c>
      <c r="F98" s="210">
        <v>0</v>
      </c>
      <c r="G98" s="210">
        <v>6.3829787234042552</v>
      </c>
      <c r="H98" s="210">
        <v>0</v>
      </c>
      <c r="I98" s="210">
        <v>34.042553191489361</v>
      </c>
      <c r="J98" s="210">
        <v>17.021276595744681</v>
      </c>
      <c r="K98" s="210">
        <v>0</v>
      </c>
      <c r="L98" s="210">
        <v>0</v>
      </c>
      <c r="M98" s="210">
        <v>0</v>
      </c>
      <c r="N98" s="210">
        <v>0</v>
      </c>
      <c r="O98" s="210">
        <v>23.404255319148938</v>
      </c>
      <c r="P98" s="210">
        <v>100</v>
      </c>
    </row>
    <row r="99" spans="1:16">
      <c r="A99" s="17">
        <v>78031</v>
      </c>
      <c r="B99" s="17" t="s">
        <v>303</v>
      </c>
      <c r="C99" s="210">
        <v>18.120805369127517</v>
      </c>
      <c r="D99" s="210">
        <v>0.67114093959731547</v>
      </c>
      <c r="E99" s="210">
        <v>9.3959731543624159</v>
      </c>
      <c r="F99" s="210">
        <v>0</v>
      </c>
      <c r="G99" s="210">
        <v>9.3959731543624159</v>
      </c>
      <c r="H99" s="210">
        <v>0</v>
      </c>
      <c r="I99" s="210">
        <v>13.422818791946309</v>
      </c>
      <c r="J99" s="210">
        <v>25.503355704697988</v>
      </c>
      <c r="K99" s="210">
        <v>0</v>
      </c>
      <c r="L99" s="210">
        <v>2.0134228187919461</v>
      </c>
      <c r="M99" s="210">
        <v>1.3422818791946309</v>
      </c>
      <c r="N99" s="210">
        <v>0</v>
      </c>
      <c r="O99" s="210">
        <v>20.134228187919462</v>
      </c>
      <c r="P99" s="210">
        <v>100</v>
      </c>
    </row>
    <row r="100" spans="1:16">
      <c r="A100" s="17">
        <v>78033</v>
      </c>
      <c r="B100" s="17" t="s">
        <v>275</v>
      </c>
      <c r="C100" s="210">
        <v>26.143790849673206</v>
      </c>
      <c r="D100" s="210">
        <v>3.4858387799564272</v>
      </c>
      <c r="E100" s="210">
        <v>13.071895424836603</v>
      </c>
      <c r="F100" s="210">
        <v>0</v>
      </c>
      <c r="G100" s="210">
        <v>0</v>
      </c>
      <c r="H100" s="210">
        <v>0</v>
      </c>
      <c r="I100" s="210">
        <v>27.233115468409586</v>
      </c>
      <c r="J100" s="210">
        <v>19.389978213507625</v>
      </c>
      <c r="K100" s="210">
        <v>0</v>
      </c>
      <c r="L100" s="210">
        <v>0.4357298474945534</v>
      </c>
      <c r="M100" s="210">
        <v>0</v>
      </c>
      <c r="N100" s="210">
        <v>0</v>
      </c>
      <c r="O100" s="210">
        <v>10.239651416122005</v>
      </c>
      <c r="P100" s="210">
        <v>100</v>
      </c>
    </row>
    <row r="101" spans="1:16">
      <c r="A101" s="17">
        <v>78034</v>
      </c>
      <c r="B101" s="17" t="s">
        <v>430</v>
      </c>
      <c r="C101" s="210">
        <v>47.058823529411761</v>
      </c>
      <c r="D101" s="210">
        <v>2.9411764705882351</v>
      </c>
      <c r="E101" s="210">
        <v>8.8235294117647065</v>
      </c>
      <c r="F101" s="210">
        <v>0</v>
      </c>
      <c r="G101" s="210">
        <v>0</v>
      </c>
      <c r="H101" s="210">
        <v>0</v>
      </c>
      <c r="I101" s="210">
        <v>11.76470588235294</v>
      </c>
      <c r="J101" s="210">
        <v>23.52941176470588</v>
      </c>
      <c r="K101" s="210">
        <v>0</v>
      </c>
      <c r="L101" s="210">
        <v>0</v>
      </c>
      <c r="M101" s="210">
        <v>0</v>
      </c>
      <c r="N101" s="210">
        <v>0</v>
      </c>
      <c r="O101" s="210">
        <v>5.8823529411764701</v>
      </c>
      <c r="P101" s="210">
        <v>100</v>
      </c>
    </row>
    <row r="102" spans="1:16">
      <c r="A102" s="17">
        <v>78035</v>
      </c>
      <c r="B102" s="17" t="s">
        <v>666</v>
      </c>
      <c r="C102" s="210">
        <v>60</v>
      </c>
      <c r="D102" s="210">
        <v>0</v>
      </c>
      <c r="E102" s="210">
        <v>20</v>
      </c>
      <c r="F102" s="210">
        <v>0</v>
      </c>
      <c r="G102" s="210">
        <v>0</v>
      </c>
      <c r="H102" s="210">
        <v>0</v>
      </c>
      <c r="I102" s="210">
        <v>0</v>
      </c>
      <c r="J102" s="210">
        <v>20</v>
      </c>
      <c r="K102" s="210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100</v>
      </c>
    </row>
    <row r="103" spans="1:16">
      <c r="A103" s="17">
        <v>78037</v>
      </c>
      <c r="B103" s="17" t="s">
        <v>407</v>
      </c>
      <c r="C103" s="210">
        <v>12.5</v>
      </c>
      <c r="D103" s="210">
        <v>0</v>
      </c>
      <c r="E103" s="210">
        <v>18.75</v>
      </c>
      <c r="F103" s="210">
        <v>0</v>
      </c>
      <c r="G103" s="210">
        <v>0</v>
      </c>
      <c r="H103" s="210">
        <v>0</v>
      </c>
      <c r="I103" s="210">
        <v>0</v>
      </c>
      <c r="J103" s="210">
        <v>50</v>
      </c>
      <c r="K103" s="210">
        <v>0</v>
      </c>
      <c r="L103" s="210">
        <v>0</v>
      </c>
      <c r="M103" s="210">
        <v>0</v>
      </c>
      <c r="N103" s="210">
        <v>0</v>
      </c>
      <c r="O103" s="210">
        <v>18.75</v>
      </c>
      <c r="P103" s="210">
        <v>100</v>
      </c>
    </row>
    <row r="104" spans="1:16">
      <c r="A104" s="17">
        <v>78038</v>
      </c>
      <c r="B104" s="17" t="s">
        <v>619</v>
      </c>
      <c r="C104" s="210">
        <v>100</v>
      </c>
      <c r="D104" s="210">
        <v>0</v>
      </c>
      <c r="E104" s="210">
        <v>0</v>
      </c>
      <c r="F104" s="210">
        <v>0</v>
      </c>
      <c r="G104" s="210">
        <v>0</v>
      </c>
      <c r="H104" s="210">
        <v>0</v>
      </c>
      <c r="I104" s="210">
        <v>0</v>
      </c>
      <c r="J104" s="210">
        <v>0</v>
      </c>
      <c r="K104" s="210">
        <v>0</v>
      </c>
      <c r="L104" s="210">
        <v>0</v>
      </c>
      <c r="M104" s="210">
        <v>0</v>
      </c>
      <c r="N104" s="210">
        <v>0</v>
      </c>
      <c r="O104" s="210">
        <v>0</v>
      </c>
      <c r="P104" s="210">
        <v>100</v>
      </c>
    </row>
    <row r="105" spans="1:16">
      <c r="A105" s="17">
        <v>78039</v>
      </c>
      <c r="B105" s="17" t="s">
        <v>555</v>
      </c>
      <c r="C105" s="210">
        <v>0</v>
      </c>
      <c r="D105" s="210">
        <v>0</v>
      </c>
      <c r="E105" s="210">
        <v>40</v>
      </c>
      <c r="F105" s="210">
        <v>0</v>
      </c>
      <c r="G105" s="210">
        <v>0</v>
      </c>
      <c r="H105" s="210">
        <v>0</v>
      </c>
      <c r="I105" s="210">
        <v>20</v>
      </c>
      <c r="J105" s="210">
        <v>20</v>
      </c>
      <c r="K105" s="210">
        <v>0</v>
      </c>
      <c r="L105" s="210">
        <v>0</v>
      </c>
      <c r="M105" s="210">
        <v>0</v>
      </c>
      <c r="N105" s="210">
        <v>0</v>
      </c>
      <c r="O105" s="210">
        <v>20</v>
      </c>
      <c r="P105" s="210">
        <v>100</v>
      </c>
    </row>
    <row r="106" spans="1:16">
      <c r="A106" s="17">
        <v>78040</v>
      </c>
      <c r="B106" s="17" t="s">
        <v>299</v>
      </c>
      <c r="C106" s="210">
        <v>12.837837837837837</v>
      </c>
      <c r="D106" s="210">
        <v>46.621621621621621</v>
      </c>
      <c r="E106" s="210">
        <v>5.4054054054054053</v>
      </c>
      <c r="F106" s="210">
        <v>0</v>
      </c>
      <c r="G106" s="210">
        <v>0</v>
      </c>
      <c r="H106" s="210">
        <v>0</v>
      </c>
      <c r="I106" s="210">
        <v>8.7837837837837842</v>
      </c>
      <c r="J106" s="210">
        <v>7.4324324324324325</v>
      </c>
      <c r="K106" s="210">
        <v>0</v>
      </c>
      <c r="L106" s="210">
        <v>0</v>
      </c>
      <c r="M106" s="210">
        <v>0</v>
      </c>
      <c r="N106" s="210">
        <v>0</v>
      </c>
      <c r="O106" s="210">
        <v>18.918918918918919</v>
      </c>
      <c r="P106" s="210">
        <v>100</v>
      </c>
    </row>
    <row r="107" spans="1:16">
      <c r="A107" s="17">
        <v>78042</v>
      </c>
      <c r="B107" s="17" t="s">
        <v>557</v>
      </c>
      <c r="C107" s="210">
        <v>80</v>
      </c>
      <c r="D107" s="210">
        <v>0</v>
      </c>
      <c r="E107" s="210">
        <v>0</v>
      </c>
      <c r="F107" s="210">
        <v>0</v>
      </c>
      <c r="G107" s="210">
        <v>0</v>
      </c>
      <c r="H107" s="210">
        <v>0</v>
      </c>
      <c r="I107" s="210">
        <v>0</v>
      </c>
      <c r="J107" s="210">
        <v>20</v>
      </c>
      <c r="K107" s="210">
        <v>0</v>
      </c>
      <c r="L107" s="210">
        <v>0</v>
      </c>
      <c r="M107" s="210">
        <v>0</v>
      </c>
      <c r="N107" s="210">
        <v>0</v>
      </c>
      <c r="O107" s="210">
        <v>0</v>
      </c>
      <c r="P107" s="210">
        <v>100</v>
      </c>
    </row>
    <row r="108" spans="1:16">
      <c r="A108" s="17">
        <v>78043</v>
      </c>
      <c r="B108" s="17" t="s">
        <v>558</v>
      </c>
      <c r="C108" s="210">
        <v>80</v>
      </c>
      <c r="D108" s="210">
        <v>0</v>
      </c>
      <c r="E108" s="210">
        <v>13.333333333333334</v>
      </c>
      <c r="F108" s="210">
        <v>0</v>
      </c>
      <c r="G108" s="210">
        <v>0</v>
      </c>
      <c r="H108" s="210">
        <v>0</v>
      </c>
      <c r="I108" s="210">
        <v>0</v>
      </c>
      <c r="J108" s="210">
        <v>6.666666666666667</v>
      </c>
      <c r="K108" s="210">
        <v>0</v>
      </c>
      <c r="L108" s="210">
        <v>0</v>
      </c>
      <c r="M108" s="210">
        <v>0</v>
      </c>
      <c r="N108" s="210">
        <v>0</v>
      </c>
      <c r="O108" s="210">
        <v>0</v>
      </c>
      <c r="P108" s="210">
        <v>100</v>
      </c>
    </row>
    <row r="109" spans="1:16">
      <c r="A109" s="17">
        <v>78044</v>
      </c>
      <c r="B109" s="17" t="s">
        <v>268</v>
      </c>
      <c r="C109" s="210">
        <v>49.460431654676256</v>
      </c>
      <c r="D109" s="210">
        <v>7.3741007194244608</v>
      </c>
      <c r="E109" s="210">
        <v>5.2158273381294968</v>
      </c>
      <c r="F109" s="210">
        <v>0</v>
      </c>
      <c r="G109" s="210">
        <v>0.80935251798561147</v>
      </c>
      <c r="H109" s="210">
        <v>0</v>
      </c>
      <c r="I109" s="210">
        <v>14.208633093525179</v>
      </c>
      <c r="J109" s="210">
        <v>12.23021582733813</v>
      </c>
      <c r="K109" s="210">
        <v>0.53956834532374098</v>
      </c>
      <c r="L109" s="210">
        <v>0.44964028776978415</v>
      </c>
      <c r="M109" s="210">
        <v>2.6079136690647484</v>
      </c>
      <c r="N109" s="210">
        <v>8.9928057553956844E-2</v>
      </c>
      <c r="O109" s="210">
        <v>7.0143884892086321</v>
      </c>
      <c r="P109" s="210">
        <v>100</v>
      </c>
    </row>
    <row r="110" spans="1:16">
      <c r="A110" s="17">
        <v>78045</v>
      </c>
      <c r="B110" s="17" t="s">
        <v>265</v>
      </c>
      <c r="C110" s="210">
        <v>31.275720164609055</v>
      </c>
      <c r="D110" s="210">
        <v>9.0534979423868318</v>
      </c>
      <c r="E110" s="210">
        <v>16.872427983539097</v>
      </c>
      <c r="F110" s="210">
        <v>0.41152263374485598</v>
      </c>
      <c r="G110" s="210">
        <v>0.2743484224965706</v>
      </c>
      <c r="H110" s="210">
        <v>0</v>
      </c>
      <c r="I110" s="210">
        <v>8.6419753086419746</v>
      </c>
      <c r="J110" s="210">
        <v>7.8189300411522638</v>
      </c>
      <c r="K110" s="210">
        <v>0.1371742112482853</v>
      </c>
      <c r="L110" s="210">
        <v>2.7434842249657065</v>
      </c>
      <c r="M110" s="210">
        <v>0.5486968449931412</v>
      </c>
      <c r="N110" s="210">
        <v>0</v>
      </c>
      <c r="O110" s="210">
        <v>22.222222222222221</v>
      </c>
      <c r="P110" s="210">
        <v>100</v>
      </c>
    </row>
    <row r="111" spans="1:16">
      <c r="A111" s="17">
        <v>78046</v>
      </c>
      <c r="B111" s="17" t="s">
        <v>592</v>
      </c>
      <c r="C111" s="210">
        <v>30.952380952380953</v>
      </c>
      <c r="D111" s="210">
        <v>0</v>
      </c>
      <c r="E111" s="210">
        <v>42.857142857142854</v>
      </c>
      <c r="F111" s="210">
        <v>0</v>
      </c>
      <c r="G111" s="210">
        <v>0</v>
      </c>
      <c r="H111" s="210">
        <v>0</v>
      </c>
      <c r="I111" s="210">
        <v>19.047619047619047</v>
      </c>
      <c r="J111" s="210">
        <v>4.7619047619047619</v>
      </c>
      <c r="K111" s="210">
        <v>0</v>
      </c>
      <c r="L111" s="210">
        <v>0</v>
      </c>
      <c r="M111" s="210">
        <v>0</v>
      </c>
      <c r="N111" s="210">
        <v>0</v>
      </c>
      <c r="O111" s="210">
        <v>2.3809523809523809</v>
      </c>
      <c r="P111" s="210">
        <v>100</v>
      </c>
    </row>
    <row r="112" spans="1:16">
      <c r="A112" s="17">
        <v>78047</v>
      </c>
      <c r="B112" s="17" t="s">
        <v>305</v>
      </c>
      <c r="C112" s="210">
        <v>37.209302325581397</v>
      </c>
      <c r="D112" s="210">
        <v>0.77519379844961245</v>
      </c>
      <c r="E112" s="210">
        <v>10.852713178294573</v>
      </c>
      <c r="F112" s="210">
        <v>0</v>
      </c>
      <c r="G112" s="210">
        <v>0</v>
      </c>
      <c r="H112" s="210">
        <v>0</v>
      </c>
      <c r="I112" s="210">
        <v>12.403100775193799</v>
      </c>
      <c r="J112" s="210">
        <v>31.782945736434108</v>
      </c>
      <c r="K112" s="210">
        <v>0</v>
      </c>
      <c r="L112" s="210">
        <v>0</v>
      </c>
      <c r="M112" s="210">
        <v>0</v>
      </c>
      <c r="N112" s="210">
        <v>1.5503875968992249</v>
      </c>
      <c r="O112" s="210">
        <v>5.4263565891472867</v>
      </c>
      <c r="P112" s="210">
        <v>100</v>
      </c>
    </row>
    <row r="113" spans="1:16">
      <c r="A113" s="17">
        <v>78048</v>
      </c>
      <c r="B113" s="17" t="s">
        <v>350</v>
      </c>
      <c r="C113" s="210">
        <v>49.019607843137251</v>
      </c>
      <c r="D113" s="210">
        <v>1.9607843137254901</v>
      </c>
      <c r="E113" s="210">
        <v>15.686274509803921</v>
      </c>
      <c r="F113" s="210">
        <v>0</v>
      </c>
      <c r="G113" s="210">
        <v>0</v>
      </c>
      <c r="H113" s="210">
        <v>0</v>
      </c>
      <c r="I113" s="210">
        <v>3.9215686274509802</v>
      </c>
      <c r="J113" s="210">
        <v>11.76470588235294</v>
      </c>
      <c r="K113" s="210">
        <v>0</v>
      </c>
      <c r="L113" s="210">
        <v>0</v>
      </c>
      <c r="M113" s="210">
        <v>0</v>
      </c>
      <c r="N113" s="210">
        <v>0</v>
      </c>
      <c r="O113" s="210">
        <v>17.647058823529413</v>
      </c>
      <c r="P113" s="210">
        <v>100</v>
      </c>
    </row>
    <row r="114" spans="1:16">
      <c r="A114" s="17">
        <v>78049</v>
      </c>
      <c r="B114" s="17" t="s">
        <v>369</v>
      </c>
      <c r="C114" s="210">
        <v>64.285714285714292</v>
      </c>
      <c r="D114" s="210">
        <v>0</v>
      </c>
      <c r="E114" s="210">
        <v>9.5238095238095237</v>
      </c>
      <c r="F114" s="210">
        <v>0</v>
      </c>
      <c r="G114" s="210">
        <v>0</v>
      </c>
      <c r="H114" s="210">
        <v>0</v>
      </c>
      <c r="I114" s="210">
        <v>0</v>
      </c>
      <c r="J114" s="210">
        <v>9.5238095238095237</v>
      </c>
      <c r="K114" s="210">
        <v>0</v>
      </c>
      <c r="L114" s="210">
        <v>0</v>
      </c>
      <c r="M114" s="210">
        <v>0</v>
      </c>
      <c r="N114" s="210">
        <v>0</v>
      </c>
      <c r="O114" s="210">
        <v>16.666666666666664</v>
      </c>
      <c r="P114" s="210">
        <v>100</v>
      </c>
    </row>
    <row r="115" spans="1:16">
      <c r="A115" s="17">
        <v>78050</v>
      </c>
      <c r="B115" s="17" t="s">
        <v>613</v>
      </c>
      <c r="C115" s="210">
        <v>0</v>
      </c>
      <c r="D115" s="210">
        <v>0</v>
      </c>
      <c r="E115" s="210">
        <v>75</v>
      </c>
      <c r="F115" s="210">
        <v>0</v>
      </c>
      <c r="G115" s="210">
        <v>0</v>
      </c>
      <c r="H115" s="210">
        <v>0</v>
      </c>
      <c r="I115" s="210">
        <v>25</v>
      </c>
      <c r="J115" s="210">
        <v>0</v>
      </c>
      <c r="K115" s="210">
        <v>0</v>
      </c>
      <c r="L115" s="210">
        <v>0</v>
      </c>
      <c r="M115" s="210">
        <v>0</v>
      </c>
      <c r="N115" s="210">
        <v>0</v>
      </c>
      <c r="O115" s="210">
        <v>0</v>
      </c>
      <c r="P115" s="210">
        <v>100</v>
      </c>
    </row>
    <row r="116" spans="1:16">
      <c r="A116" s="17">
        <v>78051</v>
      </c>
      <c r="B116" s="17" t="s">
        <v>383</v>
      </c>
      <c r="C116" s="210">
        <v>17.647058823529413</v>
      </c>
      <c r="D116" s="210">
        <v>39.215686274509807</v>
      </c>
      <c r="E116" s="210">
        <v>23.52941176470588</v>
      </c>
      <c r="F116" s="210">
        <v>0</v>
      </c>
      <c r="G116" s="210">
        <v>0</v>
      </c>
      <c r="H116" s="210">
        <v>0</v>
      </c>
      <c r="I116" s="210">
        <v>0</v>
      </c>
      <c r="J116" s="210">
        <v>9.8039215686274517</v>
      </c>
      <c r="K116" s="210">
        <v>0</v>
      </c>
      <c r="L116" s="210">
        <v>0</v>
      </c>
      <c r="M116" s="210">
        <v>0</v>
      </c>
      <c r="N116" s="210">
        <v>0</v>
      </c>
      <c r="O116" s="210">
        <v>9.8039215686274517</v>
      </c>
      <c r="P116" s="210">
        <v>100</v>
      </c>
    </row>
    <row r="117" spans="1:16">
      <c r="A117" s="17">
        <v>78052</v>
      </c>
      <c r="B117" s="17" t="s">
        <v>542</v>
      </c>
      <c r="C117" s="210">
        <v>2.7777777777777777</v>
      </c>
      <c r="D117" s="210">
        <v>2.7777777777777777</v>
      </c>
      <c r="E117" s="210">
        <v>2.7777777777777777</v>
      </c>
      <c r="F117" s="210">
        <v>0</v>
      </c>
      <c r="G117" s="210">
        <v>0</v>
      </c>
      <c r="H117" s="210">
        <v>0</v>
      </c>
      <c r="I117" s="210">
        <v>38.888888888888893</v>
      </c>
      <c r="J117" s="210">
        <v>50</v>
      </c>
      <c r="K117" s="210">
        <v>0</v>
      </c>
      <c r="L117" s="210">
        <v>0</v>
      </c>
      <c r="M117" s="210">
        <v>0</v>
      </c>
      <c r="N117" s="210">
        <v>0</v>
      </c>
      <c r="O117" s="210">
        <v>2.7777777777777777</v>
      </c>
      <c r="P117" s="210">
        <v>100</v>
      </c>
    </row>
    <row r="118" spans="1:16">
      <c r="A118" s="17">
        <v>78053</v>
      </c>
      <c r="B118" s="17" t="s">
        <v>593</v>
      </c>
      <c r="C118" s="210">
        <v>4.0133779264214047</v>
      </c>
      <c r="D118" s="210">
        <v>0</v>
      </c>
      <c r="E118" s="210">
        <v>4.0133779264214047</v>
      </c>
      <c r="F118" s="210">
        <v>0</v>
      </c>
      <c r="G118" s="210">
        <v>0.66889632107023411</v>
      </c>
      <c r="H118" s="210">
        <v>0</v>
      </c>
      <c r="I118" s="210">
        <v>70.903010033444815</v>
      </c>
      <c r="J118" s="210">
        <v>2.6755852842809364</v>
      </c>
      <c r="K118" s="210">
        <v>0</v>
      </c>
      <c r="L118" s="210">
        <v>17.056856187290968</v>
      </c>
      <c r="M118" s="210">
        <v>0</v>
      </c>
      <c r="N118" s="210">
        <v>0</v>
      </c>
      <c r="O118" s="210">
        <v>0.66889632107023411</v>
      </c>
      <c r="P118" s="210">
        <v>100</v>
      </c>
    </row>
    <row r="119" spans="1:16">
      <c r="A119" s="17">
        <v>78054</v>
      </c>
      <c r="B119" s="17" t="s">
        <v>478</v>
      </c>
      <c r="C119" s="210">
        <v>77.777777777777786</v>
      </c>
      <c r="D119" s="210">
        <v>11.111111111111111</v>
      </c>
      <c r="E119" s="210">
        <v>0</v>
      </c>
      <c r="F119" s="210">
        <v>0</v>
      </c>
      <c r="G119" s="210">
        <v>0</v>
      </c>
      <c r="H119" s="210">
        <v>0</v>
      </c>
      <c r="I119" s="210">
        <v>0</v>
      </c>
      <c r="J119" s="210">
        <v>11.111111111111111</v>
      </c>
      <c r="K119" s="210">
        <v>0</v>
      </c>
      <c r="L119" s="210">
        <v>0</v>
      </c>
      <c r="M119" s="210">
        <v>0</v>
      </c>
      <c r="N119" s="210">
        <v>0</v>
      </c>
      <c r="O119" s="210">
        <v>0</v>
      </c>
      <c r="P119" s="210">
        <v>100</v>
      </c>
    </row>
    <row r="120" spans="1:16">
      <c r="A120" s="17">
        <v>78055</v>
      </c>
      <c r="B120" s="17" t="s">
        <v>420</v>
      </c>
      <c r="C120" s="210">
        <v>50</v>
      </c>
      <c r="D120" s="210">
        <v>0</v>
      </c>
      <c r="E120" s="210">
        <v>29.411764705882355</v>
      </c>
      <c r="F120" s="210">
        <v>0</v>
      </c>
      <c r="G120" s="210">
        <v>0</v>
      </c>
      <c r="H120" s="210">
        <v>0</v>
      </c>
      <c r="I120" s="210">
        <v>0</v>
      </c>
      <c r="J120" s="210">
        <v>5.8823529411764701</v>
      </c>
      <c r="K120" s="210">
        <v>0</v>
      </c>
      <c r="L120" s="210">
        <v>0</v>
      </c>
      <c r="M120" s="210">
        <v>0</v>
      </c>
      <c r="N120" s="210">
        <v>0</v>
      </c>
      <c r="O120" s="210">
        <v>14.705882352941178</v>
      </c>
      <c r="P120" s="210">
        <v>100</v>
      </c>
    </row>
    <row r="121" spans="1:16">
      <c r="A121" s="17">
        <v>78056</v>
      </c>
      <c r="B121" s="17" t="s">
        <v>422</v>
      </c>
      <c r="C121" s="210">
        <v>51.515151515151516</v>
      </c>
      <c r="D121" s="210">
        <v>18.181818181818183</v>
      </c>
      <c r="E121" s="210">
        <v>9.0909090909090917</v>
      </c>
      <c r="F121" s="210">
        <v>0</v>
      </c>
      <c r="G121" s="210">
        <v>0</v>
      </c>
      <c r="H121" s="210">
        <v>0</v>
      </c>
      <c r="I121" s="210">
        <v>3.0303030303030303</v>
      </c>
      <c r="J121" s="210">
        <v>9.0909090909090917</v>
      </c>
      <c r="K121" s="210">
        <v>0</v>
      </c>
      <c r="L121" s="210">
        <v>0</v>
      </c>
      <c r="M121" s="210">
        <v>0</v>
      </c>
      <c r="N121" s="210">
        <v>0</v>
      </c>
      <c r="O121" s="210">
        <v>9.0909090909090917</v>
      </c>
      <c r="P121" s="210">
        <v>100</v>
      </c>
    </row>
    <row r="122" spans="1:16">
      <c r="A122" s="17">
        <v>78057</v>
      </c>
      <c r="B122" s="17" t="s">
        <v>469</v>
      </c>
      <c r="C122" s="210">
        <v>86</v>
      </c>
      <c r="D122" s="210">
        <v>0</v>
      </c>
      <c r="E122" s="210">
        <v>10</v>
      </c>
      <c r="F122" s="210">
        <v>0</v>
      </c>
      <c r="G122" s="210">
        <v>0</v>
      </c>
      <c r="H122" s="210">
        <v>0</v>
      </c>
      <c r="I122" s="210">
        <v>0</v>
      </c>
      <c r="J122" s="210">
        <v>2</v>
      </c>
      <c r="K122" s="210">
        <v>0</v>
      </c>
      <c r="L122" s="210">
        <v>0</v>
      </c>
      <c r="M122" s="210">
        <v>0</v>
      </c>
      <c r="N122" s="210">
        <v>0</v>
      </c>
      <c r="O122" s="210">
        <v>2</v>
      </c>
      <c r="P122" s="210">
        <v>100</v>
      </c>
    </row>
    <row r="123" spans="1:16">
      <c r="A123" s="17">
        <v>78058</v>
      </c>
      <c r="B123" s="17" t="s">
        <v>314</v>
      </c>
      <c r="C123" s="210">
        <v>34.42622950819672</v>
      </c>
      <c r="D123" s="210">
        <v>0</v>
      </c>
      <c r="E123" s="210">
        <v>3.278688524590164</v>
      </c>
      <c r="F123" s="210">
        <v>0</v>
      </c>
      <c r="G123" s="210">
        <v>0</v>
      </c>
      <c r="H123" s="210">
        <v>0</v>
      </c>
      <c r="I123" s="210">
        <v>9.8360655737704921</v>
      </c>
      <c r="J123" s="210">
        <v>32.786885245901637</v>
      </c>
      <c r="K123" s="210">
        <v>0</v>
      </c>
      <c r="L123" s="210">
        <v>0</v>
      </c>
      <c r="M123" s="210">
        <v>0</v>
      </c>
      <c r="N123" s="210">
        <v>0</v>
      </c>
      <c r="O123" s="210">
        <v>19.672131147540984</v>
      </c>
      <c r="P123" s="210">
        <v>100</v>
      </c>
    </row>
    <row r="124" spans="1:16">
      <c r="A124" s="17">
        <v>78059</v>
      </c>
      <c r="B124" s="17" t="s">
        <v>519</v>
      </c>
      <c r="C124" s="210">
        <v>15.384615384615385</v>
      </c>
      <c r="D124" s="210">
        <v>0</v>
      </c>
      <c r="E124" s="210">
        <v>7.6923076923076925</v>
      </c>
      <c r="F124" s="210">
        <v>0</v>
      </c>
      <c r="G124" s="210">
        <v>0</v>
      </c>
      <c r="H124" s="210">
        <v>0</v>
      </c>
      <c r="I124" s="210">
        <v>7.6923076923076925</v>
      </c>
      <c r="J124" s="210">
        <v>53.846153846153847</v>
      </c>
      <c r="K124" s="210">
        <v>0</v>
      </c>
      <c r="L124" s="210">
        <v>0</v>
      </c>
      <c r="M124" s="210">
        <v>0</v>
      </c>
      <c r="N124" s="210">
        <v>0</v>
      </c>
      <c r="O124" s="210">
        <v>15.384615384615385</v>
      </c>
      <c r="P124" s="210">
        <v>100</v>
      </c>
    </row>
    <row r="125" spans="1:16">
      <c r="A125" s="17">
        <v>78060</v>
      </c>
      <c r="B125" s="17" t="s">
        <v>462</v>
      </c>
      <c r="C125" s="210">
        <v>15</v>
      </c>
      <c r="D125" s="210">
        <v>20</v>
      </c>
      <c r="E125" s="210">
        <v>5</v>
      </c>
      <c r="F125" s="210">
        <v>0</v>
      </c>
      <c r="G125" s="210">
        <v>0</v>
      </c>
      <c r="H125" s="210">
        <v>0</v>
      </c>
      <c r="I125" s="210">
        <v>20</v>
      </c>
      <c r="J125" s="210">
        <v>15</v>
      </c>
      <c r="K125" s="210">
        <v>0</v>
      </c>
      <c r="L125" s="210">
        <v>0</v>
      </c>
      <c r="M125" s="210">
        <v>0</v>
      </c>
      <c r="N125" s="210">
        <v>0</v>
      </c>
      <c r="O125" s="210">
        <v>25</v>
      </c>
      <c r="P125" s="210">
        <v>100</v>
      </c>
    </row>
    <row r="126" spans="1:16">
      <c r="A126" s="17">
        <v>78061</v>
      </c>
      <c r="B126" s="17" t="s">
        <v>502</v>
      </c>
      <c r="C126" s="210">
        <v>28.571428571428569</v>
      </c>
      <c r="D126" s="210">
        <v>4.7619047619047619</v>
      </c>
      <c r="E126" s="210">
        <v>0</v>
      </c>
      <c r="F126" s="210">
        <v>0</v>
      </c>
      <c r="G126" s="210">
        <v>0</v>
      </c>
      <c r="H126" s="210">
        <v>0</v>
      </c>
      <c r="I126" s="210">
        <v>0</v>
      </c>
      <c r="J126" s="210">
        <v>61.904761904761905</v>
      </c>
      <c r="K126" s="210">
        <v>0</v>
      </c>
      <c r="L126" s="210">
        <v>0</v>
      </c>
      <c r="M126" s="210">
        <v>0</v>
      </c>
      <c r="N126" s="210">
        <v>0</v>
      </c>
      <c r="O126" s="210">
        <v>4.7619047619047619</v>
      </c>
      <c r="P126" s="210">
        <v>100</v>
      </c>
    </row>
    <row r="127" spans="1:16">
      <c r="A127" s="17">
        <v>78062</v>
      </c>
      <c r="B127" s="17" t="s">
        <v>438</v>
      </c>
      <c r="C127" s="210">
        <v>43.75</v>
      </c>
      <c r="D127" s="210">
        <v>0</v>
      </c>
      <c r="E127" s="210">
        <v>31.25</v>
      </c>
      <c r="F127" s="210">
        <v>0</v>
      </c>
      <c r="G127" s="210">
        <v>0</v>
      </c>
      <c r="H127" s="210">
        <v>0</v>
      </c>
      <c r="I127" s="210">
        <v>0</v>
      </c>
      <c r="J127" s="210">
        <v>18.75</v>
      </c>
      <c r="K127" s="210">
        <v>0</v>
      </c>
      <c r="L127" s="210">
        <v>0</v>
      </c>
      <c r="M127" s="210">
        <v>0</v>
      </c>
      <c r="N127" s="210">
        <v>0</v>
      </c>
      <c r="O127" s="210">
        <v>6.25</v>
      </c>
      <c r="P127" s="210">
        <v>100</v>
      </c>
    </row>
    <row r="128" spans="1:16">
      <c r="A128" s="17">
        <v>78065</v>
      </c>
      <c r="B128" s="17" t="s">
        <v>607</v>
      </c>
      <c r="C128" s="210"/>
      <c r="D128" s="210"/>
      <c r="E128" s="210"/>
      <c r="F128" s="210"/>
      <c r="G128" s="210"/>
      <c r="H128" s="210"/>
      <c r="I128" s="210"/>
      <c r="J128" s="210"/>
      <c r="K128" s="210"/>
      <c r="L128" s="210"/>
      <c r="M128" s="210"/>
      <c r="N128" s="210"/>
      <c r="O128" s="210"/>
      <c r="P128" s="210"/>
    </row>
    <row r="129" spans="1:16">
      <c r="A129" s="17">
        <v>78066</v>
      </c>
      <c r="B129" s="17" t="s">
        <v>378</v>
      </c>
      <c r="C129" s="210">
        <v>5.8823529411764701</v>
      </c>
      <c r="D129" s="210">
        <v>0</v>
      </c>
      <c r="E129" s="210">
        <v>5.8823529411764701</v>
      </c>
      <c r="F129" s="210">
        <v>0</v>
      </c>
      <c r="G129" s="210">
        <v>0</v>
      </c>
      <c r="H129" s="210">
        <v>0</v>
      </c>
      <c r="I129" s="210">
        <v>72.058823529411768</v>
      </c>
      <c r="J129" s="210">
        <v>1.4705882352941175</v>
      </c>
      <c r="K129" s="210">
        <v>2.9411764705882351</v>
      </c>
      <c r="L129" s="210">
        <v>0</v>
      </c>
      <c r="M129" s="210">
        <v>0</v>
      </c>
      <c r="N129" s="210">
        <v>0</v>
      </c>
      <c r="O129" s="210">
        <v>11.76470588235294</v>
      </c>
      <c r="P129" s="210">
        <v>100</v>
      </c>
    </row>
    <row r="130" spans="1:16">
      <c r="A130" s="17">
        <v>78067</v>
      </c>
      <c r="B130" s="17" t="s">
        <v>465</v>
      </c>
      <c r="C130" s="210">
        <v>20</v>
      </c>
      <c r="D130" s="210">
        <v>0</v>
      </c>
      <c r="E130" s="210">
        <v>25</v>
      </c>
      <c r="F130" s="210">
        <v>0</v>
      </c>
      <c r="G130" s="210">
        <v>0</v>
      </c>
      <c r="H130" s="210">
        <v>0</v>
      </c>
      <c r="I130" s="210">
        <v>40</v>
      </c>
      <c r="J130" s="210">
        <v>15</v>
      </c>
      <c r="K130" s="210">
        <v>0</v>
      </c>
      <c r="L130" s="210">
        <v>0</v>
      </c>
      <c r="M130" s="210">
        <v>0</v>
      </c>
      <c r="N130" s="210">
        <v>0</v>
      </c>
      <c r="O130" s="210">
        <v>0</v>
      </c>
      <c r="P130" s="210">
        <v>100</v>
      </c>
    </row>
    <row r="131" spans="1:16">
      <c r="A131" s="17">
        <v>78069</v>
      </c>
      <c r="B131" s="17" t="s">
        <v>446</v>
      </c>
      <c r="C131" s="210">
        <v>100</v>
      </c>
      <c r="D131" s="210">
        <v>0</v>
      </c>
      <c r="E131" s="210">
        <v>0</v>
      </c>
      <c r="F131" s="210">
        <v>0</v>
      </c>
      <c r="G131" s="210">
        <v>0</v>
      </c>
      <c r="H131" s="210">
        <v>0</v>
      </c>
      <c r="I131" s="210">
        <v>0</v>
      </c>
      <c r="J131" s="210">
        <v>0</v>
      </c>
      <c r="K131" s="210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100</v>
      </c>
    </row>
    <row r="132" spans="1:16">
      <c r="A132" s="17">
        <v>78070</v>
      </c>
      <c r="B132" s="17" t="s">
        <v>304</v>
      </c>
      <c r="C132" s="210">
        <v>39.473684210526315</v>
      </c>
      <c r="D132" s="210">
        <v>3.5087719298245612</v>
      </c>
      <c r="E132" s="210">
        <v>6.140350877192982</v>
      </c>
      <c r="F132" s="210">
        <v>0</v>
      </c>
      <c r="G132" s="210">
        <v>0</v>
      </c>
      <c r="H132" s="210">
        <v>0</v>
      </c>
      <c r="I132" s="210">
        <v>21.052631578947366</v>
      </c>
      <c r="J132" s="210">
        <v>10.526315789473683</v>
      </c>
      <c r="K132" s="210">
        <v>0</v>
      </c>
      <c r="L132" s="210">
        <v>5.2631578947368416</v>
      </c>
      <c r="M132" s="210">
        <v>0</v>
      </c>
      <c r="N132" s="210">
        <v>3.5087719298245612</v>
      </c>
      <c r="O132" s="210">
        <v>10.526315789473683</v>
      </c>
      <c r="P132" s="210">
        <v>100</v>
      </c>
    </row>
    <row r="133" spans="1:16">
      <c r="A133" s="17">
        <v>78071</v>
      </c>
      <c r="B133" s="17" t="s">
        <v>575</v>
      </c>
      <c r="C133" s="210">
        <v>55.555555555555557</v>
      </c>
      <c r="D133" s="210">
        <v>11.111111111111111</v>
      </c>
      <c r="E133" s="210">
        <v>11.111111111111111</v>
      </c>
      <c r="F133" s="210">
        <v>0</v>
      </c>
      <c r="G133" s="210">
        <v>0</v>
      </c>
      <c r="H133" s="210">
        <v>0</v>
      </c>
      <c r="I133" s="210">
        <v>0</v>
      </c>
      <c r="J133" s="210">
        <v>22.222222222222221</v>
      </c>
      <c r="K133" s="210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100</v>
      </c>
    </row>
    <row r="134" spans="1:16">
      <c r="A134" s="17">
        <v>78072</v>
      </c>
      <c r="B134" s="17" t="s">
        <v>629</v>
      </c>
      <c r="C134" s="210">
        <v>75</v>
      </c>
      <c r="D134" s="210">
        <v>0</v>
      </c>
      <c r="E134" s="210">
        <v>25</v>
      </c>
      <c r="F134" s="210">
        <v>0</v>
      </c>
      <c r="G134" s="210">
        <v>0</v>
      </c>
      <c r="H134" s="210">
        <v>0</v>
      </c>
      <c r="I134" s="210">
        <v>0</v>
      </c>
      <c r="J134" s="210">
        <v>0</v>
      </c>
      <c r="K134" s="210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100</v>
      </c>
    </row>
    <row r="135" spans="1:16">
      <c r="A135" s="17">
        <v>78073</v>
      </c>
      <c r="B135" s="17" t="s">
        <v>505</v>
      </c>
      <c r="C135" s="210">
        <v>15.789473684210526</v>
      </c>
      <c r="D135" s="210">
        <v>0</v>
      </c>
      <c r="E135" s="210">
        <v>10.526315789473683</v>
      </c>
      <c r="F135" s="210">
        <v>0</v>
      </c>
      <c r="G135" s="210">
        <v>0</v>
      </c>
      <c r="H135" s="210">
        <v>0</v>
      </c>
      <c r="I135" s="210">
        <v>31.578947368421051</v>
      </c>
      <c r="J135" s="210">
        <v>31.578947368421051</v>
      </c>
      <c r="K135" s="210">
        <v>0</v>
      </c>
      <c r="L135" s="210">
        <v>0</v>
      </c>
      <c r="M135" s="210">
        <v>0</v>
      </c>
      <c r="N135" s="210">
        <v>0</v>
      </c>
      <c r="O135" s="210">
        <v>10.526315789473683</v>
      </c>
      <c r="P135" s="210">
        <v>100</v>
      </c>
    </row>
    <row r="136" spans="1:16">
      <c r="A136" s="17">
        <v>78074</v>
      </c>
      <c r="B136" s="17" t="s">
        <v>429</v>
      </c>
      <c r="C136" s="210">
        <v>23.52941176470588</v>
      </c>
      <c r="D136" s="210">
        <v>11.76470588235294</v>
      </c>
      <c r="E136" s="210">
        <v>20.588235294117645</v>
      </c>
      <c r="F136" s="210">
        <v>0</v>
      </c>
      <c r="G136" s="210">
        <v>0</v>
      </c>
      <c r="H136" s="210">
        <v>0</v>
      </c>
      <c r="I136" s="210">
        <v>2.9411764705882351</v>
      </c>
      <c r="J136" s="210">
        <v>35.294117647058826</v>
      </c>
      <c r="K136" s="210">
        <v>0</v>
      </c>
      <c r="L136" s="210">
        <v>0</v>
      </c>
      <c r="M136" s="210">
        <v>0</v>
      </c>
      <c r="N136" s="210">
        <v>0</v>
      </c>
      <c r="O136" s="210">
        <v>5.8823529411764701</v>
      </c>
      <c r="P136" s="210">
        <v>100</v>
      </c>
    </row>
    <row r="137" spans="1:16">
      <c r="A137" s="17">
        <v>78075</v>
      </c>
      <c r="B137" s="17" t="s">
        <v>510</v>
      </c>
      <c r="C137" s="210">
        <v>10.060975609756099</v>
      </c>
      <c r="D137" s="210">
        <v>0</v>
      </c>
      <c r="E137" s="210">
        <v>4.5731707317073171</v>
      </c>
      <c r="F137" s="210">
        <v>0</v>
      </c>
      <c r="G137" s="210">
        <v>0</v>
      </c>
      <c r="H137" s="210">
        <v>0</v>
      </c>
      <c r="I137" s="210">
        <v>60.365853658536587</v>
      </c>
      <c r="J137" s="210">
        <v>3.0487804878048781</v>
      </c>
      <c r="K137" s="210">
        <v>13.109756097560975</v>
      </c>
      <c r="L137" s="210">
        <v>0.91463414634146334</v>
      </c>
      <c r="M137" s="210">
        <v>2.7439024390243905</v>
      </c>
      <c r="N137" s="210">
        <v>0</v>
      </c>
      <c r="O137" s="210">
        <v>5.1829268292682924</v>
      </c>
      <c r="P137" s="210">
        <v>100</v>
      </c>
    </row>
    <row r="138" spans="1:16">
      <c r="A138" s="17">
        <v>78076</v>
      </c>
      <c r="B138" s="17" t="s">
        <v>394</v>
      </c>
      <c r="C138" s="210">
        <v>36.84210526315789</v>
      </c>
      <c r="D138" s="210">
        <v>5.2631578947368416</v>
      </c>
      <c r="E138" s="210">
        <v>31.578947368421051</v>
      </c>
      <c r="F138" s="210">
        <v>0</v>
      </c>
      <c r="G138" s="210">
        <v>5.2631578947368416</v>
      </c>
      <c r="H138" s="210">
        <v>0</v>
      </c>
      <c r="I138" s="210">
        <v>5.2631578947368416</v>
      </c>
      <c r="J138" s="210">
        <v>15.789473684210526</v>
      </c>
      <c r="K138" s="210">
        <v>0</v>
      </c>
      <c r="L138" s="210">
        <v>0</v>
      </c>
      <c r="M138" s="210">
        <v>0</v>
      </c>
      <c r="N138" s="210">
        <v>0</v>
      </c>
      <c r="O138" s="210">
        <v>0</v>
      </c>
      <c r="P138" s="210">
        <v>100</v>
      </c>
    </row>
    <row r="139" spans="1:16">
      <c r="A139" s="17">
        <v>78077</v>
      </c>
      <c r="B139" s="17" t="s">
        <v>419</v>
      </c>
      <c r="C139" s="210">
        <v>41.666666666666671</v>
      </c>
      <c r="D139" s="210">
        <v>0</v>
      </c>
      <c r="E139" s="210">
        <v>11.111111111111111</v>
      </c>
      <c r="F139" s="210">
        <v>0</v>
      </c>
      <c r="G139" s="210">
        <v>0</v>
      </c>
      <c r="H139" s="210">
        <v>0</v>
      </c>
      <c r="I139" s="210">
        <v>8.3333333333333321</v>
      </c>
      <c r="J139" s="210">
        <v>2.7777777777777777</v>
      </c>
      <c r="K139" s="210">
        <v>0</v>
      </c>
      <c r="L139" s="210">
        <v>0</v>
      </c>
      <c r="M139" s="210">
        <v>0</v>
      </c>
      <c r="N139" s="210">
        <v>0</v>
      </c>
      <c r="O139" s="210">
        <v>36.111111111111107</v>
      </c>
      <c r="P139" s="210">
        <v>100</v>
      </c>
    </row>
    <row r="140" spans="1:16">
      <c r="A140" s="17">
        <v>78078</v>
      </c>
      <c r="B140" s="17" t="s">
        <v>606</v>
      </c>
      <c r="C140" s="210">
        <v>40</v>
      </c>
      <c r="D140" s="210">
        <v>0</v>
      </c>
      <c r="E140" s="210">
        <v>20</v>
      </c>
      <c r="F140" s="210">
        <v>0</v>
      </c>
      <c r="G140" s="210">
        <v>0</v>
      </c>
      <c r="H140" s="210">
        <v>0</v>
      </c>
      <c r="I140" s="210">
        <v>0</v>
      </c>
      <c r="J140" s="210">
        <v>20</v>
      </c>
      <c r="K140" s="210">
        <v>0</v>
      </c>
      <c r="L140" s="210">
        <v>0</v>
      </c>
      <c r="M140" s="210">
        <v>0</v>
      </c>
      <c r="N140" s="210">
        <v>0</v>
      </c>
      <c r="O140" s="210">
        <v>20</v>
      </c>
      <c r="P140" s="210">
        <v>100</v>
      </c>
    </row>
    <row r="141" spans="1:16">
      <c r="A141" s="17">
        <v>78079</v>
      </c>
      <c r="B141" s="17" t="s">
        <v>307</v>
      </c>
      <c r="C141" s="210">
        <v>29.411764705882355</v>
      </c>
      <c r="D141" s="210">
        <v>19.607843137254903</v>
      </c>
      <c r="E141" s="210">
        <v>3.9215686274509802</v>
      </c>
      <c r="F141" s="210">
        <v>0</v>
      </c>
      <c r="G141" s="210">
        <v>0</v>
      </c>
      <c r="H141" s="210">
        <v>0</v>
      </c>
      <c r="I141" s="210">
        <v>11.76470588235294</v>
      </c>
      <c r="J141" s="210">
        <v>27.450980392156865</v>
      </c>
      <c r="K141" s="210">
        <v>1.9607843137254901</v>
      </c>
      <c r="L141" s="210">
        <v>0</v>
      </c>
      <c r="M141" s="210">
        <v>0</v>
      </c>
      <c r="N141" s="210">
        <v>0</v>
      </c>
      <c r="O141" s="210">
        <v>5.8823529411764701</v>
      </c>
      <c r="P141" s="210">
        <v>100</v>
      </c>
    </row>
    <row r="142" spans="1:16">
      <c r="A142" s="17">
        <v>78080</v>
      </c>
      <c r="B142" s="17" t="s">
        <v>523</v>
      </c>
      <c r="C142" s="210">
        <v>84.552845528455293</v>
      </c>
      <c r="D142" s="210">
        <v>2.4390243902439024</v>
      </c>
      <c r="E142" s="210">
        <v>8.1300813008130071</v>
      </c>
      <c r="F142" s="210">
        <v>0</v>
      </c>
      <c r="G142" s="210">
        <v>0.81300813008130091</v>
      </c>
      <c r="H142" s="210">
        <v>0</v>
      </c>
      <c r="I142" s="210">
        <v>0</v>
      </c>
      <c r="J142" s="210">
        <v>3.2520325203252036</v>
      </c>
      <c r="K142" s="210">
        <v>0</v>
      </c>
      <c r="L142" s="210">
        <v>0</v>
      </c>
      <c r="M142" s="210">
        <v>0</v>
      </c>
      <c r="N142" s="210">
        <v>0</v>
      </c>
      <c r="O142" s="210">
        <v>0.81300813008130091</v>
      </c>
      <c r="P142" s="210">
        <v>100</v>
      </c>
    </row>
    <row r="143" spans="1:16">
      <c r="A143" s="17">
        <v>78081</v>
      </c>
      <c r="B143" s="17" t="s">
        <v>280</v>
      </c>
      <c r="C143" s="210">
        <v>21.402214022140221</v>
      </c>
      <c r="D143" s="210">
        <v>18.265682656826566</v>
      </c>
      <c r="E143" s="210">
        <v>9.5940959409594093</v>
      </c>
      <c r="F143" s="210">
        <v>12.915129151291513</v>
      </c>
      <c r="G143" s="210">
        <v>0.73800738007380073</v>
      </c>
      <c r="H143" s="210">
        <v>0</v>
      </c>
      <c r="I143" s="210">
        <v>6.0885608856088558</v>
      </c>
      <c r="J143" s="210">
        <v>16.789667896678967</v>
      </c>
      <c r="K143" s="210">
        <v>0.55350553505535049</v>
      </c>
      <c r="L143" s="210">
        <v>0.73800738007380073</v>
      </c>
      <c r="M143" s="210">
        <v>1.6605166051660518</v>
      </c>
      <c r="N143" s="210">
        <v>0</v>
      </c>
      <c r="O143" s="210">
        <v>11.254612546125461</v>
      </c>
      <c r="P143" s="210">
        <v>100</v>
      </c>
    </row>
    <row r="144" spans="1:16">
      <c r="A144" s="17">
        <v>78082</v>
      </c>
      <c r="B144" s="17" t="s">
        <v>493</v>
      </c>
      <c r="C144" s="210">
        <v>42.857142857142854</v>
      </c>
      <c r="D144" s="210">
        <v>0</v>
      </c>
      <c r="E144" s="210">
        <v>0</v>
      </c>
      <c r="F144" s="210">
        <v>0</v>
      </c>
      <c r="G144" s="210">
        <v>0</v>
      </c>
      <c r="H144" s="210">
        <v>0</v>
      </c>
      <c r="I144" s="210">
        <v>0</v>
      </c>
      <c r="J144" s="210">
        <v>50</v>
      </c>
      <c r="K144" s="210">
        <v>0</v>
      </c>
      <c r="L144" s="210">
        <v>0</v>
      </c>
      <c r="M144" s="210">
        <v>0</v>
      </c>
      <c r="N144" s="210">
        <v>0</v>
      </c>
      <c r="O144" s="210">
        <v>7.1428571428571423</v>
      </c>
      <c r="P144" s="210">
        <v>100</v>
      </c>
    </row>
    <row r="145" spans="1:16">
      <c r="A145" s="17">
        <v>78083</v>
      </c>
      <c r="B145" s="17" t="s">
        <v>362</v>
      </c>
      <c r="C145" s="210">
        <v>15</v>
      </c>
      <c r="D145" s="210">
        <v>0</v>
      </c>
      <c r="E145" s="210">
        <v>13.333333333333334</v>
      </c>
      <c r="F145" s="210">
        <v>0</v>
      </c>
      <c r="G145" s="210">
        <v>0</v>
      </c>
      <c r="H145" s="210">
        <v>0</v>
      </c>
      <c r="I145" s="210">
        <v>23.333333333333332</v>
      </c>
      <c r="J145" s="210">
        <v>23.333333333333332</v>
      </c>
      <c r="K145" s="210">
        <v>0</v>
      </c>
      <c r="L145" s="210">
        <v>0</v>
      </c>
      <c r="M145" s="210">
        <v>0</v>
      </c>
      <c r="N145" s="210">
        <v>0</v>
      </c>
      <c r="O145" s="210">
        <v>25</v>
      </c>
      <c r="P145" s="210">
        <v>100</v>
      </c>
    </row>
    <row r="146" spans="1:16">
      <c r="A146" s="17">
        <v>78084</v>
      </c>
      <c r="B146" s="17" t="s">
        <v>408</v>
      </c>
      <c r="C146" s="210">
        <v>61.111111111111114</v>
      </c>
      <c r="D146" s="210">
        <v>3.7037037037037033</v>
      </c>
      <c r="E146" s="210">
        <v>3.7037037037037033</v>
      </c>
      <c r="F146" s="210">
        <v>0</v>
      </c>
      <c r="G146" s="210">
        <v>0</v>
      </c>
      <c r="H146" s="210">
        <v>0</v>
      </c>
      <c r="I146" s="210">
        <v>5.5555555555555554</v>
      </c>
      <c r="J146" s="210">
        <v>22.222222222222221</v>
      </c>
      <c r="K146" s="210">
        <v>0</v>
      </c>
      <c r="L146" s="210">
        <v>0</v>
      </c>
      <c r="M146" s="210">
        <v>1.8518518518518516</v>
      </c>
      <c r="N146" s="210">
        <v>0</v>
      </c>
      <c r="O146" s="210">
        <v>1.8518518518518516</v>
      </c>
      <c r="P146" s="210">
        <v>100</v>
      </c>
    </row>
    <row r="147" spans="1:16">
      <c r="A147" s="17">
        <v>78085</v>
      </c>
      <c r="B147" s="17" t="s">
        <v>565</v>
      </c>
      <c r="C147" s="210">
        <v>66.666666666666657</v>
      </c>
      <c r="D147" s="210">
        <v>0</v>
      </c>
      <c r="E147" s="210">
        <v>0</v>
      </c>
      <c r="F147" s="210">
        <v>0</v>
      </c>
      <c r="G147" s="210">
        <v>0</v>
      </c>
      <c r="H147" s="210">
        <v>0</v>
      </c>
      <c r="I147" s="210">
        <v>0</v>
      </c>
      <c r="J147" s="210">
        <v>33.333333333333329</v>
      </c>
      <c r="K147" s="210">
        <v>0</v>
      </c>
      <c r="L147" s="210">
        <v>0</v>
      </c>
      <c r="M147" s="210">
        <v>0</v>
      </c>
      <c r="N147" s="210">
        <v>0</v>
      </c>
      <c r="O147" s="210">
        <v>0</v>
      </c>
      <c r="P147" s="210">
        <v>100</v>
      </c>
    </row>
    <row r="148" spans="1:16">
      <c r="A148" s="17">
        <v>78089</v>
      </c>
      <c r="B148" s="17" t="s">
        <v>589</v>
      </c>
      <c r="C148" s="210">
        <v>0</v>
      </c>
      <c r="D148" s="210">
        <v>0</v>
      </c>
      <c r="E148" s="210">
        <v>75</v>
      </c>
      <c r="F148" s="210">
        <v>0</v>
      </c>
      <c r="G148" s="210">
        <v>0</v>
      </c>
      <c r="H148" s="210">
        <v>0</v>
      </c>
      <c r="I148" s="210">
        <v>0</v>
      </c>
      <c r="J148" s="210">
        <v>0</v>
      </c>
      <c r="K148" s="210">
        <v>0</v>
      </c>
      <c r="L148" s="210">
        <v>0</v>
      </c>
      <c r="M148" s="210">
        <v>0</v>
      </c>
      <c r="N148" s="210">
        <v>0</v>
      </c>
      <c r="O148" s="210">
        <v>25</v>
      </c>
      <c r="P148" s="210">
        <v>100</v>
      </c>
    </row>
    <row r="149" spans="1:16">
      <c r="A149" s="17">
        <v>78090</v>
      </c>
      <c r="B149" s="17" t="s">
        <v>675</v>
      </c>
      <c r="C149" s="210">
        <v>0</v>
      </c>
      <c r="D149" s="210">
        <v>0</v>
      </c>
      <c r="E149" s="210">
        <v>100</v>
      </c>
      <c r="F149" s="210">
        <v>0</v>
      </c>
      <c r="G149" s="210">
        <v>0</v>
      </c>
      <c r="H149" s="210">
        <v>0</v>
      </c>
      <c r="I149" s="210">
        <v>0</v>
      </c>
      <c r="J149" s="210">
        <v>0</v>
      </c>
      <c r="K149" s="210">
        <v>0</v>
      </c>
      <c r="L149" s="210">
        <v>0</v>
      </c>
      <c r="M149" s="210">
        <v>0</v>
      </c>
      <c r="N149" s="210">
        <v>0</v>
      </c>
      <c r="O149" s="210">
        <v>0</v>
      </c>
      <c r="P149" s="210">
        <v>100</v>
      </c>
    </row>
    <row r="150" spans="1:16">
      <c r="A150" s="17">
        <v>78091</v>
      </c>
      <c r="B150" s="17" t="s">
        <v>285</v>
      </c>
      <c r="C150" s="210">
        <v>17.894736842105264</v>
      </c>
      <c r="D150" s="210">
        <v>7.8947368421052628</v>
      </c>
      <c r="E150" s="210">
        <v>8.9473684210526319</v>
      </c>
      <c r="F150" s="210">
        <v>0</v>
      </c>
      <c r="G150" s="210">
        <v>0</v>
      </c>
      <c r="H150" s="210">
        <v>0</v>
      </c>
      <c r="I150" s="210">
        <v>14.210526315789473</v>
      </c>
      <c r="J150" s="210">
        <v>11.578947368421053</v>
      </c>
      <c r="K150" s="210">
        <v>0.52631578947368418</v>
      </c>
      <c r="L150" s="210">
        <v>0</v>
      </c>
      <c r="M150" s="210">
        <v>0.52631578947368418</v>
      </c>
      <c r="N150" s="210">
        <v>0</v>
      </c>
      <c r="O150" s="210">
        <v>38.421052631578945</v>
      </c>
      <c r="P150" s="210">
        <v>100</v>
      </c>
    </row>
    <row r="151" spans="1:16">
      <c r="A151" s="17">
        <v>78093</v>
      </c>
      <c r="B151" s="17" t="s">
        <v>467</v>
      </c>
      <c r="C151" s="210">
        <v>78.94736842105263</v>
      </c>
      <c r="D151" s="210">
        <v>0</v>
      </c>
      <c r="E151" s="210">
        <v>0</v>
      </c>
      <c r="F151" s="210">
        <v>0</v>
      </c>
      <c r="G151" s="210">
        <v>0</v>
      </c>
      <c r="H151" s="210">
        <v>0</v>
      </c>
      <c r="I151" s="210">
        <v>10.526315789473683</v>
      </c>
      <c r="J151" s="210">
        <v>10.526315789473683</v>
      </c>
      <c r="K151" s="210">
        <v>0</v>
      </c>
      <c r="L151" s="210">
        <v>0</v>
      </c>
      <c r="M151" s="210">
        <v>0</v>
      </c>
      <c r="N151" s="210">
        <v>0</v>
      </c>
      <c r="O151" s="210">
        <v>0</v>
      </c>
      <c r="P151" s="210">
        <v>100</v>
      </c>
    </row>
    <row r="152" spans="1:16">
      <c r="A152" s="17">
        <v>78094</v>
      </c>
      <c r="B152" s="17" t="s">
        <v>548</v>
      </c>
      <c r="C152" s="210">
        <v>0</v>
      </c>
      <c r="D152" s="210">
        <v>0</v>
      </c>
      <c r="E152" s="210">
        <v>45.454545454545453</v>
      </c>
      <c r="F152" s="210">
        <v>0</v>
      </c>
      <c r="G152" s="210">
        <v>0</v>
      </c>
      <c r="H152" s="210">
        <v>0</v>
      </c>
      <c r="I152" s="210">
        <v>0</v>
      </c>
      <c r="J152" s="210">
        <v>45.454545454545453</v>
      </c>
      <c r="K152" s="210">
        <v>0</v>
      </c>
      <c r="L152" s="210">
        <v>0</v>
      </c>
      <c r="M152" s="210">
        <v>0</v>
      </c>
      <c r="N152" s="210">
        <v>0</v>
      </c>
      <c r="O152" s="210">
        <v>9.0909090909090917</v>
      </c>
      <c r="P152" s="210">
        <v>100</v>
      </c>
    </row>
    <row r="153" spans="1:16">
      <c r="A153" s="17">
        <v>78095</v>
      </c>
      <c r="B153" s="17" t="s">
        <v>491</v>
      </c>
      <c r="C153" s="210">
        <v>40</v>
      </c>
      <c r="D153" s="210">
        <v>40</v>
      </c>
      <c r="E153" s="210">
        <v>20</v>
      </c>
      <c r="F153" s="210">
        <v>0</v>
      </c>
      <c r="G153" s="210">
        <v>0</v>
      </c>
      <c r="H153" s="210">
        <v>0</v>
      </c>
      <c r="I153" s="210">
        <v>0</v>
      </c>
      <c r="J153" s="210">
        <v>0</v>
      </c>
      <c r="K153" s="210">
        <v>0</v>
      </c>
      <c r="L153" s="210">
        <v>0</v>
      </c>
      <c r="M153" s="210">
        <v>0</v>
      </c>
      <c r="N153" s="210">
        <v>0</v>
      </c>
      <c r="O153" s="210">
        <v>0</v>
      </c>
      <c r="P153" s="210">
        <v>100</v>
      </c>
    </row>
    <row r="154" spans="1:16">
      <c r="A154" s="17">
        <v>78096</v>
      </c>
      <c r="B154" s="17" t="s">
        <v>621</v>
      </c>
      <c r="C154" s="210">
        <v>33.333333333333329</v>
      </c>
      <c r="D154" s="210">
        <v>0</v>
      </c>
      <c r="E154" s="210">
        <v>33.333333333333329</v>
      </c>
      <c r="F154" s="210">
        <v>0</v>
      </c>
      <c r="G154" s="210">
        <v>0</v>
      </c>
      <c r="H154" s="210">
        <v>0</v>
      </c>
      <c r="I154" s="210">
        <v>33.333333333333329</v>
      </c>
      <c r="J154" s="210">
        <v>0</v>
      </c>
      <c r="K154" s="210">
        <v>0</v>
      </c>
      <c r="L154" s="210">
        <v>0</v>
      </c>
      <c r="M154" s="210">
        <v>0</v>
      </c>
      <c r="N154" s="210">
        <v>0</v>
      </c>
      <c r="O154" s="210">
        <v>0</v>
      </c>
      <c r="P154" s="210">
        <v>100</v>
      </c>
    </row>
    <row r="155" spans="1:16">
      <c r="A155" s="17">
        <v>78097</v>
      </c>
      <c r="B155" s="17" t="s">
        <v>541</v>
      </c>
      <c r="C155" s="210">
        <v>83.333333333333343</v>
      </c>
      <c r="D155" s="210">
        <v>0</v>
      </c>
      <c r="E155" s="210">
        <v>0</v>
      </c>
      <c r="F155" s="210">
        <v>0</v>
      </c>
      <c r="G155" s="210">
        <v>0</v>
      </c>
      <c r="H155" s="210">
        <v>0</v>
      </c>
      <c r="I155" s="210">
        <v>0</v>
      </c>
      <c r="J155" s="210">
        <v>0</v>
      </c>
      <c r="K155" s="210">
        <v>0</v>
      </c>
      <c r="L155" s="210">
        <v>0</v>
      </c>
      <c r="M155" s="210">
        <v>0</v>
      </c>
      <c r="N155" s="210">
        <v>0</v>
      </c>
      <c r="O155" s="210">
        <v>16.666666666666664</v>
      </c>
      <c r="P155" s="210">
        <v>100</v>
      </c>
    </row>
    <row r="156" spans="1:16">
      <c r="A156" s="17">
        <v>78098</v>
      </c>
      <c r="B156" s="17" t="s">
        <v>546</v>
      </c>
      <c r="C156" s="210">
        <v>55.000000000000007</v>
      </c>
      <c r="D156" s="210">
        <v>0</v>
      </c>
      <c r="E156" s="210">
        <v>20</v>
      </c>
      <c r="F156" s="210">
        <v>0</v>
      </c>
      <c r="G156" s="210">
        <v>0</v>
      </c>
      <c r="H156" s="210">
        <v>0</v>
      </c>
      <c r="I156" s="210">
        <v>5</v>
      </c>
      <c r="J156" s="210">
        <v>15</v>
      </c>
      <c r="K156" s="210">
        <v>0</v>
      </c>
      <c r="L156" s="210">
        <v>0</v>
      </c>
      <c r="M156" s="210">
        <v>0</v>
      </c>
      <c r="N156" s="210">
        <v>0</v>
      </c>
      <c r="O156" s="210">
        <v>5</v>
      </c>
      <c r="P156" s="210">
        <v>100</v>
      </c>
    </row>
    <row r="157" spans="1:16">
      <c r="A157" s="17">
        <v>78099</v>
      </c>
      <c r="B157" s="17" t="s">
        <v>583</v>
      </c>
      <c r="C157" s="210">
        <v>15.384615384615385</v>
      </c>
      <c r="D157" s="210">
        <v>0</v>
      </c>
      <c r="E157" s="210">
        <v>7.6923076923076925</v>
      </c>
      <c r="F157" s="210">
        <v>0</v>
      </c>
      <c r="G157" s="210">
        <v>0</v>
      </c>
      <c r="H157" s="210">
        <v>0</v>
      </c>
      <c r="I157" s="210">
        <v>0</v>
      </c>
      <c r="J157" s="210">
        <v>76.923076923076934</v>
      </c>
      <c r="K157" s="210">
        <v>0</v>
      </c>
      <c r="L157" s="210">
        <v>0</v>
      </c>
      <c r="M157" s="210">
        <v>0</v>
      </c>
      <c r="N157" s="210">
        <v>0</v>
      </c>
      <c r="O157" s="210">
        <v>0</v>
      </c>
      <c r="P157" s="210">
        <v>100</v>
      </c>
    </row>
    <row r="158" spans="1:16">
      <c r="A158" s="17">
        <v>78100</v>
      </c>
      <c r="B158" s="17" t="s">
        <v>627</v>
      </c>
      <c r="C158" s="210">
        <v>100</v>
      </c>
      <c r="D158" s="210">
        <v>0</v>
      </c>
      <c r="E158" s="210">
        <v>0</v>
      </c>
      <c r="F158" s="210">
        <v>0</v>
      </c>
      <c r="G158" s="210">
        <v>0</v>
      </c>
      <c r="H158" s="210">
        <v>0</v>
      </c>
      <c r="I158" s="210">
        <v>0</v>
      </c>
      <c r="J158" s="210">
        <v>0</v>
      </c>
      <c r="K158" s="210">
        <v>0</v>
      </c>
      <c r="L158" s="210">
        <v>0</v>
      </c>
      <c r="M158" s="210">
        <v>0</v>
      </c>
      <c r="N158" s="210">
        <v>0</v>
      </c>
      <c r="O158" s="210">
        <v>0</v>
      </c>
      <c r="P158" s="210">
        <v>100</v>
      </c>
    </row>
    <row r="159" spans="1:16">
      <c r="A159" s="17">
        <v>78101</v>
      </c>
      <c r="B159" s="17" t="s">
        <v>329</v>
      </c>
      <c r="C159" s="210">
        <v>15.306122448979592</v>
      </c>
      <c r="D159" s="210">
        <v>6.1224489795918364</v>
      </c>
      <c r="E159" s="210">
        <v>4.0816326530612246</v>
      </c>
      <c r="F159" s="210">
        <v>6.1224489795918364</v>
      </c>
      <c r="G159" s="210">
        <v>0</v>
      </c>
      <c r="H159" s="210">
        <v>0</v>
      </c>
      <c r="I159" s="210">
        <v>18.367346938775512</v>
      </c>
      <c r="J159" s="210">
        <v>32.653061224489797</v>
      </c>
      <c r="K159" s="210">
        <v>0</v>
      </c>
      <c r="L159" s="210">
        <v>0</v>
      </c>
      <c r="M159" s="210">
        <v>10.204081632653061</v>
      </c>
      <c r="N159" s="210">
        <v>0</v>
      </c>
      <c r="O159" s="210">
        <v>7.1428571428571423</v>
      </c>
      <c r="P159" s="210">
        <v>100</v>
      </c>
    </row>
    <row r="160" spans="1:16">
      <c r="A160" s="17">
        <v>78102</v>
      </c>
      <c r="B160" s="17" t="s">
        <v>272</v>
      </c>
      <c r="C160" s="210">
        <v>15.960912052117262</v>
      </c>
      <c r="D160" s="210">
        <v>8.2519001085776331</v>
      </c>
      <c r="E160" s="210">
        <v>14.006514657980457</v>
      </c>
      <c r="F160" s="210">
        <v>0.21715526601520088</v>
      </c>
      <c r="G160" s="210">
        <v>6.4060803474484258</v>
      </c>
      <c r="H160" s="210">
        <v>0</v>
      </c>
      <c r="I160" s="210">
        <v>7.7090119435396316</v>
      </c>
      <c r="J160" s="210">
        <v>10.423452768729643</v>
      </c>
      <c r="K160" s="210">
        <v>3.1487513572204127</v>
      </c>
      <c r="L160" s="210">
        <v>7.8175895765472303</v>
      </c>
      <c r="M160" s="210">
        <v>3.5830618892508146</v>
      </c>
      <c r="N160" s="210">
        <v>0</v>
      </c>
      <c r="O160" s="210">
        <v>22.475570032573287</v>
      </c>
      <c r="P160" s="210">
        <v>100</v>
      </c>
    </row>
    <row r="161" spans="1:16">
      <c r="A161" s="17">
        <v>78103</v>
      </c>
      <c r="B161" s="17" t="s">
        <v>405</v>
      </c>
      <c r="C161" s="210">
        <v>22.58064516129032</v>
      </c>
      <c r="D161" s="210">
        <v>4.838709677419355</v>
      </c>
      <c r="E161" s="210">
        <v>4.838709677419355</v>
      </c>
      <c r="F161" s="210">
        <v>0</v>
      </c>
      <c r="G161" s="210">
        <v>0</v>
      </c>
      <c r="H161" s="210">
        <v>0</v>
      </c>
      <c r="I161" s="210">
        <v>6.4516129032258061</v>
      </c>
      <c r="J161" s="210">
        <v>51.612903225806448</v>
      </c>
      <c r="K161" s="210">
        <v>0</v>
      </c>
      <c r="L161" s="210">
        <v>0</v>
      </c>
      <c r="M161" s="210">
        <v>3.225806451612903</v>
      </c>
      <c r="N161" s="210">
        <v>0</v>
      </c>
      <c r="O161" s="210">
        <v>6.4516129032258061</v>
      </c>
      <c r="P161" s="210">
        <v>100</v>
      </c>
    </row>
    <row r="162" spans="1:16">
      <c r="A162" s="17">
        <v>78104</v>
      </c>
      <c r="B162" s="17" t="s">
        <v>318</v>
      </c>
      <c r="C162" s="210">
        <v>24.242424242424242</v>
      </c>
      <c r="D162" s="210">
        <v>12.121212121212121</v>
      </c>
      <c r="E162" s="210">
        <v>18.181818181818183</v>
      </c>
      <c r="F162" s="210">
        <v>0</v>
      </c>
      <c r="G162" s="210">
        <v>0</v>
      </c>
      <c r="H162" s="210">
        <v>0</v>
      </c>
      <c r="I162" s="210">
        <v>33.333333333333329</v>
      </c>
      <c r="J162" s="210">
        <v>6.0606060606060606</v>
      </c>
      <c r="K162" s="210">
        <v>0</v>
      </c>
      <c r="L162" s="210">
        <v>0</v>
      </c>
      <c r="M162" s="210">
        <v>0</v>
      </c>
      <c r="N162" s="210">
        <v>0</v>
      </c>
      <c r="O162" s="210">
        <v>6.0606060606060606</v>
      </c>
      <c r="P162" s="210">
        <v>100</v>
      </c>
    </row>
    <row r="163" spans="1:16">
      <c r="A163" s="17">
        <v>78105</v>
      </c>
      <c r="B163" s="17" t="s">
        <v>340</v>
      </c>
      <c r="C163" s="210">
        <v>53.75</v>
      </c>
      <c r="D163" s="210">
        <v>0</v>
      </c>
      <c r="E163" s="210">
        <v>2.5</v>
      </c>
      <c r="F163" s="210">
        <v>0</v>
      </c>
      <c r="G163" s="210">
        <v>0</v>
      </c>
      <c r="H163" s="210">
        <v>0</v>
      </c>
      <c r="I163" s="210">
        <v>3.75</v>
      </c>
      <c r="J163" s="210">
        <v>7.5</v>
      </c>
      <c r="K163" s="210">
        <v>0</v>
      </c>
      <c r="L163" s="210">
        <v>0</v>
      </c>
      <c r="M163" s="210">
        <v>0</v>
      </c>
      <c r="N163" s="210">
        <v>0</v>
      </c>
      <c r="O163" s="210">
        <v>32.5</v>
      </c>
      <c r="P163" s="210">
        <v>100</v>
      </c>
    </row>
    <row r="164" spans="1:16">
      <c r="A164" s="17">
        <v>78106</v>
      </c>
      <c r="B164" s="17" t="s">
        <v>372</v>
      </c>
      <c r="C164" s="210">
        <v>39.622641509433961</v>
      </c>
      <c r="D164" s="210">
        <v>0</v>
      </c>
      <c r="E164" s="210">
        <v>9.433962264150944</v>
      </c>
      <c r="F164" s="210">
        <v>0</v>
      </c>
      <c r="G164" s="210">
        <v>0</v>
      </c>
      <c r="H164" s="210">
        <v>0</v>
      </c>
      <c r="I164" s="210">
        <v>11.320754716981133</v>
      </c>
      <c r="J164" s="210">
        <v>32.075471698113205</v>
      </c>
      <c r="K164" s="210">
        <v>0</v>
      </c>
      <c r="L164" s="210">
        <v>0</v>
      </c>
      <c r="M164" s="210">
        <v>0</v>
      </c>
      <c r="N164" s="210">
        <v>1.8867924528301887</v>
      </c>
      <c r="O164" s="210">
        <v>5.6603773584905666</v>
      </c>
      <c r="P164" s="210">
        <v>100</v>
      </c>
    </row>
    <row r="165" spans="1:16">
      <c r="A165" s="17">
        <v>78107</v>
      </c>
      <c r="B165" s="17" t="s">
        <v>504</v>
      </c>
      <c r="C165" s="210">
        <v>95.121951219512198</v>
      </c>
      <c r="D165" s="210">
        <v>0</v>
      </c>
      <c r="E165" s="210">
        <v>0</v>
      </c>
      <c r="F165" s="210">
        <v>0</v>
      </c>
      <c r="G165" s="210">
        <v>0</v>
      </c>
      <c r="H165" s="210">
        <v>0</v>
      </c>
      <c r="I165" s="210">
        <v>0</v>
      </c>
      <c r="J165" s="210">
        <v>0</v>
      </c>
      <c r="K165" s="210">
        <v>0</v>
      </c>
      <c r="L165" s="210">
        <v>0</v>
      </c>
      <c r="M165" s="210">
        <v>0</v>
      </c>
      <c r="N165" s="210">
        <v>0</v>
      </c>
      <c r="O165" s="210">
        <v>4.8780487804878048</v>
      </c>
      <c r="P165" s="210">
        <v>100</v>
      </c>
    </row>
    <row r="166" spans="1:16">
      <c r="A166" s="17">
        <v>78108</v>
      </c>
      <c r="B166" s="17" t="s">
        <v>270</v>
      </c>
      <c r="C166" s="210">
        <v>67.236467236467234</v>
      </c>
      <c r="D166" s="210">
        <v>1.566951566951567</v>
      </c>
      <c r="E166" s="210">
        <v>4.415954415954416</v>
      </c>
      <c r="F166" s="210">
        <v>0</v>
      </c>
      <c r="G166" s="210">
        <v>0</v>
      </c>
      <c r="H166" s="210">
        <v>0</v>
      </c>
      <c r="I166" s="210">
        <v>4.9857549857549861</v>
      </c>
      <c r="J166" s="210">
        <v>12.250712250712251</v>
      </c>
      <c r="K166" s="210">
        <v>0</v>
      </c>
      <c r="L166" s="210">
        <v>0</v>
      </c>
      <c r="M166" s="210">
        <v>0.56980056980056981</v>
      </c>
      <c r="N166" s="210">
        <v>0.14245014245014245</v>
      </c>
      <c r="O166" s="210">
        <v>8.8319088319088319</v>
      </c>
      <c r="P166" s="210">
        <v>100</v>
      </c>
    </row>
    <row r="167" spans="1:16">
      <c r="A167" s="17">
        <v>78109</v>
      </c>
      <c r="B167" s="17" t="s">
        <v>582</v>
      </c>
      <c r="C167" s="210">
        <v>50</v>
      </c>
      <c r="D167" s="210">
        <v>0</v>
      </c>
      <c r="E167" s="210">
        <v>25</v>
      </c>
      <c r="F167" s="210">
        <v>0</v>
      </c>
      <c r="G167" s="210">
        <v>0</v>
      </c>
      <c r="H167" s="210">
        <v>0</v>
      </c>
      <c r="I167" s="210">
        <v>0</v>
      </c>
      <c r="J167" s="210">
        <v>25</v>
      </c>
      <c r="K167" s="210">
        <v>0</v>
      </c>
      <c r="L167" s="210">
        <v>0</v>
      </c>
      <c r="M167" s="210">
        <v>0</v>
      </c>
      <c r="N167" s="210">
        <v>0</v>
      </c>
      <c r="O167" s="210">
        <v>0</v>
      </c>
      <c r="P167" s="210">
        <v>100</v>
      </c>
    </row>
    <row r="168" spans="1:16">
      <c r="A168" s="17">
        <v>78110</v>
      </c>
      <c r="B168" s="17" t="s">
        <v>421</v>
      </c>
      <c r="C168" s="210">
        <v>12</v>
      </c>
      <c r="D168" s="210">
        <v>0</v>
      </c>
      <c r="E168" s="210">
        <v>36</v>
      </c>
      <c r="F168" s="210">
        <v>0</v>
      </c>
      <c r="G168" s="210">
        <v>0</v>
      </c>
      <c r="H168" s="210">
        <v>0</v>
      </c>
      <c r="I168" s="210">
        <v>0</v>
      </c>
      <c r="J168" s="210">
        <v>48</v>
      </c>
      <c r="K168" s="210">
        <v>0</v>
      </c>
      <c r="L168" s="210">
        <v>0</v>
      </c>
      <c r="M168" s="210">
        <v>0</v>
      </c>
      <c r="N168" s="210">
        <v>0</v>
      </c>
      <c r="O168" s="210">
        <v>4</v>
      </c>
      <c r="P168" s="210">
        <v>100</v>
      </c>
    </row>
    <row r="169" spans="1:16">
      <c r="A169" s="17">
        <v>78111</v>
      </c>
      <c r="B169" s="17" t="s">
        <v>596</v>
      </c>
      <c r="C169" s="210">
        <v>25</v>
      </c>
      <c r="D169" s="210">
        <v>0</v>
      </c>
      <c r="E169" s="210">
        <v>12.5</v>
      </c>
      <c r="F169" s="210">
        <v>0</v>
      </c>
      <c r="G169" s="210">
        <v>0</v>
      </c>
      <c r="H169" s="210">
        <v>0</v>
      </c>
      <c r="I169" s="210">
        <v>37.5</v>
      </c>
      <c r="J169" s="210">
        <v>25</v>
      </c>
      <c r="K169" s="210">
        <v>0</v>
      </c>
      <c r="L169" s="210">
        <v>0</v>
      </c>
      <c r="M169" s="210">
        <v>0</v>
      </c>
      <c r="N169" s="210">
        <v>0</v>
      </c>
      <c r="O169" s="210">
        <v>0</v>
      </c>
      <c r="P169" s="210">
        <v>100</v>
      </c>
    </row>
    <row r="170" spans="1:16">
      <c r="A170" s="17">
        <v>78112</v>
      </c>
      <c r="B170" s="17" t="s">
        <v>529</v>
      </c>
      <c r="C170" s="210">
        <v>75</v>
      </c>
      <c r="D170" s="210">
        <v>0</v>
      </c>
      <c r="E170" s="210">
        <v>16.666666666666664</v>
      </c>
      <c r="F170" s="210">
        <v>0</v>
      </c>
      <c r="G170" s="210">
        <v>0</v>
      </c>
      <c r="H170" s="210">
        <v>0</v>
      </c>
      <c r="I170" s="210">
        <v>0</v>
      </c>
      <c r="J170" s="210">
        <v>0</v>
      </c>
      <c r="K170" s="210">
        <v>0</v>
      </c>
      <c r="L170" s="210">
        <v>0</v>
      </c>
      <c r="M170" s="210">
        <v>8.3333333333333321</v>
      </c>
      <c r="N170" s="210">
        <v>0</v>
      </c>
      <c r="O170" s="210">
        <v>0</v>
      </c>
      <c r="P170" s="210">
        <v>100</v>
      </c>
    </row>
    <row r="171" spans="1:16">
      <c r="A171" s="17">
        <v>78113</v>
      </c>
      <c r="B171" s="17" t="s">
        <v>648</v>
      </c>
      <c r="C171" s="210">
        <v>100</v>
      </c>
      <c r="D171" s="210">
        <v>0</v>
      </c>
      <c r="E171" s="210">
        <v>0</v>
      </c>
      <c r="F171" s="210">
        <v>0</v>
      </c>
      <c r="G171" s="210">
        <v>0</v>
      </c>
      <c r="H171" s="210">
        <v>0</v>
      </c>
      <c r="I171" s="210">
        <v>0</v>
      </c>
      <c r="J171" s="210">
        <v>0</v>
      </c>
      <c r="K171" s="210">
        <v>0</v>
      </c>
      <c r="L171" s="210">
        <v>0</v>
      </c>
      <c r="M171" s="210">
        <v>0</v>
      </c>
      <c r="N171" s="210">
        <v>0</v>
      </c>
      <c r="O171" s="210">
        <v>0</v>
      </c>
      <c r="P171" s="210">
        <v>100</v>
      </c>
    </row>
    <row r="172" spans="1:16">
      <c r="A172" s="17">
        <v>78114</v>
      </c>
      <c r="B172" s="17" t="s">
        <v>388</v>
      </c>
      <c r="C172" s="210">
        <v>71.15384615384616</v>
      </c>
      <c r="D172" s="210">
        <v>11.538461538461538</v>
      </c>
      <c r="E172" s="210">
        <v>3.8461538461538463</v>
      </c>
      <c r="F172" s="210">
        <v>0</v>
      </c>
      <c r="G172" s="210">
        <v>0</v>
      </c>
      <c r="H172" s="210">
        <v>0</v>
      </c>
      <c r="I172" s="210">
        <v>0</v>
      </c>
      <c r="J172" s="210">
        <v>9.6153846153846168</v>
      </c>
      <c r="K172" s="210">
        <v>0</v>
      </c>
      <c r="L172" s="210">
        <v>0</v>
      </c>
      <c r="M172" s="210">
        <v>0</v>
      </c>
      <c r="N172" s="210">
        <v>0</v>
      </c>
      <c r="O172" s="210">
        <v>3.8461538461538463</v>
      </c>
      <c r="P172" s="210">
        <v>100</v>
      </c>
    </row>
    <row r="173" spans="1:16">
      <c r="A173" s="17">
        <v>78116</v>
      </c>
      <c r="B173" s="17" t="s">
        <v>436</v>
      </c>
      <c r="C173" s="210">
        <v>50</v>
      </c>
      <c r="D173" s="210">
        <v>0</v>
      </c>
      <c r="E173" s="210">
        <v>25</v>
      </c>
      <c r="F173" s="210">
        <v>0</v>
      </c>
      <c r="G173" s="210">
        <v>0</v>
      </c>
      <c r="H173" s="210">
        <v>0</v>
      </c>
      <c r="I173" s="210">
        <v>0</v>
      </c>
      <c r="J173" s="210">
        <v>12.5</v>
      </c>
      <c r="K173" s="210">
        <v>0</v>
      </c>
      <c r="L173" s="210">
        <v>0</v>
      </c>
      <c r="M173" s="210">
        <v>0</v>
      </c>
      <c r="N173" s="210">
        <v>0</v>
      </c>
      <c r="O173" s="210">
        <v>12.5</v>
      </c>
      <c r="P173" s="210">
        <v>100</v>
      </c>
    </row>
    <row r="174" spans="1:16">
      <c r="A174" s="17">
        <v>78117</v>
      </c>
      <c r="B174" s="17" t="s">
        <v>552</v>
      </c>
      <c r="C174" s="210">
        <v>0</v>
      </c>
      <c r="D174" s="210">
        <v>0</v>
      </c>
      <c r="E174" s="210">
        <v>21.428571428571427</v>
      </c>
      <c r="F174" s="210">
        <v>0</v>
      </c>
      <c r="G174" s="210">
        <v>0</v>
      </c>
      <c r="H174" s="210">
        <v>0</v>
      </c>
      <c r="I174" s="210">
        <v>64.285714285714292</v>
      </c>
      <c r="J174" s="210">
        <v>14.285714285714285</v>
      </c>
      <c r="K174" s="210">
        <v>0</v>
      </c>
      <c r="L174" s="210">
        <v>0</v>
      </c>
      <c r="M174" s="210">
        <v>0</v>
      </c>
      <c r="N174" s="210">
        <v>0</v>
      </c>
      <c r="O174" s="210">
        <v>0</v>
      </c>
      <c r="P174" s="210">
        <v>100</v>
      </c>
    </row>
    <row r="175" spans="1:16">
      <c r="A175" s="17">
        <v>78118</v>
      </c>
      <c r="B175" s="17" t="s">
        <v>532</v>
      </c>
      <c r="C175" s="210">
        <v>27.27272727272727</v>
      </c>
      <c r="D175" s="210">
        <v>0</v>
      </c>
      <c r="E175" s="210">
        <v>0</v>
      </c>
      <c r="F175" s="210">
        <v>0</v>
      </c>
      <c r="G175" s="210">
        <v>0</v>
      </c>
      <c r="H175" s="210">
        <v>0</v>
      </c>
      <c r="I175" s="210">
        <v>18.181818181818183</v>
      </c>
      <c r="J175" s="210">
        <v>27.27272727272727</v>
      </c>
      <c r="K175" s="210">
        <v>0</v>
      </c>
      <c r="L175" s="210">
        <v>18.181818181818183</v>
      </c>
      <c r="M175" s="210">
        <v>0</v>
      </c>
      <c r="N175" s="210">
        <v>0</v>
      </c>
      <c r="O175" s="210">
        <v>9.0909090909090917</v>
      </c>
      <c r="P175" s="210">
        <v>100</v>
      </c>
    </row>
    <row r="176" spans="1:16">
      <c r="A176" s="17">
        <v>78119</v>
      </c>
      <c r="B176" s="17" t="s">
        <v>281</v>
      </c>
      <c r="C176" s="210">
        <v>33.82352941176471</v>
      </c>
      <c r="D176" s="210">
        <v>0.98039215686274506</v>
      </c>
      <c r="E176" s="210">
        <v>19.117647058823529</v>
      </c>
      <c r="F176" s="210">
        <v>0</v>
      </c>
      <c r="G176" s="210">
        <v>0</v>
      </c>
      <c r="H176" s="210">
        <v>0</v>
      </c>
      <c r="I176" s="210">
        <v>22.058823529411764</v>
      </c>
      <c r="J176" s="210">
        <v>13.23529411764706</v>
      </c>
      <c r="K176" s="210">
        <v>0</v>
      </c>
      <c r="L176" s="210">
        <v>0</v>
      </c>
      <c r="M176" s="210">
        <v>0</v>
      </c>
      <c r="N176" s="210">
        <v>0</v>
      </c>
      <c r="O176" s="210">
        <v>10.784313725490197</v>
      </c>
      <c r="P176" s="210">
        <v>100</v>
      </c>
    </row>
    <row r="177" spans="1:16">
      <c r="A177" s="17">
        <v>78121</v>
      </c>
      <c r="B177" s="17" t="s">
        <v>396</v>
      </c>
      <c r="C177" s="210">
        <v>31.147540983606557</v>
      </c>
      <c r="D177" s="210">
        <v>0</v>
      </c>
      <c r="E177" s="210">
        <v>0</v>
      </c>
      <c r="F177" s="210">
        <v>0</v>
      </c>
      <c r="G177" s="210">
        <v>0</v>
      </c>
      <c r="H177" s="210">
        <v>0</v>
      </c>
      <c r="I177" s="210">
        <v>27.868852459016392</v>
      </c>
      <c r="J177" s="210">
        <v>40.983606557377051</v>
      </c>
      <c r="K177" s="210">
        <v>0</v>
      </c>
      <c r="L177" s="210">
        <v>0</v>
      </c>
      <c r="M177" s="210">
        <v>0</v>
      </c>
      <c r="N177" s="210">
        <v>0</v>
      </c>
      <c r="O177" s="210">
        <v>0</v>
      </c>
      <c r="P177" s="210">
        <v>100</v>
      </c>
    </row>
    <row r="178" spans="1:16">
      <c r="A178" s="17">
        <v>78122</v>
      </c>
      <c r="B178" s="17" t="s">
        <v>338</v>
      </c>
      <c r="C178" s="210">
        <v>14.516129032258066</v>
      </c>
      <c r="D178" s="210">
        <v>1.6129032258064515</v>
      </c>
      <c r="E178" s="210">
        <v>12.903225806451612</v>
      </c>
      <c r="F178" s="210">
        <v>0</v>
      </c>
      <c r="G178" s="210">
        <v>0</v>
      </c>
      <c r="H178" s="210">
        <v>0</v>
      </c>
      <c r="I178" s="210">
        <v>35.483870967741936</v>
      </c>
      <c r="J178" s="210">
        <v>17.741935483870968</v>
      </c>
      <c r="K178" s="210">
        <v>0</v>
      </c>
      <c r="L178" s="210">
        <v>0</v>
      </c>
      <c r="M178" s="210">
        <v>0</v>
      </c>
      <c r="N178" s="210">
        <v>0</v>
      </c>
      <c r="O178" s="210">
        <v>17.741935483870968</v>
      </c>
      <c r="P178" s="210">
        <v>100</v>
      </c>
    </row>
    <row r="179" spans="1:16">
      <c r="A179" s="17">
        <v>78123</v>
      </c>
      <c r="B179" s="17" t="s">
        <v>317</v>
      </c>
      <c r="C179" s="210">
        <v>43.455497382198956</v>
      </c>
      <c r="D179" s="210">
        <v>6.2827225130890048</v>
      </c>
      <c r="E179" s="210">
        <v>7.8534031413612562</v>
      </c>
      <c r="F179" s="210">
        <v>0</v>
      </c>
      <c r="G179" s="210">
        <v>0.52356020942408377</v>
      </c>
      <c r="H179" s="210">
        <v>0</v>
      </c>
      <c r="I179" s="210">
        <v>6.0209424083769632</v>
      </c>
      <c r="J179" s="210">
        <v>31.675392670157066</v>
      </c>
      <c r="K179" s="210">
        <v>1.0471204188481675</v>
      </c>
      <c r="L179" s="210">
        <v>0</v>
      </c>
      <c r="M179" s="210">
        <v>2.0942408376963351</v>
      </c>
      <c r="N179" s="210">
        <v>0.52356020942408377</v>
      </c>
      <c r="O179" s="210">
        <v>0.52356020942408377</v>
      </c>
      <c r="P179" s="210">
        <v>100</v>
      </c>
    </row>
    <row r="180" spans="1:16">
      <c r="A180" s="17">
        <v>78124</v>
      </c>
      <c r="B180" s="17" t="s">
        <v>579</v>
      </c>
      <c r="C180" s="210">
        <v>77.777777777777786</v>
      </c>
      <c r="D180" s="210">
        <v>0</v>
      </c>
      <c r="E180" s="210">
        <v>0</v>
      </c>
      <c r="F180" s="210">
        <v>0</v>
      </c>
      <c r="G180" s="210">
        <v>0</v>
      </c>
      <c r="H180" s="210">
        <v>0</v>
      </c>
      <c r="I180" s="210">
        <v>0</v>
      </c>
      <c r="J180" s="210">
        <v>22.222222222222221</v>
      </c>
      <c r="K180" s="210">
        <v>0</v>
      </c>
      <c r="L180" s="210">
        <v>0</v>
      </c>
      <c r="M180" s="210">
        <v>0</v>
      </c>
      <c r="N180" s="210">
        <v>0</v>
      </c>
      <c r="O180" s="210">
        <v>0</v>
      </c>
      <c r="P180" s="210">
        <v>100</v>
      </c>
    </row>
    <row r="181" spans="1:16">
      <c r="A181" s="17">
        <v>78125</v>
      </c>
      <c r="B181" s="17" t="s">
        <v>518</v>
      </c>
      <c r="C181" s="210">
        <v>8.695652173913043</v>
      </c>
      <c r="D181" s="210">
        <v>13.043478260869565</v>
      </c>
      <c r="E181" s="210">
        <v>60.869565217391312</v>
      </c>
      <c r="F181" s="210">
        <v>0</v>
      </c>
      <c r="G181" s="210">
        <v>0</v>
      </c>
      <c r="H181" s="210">
        <v>0</v>
      </c>
      <c r="I181" s="210">
        <v>8.695652173913043</v>
      </c>
      <c r="J181" s="210">
        <v>0</v>
      </c>
      <c r="K181" s="210">
        <v>0</v>
      </c>
      <c r="L181" s="210">
        <v>0</v>
      </c>
      <c r="M181" s="210">
        <v>0</v>
      </c>
      <c r="N181" s="210">
        <v>0</v>
      </c>
      <c r="O181" s="210">
        <v>8.695652173913043</v>
      </c>
      <c r="P181" s="210">
        <v>100</v>
      </c>
    </row>
    <row r="182" spans="1:16">
      <c r="A182" s="17">
        <v>78126</v>
      </c>
      <c r="B182" s="17" t="s">
        <v>661</v>
      </c>
      <c r="C182" s="210">
        <v>50</v>
      </c>
      <c r="D182" s="210">
        <v>0</v>
      </c>
      <c r="E182" s="210">
        <v>50</v>
      </c>
      <c r="F182" s="210">
        <v>0</v>
      </c>
      <c r="G182" s="210">
        <v>0</v>
      </c>
      <c r="H182" s="210">
        <v>0</v>
      </c>
      <c r="I182" s="210">
        <v>0</v>
      </c>
      <c r="J182" s="210">
        <v>0</v>
      </c>
      <c r="K182" s="210">
        <v>0</v>
      </c>
      <c r="L182" s="210">
        <v>0</v>
      </c>
      <c r="M182" s="210">
        <v>0</v>
      </c>
      <c r="N182" s="210">
        <v>0</v>
      </c>
      <c r="O182" s="210">
        <v>0</v>
      </c>
      <c r="P182" s="210">
        <v>100</v>
      </c>
    </row>
    <row r="183" spans="1:16">
      <c r="A183" s="17">
        <v>78127</v>
      </c>
      <c r="B183" s="17" t="s">
        <v>389</v>
      </c>
      <c r="C183" s="210">
        <v>21.428571428571427</v>
      </c>
      <c r="D183" s="210">
        <v>2.3809523809523809</v>
      </c>
      <c r="E183" s="210">
        <v>2.3809523809523809</v>
      </c>
      <c r="F183" s="210">
        <v>0</v>
      </c>
      <c r="G183" s="210">
        <v>0</v>
      </c>
      <c r="H183" s="210">
        <v>0</v>
      </c>
      <c r="I183" s="210">
        <v>54.761904761904766</v>
      </c>
      <c r="J183" s="210">
        <v>14.285714285714285</v>
      </c>
      <c r="K183" s="210">
        <v>0</v>
      </c>
      <c r="L183" s="210">
        <v>0</v>
      </c>
      <c r="M183" s="210">
        <v>0</v>
      </c>
      <c r="N183" s="210">
        <v>0</v>
      </c>
      <c r="O183" s="210">
        <v>4.7619047619047619</v>
      </c>
      <c r="P183" s="210">
        <v>100</v>
      </c>
    </row>
    <row r="184" spans="1:16">
      <c r="A184" s="17">
        <v>78128</v>
      </c>
      <c r="B184" s="17" t="s">
        <v>475</v>
      </c>
      <c r="C184" s="210">
        <v>30</v>
      </c>
      <c r="D184" s="210">
        <v>0</v>
      </c>
      <c r="E184" s="210">
        <v>5</v>
      </c>
      <c r="F184" s="210">
        <v>0</v>
      </c>
      <c r="G184" s="210">
        <v>5</v>
      </c>
      <c r="H184" s="210">
        <v>0</v>
      </c>
      <c r="I184" s="210">
        <v>15</v>
      </c>
      <c r="J184" s="210">
        <v>15</v>
      </c>
      <c r="K184" s="210">
        <v>0</v>
      </c>
      <c r="L184" s="210">
        <v>0</v>
      </c>
      <c r="M184" s="210">
        <v>20</v>
      </c>
      <c r="N184" s="210">
        <v>0</v>
      </c>
      <c r="O184" s="210">
        <v>10</v>
      </c>
      <c r="P184" s="210">
        <v>100</v>
      </c>
    </row>
    <row r="185" spans="1:16">
      <c r="A185" s="17">
        <v>78129</v>
      </c>
      <c r="B185" s="17" t="s">
        <v>573</v>
      </c>
      <c r="C185" s="210">
        <v>18.181818181818183</v>
      </c>
      <c r="D185" s="210">
        <v>31.818181818181817</v>
      </c>
      <c r="E185" s="210">
        <v>9.0909090909090917</v>
      </c>
      <c r="F185" s="210">
        <v>0</v>
      </c>
      <c r="G185" s="210">
        <v>0</v>
      </c>
      <c r="H185" s="210">
        <v>0</v>
      </c>
      <c r="I185" s="210">
        <v>27.27272727272727</v>
      </c>
      <c r="J185" s="210">
        <v>13.636363636363635</v>
      </c>
      <c r="K185" s="210">
        <v>0</v>
      </c>
      <c r="L185" s="210">
        <v>0</v>
      </c>
      <c r="M185" s="210">
        <v>0</v>
      </c>
      <c r="N185" s="210">
        <v>0</v>
      </c>
      <c r="O185" s="210">
        <v>0</v>
      </c>
      <c r="P185" s="210">
        <v>100</v>
      </c>
    </row>
    <row r="186" spans="1:16">
      <c r="A186" s="17">
        <v>78131</v>
      </c>
      <c r="B186" s="17" t="s">
        <v>492</v>
      </c>
      <c r="C186" s="210">
        <v>12.5</v>
      </c>
      <c r="D186" s="210">
        <v>0</v>
      </c>
      <c r="E186" s="210">
        <v>50</v>
      </c>
      <c r="F186" s="210">
        <v>0</v>
      </c>
      <c r="G186" s="210">
        <v>18.75</v>
      </c>
      <c r="H186" s="210">
        <v>0</v>
      </c>
      <c r="I186" s="210">
        <v>6.25</v>
      </c>
      <c r="J186" s="210">
        <v>6.25</v>
      </c>
      <c r="K186" s="210">
        <v>0</v>
      </c>
      <c r="L186" s="210">
        <v>0</v>
      </c>
      <c r="M186" s="210">
        <v>0</v>
      </c>
      <c r="N186" s="210">
        <v>0</v>
      </c>
      <c r="O186" s="210">
        <v>6.25</v>
      </c>
      <c r="P186" s="210">
        <v>100</v>
      </c>
    </row>
    <row r="187" spans="1:16">
      <c r="A187" s="17">
        <v>78132</v>
      </c>
      <c r="B187" s="17" t="s">
        <v>354</v>
      </c>
      <c r="C187" s="210">
        <v>31.325301204819279</v>
      </c>
      <c r="D187" s="210">
        <v>3.6144578313253009</v>
      </c>
      <c r="E187" s="210">
        <v>19.277108433734941</v>
      </c>
      <c r="F187" s="210">
        <v>0</v>
      </c>
      <c r="G187" s="210">
        <v>0</v>
      </c>
      <c r="H187" s="210">
        <v>0</v>
      </c>
      <c r="I187" s="210">
        <v>7.2289156626506017</v>
      </c>
      <c r="J187" s="210">
        <v>27.710843373493976</v>
      </c>
      <c r="K187" s="210">
        <v>0</v>
      </c>
      <c r="L187" s="210">
        <v>0</v>
      </c>
      <c r="M187" s="210">
        <v>0</v>
      </c>
      <c r="N187" s="210">
        <v>0</v>
      </c>
      <c r="O187" s="210">
        <v>10.843373493975903</v>
      </c>
      <c r="P187" s="210">
        <v>100</v>
      </c>
    </row>
    <row r="188" spans="1:16">
      <c r="A188" s="17">
        <v>78133</v>
      </c>
      <c r="B188" s="17" t="s">
        <v>434</v>
      </c>
      <c r="C188" s="210">
        <v>60.294117647058819</v>
      </c>
      <c r="D188" s="210">
        <v>0</v>
      </c>
      <c r="E188" s="210">
        <v>14.705882352941178</v>
      </c>
      <c r="F188" s="210">
        <v>0</v>
      </c>
      <c r="G188" s="210">
        <v>0</v>
      </c>
      <c r="H188" s="210">
        <v>0</v>
      </c>
      <c r="I188" s="210">
        <v>5.8823529411764701</v>
      </c>
      <c r="J188" s="210">
        <v>11.76470588235294</v>
      </c>
      <c r="K188" s="210">
        <v>0</v>
      </c>
      <c r="L188" s="210">
        <v>4.4117647058823533</v>
      </c>
      <c r="M188" s="210">
        <v>0</v>
      </c>
      <c r="N188" s="210">
        <v>0</v>
      </c>
      <c r="O188" s="210">
        <v>2.9411764705882351</v>
      </c>
      <c r="P188" s="210">
        <v>100</v>
      </c>
    </row>
    <row r="189" spans="1:16">
      <c r="A189" s="17">
        <v>78134</v>
      </c>
      <c r="B189" s="17" t="s">
        <v>525</v>
      </c>
      <c r="C189" s="210">
        <v>23.076923076923077</v>
      </c>
      <c r="D189" s="210">
        <v>0</v>
      </c>
      <c r="E189" s="210">
        <v>19.230769230769234</v>
      </c>
      <c r="F189" s="210">
        <v>0</v>
      </c>
      <c r="G189" s="210">
        <v>0</v>
      </c>
      <c r="H189" s="210">
        <v>0</v>
      </c>
      <c r="I189" s="210">
        <v>0</v>
      </c>
      <c r="J189" s="210">
        <v>46.153846153846153</v>
      </c>
      <c r="K189" s="210">
        <v>0</v>
      </c>
      <c r="L189" s="210">
        <v>0</v>
      </c>
      <c r="M189" s="210">
        <v>0</v>
      </c>
      <c r="N189" s="210">
        <v>0</v>
      </c>
      <c r="O189" s="210">
        <v>11.538461538461538</v>
      </c>
      <c r="P189" s="210">
        <v>100</v>
      </c>
    </row>
    <row r="190" spans="1:16">
      <c r="A190" s="17">
        <v>78135</v>
      </c>
      <c r="B190" s="17" t="s">
        <v>480</v>
      </c>
      <c r="C190" s="210">
        <v>29.166666666666668</v>
      </c>
      <c r="D190" s="210">
        <v>4.1666666666666661</v>
      </c>
      <c r="E190" s="210">
        <v>29.166666666666668</v>
      </c>
      <c r="F190" s="210">
        <v>0</v>
      </c>
      <c r="G190" s="210">
        <v>0</v>
      </c>
      <c r="H190" s="210">
        <v>0</v>
      </c>
      <c r="I190" s="210">
        <v>0</v>
      </c>
      <c r="J190" s="210">
        <v>29.166666666666668</v>
      </c>
      <c r="K190" s="210">
        <v>0</v>
      </c>
      <c r="L190" s="210">
        <v>4.1666666666666661</v>
      </c>
      <c r="M190" s="210">
        <v>0</v>
      </c>
      <c r="N190" s="210">
        <v>0</v>
      </c>
      <c r="O190" s="210">
        <v>4.1666666666666661</v>
      </c>
      <c r="P190" s="210">
        <v>100</v>
      </c>
    </row>
    <row r="191" spans="1:16">
      <c r="A191" s="17">
        <v>78136</v>
      </c>
      <c r="B191" s="17" t="s">
        <v>382</v>
      </c>
      <c r="C191" s="210">
        <v>30.76923076923077</v>
      </c>
      <c r="D191" s="210">
        <v>12.820512820512819</v>
      </c>
      <c r="E191" s="210">
        <v>2.5641025641025639</v>
      </c>
      <c r="F191" s="210">
        <v>12.820512820512819</v>
      </c>
      <c r="G191" s="210">
        <v>8.9743589743589745</v>
      </c>
      <c r="H191" s="210">
        <v>0</v>
      </c>
      <c r="I191" s="210">
        <v>2.5641025641025639</v>
      </c>
      <c r="J191" s="210">
        <v>3.8461538461538463</v>
      </c>
      <c r="K191" s="210">
        <v>0</v>
      </c>
      <c r="L191" s="210">
        <v>15.384615384615385</v>
      </c>
      <c r="M191" s="210">
        <v>6.4102564102564097</v>
      </c>
      <c r="N191" s="210">
        <v>0</v>
      </c>
      <c r="O191" s="210">
        <v>3.8461538461538463</v>
      </c>
      <c r="P191" s="210">
        <v>100</v>
      </c>
    </row>
    <row r="192" spans="1:16">
      <c r="A192" s="17">
        <v>78137</v>
      </c>
      <c r="B192" s="17" t="s">
        <v>588</v>
      </c>
      <c r="C192" s="210">
        <v>66.666666666666657</v>
      </c>
      <c r="D192" s="210">
        <v>0</v>
      </c>
      <c r="E192" s="210">
        <v>33.333333333333329</v>
      </c>
      <c r="F192" s="210">
        <v>0</v>
      </c>
      <c r="G192" s="210">
        <v>0</v>
      </c>
      <c r="H192" s="210">
        <v>0</v>
      </c>
      <c r="I192" s="210">
        <v>0</v>
      </c>
      <c r="J192" s="210">
        <v>0</v>
      </c>
      <c r="K192" s="210">
        <v>0</v>
      </c>
      <c r="L192" s="210">
        <v>0</v>
      </c>
      <c r="M192" s="210">
        <v>0</v>
      </c>
      <c r="N192" s="210">
        <v>0</v>
      </c>
      <c r="O192" s="210">
        <v>0</v>
      </c>
      <c r="P192" s="210">
        <v>100</v>
      </c>
    </row>
    <row r="193" spans="1:16">
      <c r="A193" s="17">
        <v>78138</v>
      </c>
      <c r="B193" s="17" t="s">
        <v>300</v>
      </c>
      <c r="C193" s="210">
        <v>22.513089005235599</v>
      </c>
      <c r="D193" s="210">
        <v>29.319371727748688</v>
      </c>
      <c r="E193" s="210">
        <v>18.32460732984293</v>
      </c>
      <c r="F193" s="210">
        <v>1.5706806282722512</v>
      </c>
      <c r="G193" s="210">
        <v>2.6178010471204187</v>
      </c>
      <c r="H193" s="210">
        <v>0</v>
      </c>
      <c r="I193" s="210">
        <v>8.9005235602094235</v>
      </c>
      <c r="J193" s="210">
        <v>10.99476439790576</v>
      </c>
      <c r="K193" s="210">
        <v>0</v>
      </c>
      <c r="L193" s="210">
        <v>0.52356020942408377</v>
      </c>
      <c r="M193" s="210">
        <v>0</v>
      </c>
      <c r="N193" s="210">
        <v>0</v>
      </c>
      <c r="O193" s="210">
        <v>5.2356020942408374</v>
      </c>
      <c r="P193" s="210">
        <v>100</v>
      </c>
    </row>
    <row r="194" spans="1:16">
      <c r="A194" s="17">
        <v>78139</v>
      </c>
      <c r="B194" s="17" t="s">
        <v>560</v>
      </c>
      <c r="C194" s="210">
        <v>0</v>
      </c>
      <c r="D194" s="210">
        <v>0</v>
      </c>
      <c r="E194" s="210">
        <v>0</v>
      </c>
      <c r="F194" s="210">
        <v>0</v>
      </c>
      <c r="G194" s="210">
        <v>0</v>
      </c>
      <c r="H194" s="210">
        <v>0</v>
      </c>
      <c r="I194" s="210">
        <v>50</v>
      </c>
      <c r="J194" s="210">
        <v>50</v>
      </c>
      <c r="K194" s="210">
        <v>0</v>
      </c>
      <c r="L194" s="210">
        <v>0</v>
      </c>
      <c r="M194" s="210">
        <v>0</v>
      </c>
      <c r="N194" s="210">
        <v>0</v>
      </c>
      <c r="O194" s="210">
        <v>0</v>
      </c>
      <c r="P194" s="210">
        <v>100</v>
      </c>
    </row>
    <row r="195" spans="1:16">
      <c r="A195" s="17">
        <v>78140</v>
      </c>
      <c r="B195" s="17" t="s">
        <v>657</v>
      </c>
      <c r="C195" s="210">
        <v>0</v>
      </c>
      <c r="D195" s="210">
        <v>0</v>
      </c>
      <c r="E195" s="210">
        <v>0</v>
      </c>
      <c r="F195" s="210">
        <v>0</v>
      </c>
      <c r="G195" s="210">
        <v>0</v>
      </c>
      <c r="H195" s="210">
        <v>0</v>
      </c>
      <c r="I195" s="210">
        <v>0</v>
      </c>
      <c r="J195" s="210">
        <v>50</v>
      </c>
      <c r="K195" s="210">
        <v>0</v>
      </c>
      <c r="L195" s="210">
        <v>0</v>
      </c>
      <c r="M195" s="210">
        <v>50</v>
      </c>
      <c r="N195" s="210">
        <v>0</v>
      </c>
      <c r="O195" s="210">
        <v>0</v>
      </c>
      <c r="P195" s="210">
        <v>100</v>
      </c>
    </row>
    <row r="196" spans="1:16">
      <c r="A196" s="17">
        <v>78141</v>
      </c>
      <c r="B196" s="17" t="s">
        <v>604</v>
      </c>
      <c r="C196" s="210">
        <v>0</v>
      </c>
      <c r="D196" s="210">
        <v>0</v>
      </c>
      <c r="E196" s="210">
        <v>100</v>
      </c>
      <c r="F196" s="210">
        <v>0</v>
      </c>
      <c r="G196" s="210">
        <v>0</v>
      </c>
      <c r="H196" s="210">
        <v>0</v>
      </c>
      <c r="I196" s="210">
        <v>0</v>
      </c>
      <c r="J196" s="210">
        <v>0</v>
      </c>
      <c r="K196" s="210">
        <v>0</v>
      </c>
      <c r="L196" s="210">
        <v>0</v>
      </c>
      <c r="M196" s="210">
        <v>0</v>
      </c>
      <c r="N196" s="210">
        <v>0</v>
      </c>
      <c r="O196" s="210">
        <v>0</v>
      </c>
      <c r="P196" s="210">
        <v>100</v>
      </c>
    </row>
    <row r="197" spans="1:16">
      <c r="A197" s="17">
        <v>78142</v>
      </c>
      <c r="B197" s="17" t="s">
        <v>319</v>
      </c>
      <c r="C197" s="210">
        <v>73.076923076923066</v>
      </c>
      <c r="D197" s="210">
        <v>0.96153846153846156</v>
      </c>
      <c r="E197" s="210">
        <v>2.8846153846153846</v>
      </c>
      <c r="F197" s="210">
        <v>0</v>
      </c>
      <c r="G197" s="210">
        <v>0</v>
      </c>
      <c r="H197" s="210">
        <v>0</v>
      </c>
      <c r="I197" s="210">
        <v>8.6538461538461533</v>
      </c>
      <c r="J197" s="210">
        <v>5.7692307692307692</v>
      </c>
      <c r="K197" s="210">
        <v>0</v>
      </c>
      <c r="L197" s="210">
        <v>0</v>
      </c>
      <c r="M197" s="210">
        <v>0</v>
      </c>
      <c r="N197" s="210">
        <v>1.9230769230769231</v>
      </c>
      <c r="O197" s="210">
        <v>6.7307692307692308</v>
      </c>
      <c r="P197" s="210">
        <v>100</v>
      </c>
    </row>
    <row r="198" spans="1:16">
      <c r="A198" s="17">
        <v>78143</v>
      </c>
      <c r="B198" s="17" t="s">
        <v>365</v>
      </c>
      <c r="C198" s="210">
        <v>63.492063492063487</v>
      </c>
      <c r="D198" s="210">
        <v>1.5873015873015872</v>
      </c>
      <c r="E198" s="210">
        <v>6.3492063492063489</v>
      </c>
      <c r="F198" s="210">
        <v>0</v>
      </c>
      <c r="G198" s="210">
        <v>0</v>
      </c>
      <c r="H198" s="210">
        <v>0</v>
      </c>
      <c r="I198" s="210">
        <v>0</v>
      </c>
      <c r="J198" s="210">
        <v>12.698412698412698</v>
      </c>
      <c r="K198" s="210">
        <v>0</v>
      </c>
      <c r="L198" s="210">
        <v>0</v>
      </c>
      <c r="M198" s="210">
        <v>0</v>
      </c>
      <c r="N198" s="210">
        <v>0</v>
      </c>
      <c r="O198" s="210">
        <v>15.873015873015872</v>
      </c>
      <c r="P198" s="210">
        <v>100</v>
      </c>
    </row>
    <row r="199" spans="1:16">
      <c r="A199" s="17">
        <v>78144</v>
      </c>
      <c r="B199" s="17" t="s">
        <v>487</v>
      </c>
      <c r="C199" s="210">
        <v>64.634146341463421</v>
      </c>
      <c r="D199" s="210">
        <v>0</v>
      </c>
      <c r="E199" s="210">
        <v>17.073170731707318</v>
      </c>
      <c r="F199" s="210">
        <v>0</v>
      </c>
      <c r="G199" s="210">
        <v>0</v>
      </c>
      <c r="H199" s="210">
        <v>0</v>
      </c>
      <c r="I199" s="210">
        <v>3.6585365853658534</v>
      </c>
      <c r="J199" s="210">
        <v>8.536585365853659</v>
      </c>
      <c r="K199" s="210">
        <v>0</v>
      </c>
      <c r="L199" s="210">
        <v>1.2195121951219512</v>
      </c>
      <c r="M199" s="210">
        <v>0</v>
      </c>
      <c r="N199" s="210">
        <v>0</v>
      </c>
      <c r="O199" s="210">
        <v>4.8780487804878048</v>
      </c>
      <c r="P199" s="210">
        <v>100</v>
      </c>
    </row>
    <row r="200" spans="1:16">
      <c r="A200" s="17">
        <v>78145</v>
      </c>
      <c r="B200" s="17" t="s">
        <v>483</v>
      </c>
      <c r="C200" s="210">
        <v>46.341463414634148</v>
      </c>
      <c r="D200" s="210">
        <v>0</v>
      </c>
      <c r="E200" s="210">
        <v>0</v>
      </c>
      <c r="F200" s="210">
        <v>0</v>
      </c>
      <c r="G200" s="210">
        <v>0</v>
      </c>
      <c r="H200" s="210">
        <v>0</v>
      </c>
      <c r="I200" s="210">
        <v>29.268292682926827</v>
      </c>
      <c r="J200" s="210">
        <v>19.512195121951219</v>
      </c>
      <c r="K200" s="210">
        <v>0</v>
      </c>
      <c r="L200" s="210">
        <v>2.4390243902439024</v>
      </c>
      <c r="M200" s="210">
        <v>0</v>
      </c>
      <c r="N200" s="210">
        <v>0</v>
      </c>
      <c r="O200" s="210">
        <v>2.4390243902439024</v>
      </c>
      <c r="P200" s="210">
        <v>100</v>
      </c>
    </row>
    <row r="201" spans="1:16">
      <c r="A201" s="17">
        <v>78146</v>
      </c>
      <c r="B201" s="17" t="s">
        <v>352</v>
      </c>
      <c r="C201" s="210">
        <v>59.090909090909093</v>
      </c>
      <c r="D201" s="210">
        <v>4.5454545454545459</v>
      </c>
      <c r="E201" s="210">
        <v>7.5757575757575761</v>
      </c>
      <c r="F201" s="210">
        <v>0</v>
      </c>
      <c r="G201" s="210">
        <v>0</v>
      </c>
      <c r="H201" s="210">
        <v>0</v>
      </c>
      <c r="I201" s="210">
        <v>0</v>
      </c>
      <c r="J201" s="210">
        <v>19.696969696969695</v>
      </c>
      <c r="K201" s="210">
        <v>0</v>
      </c>
      <c r="L201" s="210">
        <v>0</v>
      </c>
      <c r="M201" s="210">
        <v>0</v>
      </c>
      <c r="N201" s="210">
        <v>0</v>
      </c>
      <c r="O201" s="210">
        <v>9.0909090909090917</v>
      </c>
      <c r="P201" s="210">
        <v>100</v>
      </c>
    </row>
    <row r="202" spans="1:16">
      <c r="A202" s="17">
        <v>78147</v>
      </c>
      <c r="B202" s="17" t="s">
        <v>600</v>
      </c>
      <c r="C202" s="210">
        <v>41.666666666666671</v>
      </c>
      <c r="D202" s="210">
        <v>0</v>
      </c>
      <c r="E202" s="210">
        <v>0</v>
      </c>
      <c r="F202" s="210">
        <v>0</v>
      </c>
      <c r="G202" s="210">
        <v>0</v>
      </c>
      <c r="H202" s="210">
        <v>0</v>
      </c>
      <c r="I202" s="210">
        <v>0</v>
      </c>
      <c r="J202" s="210">
        <v>58.333333333333336</v>
      </c>
      <c r="K202" s="210">
        <v>0</v>
      </c>
      <c r="L202" s="210">
        <v>0</v>
      </c>
      <c r="M202" s="210">
        <v>0</v>
      </c>
      <c r="N202" s="210">
        <v>0</v>
      </c>
      <c r="O202" s="210">
        <v>0</v>
      </c>
      <c r="P202" s="210">
        <v>100</v>
      </c>
    </row>
    <row r="203" spans="1:16">
      <c r="A203" s="17">
        <v>78148</v>
      </c>
      <c r="B203" s="17" t="s">
        <v>363</v>
      </c>
      <c r="C203" s="210">
        <v>14.893617021276595</v>
      </c>
      <c r="D203" s="210">
        <v>4.2553191489361701</v>
      </c>
      <c r="E203" s="210">
        <v>18.085106382978726</v>
      </c>
      <c r="F203" s="210">
        <v>0</v>
      </c>
      <c r="G203" s="210">
        <v>0</v>
      </c>
      <c r="H203" s="210">
        <v>0</v>
      </c>
      <c r="I203" s="210">
        <v>18.085106382978726</v>
      </c>
      <c r="J203" s="210">
        <v>23.404255319148938</v>
      </c>
      <c r="K203" s="210">
        <v>0</v>
      </c>
      <c r="L203" s="210">
        <v>0</v>
      </c>
      <c r="M203" s="210">
        <v>19.148936170212767</v>
      </c>
      <c r="N203" s="210">
        <v>0</v>
      </c>
      <c r="O203" s="210">
        <v>2.1276595744680851</v>
      </c>
      <c r="P203" s="210">
        <v>100</v>
      </c>
    </row>
    <row r="204" spans="1:16">
      <c r="A204" s="17">
        <v>78149</v>
      </c>
      <c r="B204" s="17" t="s">
        <v>337</v>
      </c>
      <c r="C204" s="210">
        <v>43.421052631578952</v>
      </c>
      <c r="D204" s="210">
        <v>15.789473684210526</v>
      </c>
      <c r="E204" s="210">
        <v>10.526315789473683</v>
      </c>
      <c r="F204" s="210">
        <v>0</v>
      </c>
      <c r="G204" s="210">
        <v>0</v>
      </c>
      <c r="H204" s="210">
        <v>0</v>
      </c>
      <c r="I204" s="210">
        <v>11.842105263157894</v>
      </c>
      <c r="J204" s="210">
        <v>5.2631578947368416</v>
      </c>
      <c r="K204" s="210">
        <v>0</v>
      </c>
      <c r="L204" s="210">
        <v>0</v>
      </c>
      <c r="M204" s="210">
        <v>1.3157894736842104</v>
      </c>
      <c r="N204" s="210">
        <v>0</v>
      </c>
      <c r="O204" s="210">
        <v>11.842105263157894</v>
      </c>
      <c r="P204" s="210">
        <v>100</v>
      </c>
    </row>
    <row r="205" spans="1:16">
      <c r="A205" s="17">
        <v>78150</v>
      </c>
      <c r="B205" s="17" t="s">
        <v>312</v>
      </c>
      <c r="C205" s="210">
        <v>50.847457627118644</v>
      </c>
      <c r="D205" s="210">
        <v>1.6949152542372881</v>
      </c>
      <c r="E205" s="210">
        <v>6.7796610169491522</v>
      </c>
      <c r="F205" s="210">
        <v>0</v>
      </c>
      <c r="G205" s="210">
        <v>1.6949152542372881</v>
      </c>
      <c r="H205" s="210">
        <v>0</v>
      </c>
      <c r="I205" s="210">
        <v>3.3898305084745761</v>
      </c>
      <c r="J205" s="210">
        <v>27.118644067796609</v>
      </c>
      <c r="K205" s="210">
        <v>0</v>
      </c>
      <c r="L205" s="210">
        <v>0</v>
      </c>
      <c r="M205" s="210">
        <v>0</v>
      </c>
      <c r="N205" s="210">
        <v>0</v>
      </c>
      <c r="O205" s="210">
        <v>8.4745762711864394</v>
      </c>
      <c r="P205" s="210">
        <v>100</v>
      </c>
    </row>
    <row r="206" spans="1:16">
      <c r="A206" s="17">
        <v>78151</v>
      </c>
      <c r="B206" s="17" t="s">
        <v>435</v>
      </c>
      <c r="C206" s="210">
        <v>71.428571428571431</v>
      </c>
      <c r="D206" s="210">
        <v>14.285714285714285</v>
      </c>
      <c r="E206" s="210">
        <v>0</v>
      </c>
      <c r="F206" s="210">
        <v>0</v>
      </c>
      <c r="G206" s="210">
        <v>0</v>
      </c>
      <c r="H206" s="210">
        <v>0</v>
      </c>
      <c r="I206" s="210">
        <v>0</v>
      </c>
      <c r="J206" s="210">
        <v>0</v>
      </c>
      <c r="K206" s="210">
        <v>0</v>
      </c>
      <c r="L206" s="210">
        <v>0</v>
      </c>
      <c r="M206" s="210">
        <v>0</v>
      </c>
      <c r="N206" s="210">
        <v>0</v>
      </c>
      <c r="O206" s="210">
        <v>14.285714285714285</v>
      </c>
      <c r="P206" s="210">
        <v>100</v>
      </c>
    </row>
    <row r="207" spans="1:16">
      <c r="A207" s="17">
        <v>78152</v>
      </c>
      <c r="B207" s="17" t="s">
        <v>581</v>
      </c>
      <c r="C207" s="210">
        <v>92.307692307692307</v>
      </c>
      <c r="D207" s="210">
        <v>0</v>
      </c>
      <c r="E207" s="210">
        <v>7.6923076923076925</v>
      </c>
      <c r="F207" s="210">
        <v>0</v>
      </c>
      <c r="G207" s="210">
        <v>0</v>
      </c>
      <c r="H207" s="210">
        <v>0</v>
      </c>
      <c r="I207" s="210">
        <v>0</v>
      </c>
      <c r="J207" s="210">
        <v>0</v>
      </c>
      <c r="K207" s="210">
        <v>0</v>
      </c>
      <c r="L207" s="210">
        <v>0</v>
      </c>
      <c r="M207" s="210">
        <v>0</v>
      </c>
      <c r="N207" s="210">
        <v>0</v>
      </c>
      <c r="O207" s="210">
        <v>0</v>
      </c>
      <c r="P207" s="210">
        <v>100</v>
      </c>
    </row>
    <row r="208" spans="1:16">
      <c r="A208" s="17">
        <v>78154</v>
      </c>
      <c r="B208" s="17" t="s">
        <v>347</v>
      </c>
      <c r="C208" s="210">
        <v>32.051282051282051</v>
      </c>
      <c r="D208" s="210">
        <v>0</v>
      </c>
      <c r="E208" s="210">
        <v>10.256410256410255</v>
      </c>
      <c r="F208" s="210">
        <v>0</v>
      </c>
      <c r="G208" s="210">
        <v>1.2820512820512819</v>
      </c>
      <c r="H208" s="210">
        <v>0</v>
      </c>
      <c r="I208" s="210">
        <v>19.230769230769234</v>
      </c>
      <c r="J208" s="210">
        <v>21.794871794871796</v>
      </c>
      <c r="K208" s="210">
        <v>0</v>
      </c>
      <c r="L208" s="210">
        <v>0</v>
      </c>
      <c r="M208" s="210">
        <v>0</v>
      </c>
      <c r="N208" s="210">
        <v>0</v>
      </c>
      <c r="O208" s="210">
        <v>15.384615384615385</v>
      </c>
      <c r="P208" s="210">
        <v>100</v>
      </c>
    </row>
    <row r="209" spans="1:16">
      <c r="A209" s="17">
        <v>78155</v>
      </c>
      <c r="B209" s="17" t="s">
        <v>448</v>
      </c>
      <c r="C209" s="210">
        <v>20.588235294117645</v>
      </c>
      <c r="D209" s="210">
        <v>0</v>
      </c>
      <c r="E209" s="210">
        <v>1.4705882352941175</v>
      </c>
      <c r="F209" s="210">
        <v>0</v>
      </c>
      <c r="G209" s="210">
        <v>0</v>
      </c>
      <c r="H209" s="210">
        <v>0</v>
      </c>
      <c r="I209" s="210">
        <v>51.470588235294116</v>
      </c>
      <c r="J209" s="210">
        <v>19.117647058823529</v>
      </c>
      <c r="K209" s="210">
        <v>0</v>
      </c>
      <c r="L209" s="210">
        <v>0</v>
      </c>
      <c r="M209" s="210">
        <v>0</v>
      </c>
      <c r="N209" s="210">
        <v>0</v>
      </c>
      <c r="O209" s="210">
        <v>7.3529411764705888</v>
      </c>
      <c r="P209" s="210">
        <v>100</v>
      </c>
    </row>
    <row r="210" spans="1:16">
      <c r="A210" s="17">
        <v>79003</v>
      </c>
      <c r="B210" s="17" t="s">
        <v>503</v>
      </c>
      <c r="C210" s="210">
        <v>23.809523809523807</v>
      </c>
      <c r="D210" s="210">
        <v>14.285714285714285</v>
      </c>
      <c r="E210" s="210">
        <v>28.571428571428569</v>
      </c>
      <c r="F210" s="210">
        <v>0</v>
      </c>
      <c r="G210" s="210">
        <v>0</v>
      </c>
      <c r="H210" s="210">
        <v>0</v>
      </c>
      <c r="I210" s="210">
        <v>0</v>
      </c>
      <c r="J210" s="210">
        <v>33.333333333333329</v>
      </c>
      <c r="K210" s="210">
        <v>0</v>
      </c>
      <c r="L210" s="210">
        <v>0</v>
      </c>
      <c r="M210" s="210">
        <v>0</v>
      </c>
      <c r="N210" s="210">
        <v>0</v>
      </c>
      <c r="O210" s="210">
        <v>0</v>
      </c>
      <c r="P210" s="210">
        <v>100</v>
      </c>
    </row>
    <row r="211" spans="1:16">
      <c r="A211" s="17">
        <v>79004</v>
      </c>
      <c r="B211" s="17" t="s">
        <v>626</v>
      </c>
      <c r="C211" s="210">
        <v>55.555555555555557</v>
      </c>
      <c r="D211" s="210">
        <v>0</v>
      </c>
      <c r="E211" s="210">
        <v>44.444444444444443</v>
      </c>
      <c r="F211" s="210">
        <v>0</v>
      </c>
      <c r="G211" s="210">
        <v>0</v>
      </c>
      <c r="H211" s="210">
        <v>0</v>
      </c>
      <c r="I211" s="210">
        <v>0</v>
      </c>
      <c r="J211" s="210">
        <v>0</v>
      </c>
      <c r="K211" s="210">
        <v>0</v>
      </c>
      <c r="L211" s="210">
        <v>0</v>
      </c>
      <c r="M211" s="210">
        <v>0</v>
      </c>
      <c r="N211" s="210">
        <v>0</v>
      </c>
      <c r="O211" s="210">
        <v>0</v>
      </c>
      <c r="P211" s="210">
        <v>100</v>
      </c>
    </row>
    <row r="212" spans="1:16">
      <c r="A212" s="17">
        <v>79007</v>
      </c>
      <c r="B212" s="17" t="s">
        <v>664</v>
      </c>
      <c r="C212" s="210">
        <v>23.809523809523807</v>
      </c>
      <c r="D212" s="210">
        <v>0</v>
      </c>
      <c r="E212" s="210">
        <v>57.142857142857139</v>
      </c>
      <c r="F212" s="210">
        <v>0</v>
      </c>
      <c r="G212" s="210">
        <v>0</v>
      </c>
      <c r="H212" s="210">
        <v>0</v>
      </c>
      <c r="I212" s="210">
        <v>14.285714285714285</v>
      </c>
      <c r="J212" s="210">
        <v>4.7619047619047619</v>
      </c>
      <c r="K212" s="210">
        <v>0</v>
      </c>
      <c r="L212" s="210">
        <v>0</v>
      </c>
      <c r="M212" s="210">
        <v>0</v>
      </c>
      <c r="N212" s="210">
        <v>0</v>
      </c>
      <c r="O212" s="210">
        <v>0</v>
      </c>
      <c r="P212" s="210">
        <v>100</v>
      </c>
    </row>
    <row r="213" spans="1:16">
      <c r="A213" s="17">
        <v>79011</v>
      </c>
      <c r="B213" s="17" t="s">
        <v>316</v>
      </c>
      <c r="C213" s="210">
        <v>1.8072289156626504</v>
      </c>
      <c r="D213" s="210">
        <v>1.2048192771084338</v>
      </c>
      <c r="E213" s="210">
        <v>0.60240963855421692</v>
      </c>
      <c r="F213" s="210">
        <v>0</v>
      </c>
      <c r="G213" s="210">
        <v>0</v>
      </c>
      <c r="H213" s="210">
        <v>0</v>
      </c>
      <c r="I213" s="210">
        <v>18.072289156626507</v>
      </c>
      <c r="J213" s="210">
        <v>2.4096385542168677</v>
      </c>
      <c r="K213" s="210">
        <v>0</v>
      </c>
      <c r="L213" s="210">
        <v>0</v>
      </c>
      <c r="M213" s="210">
        <v>0</v>
      </c>
      <c r="N213" s="210">
        <v>67.46987951807229</v>
      </c>
      <c r="O213" s="210">
        <v>8.4337349397590362</v>
      </c>
      <c r="P213" s="210">
        <v>100</v>
      </c>
    </row>
    <row r="214" spans="1:16">
      <c r="A214" s="17">
        <v>79012</v>
      </c>
      <c r="B214" s="17" t="s">
        <v>353</v>
      </c>
      <c r="C214" s="210">
        <v>41.17647058823529</v>
      </c>
      <c r="D214" s="210">
        <v>5.8823529411764701</v>
      </c>
      <c r="E214" s="210">
        <v>4.4117647058823533</v>
      </c>
      <c r="F214" s="210">
        <v>0</v>
      </c>
      <c r="G214" s="210">
        <v>7.3529411764705888</v>
      </c>
      <c r="H214" s="210">
        <v>0</v>
      </c>
      <c r="I214" s="210">
        <v>16.176470588235293</v>
      </c>
      <c r="J214" s="210">
        <v>7.3529411764705888</v>
      </c>
      <c r="K214" s="210">
        <v>0</v>
      </c>
      <c r="L214" s="210">
        <v>0</v>
      </c>
      <c r="M214" s="210">
        <v>0</v>
      </c>
      <c r="N214" s="210">
        <v>0</v>
      </c>
      <c r="O214" s="210">
        <v>17.647058823529413</v>
      </c>
      <c r="P214" s="210">
        <v>100</v>
      </c>
    </row>
    <row r="215" spans="1:16">
      <c r="A215" s="17">
        <v>79017</v>
      </c>
      <c r="B215" s="17" t="s">
        <v>498</v>
      </c>
      <c r="C215" s="210">
        <v>6.4935064935064926</v>
      </c>
      <c r="D215" s="210">
        <v>0.32467532467532467</v>
      </c>
      <c r="E215" s="210">
        <v>79.220779220779221</v>
      </c>
      <c r="F215" s="210">
        <v>0</v>
      </c>
      <c r="G215" s="210">
        <v>0</v>
      </c>
      <c r="H215" s="210">
        <v>0</v>
      </c>
      <c r="I215" s="210">
        <v>0.64935064935064934</v>
      </c>
      <c r="J215" s="210">
        <v>12.662337662337661</v>
      </c>
      <c r="K215" s="210">
        <v>0</v>
      </c>
      <c r="L215" s="210">
        <v>0</v>
      </c>
      <c r="M215" s="210">
        <v>0</v>
      </c>
      <c r="N215" s="210">
        <v>0</v>
      </c>
      <c r="O215" s="210">
        <v>0.64935064935064934</v>
      </c>
      <c r="P215" s="210">
        <v>100</v>
      </c>
    </row>
    <row r="216" spans="1:16">
      <c r="A216" s="17">
        <v>79018</v>
      </c>
      <c r="B216" s="17" t="s">
        <v>460</v>
      </c>
      <c r="C216" s="210">
        <v>40</v>
      </c>
      <c r="D216" s="210">
        <v>0</v>
      </c>
      <c r="E216" s="210">
        <v>5</v>
      </c>
      <c r="F216" s="210">
        <v>0</v>
      </c>
      <c r="G216" s="210">
        <v>0</v>
      </c>
      <c r="H216" s="210">
        <v>0</v>
      </c>
      <c r="I216" s="210">
        <v>30</v>
      </c>
      <c r="J216" s="210">
        <v>15</v>
      </c>
      <c r="K216" s="210">
        <v>0</v>
      </c>
      <c r="L216" s="210">
        <v>0</v>
      </c>
      <c r="M216" s="210">
        <v>0</v>
      </c>
      <c r="N216" s="210">
        <v>0</v>
      </c>
      <c r="O216" s="210">
        <v>10</v>
      </c>
      <c r="P216" s="210">
        <v>100</v>
      </c>
    </row>
    <row r="217" spans="1:16">
      <c r="A217" s="17">
        <v>79023</v>
      </c>
      <c r="B217" s="17" t="s">
        <v>262</v>
      </c>
      <c r="C217" s="210">
        <v>19.413919413919416</v>
      </c>
      <c r="D217" s="210">
        <v>8.5164835164835164</v>
      </c>
      <c r="E217" s="210">
        <v>12.912087912087914</v>
      </c>
      <c r="F217" s="210">
        <v>0</v>
      </c>
      <c r="G217" s="210">
        <v>9.1575091575091569E-2</v>
      </c>
      <c r="H217" s="210">
        <v>0</v>
      </c>
      <c r="I217" s="210">
        <v>14.926739926739927</v>
      </c>
      <c r="J217" s="210">
        <v>13.461538461538462</v>
      </c>
      <c r="K217" s="210">
        <v>0</v>
      </c>
      <c r="L217" s="210">
        <v>0.82417582417582425</v>
      </c>
      <c r="M217" s="210">
        <v>8.8827838827838832</v>
      </c>
      <c r="N217" s="210">
        <v>0.18315018315018314</v>
      </c>
      <c r="O217" s="210">
        <v>20.787545787545788</v>
      </c>
      <c r="P217" s="210">
        <v>100</v>
      </c>
    </row>
    <row r="218" spans="1:16">
      <c r="A218" s="17">
        <v>79024</v>
      </c>
      <c r="B218" s="17" t="s">
        <v>651</v>
      </c>
      <c r="C218" s="210">
        <v>0</v>
      </c>
      <c r="D218" s="210">
        <v>0</v>
      </c>
      <c r="E218" s="210">
        <v>0</v>
      </c>
      <c r="F218" s="210">
        <v>0</v>
      </c>
      <c r="G218" s="210">
        <v>0</v>
      </c>
      <c r="H218" s="210">
        <v>0</v>
      </c>
      <c r="I218" s="210">
        <v>0</v>
      </c>
      <c r="J218" s="210">
        <v>66.666666666666657</v>
      </c>
      <c r="K218" s="210">
        <v>0</v>
      </c>
      <c r="L218" s="210">
        <v>0</v>
      </c>
      <c r="M218" s="210">
        <v>0</v>
      </c>
      <c r="N218" s="210">
        <v>0</v>
      </c>
      <c r="O218" s="210">
        <v>33.333333333333329</v>
      </c>
      <c r="P218" s="210">
        <v>100</v>
      </c>
    </row>
    <row r="219" spans="1:16">
      <c r="A219" s="17">
        <v>79025</v>
      </c>
      <c r="B219" s="17" t="s">
        <v>671</v>
      </c>
      <c r="C219" s="210">
        <v>0</v>
      </c>
      <c r="D219" s="210">
        <v>0</v>
      </c>
      <c r="E219" s="210">
        <v>0</v>
      </c>
      <c r="F219" s="210">
        <v>0</v>
      </c>
      <c r="G219" s="210">
        <v>0</v>
      </c>
      <c r="H219" s="210">
        <v>0</v>
      </c>
      <c r="I219" s="210">
        <v>100</v>
      </c>
      <c r="J219" s="210">
        <v>0</v>
      </c>
      <c r="K219" s="210">
        <v>0</v>
      </c>
      <c r="L219" s="210">
        <v>0</v>
      </c>
      <c r="M219" s="210">
        <v>0</v>
      </c>
      <c r="N219" s="210">
        <v>0</v>
      </c>
      <c r="O219" s="210">
        <v>0</v>
      </c>
      <c r="P219" s="210">
        <v>100</v>
      </c>
    </row>
    <row r="220" spans="1:16">
      <c r="A220" s="17">
        <v>79029</v>
      </c>
      <c r="B220" s="17" t="s">
        <v>339</v>
      </c>
      <c r="C220" s="210">
        <v>32.467532467532465</v>
      </c>
      <c r="D220" s="210">
        <v>1.2987012987012987</v>
      </c>
      <c r="E220" s="210">
        <v>33.766233766233768</v>
      </c>
      <c r="F220" s="210">
        <v>0</v>
      </c>
      <c r="G220" s="210">
        <v>0</v>
      </c>
      <c r="H220" s="210">
        <v>0</v>
      </c>
      <c r="I220" s="210">
        <v>3.8961038961038961</v>
      </c>
      <c r="J220" s="210">
        <v>23.376623376623375</v>
      </c>
      <c r="K220" s="210">
        <v>0</v>
      </c>
      <c r="L220" s="210">
        <v>0</v>
      </c>
      <c r="M220" s="210">
        <v>1.2987012987012987</v>
      </c>
      <c r="N220" s="210">
        <v>0</v>
      </c>
      <c r="O220" s="210">
        <v>3.8961038961038961</v>
      </c>
      <c r="P220" s="210">
        <v>100</v>
      </c>
    </row>
    <row r="221" spans="1:16">
      <c r="A221" s="17">
        <v>79033</v>
      </c>
      <c r="B221" s="17" t="s">
        <v>539</v>
      </c>
      <c r="C221" s="210">
        <v>40.74074074074074</v>
      </c>
      <c r="D221" s="210">
        <v>0</v>
      </c>
      <c r="E221" s="210">
        <v>18.518518518518519</v>
      </c>
      <c r="F221" s="210">
        <v>0</v>
      </c>
      <c r="G221" s="210">
        <v>0</v>
      </c>
      <c r="H221" s="210">
        <v>0</v>
      </c>
      <c r="I221" s="210">
        <v>14.814814814814813</v>
      </c>
      <c r="J221" s="210">
        <v>25.925925925925924</v>
      </c>
      <c r="K221" s="210">
        <v>0</v>
      </c>
      <c r="L221" s="210">
        <v>0</v>
      </c>
      <c r="M221" s="210">
        <v>0</v>
      </c>
      <c r="N221" s="210">
        <v>0</v>
      </c>
      <c r="O221" s="210">
        <v>0</v>
      </c>
      <c r="P221" s="210">
        <v>100</v>
      </c>
    </row>
    <row r="222" spans="1:16">
      <c r="A222" s="17">
        <v>79034</v>
      </c>
      <c r="B222" s="17" t="s">
        <v>473</v>
      </c>
      <c r="C222" s="210">
        <v>26.315789473684209</v>
      </c>
      <c r="D222" s="210">
        <v>0</v>
      </c>
      <c r="E222" s="210">
        <v>10.526315789473683</v>
      </c>
      <c r="F222" s="210">
        <v>0</v>
      </c>
      <c r="G222" s="210">
        <v>0</v>
      </c>
      <c r="H222" s="210">
        <v>0</v>
      </c>
      <c r="I222" s="210">
        <v>10.526315789473683</v>
      </c>
      <c r="J222" s="210">
        <v>47.368421052631575</v>
      </c>
      <c r="K222" s="210">
        <v>0</v>
      </c>
      <c r="L222" s="210">
        <v>0</v>
      </c>
      <c r="M222" s="210">
        <v>0</v>
      </c>
      <c r="N222" s="210">
        <v>0</v>
      </c>
      <c r="O222" s="210">
        <v>5.2631578947368416</v>
      </c>
      <c r="P222" s="210">
        <v>100</v>
      </c>
    </row>
    <row r="223" spans="1:16">
      <c r="A223" s="17">
        <v>79039</v>
      </c>
      <c r="B223" s="17" t="s">
        <v>326</v>
      </c>
      <c r="C223" s="210">
        <v>21.938775510204081</v>
      </c>
      <c r="D223" s="210">
        <v>0</v>
      </c>
      <c r="E223" s="210">
        <v>4.591836734693878</v>
      </c>
      <c r="F223" s="210">
        <v>0</v>
      </c>
      <c r="G223" s="210">
        <v>0</v>
      </c>
      <c r="H223" s="210">
        <v>0</v>
      </c>
      <c r="I223" s="210">
        <v>22.95918367346939</v>
      </c>
      <c r="J223" s="210">
        <v>14.285714285714285</v>
      </c>
      <c r="K223" s="210">
        <v>0</v>
      </c>
      <c r="L223" s="210">
        <v>0</v>
      </c>
      <c r="M223" s="210">
        <v>12.755102040816327</v>
      </c>
      <c r="N223" s="210">
        <v>0</v>
      </c>
      <c r="O223" s="210">
        <v>23.469387755102041</v>
      </c>
      <c r="P223" s="210">
        <v>100</v>
      </c>
    </row>
    <row r="224" spans="1:16">
      <c r="A224" s="17">
        <v>79042</v>
      </c>
      <c r="B224" s="17" t="s">
        <v>344</v>
      </c>
      <c r="C224" s="210">
        <v>45.977011494252871</v>
      </c>
      <c r="D224" s="210">
        <v>4.5977011494252871</v>
      </c>
      <c r="E224" s="210">
        <v>12.643678160919542</v>
      </c>
      <c r="F224" s="210">
        <v>0</v>
      </c>
      <c r="G224" s="210">
        <v>0</v>
      </c>
      <c r="H224" s="210">
        <v>0</v>
      </c>
      <c r="I224" s="210">
        <v>13.793103448275861</v>
      </c>
      <c r="J224" s="210">
        <v>10.344827586206897</v>
      </c>
      <c r="K224" s="210">
        <v>0</v>
      </c>
      <c r="L224" s="210">
        <v>1.1494252873563218</v>
      </c>
      <c r="M224" s="210">
        <v>0</v>
      </c>
      <c r="N224" s="210">
        <v>0</v>
      </c>
      <c r="O224" s="210">
        <v>11.494252873563218</v>
      </c>
      <c r="P224" s="210">
        <v>100</v>
      </c>
    </row>
    <row r="225" spans="1:16">
      <c r="A225" s="17">
        <v>79047</v>
      </c>
      <c r="B225" s="17" t="s">
        <v>386</v>
      </c>
      <c r="C225" s="210">
        <v>14.000000000000002</v>
      </c>
      <c r="D225" s="210">
        <v>0</v>
      </c>
      <c r="E225" s="210">
        <v>4</v>
      </c>
      <c r="F225" s="210">
        <v>0</v>
      </c>
      <c r="G225" s="210">
        <v>12</v>
      </c>
      <c r="H225" s="210">
        <v>0</v>
      </c>
      <c r="I225" s="210">
        <v>0</v>
      </c>
      <c r="J225" s="210">
        <v>14.000000000000002</v>
      </c>
      <c r="K225" s="210">
        <v>2</v>
      </c>
      <c r="L225" s="210">
        <v>0</v>
      </c>
      <c r="M225" s="210">
        <v>12</v>
      </c>
      <c r="N225" s="210">
        <v>4</v>
      </c>
      <c r="O225" s="210">
        <v>38</v>
      </c>
      <c r="P225" s="210">
        <v>100</v>
      </c>
    </row>
    <row r="226" spans="1:16">
      <c r="A226" s="17">
        <v>79048</v>
      </c>
      <c r="B226" s="17" t="s">
        <v>486</v>
      </c>
      <c r="C226" s="210">
        <v>43.902439024390247</v>
      </c>
      <c r="D226" s="210">
        <v>0</v>
      </c>
      <c r="E226" s="210">
        <v>12.195121951219512</v>
      </c>
      <c r="F226" s="210">
        <v>15.853658536585366</v>
      </c>
      <c r="G226" s="210">
        <v>0</v>
      </c>
      <c r="H226" s="210">
        <v>0</v>
      </c>
      <c r="I226" s="210">
        <v>3.6585365853658534</v>
      </c>
      <c r="J226" s="210">
        <v>4.8780487804878048</v>
      </c>
      <c r="K226" s="210">
        <v>0</v>
      </c>
      <c r="L226" s="210">
        <v>0</v>
      </c>
      <c r="M226" s="210">
        <v>10.975609756097562</v>
      </c>
      <c r="N226" s="210">
        <v>0</v>
      </c>
      <c r="O226" s="210">
        <v>8.536585365853659</v>
      </c>
      <c r="P226" s="210">
        <v>100</v>
      </c>
    </row>
    <row r="227" spans="1:16">
      <c r="A227" s="17">
        <v>79052</v>
      </c>
      <c r="B227" s="17" t="s">
        <v>650</v>
      </c>
      <c r="C227" s="210"/>
      <c r="D227" s="210"/>
      <c r="E227" s="210"/>
      <c r="F227" s="210"/>
      <c r="G227" s="210"/>
      <c r="H227" s="210"/>
      <c r="I227" s="210"/>
      <c r="J227" s="210"/>
      <c r="K227" s="210"/>
      <c r="L227" s="210"/>
      <c r="M227" s="210"/>
      <c r="N227" s="210"/>
      <c r="O227" s="210"/>
      <c r="P227" s="210"/>
    </row>
    <row r="228" spans="1:16">
      <c r="A228" s="17">
        <v>79055</v>
      </c>
      <c r="B228" s="17" t="s">
        <v>665</v>
      </c>
      <c r="C228" s="210">
        <v>100</v>
      </c>
      <c r="D228" s="210">
        <v>0</v>
      </c>
      <c r="E228" s="210">
        <v>0</v>
      </c>
      <c r="F228" s="210">
        <v>0</v>
      </c>
      <c r="G228" s="210">
        <v>0</v>
      </c>
      <c r="H228" s="210">
        <v>0</v>
      </c>
      <c r="I228" s="210">
        <v>0</v>
      </c>
      <c r="J228" s="210">
        <v>0</v>
      </c>
      <c r="K228" s="210">
        <v>0</v>
      </c>
      <c r="L228" s="210">
        <v>0</v>
      </c>
      <c r="M228" s="210">
        <v>0</v>
      </c>
      <c r="N228" s="210">
        <v>0</v>
      </c>
      <c r="O228" s="210">
        <v>0</v>
      </c>
      <c r="P228" s="210">
        <v>100</v>
      </c>
    </row>
    <row r="229" spans="1:16">
      <c r="A229" s="17">
        <v>79056</v>
      </c>
      <c r="B229" s="17" t="s">
        <v>479</v>
      </c>
      <c r="C229" s="210">
        <v>62.5</v>
      </c>
      <c r="D229" s="210">
        <v>0</v>
      </c>
      <c r="E229" s="210">
        <v>0</v>
      </c>
      <c r="F229" s="210">
        <v>0</v>
      </c>
      <c r="G229" s="210">
        <v>0</v>
      </c>
      <c r="H229" s="210">
        <v>0</v>
      </c>
      <c r="I229" s="210">
        <v>0</v>
      </c>
      <c r="J229" s="210">
        <v>12.5</v>
      </c>
      <c r="K229" s="210">
        <v>0</v>
      </c>
      <c r="L229" s="210">
        <v>0</v>
      </c>
      <c r="M229" s="210">
        <v>0</v>
      </c>
      <c r="N229" s="210">
        <v>0</v>
      </c>
      <c r="O229" s="210">
        <v>25</v>
      </c>
      <c r="P229" s="210">
        <v>100</v>
      </c>
    </row>
    <row r="230" spans="1:16">
      <c r="A230" s="17">
        <v>79058</v>
      </c>
      <c r="B230" s="17" t="s">
        <v>399</v>
      </c>
      <c r="C230" s="210">
        <v>48</v>
      </c>
      <c r="D230" s="210">
        <v>0</v>
      </c>
      <c r="E230" s="210">
        <v>20</v>
      </c>
      <c r="F230" s="210">
        <v>0</v>
      </c>
      <c r="G230" s="210">
        <v>0</v>
      </c>
      <c r="H230" s="210">
        <v>0</v>
      </c>
      <c r="I230" s="210">
        <v>4</v>
      </c>
      <c r="J230" s="210">
        <v>28.000000000000004</v>
      </c>
      <c r="K230" s="210">
        <v>0</v>
      </c>
      <c r="L230" s="210">
        <v>0</v>
      </c>
      <c r="M230" s="210">
        <v>0</v>
      </c>
      <c r="N230" s="210">
        <v>0</v>
      </c>
      <c r="O230" s="210">
        <v>0</v>
      </c>
      <c r="P230" s="210">
        <v>100</v>
      </c>
    </row>
    <row r="231" spans="1:16">
      <c r="A231" s="17">
        <v>79059</v>
      </c>
      <c r="B231" s="17" t="s">
        <v>336</v>
      </c>
      <c r="C231" s="210">
        <v>34.408602150537639</v>
      </c>
      <c r="D231" s="210">
        <v>6.4516129032258061</v>
      </c>
      <c r="E231" s="210">
        <v>5.376344086021505</v>
      </c>
      <c r="F231" s="210">
        <v>0</v>
      </c>
      <c r="G231" s="210">
        <v>0</v>
      </c>
      <c r="H231" s="210">
        <v>0</v>
      </c>
      <c r="I231" s="210">
        <v>39.784946236559136</v>
      </c>
      <c r="J231" s="210">
        <v>10.75268817204301</v>
      </c>
      <c r="K231" s="210">
        <v>2.1505376344086025</v>
      </c>
      <c r="L231" s="210">
        <v>0</v>
      </c>
      <c r="M231" s="210">
        <v>0</v>
      </c>
      <c r="N231" s="210">
        <v>0</v>
      </c>
      <c r="O231" s="210">
        <v>1.0752688172043012</v>
      </c>
      <c r="P231" s="210">
        <v>100</v>
      </c>
    </row>
    <row r="232" spans="1:16">
      <c r="A232" s="17">
        <v>79060</v>
      </c>
      <c r="B232" s="17" t="s">
        <v>364</v>
      </c>
      <c r="C232" s="210">
        <v>26.190476190476193</v>
      </c>
      <c r="D232" s="210">
        <v>0</v>
      </c>
      <c r="E232" s="210">
        <v>2.3809523809523809</v>
      </c>
      <c r="F232" s="210">
        <v>0</v>
      </c>
      <c r="G232" s="210">
        <v>0</v>
      </c>
      <c r="H232" s="210">
        <v>0</v>
      </c>
      <c r="I232" s="210">
        <v>0</v>
      </c>
      <c r="J232" s="210">
        <v>50</v>
      </c>
      <c r="K232" s="210">
        <v>0</v>
      </c>
      <c r="L232" s="210">
        <v>0</v>
      </c>
      <c r="M232" s="210">
        <v>11.904761904761903</v>
      </c>
      <c r="N232" s="210">
        <v>4.7619047619047619</v>
      </c>
      <c r="O232" s="210">
        <v>4.7619047619047619</v>
      </c>
      <c r="P232" s="210">
        <v>100</v>
      </c>
    </row>
    <row r="233" spans="1:16">
      <c r="A233" s="17">
        <v>79065</v>
      </c>
      <c r="B233" s="17" t="s">
        <v>649</v>
      </c>
      <c r="C233" s="210">
        <v>0</v>
      </c>
      <c r="D233" s="210">
        <v>0</v>
      </c>
      <c r="E233" s="210">
        <v>100</v>
      </c>
      <c r="F233" s="210">
        <v>0</v>
      </c>
      <c r="G233" s="210">
        <v>0</v>
      </c>
      <c r="H233" s="210">
        <v>0</v>
      </c>
      <c r="I233" s="210">
        <v>0</v>
      </c>
      <c r="J233" s="210">
        <v>0</v>
      </c>
      <c r="K233" s="210">
        <v>0</v>
      </c>
      <c r="L233" s="210">
        <v>0</v>
      </c>
      <c r="M233" s="210">
        <v>0</v>
      </c>
      <c r="N233" s="210">
        <v>0</v>
      </c>
      <c r="O233" s="210">
        <v>0</v>
      </c>
      <c r="P233" s="210">
        <v>100</v>
      </c>
    </row>
    <row r="234" spans="1:16">
      <c r="A234" s="17">
        <v>79069</v>
      </c>
      <c r="B234" s="17" t="s">
        <v>368</v>
      </c>
      <c r="C234" s="210">
        <v>33.333333333333329</v>
      </c>
      <c r="D234" s="210">
        <v>4.8611111111111116</v>
      </c>
      <c r="E234" s="210">
        <v>10.416666666666668</v>
      </c>
      <c r="F234" s="210">
        <v>0</v>
      </c>
      <c r="G234" s="210">
        <v>1.3888888888888888</v>
      </c>
      <c r="H234" s="210">
        <v>0</v>
      </c>
      <c r="I234" s="210">
        <v>38.194444444444443</v>
      </c>
      <c r="J234" s="210">
        <v>6.9444444444444446</v>
      </c>
      <c r="K234" s="210">
        <v>0</v>
      </c>
      <c r="L234" s="210">
        <v>0</v>
      </c>
      <c r="M234" s="210">
        <v>0</v>
      </c>
      <c r="N234" s="210">
        <v>0</v>
      </c>
      <c r="O234" s="210">
        <v>4.8611111111111116</v>
      </c>
      <c r="P234" s="210">
        <v>100</v>
      </c>
    </row>
    <row r="235" spans="1:16">
      <c r="A235" s="17">
        <v>79072</v>
      </c>
      <c r="B235" s="17" t="s">
        <v>466</v>
      </c>
      <c r="C235" s="210">
        <v>28.571428571428569</v>
      </c>
      <c r="D235" s="210">
        <v>0.75187969924812026</v>
      </c>
      <c r="E235" s="210">
        <v>1.5037593984962405</v>
      </c>
      <c r="F235" s="210">
        <v>0</v>
      </c>
      <c r="G235" s="210">
        <v>2.2556390977443606</v>
      </c>
      <c r="H235" s="210">
        <v>0</v>
      </c>
      <c r="I235" s="210">
        <v>1.5037593984962405</v>
      </c>
      <c r="J235" s="210">
        <v>21.804511278195488</v>
      </c>
      <c r="K235" s="210">
        <v>0</v>
      </c>
      <c r="L235" s="210">
        <v>0</v>
      </c>
      <c r="M235" s="210">
        <v>9.7744360902255636</v>
      </c>
      <c r="N235" s="210">
        <v>8.2706766917293226</v>
      </c>
      <c r="O235" s="210">
        <v>25.563909774436087</v>
      </c>
      <c r="P235" s="210">
        <v>100</v>
      </c>
    </row>
    <row r="236" spans="1:16">
      <c r="A236" s="17">
        <v>79073</v>
      </c>
      <c r="B236" s="17" t="s">
        <v>614</v>
      </c>
      <c r="C236" s="210">
        <v>12.5</v>
      </c>
      <c r="D236" s="210">
        <v>0</v>
      </c>
      <c r="E236" s="210">
        <v>12.5</v>
      </c>
      <c r="F236" s="210">
        <v>0</v>
      </c>
      <c r="G236" s="210">
        <v>0</v>
      </c>
      <c r="H236" s="210">
        <v>0</v>
      </c>
      <c r="I236" s="210">
        <v>75</v>
      </c>
      <c r="J236" s="210">
        <v>0</v>
      </c>
      <c r="K236" s="210">
        <v>0</v>
      </c>
      <c r="L236" s="210">
        <v>0</v>
      </c>
      <c r="M236" s="210">
        <v>0</v>
      </c>
      <c r="N236" s="210">
        <v>0</v>
      </c>
      <c r="O236" s="210">
        <v>0</v>
      </c>
      <c r="P236" s="210">
        <v>100</v>
      </c>
    </row>
    <row r="237" spans="1:16">
      <c r="A237" s="17">
        <v>79074</v>
      </c>
      <c r="B237" s="17" t="s">
        <v>585</v>
      </c>
      <c r="C237" s="210">
        <v>0</v>
      </c>
      <c r="D237" s="210">
        <v>0</v>
      </c>
      <c r="E237" s="210">
        <v>0</v>
      </c>
      <c r="F237" s="210">
        <v>0</v>
      </c>
      <c r="G237" s="210">
        <v>0</v>
      </c>
      <c r="H237" s="210">
        <v>0</v>
      </c>
      <c r="I237" s="210">
        <v>86.956521739130437</v>
      </c>
      <c r="J237" s="210">
        <v>13.043478260869565</v>
      </c>
      <c r="K237" s="210">
        <v>0</v>
      </c>
      <c r="L237" s="210">
        <v>0</v>
      </c>
      <c r="M237" s="210">
        <v>0</v>
      </c>
      <c r="N237" s="210">
        <v>0</v>
      </c>
      <c r="O237" s="210">
        <v>0</v>
      </c>
      <c r="P237" s="210">
        <v>100</v>
      </c>
    </row>
    <row r="238" spans="1:16">
      <c r="A238" s="17">
        <v>79077</v>
      </c>
      <c r="B238" s="17" t="s">
        <v>633</v>
      </c>
      <c r="C238" s="210">
        <v>0</v>
      </c>
      <c r="D238" s="210">
        <v>0</v>
      </c>
      <c r="E238" s="210">
        <v>0</v>
      </c>
      <c r="F238" s="210">
        <v>0</v>
      </c>
      <c r="G238" s="210">
        <v>0</v>
      </c>
      <c r="H238" s="210">
        <v>0</v>
      </c>
      <c r="I238" s="210">
        <v>0</v>
      </c>
      <c r="J238" s="210">
        <v>50</v>
      </c>
      <c r="K238" s="210">
        <v>0</v>
      </c>
      <c r="L238" s="210">
        <v>0</v>
      </c>
      <c r="M238" s="210">
        <v>0</v>
      </c>
      <c r="N238" s="210">
        <v>0</v>
      </c>
      <c r="O238" s="210">
        <v>50</v>
      </c>
      <c r="P238" s="210">
        <v>100</v>
      </c>
    </row>
    <row r="239" spans="1:16">
      <c r="A239" s="17">
        <v>79080</v>
      </c>
      <c r="B239" s="17" t="s">
        <v>530</v>
      </c>
      <c r="C239" s="210">
        <v>70</v>
      </c>
      <c r="D239" s="210">
        <v>0</v>
      </c>
      <c r="E239" s="210">
        <v>0</v>
      </c>
      <c r="F239" s="210">
        <v>0</v>
      </c>
      <c r="G239" s="210">
        <v>0</v>
      </c>
      <c r="H239" s="210">
        <v>0</v>
      </c>
      <c r="I239" s="210">
        <v>0</v>
      </c>
      <c r="J239" s="210">
        <v>0</v>
      </c>
      <c r="K239" s="210">
        <v>0</v>
      </c>
      <c r="L239" s="210">
        <v>0</v>
      </c>
      <c r="M239" s="210">
        <v>0</v>
      </c>
      <c r="N239" s="210">
        <v>10</v>
      </c>
      <c r="O239" s="210">
        <v>20</v>
      </c>
      <c r="P239" s="210">
        <v>100</v>
      </c>
    </row>
    <row r="240" spans="1:16">
      <c r="A240" s="17">
        <v>79081</v>
      </c>
      <c r="B240" s="17" t="s">
        <v>360</v>
      </c>
      <c r="C240" s="210">
        <v>11.538461538461538</v>
      </c>
      <c r="D240" s="210">
        <v>3.8461538461538463</v>
      </c>
      <c r="E240" s="210">
        <v>3.8461538461538463</v>
      </c>
      <c r="F240" s="210">
        <v>0</v>
      </c>
      <c r="G240" s="210">
        <v>0</v>
      </c>
      <c r="H240" s="210">
        <v>0</v>
      </c>
      <c r="I240" s="210">
        <v>11.538461538461538</v>
      </c>
      <c r="J240" s="210">
        <v>65.384615384615387</v>
      </c>
      <c r="K240" s="210">
        <v>0</v>
      </c>
      <c r="L240" s="210">
        <v>0</v>
      </c>
      <c r="M240" s="210">
        <v>0</v>
      </c>
      <c r="N240" s="210">
        <v>0</v>
      </c>
      <c r="O240" s="210">
        <v>3.8461538461538463</v>
      </c>
      <c r="P240" s="210">
        <v>100</v>
      </c>
    </row>
    <row r="241" spans="1:16">
      <c r="A241" s="17">
        <v>79083</v>
      </c>
      <c r="B241" s="17" t="s">
        <v>622</v>
      </c>
      <c r="C241" s="210">
        <v>25</v>
      </c>
      <c r="D241" s="210">
        <v>0</v>
      </c>
      <c r="E241" s="210">
        <v>10</v>
      </c>
      <c r="F241" s="210">
        <v>0</v>
      </c>
      <c r="G241" s="210">
        <v>0</v>
      </c>
      <c r="H241" s="210">
        <v>0</v>
      </c>
      <c r="I241" s="210">
        <v>35</v>
      </c>
      <c r="J241" s="210">
        <v>30</v>
      </c>
      <c r="K241" s="210">
        <v>0</v>
      </c>
      <c r="L241" s="210">
        <v>0</v>
      </c>
      <c r="M241" s="210">
        <v>0</v>
      </c>
      <c r="N241" s="210">
        <v>0</v>
      </c>
      <c r="O241" s="210">
        <v>0</v>
      </c>
      <c r="P241" s="210">
        <v>100</v>
      </c>
    </row>
    <row r="242" spans="1:16">
      <c r="A242" s="17">
        <v>79087</v>
      </c>
      <c r="B242" s="17" t="s">
        <v>359</v>
      </c>
      <c r="C242" s="210">
        <v>35.820895522388057</v>
      </c>
      <c r="D242" s="210">
        <v>2.9850746268656714</v>
      </c>
      <c r="E242" s="210">
        <v>1.4925373134328357</v>
      </c>
      <c r="F242" s="210">
        <v>0</v>
      </c>
      <c r="G242" s="210">
        <v>0</v>
      </c>
      <c r="H242" s="210">
        <v>0</v>
      </c>
      <c r="I242" s="210">
        <v>7.4626865671641784</v>
      </c>
      <c r="J242" s="210">
        <v>38.805970149253731</v>
      </c>
      <c r="K242" s="210">
        <v>1.4925373134328357</v>
      </c>
      <c r="L242" s="210">
        <v>0</v>
      </c>
      <c r="M242" s="210">
        <v>8.9552238805970141</v>
      </c>
      <c r="N242" s="210">
        <v>0</v>
      </c>
      <c r="O242" s="210">
        <v>2.9850746268656714</v>
      </c>
      <c r="P242" s="210">
        <v>100</v>
      </c>
    </row>
    <row r="243" spans="1:16">
      <c r="A243" s="17">
        <v>79088</v>
      </c>
      <c r="B243" s="17" t="s">
        <v>653</v>
      </c>
      <c r="C243" s="210">
        <v>0</v>
      </c>
      <c r="D243" s="210">
        <v>0</v>
      </c>
      <c r="E243" s="210">
        <v>75</v>
      </c>
      <c r="F243" s="210">
        <v>0</v>
      </c>
      <c r="G243" s="210">
        <v>0</v>
      </c>
      <c r="H243" s="210">
        <v>0</v>
      </c>
      <c r="I243" s="210">
        <v>25</v>
      </c>
      <c r="J243" s="210">
        <v>0</v>
      </c>
      <c r="K243" s="210">
        <v>0</v>
      </c>
      <c r="L243" s="210">
        <v>0</v>
      </c>
      <c r="M243" s="210">
        <v>0</v>
      </c>
      <c r="N243" s="210">
        <v>0</v>
      </c>
      <c r="O243" s="210">
        <v>0</v>
      </c>
      <c r="P243" s="210">
        <v>100</v>
      </c>
    </row>
    <row r="244" spans="1:16">
      <c r="A244" s="17">
        <v>79089</v>
      </c>
      <c r="B244" s="17" t="s">
        <v>564</v>
      </c>
      <c r="C244" s="210">
        <v>29.411764705882355</v>
      </c>
      <c r="D244" s="210">
        <v>0</v>
      </c>
      <c r="E244" s="210">
        <v>11.76470588235294</v>
      </c>
      <c r="F244" s="210">
        <v>0</v>
      </c>
      <c r="G244" s="210">
        <v>0</v>
      </c>
      <c r="H244" s="210">
        <v>0</v>
      </c>
      <c r="I244" s="210">
        <v>0</v>
      </c>
      <c r="J244" s="210">
        <v>58.82352941176471</v>
      </c>
      <c r="K244" s="210">
        <v>0</v>
      </c>
      <c r="L244" s="210">
        <v>0</v>
      </c>
      <c r="M244" s="210">
        <v>0</v>
      </c>
      <c r="N244" s="210">
        <v>0</v>
      </c>
      <c r="O244" s="210">
        <v>0</v>
      </c>
      <c r="P244" s="210">
        <v>100</v>
      </c>
    </row>
    <row r="245" spans="1:16">
      <c r="A245" s="17">
        <v>79092</v>
      </c>
      <c r="B245" s="17" t="s">
        <v>474</v>
      </c>
      <c r="C245" s="210">
        <v>44.444444444444443</v>
      </c>
      <c r="D245" s="210">
        <v>0</v>
      </c>
      <c r="E245" s="210">
        <v>0</v>
      </c>
      <c r="F245" s="210">
        <v>0</v>
      </c>
      <c r="G245" s="210">
        <v>0</v>
      </c>
      <c r="H245" s="210">
        <v>0</v>
      </c>
      <c r="I245" s="210">
        <v>22.222222222222221</v>
      </c>
      <c r="J245" s="210">
        <v>11.111111111111111</v>
      </c>
      <c r="K245" s="210">
        <v>0</v>
      </c>
      <c r="L245" s="210">
        <v>0</v>
      </c>
      <c r="M245" s="210">
        <v>0</v>
      </c>
      <c r="N245" s="210">
        <v>0</v>
      </c>
      <c r="O245" s="210">
        <v>22.222222222222221</v>
      </c>
      <c r="P245" s="210">
        <v>100</v>
      </c>
    </row>
    <row r="246" spans="1:16">
      <c r="A246" s="17">
        <v>79094</v>
      </c>
      <c r="B246" s="17" t="s">
        <v>586</v>
      </c>
      <c r="C246" s="210">
        <v>76.19047619047619</v>
      </c>
      <c r="D246" s="210">
        <v>0</v>
      </c>
      <c r="E246" s="210">
        <v>14.285714285714285</v>
      </c>
      <c r="F246" s="210">
        <v>0</v>
      </c>
      <c r="G246" s="210">
        <v>0</v>
      </c>
      <c r="H246" s="210">
        <v>0</v>
      </c>
      <c r="I246" s="210">
        <v>0</v>
      </c>
      <c r="J246" s="210">
        <v>0</v>
      </c>
      <c r="K246" s="210">
        <v>0</v>
      </c>
      <c r="L246" s="210">
        <v>0</v>
      </c>
      <c r="M246" s="210">
        <v>0</v>
      </c>
      <c r="N246" s="210">
        <v>0</v>
      </c>
      <c r="O246" s="210">
        <v>9.5238095238095237</v>
      </c>
      <c r="P246" s="210">
        <v>100</v>
      </c>
    </row>
    <row r="247" spans="1:16">
      <c r="A247" s="17">
        <v>79096</v>
      </c>
      <c r="B247" s="17" t="s">
        <v>444</v>
      </c>
      <c r="C247" s="210">
        <v>21.794871794871796</v>
      </c>
      <c r="D247" s="210">
        <v>0</v>
      </c>
      <c r="E247" s="210">
        <v>2.5641025641025639</v>
      </c>
      <c r="F247" s="210">
        <v>0</v>
      </c>
      <c r="G247" s="210">
        <v>0</v>
      </c>
      <c r="H247" s="210">
        <v>0</v>
      </c>
      <c r="I247" s="210">
        <v>27.564102564102566</v>
      </c>
      <c r="J247" s="210">
        <v>14.102564102564102</v>
      </c>
      <c r="K247" s="210">
        <v>30.128205128205128</v>
      </c>
      <c r="L247" s="210">
        <v>0</v>
      </c>
      <c r="M247" s="210">
        <v>0</v>
      </c>
      <c r="N247" s="210">
        <v>0</v>
      </c>
      <c r="O247" s="210">
        <v>3.8461538461538463</v>
      </c>
      <c r="P247" s="210">
        <v>100</v>
      </c>
    </row>
    <row r="248" spans="1:16">
      <c r="A248" s="17">
        <v>79099</v>
      </c>
      <c r="B248" s="17" t="s">
        <v>471</v>
      </c>
      <c r="C248" s="210">
        <v>57.142857142857139</v>
      </c>
      <c r="D248" s="210">
        <v>0</v>
      </c>
      <c r="E248" s="210">
        <v>0</v>
      </c>
      <c r="F248" s="210">
        <v>0</v>
      </c>
      <c r="G248" s="210">
        <v>0</v>
      </c>
      <c r="H248" s="210">
        <v>0</v>
      </c>
      <c r="I248" s="210">
        <v>0</v>
      </c>
      <c r="J248" s="210">
        <v>28.571428571428569</v>
      </c>
      <c r="K248" s="210">
        <v>0</v>
      </c>
      <c r="L248" s="210">
        <v>0</v>
      </c>
      <c r="M248" s="210">
        <v>0</v>
      </c>
      <c r="N248" s="210">
        <v>0</v>
      </c>
      <c r="O248" s="210">
        <v>14.285714285714285</v>
      </c>
      <c r="P248" s="210">
        <v>100</v>
      </c>
    </row>
    <row r="249" spans="1:16">
      <c r="A249" s="17">
        <v>79108</v>
      </c>
      <c r="B249" s="17" t="s">
        <v>643</v>
      </c>
      <c r="C249" s="210">
        <v>7.1428571428571423</v>
      </c>
      <c r="D249" s="210">
        <v>0</v>
      </c>
      <c r="E249" s="210">
        <v>0</v>
      </c>
      <c r="F249" s="210">
        <v>0</v>
      </c>
      <c r="G249" s="210">
        <v>14.285714285714285</v>
      </c>
      <c r="H249" s="210">
        <v>0</v>
      </c>
      <c r="I249" s="210">
        <v>0</v>
      </c>
      <c r="J249" s="210">
        <v>0</v>
      </c>
      <c r="K249" s="210">
        <v>0</v>
      </c>
      <c r="L249" s="210">
        <v>0</v>
      </c>
      <c r="M249" s="210">
        <v>0</v>
      </c>
      <c r="N249" s="210">
        <v>0</v>
      </c>
      <c r="O249" s="210">
        <v>78.571428571428569</v>
      </c>
      <c r="P249" s="210">
        <v>100</v>
      </c>
    </row>
    <row r="250" spans="1:16">
      <c r="A250" s="17">
        <v>79110</v>
      </c>
      <c r="B250" s="17" t="s">
        <v>526</v>
      </c>
      <c r="C250" s="210">
        <v>1.1111111111111112</v>
      </c>
      <c r="D250" s="210">
        <v>11.111111111111111</v>
      </c>
      <c r="E250" s="210">
        <v>3.3333333333333335</v>
      </c>
      <c r="F250" s="210">
        <v>0</v>
      </c>
      <c r="G250" s="210">
        <v>0</v>
      </c>
      <c r="H250" s="210">
        <v>0</v>
      </c>
      <c r="I250" s="210">
        <v>0</v>
      </c>
      <c r="J250" s="210">
        <v>23.333333333333332</v>
      </c>
      <c r="K250" s="210">
        <v>0</v>
      </c>
      <c r="L250" s="210">
        <v>0</v>
      </c>
      <c r="M250" s="210">
        <v>61.111111111111114</v>
      </c>
      <c r="N250" s="210">
        <v>0</v>
      </c>
      <c r="O250" s="210">
        <v>0</v>
      </c>
      <c r="P250" s="210">
        <v>100</v>
      </c>
    </row>
    <row r="251" spans="1:16">
      <c r="A251" s="17">
        <v>79114</v>
      </c>
      <c r="B251" s="17" t="s">
        <v>375</v>
      </c>
      <c r="C251" s="210">
        <v>18.947368421052634</v>
      </c>
      <c r="D251" s="210">
        <v>1.0526315789473684</v>
      </c>
      <c r="E251" s="210">
        <v>4.2105263157894735</v>
      </c>
      <c r="F251" s="210">
        <v>0</v>
      </c>
      <c r="G251" s="210">
        <v>2.1052631578947367</v>
      </c>
      <c r="H251" s="210">
        <v>0</v>
      </c>
      <c r="I251" s="210">
        <v>14.736842105263156</v>
      </c>
      <c r="J251" s="210">
        <v>11.578947368421053</v>
      </c>
      <c r="K251" s="210">
        <v>0</v>
      </c>
      <c r="L251" s="210">
        <v>0</v>
      </c>
      <c r="M251" s="210">
        <v>0</v>
      </c>
      <c r="N251" s="210">
        <v>0</v>
      </c>
      <c r="O251" s="210">
        <v>47.368421052631575</v>
      </c>
      <c r="P251" s="210">
        <v>100</v>
      </c>
    </row>
    <row r="252" spans="1:16">
      <c r="A252" s="17">
        <v>79116</v>
      </c>
      <c r="B252" s="17" t="s">
        <v>559</v>
      </c>
      <c r="C252" s="210">
        <v>6.666666666666667</v>
      </c>
      <c r="D252" s="210">
        <v>0</v>
      </c>
      <c r="E252" s="210">
        <v>13.333333333333334</v>
      </c>
      <c r="F252" s="210">
        <v>0</v>
      </c>
      <c r="G252" s="210">
        <v>0</v>
      </c>
      <c r="H252" s="210">
        <v>0</v>
      </c>
      <c r="I252" s="210">
        <v>0</v>
      </c>
      <c r="J252" s="210">
        <v>33.333333333333329</v>
      </c>
      <c r="K252" s="210">
        <v>0</v>
      </c>
      <c r="L252" s="210">
        <v>0</v>
      </c>
      <c r="M252" s="210">
        <v>46.666666666666664</v>
      </c>
      <c r="N252" s="210">
        <v>0</v>
      </c>
      <c r="O252" s="210">
        <v>0</v>
      </c>
      <c r="P252" s="210">
        <v>100</v>
      </c>
    </row>
    <row r="253" spans="1:16">
      <c r="A253" s="17">
        <v>79122</v>
      </c>
      <c r="B253" s="17" t="s">
        <v>509</v>
      </c>
      <c r="C253" s="210">
        <v>77.41935483870968</v>
      </c>
      <c r="D253" s="210">
        <v>0</v>
      </c>
      <c r="E253" s="210">
        <v>16.129032258064516</v>
      </c>
      <c r="F253" s="210">
        <v>0</v>
      </c>
      <c r="G253" s="210">
        <v>0</v>
      </c>
      <c r="H253" s="210">
        <v>0</v>
      </c>
      <c r="I253" s="210">
        <v>0</v>
      </c>
      <c r="J253" s="210">
        <v>3.225806451612903</v>
      </c>
      <c r="K253" s="210">
        <v>0</v>
      </c>
      <c r="L253" s="210">
        <v>0</v>
      </c>
      <c r="M253" s="210">
        <v>0</v>
      </c>
      <c r="N253" s="210">
        <v>0</v>
      </c>
      <c r="O253" s="210">
        <v>3.225806451612903</v>
      </c>
      <c r="P253" s="210">
        <v>100</v>
      </c>
    </row>
    <row r="254" spans="1:16">
      <c r="A254" s="17">
        <v>79123</v>
      </c>
      <c r="B254" s="17" t="s">
        <v>404</v>
      </c>
      <c r="C254" s="210">
        <v>32.539682539682538</v>
      </c>
      <c r="D254" s="210">
        <v>0</v>
      </c>
      <c r="E254" s="210">
        <v>11.904761904761903</v>
      </c>
      <c r="F254" s="210">
        <v>0</v>
      </c>
      <c r="G254" s="210">
        <v>0.79365079365079361</v>
      </c>
      <c r="H254" s="210">
        <v>0</v>
      </c>
      <c r="I254" s="210">
        <v>11.904761904761903</v>
      </c>
      <c r="J254" s="210">
        <v>34.920634920634917</v>
      </c>
      <c r="K254" s="210">
        <v>0</v>
      </c>
      <c r="L254" s="210">
        <v>0</v>
      </c>
      <c r="M254" s="210">
        <v>0</v>
      </c>
      <c r="N254" s="210">
        <v>0</v>
      </c>
      <c r="O254" s="210">
        <v>7.9365079365079358</v>
      </c>
      <c r="P254" s="210">
        <v>100</v>
      </c>
    </row>
    <row r="255" spans="1:16">
      <c r="A255" s="17">
        <v>79126</v>
      </c>
      <c r="B255" s="17" t="s">
        <v>667</v>
      </c>
      <c r="C255" s="210">
        <v>0</v>
      </c>
      <c r="D255" s="210">
        <v>0</v>
      </c>
      <c r="E255" s="210">
        <v>0</v>
      </c>
      <c r="F255" s="210">
        <v>0</v>
      </c>
      <c r="G255" s="210">
        <v>0</v>
      </c>
      <c r="H255" s="210">
        <v>0</v>
      </c>
      <c r="I255" s="210">
        <v>81.818181818181827</v>
      </c>
      <c r="J255" s="210">
        <v>18.181818181818183</v>
      </c>
      <c r="K255" s="210">
        <v>0</v>
      </c>
      <c r="L255" s="210">
        <v>0</v>
      </c>
      <c r="M255" s="210">
        <v>0</v>
      </c>
      <c r="N255" s="210">
        <v>0</v>
      </c>
      <c r="O255" s="210">
        <v>0</v>
      </c>
      <c r="P255" s="210">
        <v>100</v>
      </c>
    </row>
    <row r="256" spans="1:16">
      <c r="A256" s="17">
        <v>79127</v>
      </c>
      <c r="B256" s="17" t="s">
        <v>322</v>
      </c>
      <c r="C256" s="210">
        <v>11.864406779661017</v>
      </c>
      <c r="D256" s="210">
        <v>0</v>
      </c>
      <c r="E256" s="210">
        <v>3.9548022598870061</v>
      </c>
      <c r="F256" s="210">
        <v>6.7796610169491522</v>
      </c>
      <c r="G256" s="210">
        <v>0</v>
      </c>
      <c r="H256" s="210">
        <v>0</v>
      </c>
      <c r="I256" s="210">
        <v>23.163841807909606</v>
      </c>
      <c r="J256" s="210">
        <v>31.073446327683619</v>
      </c>
      <c r="K256" s="210">
        <v>0</v>
      </c>
      <c r="L256" s="210">
        <v>0</v>
      </c>
      <c r="M256" s="210">
        <v>9.0395480225988702</v>
      </c>
      <c r="N256" s="210">
        <v>2.2598870056497176</v>
      </c>
      <c r="O256" s="210">
        <v>11.864406779661017</v>
      </c>
      <c r="P256" s="210">
        <v>100</v>
      </c>
    </row>
    <row r="257" spans="1:16">
      <c r="A257" s="17">
        <v>79131</v>
      </c>
      <c r="B257" s="17" t="s">
        <v>427</v>
      </c>
      <c r="C257" s="210">
        <v>0.63291139240506333</v>
      </c>
      <c r="D257" s="210">
        <v>12.025316455696203</v>
      </c>
      <c r="E257" s="210">
        <v>0</v>
      </c>
      <c r="F257" s="210">
        <v>0</v>
      </c>
      <c r="G257" s="210">
        <v>3.79746835443038</v>
      </c>
      <c r="H257" s="210">
        <v>0</v>
      </c>
      <c r="I257" s="210">
        <v>10.759493670886076</v>
      </c>
      <c r="J257" s="210">
        <v>46.835443037974684</v>
      </c>
      <c r="K257" s="210">
        <v>0</v>
      </c>
      <c r="L257" s="210">
        <v>11.39240506329114</v>
      </c>
      <c r="M257" s="210">
        <v>0</v>
      </c>
      <c r="N257" s="210">
        <v>0</v>
      </c>
      <c r="O257" s="210">
        <v>14.556962025316455</v>
      </c>
      <c r="P257" s="210">
        <v>100</v>
      </c>
    </row>
    <row r="258" spans="1:16">
      <c r="A258" s="17">
        <v>79133</v>
      </c>
      <c r="B258" s="17" t="s">
        <v>366</v>
      </c>
      <c r="C258" s="210">
        <v>26.666666666666668</v>
      </c>
      <c r="D258" s="210">
        <v>9.6296296296296298</v>
      </c>
      <c r="E258" s="210">
        <v>1.4814814814814816</v>
      </c>
      <c r="F258" s="210">
        <v>0</v>
      </c>
      <c r="G258" s="210">
        <v>0</v>
      </c>
      <c r="H258" s="210">
        <v>0</v>
      </c>
      <c r="I258" s="210">
        <v>8.1481481481481488</v>
      </c>
      <c r="J258" s="210">
        <v>49.629629629629626</v>
      </c>
      <c r="K258" s="210">
        <v>0</v>
      </c>
      <c r="L258" s="210">
        <v>0</v>
      </c>
      <c r="M258" s="210">
        <v>0</v>
      </c>
      <c r="N258" s="210">
        <v>0</v>
      </c>
      <c r="O258" s="210">
        <v>4.4444444444444446</v>
      </c>
      <c r="P258" s="210">
        <v>100</v>
      </c>
    </row>
    <row r="259" spans="1:16">
      <c r="A259" s="17">
        <v>79134</v>
      </c>
      <c r="B259" s="17" t="s">
        <v>628</v>
      </c>
      <c r="C259" s="210">
        <v>0</v>
      </c>
      <c r="D259" s="210">
        <v>0</v>
      </c>
      <c r="E259" s="210">
        <v>0</v>
      </c>
      <c r="F259" s="210">
        <v>0</v>
      </c>
      <c r="G259" s="210">
        <v>0</v>
      </c>
      <c r="H259" s="210">
        <v>0</v>
      </c>
      <c r="I259" s="210">
        <v>0</v>
      </c>
      <c r="J259" s="210">
        <v>0</v>
      </c>
      <c r="K259" s="210">
        <v>0</v>
      </c>
      <c r="L259" s="210">
        <v>0</v>
      </c>
      <c r="M259" s="210">
        <v>0</v>
      </c>
      <c r="N259" s="210">
        <v>100</v>
      </c>
      <c r="O259" s="210">
        <v>0</v>
      </c>
      <c r="P259" s="210">
        <v>100</v>
      </c>
    </row>
    <row r="260" spans="1:16">
      <c r="A260" s="17">
        <v>79137</v>
      </c>
      <c r="B260" s="17" t="s">
        <v>310</v>
      </c>
      <c r="C260" s="210">
        <v>19.512195121951219</v>
      </c>
      <c r="D260" s="210">
        <v>1.6260162601626018</v>
      </c>
      <c r="E260" s="210">
        <v>8.1300813008130071</v>
      </c>
      <c r="F260" s="210">
        <v>0</v>
      </c>
      <c r="G260" s="210">
        <v>0</v>
      </c>
      <c r="H260" s="210">
        <v>0</v>
      </c>
      <c r="I260" s="210">
        <v>6.5040650406504072</v>
      </c>
      <c r="J260" s="210">
        <v>5.6910569105691051</v>
      </c>
      <c r="K260" s="210">
        <v>0.81300813008130091</v>
      </c>
      <c r="L260" s="210">
        <v>0</v>
      </c>
      <c r="M260" s="210">
        <v>0</v>
      </c>
      <c r="N260" s="210">
        <v>45.528455284552841</v>
      </c>
      <c r="O260" s="210">
        <v>12.195121951219512</v>
      </c>
      <c r="P260" s="210">
        <v>100</v>
      </c>
    </row>
    <row r="261" spans="1:16">
      <c r="A261" s="17">
        <v>79139</v>
      </c>
      <c r="B261" s="17" t="s">
        <v>524</v>
      </c>
      <c r="C261" s="210">
        <v>12</v>
      </c>
      <c r="D261" s="210">
        <v>0</v>
      </c>
      <c r="E261" s="210">
        <v>0</v>
      </c>
      <c r="F261" s="210">
        <v>0</v>
      </c>
      <c r="G261" s="210">
        <v>8</v>
      </c>
      <c r="H261" s="210">
        <v>0</v>
      </c>
      <c r="I261" s="210">
        <v>44</v>
      </c>
      <c r="J261" s="210">
        <v>36</v>
      </c>
      <c r="K261" s="210">
        <v>0</v>
      </c>
      <c r="L261" s="210">
        <v>0</v>
      </c>
      <c r="M261" s="210">
        <v>0</v>
      </c>
      <c r="N261" s="210">
        <v>0</v>
      </c>
      <c r="O261" s="210">
        <v>0</v>
      </c>
      <c r="P261" s="210">
        <v>100</v>
      </c>
    </row>
    <row r="262" spans="1:16">
      <c r="A262" s="17">
        <v>79142</v>
      </c>
      <c r="B262" s="17" t="s">
        <v>401</v>
      </c>
      <c r="C262" s="210">
        <v>33.87096774193548</v>
      </c>
      <c r="D262" s="210">
        <v>0</v>
      </c>
      <c r="E262" s="210">
        <v>6.4516129032258061</v>
      </c>
      <c r="F262" s="210">
        <v>0</v>
      </c>
      <c r="G262" s="210">
        <v>0</v>
      </c>
      <c r="H262" s="210">
        <v>0</v>
      </c>
      <c r="I262" s="210">
        <v>51.612903225806448</v>
      </c>
      <c r="J262" s="210">
        <v>0</v>
      </c>
      <c r="K262" s="210">
        <v>0</v>
      </c>
      <c r="L262" s="210">
        <v>0</v>
      </c>
      <c r="M262" s="210">
        <v>0</v>
      </c>
      <c r="N262" s="210">
        <v>0</v>
      </c>
      <c r="O262" s="210">
        <v>8.064516129032258</v>
      </c>
      <c r="P262" s="210">
        <v>100</v>
      </c>
    </row>
    <row r="263" spans="1:16">
      <c r="A263" s="17">
        <v>79143</v>
      </c>
      <c r="B263" s="17" t="s">
        <v>451</v>
      </c>
      <c r="C263" s="210">
        <v>84.05797101449275</v>
      </c>
      <c r="D263" s="210">
        <v>0</v>
      </c>
      <c r="E263" s="210">
        <v>0</v>
      </c>
      <c r="F263" s="210">
        <v>0</v>
      </c>
      <c r="G263" s="210">
        <v>1.4492753623188406</v>
      </c>
      <c r="H263" s="210">
        <v>0</v>
      </c>
      <c r="I263" s="210">
        <v>4.3478260869565215</v>
      </c>
      <c r="J263" s="210">
        <v>10.144927536231885</v>
      </c>
      <c r="K263" s="210">
        <v>0</v>
      </c>
      <c r="L263" s="210">
        <v>0</v>
      </c>
      <c r="M263" s="210">
        <v>0</v>
      </c>
      <c r="N263" s="210">
        <v>0</v>
      </c>
      <c r="O263" s="210">
        <v>0</v>
      </c>
      <c r="P263" s="210">
        <v>100</v>
      </c>
    </row>
    <row r="264" spans="1:16">
      <c r="A264" s="17">
        <v>79148</v>
      </c>
      <c r="B264" s="17" t="s">
        <v>590</v>
      </c>
      <c r="C264" s="210">
        <v>12.5</v>
      </c>
      <c r="D264" s="210">
        <v>0</v>
      </c>
      <c r="E264" s="210">
        <v>68.75</v>
      </c>
      <c r="F264" s="210">
        <v>0</v>
      </c>
      <c r="G264" s="210">
        <v>0</v>
      </c>
      <c r="H264" s="210">
        <v>0</v>
      </c>
      <c r="I264" s="210">
        <v>6.25</v>
      </c>
      <c r="J264" s="210">
        <v>6.25</v>
      </c>
      <c r="K264" s="210">
        <v>0</v>
      </c>
      <c r="L264" s="210">
        <v>0</v>
      </c>
      <c r="M264" s="210">
        <v>0</v>
      </c>
      <c r="N264" s="210">
        <v>0</v>
      </c>
      <c r="O264" s="210">
        <v>6.25</v>
      </c>
      <c r="P264" s="210">
        <v>100</v>
      </c>
    </row>
    <row r="265" spans="1:16">
      <c r="A265" s="17">
        <v>79151</v>
      </c>
      <c r="B265" s="17" t="s">
        <v>506</v>
      </c>
      <c r="C265" s="210">
        <v>30</v>
      </c>
      <c r="D265" s="210">
        <v>10</v>
      </c>
      <c r="E265" s="210">
        <v>20</v>
      </c>
      <c r="F265" s="210">
        <v>0</v>
      </c>
      <c r="G265" s="210">
        <v>0</v>
      </c>
      <c r="H265" s="210">
        <v>0</v>
      </c>
      <c r="I265" s="210">
        <v>0</v>
      </c>
      <c r="J265" s="210">
        <v>30</v>
      </c>
      <c r="K265" s="210">
        <v>10</v>
      </c>
      <c r="L265" s="210">
        <v>0</v>
      </c>
      <c r="M265" s="210">
        <v>0</v>
      </c>
      <c r="N265" s="210">
        <v>0</v>
      </c>
      <c r="O265" s="210">
        <v>0</v>
      </c>
      <c r="P265" s="210">
        <v>100</v>
      </c>
    </row>
    <row r="266" spans="1:16">
      <c r="A266" s="17">
        <v>79160</v>
      </c>
      <c r="B266" s="17" t="s">
        <v>263</v>
      </c>
      <c r="C266" s="210">
        <v>16.799420709630702</v>
      </c>
      <c r="D266" s="210">
        <v>7.3859522085445324</v>
      </c>
      <c r="E266" s="210">
        <v>12.744388124547429</v>
      </c>
      <c r="F266" s="210">
        <v>1.3758146270818248</v>
      </c>
      <c r="G266" s="210">
        <v>0.86893555394641564</v>
      </c>
      <c r="H266" s="210">
        <v>0.21723388848660391</v>
      </c>
      <c r="I266" s="210">
        <v>22.013034033309197</v>
      </c>
      <c r="J266" s="210">
        <v>17.233888486603909</v>
      </c>
      <c r="K266" s="210">
        <v>3.9102099927588703</v>
      </c>
      <c r="L266" s="210">
        <v>0.43446777697320782</v>
      </c>
      <c r="M266" s="210">
        <v>0.43446777697320782</v>
      </c>
      <c r="N266" s="210">
        <v>0.3620564808110065</v>
      </c>
      <c r="O266" s="210">
        <v>16.220130340333093</v>
      </c>
      <c r="P266" s="210">
        <v>100</v>
      </c>
    </row>
    <row r="267" spans="1:16">
      <c r="A267" s="17">
        <v>80001</v>
      </c>
      <c r="B267" s="17" t="s">
        <v>413</v>
      </c>
      <c r="C267" s="210">
        <v>33.333333333333329</v>
      </c>
      <c r="D267" s="210">
        <v>0</v>
      </c>
      <c r="E267" s="210">
        <v>0</v>
      </c>
      <c r="F267" s="210">
        <v>0</v>
      </c>
      <c r="G267" s="210">
        <v>0</v>
      </c>
      <c r="H267" s="210">
        <v>0</v>
      </c>
      <c r="I267" s="210">
        <v>66.666666666666657</v>
      </c>
      <c r="J267" s="210">
        <v>0</v>
      </c>
      <c r="K267" s="210">
        <v>0</v>
      </c>
      <c r="L267" s="210">
        <v>0</v>
      </c>
      <c r="M267" s="210">
        <v>0</v>
      </c>
      <c r="N267" s="210">
        <v>0</v>
      </c>
      <c r="O267" s="210">
        <v>0</v>
      </c>
      <c r="P267" s="210">
        <v>100</v>
      </c>
    </row>
    <row r="268" spans="1:16">
      <c r="A268" s="17">
        <v>80002</v>
      </c>
      <c r="B268" s="17" t="s">
        <v>654</v>
      </c>
      <c r="C268" s="210">
        <v>35</v>
      </c>
      <c r="D268" s="210">
        <v>15</v>
      </c>
      <c r="E268" s="210">
        <v>35</v>
      </c>
      <c r="F268" s="210">
        <v>0</v>
      </c>
      <c r="G268" s="210">
        <v>0</v>
      </c>
      <c r="H268" s="210">
        <v>0</v>
      </c>
      <c r="I268" s="210">
        <v>0</v>
      </c>
      <c r="J268" s="210">
        <v>10</v>
      </c>
      <c r="K268" s="210">
        <v>0</v>
      </c>
      <c r="L268" s="210">
        <v>0</v>
      </c>
      <c r="M268" s="210">
        <v>0</v>
      </c>
      <c r="N268" s="210">
        <v>0</v>
      </c>
      <c r="O268" s="210">
        <v>5</v>
      </c>
      <c r="P268" s="210">
        <v>100</v>
      </c>
    </row>
    <row r="269" spans="1:16">
      <c r="A269" s="17">
        <v>80003</v>
      </c>
      <c r="B269" s="17" t="s">
        <v>468</v>
      </c>
      <c r="C269" s="210">
        <v>46.153846153846153</v>
      </c>
      <c r="D269" s="210">
        <v>2.5641025641025639</v>
      </c>
      <c r="E269" s="210">
        <v>5.1282051282051277</v>
      </c>
      <c r="F269" s="210">
        <v>0</v>
      </c>
      <c r="G269" s="210">
        <v>0</v>
      </c>
      <c r="H269" s="210">
        <v>0</v>
      </c>
      <c r="I269" s="210">
        <v>7.6923076923076925</v>
      </c>
      <c r="J269" s="210">
        <v>38.461538461538467</v>
      </c>
      <c r="K269" s="210">
        <v>0</v>
      </c>
      <c r="L269" s="210">
        <v>0</v>
      </c>
      <c r="M269" s="210">
        <v>0</v>
      </c>
      <c r="N269" s="210">
        <v>0</v>
      </c>
      <c r="O269" s="210">
        <v>0</v>
      </c>
      <c r="P269" s="210">
        <v>100</v>
      </c>
    </row>
    <row r="270" spans="1:16">
      <c r="A270" s="17">
        <v>80004</v>
      </c>
      <c r="B270" s="17" t="s">
        <v>549</v>
      </c>
      <c r="C270" s="210">
        <v>83.333333333333343</v>
      </c>
      <c r="D270" s="210">
        <v>0</v>
      </c>
      <c r="E270" s="210">
        <v>0</v>
      </c>
      <c r="F270" s="210">
        <v>0</v>
      </c>
      <c r="G270" s="210">
        <v>0</v>
      </c>
      <c r="H270" s="210">
        <v>0</v>
      </c>
      <c r="I270" s="210">
        <v>0</v>
      </c>
      <c r="J270" s="210">
        <v>16.666666666666664</v>
      </c>
      <c r="K270" s="210">
        <v>0</v>
      </c>
      <c r="L270" s="210">
        <v>0</v>
      </c>
      <c r="M270" s="210">
        <v>0</v>
      </c>
      <c r="N270" s="210">
        <v>0</v>
      </c>
      <c r="O270" s="210">
        <v>0</v>
      </c>
      <c r="P270" s="210">
        <v>100</v>
      </c>
    </row>
    <row r="271" spans="1:16">
      <c r="A271" s="17">
        <v>80005</v>
      </c>
      <c r="B271" s="17" t="s">
        <v>356</v>
      </c>
      <c r="C271" s="210">
        <v>7.2463768115942031</v>
      </c>
      <c r="D271" s="210">
        <v>4.3478260869565215</v>
      </c>
      <c r="E271" s="210">
        <v>21.739130434782609</v>
      </c>
      <c r="F271" s="210">
        <v>0</v>
      </c>
      <c r="G271" s="210">
        <v>0</v>
      </c>
      <c r="H271" s="210">
        <v>0</v>
      </c>
      <c r="I271" s="210">
        <v>11.594202898550725</v>
      </c>
      <c r="J271" s="210">
        <v>36.231884057971016</v>
      </c>
      <c r="K271" s="210">
        <v>0</v>
      </c>
      <c r="L271" s="210">
        <v>0</v>
      </c>
      <c r="M271" s="210">
        <v>17.391304347826086</v>
      </c>
      <c r="N271" s="210">
        <v>1.4492753623188406</v>
      </c>
      <c r="O271" s="210">
        <v>0</v>
      </c>
      <c r="P271" s="210">
        <v>100</v>
      </c>
    </row>
    <row r="272" spans="1:16">
      <c r="A272" s="17">
        <v>80007</v>
      </c>
      <c r="B272" s="17" t="s">
        <v>296</v>
      </c>
      <c r="C272" s="210">
        <v>61.068702290076338</v>
      </c>
      <c r="D272" s="210">
        <v>0</v>
      </c>
      <c r="E272" s="210">
        <v>5.343511450381679</v>
      </c>
      <c r="F272" s="210">
        <v>0</v>
      </c>
      <c r="G272" s="210">
        <v>0</v>
      </c>
      <c r="H272" s="210">
        <v>0</v>
      </c>
      <c r="I272" s="210">
        <v>8.3969465648854964</v>
      </c>
      <c r="J272" s="210">
        <v>22.900763358778626</v>
      </c>
      <c r="K272" s="210">
        <v>0</v>
      </c>
      <c r="L272" s="210">
        <v>0</v>
      </c>
      <c r="M272" s="210">
        <v>0</v>
      </c>
      <c r="N272" s="210">
        <v>0.76335877862595414</v>
      </c>
      <c r="O272" s="210">
        <v>1.5267175572519083</v>
      </c>
      <c r="P272" s="210">
        <v>100</v>
      </c>
    </row>
    <row r="273" spans="1:16">
      <c r="A273" s="17">
        <v>80008</v>
      </c>
      <c r="B273" s="17" t="s">
        <v>452</v>
      </c>
      <c r="C273" s="210">
        <v>14.285714285714285</v>
      </c>
      <c r="D273" s="210">
        <v>0</v>
      </c>
      <c r="E273" s="210">
        <v>28.571428571428569</v>
      </c>
      <c r="F273" s="210">
        <v>0</v>
      </c>
      <c r="G273" s="210">
        <v>28.571428571428569</v>
      </c>
      <c r="H273" s="210">
        <v>0</v>
      </c>
      <c r="I273" s="210">
        <v>28.571428571428569</v>
      </c>
      <c r="J273" s="210">
        <v>0</v>
      </c>
      <c r="K273" s="210">
        <v>0</v>
      </c>
      <c r="L273" s="210">
        <v>0</v>
      </c>
      <c r="M273" s="210">
        <v>0</v>
      </c>
      <c r="N273" s="210">
        <v>0</v>
      </c>
      <c r="O273" s="210">
        <v>0</v>
      </c>
      <c r="P273" s="210">
        <v>100</v>
      </c>
    </row>
    <row r="274" spans="1:16">
      <c r="A274" s="17">
        <v>80009</v>
      </c>
      <c r="B274" s="17" t="s">
        <v>377</v>
      </c>
      <c r="C274" s="210">
        <v>24</v>
      </c>
      <c r="D274" s="210">
        <v>12</v>
      </c>
      <c r="E274" s="210">
        <v>28.000000000000004</v>
      </c>
      <c r="F274" s="210">
        <v>0</v>
      </c>
      <c r="G274" s="210">
        <v>0</v>
      </c>
      <c r="H274" s="210">
        <v>0</v>
      </c>
      <c r="I274" s="210">
        <v>4</v>
      </c>
      <c r="J274" s="210">
        <v>20</v>
      </c>
      <c r="K274" s="210">
        <v>0</v>
      </c>
      <c r="L274" s="210">
        <v>0</v>
      </c>
      <c r="M274" s="210">
        <v>0</v>
      </c>
      <c r="N274" s="210">
        <v>0</v>
      </c>
      <c r="O274" s="210">
        <v>12</v>
      </c>
      <c r="P274" s="210">
        <v>100</v>
      </c>
    </row>
    <row r="275" spans="1:16">
      <c r="A275" s="17">
        <v>80012</v>
      </c>
      <c r="B275" s="17" t="s">
        <v>311</v>
      </c>
      <c r="C275" s="210">
        <v>18.75</v>
      </c>
      <c r="D275" s="210">
        <v>0</v>
      </c>
      <c r="E275" s="210">
        <v>12.5</v>
      </c>
      <c r="F275" s="210">
        <v>9.375</v>
      </c>
      <c r="G275" s="210">
        <v>0</v>
      </c>
      <c r="H275" s="210">
        <v>0</v>
      </c>
      <c r="I275" s="210">
        <v>17.1875</v>
      </c>
      <c r="J275" s="210">
        <v>29.6875</v>
      </c>
      <c r="K275" s="210">
        <v>0</v>
      </c>
      <c r="L275" s="210">
        <v>0</v>
      </c>
      <c r="M275" s="210">
        <v>3.125</v>
      </c>
      <c r="N275" s="210">
        <v>0</v>
      </c>
      <c r="O275" s="210">
        <v>9.375</v>
      </c>
      <c r="P275" s="210">
        <v>100</v>
      </c>
    </row>
    <row r="276" spans="1:16">
      <c r="A276" s="17">
        <v>80013</v>
      </c>
      <c r="B276" s="17" t="s">
        <v>376</v>
      </c>
      <c r="C276" s="210">
        <v>25</v>
      </c>
      <c r="D276" s="210">
        <v>0</v>
      </c>
      <c r="E276" s="210">
        <v>11.666666666666666</v>
      </c>
      <c r="F276" s="210">
        <v>0</v>
      </c>
      <c r="G276" s="210">
        <v>26.666666666666668</v>
      </c>
      <c r="H276" s="210">
        <v>0</v>
      </c>
      <c r="I276" s="210">
        <v>26.666666666666668</v>
      </c>
      <c r="J276" s="210">
        <v>3.3333333333333335</v>
      </c>
      <c r="K276" s="210">
        <v>0</v>
      </c>
      <c r="L276" s="210">
        <v>0</v>
      </c>
      <c r="M276" s="210">
        <v>0</v>
      </c>
      <c r="N276" s="210">
        <v>0</v>
      </c>
      <c r="O276" s="210">
        <v>6.666666666666667</v>
      </c>
      <c r="P276" s="210">
        <v>100</v>
      </c>
    </row>
    <row r="277" spans="1:16">
      <c r="A277" s="17">
        <v>80014</v>
      </c>
      <c r="B277" s="17" t="s">
        <v>390</v>
      </c>
      <c r="C277" s="210">
        <v>38.70967741935484</v>
      </c>
      <c r="D277" s="210">
        <v>3.225806451612903</v>
      </c>
      <c r="E277" s="210">
        <v>16.129032258064516</v>
      </c>
      <c r="F277" s="210">
        <v>0</v>
      </c>
      <c r="G277" s="210">
        <v>0</v>
      </c>
      <c r="H277" s="210">
        <v>0</v>
      </c>
      <c r="I277" s="210">
        <v>19.35483870967742</v>
      </c>
      <c r="J277" s="210">
        <v>12.903225806451612</v>
      </c>
      <c r="K277" s="210">
        <v>0</v>
      </c>
      <c r="L277" s="210">
        <v>6.4516129032258061</v>
      </c>
      <c r="M277" s="210">
        <v>0</v>
      </c>
      <c r="N277" s="210">
        <v>0</v>
      </c>
      <c r="O277" s="210">
        <v>3.225806451612903</v>
      </c>
      <c r="P277" s="210">
        <v>100</v>
      </c>
    </row>
    <row r="278" spans="1:16">
      <c r="A278" s="17">
        <v>80015</v>
      </c>
      <c r="B278" s="17" t="s">
        <v>577</v>
      </c>
      <c r="C278" s="210">
        <v>50</v>
      </c>
      <c r="D278" s="210">
        <v>0</v>
      </c>
      <c r="E278" s="210">
        <v>0</v>
      </c>
      <c r="F278" s="210">
        <v>0</v>
      </c>
      <c r="G278" s="210">
        <v>0</v>
      </c>
      <c r="H278" s="210">
        <v>0</v>
      </c>
      <c r="I278" s="210">
        <v>40</v>
      </c>
      <c r="J278" s="210">
        <v>0</v>
      </c>
      <c r="K278" s="210">
        <v>0</v>
      </c>
      <c r="L278" s="210">
        <v>0</v>
      </c>
      <c r="M278" s="210">
        <v>0</v>
      </c>
      <c r="N278" s="210">
        <v>0</v>
      </c>
      <c r="O278" s="210">
        <v>10</v>
      </c>
      <c r="P278" s="210">
        <v>100</v>
      </c>
    </row>
    <row r="279" spans="1:16">
      <c r="A279" s="17">
        <v>80016</v>
      </c>
      <c r="B279" s="17" t="s">
        <v>608</v>
      </c>
      <c r="C279" s="210">
        <v>100</v>
      </c>
      <c r="D279" s="210">
        <v>0</v>
      </c>
      <c r="E279" s="210">
        <v>0</v>
      </c>
      <c r="F279" s="210">
        <v>0</v>
      </c>
      <c r="G279" s="210">
        <v>0</v>
      </c>
      <c r="H279" s="210">
        <v>0</v>
      </c>
      <c r="I279" s="210">
        <v>0</v>
      </c>
      <c r="J279" s="210">
        <v>0</v>
      </c>
      <c r="K279" s="210">
        <v>0</v>
      </c>
      <c r="L279" s="210">
        <v>0</v>
      </c>
      <c r="M279" s="210">
        <v>0</v>
      </c>
      <c r="N279" s="210">
        <v>0</v>
      </c>
      <c r="O279" s="210">
        <v>0</v>
      </c>
      <c r="P279" s="210">
        <v>100</v>
      </c>
    </row>
    <row r="280" spans="1:16">
      <c r="A280" s="17">
        <v>80018</v>
      </c>
      <c r="B280" s="17" t="s">
        <v>370</v>
      </c>
      <c r="C280" s="210">
        <v>3.870967741935484</v>
      </c>
      <c r="D280" s="210">
        <v>3.870967741935484</v>
      </c>
      <c r="E280" s="210">
        <v>5.806451612903226</v>
      </c>
      <c r="F280" s="210">
        <v>0</v>
      </c>
      <c r="G280" s="210">
        <v>39.354838709677423</v>
      </c>
      <c r="H280" s="210">
        <v>0</v>
      </c>
      <c r="I280" s="210">
        <v>5.806451612903226</v>
      </c>
      <c r="J280" s="210">
        <v>9.67741935483871</v>
      </c>
      <c r="K280" s="210">
        <v>0</v>
      </c>
      <c r="L280" s="210">
        <v>20</v>
      </c>
      <c r="M280" s="210">
        <v>2.5806451612903225</v>
      </c>
      <c r="N280" s="210">
        <v>0</v>
      </c>
      <c r="O280" s="210">
        <v>9.0322580645161281</v>
      </c>
      <c r="P280" s="210">
        <v>100</v>
      </c>
    </row>
    <row r="281" spans="1:16">
      <c r="A281" s="17">
        <v>80019</v>
      </c>
      <c r="B281" s="17" t="s">
        <v>673</v>
      </c>
      <c r="C281" s="210">
        <v>100</v>
      </c>
      <c r="D281" s="210">
        <v>0</v>
      </c>
      <c r="E281" s="210">
        <v>0</v>
      </c>
      <c r="F281" s="210">
        <v>0</v>
      </c>
      <c r="G281" s="210">
        <v>0</v>
      </c>
      <c r="H281" s="210">
        <v>0</v>
      </c>
      <c r="I281" s="210">
        <v>0</v>
      </c>
      <c r="J281" s="210">
        <v>0</v>
      </c>
      <c r="K281" s="210">
        <v>0</v>
      </c>
      <c r="L281" s="210">
        <v>0</v>
      </c>
      <c r="M281" s="210">
        <v>0</v>
      </c>
      <c r="N281" s="210">
        <v>0</v>
      </c>
      <c r="O281" s="210">
        <v>0</v>
      </c>
      <c r="P281" s="210">
        <v>100</v>
      </c>
    </row>
    <row r="282" spans="1:16">
      <c r="A282" s="17">
        <v>80020</v>
      </c>
      <c r="B282" s="17" t="s">
        <v>632</v>
      </c>
      <c r="C282" s="210">
        <v>11.111111111111111</v>
      </c>
      <c r="D282" s="210">
        <v>0</v>
      </c>
      <c r="E282" s="210">
        <v>0</v>
      </c>
      <c r="F282" s="210">
        <v>0</v>
      </c>
      <c r="G282" s="210">
        <v>0</v>
      </c>
      <c r="H282" s="210">
        <v>0</v>
      </c>
      <c r="I282" s="210">
        <v>88.888888888888886</v>
      </c>
      <c r="J282" s="210">
        <v>0</v>
      </c>
      <c r="K282" s="210">
        <v>0</v>
      </c>
      <c r="L282" s="210">
        <v>0</v>
      </c>
      <c r="M282" s="210">
        <v>0</v>
      </c>
      <c r="N282" s="210">
        <v>0</v>
      </c>
      <c r="O282" s="210">
        <v>0</v>
      </c>
      <c r="P282" s="210">
        <v>100</v>
      </c>
    </row>
    <row r="283" spans="1:16">
      <c r="A283" s="17">
        <v>80021</v>
      </c>
      <c r="B283" s="17" t="s">
        <v>662</v>
      </c>
      <c r="C283" s="210">
        <v>100</v>
      </c>
      <c r="D283" s="210">
        <v>0</v>
      </c>
      <c r="E283" s="210">
        <v>0</v>
      </c>
      <c r="F283" s="210">
        <v>0</v>
      </c>
      <c r="G283" s="210">
        <v>0</v>
      </c>
      <c r="H283" s="210">
        <v>0</v>
      </c>
      <c r="I283" s="210">
        <v>0</v>
      </c>
      <c r="J283" s="210">
        <v>0</v>
      </c>
      <c r="K283" s="210">
        <v>0</v>
      </c>
      <c r="L283" s="210">
        <v>0</v>
      </c>
      <c r="M283" s="210">
        <v>0</v>
      </c>
      <c r="N283" s="210">
        <v>0</v>
      </c>
      <c r="O283" s="210">
        <v>0</v>
      </c>
      <c r="P283" s="210">
        <v>100</v>
      </c>
    </row>
    <row r="284" spans="1:16">
      <c r="A284" s="17">
        <v>80023</v>
      </c>
      <c r="B284" s="17" t="s">
        <v>455</v>
      </c>
      <c r="C284" s="210">
        <v>100</v>
      </c>
      <c r="D284" s="210">
        <v>0</v>
      </c>
      <c r="E284" s="210">
        <v>0</v>
      </c>
      <c r="F284" s="210">
        <v>0</v>
      </c>
      <c r="G284" s="210">
        <v>0</v>
      </c>
      <c r="H284" s="210">
        <v>0</v>
      </c>
      <c r="I284" s="210">
        <v>0</v>
      </c>
      <c r="J284" s="210">
        <v>0</v>
      </c>
      <c r="K284" s="210">
        <v>0</v>
      </c>
      <c r="L284" s="210">
        <v>0</v>
      </c>
      <c r="M284" s="210">
        <v>0</v>
      </c>
      <c r="N284" s="210">
        <v>0</v>
      </c>
      <c r="O284" s="210">
        <v>0</v>
      </c>
      <c r="P284" s="210">
        <v>100</v>
      </c>
    </row>
    <row r="285" spans="1:16">
      <c r="A285" s="17">
        <v>80024</v>
      </c>
      <c r="B285" s="17" t="s">
        <v>637</v>
      </c>
      <c r="C285" s="210">
        <v>4.3478260869565215</v>
      </c>
      <c r="D285" s="210">
        <v>0</v>
      </c>
      <c r="E285" s="210">
        <v>0</v>
      </c>
      <c r="F285" s="210">
        <v>0</v>
      </c>
      <c r="G285" s="210">
        <v>0</v>
      </c>
      <c r="H285" s="210">
        <v>0</v>
      </c>
      <c r="I285" s="210">
        <v>78.260869565217391</v>
      </c>
      <c r="J285" s="210">
        <v>0</v>
      </c>
      <c r="K285" s="210">
        <v>0</v>
      </c>
      <c r="L285" s="210">
        <v>0</v>
      </c>
      <c r="M285" s="210">
        <v>0</v>
      </c>
      <c r="N285" s="210">
        <v>0</v>
      </c>
      <c r="O285" s="210">
        <v>17.391304347826086</v>
      </c>
      <c r="P285" s="210">
        <v>100</v>
      </c>
    </row>
    <row r="286" spans="1:16">
      <c r="A286" s="17">
        <v>80025</v>
      </c>
      <c r="B286" s="17" t="s">
        <v>320</v>
      </c>
      <c r="C286" s="210">
        <v>7.2072072072072073</v>
      </c>
      <c r="D286" s="210">
        <v>19.81981981981982</v>
      </c>
      <c r="E286" s="210">
        <v>22.522522522522522</v>
      </c>
      <c r="F286" s="210">
        <v>0</v>
      </c>
      <c r="G286" s="210">
        <v>0</v>
      </c>
      <c r="H286" s="210">
        <v>0</v>
      </c>
      <c r="I286" s="210">
        <v>31.531531531531531</v>
      </c>
      <c r="J286" s="210">
        <v>4.5045045045045047</v>
      </c>
      <c r="K286" s="210">
        <v>0</v>
      </c>
      <c r="L286" s="210">
        <v>0</v>
      </c>
      <c r="M286" s="210">
        <v>0</v>
      </c>
      <c r="N286" s="210">
        <v>0</v>
      </c>
      <c r="O286" s="210">
        <v>14.414414414414415</v>
      </c>
      <c r="P286" s="210">
        <v>100</v>
      </c>
    </row>
    <row r="287" spans="1:16">
      <c r="A287" s="17">
        <v>80026</v>
      </c>
      <c r="B287" s="17" t="s">
        <v>652</v>
      </c>
      <c r="C287" s="210">
        <v>80</v>
      </c>
      <c r="D287" s="210">
        <v>0</v>
      </c>
      <c r="E287" s="210">
        <v>0</v>
      </c>
      <c r="F287" s="210">
        <v>0</v>
      </c>
      <c r="G287" s="210">
        <v>0</v>
      </c>
      <c r="H287" s="210">
        <v>0</v>
      </c>
      <c r="I287" s="210">
        <v>0</v>
      </c>
      <c r="J287" s="210">
        <v>0</v>
      </c>
      <c r="K287" s="210">
        <v>0</v>
      </c>
      <c r="L287" s="210">
        <v>0</v>
      </c>
      <c r="M287" s="210">
        <v>0</v>
      </c>
      <c r="N287" s="210">
        <v>0</v>
      </c>
      <c r="O287" s="210">
        <v>20</v>
      </c>
      <c r="P287" s="210">
        <v>100</v>
      </c>
    </row>
    <row r="288" spans="1:16">
      <c r="A288" s="17">
        <v>80027</v>
      </c>
      <c r="B288" s="17" t="s">
        <v>330</v>
      </c>
      <c r="C288" s="210">
        <v>46.153846153846153</v>
      </c>
      <c r="D288" s="210">
        <v>0</v>
      </c>
      <c r="E288" s="210">
        <v>32.692307692307693</v>
      </c>
      <c r="F288" s="210">
        <v>0</v>
      </c>
      <c r="G288" s="210">
        <v>0</v>
      </c>
      <c r="H288" s="210">
        <v>0</v>
      </c>
      <c r="I288" s="210">
        <v>7.6923076923076925</v>
      </c>
      <c r="J288" s="210">
        <v>11.538461538461538</v>
      </c>
      <c r="K288" s="210">
        <v>0</v>
      </c>
      <c r="L288" s="210">
        <v>0</v>
      </c>
      <c r="M288" s="210">
        <v>0</v>
      </c>
      <c r="N288" s="210">
        <v>0</v>
      </c>
      <c r="O288" s="210">
        <v>1.9230769230769231</v>
      </c>
      <c r="P288" s="210">
        <v>100</v>
      </c>
    </row>
    <row r="289" spans="1:16">
      <c r="A289" s="17">
        <v>80028</v>
      </c>
      <c r="B289" s="17" t="s">
        <v>297</v>
      </c>
      <c r="C289" s="210">
        <v>30.290456431535269</v>
      </c>
      <c r="D289" s="210">
        <v>13.692946058091287</v>
      </c>
      <c r="E289" s="210">
        <v>9.9585062240663902</v>
      </c>
      <c r="F289" s="210">
        <v>0</v>
      </c>
      <c r="G289" s="210">
        <v>0</v>
      </c>
      <c r="H289" s="210">
        <v>0</v>
      </c>
      <c r="I289" s="210">
        <v>9.9585062240663902</v>
      </c>
      <c r="J289" s="210">
        <v>21.161825726141078</v>
      </c>
      <c r="K289" s="210">
        <v>5.394190871369295</v>
      </c>
      <c r="L289" s="210">
        <v>0</v>
      </c>
      <c r="M289" s="210">
        <v>0</v>
      </c>
      <c r="N289" s="210">
        <v>2.904564315352697</v>
      </c>
      <c r="O289" s="210">
        <v>6.6390041493775938</v>
      </c>
      <c r="P289" s="210">
        <v>100</v>
      </c>
    </row>
    <row r="290" spans="1:16">
      <c r="A290" s="17">
        <v>80029</v>
      </c>
      <c r="B290" s="17" t="s">
        <v>349</v>
      </c>
      <c r="C290" s="210">
        <v>17.5</v>
      </c>
      <c r="D290" s="210">
        <v>3.75</v>
      </c>
      <c r="E290" s="210">
        <v>3.75</v>
      </c>
      <c r="F290" s="210">
        <v>0</v>
      </c>
      <c r="G290" s="210">
        <v>13.750000000000002</v>
      </c>
      <c r="H290" s="210">
        <v>0</v>
      </c>
      <c r="I290" s="210">
        <v>23.75</v>
      </c>
      <c r="J290" s="210">
        <v>25</v>
      </c>
      <c r="K290" s="210">
        <v>0</v>
      </c>
      <c r="L290" s="210">
        <v>0</v>
      </c>
      <c r="M290" s="210">
        <v>3.75</v>
      </c>
      <c r="N290" s="210">
        <v>0</v>
      </c>
      <c r="O290" s="210">
        <v>8.75</v>
      </c>
      <c r="P290" s="210">
        <v>100</v>
      </c>
    </row>
    <row r="291" spans="1:16">
      <c r="A291" s="17">
        <v>80030</v>
      </c>
      <c r="B291" s="17" t="s">
        <v>616</v>
      </c>
      <c r="C291" s="210">
        <v>90.909090909090907</v>
      </c>
      <c r="D291" s="210">
        <v>0</v>
      </c>
      <c r="E291" s="210">
        <v>0</v>
      </c>
      <c r="F291" s="210">
        <v>0</v>
      </c>
      <c r="G291" s="210">
        <v>0</v>
      </c>
      <c r="H291" s="210">
        <v>0</v>
      </c>
      <c r="I291" s="210">
        <v>0</v>
      </c>
      <c r="J291" s="210">
        <v>9.0909090909090917</v>
      </c>
      <c r="K291" s="210">
        <v>0</v>
      </c>
      <c r="L291" s="210">
        <v>0</v>
      </c>
      <c r="M291" s="210">
        <v>0</v>
      </c>
      <c r="N291" s="210">
        <v>0</v>
      </c>
      <c r="O291" s="210">
        <v>0</v>
      </c>
      <c r="P291" s="210">
        <v>100</v>
      </c>
    </row>
    <row r="292" spans="1:16">
      <c r="A292" s="17">
        <v>80031</v>
      </c>
      <c r="B292" s="17" t="s">
        <v>398</v>
      </c>
      <c r="C292" s="210">
        <v>26.785714285714285</v>
      </c>
      <c r="D292" s="210">
        <v>1.7857142857142856</v>
      </c>
      <c r="E292" s="210">
        <v>42.857142857142854</v>
      </c>
      <c r="F292" s="210">
        <v>0</v>
      </c>
      <c r="G292" s="210">
        <v>0</v>
      </c>
      <c r="H292" s="210">
        <v>0</v>
      </c>
      <c r="I292" s="210">
        <v>1.7857142857142856</v>
      </c>
      <c r="J292" s="210">
        <v>21.428571428571427</v>
      </c>
      <c r="K292" s="210">
        <v>0</v>
      </c>
      <c r="L292" s="210">
        <v>0</v>
      </c>
      <c r="M292" s="210">
        <v>0</v>
      </c>
      <c r="N292" s="210">
        <v>0</v>
      </c>
      <c r="O292" s="210">
        <v>5.3571428571428568</v>
      </c>
      <c r="P292" s="210">
        <v>100</v>
      </c>
    </row>
    <row r="293" spans="1:16">
      <c r="A293" s="17">
        <v>80032</v>
      </c>
      <c r="B293" s="17" t="s">
        <v>517</v>
      </c>
      <c r="C293" s="210">
        <v>40.384615384615387</v>
      </c>
      <c r="D293" s="210">
        <v>0</v>
      </c>
      <c r="E293" s="210">
        <v>0</v>
      </c>
      <c r="F293" s="210">
        <v>0</v>
      </c>
      <c r="G293" s="210">
        <v>0</v>
      </c>
      <c r="H293" s="210">
        <v>0</v>
      </c>
      <c r="I293" s="210">
        <v>42.307692307692307</v>
      </c>
      <c r="J293" s="210">
        <v>17.307692307692307</v>
      </c>
      <c r="K293" s="210">
        <v>0</v>
      </c>
      <c r="L293" s="210">
        <v>0</v>
      </c>
      <c r="M293" s="210">
        <v>0</v>
      </c>
      <c r="N293" s="210">
        <v>0</v>
      </c>
      <c r="O293" s="210">
        <v>0</v>
      </c>
      <c r="P293" s="210">
        <v>100</v>
      </c>
    </row>
    <row r="294" spans="1:16">
      <c r="A294" s="17">
        <v>80033</v>
      </c>
      <c r="B294" s="17" t="s">
        <v>639</v>
      </c>
      <c r="C294" s="210">
        <v>100</v>
      </c>
      <c r="D294" s="210">
        <v>0</v>
      </c>
      <c r="E294" s="210">
        <v>0</v>
      </c>
      <c r="F294" s="210">
        <v>0</v>
      </c>
      <c r="G294" s="210">
        <v>0</v>
      </c>
      <c r="H294" s="210">
        <v>0</v>
      </c>
      <c r="I294" s="210">
        <v>0</v>
      </c>
      <c r="J294" s="210">
        <v>0</v>
      </c>
      <c r="K294" s="210">
        <v>0</v>
      </c>
      <c r="L294" s="210">
        <v>0</v>
      </c>
      <c r="M294" s="210">
        <v>0</v>
      </c>
      <c r="N294" s="210">
        <v>0</v>
      </c>
      <c r="O294" s="210">
        <v>0</v>
      </c>
      <c r="P294" s="210">
        <v>100</v>
      </c>
    </row>
    <row r="295" spans="1:16">
      <c r="A295" s="17">
        <v>80034</v>
      </c>
      <c r="B295" s="17" t="s">
        <v>599</v>
      </c>
      <c r="C295" s="210"/>
      <c r="D295" s="210"/>
      <c r="E295" s="210"/>
      <c r="F295" s="210"/>
      <c r="G295" s="210"/>
      <c r="H295" s="210"/>
      <c r="I295" s="210"/>
      <c r="J295" s="210"/>
      <c r="K295" s="210"/>
      <c r="L295" s="210"/>
      <c r="M295" s="210"/>
      <c r="N295" s="210"/>
      <c r="O295" s="210"/>
      <c r="P295" s="210"/>
    </row>
    <row r="296" spans="1:16">
      <c r="A296" s="17">
        <v>80035</v>
      </c>
      <c r="B296" s="17" t="s">
        <v>516</v>
      </c>
      <c r="C296" s="210">
        <v>28.571428571428569</v>
      </c>
      <c r="D296" s="210">
        <v>0</v>
      </c>
      <c r="E296" s="210">
        <v>7.1428571428571423</v>
      </c>
      <c r="F296" s="210">
        <v>0</v>
      </c>
      <c r="G296" s="210">
        <v>0</v>
      </c>
      <c r="H296" s="210">
        <v>0</v>
      </c>
      <c r="I296" s="210">
        <v>0</v>
      </c>
      <c r="J296" s="210">
        <v>57.142857142857139</v>
      </c>
      <c r="K296" s="210">
        <v>0</v>
      </c>
      <c r="L296" s="210">
        <v>7.1428571428571423</v>
      </c>
      <c r="M296" s="210">
        <v>0</v>
      </c>
      <c r="N296" s="210">
        <v>0</v>
      </c>
      <c r="O296" s="210">
        <v>0</v>
      </c>
      <c r="P296" s="210">
        <v>100</v>
      </c>
    </row>
    <row r="297" spans="1:16">
      <c r="A297" s="17">
        <v>80036</v>
      </c>
      <c r="B297" s="17" t="s">
        <v>433</v>
      </c>
      <c r="C297" s="210">
        <v>0</v>
      </c>
      <c r="D297" s="210">
        <v>33.333333333333329</v>
      </c>
      <c r="E297" s="210">
        <v>33.333333333333329</v>
      </c>
      <c r="F297" s="210">
        <v>0</v>
      </c>
      <c r="G297" s="210">
        <v>0</v>
      </c>
      <c r="H297" s="210">
        <v>0</v>
      </c>
      <c r="I297" s="210">
        <v>33.333333333333329</v>
      </c>
      <c r="J297" s="210">
        <v>0</v>
      </c>
      <c r="K297" s="210">
        <v>0</v>
      </c>
      <c r="L297" s="210">
        <v>0</v>
      </c>
      <c r="M297" s="210">
        <v>0</v>
      </c>
      <c r="N297" s="210">
        <v>0</v>
      </c>
      <c r="O297" s="210">
        <v>0</v>
      </c>
      <c r="P297" s="210">
        <v>100</v>
      </c>
    </row>
    <row r="298" spans="1:16">
      <c r="A298" s="17">
        <v>80037</v>
      </c>
      <c r="B298" s="17" t="s">
        <v>499</v>
      </c>
      <c r="C298" s="210">
        <v>53.333333333333336</v>
      </c>
      <c r="D298" s="210">
        <v>0</v>
      </c>
      <c r="E298" s="210">
        <v>20</v>
      </c>
      <c r="F298" s="210">
        <v>0</v>
      </c>
      <c r="G298" s="210">
        <v>0</v>
      </c>
      <c r="H298" s="210">
        <v>0</v>
      </c>
      <c r="I298" s="210">
        <v>20</v>
      </c>
      <c r="J298" s="210">
        <v>6.666666666666667</v>
      </c>
      <c r="K298" s="210">
        <v>0</v>
      </c>
      <c r="L298" s="210">
        <v>0</v>
      </c>
      <c r="M298" s="210">
        <v>0</v>
      </c>
      <c r="N298" s="210">
        <v>0</v>
      </c>
      <c r="O298" s="210">
        <v>0</v>
      </c>
      <c r="P298" s="210">
        <v>100</v>
      </c>
    </row>
    <row r="299" spans="1:16">
      <c r="A299" s="17">
        <v>80038</v>
      </c>
      <c r="B299" s="17" t="s">
        <v>278</v>
      </c>
      <c r="C299" s="210">
        <v>13.398692810457517</v>
      </c>
      <c r="D299" s="210">
        <v>0.32679738562091504</v>
      </c>
      <c r="E299" s="210">
        <v>8.4967320261437909</v>
      </c>
      <c r="F299" s="210">
        <v>0.65359477124183007</v>
      </c>
      <c r="G299" s="210">
        <v>0.98039215686274506</v>
      </c>
      <c r="H299" s="210">
        <v>0</v>
      </c>
      <c r="I299" s="210">
        <v>24.183006535947712</v>
      </c>
      <c r="J299" s="210">
        <v>8.1699346405228752</v>
      </c>
      <c r="K299" s="210">
        <v>0</v>
      </c>
      <c r="L299" s="210">
        <v>0</v>
      </c>
      <c r="M299" s="210">
        <v>13.398692810457517</v>
      </c>
      <c r="N299" s="210">
        <v>2.9411764705882351</v>
      </c>
      <c r="O299" s="210">
        <v>27.450980392156865</v>
      </c>
      <c r="P299" s="210">
        <v>100</v>
      </c>
    </row>
    <row r="300" spans="1:16">
      <c r="A300" s="17">
        <v>80039</v>
      </c>
      <c r="B300" s="17" t="s">
        <v>321</v>
      </c>
      <c r="C300" s="210">
        <v>48.245614035087719</v>
      </c>
      <c r="D300" s="210">
        <v>7.8947368421052628</v>
      </c>
      <c r="E300" s="210">
        <v>9.6491228070175428</v>
      </c>
      <c r="F300" s="210">
        <v>0.8771929824561403</v>
      </c>
      <c r="G300" s="210">
        <v>2.6315789473684208</v>
      </c>
      <c r="H300" s="210">
        <v>0</v>
      </c>
      <c r="I300" s="210">
        <v>22.807017543859647</v>
      </c>
      <c r="J300" s="210">
        <v>5.2631578947368416</v>
      </c>
      <c r="K300" s="210">
        <v>0</v>
      </c>
      <c r="L300" s="210">
        <v>0</v>
      </c>
      <c r="M300" s="210">
        <v>0.8771929824561403</v>
      </c>
      <c r="N300" s="210">
        <v>0</v>
      </c>
      <c r="O300" s="210">
        <v>1.7543859649122806</v>
      </c>
      <c r="P300" s="210">
        <v>100</v>
      </c>
    </row>
    <row r="301" spans="1:16">
      <c r="A301" s="17">
        <v>80040</v>
      </c>
      <c r="B301" s="17" t="s">
        <v>406</v>
      </c>
      <c r="C301" s="210">
        <v>12</v>
      </c>
      <c r="D301" s="210">
        <v>0</v>
      </c>
      <c r="E301" s="210">
        <v>18</v>
      </c>
      <c r="F301" s="210">
        <v>0</v>
      </c>
      <c r="G301" s="210">
        <v>0</v>
      </c>
      <c r="H301" s="210">
        <v>0</v>
      </c>
      <c r="I301" s="210">
        <v>38</v>
      </c>
      <c r="J301" s="210">
        <v>26</v>
      </c>
      <c r="K301" s="210">
        <v>0</v>
      </c>
      <c r="L301" s="210">
        <v>0</v>
      </c>
      <c r="M301" s="210">
        <v>0</v>
      </c>
      <c r="N301" s="210">
        <v>0</v>
      </c>
      <c r="O301" s="210">
        <v>6</v>
      </c>
      <c r="P301" s="210">
        <v>100</v>
      </c>
    </row>
    <row r="302" spans="1:16">
      <c r="A302" s="17">
        <v>80041</v>
      </c>
      <c r="B302" s="17" t="s">
        <v>672</v>
      </c>
      <c r="C302" s="210">
        <v>100</v>
      </c>
      <c r="D302" s="210">
        <v>0</v>
      </c>
      <c r="E302" s="210">
        <v>0</v>
      </c>
      <c r="F302" s="210">
        <v>0</v>
      </c>
      <c r="G302" s="210">
        <v>0</v>
      </c>
      <c r="H302" s="210">
        <v>0</v>
      </c>
      <c r="I302" s="210">
        <v>0</v>
      </c>
      <c r="J302" s="210">
        <v>0</v>
      </c>
      <c r="K302" s="210">
        <v>0</v>
      </c>
      <c r="L302" s="210">
        <v>0</v>
      </c>
      <c r="M302" s="210">
        <v>0</v>
      </c>
      <c r="N302" s="210">
        <v>0</v>
      </c>
      <c r="O302" s="210">
        <v>0</v>
      </c>
      <c r="P302" s="210">
        <v>100</v>
      </c>
    </row>
    <row r="303" spans="1:16">
      <c r="A303" s="17">
        <v>80042</v>
      </c>
      <c r="B303" s="17" t="s">
        <v>346</v>
      </c>
      <c r="C303" s="210">
        <v>35.483870967741936</v>
      </c>
      <c r="D303" s="210">
        <v>3.225806451612903</v>
      </c>
      <c r="E303" s="210">
        <v>12.903225806451612</v>
      </c>
      <c r="F303" s="210">
        <v>0</v>
      </c>
      <c r="G303" s="210">
        <v>0</v>
      </c>
      <c r="H303" s="210">
        <v>0</v>
      </c>
      <c r="I303" s="210">
        <v>1.6129032258064515</v>
      </c>
      <c r="J303" s="210">
        <v>38.70967741935484</v>
      </c>
      <c r="K303" s="210">
        <v>0</v>
      </c>
      <c r="L303" s="210">
        <v>0</v>
      </c>
      <c r="M303" s="210">
        <v>0</v>
      </c>
      <c r="N303" s="210">
        <v>0</v>
      </c>
      <c r="O303" s="210">
        <v>8.064516129032258</v>
      </c>
      <c r="P303" s="210">
        <v>100</v>
      </c>
    </row>
    <row r="304" spans="1:16">
      <c r="A304" s="17">
        <v>80043</v>
      </c>
      <c r="B304" s="17" t="s">
        <v>293</v>
      </c>
      <c r="C304" s="210">
        <v>17.171717171717169</v>
      </c>
      <c r="D304" s="210">
        <v>6.0606060606060606</v>
      </c>
      <c r="E304" s="210">
        <v>22.222222222222221</v>
      </c>
      <c r="F304" s="210">
        <v>0</v>
      </c>
      <c r="G304" s="210">
        <v>2.0202020202020203</v>
      </c>
      <c r="H304" s="210">
        <v>0</v>
      </c>
      <c r="I304" s="210">
        <v>32.323232323232325</v>
      </c>
      <c r="J304" s="210">
        <v>14.14141414141414</v>
      </c>
      <c r="K304" s="210">
        <v>0</v>
      </c>
      <c r="L304" s="210">
        <v>0</v>
      </c>
      <c r="M304" s="210">
        <v>0</v>
      </c>
      <c r="N304" s="210">
        <v>0</v>
      </c>
      <c r="O304" s="210">
        <v>6.0606060606060606</v>
      </c>
      <c r="P304" s="210">
        <v>100</v>
      </c>
    </row>
    <row r="305" spans="1:16">
      <c r="A305" s="17">
        <v>80044</v>
      </c>
      <c r="B305" s="17" t="s">
        <v>425</v>
      </c>
      <c r="C305" s="210">
        <v>76.923076923076934</v>
      </c>
      <c r="D305" s="210">
        <v>7.6923076923076925</v>
      </c>
      <c r="E305" s="210">
        <v>7.6923076923076925</v>
      </c>
      <c r="F305" s="210">
        <v>0</v>
      </c>
      <c r="G305" s="210">
        <v>0</v>
      </c>
      <c r="H305" s="210">
        <v>0</v>
      </c>
      <c r="I305" s="210">
        <v>0</v>
      </c>
      <c r="J305" s="210">
        <v>7.6923076923076925</v>
      </c>
      <c r="K305" s="210">
        <v>0</v>
      </c>
      <c r="L305" s="210">
        <v>0</v>
      </c>
      <c r="M305" s="210">
        <v>0</v>
      </c>
      <c r="N305" s="210">
        <v>0</v>
      </c>
      <c r="O305" s="210">
        <v>0</v>
      </c>
      <c r="P305" s="210">
        <v>100</v>
      </c>
    </row>
    <row r="306" spans="1:16">
      <c r="A306" s="17">
        <v>80045</v>
      </c>
      <c r="B306" s="17" t="s">
        <v>328</v>
      </c>
      <c r="C306" s="210">
        <v>36.885245901639344</v>
      </c>
      <c r="D306" s="210">
        <v>13.934426229508196</v>
      </c>
      <c r="E306" s="210">
        <v>24.590163934426229</v>
      </c>
      <c r="F306" s="210">
        <v>0</v>
      </c>
      <c r="G306" s="210">
        <v>2.459016393442623</v>
      </c>
      <c r="H306" s="210">
        <v>0</v>
      </c>
      <c r="I306" s="210">
        <v>5.7377049180327866</v>
      </c>
      <c r="J306" s="210">
        <v>13.934426229508196</v>
      </c>
      <c r="K306" s="210">
        <v>0</v>
      </c>
      <c r="L306" s="210">
        <v>0</v>
      </c>
      <c r="M306" s="210">
        <v>0</v>
      </c>
      <c r="N306" s="210">
        <v>0</v>
      </c>
      <c r="O306" s="210">
        <v>2.459016393442623</v>
      </c>
      <c r="P306" s="210">
        <v>100</v>
      </c>
    </row>
    <row r="307" spans="1:16">
      <c r="A307" s="17">
        <v>80046</v>
      </c>
      <c r="B307" s="17" t="s">
        <v>531</v>
      </c>
      <c r="C307" s="210">
        <v>50</v>
      </c>
      <c r="D307" s="210">
        <v>0</v>
      </c>
      <c r="E307" s="210">
        <v>0</v>
      </c>
      <c r="F307" s="210">
        <v>0</v>
      </c>
      <c r="G307" s="210">
        <v>0</v>
      </c>
      <c r="H307" s="210">
        <v>0</v>
      </c>
      <c r="I307" s="210">
        <v>0</v>
      </c>
      <c r="J307" s="210">
        <v>4.5454545454545459</v>
      </c>
      <c r="K307" s="210">
        <v>0</v>
      </c>
      <c r="L307" s="210">
        <v>0</v>
      </c>
      <c r="M307" s="210">
        <v>40.909090909090914</v>
      </c>
      <c r="N307" s="210">
        <v>0</v>
      </c>
      <c r="O307" s="210">
        <v>4.5454545454545459</v>
      </c>
      <c r="P307" s="210">
        <v>100</v>
      </c>
    </row>
    <row r="308" spans="1:16">
      <c r="A308" s="17">
        <v>80047</v>
      </c>
      <c r="B308" s="17" t="s">
        <v>655</v>
      </c>
      <c r="C308" s="210">
        <v>100</v>
      </c>
      <c r="D308" s="210">
        <v>0</v>
      </c>
      <c r="E308" s="210">
        <v>0</v>
      </c>
      <c r="F308" s="210">
        <v>0</v>
      </c>
      <c r="G308" s="210">
        <v>0</v>
      </c>
      <c r="H308" s="210">
        <v>0</v>
      </c>
      <c r="I308" s="210">
        <v>0</v>
      </c>
      <c r="J308" s="210">
        <v>0</v>
      </c>
      <c r="K308" s="210">
        <v>0</v>
      </c>
      <c r="L308" s="210">
        <v>0</v>
      </c>
      <c r="M308" s="210">
        <v>0</v>
      </c>
      <c r="N308" s="210">
        <v>0</v>
      </c>
      <c r="O308" s="210">
        <v>0</v>
      </c>
      <c r="P308" s="210">
        <v>100</v>
      </c>
    </row>
    <row r="309" spans="1:16">
      <c r="A309" s="17">
        <v>80048</v>
      </c>
      <c r="B309" s="17" t="s">
        <v>605</v>
      </c>
      <c r="C309" s="210">
        <v>100</v>
      </c>
      <c r="D309" s="210">
        <v>0</v>
      </c>
      <c r="E309" s="210">
        <v>0</v>
      </c>
      <c r="F309" s="210">
        <v>0</v>
      </c>
      <c r="G309" s="210">
        <v>0</v>
      </c>
      <c r="H309" s="210">
        <v>0</v>
      </c>
      <c r="I309" s="210">
        <v>0</v>
      </c>
      <c r="J309" s="210">
        <v>0</v>
      </c>
      <c r="K309" s="210">
        <v>0</v>
      </c>
      <c r="L309" s="210">
        <v>0</v>
      </c>
      <c r="M309" s="210">
        <v>0</v>
      </c>
      <c r="N309" s="210">
        <v>0</v>
      </c>
      <c r="O309" s="210">
        <v>0</v>
      </c>
      <c r="P309" s="210">
        <v>100</v>
      </c>
    </row>
    <row r="310" spans="1:16">
      <c r="A310" s="17">
        <v>80049</v>
      </c>
      <c r="B310" s="17" t="s">
        <v>351</v>
      </c>
      <c r="C310" s="210">
        <v>34.722222222222221</v>
      </c>
      <c r="D310" s="210">
        <v>5.5555555555555554</v>
      </c>
      <c r="E310" s="210">
        <v>11.111111111111111</v>
      </c>
      <c r="F310" s="210">
        <v>0</v>
      </c>
      <c r="G310" s="210">
        <v>0</v>
      </c>
      <c r="H310" s="210">
        <v>0</v>
      </c>
      <c r="I310" s="210">
        <v>27.777777777777779</v>
      </c>
      <c r="J310" s="210">
        <v>11.111111111111111</v>
      </c>
      <c r="K310" s="210">
        <v>0</v>
      </c>
      <c r="L310" s="210">
        <v>4.1666666666666661</v>
      </c>
      <c r="M310" s="210">
        <v>2.7777777777777777</v>
      </c>
      <c r="N310" s="210">
        <v>0</v>
      </c>
      <c r="O310" s="210">
        <v>2.7777777777777777</v>
      </c>
      <c r="P310" s="210">
        <v>100</v>
      </c>
    </row>
    <row r="311" spans="1:16">
      <c r="A311" s="17">
        <v>80050</v>
      </c>
      <c r="B311" s="17" t="s">
        <v>294</v>
      </c>
      <c r="C311" s="210">
        <v>29.323308270676691</v>
      </c>
      <c r="D311" s="210">
        <v>3.7593984962406015</v>
      </c>
      <c r="E311" s="210">
        <v>2.2556390977443606</v>
      </c>
      <c r="F311" s="210">
        <v>0</v>
      </c>
      <c r="G311" s="210">
        <v>3.7593984962406015</v>
      </c>
      <c r="H311" s="210">
        <v>0</v>
      </c>
      <c r="I311" s="210">
        <v>12.030075187969924</v>
      </c>
      <c r="J311" s="210">
        <v>18.045112781954884</v>
      </c>
      <c r="K311" s="210">
        <v>2.2556390977443606</v>
      </c>
      <c r="L311" s="210">
        <v>0</v>
      </c>
      <c r="M311" s="210">
        <v>0.75187969924812026</v>
      </c>
      <c r="N311" s="210">
        <v>0</v>
      </c>
      <c r="O311" s="210">
        <v>27.819548872180448</v>
      </c>
      <c r="P311" s="210">
        <v>100</v>
      </c>
    </row>
    <row r="312" spans="1:16">
      <c r="A312" s="17">
        <v>80051</v>
      </c>
      <c r="B312" s="17" t="s">
        <v>442</v>
      </c>
      <c r="C312" s="210">
        <v>56.896551724137936</v>
      </c>
      <c r="D312" s="210">
        <v>0</v>
      </c>
      <c r="E312" s="210">
        <v>32.758620689655174</v>
      </c>
      <c r="F312" s="210">
        <v>0</v>
      </c>
      <c r="G312" s="210">
        <v>0</v>
      </c>
      <c r="H312" s="210">
        <v>0</v>
      </c>
      <c r="I312" s="210">
        <v>5.1724137931034484</v>
      </c>
      <c r="J312" s="210">
        <v>5.1724137931034484</v>
      </c>
      <c r="K312" s="210">
        <v>0</v>
      </c>
      <c r="L312" s="210">
        <v>0</v>
      </c>
      <c r="M312" s="210">
        <v>0</v>
      </c>
      <c r="N312" s="210">
        <v>0</v>
      </c>
      <c r="O312" s="210">
        <v>0</v>
      </c>
      <c r="P312" s="210">
        <v>100</v>
      </c>
    </row>
    <row r="313" spans="1:16">
      <c r="A313" s="17">
        <v>80053</v>
      </c>
      <c r="B313" s="17" t="s">
        <v>334</v>
      </c>
      <c r="C313" s="210">
        <v>65.853658536585371</v>
      </c>
      <c r="D313" s="210">
        <v>0</v>
      </c>
      <c r="E313" s="210">
        <v>4.8780487804878048</v>
      </c>
      <c r="F313" s="210">
        <v>0</v>
      </c>
      <c r="G313" s="210">
        <v>0</v>
      </c>
      <c r="H313" s="210">
        <v>0</v>
      </c>
      <c r="I313" s="210">
        <v>7.3170731707317067</v>
      </c>
      <c r="J313" s="210">
        <v>17.073170731707318</v>
      </c>
      <c r="K313" s="210">
        <v>0</v>
      </c>
      <c r="L313" s="210">
        <v>0</v>
      </c>
      <c r="M313" s="210">
        <v>0</v>
      </c>
      <c r="N313" s="210">
        <v>0</v>
      </c>
      <c r="O313" s="210">
        <v>4.8780487804878048</v>
      </c>
      <c r="P313" s="210">
        <v>100</v>
      </c>
    </row>
    <row r="314" spans="1:16">
      <c r="A314" s="17">
        <v>80054</v>
      </c>
      <c r="B314" s="17" t="s">
        <v>335</v>
      </c>
      <c r="C314" s="210">
        <v>26</v>
      </c>
      <c r="D314" s="210">
        <v>2</v>
      </c>
      <c r="E314" s="210">
        <v>0</v>
      </c>
      <c r="F314" s="210">
        <v>0</v>
      </c>
      <c r="G314" s="210">
        <v>0</v>
      </c>
      <c r="H314" s="210">
        <v>0</v>
      </c>
      <c r="I314" s="210">
        <v>52</v>
      </c>
      <c r="J314" s="210">
        <v>6</v>
      </c>
      <c r="K314" s="210">
        <v>0</v>
      </c>
      <c r="L314" s="210">
        <v>14.000000000000002</v>
      </c>
      <c r="M314" s="210">
        <v>0</v>
      </c>
      <c r="N314" s="210">
        <v>0</v>
      </c>
      <c r="O314" s="210">
        <v>0</v>
      </c>
      <c r="P314" s="210">
        <v>100</v>
      </c>
    </row>
    <row r="315" spans="1:16">
      <c r="A315" s="17">
        <v>80055</v>
      </c>
      <c r="B315" s="17" t="s">
        <v>345</v>
      </c>
      <c r="C315" s="210">
        <v>52.12765957446809</v>
      </c>
      <c r="D315" s="210">
        <v>0</v>
      </c>
      <c r="E315" s="210">
        <v>6.3829787234042552</v>
      </c>
      <c r="F315" s="210">
        <v>0</v>
      </c>
      <c r="G315" s="210">
        <v>0</v>
      </c>
      <c r="H315" s="210">
        <v>0</v>
      </c>
      <c r="I315" s="210">
        <v>14.893617021276595</v>
      </c>
      <c r="J315" s="210">
        <v>18.085106382978726</v>
      </c>
      <c r="K315" s="210">
        <v>0</v>
      </c>
      <c r="L315" s="210">
        <v>0</v>
      </c>
      <c r="M315" s="210">
        <v>3.1914893617021276</v>
      </c>
      <c r="N315" s="210">
        <v>0</v>
      </c>
      <c r="O315" s="210">
        <v>5.3191489361702127</v>
      </c>
      <c r="P315" s="210">
        <v>100</v>
      </c>
    </row>
    <row r="316" spans="1:16">
      <c r="A316" s="17">
        <v>80057</v>
      </c>
      <c r="B316" s="17" t="s">
        <v>279</v>
      </c>
      <c r="C316" s="210">
        <v>35.260115606936417</v>
      </c>
      <c r="D316" s="210">
        <v>2.3121387283236992</v>
      </c>
      <c r="E316" s="210">
        <v>10.982658959537572</v>
      </c>
      <c r="F316" s="210">
        <v>0</v>
      </c>
      <c r="G316" s="210">
        <v>0</v>
      </c>
      <c r="H316" s="210">
        <v>0</v>
      </c>
      <c r="I316" s="210">
        <v>23.699421965317917</v>
      </c>
      <c r="J316" s="210">
        <v>15.028901734104046</v>
      </c>
      <c r="K316" s="210">
        <v>0</v>
      </c>
      <c r="L316" s="210">
        <v>1.7341040462427744</v>
      </c>
      <c r="M316" s="210">
        <v>0.57803468208092479</v>
      </c>
      <c r="N316" s="210">
        <v>0.57803468208092479</v>
      </c>
      <c r="O316" s="210">
        <v>9.8265895953757223</v>
      </c>
      <c r="P316" s="210">
        <v>100</v>
      </c>
    </row>
    <row r="317" spans="1:16">
      <c r="A317" s="17">
        <v>80059</v>
      </c>
      <c r="B317" s="17" t="s">
        <v>571</v>
      </c>
      <c r="C317" s="210">
        <v>50</v>
      </c>
      <c r="D317" s="210">
        <v>0</v>
      </c>
      <c r="E317" s="210">
        <v>0</v>
      </c>
      <c r="F317" s="210">
        <v>0</v>
      </c>
      <c r="G317" s="210">
        <v>0</v>
      </c>
      <c r="H317" s="210">
        <v>0</v>
      </c>
      <c r="I317" s="210">
        <v>0</v>
      </c>
      <c r="J317" s="210">
        <v>0</v>
      </c>
      <c r="K317" s="210">
        <v>0</v>
      </c>
      <c r="L317" s="210">
        <v>50</v>
      </c>
      <c r="M317" s="210">
        <v>0</v>
      </c>
      <c r="N317" s="210">
        <v>0</v>
      </c>
      <c r="O317" s="210">
        <v>0</v>
      </c>
      <c r="P317" s="210">
        <v>100</v>
      </c>
    </row>
    <row r="318" spans="1:16">
      <c r="A318" s="17">
        <v>80060</v>
      </c>
      <c r="B318" s="17" t="s">
        <v>387</v>
      </c>
      <c r="C318" s="210">
        <v>95.384615384615387</v>
      </c>
      <c r="D318" s="210">
        <v>0</v>
      </c>
      <c r="E318" s="210">
        <v>1.5384615384615385</v>
      </c>
      <c r="F318" s="210">
        <v>0</v>
      </c>
      <c r="G318" s="210">
        <v>0</v>
      </c>
      <c r="H318" s="210">
        <v>0</v>
      </c>
      <c r="I318" s="210">
        <v>0</v>
      </c>
      <c r="J318" s="210">
        <v>3.0769230769230771</v>
      </c>
      <c r="K318" s="210">
        <v>0</v>
      </c>
      <c r="L318" s="210">
        <v>0</v>
      </c>
      <c r="M318" s="210">
        <v>0</v>
      </c>
      <c r="N318" s="210">
        <v>0</v>
      </c>
      <c r="O318" s="210">
        <v>0</v>
      </c>
      <c r="P318" s="210">
        <v>100</v>
      </c>
    </row>
    <row r="319" spans="1:16">
      <c r="A319" s="17">
        <v>80061</v>
      </c>
      <c r="B319" s="17" t="s">
        <v>295</v>
      </c>
      <c r="C319" s="210">
        <v>11.111111111111111</v>
      </c>
      <c r="D319" s="210">
        <v>0.92592592592592582</v>
      </c>
      <c r="E319" s="210">
        <v>27.777777777777779</v>
      </c>
      <c r="F319" s="210">
        <v>0</v>
      </c>
      <c r="G319" s="210">
        <v>0</v>
      </c>
      <c r="H319" s="210">
        <v>0</v>
      </c>
      <c r="I319" s="210">
        <v>10.648148148148149</v>
      </c>
      <c r="J319" s="210">
        <v>20.833333333333336</v>
      </c>
      <c r="K319" s="210">
        <v>0.46296296296296291</v>
      </c>
      <c r="L319" s="210">
        <v>0.46296296296296291</v>
      </c>
      <c r="M319" s="210">
        <v>0</v>
      </c>
      <c r="N319" s="210">
        <v>0</v>
      </c>
      <c r="O319" s="210">
        <v>27.777777777777779</v>
      </c>
      <c r="P319" s="210">
        <v>100</v>
      </c>
    </row>
    <row r="320" spans="1:16">
      <c r="A320" s="17">
        <v>80062</v>
      </c>
      <c r="B320" s="17" t="s">
        <v>580</v>
      </c>
      <c r="C320" s="210">
        <v>40</v>
      </c>
      <c r="D320" s="210">
        <v>0</v>
      </c>
      <c r="E320" s="210">
        <v>20</v>
      </c>
      <c r="F320" s="210">
        <v>0</v>
      </c>
      <c r="G320" s="210">
        <v>20</v>
      </c>
      <c r="H320" s="210">
        <v>0</v>
      </c>
      <c r="I320" s="210">
        <v>0</v>
      </c>
      <c r="J320" s="210">
        <v>0</v>
      </c>
      <c r="K320" s="210">
        <v>0</v>
      </c>
      <c r="L320" s="210">
        <v>0</v>
      </c>
      <c r="M320" s="210">
        <v>0</v>
      </c>
      <c r="N320" s="210">
        <v>0</v>
      </c>
      <c r="O320" s="210">
        <v>20</v>
      </c>
      <c r="P320" s="210">
        <v>100</v>
      </c>
    </row>
    <row r="321" spans="1:16">
      <c r="A321" s="17">
        <v>80063</v>
      </c>
      <c r="B321" s="17" t="s">
        <v>259</v>
      </c>
      <c r="C321" s="210">
        <v>23.859087269815856</v>
      </c>
      <c r="D321" s="210">
        <v>5.6044835868694953</v>
      </c>
      <c r="E321" s="210">
        <v>9.2473979183346682</v>
      </c>
      <c r="F321" s="210">
        <v>1.6012810248198557</v>
      </c>
      <c r="G321" s="210">
        <v>5.4843875100080064</v>
      </c>
      <c r="H321" s="210">
        <v>4.0032025620496396E-2</v>
      </c>
      <c r="I321" s="210">
        <v>7.2457966373098479</v>
      </c>
      <c r="J321" s="210">
        <v>10.928742994395517</v>
      </c>
      <c r="K321" s="210">
        <v>1.3210568454763811</v>
      </c>
      <c r="L321" s="210">
        <v>1.1609287429943955</v>
      </c>
      <c r="M321" s="210">
        <v>1.8014411529223378</v>
      </c>
      <c r="N321" s="210">
        <v>14.971977582065652</v>
      </c>
      <c r="O321" s="210">
        <v>16.733386709367494</v>
      </c>
      <c r="P321" s="210">
        <v>100</v>
      </c>
    </row>
    <row r="322" spans="1:16">
      <c r="A322" s="17">
        <v>80065</v>
      </c>
      <c r="B322" s="17" t="s">
        <v>315</v>
      </c>
      <c r="C322" s="210">
        <v>25.352112676056336</v>
      </c>
      <c r="D322" s="210">
        <v>17.95774647887324</v>
      </c>
      <c r="E322" s="210">
        <v>8.8028169014084501</v>
      </c>
      <c r="F322" s="210">
        <v>0</v>
      </c>
      <c r="G322" s="210">
        <v>0.35211267605633806</v>
      </c>
      <c r="H322" s="210">
        <v>0</v>
      </c>
      <c r="I322" s="210">
        <v>1.4084507042253522</v>
      </c>
      <c r="J322" s="210">
        <v>1.7605633802816902</v>
      </c>
      <c r="K322" s="210">
        <v>0</v>
      </c>
      <c r="L322" s="210">
        <v>0</v>
      </c>
      <c r="M322" s="210">
        <v>23.239436619718308</v>
      </c>
      <c r="N322" s="210">
        <v>0</v>
      </c>
      <c r="O322" s="210">
        <v>21.12676056338028</v>
      </c>
      <c r="P322" s="210">
        <v>100</v>
      </c>
    </row>
    <row r="323" spans="1:16">
      <c r="A323" s="17">
        <v>80067</v>
      </c>
      <c r="B323" s="17" t="s">
        <v>333</v>
      </c>
      <c r="C323" s="210">
        <v>21.917808219178081</v>
      </c>
      <c r="D323" s="210">
        <v>50.684931506849317</v>
      </c>
      <c r="E323" s="210">
        <v>5.4794520547945202</v>
      </c>
      <c r="F323" s="210">
        <v>0</v>
      </c>
      <c r="G323" s="210">
        <v>0</v>
      </c>
      <c r="H323" s="210">
        <v>0</v>
      </c>
      <c r="I323" s="210">
        <v>4.10958904109589</v>
      </c>
      <c r="J323" s="210">
        <v>6.8493150684931505</v>
      </c>
      <c r="K323" s="210">
        <v>0</v>
      </c>
      <c r="L323" s="210">
        <v>4.10958904109589</v>
      </c>
      <c r="M323" s="210">
        <v>0</v>
      </c>
      <c r="N323" s="210">
        <v>0</v>
      </c>
      <c r="O323" s="210">
        <v>6.8493150684931505</v>
      </c>
      <c r="P323" s="210">
        <v>100</v>
      </c>
    </row>
    <row r="324" spans="1:16">
      <c r="A324" s="17">
        <v>80069</v>
      </c>
      <c r="B324" s="17" t="s">
        <v>290</v>
      </c>
      <c r="C324" s="210">
        <v>44.162436548223347</v>
      </c>
      <c r="D324" s="210">
        <v>2.030456852791878</v>
      </c>
      <c r="E324" s="210">
        <v>8.1218274111675122</v>
      </c>
      <c r="F324" s="210">
        <v>0</v>
      </c>
      <c r="G324" s="210">
        <v>0.50761421319796951</v>
      </c>
      <c r="H324" s="210">
        <v>0</v>
      </c>
      <c r="I324" s="210">
        <v>12.690355329949238</v>
      </c>
      <c r="J324" s="210">
        <v>14.720812182741117</v>
      </c>
      <c r="K324" s="210">
        <v>3.0456852791878175</v>
      </c>
      <c r="L324" s="210">
        <v>1.015228426395939</v>
      </c>
      <c r="M324" s="210">
        <v>10.659898477157361</v>
      </c>
      <c r="N324" s="210">
        <v>0</v>
      </c>
      <c r="O324" s="210">
        <v>3.0456852791878175</v>
      </c>
      <c r="P324" s="210">
        <v>100</v>
      </c>
    </row>
    <row r="325" spans="1:16">
      <c r="A325" s="17">
        <v>80070</v>
      </c>
      <c r="B325" s="17" t="s">
        <v>623</v>
      </c>
      <c r="C325" s="210">
        <v>100</v>
      </c>
      <c r="D325" s="210">
        <v>0</v>
      </c>
      <c r="E325" s="210">
        <v>0</v>
      </c>
      <c r="F325" s="210">
        <v>0</v>
      </c>
      <c r="G325" s="210">
        <v>0</v>
      </c>
      <c r="H325" s="210">
        <v>0</v>
      </c>
      <c r="I325" s="210">
        <v>0</v>
      </c>
      <c r="J325" s="210">
        <v>0</v>
      </c>
      <c r="K325" s="210">
        <v>0</v>
      </c>
      <c r="L325" s="210">
        <v>0</v>
      </c>
      <c r="M325" s="210">
        <v>0</v>
      </c>
      <c r="N325" s="210">
        <v>0</v>
      </c>
      <c r="O325" s="210">
        <v>0</v>
      </c>
      <c r="P325" s="210">
        <v>100</v>
      </c>
    </row>
    <row r="326" spans="1:16">
      <c r="A326" s="17">
        <v>80071</v>
      </c>
      <c r="B326" s="17" t="s">
        <v>415</v>
      </c>
      <c r="C326" s="210">
        <v>36.170212765957451</v>
      </c>
      <c r="D326" s="210">
        <v>12.76595744680851</v>
      </c>
      <c r="E326" s="210">
        <v>31.914893617021278</v>
      </c>
      <c r="F326" s="210">
        <v>0</v>
      </c>
      <c r="G326" s="210">
        <v>4.2553191489361701</v>
      </c>
      <c r="H326" s="210">
        <v>0</v>
      </c>
      <c r="I326" s="210">
        <v>8.5106382978723403</v>
      </c>
      <c r="J326" s="210">
        <v>0</v>
      </c>
      <c r="K326" s="210">
        <v>0</v>
      </c>
      <c r="L326" s="210">
        <v>0</v>
      </c>
      <c r="M326" s="210">
        <v>0</v>
      </c>
      <c r="N326" s="210">
        <v>0</v>
      </c>
      <c r="O326" s="210">
        <v>6.3829787234042552</v>
      </c>
      <c r="P326" s="210">
        <v>100</v>
      </c>
    </row>
    <row r="327" spans="1:16">
      <c r="A327" s="17">
        <v>80072</v>
      </c>
      <c r="B327" s="17" t="s">
        <v>660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100</v>
      </c>
      <c r="K327" s="210">
        <v>0</v>
      </c>
      <c r="L327" s="210">
        <v>0</v>
      </c>
      <c r="M327" s="210">
        <v>0</v>
      </c>
      <c r="N327" s="210">
        <v>0</v>
      </c>
      <c r="O327" s="210">
        <v>0</v>
      </c>
      <c r="P327" s="210">
        <v>100</v>
      </c>
    </row>
    <row r="328" spans="1:16">
      <c r="A328" s="17">
        <v>80074</v>
      </c>
      <c r="B328" s="17" t="s">
        <v>380</v>
      </c>
      <c r="C328" s="210">
        <v>44.444444444444443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55.555555555555557</v>
      </c>
      <c r="J328" s="210">
        <v>0</v>
      </c>
      <c r="K328" s="210">
        <v>0</v>
      </c>
      <c r="L328" s="210">
        <v>0</v>
      </c>
      <c r="M328" s="210">
        <v>0</v>
      </c>
      <c r="N328" s="210">
        <v>0</v>
      </c>
      <c r="O328" s="210">
        <v>0</v>
      </c>
      <c r="P328" s="210">
        <v>100</v>
      </c>
    </row>
    <row r="329" spans="1:16">
      <c r="A329" s="17">
        <v>80075</v>
      </c>
      <c r="B329" s="17" t="s">
        <v>570</v>
      </c>
      <c r="C329" s="210">
        <v>38.888888888888893</v>
      </c>
      <c r="D329" s="210">
        <v>0</v>
      </c>
      <c r="E329" s="210">
        <v>38.888888888888893</v>
      </c>
      <c r="F329" s="210">
        <v>0</v>
      </c>
      <c r="G329" s="210">
        <v>0</v>
      </c>
      <c r="H329" s="210">
        <v>0</v>
      </c>
      <c r="I329" s="210">
        <v>5.5555555555555554</v>
      </c>
      <c r="J329" s="210">
        <v>16.666666666666664</v>
      </c>
      <c r="K329" s="210">
        <v>0</v>
      </c>
      <c r="L329" s="210">
        <v>0</v>
      </c>
      <c r="M329" s="210">
        <v>0</v>
      </c>
      <c r="N329" s="210">
        <v>0</v>
      </c>
      <c r="O329" s="210">
        <v>0</v>
      </c>
      <c r="P329" s="210">
        <v>100</v>
      </c>
    </row>
    <row r="330" spans="1:16">
      <c r="A330" s="17">
        <v>80076</v>
      </c>
      <c r="B330" s="17" t="s">
        <v>659</v>
      </c>
      <c r="C330" s="210">
        <v>37.5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37.5</v>
      </c>
      <c r="J330" s="210">
        <v>25</v>
      </c>
      <c r="K330" s="210">
        <v>0</v>
      </c>
      <c r="L330" s="210">
        <v>0</v>
      </c>
      <c r="M330" s="210">
        <v>0</v>
      </c>
      <c r="N330" s="210">
        <v>0</v>
      </c>
      <c r="O330" s="210">
        <v>0</v>
      </c>
      <c r="P330" s="210">
        <v>100</v>
      </c>
    </row>
    <row r="331" spans="1:16">
      <c r="A331" s="17">
        <v>80077</v>
      </c>
      <c r="B331" s="17" t="s">
        <v>508</v>
      </c>
      <c r="C331" s="210">
        <v>60.869565217391312</v>
      </c>
      <c r="D331" s="210">
        <v>0</v>
      </c>
      <c r="E331" s="210">
        <v>0</v>
      </c>
      <c r="F331" s="210">
        <v>0</v>
      </c>
      <c r="G331" s="210">
        <v>0</v>
      </c>
      <c r="H331" s="210">
        <v>0</v>
      </c>
      <c r="I331" s="210">
        <v>0</v>
      </c>
      <c r="J331" s="210">
        <v>39.130434782608695</v>
      </c>
      <c r="K331" s="210">
        <v>0</v>
      </c>
      <c r="L331" s="210">
        <v>0</v>
      </c>
      <c r="M331" s="210">
        <v>0</v>
      </c>
      <c r="N331" s="210">
        <v>0</v>
      </c>
      <c r="O331" s="210">
        <v>0</v>
      </c>
      <c r="P331" s="210">
        <v>100</v>
      </c>
    </row>
    <row r="332" spans="1:16">
      <c r="A332" s="17">
        <v>80078</v>
      </c>
      <c r="B332" s="17" t="s">
        <v>601</v>
      </c>
      <c r="C332" s="210">
        <v>26.666666666666668</v>
      </c>
      <c r="D332" s="210">
        <v>53.333333333333336</v>
      </c>
      <c r="E332" s="210">
        <v>6.666666666666667</v>
      </c>
      <c r="F332" s="210">
        <v>0</v>
      </c>
      <c r="G332" s="210">
        <v>0</v>
      </c>
      <c r="H332" s="210">
        <v>0</v>
      </c>
      <c r="I332" s="210">
        <v>0</v>
      </c>
      <c r="J332" s="210">
        <v>13.333333333333334</v>
      </c>
      <c r="K332" s="210">
        <v>0</v>
      </c>
      <c r="L332" s="210">
        <v>0</v>
      </c>
      <c r="M332" s="210">
        <v>0</v>
      </c>
      <c r="N332" s="210">
        <v>0</v>
      </c>
      <c r="O332" s="210">
        <v>0</v>
      </c>
      <c r="P332" s="210">
        <v>100</v>
      </c>
    </row>
    <row r="333" spans="1:16">
      <c r="A333" s="17">
        <v>80079</v>
      </c>
      <c r="B333" s="17" t="s">
        <v>645</v>
      </c>
      <c r="C333" s="210">
        <v>0</v>
      </c>
      <c r="D333" s="210">
        <v>0</v>
      </c>
      <c r="E333" s="210">
        <v>66.666666666666657</v>
      </c>
      <c r="F333" s="210">
        <v>0</v>
      </c>
      <c r="G333" s="210">
        <v>0</v>
      </c>
      <c r="H333" s="210">
        <v>0</v>
      </c>
      <c r="I333" s="210">
        <v>33.333333333333329</v>
      </c>
      <c r="J333" s="210">
        <v>0</v>
      </c>
      <c r="K333" s="210">
        <v>0</v>
      </c>
      <c r="L333" s="210">
        <v>0</v>
      </c>
      <c r="M333" s="210">
        <v>0</v>
      </c>
      <c r="N333" s="210">
        <v>0</v>
      </c>
      <c r="O333" s="210">
        <v>0</v>
      </c>
      <c r="P333" s="210">
        <v>100</v>
      </c>
    </row>
    <row r="334" spans="1:16">
      <c r="A334" s="17">
        <v>80080</v>
      </c>
      <c r="B334" s="17" t="s">
        <v>676</v>
      </c>
      <c r="C334" s="210">
        <v>25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75</v>
      </c>
      <c r="K334" s="210">
        <v>0</v>
      </c>
      <c r="L334" s="210">
        <v>0</v>
      </c>
      <c r="M334" s="210">
        <v>0</v>
      </c>
      <c r="N334" s="210">
        <v>0</v>
      </c>
      <c r="O334" s="210">
        <v>0</v>
      </c>
      <c r="P334" s="210">
        <v>100</v>
      </c>
    </row>
    <row r="335" spans="1:16">
      <c r="A335" s="17">
        <v>80081</v>
      </c>
      <c r="B335" s="17" t="s">
        <v>379</v>
      </c>
      <c r="C335" s="210">
        <v>36.734693877551024</v>
      </c>
      <c r="D335" s="210">
        <v>0</v>
      </c>
      <c r="E335" s="210">
        <v>12.244897959183673</v>
      </c>
      <c r="F335" s="210">
        <v>0</v>
      </c>
      <c r="G335" s="210">
        <v>0</v>
      </c>
      <c r="H335" s="210">
        <v>0</v>
      </c>
      <c r="I335" s="210">
        <v>28.571428571428569</v>
      </c>
      <c r="J335" s="210">
        <v>12.244897959183673</v>
      </c>
      <c r="K335" s="210">
        <v>0</v>
      </c>
      <c r="L335" s="210">
        <v>0</v>
      </c>
      <c r="M335" s="210">
        <v>0</v>
      </c>
      <c r="N335" s="210">
        <v>4.0816326530612246</v>
      </c>
      <c r="O335" s="210">
        <v>6.1224489795918364</v>
      </c>
      <c r="P335" s="210">
        <v>100</v>
      </c>
    </row>
    <row r="336" spans="1:16">
      <c r="A336" s="17">
        <v>80082</v>
      </c>
      <c r="B336" s="17" t="s">
        <v>554</v>
      </c>
      <c r="C336" s="210">
        <v>33.333333333333329</v>
      </c>
      <c r="D336" s="210">
        <v>0</v>
      </c>
      <c r="E336" s="210">
        <v>11.111111111111111</v>
      </c>
      <c r="F336" s="210">
        <v>0</v>
      </c>
      <c r="G336" s="210">
        <v>0</v>
      </c>
      <c r="H336" s="210">
        <v>0</v>
      </c>
      <c r="I336" s="210">
        <v>0</v>
      </c>
      <c r="J336" s="210">
        <v>55.555555555555557</v>
      </c>
      <c r="K336" s="210">
        <v>0</v>
      </c>
      <c r="L336" s="210">
        <v>0</v>
      </c>
      <c r="M336" s="210">
        <v>0</v>
      </c>
      <c r="N336" s="210">
        <v>0</v>
      </c>
      <c r="O336" s="210">
        <v>0</v>
      </c>
      <c r="P336" s="210">
        <v>100</v>
      </c>
    </row>
    <row r="337" spans="1:16">
      <c r="A337" s="17">
        <v>80083</v>
      </c>
      <c r="B337" s="17" t="s">
        <v>572</v>
      </c>
      <c r="C337" s="210">
        <v>30.76923076923077</v>
      </c>
      <c r="D337" s="210">
        <v>0</v>
      </c>
      <c r="E337" s="210">
        <v>69.230769230769226</v>
      </c>
      <c r="F337" s="210">
        <v>0</v>
      </c>
      <c r="G337" s="210">
        <v>0</v>
      </c>
      <c r="H337" s="210">
        <v>0</v>
      </c>
      <c r="I337" s="210">
        <v>0</v>
      </c>
      <c r="J337" s="210">
        <v>0</v>
      </c>
      <c r="K337" s="210">
        <v>0</v>
      </c>
      <c r="L337" s="210">
        <v>0</v>
      </c>
      <c r="M337" s="210">
        <v>0</v>
      </c>
      <c r="N337" s="210">
        <v>0</v>
      </c>
      <c r="O337" s="210">
        <v>0</v>
      </c>
      <c r="P337" s="210">
        <v>100</v>
      </c>
    </row>
    <row r="338" spans="1:16">
      <c r="A338" s="17">
        <v>80084</v>
      </c>
      <c r="B338" s="17" t="s">
        <v>609</v>
      </c>
      <c r="C338" s="210">
        <v>62.5</v>
      </c>
      <c r="D338" s="210">
        <v>0</v>
      </c>
      <c r="E338" s="210">
        <v>12.5</v>
      </c>
      <c r="F338" s="210">
        <v>0</v>
      </c>
      <c r="G338" s="210">
        <v>0</v>
      </c>
      <c r="H338" s="210">
        <v>0</v>
      </c>
      <c r="I338" s="210">
        <v>0</v>
      </c>
      <c r="J338" s="210">
        <v>0</v>
      </c>
      <c r="K338" s="210">
        <v>0</v>
      </c>
      <c r="L338" s="210">
        <v>0</v>
      </c>
      <c r="M338" s="210">
        <v>0</v>
      </c>
      <c r="N338" s="210">
        <v>0</v>
      </c>
      <c r="O338" s="210">
        <v>25</v>
      </c>
      <c r="P338" s="210">
        <v>100</v>
      </c>
    </row>
    <row r="339" spans="1:16">
      <c r="A339" s="17">
        <v>80085</v>
      </c>
      <c r="B339" s="17" t="s">
        <v>348</v>
      </c>
      <c r="C339" s="210">
        <v>10.144927536231885</v>
      </c>
      <c r="D339" s="210">
        <v>1.4492753623188406</v>
      </c>
      <c r="E339" s="210">
        <v>15.942028985507244</v>
      </c>
      <c r="F339" s="210">
        <v>0</v>
      </c>
      <c r="G339" s="210">
        <v>0</v>
      </c>
      <c r="H339" s="210">
        <v>0</v>
      </c>
      <c r="I339" s="210">
        <v>40.579710144927539</v>
      </c>
      <c r="J339" s="210">
        <v>28.985507246376812</v>
      </c>
      <c r="K339" s="210">
        <v>0</v>
      </c>
      <c r="L339" s="210">
        <v>0</v>
      </c>
      <c r="M339" s="210">
        <v>0</v>
      </c>
      <c r="N339" s="210">
        <v>0</v>
      </c>
      <c r="O339" s="210">
        <v>2.8985507246376812</v>
      </c>
      <c r="P339" s="210">
        <v>100</v>
      </c>
    </row>
    <row r="340" spans="1:16">
      <c r="A340" s="17">
        <v>80086</v>
      </c>
      <c r="B340" s="17" t="s">
        <v>432</v>
      </c>
      <c r="C340" s="210">
        <v>34.042553191489361</v>
      </c>
      <c r="D340" s="210">
        <v>0</v>
      </c>
      <c r="E340" s="210">
        <v>4.2553191489361701</v>
      </c>
      <c r="F340" s="210">
        <v>0</v>
      </c>
      <c r="G340" s="210">
        <v>0</v>
      </c>
      <c r="H340" s="210">
        <v>0</v>
      </c>
      <c r="I340" s="210">
        <v>8.5106382978723403</v>
      </c>
      <c r="J340" s="210">
        <v>36.170212765957451</v>
      </c>
      <c r="K340" s="210">
        <v>0</v>
      </c>
      <c r="L340" s="210">
        <v>0</v>
      </c>
      <c r="M340" s="210">
        <v>0</v>
      </c>
      <c r="N340" s="210">
        <v>15.957446808510639</v>
      </c>
      <c r="O340" s="210">
        <v>1.0638297872340425</v>
      </c>
      <c r="P340" s="210">
        <v>100</v>
      </c>
    </row>
    <row r="341" spans="1:16">
      <c r="A341" s="17">
        <v>80087</v>
      </c>
      <c r="B341" s="17" t="s">
        <v>617</v>
      </c>
      <c r="C341" s="210">
        <v>50</v>
      </c>
      <c r="D341" s="210">
        <v>25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25</v>
      </c>
      <c r="K341" s="210">
        <v>0</v>
      </c>
      <c r="L341" s="210">
        <v>0</v>
      </c>
      <c r="M341" s="210">
        <v>0</v>
      </c>
      <c r="N341" s="210">
        <v>0</v>
      </c>
      <c r="O341" s="210">
        <v>0</v>
      </c>
      <c r="P341" s="210">
        <v>100</v>
      </c>
    </row>
    <row r="342" spans="1:16">
      <c r="A342" s="17">
        <v>80088</v>
      </c>
      <c r="B342" s="17" t="s">
        <v>284</v>
      </c>
      <c r="C342" s="210">
        <v>19.727891156462583</v>
      </c>
      <c r="D342" s="210">
        <v>3.8548752834467117</v>
      </c>
      <c r="E342" s="210">
        <v>8.1632653061224492</v>
      </c>
      <c r="F342" s="210">
        <v>0.68027210884353739</v>
      </c>
      <c r="G342" s="210">
        <v>1.3605442176870748</v>
      </c>
      <c r="H342" s="210">
        <v>0</v>
      </c>
      <c r="I342" s="210">
        <v>28.798185941043087</v>
      </c>
      <c r="J342" s="210">
        <v>24.489795918367346</v>
      </c>
      <c r="K342" s="210">
        <v>0</v>
      </c>
      <c r="L342" s="210">
        <v>1.3605442176870748</v>
      </c>
      <c r="M342" s="210">
        <v>0.90702947845804993</v>
      </c>
      <c r="N342" s="210">
        <v>0</v>
      </c>
      <c r="O342" s="210">
        <v>10.657596371882086</v>
      </c>
      <c r="P342" s="210">
        <v>100</v>
      </c>
    </row>
    <row r="343" spans="1:16">
      <c r="A343" s="17">
        <v>80089</v>
      </c>
      <c r="B343" s="17" t="s">
        <v>481</v>
      </c>
      <c r="C343" s="210">
        <v>93.333333333333329</v>
      </c>
      <c r="D343" s="210">
        <v>0</v>
      </c>
      <c r="E343" s="210">
        <v>0</v>
      </c>
      <c r="F343" s="210">
        <v>0</v>
      </c>
      <c r="G343" s="210">
        <v>6.666666666666667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0</v>
      </c>
      <c r="N343" s="210">
        <v>0</v>
      </c>
      <c r="O343" s="210">
        <v>0</v>
      </c>
      <c r="P343" s="210">
        <v>100</v>
      </c>
    </row>
    <row r="344" spans="1:16">
      <c r="A344" s="17">
        <v>80093</v>
      </c>
      <c r="B344" s="17" t="s">
        <v>288</v>
      </c>
      <c r="C344" s="210">
        <v>45.674740484429066</v>
      </c>
      <c r="D344" s="210">
        <v>3.8062283737024223</v>
      </c>
      <c r="E344" s="210">
        <v>6.2283737024221448</v>
      </c>
      <c r="F344" s="210">
        <v>1.0380622837370241</v>
      </c>
      <c r="G344" s="210">
        <v>0</v>
      </c>
      <c r="H344" s="210">
        <v>0</v>
      </c>
      <c r="I344" s="210">
        <v>23.52941176470588</v>
      </c>
      <c r="J344" s="210">
        <v>7.2664359861591699</v>
      </c>
      <c r="K344" s="210">
        <v>0.34602076124567477</v>
      </c>
      <c r="L344" s="210">
        <v>0.34602076124567477</v>
      </c>
      <c r="M344" s="210">
        <v>4.4982698961937722</v>
      </c>
      <c r="N344" s="210">
        <v>0</v>
      </c>
      <c r="O344" s="210">
        <v>7.2664359861591699</v>
      </c>
      <c r="P344" s="210">
        <v>100</v>
      </c>
    </row>
    <row r="345" spans="1:16">
      <c r="A345" s="17">
        <v>80094</v>
      </c>
      <c r="B345" s="17" t="s">
        <v>658</v>
      </c>
      <c r="C345" s="210">
        <v>54.54545454545454</v>
      </c>
      <c r="D345" s="210">
        <v>0</v>
      </c>
      <c r="E345" s="210">
        <v>13.636363636363635</v>
      </c>
      <c r="F345" s="210">
        <v>0</v>
      </c>
      <c r="G345" s="210">
        <v>0</v>
      </c>
      <c r="H345" s="210">
        <v>0</v>
      </c>
      <c r="I345" s="210">
        <v>27.27272727272727</v>
      </c>
      <c r="J345" s="210">
        <v>4.5454545454545459</v>
      </c>
      <c r="K345" s="210">
        <v>0</v>
      </c>
      <c r="L345" s="210">
        <v>0</v>
      </c>
      <c r="M345" s="210">
        <v>0</v>
      </c>
      <c r="N345" s="210">
        <v>0</v>
      </c>
      <c r="O345" s="210">
        <v>0</v>
      </c>
      <c r="P345" s="210">
        <v>100</v>
      </c>
    </row>
    <row r="346" spans="1:16">
      <c r="A346" s="17">
        <v>80095</v>
      </c>
      <c r="B346" s="17" t="s">
        <v>472</v>
      </c>
      <c r="C346" s="210">
        <v>71.428571428571431</v>
      </c>
      <c r="D346" s="210">
        <v>0</v>
      </c>
      <c r="E346" s="210">
        <v>0</v>
      </c>
      <c r="F346" s="210">
        <v>0</v>
      </c>
      <c r="G346" s="210">
        <v>0</v>
      </c>
      <c r="H346" s="210">
        <v>0</v>
      </c>
      <c r="I346" s="210">
        <v>10.714285714285714</v>
      </c>
      <c r="J346" s="210">
        <v>14.285714285714285</v>
      </c>
      <c r="K346" s="210">
        <v>0</v>
      </c>
      <c r="L346" s="210">
        <v>0</v>
      </c>
      <c r="M346" s="210">
        <v>0</v>
      </c>
      <c r="N346" s="210">
        <v>0</v>
      </c>
      <c r="O346" s="210">
        <v>3.5714285714285712</v>
      </c>
      <c r="P346" s="210">
        <v>100</v>
      </c>
    </row>
    <row r="347" spans="1:16">
      <c r="A347" s="17">
        <v>80096</v>
      </c>
      <c r="B347" s="17" t="s">
        <v>292</v>
      </c>
      <c r="C347" s="210">
        <v>59.3607305936073</v>
      </c>
      <c r="D347" s="210">
        <v>1.3698630136986301</v>
      </c>
      <c r="E347" s="210">
        <v>11.87214611872146</v>
      </c>
      <c r="F347" s="210">
        <v>0</v>
      </c>
      <c r="G347" s="210">
        <v>0</v>
      </c>
      <c r="H347" s="210">
        <v>0</v>
      </c>
      <c r="I347" s="210">
        <v>5.4794520547945202</v>
      </c>
      <c r="J347" s="210">
        <v>7.3059360730593603</v>
      </c>
      <c r="K347" s="210">
        <v>0</v>
      </c>
      <c r="L347" s="210">
        <v>4.5662100456620998</v>
      </c>
      <c r="M347" s="210">
        <v>0</v>
      </c>
      <c r="N347" s="210">
        <v>0</v>
      </c>
      <c r="O347" s="210">
        <v>10.045662100456621</v>
      </c>
      <c r="P347" s="210">
        <v>100</v>
      </c>
    </row>
    <row r="348" spans="1:16">
      <c r="A348" s="17">
        <v>80097</v>
      </c>
      <c r="B348" s="17" t="s">
        <v>374</v>
      </c>
      <c r="C348" s="210">
        <v>14.440433212996389</v>
      </c>
      <c r="D348" s="210">
        <v>0.72202166064981954</v>
      </c>
      <c r="E348" s="210">
        <v>5.4151624548736459</v>
      </c>
      <c r="F348" s="210">
        <v>0</v>
      </c>
      <c r="G348" s="210">
        <v>0</v>
      </c>
      <c r="H348" s="210">
        <v>0</v>
      </c>
      <c r="I348" s="210">
        <v>22.382671480144403</v>
      </c>
      <c r="J348" s="210">
        <v>20.216606498194945</v>
      </c>
      <c r="K348" s="210">
        <v>0</v>
      </c>
      <c r="L348" s="210">
        <v>2.5270758122743682</v>
      </c>
      <c r="M348" s="210">
        <v>16.60649819494585</v>
      </c>
      <c r="N348" s="210">
        <v>0</v>
      </c>
      <c r="O348" s="210">
        <v>17.689530685920577</v>
      </c>
      <c r="P348" s="210">
        <v>100</v>
      </c>
    </row>
    <row r="349" spans="1:16">
      <c r="A349" s="17">
        <v>101001</v>
      </c>
      <c r="B349" s="17" t="s">
        <v>461</v>
      </c>
      <c r="C349" s="210">
        <v>39.473684210526315</v>
      </c>
      <c r="D349" s="210">
        <v>2.6315789473684208</v>
      </c>
      <c r="E349" s="210">
        <v>0</v>
      </c>
      <c r="F349" s="210">
        <v>0</v>
      </c>
      <c r="G349" s="210">
        <v>21.052631578947366</v>
      </c>
      <c r="H349" s="210">
        <v>0</v>
      </c>
      <c r="I349" s="210">
        <v>5.2631578947368416</v>
      </c>
      <c r="J349" s="210">
        <v>21.052631578947366</v>
      </c>
      <c r="K349" s="210">
        <v>0</v>
      </c>
      <c r="L349" s="210">
        <v>0</v>
      </c>
      <c r="M349" s="210">
        <v>0</v>
      </c>
      <c r="N349" s="210">
        <v>0</v>
      </c>
      <c r="O349" s="210">
        <v>10.526315789473683</v>
      </c>
      <c r="P349" s="210">
        <v>100</v>
      </c>
    </row>
    <row r="350" spans="1:16">
      <c r="A350" s="17">
        <v>101002</v>
      </c>
      <c r="B350" s="17" t="s">
        <v>521</v>
      </c>
      <c r="C350" s="210">
        <v>66.666666666666657</v>
      </c>
      <c r="D350" s="210">
        <v>0</v>
      </c>
      <c r="E350" s="210">
        <v>25</v>
      </c>
      <c r="F350" s="210">
        <v>0</v>
      </c>
      <c r="G350" s="210">
        <v>0</v>
      </c>
      <c r="H350" s="210">
        <v>0</v>
      </c>
      <c r="I350" s="210">
        <v>0</v>
      </c>
      <c r="J350" s="210">
        <v>8.3333333333333321</v>
      </c>
      <c r="K350" s="210">
        <v>0</v>
      </c>
      <c r="L350" s="210">
        <v>0</v>
      </c>
      <c r="M350" s="210">
        <v>0</v>
      </c>
      <c r="N350" s="210">
        <v>0</v>
      </c>
      <c r="O350" s="210">
        <v>0</v>
      </c>
      <c r="P350" s="210">
        <v>100</v>
      </c>
    </row>
    <row r="351" spans="1:16">
      <c r="A351" s="17">
        <v>101004</v>
      </c>
      <c r="B351" s="17" t="s">
        <v>431</v>
      </c>
      <c r="C351" s="210">
        <v>33.333333333333329</v>
      </c>
      <c r="D351" s="210">
        <v>0</v>
      </c>
      <c r="E351" s="210">
        <v>0</v>
      </c>
      <c r="F351" s="210">
        <v>0</v>
      </c>
      <c r="G351" s="210">
        <v>0</v>
      </c>
      <c r="H351" s="210">
        <v>0</v>
      </c>
      <c r="I351" s="210">
        <v>29.166666666666668</v>
      </c>
      <c r="J351" s="210">
        <v>37.5</v>
      </c>
      <c r="K351" s="210">
        <v>0</v>
      </c>
      <c r="L351" s="210">
        <v>0</v>
      </c>
      <c r="M351" s="210">
        <v>0</v>
      </c>
      <c r="N351" s="210">
        <v>0</v>
      </c>
      <c r="O351" s="210">
        <v>0</v>
      </c>
      <c r="P351" s="210">
        <v>100</v>
      </c>
    </row>
    <row r="352" spans="1:16">
      <c r="A352" s="17">
        <v>101007</v>
      </c>
      <c r="B352" s="17" t="s">
        <v>418</v>
      </c>
      <c r="C352" s="210">
        <v>33.333333333333329</v>
      </c>
      <c r="D352" s="210">
        <v>0</v>
      </c>
      <c r="E352" s="210">
        <v>8.3333333333333321</v>
      </c>
      <c r="F352" s="210">
        <v>0</v>
      </c>
      <c r="G352" s="210">
        <v>0</v>
      </c>
      <c r="H352" s="210">
        <v>0</v>
      </c>
      <c r="I352" s="210">
        <v>50</v>
      </c>
      <c r="J352" s="210">
        <v>8.3333333333333321</v>
      </c>
      <c r="K352" s="210">
        <v>0</v>
      </c>
      <c r="L352" s="210">
        <v>0</v>
      </c>
      <c r="M352" s="210">
        <v>0</v>
      </c>
      <c r="N352" s="210">
        <v>0</v>
      </c>
      <c r="O352" s="210">
        <v>0</v>
      </c>
      <c r="P352" s="210">
        <v>100</v>
      </c>
    </row>
    <row r="353" spans="1:16">
      <c r="A353" s="17">
        <v>101008</v>
      </c>
      <c r="B353" s="17" t="s">
        <v>289</v>
      </c>
      <c r="C353" s="210">
        <v>33.333333333333329</v>
      </c>
      <c r="D353" s="210">
        <v>1.25</v>
      </c>
      <c r="E353" s="210">
        <v>11.25</v>
      </c>
      <c r="F353" s="210">
        <v>0</v>
      </c>
      <c r="G353" s="210">
        <v>2.9166666666666665</v>
      </c>
      <c r="H353" s="210">
        <v>0</v>
      </c>
      <c r="I353" s="210">
        <v>18.333333333333332</v>
      </c>
      <c r="J353" s="210">
        <v>23.333333333333332</v>
      </c>
      <c r="K353" s="210">
        <v>1.6666666666666667</v>
      </c>
      <c r="L353" s="210">
        <v>0</v>
      </c>
      <c r="M353" s="210">
        <v>0</v>
      </c>
      <c r="N353" s="210">
        <v>0</v>
      </c>
      <c r="O353" s="210">
        <v>7.9166666666666661</v>
      </c>
      <c r="P353" s="210">
        <v>100</v>
      </c>
    </row>
    <row r="354" spans="1:16">
      <c r="A354" s="17">
        <v>101010</v>
      </c>
      <c r="B354" s="17" t="s">
        <v>267</v>
      </c>
      <c r="C354" s="210">
        <v>14.661879114302812</v>
      </c>
      <c r="D354" s="210">
        <v>3.8898862956313582</v>
      </c>
      <c r="E354" s="210">
        <v>4.9072411729503296</v>
      </c>
      <c r="F354" s="210">
        <v>0</v>
      </c>
      <c r="G354" s="210">
        <v>3.1119090365050868</v>
      </c>
      <c r="H354" s="210">
        <v>0</v>
      </c>
      <c r="I354" s="210">
        <v>15.798922800718133</v>
      </c>
      <c r="J354" s="210">
        <v>43.506882106523044</v>
      </c>
      <c r="K354" s="210">
        <v>0.6582884500299222</v>
      </c>
      <c r="L354" s="210">
        <v>0.23937761819269898</v>
      </c>
      <c r="M354" s="210">
        <v>0.95751047277079593</v>
      </c>
      <c r="N354" s="210">
        <v>5.9844404548174746E-2</v>
      </c>
      <c r="O354" s="210">
        <v>12.208258527827647</v>
      </c>
      <c r="P354" s="210">
        <v>100</v>
      </c>
    </row>
    <row r="355" spans="1:16">
      <c r="A355" s="17">
        <v>101011</v>
      </c>
      <c r="B355" s="17" t="s">
        <v>411</v>
      </c>
      <c r="C355" s="210">
        <v>8.4210526315789469</v>
      </c>
      <c r="D355" s="210">
        <v>3.1578947368421053</v>
      </c>
      <c r="E355" s="210">
        <v>2.1052631578947367</v>
      </c>
      <c r="F355" s="210">
        <v>0</v>
      </c>
      <c r="G355" s="210">
        <v>1.0526315789473684</v>
      </c>
      <c r="H355" s="210">
        <v>0</v>
      </c>
      <c r="I355" s="210">
        <v>4.2105263157894735</v>
      </c>
      <c r="J355" s="210">
        <v>18.947368421052634</v>
      </c>
      <c r="K355" s="210">
        <v>0</v>
      </c>
      <c r="L355" s="210">
        <v>0</v>
      </c>
      <c r="M355" s="210">
        <v>1.0526315789473684</v>
      </c>
      <c r="N355" s="210">
        <v>0</v>
      </c>
      <c r="O355" s="210">
        <v>61.05263157894737</v>
      </c>
      <c r="P355" s="210">
        <v>100</v>
      </c>
    </row>
    <row r="356" spans="1:16">
      <c r="A356" s="17">
        <v>101012</v>
      </c>
      <c r="B356" s="17" t="s">
        <v>302</v>
      </c>
      <c r="C356" s="210">
        <v>37.152777777777779</v>
      </c>
      <c r="D356" s="210">
        <v>6.25</v>
      </c>
      <c r="E356" s="210">
        <v>12.847222222222221</v>
      </c>
      <c r="F356" s="210">
        <v>0</v>
      </c>
      <c r="G356" s="210">
        <v>0</v>
      </c>
      <c r="H356" s="210">
        <v>0</v>
      </c>
      <c r="I356" s="210">
        <v>15.972222222222221</v>
      </c>
      <c r="J356" s="210">
        <v>18.055555555555554</v>
      </c>
      <c r="K356" s="210">
        <v>0</v>
      </c>
      <c r="L356" s="210">
        <v>0</v>
      </c>
      <c r="M356" s="210">
        <v>4.5138888888888884</v>
      </c>
      <c r="N356" s="210">
        <v>0.34722222222222221</v>
      </c>
      <c r="O356" s="210">
        <v>4.8611111111111116</v>
      </c>
      <c r="P356" s="210">
        <v>100</v>
      </c>
    </row>
    <row r="357" spans="1:16">
      <c r="A357" s="17">
        <v>101013</v>
      </c>
      <c r="B357" s="17" t="s">
        <v>287</v>
      </c>
      <c r="C357" s="210">
        <v>8.720930232558139</v>
      </c>
      <c r="D357" s="210">
        <v>2.9069767441860463</v>
      </c>
      <c r="E357" s="210">
        <v>32.558139534883722</v>
      </c>
      <c r="F357" s="210">
        <v>0</v>
      </c>
      <c r="G357" s="210">
        <v>0</v>
      </c>
      <c r="H357" s="210">
        <v>0</v>
      </c>
      <c r="I357" s="210">
        <v>10.465116279069768</v>
      </c>
      <c r="J357" s="210">
        <v>19.767441860465116</v>
      </c>
      <c r="K357" s="210">
        <v>0</v>
      </c>
      <c r="L357" s="210">
        <v>0</v>
      </c>
      <c r="M357" s="210">
        <v>1.1627906976744187</v>
      </c>
      <c r="N357" s="210">
        <v>0</v>
      </c>
      <c r="O357" s="210">
        <v>24.418604651162788</v>
      </c>
      <c r="P357" s="210">
        <v>100</v>
      </c>
    </row>
    <row r="358" spans="1:16">
      <c r="A358" s="17">
        <v>101014</v>
      </c>
      <c r="B358" s="17" t="s">
        <v>391</v>
      </c>
      <c r="C358" s="210">
        <v>44.827586206896555</v>
      </c>
      <c r="D358" s="210">
        <v>17.241379310344829</v>
      </c>
      <c r="E358" s="210">
        <v>6.8965517241379306</v>
      </c>
      <c r="F358" s="210">
        <v>0</v>
      </c>
      <c r="G358" s="210">
        <v>0</v>
      </c>
      <c r="H358" s="210">
        <v>0</v>
      </c>
      <c r="I358" s="210">
        <v>0</v>
      </c>
      <c r="J358" s="210">
        <v>25.862068965517242</v>
      </c>
      <c r="K358" s="210">
        <v>1.7241379310344827</v>
      </c>
      <c r="L358" s="210">
        <v>0</v>
      </c>
      <c r="M358" s="210">
        <v>0</v>
      </c>
      <c r="N358" s="210">
        <v>0</v>
      </c>
      <c r="O358" s="210">
        <v>3.4482758620689653</v>
      </c>
      <c r="P358" s="210">
        <v>100</v>
      </c>
    </row>
    <row r="359" spans="1:16">
      <c r="A359" s="17">
        <v>101015</v>
      </c>
      <c r="B359" s="17" t="s">
        <v>325</v>
      </c>
      <c r="C359" s="210">
        <v>25.97402597402597</v>
      </c>
      <c r="D359" s="210">
        <v>2.5974025974025974</v>
      </c>
      <c r="E359" s="210">
        <v>46.753246753246749</v>
      </c>
      <c r="F359" s="210">
        <v>0</v>
      </c>
      <c r="G359" s="210">
        <v>0</v>
      </c>
      <c r="H359" s="210">
        <v>0</v>
      </c>
      <c r="I359" s="210">
        <v>6.4935064935064926</v>
      </c>
      <c r="J359" s="210">
        <v>16.883116883116884</v>
      </c>
      <c r="K359" s="210">
        <v>0</v>
      </c>
      <c r="L359" s="210">
        <v>0</v>
      </c>
      <c r="M359" s="210">
        <v>0</v>
      </c>
      <c r="N359" s="210">
        <v>0</v>
      </c>
      <c r="O359" s="210">
        <v>1.2987012987012987</v>
      </c>
      <c r="P359" s="210">
        <v>100</v>
      </c>
    </row>
    <row r="360" spans="1:16">
      <c r="A360" s="17">
        <v>101017</v>
      </c>
      <c r="B360" s="17" t="s">
        <v>306</v>
      </c>
      <c r="C360" s="210">
        <v>10.135135135135135</v>
      </c>
      <c r="D360" s="210">
        <v>7.4324324324324325</v>
      </c>
      <c r="E360" s="210">
        <v>56.081081081081088</v>
      </c>
      <c r="F360" s="210">
        <v>0</v>
      </c>
      <c r="G360" s="210">
        <v>0</v>
      </c>
      <c r="H360" s="210">
        <v>0</v>
      </c>
      <c r="I360" s="210">
        <v>6.756756756756757</v>
      </c>
      <c r="J360" s="210">
        <v>6.756756756756757</v>
      </c>
      <c r="K360" s="210">
        <v>0</v>
      </c>
      <c r="L360" s="210">
        <v>0.67567567567567566</v>
      </c>
      <c r="M360" s="210">
        <v>9.4594594594594597</v>
      </c>
      <c r="N360" s="210">
        <v>0</v>
      </c>
      <c r="O360" s="210">
        <v>2.7027027027027026</v>
      </c>
      <c r="P360" s="210">
        <v>100</v>
      </c>
    </row>
    <row r="361" spans="1:16">
      <c r="A361" s="17">
        <v>101019</v>
      </c>
      <c r="B361" s="17" t="s">
        <v>342</v>
      </c>
      <c r="C361" s="210">
        <v>38.235294117647058</v>
      </c>
      <c r="D361" s="210">
        <v>0</v>
      </c>
      <c r="E361" s="210">
        <v>10.294117647058822</v>
      </c>
      <c r="F361" s="210">
        <v>2.9411764705882351</v>
      </c>
      <c r="G361" s="210">
        <v>4.4117647058823533</v>
      </c>
      <c r="H361" s="210">
        <v>0</v>
      </c>
      <c r="I361" s="210">
        <v>22.058823529411764</v>
      </c>
      <c r="J361" s="210">
        <v>12.5</v>
      </c>
      <c r="K361" s="210">
        <v>0</v>
      </c>
      <c r="L361" s="210">
        <v>0</v>
      </c>
      <c r="M361" s="210">
        <v>0.73529411764705876</v>
      </c>
      <c r="N361" s="210">
        <v>0</v>
      </c>
      <c r="O361" s="210">
        <v>8.8235294117647065</v>
      </c>
      <c r="P361" s="210">
        <v>100</v>
      </c>
    </row>
    <row r="362" spans="1:16">
      <c r="A362" s="17">
        <v>101020</v>
      </c>
      <c r="B362" s="17" t="s">
        <v>477</v>
      </c>
      <c r="C362" s="210">
        <v>58.333333333333336</v>
      </c>
      <c r="D362" s="210">
        <v>8.3333333333333321</v>
      </c>
      <c r="E362" s="210">
        <v>8.3333333333333321</v>
      </c>
      <c r="F362" s="210">
        <v>0</v>
      </c>
      <c r="G362" s="210">
        <v>0</v>
      </c>
      <c r="H362" s="210">
        <v>0</v>
      </c>
      <c r="I362" s="210">
        <v>0</v>
      </c>
      <c r="J362" s="210">
        <v>25</v>
      </c>
      <c r="K362" s="210">
        <v>0</v>
      </c>
      <c r="L362" s="210">
        <v>0</v>
      </c>
      <c r="M362" s="210">
        <v>0</v>
      </c>
      <c r="N362" s="210">
        <v>0</v>
      </c>
      <c r="O362" s="210">
        <v>0</v>
      </c>
      <c r="P362" s="210">
        <v>100</v>
      </c>
    </row>
    <row r="363" spans="1:16">
      <c r="A363" s="17">
        <v>101021</v>
      </c>
      <c r="B363" s="17" t="s">
        <v>618</v>
      </c>
      <c r="C363" s="210">
        <v>33.333333333333329</v>
      </c>
      <c r="D363" s="210">
        <v>0</v>
      </c>
      <c r="E363" s="210">
        <v>0</v>
      </c>
      <c r="F363" s="210">
        <v>0</v>
      </c>
      <c r="G363" s="210">
        <v>0</v>
      </c>
      <c r="H363" s="210">
        <v>0</v>
      </c>
      <c r="I363" s="210">
        <v>0</v>
      </c>
      <c r="J363" s="210">
        <v>66.666666666666657</v>
      </c>
      <c r="K363" s="210">
        <v>0</v>
      </c>
      <c r="L363" s="210">
        <v>0</v>
      </c>
      <c r="M363" s="210">
        <v>0</v>
      </c>
      <c r="N363" s="210">
        <v>0</v>
      </c>
      <c r="O363" s="210">
        <v>0</v>
      </c>
      <c r="P363" s="210">
        <v>100</v>
      </c>
    </row>
    <row r="364" spans="1:16">
      <c r="A364" s="17">
        <v>101024</v>
      </c>
      <c r="B364" s="17" t="s">
        <v>403</v>
      </c>
      <c r="C364" s="210">
        <v>52.631578947368418</v>
      </c>
      <c r="D364" s="210">
        <v>7.8947368421052628</v>
      </c>
      <c r="E364" s="210">
        <v>13.157894736842104</v>
      </c>
      <c r="F364" s="210">
        <v>0</v>
      </c>
      <c r="G364" s="210">
        <v>0</v>
      </c>
      <c r="H364" s="210">
        <v>0</v>
      </c>
      <c r="I364" s="210">
        <v>5.2631578947368416</v>
      </c>
      <c r="J364" s="210">
        <v>10.526315789473683</v>
      </c>
      <c r="K364" s="210">
        <v>0</v>
      </c>
      <c r="L364" s="210">
        <v>0</v>
      </c>
      <c r="M364" s="210">
        <v>0</v>
      </c>
      <c r="N364" s="210">
        <v>0</v>
      </c>
      <c r="O364" s="210">
        <v>10.526315789473683</v>
      </c>
      <c r="P364" s="210">
        <v>100</v>
      </c>
    </row>
    <row r="365" spans="1:16">
      <c r="A365" s="17">
        <v>101025</v>
      </c>
      <c r="B365" s="17" t="s">
        <v>332</v>
      </c>
      <c r="C365" s="210">
        <v>30.985915492957744</v>
      </c>
      <c r="D365" s="210">
        <v>7.7464788732394361</v>
      </c>
      <c r="E365" s="210">
        <v>19.718309859154928</v>
      </c>
      <c r="F365" s="210">
        <v>8.4507042253521121</v>
      </c>
      <c r="G365" s="210">
        <v>0</v>
      </c>
      <c r="H365" s="210">
        <v>0</v>
      </c>
      <c r="I365" s="210">
        <v>9.1549295774647899</v>
      </c>
      <c r="J365" s="210">
        <v>21.830985915492956</v>
      </c>
      <c r="K365" s="210">
        <v>0</v>
      </c>
      <c r="L365" s="210">
        <v>0</v>
      </c>
      <c r="M365" s="210">
        <v>0</v>
      </c>
      <c r="N365" s="210">
        <v>0</v>
      </c>
      <c r="O365" s="210">
        <v>2.112676056338028</v>
      </c>
      <c r="P365" s="210">
        <v>100</v>
      </c>
    </row>
    <row r="366" spans="1:16">
      <c r="A366" s="17">
        <v>102001</v>
      </c>
      <c r="B366" s="17" t="s">
        <v>450</v>
      </c>
      <c r="C366" s="210">
        <v>33.333333333333329</v>
      </c>
      <c r="D366" s="210">
        <v>0</v>
      </c>
      <c r="E366" s="210">
        <v>6.666666666666667</v>
      </c>
      <c r="F366" s="210">
        <v>0</v>
      </c>
      <c r="G366" s="210">
        <v>0</v>
      </c>
      <c r="H366" s="210">
        <v>0</v>
      </c>
      <c r="I366" s="210">
        <v>53.333333333333336</v>
      </c>
      <c r="J366" s="210">
        <v>6.666666666666667</v>
      </c>
      <c r="K366" s="210">
        <v>0</v>
      </c>
      <c r="L366" s="210">
        <v>0</v>
      </c>
      <c r="M366" s="210">
        <v>0</v>
      </c>
      <c r="N366" s="210">
        <v>0</v>
      </c>
      <c r="O366" s="210">
        <v>0</v>
      </c>
      <c r="P366" s="210">
        <v>100</v>
      </c>
    </row>
    <row r="367" spans="1:16">
      <c r="A367" s="17">
        <v>102002</v>
      </c>
      <c r="B367" s="17" t="s">
        <v>533</v>
      </c>
      <c r="C367" s="210">
        <v>10.344827586206897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6.8965517241379306</v>
      </c>
      <c r="J367" s="210">
        <v>10.344827586206897</v>
      </c>
      <c r="K367" s="210">
        <v>0</v>
      </c>
      <c r="L367" s="210">
        <v>0</v>
      </c>
      <c r="M367" s="210">
        <v>0</v>
      </c>
      <c r="N367" s="210">
        <v>0</v>
      </c>
      <c r="O367" s="210">
        <v>72.41379310344827</v>
      </c>
      <c r="P367" s="210">
        <v>100</v>
      </c>
    </row>
    <row r="368" spans="1:16">
      <c r="A368" s="17">
        <v>102003</v>
      </c>
      <c r="B368" s="17" t="s">
        <v>381</v>
      </c>
      <c r="C368" s="210">
        <v>13.793103448275861</v>
      </c>
      <c r="D368" s="210">
        <v>0</v>
      </c>
      <c r="E368" s="210">
        <v>31.03448275862069</v>
      </c>
      <c r="F368" s="210">
        <v>0</v>
      </c>
      <c r="G368" s="210">
        <v>0</v>
      </c>
      <c r="H368" s="210">
        <v>0</v>
      </c>
      <c r="I368" s="210">
        <v>3.4482758620689653</v>
      </c>
      <c r="J368" s="210">
        <v>20.689655172413794</v>
      </c>
      <c r="K368" s="210">
        <v>0</v>
      </c>
      <c r="L368" s="210">
        <v>0</v>
      </c>
      <c r="M368" s="210">
        <v>0</v>
      </c>
      <c r="N368" s="210">
        <v>0</v>
      </c>
      <c r="O368" s="210">
        <v>31.03448275862069</v>
      </c>
      <c r="P368" s="210">
        <v>100</v>
      </c>
    </row>
    <row r="369" spans="1:16">
      <c r="A369" s="17">
        <v>102004</v>
      </c>
      <c r="B369" s="17" t="s">
        <v>646</v>
      </c>
      <c r="C369" s="210">
        <v>100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0">
        <v>0</v>
      </c>
      <c r="M369" s="210">
        <v>0</v>
      </c>
      <c r="N369" s="210">
        <v>0</v>
      </c>
      <c r="O369" s="210">
        <v>0</v>
      </c>
      <c r="P369" s="210">
        <v>100</v>
      </c>
    </row>
    <row r="370" spans="1:16">
      <c r="A370" s="17">
        <v>102005</v>
      </c>
      <c r="B370" s="17" t="s">
        <v>594</v>
      </c>
      <c r="C370" s="210">
        <v>33.333333333333329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33.333333333333329</v>
      </c>
      <c r="J370" s="210">
        <v>33.333333333333329</v>
      </c>
      <c r="K370" s="210">
        <v>0</v>
      </c>
      <c r="L370" s="210">
        <v>0</v>
      </c>
      <c r="M370" s="210">
        <v>0</v>
      </c>
      <c r="N370" s="210">
        <v>0</v>
      </c>
      <c r="O370" s="210">
        <v>0</v>
      </c>
      <c r="P370" s="210">
        <v>100</v>
      </c>
    </row>
    <row r="371" spans="1:16">
      <c r="A371" s="17">
        <v>102006</v>
      </c>
      <c r="B371" s="17" t="s">
        <v>400</v>
      </c>
      <c r="C371" s="210">
        <v>14.666666666666666</v>
      </c>
      <c r="D371" s="210">
        <v>0</v>
      </c>
      <c r="E371" s="210">
        <v>9.3333333333333339</v>
      </c>
      <c r="F371" s="210">
        <v>0</v>
      </c>
      <c r="G371" s="210">
        <v>0</v>
      </c>
      <c r="H371" s="210">
        <v>0</v>
      </c>
      <c r="I371" s="210">
        <v>1.3333333333333335</v>
      </c>
      <c r="J371" s="210">
        <v>74.666666666666671</v>
      </c>
      <c r="K371" s="210">
        <v>0</v>
      </c>
      <c r="L371" s="210">
        <v>0</v>
      </c>
      <c r="M371" s="210">
        <v>0</v>
      </c>
      <c r="N371" s="210">
        <v>0</v>
      </c>
      <c r="O371" s="210">
        <v>0</v>
      </c>
      <c r="P371" s="210">
        <v>100</v>
      </c>
    </row>
    <row r="372" spans="1:16">
      <c r="A372" s="17">
        <v>102007</v>
      </c>
      <c r="B372" s="17" t="s">
        <v>568</v>
      </c>
      <c r="C372" s="210">
        <v>40</v>
      </c>
      <c r="D372" s="210">
        <v>0</v>
      </c>
      <c r="E372" s="210">
        <v>0</v>
      </c>
      <c r="F372" s="210">
        <v>0</v>
      </c>
      <c r="G372" s="210">
        <v>0</v>
      </c>
      <c r="H372" s="210">
        <v>0</v>
      </c>
      <c r="I372" s="210">
        <v>10</v>
      </c>
      <c r="J372" s="210">
        <v>30</v>
      </c>
      <c r="K372" s="210">
        <v>0</v>
      </c>
      <c r="L372" s="210">
        <v>0</v>
      </c>
      <c r="M372" s="210">
        <v>0</v>
      </c>
      <c r="N372" s="210">
        <v>0</v>
      </c>
      <c r="O372" s="210">
        <v>20</v>
      </c>
      <c r="P372" s="210">
        <v>100</v>
      </c>
    </row>
    <row r="373" spans="1:16">
      <c r="A373" s="17">
        <v>102008</v>
      </c>
      <c r="B373" s="17" t="s">
        <v>453</v>
      </c>
      <c r="C373" s="210">
        <v>41.666666666666671</v>
      </c>
      <c r="D373" s="210">
        <v>0</v>
      </c>
      <c r="E373" s="210">
        <v>50</v>
      </c>
      <c r="F373" s="210">
        <v>0</v>
      </c>
      <c r="G373" s="210">
        <v>0</v>
      </c>
      <c r="H373" s="210">
        <v>0</v>
      </c>
      <c r="I373" s="210">
        <v>0</v>
      </c>
      <c r="J373" s="210">
        <v>0</v>
      </c>
      <c r="K373" s="210">
        <v>0</v>
      </c>
      <c r="L373" s="210">
        <v>0</v>
      </c>
      <c r="M373" s="210">
        <v>0</v>
      </c>
      <c r="N373" s="210">
        <v>0</v>
      </c>
      <c r="O373" s="210">
        <v>8.3333333333333321</v>
      </c>
      <c r="P373" s="210">
        <v>100</v>
      </c>
    </row>
    <row r="374" spans="1:16">
      <c r="A374" s="17">
        <v>102009</v>
      </c>
      <c r="B374" s="17" t="s">
        <v>484</v>
      </c>
      <c r="C374" s="210">
        <v>35.714285714285715</v>
      </c>
      <c r="D374" s="210">
        <v>0</v>
      </c>
      <c r="E374" s="210">
        <v>7.1428571428571423</v>
      </c>
      <c r="F374" s="210">
        <v>0</v>
      </c>
      <c r="G374" s="210">
        <v>0</v>
      </c>
      <c r="H374" s="210">
        <v>0</v>
      </c>
      <c r="I374" s="210">
        <v>0</v>
      </c>
      <c r="J374" s="210">
        <v>35.714285714285715</v>
      </c>
      <c r="K374" s="210">
        <v>0</v>
      </c>
      <c r="L374" s="210">
        <v>0</v>
      </c>
      <c r="M374" s="210">
        <v>0</v>
      </c>
      <c r="N374" s="210">
        <v>14.285714285714285</v>
      </c>
      <c r="O374" s="210">
        <v>7.1428571428571423</v>
      </c>
      <c r="P374" s="210">
        <v>100</v>
      </c>
    </row>
    <row r="375" spans="1:16">
      <c r="A375" s="17">
        <v>102010</v>
      </c>
      <c r="B375" s="17" t="s">
        <v>458</v>
      </c>
      <c r="C375" s="210">
        <v>53.658536585365859</v>
      </c>
      <c r="D375" s="210">
        <v>0</v>
      </c>
      <c r="E375" s="210">
        <v>26.829268292682929</v>
      </c>
      <c r="F375" s="210">
        <v>0</v>
      </c>
      <c r="G375" s="210">
        <v>0</v>
      </c>
      <c r="H375" s="210">
        <v>0</v>
      </c>
      <c r="I375" s="210">
        <v>12.195121951219512</v>
      </c>
      <c r="J375" s="210">
        <v>7.3170731707317067</v>
      </c>
      <c r="K375" s="210">
        <v>0</v>
      </c>
      <c r="L375" s="210">
        <v>0</v>
      </c>
      <c r="M375" s="210">
        <v>0</v>
      </c>
      <c r="N375" s="210">
        <v>0</v>
      </c>
      <c r="O375" s="210">
        <v>0</v>
      </c>
      <c r="P375" s="210">
        <v>100</v>
      </c>
    </row>
    <row r="376" spans="1:16">
      <c r="A376" s="17">
        <v>102011</v>
      </c>
      <c r="B376" s="17" t="s">
        <v>341</v>
      </c>
      <c r="C376" s="210">
        <v>44.736842105263158</v>
      </c>
      <c r="D376" s="210">
        <v>2.6315789473684208</v>
      </c>
      <c r="E376" s="210">
        <v>0</v>
      </c>
      <c r="F376" s="210">
        <v>0</v>
      </c>
      <c r="G376" s="210">
        <v>0</v>
      </c>
      <c r="H376" s="210">
        <v>0</v>
      </c>
      <c r="I376" s="210">
        <v>23.684210526315788</v>
      </c>
      <c r="J376" s="210">
        <v>21.052631578947366</v>
      </c>
      <c r="K376" s="210">
        <v>0</v>
      </c>
      <c r="L376" s="210">
        <v>0</v>
      </c>
      <c r="M376" s="210">
        <v>0</v>
      </c>
      <c r="N376" s="210">
        <v>0</v>
      </c>
      <c r="O376" s="210">
        <v>7.8947368421052628</v>
      </c>
      <c r="P376" s="210">
        <v>100</v>
      </c>
    </row>
    <row r="377" spans="1:16">
      <c r="A377" s="17">
        <v>102012</v>
      </c>
      <c r="B377" s="17" t="s">
        <v>507</v>
      </c>
      <c r="C377" s="210">
        <v>30.526315789473685</v>
      </c>
      <c r="D377" s="210">
        <v>4.2105263157894735</v>
      </c>
      <c r="E377" s="210">
        <v>12.631578947368421</v>
      </c>
      <c r="F377" s="210">
        <v>0</v>
      </c>
      <c r="G377" s="210">
        <v>0</v>
      </c>
      <c r="H377" s="210">
        <v>0</v>
      </c>
      <c r="I377" s="210">
        <v>35.789473684210527</v>
      </c>
      <c r="J377" s="210">
        <v>11.578947368421053</v>
      </c>
      <c r="K377" s="210">
        <v>0</v>
      </c>
      <c r="L377" s="210">
        <v>0</v>
      </c>
      <c r="M377" s="210">
        <v>0</v>
      </c>
      <c r="N377" s="210">
        <v>0</v>
      </c>
      <c r="O377" s="210">
        <v>5.2631578947368416</v>
      </c>
      <c r="P377" s="210">
        <v>100</v>
      </c>
    </row>
    <row r="378" spans="1:16">
      <c r="A378" s="17">
        <v>102013</v>
      </c>
      <c r="B378" s="17" t="s">
        <v>538</v>
      </c>
      <c r="C378" s="210">
        <v>14.285714285714285</v>
      </c>
      <c r="D378" s="210">
        <v>0</v>
      </c>
      <c r="E378" s="210">
        <v>0</v>
      </c>
      <c r="F378" s="210">
        <v>0</v>
      </c>
      <c r="G378" s="210">
        <v>0</v>
      </c>
      <c r="H378" s="210">
        <v>0</v>
      </c>
      <c r="I378" s="210">
        <v>0</v>
      </c>
      <c r="J378" s="210">
        <v>57.142857142857139</v>
      </c>
      <c r="K378" s="210">
        <v>0</v>
      </c>
      <c r="L378" s="210">
        <v>0</v>
      </c>
      <c r="M378" s="210">
        <v>0</v>
      </c>
      <c r="N378" s="210">
        <v>0</v>
      </c>
      <c r="O378" s="210">
        <v>28.571428571428569</v>
      </c>
      <c r="P378" s="210">
        <v>100</v>
      </c>
    </row>
    <row r="379" spans="1:16">
      <c r="A379" s="17">
        <v>102014</v>
      </c>
      <c r="B379" s="17" t="s">
        <v>496</v>
      </c>
      <c r="C379" s="210">
        <v>12.5</v>
      </c>
      <c r="D379" s="210">
        <v>0</v>
      </c>
      <c r="E379" s="210">
        <v>0</v>
      </c>
      <c r="F379" s="210">
        <v>0</v>
      </c>
      <c r="G379" s="210">
        <v>0</v>
      </c>
      <c r="H379" s="210">
        <v>0</v>
      </c>
      <c r="I379" s="210">
        <v>37.5</v>
      </c>
      <c r="J379" s="210">
        <v>18.75</v>
      </c>
      <c r="K379" s="210">
        <v>0</v>
      </c>
      <c r="L379" s="210">
        <v>0</v>
      </c>
      <c r="M379" s="210">
        <v>0</v>
      </c>
      <c r="N379" s="210">
        <v>0</v>
      </c>
      <c r="O379" s="210">
        <v>31.25</v>
      </c>
      <c r="P379" s="210">
        <v>100</v>
      </c>
    </row>
    <row r="380" spans="1:16">
      <c r="A380" s="17">
        <v>102015</v>
      </c>
      <c r="B380" s="17" t="s">
        <v>522</v>
      </c>
      <c r="C380" s="210">
        <v>29.411764705882355</v>
      </c>
      <c r="D380" s="210">
        <v>0</v>
      </c>
      <c r="E380" s="210">
        <v>0</v>
      </c>
      <c r="F380" s="210">
        <v>0</v>
      </c>
      <c r="G380" s="210">
        <v>0</v>
      </c>
      <c r="H380" s="210">
        <v>0</v>
      </c>
      <c r="I380" s="210">
        <v>0</v>
      </c>
      <c r="J380" s="210">
        <v>23.52941176470588</v>
      </c>
      <c r="K380" s="210">
        <v>0</v>
      </c>
      <c r="L380" s="210">
        <v>0</v>
      </c>
      <c r="M380" s="210">
        <v>0</v>
      </c>
      <c r="N380" s="210">
        <v>0</v>
      </c>
      <c r="O380" s="210">
        <v>47.058823529411761</v>
      </c>
      <c r="P380" s="210">
        <v>100</v>
      </c>
    </row>
    <row r="381" spans="1:16">
      <c r="A381" s="17">
        <v>102016</v>
      </c>
      <c r="B381" s="17" t="s">
        <v>457</v>
      </c>
      <c r="C381" s="210">
        <v>10.869565217391305</v>
      </c>
      <c r="D381" s="210">
        <v>6.5217391304347823</v>
      </c>
      <c r="E381" s="210">
        <v>4.3478260869565215</v>
      </c>
      <c r="F381" s="210">
        <v>0</v>
      </c>
      <c r="G381" s="210">
        <v>0</v>
      </c>
      <c r="H381" s="210">
        <v>0</v>
      </c>
      <c r="I381" s="210">
        <v>56.521739130434781</v>
      </c>
      <c r="J381" s="210">
        <v>6.5217391304347823</v>
      </c>
      <c r="K381" s="210">
        <v>0</v>
      </c>
      <c r="L381" s="210">
        <v>0</v>
      </c>
      <c r="M381" s="210">
        <v>13.043478260869565</v>
      </c>
      <c r="N381" s="210">
        <v>0</v>
      </c>
      <c r="O381" s="210">
        <v>2.1739130434782608</v>
      </c>
      <c r="P381" s="210">
        <v>100</v>
      </c>
    </row>
    <row r="382" spans="1:16">
      <c r="A382" s="17">
        <v>102017</v>
      </c>
      <c r="B382" s="17" t="s">
        <v>385</v>
      </c>
      <c r="C382" s="210">
        <v>17.058823529411764</v>
      </c>
      <c r="D382" s="210">
        <v>1.7647058823529411</v>
      </c>
      <c r="E382" s="210">
        <v>12.352941176470589</v>
      </c>
      <c r="F382" s="210">
        <v>0</v>
      </c>
      <c r="G382" s="210">
        <v>1.1764705882352942</v>
      </c>
      <c r="H382" s="210">
        <v>0</v>
      </c>
      <c r="I382" s="210">
        <v>0</v>
      </c>
      <c r="J382" s="210">
        <v>60</v>
      </c>
      <c r="K382" s="210">
        <v>0</v>
      </c>
      <c r="L382" s="210">
        <v>0.58823529411764708</v>
      </c>
      <c r="M382" s="210">
        <v>1.7647058823529411</v>
      </c>
      <c r="N382" s="210">
        <v>0</v>
      </c>
      <c r="O382" s="210">
        <v>5.2941176470588234</v>
      </c>
      <c r="P382" s="210">
        <v>100</v>
      </c>
    </row>
    <row r="383" spans="1:16">
      <c r="A383" s="17">
        <v>102018</v>
      </c>
      <c r="B383" s="17" t="s">
        <v>485</v>
      </c>
      <c r="C383" s="210">
        <v>50</v>
      </c>
      <c r="D383" s="210">
        <v>0</v>
      </c>
      <c r="E383" s="210">
        <v>0</v>
      </c>
      <c r="F383" s="210">
        <v>0</v>
      </c>
      <c r="G383" s="210">
        <v>0</v>
      </c>
      <c r="H383" s="210">
        <v>0</v>
      </c>
      <c r="I383" s="210">
        <v>0</v>
      </c>
      <c r="J383" s="210">
        <v>50</v>
      </c>
      <c r="K383" s="210">
        <v>0</v>
      </c>
      <c r="L383" s="210">
        <v>0</v>
      </c>
      <c r="M383" s="210">
        <v>0</v>
      </c>
      <c r="N383" s="210">
        <v>0</v>
      </c>
      <c r="O383" s="210">
        <v>0</v>
      </c>
      <c r="P383" s="210">
        <v>100</v>
      </c>
    </row>
    <row r="384" spans="1:16">
      <c r="A384" s="17">
        <v>102019</v>
      </c>
      <c r="B384" s="17" t="s">
        <v>392</v>
      </c>
      <c r="C384" s="210">
        <v>67.796610169491515</v>
      </c>
      <c r="D384" s="210">
        <v>0</v>
      </c>
      <c r="E384" s="210">
        <v>18.64406779661017</v>
      </c>
      <c r="F384" s="210">
        <v>0</v>
      </c>
      <c r="G384" s="210">
        <v>0</v>
      </c>
      <c r="H384" s="210">
        <v>0</v>
      </c>
      <c r="I384" s="210">
        <v>5.0847457627118651</v>
      </c>
      <c r="J384" s="210">
        <v>3.3898305084745761</v>
      </c>
      <c r="K384" s="210">
        <v>0</v>
      </c>
      <c r="L384" s="210">
        <v>0</v>
      </c>
      <c r="M384" s="210">
        <v>0</v>
      </c>
      <c r="N384" s="210">
        <v>0</v>
      </c>
      <c r="O384" s="210">
        <v>5.0847457627118651</v>
      </c>
      <c r="P384" s="210">
        <v>100</v>
      </c>
    </row>
    <row r="385" spans="1:16">
      <c r="A385" s="17">
        <v>102020</v>
      </c>
      <c r="B385" s="17" t="s">
        <v>476</v>
      </c>
      <c r="C385" s="210">
        <v>39.485981308411219</v>
      </c>
      <c r="D385" s="210">
        <v>0</v>
      </c>
      <c r="E385" s="210">
        <v>0</v>
      </c>
      <c r="F385" s="210">
        <v>0</v>
      </c>
      <c r="G385" s="210">
        <v>2.8037383177570092</v>
      </c>
      <c r="H385" s="210">
        <v>0</v>
      </c>
      <c r="I385" s="210">
        <v>12.383177570093459</v>
      </c>
      <c r="J385" s="210">
        <v>44.392523364485982</v>
      </c>
      <c r="K385" s="210">
        <v>0</v>
      </c>
      <c r="L385" s="210">
        <v>0</v>
      </c>
      <c r="M385" s="210">
        <v>0.23364485981308408</v>
      </c>
      <c r="N385" s="210">
        <v>0</v>
      </c>
      <c r="O385" s="210">
        <v>0.7009345794392523</v>
      </c>
      <c r="P385" s="210">
        <v>100</v>
      </c>
    </row>
    <row r="386" spans="1:16">
      <c r="A386" s="17">
        <v>102021</v>
      </c>
      <c r="B386" s="17" t="s">
        <v>323</v>
      </c>
      <c r="C386" s="210">
        <v>53.521126760563376</v>
      </c>
      <c r="D386" s="210">
        <v>14.084507042253522</v>
      </c>
      <c r="E386" s="210">
        <v>0</v>
      </c>
      <c r="F386" s="210">
        <v>0</v>
      </c>
      <c r="G386" s="210">
        <v>0</v>
      </c>
      <c r="H386" s="210">
        <v>0</v>
      </c>
      <c r="I386" s="210">
        <v>1.4084507042253522</v>
      </c>
      <c r="J386" s="210">
        <v>21.12676056338028</v>
      </c>
      <c r="K386" s="210">
        <v>0</v>
      </c>
      <c r="L386" s="210">
        <v>0</v>
      </c>
      <c r="M386" s="210">
        <v>7.042253521126761</v>
      </c>
      <c r="N386" s="210">
        <v>0</v>
      </c>
      <c r="O386" s="210">
        <v>2.8169014084507045</v>
      </c>
      <c r="P386" s="210">
        <v>100</v>
      </c>
    </row>
    <row r="387" spans="1:16">
      <c r="A387" s="17">
        <v>102023</v>
      </c>
      <c r="B387" s="17" t="s">
        <v>513</v>
      </c>
      <c r="C387" s="210">
        <v>33.333333333333329</v>
      </c>
      <c r="D387" s="210">
        <v>0</v>
      </c>
      <c r="E387" s="210">
        <v>16.666666666666664</v>
      </c>
      <c r="F387" s="210">
        <v>0</v>
      </c>
      <c r="G387" s="210">
        <v>0</v>
      </c>
      <c r="H387" s="210">
        <v>0</v>
      </c>
      <c r="I387" s="210">
        <v>33.333333333333329</v>
      </c>
      <c r="J387" s="210">
        <v>0</v>
      </c>
      <c r="K387" s="210">
        <v>0</v>
      </c>
      <c r="L387" s="210">
        <v>0</v>
      </c>
      <c r="M387" s="210">
        <v>0</v>
      </c>
      <c r="N387" s="210">
        <v>16.666666666666664</v>
      </c>
      <c r="O387" s="210">
        <v>0</v>
      </c>
      <c r="P387" s="210">
        <v>100</v>
      </c>
    </row>
    <row r="388" spans="1:16">
      <c r="A388" s="17">
        <v>102024</v>
      </c>
      <c r="B388" s="17" t="s">
        <v>545</v>
      </c>
      <c r="C388" s="210"/>
      <c r="D388" s="210"/>
      <c r="E388" s="210"/>
      <c r="F388" s="210"/>
      <c r="G388" s="210"/>
      <c r="H388" s="210"/>
      <c r="I388" s="210"/>
      <c r="J388" s="210"/>
      <c r="K388" s="210"/>
      <c r="L388" s="210"/>
      <c r="M388" s="210"/>
      <c r="N388" s="210"/>
      <c r="O388" s="210"/>
      <c r="P388" s="210"/>
    </row>
    <row r="389" spans="1:16">
      <c r="A389" s="17">
        <v>102025</v>
      </c>
      <c r="B389" s="17" t="s">
        <v>331</v>
      </c>
      <c r="C389" s="210">
        <v>62.5</v>
      </c>
      <c r="D389" s="210">
        <v>0</v>
      </c>
      <c r="E389" s="210">
        <v>7.8125</v>
      </c>
      <c r="F389" s="210">
        <v>0</v>
      </c>
      <c r="G389" s="210">
        <v>1.5625</v>
      </c>
      <c r="H389" s="210">
        <v>0</v>
      </c>
      <c r="I389" s="210">
        <v>9.375</v>
      </c>
      <c r="J389" s="210">
        <v>17.1875</v>
      </c>
      <c r="K389" s="210">
        <v>0</v>
      </c>
      <c r="L389" s="210">
        <v>0</v>
      </c>
      <c r="M389" s="210">
        <v>0</v>
      </c>
      <c r="N389" s="210">
        <v>0</v>
      </c>
      <c r="O389" s="210">
        <v>1.5625</v>
      </c>
      <c r="P389" s="210">
        <v>100</v>
      </c>
    </row>
    <row r="390" spans="1:16">
      <c r="A390" s="17">
        <v>102026</v>
      </c>
      <c r="B390" s="17" t="s">
        <v>561</v>
      </c>
      <c r="C390" s="210">
        <v>0</v>
      </c>
      <c r="D390" s="210">
        <v>0</v>
      </c>
      <c r="E390" s="210">
        <v>50</v>
      </c>
      <c r="F390" s="210">
        <v>0</v>
      </c>
      <c r="G390" s="210">
        <v>0</v>
      </c>
      <c r="H390" s="210">
        <v>0</v>
      </c>
      <c r="I390" s="210">
        <v>50</v>
      </c>
      <c r="J390" s="210">
        <v>0</v>
      </c>
      <c r="K390" s="210">
        <v>0</v>
      </c>
      <c r="L390" s="210">
        <v>0</v>
      </c>
      <c r="M390" s="210">
        <v>0</v>
      </c>
      <c r="N390" s="210">
        <v>0</v>
      </c>
      <c r="O390" s="210">
        <v>0</v>
      </c>
      <c r="P390" s="210">
        <v>100</v>
      </c>
    </row>
    <row r="391" spans="1:16">
      <c r="A391" s="17">
        <v>102027</v>
      </c>
      <c r="B391" s="17" t="s">
        <v>309</v>
      </c>
      <c r="C391" s="210">
        <v>81.818181818181827</v>
      </c>
      <c r="D391" s="210">
        <v>1.1363636363636365</v>
      </c>
      <c r="E391" s="210">
        <v>2.8409090909090908</v>
      </c>
      <c r="F391" s="210">
        <v>0</v>
      </c>
      <c r="G391" s="210">
        <v>0</v>
      </c>
      <c r="H391" s="210">
        <v>0</v>
      </c>
      <c r="I391" s="210">
        <v>1.1363636363636365</v>
      </c>
      <c r="J391" s="210">
        <v>7.3863636363636367</v>
      </c>
      <c r="K391" s="210">
        <v>0</v>
      </c>
      <c r="L391" s="210">
        <v>0</v>
      </c>
      <c r="M391" s="210">
        <v>0</v>
      </c>
      <c r="N391" s="210">
        <v>1.7045454545454544</v>
      </c>
      <c r="O391" s="210">
        <v>3.9772727272727271</v>
      </c>
      <c r="P391" s="210">
        <v>100</v>
      </c>
    </row>
    <row r="392" spans="1:16">
      <c r="A392" s="17">
        <v>102028</v>
      </c>
      <c r="B392" s="17" t="s">
        <v>574</v>
      </c>
      <c r="C392" s="210">
        <v>0</v>
      </c>
      <c r="D392" s="210">
        <v>0</v>
      </c>
      <c r="E392" s="210">
        <v>100</v>
      </c>
      <c r="F392" s="210">
        <v>0</v>
      </c>
      <c r="G392" s="210">
        <v>0</v>
      </c>
      <c r="H392" s="210">
        <v>0</v>
      </c>
      <c r="I392" s="210">
        <v>0</v>
      </c>
      <c r="J392" s="210">
        <v>0</v>
      </c>
      <c r="K392" s="210">
        <v>0</v>
      </c>
      <c r="L392" s="210">
        <v>0</v>
      </c>
      <c r="M392" s="210">
        <v>0</v>
      </c>
      <c r="N392" s="210">
        <v>0</v>
      </c>
      <c r="O392" s="210">
        <v>0</v>
      </c>
      <c r="P392" s="210">
        <v>100</v>
      </c>
    </row>
    <row r="393" spans="1:16">
      <c r="A393" s="17">
        <v>102029</v>
      </c>
      <c r="B393" s="17" t="s">
        <v>597</v>
      </c>
      <c r="C393" s="210">
        <v>0</v>
      </c>
      <c r="D393" s="210">
        <v>0</v>
      </c>
      <c r="E393" s="210">
        <v>7.6923076923076925</v>
      </c>
      <c r="F393" s="210">
        <v>0</v>
      </c>
      <c r="G393" s="210">
        <v>0</v>
      </c>
      <c r="H393" s="210">
        <v>0</v>
      </c>
      <c r="I393" s="210">
        <v>28.205128205128204</v>
      </c>
      <c r="J393" s="210">
        <v>7.6923076923076925</v>
      </c>
      <c r="K393" s="210">
        <v>0</v>
      </c>
      <c r="L393" s="210">
        <v>53.846153846153847</v>
      </c>
      <c r="M393" s="210">
        <v>0</v>
      </c>
      <c r="N393" s="210">
        <v>0</v>
      </c>
      <c r="O393" s="210">
        <v>2.5641025641025639</v>
      </c>
      <c r="P393" s="210">
        <v>100</v>
      </c>
    </row>
    <row r="394" spans="1:16">
      <c r="A394" s="17">
        <v>102030</v>
      </c>
      <c r="B394" s="17" t="s">
        <v>358</v>
      </c>
      <c r="C394" s="210">
        <v>41.666666666666671</v>
      </c>
      <c r="D394" s="210">
        <v>0</v>
      </c>
      <c r="E394" s="210">
        <v>8.3333333333333321</v>
      </c>
      <c r="F394" s="210">
        <v>0</v>
      </c>
      <c r="G394" s="210">
        <v>0</v>
      </c>
      <c r="H394" s="210">
        <v>0</v>
      </c>
      <c r="I394" s="210">
        <v>8.3333333333333321</v>
      </c>
      <c r="J394" s="210">
        <v>25</v>
      </c>
      <c r="K394" s="210">
        <v>0</v>
      </c>
      <c r="L394" s="210">
        <v>0</v>
      </c>
      <c r="M394" s="210">
        <v>0</v>
      </c>
      <c r="N394" s="210">
        <v>0</v>
      </c>
      <c r="O394" s="210">
        <v>16.666666666666664</v>
      </c>
      <c r="P394" s="210">
        <v>100</v>
      </c>
    </row>
    <row r="395" spans="1:16">
      <c r="A395" s="17">
        <v>102031</v>
      </c>
      <c r="B395" s="17" t="s">
        <v>361</v>
      </c>
      <c r="C395" s="210">
        <v>10.928961748633879</v>
      </c>
      <c r="D395" s="210">
        <v>0.54644808743169404</v>
      </c>
      <c r="E395" s="210">
        <v>10.382513661202186</v>
      </c>
      <c r="F395" s="210">
        <v>0</v>
      </c>
      <c r="G395" s="210">
        <v>0</v>
      </c>
      <c r="H395" s="210">
        <v>0</v>
      </c>
      <c r="I395" s="210">
        <v>0.54644808743169404</v>
      </c>
      <c r="J395" s="210">
        <v>6.0109289617486334</v>
      </c>
      <c r="K395" s="210">
        <v>0</v>
      </c>
      <c r="L395" s="210">
        <v>0</v>
      </c>
      <c r="M395" s="210">
        <v>71.58469945355192</v>
      </c>
      <c r="N395" s="210">
        <v>0</v>
      </c>
      <c r="O395" s="210">
        <v>0</v>
      </c>
      <c r="P395" s="210">
        <v>100</v>
      </c>
    </row>
    <row r="396" spans="1:16">
      <c r="A396" s="17">
        <v>102032</v>
      </c>
      <c r="B396" s="17" t="s">
        <v>367</v>
      </c>
      <c r="C396" s="210">
        <v>41.509433962264154</v>
      </c>
      <c r="D396" s="210">
        <v>0</v>
      </c>
      <c r="E396" s="210">
        <v>0</v>
      </c>
      <c r="F396" s="210">
        <v>0</v>
      </c>
      <c r="G396" s="210">
        <v>0</v>
      </c>
      <c r="H396" s="210">
        <v>0</v>
      </c>
      <c r="I396" s="210">
        <v>11.320754716981133</v>
      </c>
      <c r="J396" s="210">
        <v>20.754716981132077</v>
      </c>
      <c r="K396" s="210">
        <v>0</v>
      </c>
      <c r="L396" s="210">
        <v>0</v>
      </c>
      <c r="M396" s="210">
        <v>0</v>
      </c>
      <c r="N396" s="210">
        <v>0</v>
      </c>
      <c r="O396" s="210">
        <v>26.415094339622641</v>
      </c>
      <c r="P396" s="210">
        <v>100</v>
      </c>
    </row>
    <row r="397" spans="1:16">
      <c r="A397" s="17">
        <v>102033</v>
      </c>
      <c r="B397" s="17" t="s">
        <v>470</v>
      </c>
      <c r="C397" s="210">
        <v>54.838709677419352</v>
      </c>
      <c r="D397" s="210">
        <v>0</v>
      </c>
      <c r="E397" s="210">
        <v>12.903225806451612</v>
      </c>
      <c r="F397" s="210">
        <v>0</v>
      </c>
      <c r="G397" s="210">
        <v>0</v>
      </c>
      <c r="H397" s="210">
        <v>0</v>
      </c>
      <c r="I397" s="210">
        <v>3.225806451612903</v>
      </c>
      <c r="J397" s="210">
        <v>9.67741935483871</v>
      </c>
      <c r="K397" s="210">
        <v>0</v>
      </c>
      <c r="L397" s="210">
        <v>0</v>
      </c>
      <c r="M397" s="210">
        <v>9.67741935483871</v>
      </c>
      <c r="N397" s="210">
        <v>0</v>
      </c>
      <c r="O397" s="210">
        <v>9.67741935483871</v>
      </c>
      <c r="P397" s="210">
        <v>100</v>
      </c>
    </row>
    <row r="398" spans="1:16">
      <c r="A398" s="17">
        <v>102034</v>
      </c>
      <c r="B398" s="17" t="s">
        <v>454</v>
      </c>
      <c r="C398" s="210">
        <v>84.375</v>
      </c>
      <c r="D398" s="210">
        <v>0</v>
      </c>
      <c r="E398" s="210">
        <v>0</v>
      </c>
      <c r="F398" s="210">
        <v>0</v>
      </c>
      <c r="G398" s="210">
        <v>3.125</v>
      </c>
      <c r="H398" s="210">
        <v>0</v>
      </c>
      <c r="I398" s="210">
        <v>0</v>
      </c>
      <c r="J398" s="210">
        <v>12.5</v>
      </c>
      <c r="K398" s="210">
        <v>0</v>
      </c>
      <c r="L398" s="210">
        <v>0</v>
      </c>
      <c r="M398" s="210">
        <v>0</v>
      </c>
      <c r="N398" s="210">
        <v>0</v>
      </c>
      <c r="O398" s="210">
        <v>0</v>
      </c>
      <c r="P398" s="210">
        <v>100</v>
      </c>
    </row>
    <row r="399" spans="1:16">
      <c r="A399" s="17">
        <v>102035</v>
      </c>
      <c r="B399" s="17" t="s">
        <v>540</v>
      </c>
      <c r="C399" s="210">
        <v>66.666666666666657</v>
      </c>
      <c r="D399" s="210">
        <v>0</v>
      </c>
      <c r="E399" s="210">
        <v>0</v>
      </c>
      <c r="F399" s="210">
        <v>0</v>
      </c>
      <c r="G399" s="210">
        <v>0</v>
      </c>
      <c r="H399" s="210">
        <v>0</v>
      </c>
      <c r="I399" s="210">
        <v>33.333333333333329</v>
      </c>
      <c r="J399" s="210">
        <v>0</v>
      </c>
      <c r="K399" s="210">
        <v>0</v>
      </c>
      <c r="L399" s="210">
        <v>0</v>
      </c>
      <c r="M399" s="210">
        <v>0</v>
      </c>
      <c r="N399" s="210">
        <v>0</v>
      </c>
      <c r="O399" s="210">
        <v>0</v>
      </c>
      <c r="P399" s="210">
        <v>100</v>
      </c>
    </row>
    <row r="400" spans="1:16">
      <c r="A400" s="17">
        <v>102036</v>
      </c>
      <c r="B400" s="17" t="s">
        <v>416</v>
      </c>
      <c r="C400" s="210">
        <v>29.629629629629626</v>
      </c>
      <c r="D400" s="210">
        <v>0</v>
      </c>
      <c r="E400" s="210">
        <v>18.518518518518519</v>
      </c>
      <c r="F400" s="210">
        <v>0</v>
      </c>
      <c r="G400" s="210">
        <v>0</v>
      </c>
      <c r="H400" s="210">
        <v>0</v>
      </c>
      <c r="I400" s="210">
        <v>18.518518518518519</v>
      </c>
      <c r="J400" s="210">
        <v>25.925925925925924</v>
      </c>
      <c r="K400" s="210">
        <v>0</v>
      </c>
      <c r="L400" s="210">
        <v>0</v>
      </c>
      <c r="M400" s="210">
        <v>0</v>
      </c>
      <c r="N400" s="210">
        <v>0</v>
      </c>
      <c r="O400" s="210">
        <v>7.4074074074074066</v>
      </c>
      <c r="P400" s="210">
        <v>100</v>
      </c>
    </row>
    <row r="401" spans="1:16">
      <c r="A401" s="17">
        <v>102038</v>
      </c>
      <c r="B401" s="17" t="s">
        <v>612</v>
      </c>
      <c r="C401" s="210">
        <v>10</v>
      </c>
      <c r="D401" s="210">
        <v>0</v>
      </c>
      <c r="E401" s="210">
        <v>36.666666666666664</v>
      </c>
      <c r="F401" s="210">
        <v>0</v>
      </c>
      <c r="G401" s="210">
        <v>0</v>
      </c>
      <c r="H401" s="210">
        <v>0</v>
      </c>
      <c r="I401" s="210">
        <v>10</v>
      </c>
      <c r="J401" s="210">
        <v>0</v>
      </c>
      <c r="K401" s="210">
        <v>0</v>
      </c>
      <c r="L401" s="210">
        <v>0</v>
      </c>
      <c r="M401" s="210">
        <v>43.333333333333336</v>
      </c>
      <c r="N401" s="210">
        <v>0</v>
      </c>
      <c r="O401" s="210">
        <v>0</v>
      </c>
      <c r="P401" s="210">
        <v>100</v>
      </c>
    </row>
    <row r="402" spans="1:16">
      <c r="A402" s="17">
        <v>102039</v>
      </c>
      <c r="B402" s="17" t="s">
        <v>578</v>
      </c>
      <c r="C402" s="210">
        <v>16.666666666666664</v>
      </c>
      <c r="D402" s="210">
        <v>0</v>
      </c>
      <c r="E402" s="210">
        <v>66.666666666666657</v>
      </c>
      <c r="F402" s="210">
        <v>0</v>
      </c>
      <c r="G402" s="210">
        <v>0</v>
      </c>
      <c r="H402" s="210">
        <v>0</v>
      </c>
      <c r="I402" s="210">
        <v>0</v>
      </c>
      <c r="J402" s="210">
        <v>0</v>
      </c>
      <c r="K402" s="210">
        <v>0</v>
      </c>
      <c r="L402" s="210">
        <v>0</v>
      </c>
      <c r="M402" s="210">
        <v>0</v>
      </c>
      <c r="N402" s="210">
        <v>0</v>
      </c>
      <c r="O402" s="210">
        <v>16.666666666666664</v>
      </c>
      <c r="P402" s="210">
        <v>100</v>
      </c>
    </row>
    <row r="403" spans="1:16">
      <c r="A403" s="17">
        <v>102040</v>
      </c>
      <c r="B403" s="17" t="s">
        <v>447</v>
      </c>
      <c r="C403" s="210">
        <v>55.769230769230774</v>
      </c>
      <c r="D403" s="210">
        <v>1.9230769230769231</v>
      </c>
      <c r="E403" s="210">
        <v>2.8846153846153846</v>
      </c>
      <c r="F403" s="210">
        <v>0</v>
      </c>
      <c r="G403" s="210">
        <v>0</v>
      </c>
      <c r="H403" s="210">
        <v>0</v>
      </c>
      <c r="I403" s="210">
        <v>20.192307692307693</v>
      </c>
      <c r="J403" s="210">
        <v>2.8846153846153846</v>
      </c>
      <c r="K403" s="210">
        <v>0</v>
      </c>
      <c r="L403" s="210">
        <v>0</v>
      </c>
      <c r="M403" s="210">
        <v>0</v>
      </c>
      <c r="N403" s="210">
        <v>0</v>
      </c>
      <c r="O403" s="210">
        <v>16.346153846153847</v>
      </c>
      <c r="P403" s="210">
        <v>100</v>
      </c>
    </row>
    <row r="404" spans="1:16">
      <c r="A404" s="17">
        <v>102041</v>
      </c>
      <c r="B404" s="17" t="s">
        <v>624</v>
      </c>
      <c r="C404" s="210">
        <v>10</v>
      </c>
      <c r="D404" s="210">
        <v>0</v>
      </c>
      <c r="E404" s="210">
        <v>70</v>
      </c>
      <c r="F404" s="210">
        <v>0</v>
      </c>
      <c r="G404" s="210">
        <v>0</v>
      </c>
      <c r="H404" s="210">
        <v>0</v>
      </c>
      <c r="I404" s="210">
        <v>0</v>
      </c>
      <c r="J404" s="210">
        <v>20</v>
      </c>
      <c r="K404" s="210">
        <v>0</v>
      </c>
      <c r="L404" s="210">
        <v>0</v>
      </c>
      <c r="M404" s="210">
        <v>0</v>
      </c>
      <c r="N404" s="210">
        <v>0</v>
      </c>
      <c r="O404" s="210">
        <v>0</v>
      </c>
      <c r="P404" s="210">
        <v>100</v>
      </c>
    </row>
    <row r="405" spans="1:16">
      <c r="A405" s="17">
        <v>102042</v>
      </c>
      <c r="B405" s="17" t="s">
        <v>536</v>
      </c>
      <c r="C405" s="210">
        <v>65.714285714285708</v>
      </c>
      <c r="D405" s="210">
        <v>0</v>
      </c>
      <c r="E405" s="210">
        <v>0</v>
      </c>
      <c r="F405" s="210">
        <v>0</v>
      </c>
      <c r="G405" s="210">
        <v>0</v>
      </c>
      <c r="H405" s="210">
        <v>0</v>
      </c>
      <c r="I405" s="210">
        <v>25.714285714285712</v>
      </c>
      <c r="J405" s="210">
        <v>5.7142857142857144</v>
      </c>
      <c r="K405" s="210">
        <v>0</v>
      </c>
      <c r="L405" s="210">
        <v>0</v>
      </c>
      <c r="M405" s="210">
        <v>0</v>
      </c>
      <c r="N405" s="210">
        <v>0</v>
      </c>
      <c r="O405" s="210">
        <v>2.8571428571428572</v>
      </c>
      <c r="P405" s="210">
        <v>100</v>
      </c>
    </row>
    <row r="406" spans="1:16">
      <c r="A406" s="17">
        <v>102043</v>
      </c>
      <c r="B406" s="17" t="s">
        <v>445</v>
      </c>
      <c r="C406" s="210">
        <v>17.948717948717949</v>
      </c>
      <c r="D406" s="210">
        <v>30.76923076923077</v>
      </c>
      <c r="E406" s="210">
        <v>23.076923076923077</v>
      </c>
      <c r="F406" s="210">
        <v>0</v>
      </c>
      <c r="G406" s="210">
        <v>0</v>
      </c>
      <c r="H406" s="210">
        <v>0</v>
      </c>
      <c r="I406" s="210">
        <v>7.6923076923076925</v>
      </c>
      <c r="J406" s="210">
        <v>5.1282051282051277</v>
      </c>
      <c r="K406" s="210">
        <v>0</v>
      </c>
      <c r="L406" s="210">
        <v>10.256410256410255</v>
      </c>
      <c r="M406" s="210">
        <v>0</v>
      </c>
      <c r="N406" s="210">
        <v>0</v>
      </c>
      <c r="O406" s="210">
        <v>5.1282051282051277</v>
      </c>
      <c r="P406" s="210">
        <v>100</v>
      </c>
    </row>
    <row r="407" spans="1:16">
      <c r="A407" s="17">
        <v>102044</v>
      </c>
      <c r="B407" s="17" t="s">
        <v>327</v>
      </c>
      <c r="C407" s="210">
        <v>11.428571428571429</v>
      </c>
      <c r="D407" s="210">
        <v>11.428571428571429</v>
      </c>
      <c r="E407" s="210">
        <v>40</v>
      </c>
      <c r="F407" s="210">
        <v>0</v>
      </c>
      <c r="G407" s="210">
        <v>0</v>
      </c>
      <c r="H407" s="210">
        <v>0</v>
      </c>
      <c r="I407" s="210">
        <v>8.5714285714285712</v>
      </c>
      <c r="J407" s="210">
        <v>14.285714285714285</v>
      </c>
      <c r="K407" s="210">
        <v>0</v>
      </c>
      <c r="L407" s="210">
        <v>0</v>
      </c>
      <c r="M407" s="210">
        <v>0</v>
      </c>
      <c r="N407" s="210">
        <v>0</v>
      </c>
      <c r="O407" s="210">
        <v>14.285714285714285</v>
      </c>
      <c r="P407" s="210">
        <v>100</v>
      </c>
    </row>
    <row r="408" spans="1:16">
      <c r="A408" s="17">
        <v>102045</v>
      </c>
      <c r="B408" s="17" t="s">
        <v>644</v>
      </c>
      <c r="C408" s="210">
        <v>60</v>
      </c>
      <c r="D408" s="210">
        <v>0</v>
      </c>
      <c r="E408" s="210">
        <v>40</v>
      </c>
      <c r="F408" s="210">
        <v>0</v>
      </c>
      <c r="G408" s="210">
        <v>0</v>
      </c>
      <c r="H408" s="210">
        <v>0</v>
      </c>
      <c r="I408" s="210">
        <v>0</v>
      </c>
      <c r="J408" s="210">
        <v>0</v>
      </c>
      <c r="K408" s="210">
        <v>0</v>
      </c>
      <c r="L408" s="210">
        <v>0</v>
      </c>
      <c r="M408" s="210">
        <v>0</v>
      </c>
      <c r="N408" s="210">
        <v>0</v>
      </c>
      <c r="O408" s="210">
        <v>0</v>
      </c>
      <c r="P408" s="210">
        <v>100</v>
      </c>
    </row>
    <row r="409" spans="1:16">
      <c r="A409" s="17">
        <v>102046</v>
      </c>
      <c r="B409" s="17" t="s">
        <v>591</v>
      </c>
      <c r="C409" s="210">
        <v>6.666666666666667</v>
      </c>
      <c r="D409" s="210">
        <v>6.666666666666667</v>
      </c>
      <c r="E409" s="210">
        <v>0</v>
      </c>
      <c r="F409" s="210">
        <v>0</v>
      </c>
      <c r="G409" s="210">
        <v>0</v>
      </c>
      <c r="H409" s="210">
        <v>0</v>
      </c>
      <c r="I409" s="210">
        <v>66.666666666666657</v>
      </c>
      <c r="J409" s="210">
        <v>13.333333333333334</v>
      </c>
      <c r="K409" s="210">
        <v>0</v>
      </c>
      <c r="L409" s="210">
        <v>0</v>
      </c>
      <c r="M409" s="210">
        <v>0</v>
      </c>
      <c r="N409" s="210">
        <v>0</v>
      </c>
      <c r="O409" s="210">
        <v>6.666666666666667</v>
      </c>
      <c r="P409" s="210">
        <v>100</v>
      </c>
    </row>
    <row r="410" spans="1:16">
      <c r="A410" s="17">
        <v>102047</v>
      </c>
      <c r="B410" s="17" t="s">
        <v>274</v>
      </c>
      <c r="C410" s="210">
        <v>22.27772227772228</v>
      </c>
      <c r="D410" s="210">
        <v>2.3976023976023977</v>
      </c>
      <c r="E410" s="210">
        <v>2.9970029970029972</v>
      </c>
      <c r="F410" s="210">
        <v>0.29970029970029971</v>
      </c>
      <c r="G410" s="210">
        <v>2.0979020979020979</v>
      </c>
      <c r="H410" s="210">
        <v>0.29970029970029971</v>
      </c>
      <c r="I410" s="210">
        <v>16.083916083916083</v>
      </c>
      <c r="J410" s="210">
        <v>41.95804195804196</v>
      </c>
      <c r="K410" s="210">
        <v>0</v>
      </c>
      <c r="L410" s="210">
        <v>9.9900099900099903E-2</v>
      </c>
      <c r="M410" s="210">
        <v>0.69930069930069927</v>
      </c>
      <c r="N410" s="210">
        <v>1.2987012987012987</v>
      </c>
      <c r="O410" s="210">
        <v>9.490509490509492</v>
      </c>
      <c r="P410" s="210">
        <v>100</v>
      </c>
    </row>
    <row r="411" spans="1:16">
      <c r="A411" s="17">
        <v>102048</v>
      </c>
      <c r="B411" s="17" t="s">
        <v>631</v>
      </c>
      <c r="C411" s="210">
        <v>0</v>
      </c>
      <c r="D411" s="210">
        <v>0</v>
      </c>
      <c r="E411" s="210">
        <v>50</v>
      </c>
      <c r="F411" s="210">
        <v>0</v>
      </c>
      <c r="G411" s="210">
        <v>25</v>
      </c>
      <c r="H411" s="210">
        <v>0</v>
      </c>
      <c r="I411" s="210">
        <v>0</v>
      </c>
      <c r="J411" s="210">
        <v>0</v>
      </c>
      <c r="K411" s="210">
        <v>0</v>
      </c>
      <c r="L411" s="210">
        <v>0</v>
      </c>
      <c r="M411" s="210">
        <v>0</v>
      </c>
      <c r="N411" s="210">
        <v>0</v>
      </c>
      <c r="O411" s="210">
        <v>25</v>
      </c>
      <c r="P411" s="210">
        <v>100</v>
      </c>
    </row>
    <row r="412" spans="1:16">
      <c r="A412" s="17">
        <v>102049</v>
      </c>
      <c r="B412" s="17" t="s">
        <v>512</v>
      </c>
      <c r="C412" s="210">
        <v>0</v>
      </c>
      <c r="D412" s="210">
        <v>0</v>
      </c>
      <c r="E412" s="210">
        <v>50</v>
      </c>
      <c r="F412" s="210">
        <v>0</v>
      </c>
      <c r="G412" s="210">
        <v>0</v>
      </c>
      <c r="H412" s="210">
        <v>0</v>
      </c>
      <c r="I412" s="210">
        <v>0</v>
      </c>
      <c r="J412" s="210">
        <v>41.666666666666671</v>
      </c>
      <c r="K412" s="210">
        <v>0</v>
      </c>
      <c r="L412" s="210">
        <v>0</v>
      </c>
      <c r="M412" s="210">
        <v>0</v>
      </c>
      <c r="N412" s="210">
        <v>0</v>
      </c>
      <c r="O412" s="210">
        <v>8.3333333333333321</v>
      </c>
      <c r="P412" s="210">
        <v>100</v>
      </c>
    </row>
    <row r="413" spans="1:16">
      <c r="A413" s="17">
        <v>102050</v>
      </c>
      <c r="B413" s="17" t="s">
        <v>494</v>
      </c>
      <c r="C413" s="210">
        <v>47.368421052631575</v>
      </c>
      <c r="D413" s="210">
        <v>0</v>
      </c>
      <c r="E413" s="210">
        <v>31.578947368421051</v>
      </c>
      <c r="F413" s="210">
        <v>0</v>
      </c>
      <c r="G413" s="210">
        <v>0</v>
      </c>
      <c r="H413" s="210">
        <v>0</v>
      </c>
      <c r="I413" s="210">
        <v>5.2631578947368416</v>
      </c>
      <c r="J413" s="210">
        <v>10.526315789473683</v>
      </c>
      <c r="K413" s="210">
        <v>0</v>
      </c>
      <c r="L413" s="210">
        <v>0</v>
      </c>
      <c r="M413" s="210">
        <v>0</v>
      </c>
      <c r="N413" s="210">
        <v>0</v>
      </c>
      <c r="O413" s="210">
        <v>5.2631578947368416</v>
      </c>
      <c r="P413" s="210">
        <v>100</v>
      </c>
    </row>
    <row r="414" spans="1:16">
      <c r="B414" s="17"/>
    </row>
    <row r="415" spans="1:16">
      <c r="B415" s="17"/>
    </row>
    <row r="416" spans="1:16">
      <c r="B416" s="214" t="s">
        <v>769</v>
      </c>
    </row>
    <row r="417" spans="2:2">
      <c r="B417" s="214" t="s">
        <v>801</v>
      </c>
    </row>
    <row r="418" spans="2:2">
      <c r="B418" s="214" t="s">
        <v>802</v>
      </c>
    </row>
    <row r="419" spans="2:2">
      <c r="B419" s="214" t="s">
        <v>803</v>
      </c>
    </row>
    <row r="420" spans="2:2">
      <c r="B420" s="214" t="s">
        <v>804</v>
      </c>
    </row>
    <row r="421" spans="2:2">
      <c r="B421" s="214" t="s">
        <v>805</v>
      </c>
    </row>
    <row r="422" spans="2:2">
      <c r="B422" s="214" t="s">
        <v>806</v>
      </c>
    </row>
    <row r="423" spans="2:2">
      <c r="B423" s="214" t="s">
        <v>807</v>
      </c>
    </row>
    <row r="424" spans="2:2">
      <c r="B424" s="214" t="s">
        <v>808</v>
      </c>
    </row>
    <row r="425" spans="2:2">
      <c r="B425" s="214" t="s">
        <v>809</v>
      </c>
    </row>
    <row r="426" spans="2:2">
      <c r="B426" s="214" t="s">
        <v>810</v>
      </c>
    </row>
    <row r="427" spans="2:2">
      <c r="B427" s="214" t="s">
        <v>811</v>
      </c>
    </row>
    <row r="428" spans="2:2">
      <c r="B428" s="214" t="s">
        <v>812</v>
      </c>
    </row>
    <row r="429" spans="2:2">
      <c r="B429" s="214" t="s">
        <v>813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H419"/>
  <sheetViews>
    <sheetView workbookViewId="0">
      <selection activeCell="B2" sqref="B2"/>
    </sheetView>
  </sheetViews>
  <sheetFormatPr defaultColWidth="14.85546875" defaultRowHeight="12.75"/>
  <cols>
    <col min="1" max="1" width="14.85546875" style="16"/>
    <col min="2" max="2" width="24" style="16" customWidth="1"/>
    <col min="3" max="6" width="14.85546875" style="16"/>
    <col min="7" max="8" width="14.85546875" style="218"/>
    <col min="9" max="16384" width="14.85546875" style="79"/>
  </cols>
  <sheetData>
    <row r="1" spans="1:8">
      <c r="A1" s="216"/>
      <c r="B1" s="217" t="s">
        <v>1363</v>
      </c>
    </row>
    <row r="2" spans="1:8">
      <c r="A2" s="216"/>
      <c r="B2" s="217"/>
    </row>
    <row r="3" spans="1:8">
      <c r="A3" s="216"/>
      <c r="B3" s="216"/>
      <c r="C3" s="427" t="s">
        <v>815</v>
      </c>
      <c r="D3" s="428"/>
      <c r="E3" s="428"/>
      <c r="F3" s="429"/>
    </row>
    <row r="4" spans="1:8" ht="24">
      <c r="A4" s="216"/>
      <c r="B4" s="216"/>
      <c r="C4" s="219" t="s">
        <v>816</v>
      </c>
      <c r="D4" s="219" t="s">
        <v>817</v>
      </c>
      <c r="E4" s="219" t="s">
        <v>818</v>
      </c>
      <c r="F4" s="219" t="s">
        <v>819</v>
      </c>
      <c r="G4" s="220" t="s">
        <v>820</v>
      </c>
      <c r="H4" s="220" t="s">
        <v>821</v>
      </c>
    </row>
    <row r="5" spans="1:8">
      <c r="A5" s="221" t="s">
        <v>822</v>
      </c>
      <c r="B5" s="221" t="s">
        <v>823</v>
      </c>
      <c r="C5" s="222">
        <v>810</v>
      </c>
      <c r="D5" s="222">
        <v>102208</v>
      </c>
      <c r="E5" s="222">
        <v>47174</v>
      </c>
      <c r="F5" s="222">
        <v>40024</v>
      </c>
      <c r="G5" s="218">
        <v>126.18271604938272</v>
      </c>
      <c r="H5" s="218">
        <v>58.239506172839505</v>
      </c>
    </row>
    <row r="6" spans="1:8">
      <c r="A6" s="223" t="s">
        <v>824</v>
      </c>
      <c r="B6" s="223" t="s">
        <v>825</v>
      </c>
      <c r="C6" s="224">
        <v>325</v>
      </c>
      <c r="D6" s="224">
        <v>40914</v>
      </c>
      <c r="E6" s="224">
        <v>20089</v>
      </c>
      <c r="F6" s="224">
        <v>16317</v>
      </c>
      <c r="G6" s="218">
        <v>125.88923076923076</v>
      </c>
      <c r="H6" s="218">
        <v>61.812307692307691</v>
      </c>
    </row>
    <row r="7" spans="1:8">
      <c r="A7" s="216">
        <v>78001</v>
      </c>
      <c r="B7" s="216" t="s">
        <v>826</v>
      </c>
      <c r="C7" s="225">
        <v>0</v>
      </c>
      <c r="D7" s="225">
        <v>0</v>
      </c>
      <c r="E7" s="225">
        <v>0</v>
      </c>
      <c r="F7" s="225">
        <v>0</v>
      </c>
      <c r="G7" s="218">
        <v>0</v>
      </c>
      <c r="H7" s="218">
        <v>0</v>
      </c>
    </row>
    <row r="8" spans="1:8">
      <c r="A8" s="216">
        <v>78002</v>
      </c>
      <c r="B8" s="216" t="s">
        <v>827</v>
      </c>
      <c r="C8" s="226">
        <v>11</v>
      </c>
      <c r="D8" s="226">
        <v>833</v>
      </c>
      <c r="E8" s="226">
        <v>416</v>
      </c>
      <c r="F8" s="226">
        <v>406</v>
      </c>
      <c r="G8" s="218">
        <v>75.727272727272734</v>
      </c>
      <c r="H8" s="218">
        <v>37.81818181818182</v>
      </c>
    </row>
    <row r="9" spans="1:8">
      <c r="A9" s="216">
        <v>78003</v>
      </c>
      <c r="B9" s="216" t="s">
        <v>828</v>
      </c>
      <c r="C9" s="225">
        <v>3</v>
      </c>
      <c r="D9" s="225">
        <v>66</v>
      </c>
      <c r="E9" s="225">
        <v>37</v>
      </c>
      <c r="F9" s="225">
        <v>37</v>
      </c>
      <c r="G9" s="218">
        <v>22</v>
      </c>
      <c r="H9" s="218">
        <v>12.333333333333334</v>
      </c>
    </row>
    <row r="10" spans="1:8">
      <c r="A10" s="216">
        <v>78004</v>
      </c>
      <c r="B10" s="216" t="s">
        <v>829</v>
      </c>
      <c r="C10" s="226">
        <v>0</v>
      </c>
      <c r="D10" s="226">
        <v>0</v>
      </c>
      <c r="E10" s="226">
        <v>0</v>
      </c>
      <c r="F10" s="226">
        <v>0</v>
      </c>
      <c r="G10" s="218">
        <v>0</v>
      </c>
      <c r="H10" s="218">
        <v>0</v>
      </c>
    </row>
    <row r="11" spans="1:8">
      <c r="A11" s="216">
        <v>78005</v>
      </c>
      <c r="B11" s="216" t="s">
        <v>830</v>
      </c>
      <c r="C11" s="225">
        <v>1</v>
      </c>
      <c r="D11" s="225">
        <v>20</v>
      </c>
      <c r="E11" s="225">
        <v>12</v>
      </c>
      <c r="F11" s="225">
        <v>12</v>
      </c>
      <c r="G11" s="218">
        <v>20</v>
      </c>
      <c r="H11" s="218">
        <v>12</v>
      </c>
    </row>
    <row r="12" spans="1:8">
      <c r="A12" s="216">
        <v>78006</v>
      </c>
      <c r="B12" s="216" t="s">
        <v>831</v>
      </c>
      <c r="C12" s="226">
        <v>0</v>
      </c>
      <c r="D12" s="226">
        <v>0</v>
      </c>
      <c r="E12" s="226">
        <v>0</v>
      </c>
      <c r="F12" s="226">
        <v>0</v>
      </c>
      <c r="G12" s="218">
        <v>0</v>
      </c>
      <c r="H12" s="218">
        <v>0</v>
      </c>
    </row>
    <row r="13" spans="1:8">
      <c r="A13" s="216">
        <v>78007</v>
      </c>
      <c r="B13" s="216" t="s">
        <v>832</v>
      </c>
      <c r="C13" s="225">
        <v>0</v>
      </c>
      <c r="D13" s="225">
        <v>0</v>
      </c>
      <c r="E13" s="225">
        <v>0</v>
      </c>
      <c r="F13" s="225">
        <v>0</v>
      </c>
      <c r="G13" s="218">
        <v>0</v>
      </c>
      <c r="H13" s="218">
        <v>0</v>
      </c>
    </row>
    <row r="14" spans="1:8">
      <c r="A14" s="216">
        <v>78008</v>
      </c>
      <c r="B14" s="216" t="s">
        <v>833</v>
      </c>
      <c r="C14" s="226">
        <v>0</v>
      </c>
      <c r="D14" s="226">
        <v>0</v>
      </c>
      <c r="E14" s="226">
        <v>0</v>
      </c>
      <c r="F14" s="226">
        <v>0</v>
      </c>
      <c r="G14" s="218">
        <v>0</v>
      </c>
      <c r="H14" s="218">
        <v>0</v>
      </c>
    </row>
    <row r="15" spans="1:8">
      <c r="A15" s="216">
        <v>78009</v>
      </c>
      <c r="B15" s="216" t="s">
        <v>834</v>
      </c>
      <c r="C15" s="225">
        <v>4</v>
      </c>
      <c r="D15" s="225">
        <v>210</v>
      </c>
      <c r="E15" s="225">
        <v>86</v>
      </c>
      <c r="F15" s="225">
        <v>86</v>
      </c>
      <c r="G15" s="218">
        <v>52.5</v>
      </c>
      <c r="H15" s="218">
        <v>21.5</v>
      </c>
    </row>
    <row r="16" spans="1:8">
      <c r="A16" s="216">
        <v>78010</v>
      </c>
      <c r="B16" s="216" t="s">
        <v>835</v>
      </c>
      <c r="C16" s="226">
        <v>22</v>
      </c>
      <c r="D16" s="226">
        <v>2309</v>
      </c>
      <c r="E16" s="226">
        <v>896</v>
      </c>
      <c r="F16" s="226">
        <v>894</v>
      </c>
      <c r="G16" s="218">
        <v>104.95454545454545</v>
      </c>
      <c r="H16" s="218">
        <v>40.727272727272727</v>
      </c>
    </row>
    <row r="17" spans="1:8">
      <c r="A17" s="216">
        <v>78011</v>
      </c>
      <c r="B17" s="216" t="s">
        <v>836</v>
      </c>
      <c r="C17" s="225">
        <v>2</v>
      </c>
      <c r="D17" s="225">
        <v>153</v>
      </c>
      <c r="E17" s="225">
        <v>80</v>
      </c>
      <c r="F17" s="225">
        <v>78</v>
      </c>
      <c r="G17" s="218">
        <v>76.5</v>
      </c>
      <c r="H17" s="218">
        <v>40</v>
      </c>
    </row>
    <row r="18" spans="1:8">
      <c r="A18" s="216">
        <v>78012</v>
      </c>
      <c r="B18" s="216" t="s">
        <v>837</v>
      </c>
      <c r="C18" s="226">
        <v>0</v>
      </c>
      <c r="D18" s="226">
        <v>0</v>
      </c>
      <c r="E18" s="226">
        <v>0</v>
      </c>
      <c r="F18" s="226">
        <v>0</v>
      </c>
      <c r="G18" s="218">
        <v>0</v>
      </c>
      <c r="H18" s="218">
        <v>0</v>
      </c>
    </row>
    <row r="19" spans="1:8">
      <c r="A19" s="216">
        <v>78013</v>
      </c>
      <c r="B19" s="216" t="s">
        <v>838</v>
      </c>
      <c r="C19" s="225">
        <v>1</v>
      </c>
      <c r="D19" s="225">
        <v>140</v>
      </c>
      <c r="E19" s="225">
        <v>48</v>
      </c>
      <c r="F19" s="225">
        <v>48</v>
      </c>
      <c r="G19" s="218">
        <v>140</v>
      </c>
      <c r="H19" s="218">
        <v>48</v>
      </c>
    </row>
    <row r="20" spans="1:8">
      <c r="A20" s="216">
        <v>78014</v>
      </c>
      <c r="B20" s="216" t="s">
        <v>839</v>
      </c>
      <c r="C20" s="226">
        <v>0</v>
      </c>
      <c r="D20" s="226">
        <v>0</v>
      </c>
      <c r="E20" s="226">
        <v>0</v>
      </c>
      <c r="F20" s="226">
        <v>0</v>
      </c>
      <c r="G20" s="218">
        <v>0</v>
      </c>
      <c r="H20" s="218">
        <v>0</v>
      </c>
    </row>
    <row r="21" spans="1:8">
      <c r="A21" s="216">
        <v>78015</v>
      </c>
      <c r="B21" s="216" t="s">
        <v>840</v>
      </c>
      <c r="C21" s="225">
        <v>10</v>
      </c>
      <c r="D21" s="225">
        <v>3286</v>
      </c>
      <c r="E21" s="225">
        <v>1540</v>
      </c>
      <c r="F21" s="225">
        <v>1047</v>
      </c>
      <c r="G21" s="218">
        <v>328.6</v>
      </c>
      <c r="H21" s="218">
        <v>154</v>
      </c>
    </row>
    <row r="22" spans="1:8">
      <c r="A22" s="216">
        <v>78016</v>
      </c>
      <c r="B22" s="216" t="s">
        <v>841</v>
      </c>
      <c r="C22" s="226">
        <v>0</v>
      </c>
      <c r="D22" s="226">
        <v>0</v>
      </c>
      <c r="E22" s="226">
        <v>0</v>
      </c>
      <c r="F22" s="226">
        <v>0</v>
      </c>
      <c r="G22" s="218">
        <v>0</v>
      </c>
      <c r="H22" s="218">
        <v>0</v>
      </c>
    </row>
    <row r="23" spans="1:8">
      <c r="A23" s="216">
        <v>78017</v>
      </c>
      <c r="B23" s="216" t="s">
        <v>842</v>
      </c>
      <c r="C23" s="225">
        <v>1</v>
      </c>
      <c r="D23" s="225">
        <v>35</v>
      </c>
      <c r="E23" s="225">
        <v>15</v>
      </c>
      <c r="F23" s="225">
        <v>15</v>
      </c>
      <c r="G23" s="218">
        <v>35</v>
      </c>
      <c r="H23" s="218">
        <v>15</v>
      </c>
    </row>
    <row r="24" spans="1:8">
      <c r="A24" s="216">
        <v>78018</v>
      </c>
      <c r="B24" s="216" t="s">
        <v>843</v>
      </c>
      <c r="C24" s="226">
        <v>1</v>
      </c>
      <c r="D24" s="226">
        <v>57</v>
      </c>
      <c r="E24" s="226">
        <v>22</v>
      </c>
      <c r="F24" s="226">
        <v>22</v>
      </c>
      <c r="G24" s="218">
        <v>57</v>
      </c>
      <c r="H24" s="218">
        <v>22</v>
      </c>
    </row>
    <row r="25" spans="1:8">
      <c r="A25" s="216">
        <v>78019</v>
      </c>
      <c r="B25" s="216" t="s">
        <v>844</v>
      </c>
      <c r="C25" s="225">
        <v>5</v>
      </c>
      <c r="D25" s="225">
        <v>799</v>
      </c>
      <c r="E25" s="225">
        <v>355</v>
      </c>
      <c r="F25" s="225">
        <v>219</v>
      </c>
      <c r="G25" s="218">
        <v>159.80000000000001</v>
      </c>
      <c r="H25" s="218">
        <v>71</v>
      </c>
    </row>
    <row r="26" spans="1:8">
      <c r="A26" s="216">
        <v>78020</v>
      </c>
      <c r="B26" s="216" t="s">
        <v>845</v>
      </c>
      <c r="C26" s="226">
        <v>0</v>
      </c>
      <c r="D26" s="226">
        <v>0</v>
      </c>
      <c r="E26" s="226">
        <v>0</v>
      </c>
      <c r="F26" s="226">
        <v>0</v>
      </c>
      <c r="G26" s="218">
        <v>0</v>
      </c>
      <c r="H26" s="218">
        <v>0</v>
      </c>
    </row>
    <row r="27" spans="1:8">
      <c r="A27" s="216">
        <v>78021</v>
      </c>
      <c r="B27" s="216" t="s">
        <v>846</v>
      </c>
      <c r="C27" s="225">
        <v>3</v>
      </c>
      <c r="D27" s="225">
        <v>237</v>
      </c>
      <c r="E27" s="225">
        <v>180</v>
      </c>
      <c r="F27" s="225">
        <v>97</v>
      </c>
      <c r="G27" s="218">
        <v>79</v>
      </c>
      <c r="H27" s="218">
        <v>60</v>
      </c>
    </row>
    <row r="28" spans="1:8">
      <c r="A28" s="216">
        <v>78022</v>
      </c>
      <c r="B28" s="216" t="s">
        <v>847</v>
      </c>
      <c r="C28" s="226">
        <v>0</v>
      </c>
      <c r="D28" s="226">
        <v>0</v>
      </c>
      <c r="E28" s="226">
        <v>0</v>
      </c>
      <c r="F28" s="226">
        <v>0</v>
      </c>
      <c r="G28" s="218">
        <v>0</v>
      </c>
      <c r="H28" s="218">
        <v>0</v>
      </c>
    </row>
    <row r="29" spans="1:8">
      <c r="A29" s="216">
        <v>78023</v>
      </c>
      <c r="B29" s="216" t="s">
        <v>848</v>
      </c>
      <c r="C29" s="225">
        <v>0</v>
      </c>
      <c r="D29" s="225">
        <v>0</v>
      </c>
      <c r="E29" s="225">
        <v>0</v>
      </c>
      <c r="F29" s="225">
        <v>0</v>
      </c>
      <c r="G29" s="218">
        <v>0</v>
      </c>
      <c r="H29" s="218">
        <v>0</v>
      </c>
    </row>
    <row r="30" spans="1:8">
      <c r="A30" s="216">
        <v>78024</v>
      </c>
      <c r="B30" s="216" t="s">
        <v>849</v>
      </c>
      <c r="C30" s="226">
        <v>0</v>
      </c>
      <c r="D30" s="226">
        <v>0</v>
      </c>
      <c r="E30" s="226">
        <v>0</v>
      </c>
      <c r="F30" s="226">
        <v>0</v>
      </c>
      <c r="G30" s="218">
        <v>0</v>
      </c>
      <c r="H30" s="218">
        <v>0</v>
      </c>
    </row>
    <row r="31" spans="1:8">
      <c r="A31" s="216">
        <v>78025</v>
      </c>
      <c r="B31" s="216" t="s">
        <v>850</v>
      </c>
      <c r="C31" s="225">
        <v>6</v>
      </c>
      <c r="D31" s="225">
        <v>894</v>
      </c>
      <c r="E31" s="225">
        <v>465</v>
      </c>
      <c r="F31" s="225">
        <v>358</v>
      </c>
      <c r="G31" s="218">
        <v>149</v>
      </c>
      <c r="H31" s="218">
        <v>77.5</v>
      </c>
    </row>
    <row r="32" spans="1:8">
      <c r="A32" s="216">
        <v>78026</v>
      </c>
      <c r="B32" s="216" t="s">
        <v>851</v>
      </c>
      <c r="C32" s="226">
        <v>0</v>
      </c>
      <c r="D32" s="226">
        <v>0</v>
      </c>
      <c r="E32" s="226">
        <v>0</v>
      </c>
      <c r="F32" s="226">
        <v>0</v>
      </c>
      <c r="G32" s="218">
        <v>0</v>
      </c>
      <c r="H32" s="218">
        <v>0</v>
      </c>
    </row>
    <row r="33" spans="1:8">
      <c r="A33" s="216">
        <v>78027</v>
      </c>
      <c r="B33" s="216" t="s">
        <v>852</v>
      </c>
      <c r="C33" s="225">
        <v>0</v>
      </c>
      <c r="D33" s="225">
        <v>0</v>
      </c>
      <c r="E33" s="225">
        <v>0</v>
      </c>
      <c r="F33" s="225">
        <v>0</v>
      </c>
      <c r="G33" s="218">
        <v>0</v>
      </c>
      <c r="H33" s="218">
        <v>0</v>
      </c>
    </row>
    <row r="34" spans="1:8">
      <c r="A34" s="216">
        <v>78028</v>
      </c>
      <c r="B34" s="216" t="s">
        <v>853</v>
      </c>
      <c r="C34" s="226">
        <v>1</v>
      </c>
      <c r="D34" s="226">
        <v>72</v>
      </c>
      <c r="E34" s="226">
        <v>30</v>
      </c>
      <c r="F34" s="226">
        <v>30</v>
      </c>
      <c r="G34" s="218">
        <v>72</v>
      </c>
      <c r="H34" s="218">
        <v>30</v>
      </c>
    </row>
    <row r="35" spans="1:8">
      <c r="A35" s="216">
        <v>78029</v>
      </c>
      <c r="B35" s="216" t="s">
        <v>854</v>
      </c>
      <c r="C35" s="225">
        <v>14</v>
      </c>
      <c r="D35" s="225">
        <v>5364</v>
      </c>
      <c r="E35" s="225">
        <v>2522</v>
      </c>
      <c r="F35" s="225">
        <v>1918</v>
      </c>
      <c r="G35" s="218">
        <v>383.14285714285717</v>
      </c>
      <c r="H35" s="218">
        <v>180.14285714285714</v>
      </c>
    </row>
    <row r="36" spans="1:8">
      <c r="A36" s="216">
        <v>78030</v>
      </c>
      <c r="B36" s="216" t="s">
        <v>855</v>
      </c>
      <c r="C36" s="226">
        <v>0</v>
      </c>
      <c r="D36" s="226">
        <v>0</v>
      </c>
      <c r="E36" s="226">
        <v>0</v>
      </c>
      <c r="F36" s="226">
        <v>0</v>
      </c>
      <c r="G36" s="218">
        <v>0</v>
      </c>
      <c r="H36" s="218">
        <v>0</v>
      </c>
    </row>
    <row r="37" spans="1:8">
      <c r="A37" s="216">
        <v>78031</v>
      </c>
      <c r="B37" s="216" t="s">
        <v>856</v>
      </c>
      <c r="C37" s="225">
        <v>0</v>
      </c>
      <c r="D37" s="225">
        <v>0</v>
      </c>
      <c r="E37" s="225">
        <v>0</v>
      </c>
      <c r="F37" s="225">
        <v>0</v>
      </c>
      <c r="G37" s="218">
        <v>0</v>
      </c>
      <c r="H37" s="218">
        <v>0</v>
      </c>
    </row>
    <row r="38" spans="1:8">
      <c r="A38" s="216">
        <v>78032</v>
      </c>
      <c r="B38" s="216" t="s">
        <v>857</v>
      </c>
      <c r="C38" s="226">
        <v>0</v>
      </c>
      <c r="D38" s="226">
        <v>0</v>
      </c>
      <c r="E38" s="226">
        <v>0</v>
      </c>
      <c r="F38" s="226">
        <v>0</v>
      </c>
      <c r="G38" s="218">
        <v>0</v>
      </c>
      <c r="H38" s="218">
        <v>0</v>
      </c>
    </row>
    <row r="39" spans="1:8">
      <c r="A39" s="216">
        <v>78033</v>
      </c>
      <c r="B39" s="216" t="s">
        <v>858</v>
      </c>
      <c r="C39" s="225">
        <v>4</v>
      </c>
      <c r="D39" s="225">
        <v>143</v>
      </c>
      <c r="E39" s="225">
        <v>78</v>
      </c>
      <c r="F39" s="225">
        <v>78</v>
      </c>
      <c r="G39" s="218">
        <v>35.75</v>
      </c>
      <c r="H39" s="218">
        <v>19.5</v>
      </c>
    </row>
    <row r="40" spans="1:8">
      <c r="A40" s="216">
        <v>78034</v>
      </c>
      <c r="B40" s="216" t="s">
        <v>859</v>
      </c>
      <c r="C40" s="226">
        <v>1</v>
      </c>
      <c r="D40" s="226">
        <v>115</v>
      </c>
      <c r="E40" s="226">
        <v>52</v>
      </c>
      <c r="F40" s="226">
        <v>52</v>
      </c>
      <c r="G40" s="218">
        <v>115</v>
      </c>
      <c r="H40" s="218">
        <v>52</v>
      </c>
    </row>
    <row r="41" spans="1:8">
      <c r="A41" s="216">
        <v>78035</v>
      </c>
      <c r="B41" s="216" t="s">
        <v>860</v>
      </c>
      <c r="C41" s="225">
        <v>0</v>
      </c>
      <c r="D41" s="225">
        <v>0</v>
      </c>
      <c r="E41" s="225">
        <v>0</v>
      </c>
      <c r="F41" s="225">
        <v>0</v>
      </c>
      <c r="G41" s="218">
        <v>0</v>
      </c>
      <c r="H41" s="218">
        <v>0</v>
      </c>
    </row>
    <row r="42" spans="1:8">
      <c r="A42" s="216">
        <v>78036</v>
      </c>
      <c r="B42" s="216" t="s">
        <v>861</v>
      </c>
      <c r="C42" s="226">
        <v>1</v>
      </c>
      <c r="D42" s="226">
        <v>23</v>
      </c>
      <c r="E42" s="226">
        <v>15</v>
      </c>
      <c r="F42" s="226">
        <v>13</v>
      </c>
      <c r="G42" s="218">
        <v>23</v>
      </c>
      <c r="H42" s="218">
        <v>15</v>
      </c>
    </row>
    <row r="43" spans="1:8">
      <c r="A43" s="216">
        <v>78037</v>
      </c>
      <c r="B43" s="216" t="s">
        <v>862</v>
      </c>
      <c r="C43" s="225">
        <v>0</v>
      </c>
      <c r="D43" s="225">
        <v>0</v>
      </c>
      <c r="E43" s="225">
        <v>0</v>
      </c>
      <c r="F43" s="225">
        <v>0</v>
      </c>
      <c r="G43" s="218">
        <v>0</v>
      </c>
      <c r="H43" s="218">
        <v>0</v>
      </c>
    </row>
    <row r="44" spans="1:8">
      <c r="A44" s="216">
        <v>78038</v>
      </c>
      <c r="B44" s="216" t="s">
        <v>863</v>
      </c>
      <c r="C44" s="226">
        <v>0</v>
      </c>
      <c r="D44" s="226">
        <v>0</v>
      </c>
      <c r="E44" s="226">
        <v>0</v>
      </c>
      <c r="F44" s="226">
        <v>0</v>
      </c>
      <c r="G44" s="218">
        <v>0</v>
      </c>
      <c r="H44" s="218">
        <v>0</v>
      </c>
    </row>
    <row r="45" spans="1:8">
      <c r="A45" s="216">
        <v>78039</v>
      </c>
      <c r="B45" s="216" t="s">
        <v>864</v>
      </c>
      <c r="C45" s="225">
        <v>0</v>
      </c>
      <c r="D45" s="225">
        <v>0</v>
      </c>
      <c r="E45" s="225">
        <v>0</v>
      </c>
      <c r="F45" s="225">
        <v>0</v>
      </c>
      <c r="G45" s="218">
        <v>0</v>
      </c>
      <c r="H45" s="218">
        <v>0</v>
      </c>
    </row>
    <row r="46" spans="1:8">
      <c r="A46" s="216">
        <v>78040</v>
      </c>
      <c r="B46" s="216" t="s">
        <v>865</v>
      </c>
      <c r="C46" s="226">
        <v>6</v>
      </c>
      <c r="D46" s="226">
        <v>494</v>
      </c>
      <c r="E46" s="226">
        <v>264</v>
      </c>
      <c r="F46" s="226">
        <v>199</v>
      </c>
      <c r="G46" s="218">
        <v>82.333333333333329</v>
      </c>
      <c r="H46" s="218">
        <v>44</v>
      </c>
    </row>
    <row r="47" spans="1:8">
      <c r="A47" s="216">
        <v>78041</v>
      </c>
      <c r="B47" s="216" t="s">
        <v>866</v>
      </c>
      <c r="C47" s="225">
        <v>0</v>
      </c>
      <c r="D47" s="225">
        <v>0</v>
      </c>
      <c r="E47" s="225">
        <v>0</v>
      </c>
      <c r="F47" s="225">
        <v>0</v>
      </c>
      <c r="G47" s="218">
        <v>0</v>
      </c>
      <c r="H47" s="218">
        <v>0</v>
      </c>
    </row>
    <row r="48" spans="1:8">
      <c r="A48" s="216">
        <v>78042</v>
      </c>
      <c r="B48" s="216" t="s">
        <v>867</v>
      </c>
      <c r="C48" s="226">
        <v>0</v>
      </c>
      <c r="D48" s="226">
        <v>0</v>
      </c>
      <c r="E48" s="226">
        <v>0</v>
      </c>
      <c r="F48" s="226">
        <v>0</v>
      </c>
      <c r="G48" s="218">
        <v>0</v>
      </c>
      <c r="H48" s="218">
        <v>0</v>
      </c>
    </row>
    <row r="49" spans="1:8">
      <c r="A49" s="216">
        <v>78043</v>
      </c>
      <c r="B49" s="216" t="s">
        <v>868</v>
      </c>
      <c r="C49" s="225">
        <v>0</v>
      </c>
      <c r="D49" s="225">
        <v>0</v>
      </c>
      <c r="E49" s="225">
        <v>0</v>
      </c>
      <c r="F49" s="225">
        <v>0</v>
      </c>
      <c r="G49" s="218">
        <v>0</v>
      </c>
      <c r="H49" s="218">
        <v>0</v>
      </c>
    </row>
    <row r="50" spans="1:8">
      <c r="A50" s="216">
        <v>78044</v>
      </c>
      <c r="B50" s="216" t="s">
        <v>869</v>
      </c>
      <c r="C50" s="226">
        <v>14</v>
      </c>
      <c r="D50" s="226">
        <v>1098</v>
      </c>
      <c r="E50" s="226">
        <v>546</v>
      </c>
      <c r="F50" s="226">
        <v>465</v>
      </c>
      <c r="G50" s="218">
        <v>78.428571428571431</v>
      </c>
      <c r="H50" s="218">
        <v>39</v>
      </c>
    </row>
    <row r="51" spans="1:8">
      <c r="A51" s="216">
        <v>78045</v>
      </c>
      <c r="B51" s="216" t="s">
        <v>825</v>
      </c>
      <c r="C51" s="225">
        <v>9</v>
      </c>
      <c r="D51" s="225">
        <v>929</v>
      </c>
      <c r="E51" s="225">
        <v>609</v>
      </c>
      <c r="F51" s="225">
        <v>409</v>
      </c>
      <c r="G51" s="218">
        <v>103.22222222222223</v>
      </c>
      <c r="H51" s="218">
        <v>67.666666666666671</v>
      </c>
    </row>
    <row r="52" spans="1:8">
      <c r="A52" s="216">
        <v>78046</v>
      </c>
      <c r="B52" s="216" t="s">
        <v>870</v>
      </c>
      <c r="C52" s="226">
        <v>0</v>
      </c>
      <c r="D52" s="226">
        <v>0</v>
      </c>
      <c r="E52" s="226">
        <v>0</v>
      </c>
      <c r="F52" s="226">
        <v>0</v>
      </c>
      <c r="G52" s="218">
        <v>0</v>
      </c>
      <c r="H52" s="218">
        <v>0</v>
      </c>
    </row>
    <row r="53" spans="1:8">
      <c r="A53" s="216">
        <v>78047</v>
      </c>
      <c r="B53" s="216" t="s">
        <v>871</v>
      </c>
      <c r="C53" s="225">
        <v>0</v>
      </c>
      <c r="D53" s="225">
        <v>0</v>
      </c>
      <c r="E53" s="225">
        <v>0</v>
      </c>
      <c r="F53" s="225">
        <v>0</v>
      </c>
      <c r="G53" s="218">
        <v>0</v>
      </c>
      <c r="H53" s="218">
        <v>0</v>
      </c>
    </row>
    <row r="54" spans="1:8">
      <c r="A54" s="216">
        <v>78048</v>
      </c>
      <c r="B54" s="216" t="s">
        <v>872</v>
      </c>
      <c r="C54" s="226">
        <v>20</v>
      </c>
      <c r="D54" s="226">
        <v>1960</v>
      </c>
      <c r="E54" s="226">
        <v>948</v>
      </c>
      <c r="F54" s="226">
        <v>917</v>
      </c>
      <c r="G54" s="218">
        <v>98</v>
      </c>
      <c r="H54" s="218">
        <v>47.4</v>
      </c>
    </row>
    <row r="55" spans="1:8">
      <c r="A55" s="216">
        <v>78049</v>
      </c>
      <c r="B55" s="216" t="s">
        <v>873</v>
      </c>
      <c r="C55" s="225">
        <v>0</v>
      </c>
      <c r="D55" s="225">
        <v>0</v>
      </c>
      <c r="E55" s="225">
        <v>0</v>
      </c>
      <c r="F55" s="225">
        <v>0</v>
      </c>
      <c r="G55" s="218">
        <v>0</v>
      </c>
      <c r="H55" s="218">
        <v>0</v>
      </c>
    </row>
    <row r="56" spans="1:8">
      <c r="A56" s="216">
        <v>78050</v>
      </c>
      <c r="B56" s="216" t="s">
        <v>874</v>
      </c>
      <c r="C56" s="226">
        <v>0</v>
      </c>
      <c r="D56" s="226">
        <v>0</v>
      </c>
      <c r="E56" s="226">
        <v>0</v>
      </c>
      <c r="F56" s="226">
        <v>0</v>
      </c>
      <c r="G56" s="218">
        <v>0</v>
      </c>
      <c r="H56" s="218">
        <v>0</v>
      </c>
    </row>
    <row r="57" spans="1:8">
      <c r="A57" s="216">
        <v>78051</v>
      </c>
      <c r="B57" s="216" t="s">
        <v>875</v>
      </c>
      <c r="C57" s="225">
        <v>2</v>
      </c>
      <c r="D57" s="225">
        <v>28</v>
      </c>
      <c r="E57" s="225">
        <v>14</v>
      </c>
      <c r="F57" s="225">
        <v>8</v>
      </c>
      <c r="G57" s="218">
        <v>14</v>
      </c>
      <c r="H57" s="218">
        <v>7</v>
      </c>
    </row>
    <row r="58" spans="1:8">
      <c r="A58" s="216">
        <v>78052</v>
      </c>
      <c r="B58" s="216" t="s">
        <v>876</v>
      </c>
      <c r="C58" s="226">
        <v>0</v>
      </c>
      <c r="D58" s="226">
        <v>0</v>
      </c>
      <c r="E58" s="226">
        <v>0</v>
      </c>
      <c r="F58" s="226">
        <v>0</v>
      </c>
      <c r="G58" s="218">
        <v>0</v>
      </c>
      <c r="H58" s="218">
        <v>0</v>
      </c>
    </row>
    <row r="59" spans="1:8">
      <c r="A59" s="216">
        <v>78053</v>
      </c>
      <c r="B59" s="216" t="s">
        <v>877</v>
      </c>
      <c r="C59" s="225">
        <v>0</v>
      </c>
      <c r="D59" s="225">
        <v>0</v>
      </c>
      <c r="E59" s="225">
        <v>0</v>
      </c>
      <c r="F59" s="225">
        <v>0</v>
      </c>
      <c r="G59" s="218">
        <v>0</v>
      </c>
      <c r="H59" s="218">
        <v>0</v>
      </c>
    </row>
    <row r="60" spans="1:8">
      <c r="A60" s="216">
        <v>78054</v>
      </c>
      <c r="B60" s="216" t="s">
        <v>878</v>
      </c>
      <c r="C60" s="226">
        <v>0</v>
      </c>
      <c r="D60" s="226">
        <v>0</v>
      </c>
      <c r="E60" s="226">
        <v>0</v>
      </c>
      <c r="F60" s="226">
        <v>0</v>
      </c>
      <c r="G60" s="218">
        <v>0</v>
      </c>
      <c r="H60" s="218">
        <v>0</v>
      </c>
    </row>
    <row r="61" spans="1:8">
      <c r="A61" s="216">
        <v>78055</v>
      </c>
      <c r="B61" s="216" t="s">
        <v>879</v>
      </c>
      <c r="C61" s="225">
        <v>0</v>
      </c>
      <c r="D61" s="225">
        <v>0</v>
      </c>
      <c r="E61" s="225">
        <v>0</v>
      </c>
      <c r="F61" s="225">
        <v>0</v>
      </c>
      <c r="G61" s="218">
        <v>0</v>
      </c>
      <c r="H61" s="218">
        <v>0</v>
      </c>
    </row>
    <row r="62" spans="1:8">
      <c r="A62" s="216">
        <v>78056</v>
      </c>
      <c r="B62" s="216" t="s">
        <v>880</v>
      </c>
      <c r="C62" s="226">
        <v>0</v>
      </c>
      <c r="D62" s="226">
        <v>0</v>
      </c>
      <c r="E62" s="226">
        <v>0</v>
      </c>
      <c r="F62" s="226">
        <v>0</v>
      </c>
      <c r="G62" s="218">
        <v>0</v>
      </c>
      <c r="H62" s="218">
        <v>0</v>
      </c>
    </row>
    <row r="63" spans="1:8">
      <c r="A63" s="216">
        <v>78057</v>
      </c>
      <c r="B63" s="216" t="s">
        <v>881</v>
      </c>
      <c r="C63" s="225">
        <v>1</v>
      </c>
      <c r="D63" s="225">
        <v>21</v>
      </c>
      <c r="E63" s="225">
        <v>13</v>
      </c>
      <c r="F63" s="225">
        <v>13</v>
      </c>
      <c r="G63" s="218">
        <v>21</v>
      </c>
      <c r="H63" s="218">
        <v>13</v>
      </c>
    </row>
    <row r="64" spans="1:8">
      <c r="A64" s="216">
        <v>78058</v>
      </c>
      <c r="B64" s="216" t="s">
        <v>882</v>
      </c>
      <c r="C64" s="226">
        <v>5</v>
      </c>
      <c r="D64" s="226">
        <v>585</v>
      </c>
      <c r="E64" s="226">
        <v>258</v>
      </c>
      <c r="F64" s="226">
        <v>258</v>
      </c>
      <c r="G64" s="218">
        <v>117</v>
      </c>
      <c r="H64" s="218">
        <v>51.6</v>
      </c>
    </row>
    <row r="65" spans="1:8">
      <c r="A65" s="216">
        <v>78059</v>
      </c>
      <c r="B65" s="216" t="s">
        <v>883</v>
      </c>
      <c r="C65" s="225">
        <v>0</v>
      </c>
      <c r="D65" s="225">
        <v>0</v>
      </c>
      <c r="E65" s="225">
        <v>0</v>
      </c>
      <c r="F65" s="225">
        <v>0</v>
      </c>
      <c r="G65" s="218">
        <v>0</v>
      </c>
      <c r="H65" s="218">
        <v>0</v>
      </c>
    </row>
    <row r="66" spans="1:8">
      <c r="A66" s="216">
        <v>78060</v>
      </c>
      <c r="B66" s="216" t="s">
        <v>884</v>
      </c>
      <c r="C66" s="226">
        <v>2</v>
      </c>
      <c r="D66" s="226">
        <v>353</v>
      </c>
      <c r="E66" s="226">
        <v>137</v>
      </c>
      <c r="F66" s="226">
        <v>137</v>
      </c>
      <c r="G66" s="218">
        <v>176.5</v>
      </c>
      <c r="H66" s="218">
        <v>68.5</v>
      </c>
    </row>
    <row r="67" spans="1:8">
      <c r="A67" s="216">
        <v>78061</v>
      </c>
      <c r="B67" s="216" t="s">
        <v>885</v>
      </c>
      <c r="C67" s="225">
        <v>6</v>
      </c>
      <c r="D67" s="225">
        <v>413</v>
      </c>
      <c r="E67" s="225">
        <v>166</v>
      </c>
      <c r="F67" s="225">
        <v>166</v>
      </c>
      <c r="G67" s="218">
        <v>68.833333333333329</v>
      </c>
      <c r="H67" s="218">
        <v>27.666666666666668</v>
      </c>
    </row>
    <row r="68" spans="1:8">
      <c r="A68" s="216">
        <v>78062</v>
      </c>
      <c r="B68" s="216" t="s">
        <v>886</v>
      </c>
      <c r="C68" s="226">
        <v>0</v>
      </c>
      <c r="D68" s="226">
        <v>0</v>
      </c>
      <c r="E68" s="226">
        <v>0</v>
      </c>
      <c r="F68" s="226">
        <v>0</v>
      </c>
      <c r="G68" s="218">
        <v>0</v>
      </c>
      <c r="H68" s="218">
        <v>0</v>
      </c>
    </row>
    <row r="69" spans="1:8">
      <c r="A69" s="216">
        <v>78063</v>
      </c>
      <c r="B69" s="216" t="s">
        <v>887</v>
      </c>
      <c r="C69" s="225">
        <v>3</v>
      </c>
      <c r="D69" s="225">
        <v>38</v>
      </c>
      <c r="E69" s="225">
        <v>21</v>
      </c>
      <c r="F69" s="225">
        <v>19</v>
      </c>
      <c r="G69" s="218">
        <v>12.666666666666666</v>
      </c>
      <c r="H69" s="218">
        <v>7</v>
      </c>
    </row>
    <row r="70" spans="1:8">
      <c r="A70" s="216">
        <v>78064</v>
      </c>
      <c r="B70" s="216" t="s">
        <v>888</v>
      </c>
      <c r="C70" s="226">
        <v>0</v>
      </c>
      <c r="D70" s="226">
        <v>0</v>
      </c>
      <c r="E70" s="226">
        <v>0</v>
      </c>
      <c r="F70" s="226">
        <v>0</v>
      </c>
      <c r="G70" s="218">
        <v>0</v>
      </c>
      <c r="H70" s="218">
        <v>0</v>
      </c>
    </row>
    <row r="71" spans="1:8">
      <c r="A71" s="216">
        <v>78065</v>
      </c>
      <c r="B71" s="216" t="s">
        <v>889</v>
      </c>
      <c r="C71" s="225">
        <v>0</v>
      </c>
      <c r="D71" s="225">
        <v>0</v>
      </c>
      <c r="E71" s="225">
        <v>0</v>
      </c>
      <c r="F71" s="225">
        <v>0</v>
      </c>
      <c r="G71" s="218">
        <v>0</v>
      </c>
      <c r="H71" s="218">
        <v>0</v>
      </c>
    </row>
    <row r="72" spans="1:8">
      <c r="A72" s="216">
        <v>78066</v>
      </c>
      <c r="B72" s="216" t="s">
        <v>890</v>
      </c>
      <c r="C72" s="226">
        <v>0</v>
      </c>
      <c r="D72" s="226">
        <v>0</v>
      </c>
      <c r="E72" s="226">
        <v>0</v>
      </c>
      <c r="F72" s="226">
        <v>0</v>
      </c>
      <c r="G72" s="218">
        <v>0</v>
      </c>
      <c r="H72" s="218">
        <v>0</v>
      </c>
    </row>
    <row r="73" spans="1:8">
      <c r="A73" s="216">
        <v>78067</v>
      </c>
      <c r="B73" s="216" t="s">
        <v>891</v>
      </c>
      <c r="C73" s="225">
        <v>1</v>
      </c>
      <c r="D73" s="225">
        <v>104</v>
      </c>
      <c r="E73" s="225">
        <v>50</v>
      </c>
      <c r="F73" s="225">
        <v>41</v>
      </c>
      <c r="G73" s="218">
        <v>104</v>
      </c>
      <c r="H73" s="218">
        <v>50</v>
      </c>
    </row>
    <row r="74" spans="1:8">
      <c r="A74" s="216">
        <v>78068</v>
      </c>
      <c r="B74" s="216" t="s">
        <v>892</v>
      </c>
      <c r="C74" s="226">
        <v>2</v>
      </c>
      <c r="D74" s="226">
        <v>55</v>
      </c>
      <c r="E74" s="226">
        <v>30</v>
      </c>
      <c r="F74" s="226">
        <v>24</v>
      </c>
      <c r="G74" s="218">
        <v>27.5</v>
      </c>
      <c r="H74" s="218">
        <v>15</v>
      </c>
    </row>
    <row r="75" spans="1:8">
      <c r="A75" s="216">
        <v>78069</v>
      </c>
      <c r="B75" s="216" t="s">
        <v>893</v>
      </c>
      <c r="C75" s="225">
        <v>1</v>
      </c>
      <c r="D75" s="225">
        <v>31</v>
      </c>
      <c r="E75" s="225">
        <v>19</v>
      </c>
      <c r="F75" s="225">
        <v>18</v>
      </c>
      <c r="G75" s="218">
        <v>31</v>
      </c>
      <c r="H75" s="218">
        <v>19</v>
      </c>
    </row>
    <row r="76" spans="1:8">
      <c r="A76" s="216">
        <v>78070</v>
      </c>
      <c r="B76" s="216" t="s">
        <v>894</v>
      </c>
      <c r="C76" s="226">
        <v>0</v>
      </c>
      <c r="D76" s="226">
        <v>0</v>
      </c>
      <c r="E76" s="226">
        <v>0</v>
      </c>
      <c r="F76" s="226">
        <v>0</v>
      </c>
      <c r="G76" s="218">
        <v>0</v>
      </c>
      <c r="H76" s="218">
        <v>0</v>
      </c>
    </row>
    <row r="77" spans="1:8">
      <c r="A77" s="216">
        <v>78071</v>
      </c>
      <c r="B77" s="216" t="s">
        <v>895</v>
      </c>
      <c r="C77" s="225">
        <v>2</v>
      </c>
      <c r="D77" s="225">
        <v>75</v>
      </c>
      <c r="E77" s="225">
        <v>26</v>
      </c>
      <c r="F77" s="225">
        <v>26</v>
      </c>
      <c r="G77" s="218">
        <v>37.5</v>
      </c>
      <c r="H77" s="218">
        <v>13</v>
      </c>
    </row>
    <row r="78" spans="1:8">
      <c r="A78" s="216">
        <v>78072</v>
      </c>
      <c r="B78" s="216" t="s">
        <v>896</v>
      </c>
      <c r="C78" s="226">
        <v>1</v>
      </c>
      <c r="D78" s="226">
        <v>62</v>
      </c>
      <c r="E78" s="226">
        <v>31</v>
      </c>
      <c r="F78" s="226">
        <v>31</v>
      </c>
      <c r="G78" s="218">
        <v>62</v>
      </c>
      <c r="H78" s="218">
        <v>31</v>
      </c>
    </row>
    <row r="79" spans="1:8">
      <c r="A79" s="216">
        <v>78073</v>
      </c>
      <c r="B79" s="216" t="s">
        <v>897</v>
      </c>
      <c r="C79" s="225">
        <v>0</v>
      </c>
      <c r="D79" s="225">
        <v>0</v>
      </c>
      <c r="E79" s="225">
        <v>0</v>
      </c>
      <c r="F79" s="225">
        <v>0</v>
      </c>
      <c r="G79" s="218">
        <v>0</v>
      </c>
      <c r="H79" s="218">
        <v>0</v>
      </c>
    </row>
    <row r="80" spans="1:8">
      <c r="A80" s="216">
        <v>78074</v>
      </c>
      <c r="B80" s="216" t="s">
        <v>898</v>
      </c>
      <c r="C80" s="226">
        <v>6</v>
      </c>
      <c r="D80" s="226">
        <v>1117</v>
      </c>
      <c r="E80" s="226">
        <v>607</v>
      </c>
      <c r="F80" s="226">
        <v>345</v>
      </c>
      <c r="G80" s="218">
        <v>186.16666666666666</v>
      </c>
      <c r="H80" s="218">
        <v>101.16666666666667</v>
      </c>
    </row>
    <row r="81" spans="1:8">
      <c r="A81" s="216">
        <v>78075</v>
      </c>
      <c r="B81" s="216" t="s">
        <v>899</v>
      </c>
      <c r="C81" s="225">
        <v>3</v>
      </c>
      <c r="D81" s="225">
        <v>179</v>
      </c>
      <c r="E81" s="225">
        <v>79</v>
      </c>
      <c r="F81" s="225">
        <v>79</v>
      </c>
      <c r="G81" s="218">
        <v>59.666666666666664</v>
      </c>
      <c r="H81" s="218">
        <v>26.333333333333332</v>
      </c>
    </row>
    <row r="82" spans="1:8">
      <c r="A82" s="216">
        <v>78076</v>
      </c>
      <c r="B82" s="216" t="s">
        <v>900</v>
      </c>
      <c r="C82" s="226">
        <v>0</v>
      </c>
      <c r="D82" s="226">
        <v>0</v>
      </c>
      <c r="E82" s="226">
        <v>0</v>
      </c>
      <c r="F82" s="226">
        <v>0</v>
      </c>
      <c r="G82" s="218">
        <v>0</v>
      </c>
      <c r="H82" s="218">
        <v>0</v>
      </c>
    </row>
    <row r="83" spans="1:8">
      <c r="A83" s="216">
        <v>78077</v>
      </c>
      <c r="B83" s="216" t="s">
        <v>901</v>
      </c>
      <c r="C83" s="225">
        <v>0</v>
      </c>
      <c r="D83" s="225">
        <v>0</v>
      </c>
      <c r="E83" s="225">
        <v>0</v>
      </c>
      <c r="F83" s="225">
        <v>0</v>
      </c>
      <c r="G83" s="218">
        <v>0</v>
      </c>
      <c r="H83" s="218">
        <v>0</v>
      </c>
    </row>
    <row r="84" spans="1:8">
      <c r="A84" s="216">
        <v>78078</v>
      </c>
      <c r="B84" s="216" t="s">
        <v>902</v>
      </c>
      <c r="C84" s="226">
        <v>0</v>
      </c>
      <c r="D84" s="226">
        <v>0</v>
      </c>
      <c r="E84" s="226">
        <v>0</v>
      </c>
      <c r="F84" s="226">
        <v>0</v>
      </c>
      <c r="G84" s="218">
        <v>0</v>
      </c>
      <c r="H84" s="218">
        <v>0</v>
      </c>
    </row>
    <row r="85" spans="1:8">
      <c r="A85" s="216">
        <v>78079</v>
      </c>
      <c r="B85" s="216" t="s">
        <v>903</v>
      </c>
      <c r="C85" s="225">
        <v>0</v>
      </c>
      <c r="D85" s="225">
        <v>0</v>
      </c>
      <c r="E85" s="225">
        <v>0</v>
      </c>
      <c r="F85" s="225">
        <v>0</v>
      </c>
      <c r="G85" s="218">
        <v>0</v>
      </c>
      <c r="H85" s="218">
        <v>0</v>
      </c>
    </row>
    <row r="86" spans="1:8">
      <c r="A86" s="216">
        <v>78080</v>
      </c>
      <c r="B86" s="216" t="s">
        <v>904</v>
      </c>
      <c r="C86" s="226">
        <v>0</v>
      </c>
      <c r="D86" s="226">
        <v>0</v>
      </c>
      <c r="E86" s="226">
        <v>0</v>
      </c>
      <c r="F86" s="226">
        <v>0</v>
      </c>
      <c r="G86" s="218">
        <v>0</v>
      </c>
      <c r="H86" s="218">
        <v>0</v>
      </c>
    </row>
    <row r="87" spans="1:8">
      <c r="A87" s="216">
        <v>78081</v>
      </c>
      <c r="B87" s="216" t="s">
        <v>905</v>
      </c>
      <c r="C87" s="225">
        <v>0</v>
      </c>
      <c r="D87" s="225">
        <v>0</v>
      </c>
      <c r="E87" s="225">
        <v>0</v>
      </c>
      <c r="F87" s="225">
        <v>0</v>
      </c>
      <c r="G87" s="218">
        <v>0</v>
      </c>
      <c r="H87" s="218">
        <v>0</v>
      </c>
    </row>
    <row r="88" spans="1:8">
      <c r="A88" s="216">
        <v>78082</v>
      </c>
      <c r="B88" s="216" t="s">
        <v>906</v>
      </c>
      <c r="C88" s="226">
        <v>1</v>
      </c>
      <c r="D88" s="226">
        <v>21</v>
      </c>
      <c r="E88" s="226">
        <v>8</v>
      </c>
      <c r="F88" s="226">
        <v>8</v>
      </c>
      <c r="G88" s="218">
        <v>21</v>
      </c>
      <c r="H88" s="218">
        <v>8</v>
      </c>
    </row>
    <row r="89" spans="1:8">
      <c r="A89" s="216">
        <v>78083</v>
      </c>
      <c r="B89" s="216" t="s">
        <v>907</v>
      </c>
      <c r="C89" s="225">
        <v>2</v>
      </c>
      <c r="D89" s="225">
        <v>98</v>
      </c>
      <c r="E89" s="225">
        <v>41</v>
      </c>
      <c r="F89" s="225">
        <v>40</v>
      </c>
      <c r="G89" s="218">
        <v>49</v>
      </c>
      <c r="H89" s="218">
        <v>20.5</v>
      </c>
    </row>
    <row r="90" spans="1:8">
      <c r="A90" s="216">
        <v>78084</v>
      </c>
      <c r="B90" s="216" t="s">
        <v>908</v>
      </c>
      <c r="C90" s="226">
        <v>0</v>
      </c>
      <c r="D90" s="226">
        <v>0</v>
      </c>
      <c r="E90" s="226">
        <v>0</v>
      </c>
      <c r="F90" s="226">
        <v>0</v>
      </c>
      <c r="G90" s="218">
        <v>0</v>
      </c>
      <c r="H90" s="218">
        <v>0</v>
      </c>
    </row>
    <row r="91" spans="1:8">
      <c r="A91" s="216">
        <v>78085</v>
      </c>
      <c r="B91" s="216" t="s">
        <v>909</v>
      </c>
      <c r="C91" s="225">
        <v>0</v>
      </c>
      <c r="D91" s="225">
        <v>0</v>
      </c>
      <c r="E91" s="225">
        <v>0</v>
      </c>
      <c r="F91" s="225">
        <v>0</v>
      </c>
      <c r="G91" s="218">
        <v>0</v>
      </c>
      <c r="H91" s="218">
        <v>0</v>
      </c>
    </row>
    <row r="92" spans="1:8">
      <c r="A92" s="216">
        <v>78086</v>
      </c>
      <c r="B92" s="216" t="s">
        <v>910</v>
      </c>
      <c r="C92" s="226">
        <v>0</v>
      </c>
      <c r="D92" s="226">
        <v>0</v>
      </c>
      <c r="E92" s="226">
        <v>0</v>
      </c>
      <c r="F92" s="226">
        <v>0</v>
      </c>
      <c r="G92" s="218">
        <v>0</v>
      </c>
      <c r="H92" s="218">
        <v>0</v>
      </c>
    </row>
    <row r="93" spans="1:8">
      <c r="A93" s="216">
        <v>78087</v>
      </c>
      <c r="B93" s="216" t="s">
        <v>911</v>
      </c>
      <c r="C93" s="225">
        <v>0</v>
      </c>
      <c r="D93" s="225">
        <v>0</v>
      </c>
      <c r="E93" s="225">
        <v>0</v>
      </c>
      <c r="F93" s="225">
        <v>0</v>
      </c>
      <c r="G93" s="218">
        <v>0</v>
      </c>
      <c r="H93" s="218">
        <v>0</v>
      </c>
    </row>
    <row r="94" spans="1:8">
      <c r="A94" s="216">
        <v>78088</v>
      </c>
      <c r="B94" s="216" t="s">
        <v>912</v>
      </c>
      <c r="C94" s="226">
        <v>1</v>
      </c>
      <c r="D94" s="226">
        <v>22</v>
      </c>
      <c r="E94" s="226">
        <v>8</v>
      </c>
      <c r="F94" s="226">
        <v>8</v>
      </c>
      <c r="G94" s="218">
        <v>22</v>
      </c>
      <c r="H94" s="218">
        <v>8</v>
      </c>
    </row>
    <row r="95" spans="1:8">
      <c r="A95" s="216">
        <v>78089</v>
      </c>
      <c r="B95" s="216" t="s">
        <v>913</v>
      </c>
      <c r="C95" s="225">
        <v>0</v>
      </c>
      <c r="D95" s="225">
        <v>0</v>
      </c>
      <c r="E95" s="225">
        <v>0</v>
      </c>
      <c r="F95" s="225">
        <v>0</v>
      </c>
      <c r="G95" s="218">
        <v>0</v>
      </c>
      <c r="H95" s="218">
        <v>0</v>
      </c>
    </row>
    <row r="96" spans="1:8">
      <c r="A96" s="216">
        <v>78090</v>
      </c>
      <c r="B96" s="216" t="s">
        <v>914</v>
      </c>
      <c r="C96" s="226">
        <v>0</v>
      </c>
      <c r="D96" s="226">
        <v>0</v>
      </c>
      <c r="E96" s="226">
        <v>0</v>
      </c>
      <c r="F96" s="226">
        <v>0</v>
      </c>
      <c r="G96" s="218">
        <v>0</v>
      </c>
      <c r="H96" s="218">
        <v>0</v>
      </c>
    </row>
    <row r="97" spans="1:8">
      <c r="A97" s="216">
        <v>78091</v>
      </c>
      <c r="B97" s="216" t="s">
        <v>915</v>
      </c>
      <c r="C97" s="225">
        <v>5</v>
      </c>
      <c r="D97" s="225">
        <v>311</v>
      </c>
      <c r="E97" s="225">
        <v>154</v>
      </c>
      <c r="F97" s="225">
        <v>127</v>
      </c>
      <c r="G97" s="218">
        <v>62.2</v>
      </c>
      <c r="H97" s="218">
        <v>30.8</v>
      </c>
    </row>
    <row r="98" spans="1:8">
      <c r="A98" s="216">
        <v>78092</v>
      </c>
      <c r="B98" s="216" t="s">
        <v>916</v>
      </c>
      <c r="C98" s="226">
        <v>0</v>
      </c>
      <c r="D98" s="226">
        <v>0</v>
      </c>
      <c r="E98" s="226">
        <v>0</v>
      </c>
      <c r="F98" s="226">
        <v>0</v>
      </c>
      <c r="G98" s="218">
        <v>0</v>
      </c>
      <c r="H98" s="218">
        <v>0</v>
      </c>
    </row>
    <row r="99" spans="1:8">
      <c r="A99" s="216">
        <v>78093</v>
      </c>
      <c r="B99" s="216" t="s">
        <v>917</v>
      </c>
      <c r="C99" s="225">
        <v>1</v>
      </c>
      <c r="D99" s="225">
        <v>78</v>
      </c>
      <c r="E99" s="225">
        <v>40</v>
      </c>
      <c r="F99" s="225">
        <v>40</v>
      </c>
      <c r="G99" s="218">
        <v>78</v>
      </c>
      <c r="H99" s="218">
        <v>40</v>
      </c>
    </row>
    <row r="100" spans="1:8">
      <c r="A100" s="216">
        <v>78094</v>
      </c>
      <c r="B100" s="216" t="s">
        <v>918</v>
      </c>
      <c r="C100" s="226">
        <v>0</v>
      </c>
      <c r="D100" s="226">
        <v>0</v>
      </c>
      <c r="E100" s="226">
        <v>0</v>
      </c>
      <c r="F100" s="226">
        <v>0</v>
      </c>
      <c r="G100" s="218">
        <v>0</v>
      </c>
      <c r="H100" s="218">
        <v>0</v>
      </c>
    </row>
    <row r="101" spans="1:8">
      <c r="A101" s="216">
        <v>78095</v>
      </c>
      <c r="B101" s="216" t="s">
        <v>919</v>
      </c>
      <c r="C101" s="225">
        <v>2</v>
      </c>
      <c r="D101" s="225">
        <v>72</v>
      </c>
      <c r="E101" s="225">
        <v>32</v>
      </c>
      <c r="F101" s="225">
        <v>32</v>
      </c>
      <c r="G101" s="218">
        <v>36</v>
      </c>
      <c r="H101" s="218">
        <v>16</v>
      </c>
    </row>
    <row r="102" spans="1:8">
      <c r="A102" s="216">
        <v>78096</v>
      </c>
      <c r="B102" s="216" t="s">
        <v>920</v>
      </c>
      <c r="C102" s="226">
        <v>0</v>
      </c>
      <c r="D102" s="226">
        <v>0</v>
      </c>
      <c r="E102" s="226">
        <v>0</v>
      </c>
      <c r="F102" s="226">
        <v>0</v>
      </c>
      <c r="G102" s="218">
        <v>0</v>
      </c>
      <c r="H102" s="218">
        <v>0</v>
      </c>
    </row>
    <row r="103" spans="1:8">
      <c r="A103" s="216">
        <v>78097</v>
      </c>
      <c r="B103" s="216" t="s">
        <v>921</v>
      </c>
      <c r="C103" s="225">
        <v>0</v>
      </c>
      <c r="D103" s="225">
        <v>0</v>
      </c>
      <c r="E103" s="225">
        <v>0</v>
      </c>
      <c r="F103" s="225">
        <v>0</v>
      </c>
      <c r="G103" s="218">
        <v>0</v>
      </c>
      <c r="H103" s="218">
        <v>0</v>
      </c>
    </row>
    <row r="104" spans="1:8">
      <c r="A104" s="216">
        <v>78098</v>
      </c>
      <c r="B104" s="216" t="s">
        <v>922</v>
      </c>
      <c r="C104" s="226">
        <v>0</v>
      </c>
      <c r="D104" s="226">
        <v>0</v>
      </c>
      <c r="E104" s="226">
        <v>0</v>
      </c>
      <c r="F104" s="226">
        <v>0</v>
      </c>
      <c r="G104" s="218">
        <v>0</v>
      </c>
      <c r="H104" s="218">
        <v>0</v>
      </c>
    </row>
    <row r="105" spans="1:8">
      <c r="A105" s="216">
        <v>78099</v>
      </c>
      <c r="B105" s="216" t="s">
        <v>923</v>
      </c>
      <c r="C105" s="225">
        <v>6</v>
      </c>
      <c r="D105" s="225">
        <v>497</v>
      </c>
      <c r="E105" s="225">
        <v>226</v>
      </c>
      <c r="F105" s="225">
        <v>187</v>
      </c>
      <c r="G105" s="218">
        <v>82.833333333333329</v>
      </c>
      <c r="H105" s="218">
        <v>37.666666666666664</v>
      </c>
    </row>
    <row r="106" spans="1:8">
      <c r="A106" s="216">
        <v>78100</v>
      </c>
      <c r="B106" s="216" t="s">
        <v>924</v>
      </c>
      <c r="C106" s="226">
        <v>0</v>
      </c>
      <c r="D106" s="226">
        <v>0</v>
      </c>
      <c r="E106" s="226">
        <v>0</v>
      </c>
      <c r="F106" s="226">
        <v>0</v>
      </c>
      <c r="G106" s="218">
        <v>0</v>
      </c>
      <c r="H106" s="218">
        <v>0</v>
      </c>
    </row>
    <row r="107" spans="1:8">
      <c r="A107" s="216">
        <v>78101</v>
      </c>
      <c r="B107" s="216" t="s">
        <v>925</v>
      </c>
      <c r="C107" s="225">
        <v>17</v>
      </c>
      <c r="D107" s="225">
        <v>2154</v>
      </c>
      <c r="E107" s="225">
        <v>966</v>
      </c>
      <c r="F107" s="225">
        <v>890</v>
      </c>
      <c r="G107" s="218">
        <v>126.70588235294117</v>
      </c>
      <c r="H107" s="218">
        <v>56.823529411764703</v>
      </c>
    </row>
    <row r="108" spans="1:8">
      <c r="A108" s="216">
        <v>78102</v>
      </c>
      <c r="B108" s="216" t="s">
        <v>926</v>
      </c>
      <c r="C108" s="226">
        <v>11</v>
      </c>
      <c r="D108" s="226">
        <v>1287</v>
      </c>
      <c r="E108" s="226">
        <v>830</v>
      </c>
      <c r="F108" s="226">
        <v>766</v>
      </c>
      <c r="G108" s="218">
        <v>117</v>
      </c>
      <c r="H108" s="218">
        <v>75.454545454545453</v>
      </c>
    </row>
    <row r="109" spans="1:8">
      <c r="A109" s="216">
        <v>78103</v>
      </c>
      <c r="B109" s="216" t="s">
        <v>927</v>
      </c>
      <c r="C109" s="225">
        <v>0</v>
      </c>
      <c r="D109" s="225">
        <v>0</v>
      </c>
      <c r="E109" s="225">
        <v>0</v>
      </c>
      <c r="F109" s="225">
        <v>0</v>
      </c>
      <c r="G109" s="218">
        <v>0</v>
      </c>
      <c r="H109" s="218">
        <v>0</v>
      </c>
    </row>
    <row r="110" spans="1:8">
      <c r="A110" s="216">
        <v>78104</v>
      </c>
      <c r="B110" s="216" t="s">
        <v>928</v>
      </c>
      <c r="C110" s="226">
        <v>0</v>
      </c>
      <c r="D110" s="226">
        <v>0</v>
      </c>
      <c r="E110" s="226">
        <v>0</v>
      </c>
      <c r="F110" s="226">
        <v>0</v>
      </c>
      <c r="G110" s="218">
        <v>0</v>
      </c>
      <c r="H110" s="218">
        <v>0</v>
      </c>
    </row>
    <row r="111" spans="1:8">
      <c r="A111" s="216">
        <v>78105</v>
      </c>
      <c r="B111" s="216" t="s">
        <v>929</v>
      </c>
      <c r="C111" s="225">
        <v>1</v>
      </c>
      <c r="D111" s="225">
        <v>18</v>
      </c>
      <c r="E111" s="225">
        <v>8</v>
      </c>
      <c r="F111" s="225">
        <v>7</v>
      </c>
      <c r="G111" s="218">
        <v>18</v>
      </c>
      <c r="H111" s="218">
        <v>8</v>
      </c>
    </row>
    <row r="112" spans="1:8">
      <c r="A112" s="216">
        <v>78106</v>
      </c>
      <c r="B112" s="216" t="s">
        <v>930</v>
      </c>
      <c r="C112" s="226">
        <v>0</v>
      </c>
      <c r="D112" s="226">
        <v>0</v>
      </c>
      <c r="E112" s="226">
        <v>0</v>
      </c>
      <c r="F112" s="226">
        <v>0</v>
      </c>
      <c r="G112" s="218">
        <v>0</v>
      </c>
      <c r="H112" s="218">
        <v>0</v>
      </c>
    </row>
    <row r="113" spans="1:8">
      <c r="A113" s="216">
        <v>78107</v>
      </c>
      <c r="B113" s="216" t="s">
        <v>931</v>
      </c>
      <c r="C113" s="225">
        <v>2</v>
      </c>
      <c r="D113" s="225">
        <v>382</v>
      </c>
      <c r="E113" s="225">
        <v>200</v>
      </c>
      <c r="F113" s="225">
        <v>200</v>
      </c>
      <c r="G113" s="218">
        <v>191</v>
      </c>
      <c r="H113" s="218">
        <v>100</v>
      </c>
    </row>
    <row r="114" spans="1:8">
      <c r="A114" s="216">
        <v>78108</v>
      </c>
      <c r="B114" s="216" t="s">
        <v>932</v>
      </c>
      <c r="C114" s="226">
        <v>9</v>
      </c>
      <c r="D114" s="226">
        <v>2826</v>
      </c>
      <c r="E114" s="226">
        <v>1378</v>
      </c>
      <c r="F114" s="226">
        <v>919</v>
      </c>
      <c r="G114" s="218">
        <v>314</v>
      </c>
      <c r="H114" s="218">
        <v>153.11111111111111</v>
      </c>
    </row>
    <row r="115" spans="1:8">
      <c r="A115" s="216">
        <v>78109</v>
      </c>
      <c r="B115" s="216" t="s">
        <v>933</v>
      </c>
      <c r="C115" s="225">
        <v>0</v>
      </c>
      <c r="D115" s="225">
        <v>0</v>
      </c>
      <c r="E115" s="225">
        <v>0</v>
      </c>
      <c r="F115" s="225">
        <v>0</v>
      </c>
      <c r="G115" s="218">
        <v>0</v>
      </c>
      <c r="H115" s="218">
        <v>0</v>
      </c>
    </row>
    <row r="116" spans="1:8">
      <c r="A116" s="216">
        <v>78110</v>
      </c>
      <c r="B116" s="216" t="s">
        <v>934</v>
      </c>
      <c r="C116" s="226">
        <v>0</v>
      </c>
      <c r="D116" s="226">
        <v>0</v>
      </c>
      <c r="E116" s="226">
        <v>0</v>
      </c>
      <c r="F116" s="226">
        <v>0</v>
      </c>
      <c r="G116" s="218">
        <v>0</v>
      </c>
      <c r="H116" s="218">
        <v>0</v>
      </c>
    </row>
    <row r="117" spans="1:8">
      <c r="A117" s="216">
        <v>78111</v>
      </c>
      <c r="B117" s="216" t="s">
        <v>935</v>
      </c>
      <c r="C117" s="225">
        <v>0</v>
      </c>
      <c r="D117" s="225">
        <v>0</v>
      </c>
      <c r="E117" s="225">
        <v>0</v>
      </c>
      <c r="F117" s="225">
        <v>0</v>
      </c>
      <c r="G117" s="218">
        <v>0</v>
      </c>
      <c r="H117" s="218">
        <v>0</v>
      </c>
    </row>
    <row r="118" spans="1:8">
      <c r="A118" s="216">
        <v>78112</v>
      </c>
      <c r="B118" s="216" t="s">
        <v>936</v>
      </c>
      <c r="C118" s="226">
        <v>1</v>
      </c>
      <c r="D118" s="226">
        <v>26</v>
      </c>
      <c r="E118" s="226">
        <v>20</v>
      </c>
      <c r="F118" s="226">
        <v>20</v>
      </c>
      <c r="G118" s="218">
        <v>26</v>
      </c>
      <c r="H118" s="218">
        <v>20</v>
      </c>
    </row>
    <row r="119" spans="1:8">
      <c r="A119" s="216">
        <v>78113</v>
      </c>
      <c r="B119" s="216" t="s">
        <v>937</v>
      </c>
      <c r="C119" s="225">
        <v>0</v>
      </c>
      <c r="D119" s="225">
        <v>0</v>
      </c>
      <c r="E119" s="225">
        <v>0</v>
      </c>
      <c r="F119" s="225">
        <v>0</v>
      </c>
      <c r="G119" s="218">
        <v>0</v>
      </c>
      <c r="H119" s="218">
        <v>0</v>
      </c>
    </row>
    <row r="120" spans="1:8">
      <c r="A120" s="216">
        <v>78114</v>
      </c>
      <c r="B120" s="216" t="s">
        <v>938</v>
      </c>
      <c r="C120" s="226">
        <v>0</v>
      </c>
      <c r="D120" s="226">
        <v>0</v>
      </c>
      <c r="E120" s="226">
        <v>0</v>
      </c>
      <c r="F120" s="226">
        <v>0</v>
      </c>
      <c r="G120" s="218">
        <v>0</v>
      </c>
      <c r="H120" s="218">
        <v>0</v>
      </c>
    </row>
    <row r="121" spans="1:8">
      <c r="A121" s="216">
        <v>78115</v>
      </c>
      <c r="B121" s="216" t="s">
        <v>939</v>
      </c>
      <c r="C121" s="225">
        <v>0</v>
      </c>
      <c r="D121" s="225">
        <v>0</v>
      </c>
      <c r="E121" s="225">
        <v>0</v>
      </c>
      <c r="F121" s="225">
        <v>0</v>
      </c>
      <c r="G121" s="218">
        <v>0</v>
      </c>
      <c r="H121" s="218">
        <v>0</v>
      </c>
    </row>
    <row r="122" spans="1:8">
      <c r="A122" s="216">
        <v>78116</v>
      </c>
      <c r="B122" s="216" t="s">
        <v>940</v>
      </c>
      <c r="C122" s="226">
        <v>0</v>
      </c>
      <c r="D122" s="226">
        <v>0</v>
      </c>
      <c r="E122" s="226">
        <v>0</v>
      </c>
      <c r="F122" s="226">
        <v>0</v>
      </c>
      <c r="G122" s="218">
        <v>0</v>
      </c>
      <c r="H122" s="218">
        <v>0</v>
      </c>
    </row>
    <row r="123" spans="1:8">
      <c r="A123" s="216">
        <v>78118</v>
      </c>
      <c r="B123" s="216" t="s">
        <v>941</v>
      </c>
      <c r="C123" s="225">
        <v>0</v>
      </c>
      <c r="D123" s="225">
        <v>0</v>
      </c>
      <c r="E123" s="225">
        <v>0</v>
      </c>
      <c r="F123" s="225">
        <v>0</v>
      </c>
      <c r="G123" s="218">
        <v>0</v>
      </c>
      <c r="H123" s="218">
        <v>0</v>
      </c>
    </row>
    <row r="124" spans="1:8">
      <c r="A124" s="216">
        <v>78119</v>
      </c>
      <c r="B124" s="216" t="s">
        <v>942</v>
      </c>
      <c r="C124" s="226">
        <v>6</v>
      </c>
      <c r="D124" s="226">
        <v>379</v>
      </c>
      <c r="E124" s="226">
        <v>170</v>
      </c>
      <c r="F124" s="226">
        <v>173</v>
      </c>
      <c r="G124" s="218">
        <v>63.166666666666664</v>
      </c>
      <c r="H124" s="218">
        <v>28.333333333333332</v>
      </c>
    </row>
    <row r="125" spans="1:8">
      <c r="A125" s="216">
        <v>78120</v>
      </c>
      <c r="B125" s="216" t="s">
        <v>943</v>
      </c>
      <c r="C125" s="225">
        <v>0</v>
      </c>
      <c r="D125" s="225">
        <v>0</v>
      </c>
      <c r="E125" s="225">
        <v>0</v>
      </c>
      <c r="F125" s="225">
        <v>0</v>
      </c>
      <c r="G125" s="218">
        <v>0</v>
      </c>
      <c r="H125" s="218">
        <v>0</v>
      </c>
    </row>
    <row r="126" spans="1:8">
      <c r="A126" s="216">
        <v>78121</v>
      </c>
      <c r="B126" s="216" t="s">
        <v>944</v>
      </c>
      <c r="C126" s="226">
        <v>0</v>
      </c>
      <c r="D126" s="226">
        <v>0</v>
      </c>
      <c r="E126" s="226">
        <v>0</v>
      </c>
      <c r="F126" s="226">
        <v>0</v>
      </c>
      <c r="G126" s="218">
        <v>0</v>
      </c>
      <c r="H126" s="218">
        <v>0</v>
      </c>
    </row>
    <row r="127" spans="1:8">
      <c r="A127" s="216">
        <v>78122</v>
      </c>
      <c r="B127" s="216" t="s">
        <v>945</v>
      </c>
      <c r="C127" s="225">
        <v>4</v>
      </c>
      <c r="D127" s="225">
        <v>255</v>
      </c>
      <c r="E127" s="225">
        <v>107</v>
      </c>
      <c r="F127" s="225">
        <v>76</v>
      </c>
      <c r="G127" s="218">
        <v>63.75</v>
      </c>
      <c r="H127" s="218">
        <v>26.75</v>
      </c>
    </row>
    <row r="128" spans="1:8">
      <c r="A128" s="216">
        <v>78123</v>
      </c>
      <c r="B128" s="216" t="s">
        <v>946</v>
      </c>
      <c r="C128" s="226">
        <v>3</v>
      </c>
      <c r="D128" s="226">
        <v>57</v>
      </c>
      <c r="E128" s="226">
        <v>29</v>
      </c>
      <c r="F128" s="226">
        <v>29</v>
      </c>
      <c r="G128" s="218">
        <v>19</v>
      </c>
      <c r="H128" s="218">
        <v>9.6666666666666661</v>
      </c>
    </row>
    <row r="129" spans="1:8">
      <c r="A129" s="216">
        <v>78124</v>
      </c>
      <c r="B129" s="216" t="s">
        <v>947</v>
      </c>
      <c r="C129" s="225">
        <v>0</v>
      </c>
      <c r="D129" s="225">
        <v>0</v>
      </c>
      <c r="E129" s="225">
        <v>0</v>
      </c>
      <c r="F129" s="225">
        <v>0</v>
      </c>
      <c r="G129" s="218">
        <v>0</v>
      </c>
      <c r="H129" s="218">
        <v>0</v>
      </c>
    </row>
    <row r="130" spans="1:8">
      <c r="A130" s="216">
        <v>78125</v>
      </c>
      <c r="B130" s="216" t="s">
        <v>948</v>
      </c>
      <c r="C130" s="226">
        <v>6</v>
      </c>
      <c r="D130" s="226">
        <v>789</v>
      </c>
      <c r="E130" s="226">
        <v>332</v>
      </c>
      <c r="F130" s="226">
        <v>276</v>
      </c>
      <c r="G130" s="218">
        <v>131.5</v>
      </c>
      <c r="H130" s="218">
        <v>55.333333333333336</v>
      </c>
    </row>
    <row r="131" spans="1:8">
      <c r="A131" s="216">
        <v>78126</v>
      </c>
      <c r="B131" s="216" t="s">
        <v>949</v>
      </c>
      <c r="C131" s="225">
        <v>0</v>
      </c>
      <c r="D131" s="225">
        <v>0</v>
      </c>
      <c r="E131" s="225">
        <v>0</v>
      </c>
      <c r="F131" s="225">
        <v>0</v>
      </c>
      <c r="G131" s="218">
        <v>0</v>
      </c>
      <c r="H131" s="218">
        <v>0</v>
      </c>
    </row>
    <row r="132" spans="1:8">
      <c r="A132" s="216">
        <v>78127</v>
      </c>
      <c r="B132" s="216" t="s">
        <v>950</v>
      </c>
      <c r="C132" s="226">
        <v>0</v>
      </c>
      <c r="D132" s="226">
        <v>0</v>
      </c>
      <c r="E132" s="226">
        <v>0</v>
      </c>
      <c r="F132" s="226">
        <v>0</v>
      </c>
      <c r="G132" s="218">
        <v>0</v>
      </c>
      <c r="H132" s="218">
        <v>0</v>
      </c>
    </row>
    <row r="133" spans="1:8">
      <c r="A133" s="216">
        <v>78128</v>
      </c>
      <c r="B133" s="216" t="s">
        <v>951</v>
      </c>
      <c r="C133" s="225">
        <v>0</v>
      </c>
      <c r="D133" s="225">
        <v>0</v>
      </c>
      <c r="E133" s="225">
        <v>0</v>
      </c>
      <c r="F133" s="225">
        <v>0</v>
      </c>
      <c r="G133" s="218">
        <v>0</v>
      </c>
      <c r="H133" s="218">
        <v>0</v>
      </c>
    </row>
    <row r="134" spans="1:8">
      <c r="A134" s="216">
        <v>78135</v>
      </c>
      <c r="B134" s="216" t="s">
        <v>952</v>
      </c>
      <c r="C134" s="226">
        <v>0</v>
      </c>
      <c r="D134" s="226">
        <v>0</v>
      </c>
      <c r="E134" s="226">
        <v>0</v>
      </c>
      <c r="F134" s="226">
        <v>0</v>
      </c>
      <c r="G134" s="218">
        <v>0</v>
      </c>
      <c r="H134" s="218">
        <v>0</v>
      </c>
    </row>
    <row r="135" spans="1:8">
      <c r="A135" s="216">
        <v>78117</v>
      </c>
      <c r="B135" s="216" t="s">
        <v>953</v>
      </c>
      <c r="C135" s="225">
        <v>7</v>
      </c>
      <c r="D135" s="225">
        <v>1150</v>
      </c>
      <c r="E135" s="225">
        <v>675</v>
      </c>
      <c r="F135" s="225">
        <v>467</v>
      </c>
      <c r="G135" s="218">
        <v>164.28571428571428</v>
      </c>
      <c r="H135" s="218">
        <v>96.428571428571431</v>
      </c>
    </row>
    <row r="136" spans="1:8">
      <c r="A136" s="216">
        <v>78129</v>
      </c>
      <c r="B136" s="216" t="s">
        <v>954</v>
      </c>
      <c r="C136" s="226">
        <v>0</v>
      </c>
      <c r="D136" s="226">
        <v>0</v>
      </c>
      <c r="E136" s="226">
        <v>0</v>
      </c>
      <c r="F136" s="226">
        <v>0</v>
      </c>
      <c r="G136" s="218">
        <v>0</v>
      </c>
      <c r="H136" s="218">
        <v>0</v>
      </c>
    </row>
    <row r="137" spans="1:8">
      <c r="A137" s="216">
        <v>78130</v>
      </c>
      <c r="B137" s="216" t="s">
        <v>955</v>
      </c>
      <c r="C137" s="225">
        <v>0</v>
      </c>
      <c r="D137" s="225">
        <v>0</v>
      </c>
      <c r="E137" s="225">
        <v>0</v>
      </c>
      <c r="F137" s="225">
        <v>0</v>
      </c>
      <c r="G137" s="218">
        <v>0</v>
      </c>
      <c r="H137" s="218">
        <v>0</v>
      </c>
    </row>
    <row r="138" spans="1:8">
      <c r="A138" s="216">
        <v>78132</v>
      </c>
      <c r="B138" s="216" t="s">
        <v>956</v>
      </c>
      <c r="C138" s="226">
        <v>9</v>
      </c>
      <c r="D138" s="226">
        <v>1101</v>
      </c>
      <c r="E138" s="226">
        <v>768</v>
      </c>
      <c r="F138" s="226">
        <v>405</v>
      </c>
      <c r="G138" s="218">
        <v>122.33333333333333</v>
      </c>
      <c r="H138" s="218">
        <v>85.333333333333329</v>
      </c>
    </row>
    <row r="139" spans="1:8">
      <c r="A139" s="216">
        <v>78133</v>
      </c>
      <c r="B139" s="216" t="s">
        <v>957</v>
      </c>
      <c r="C139" s="225">
        <v>0</v>
      </c>
      <c r="D139" s="225">
        <v>0</v>
      </c>
      <c r="E139" s="225">
        <v>0</v>
      </c>
      <c r="F139" s="225">
        <v>0</v>
      </c>
      <c r="G139" s="218">
        <v>0</v>
      </c>
      <c r="H139" s="218">
        <v>0</v>
      </c>
    </row>
    <row r="140" spans="1:8">
      <c r="A140" s="216">
        <v>78131</v>
      </c>
      <c r="B140" s="216" t="s">
        <v>958</v>
      </c>
      <c r="C140" s="226">
        <v>0</v>
      </c>
      <c r="D140" s="226">
        <v>0</v>
      </c>
      <c r="E140" s="226">
        <v>0</v>
      </c>
      <c r="F140" s="226">
        <v>0</v>
      </c>
      <c r="G140" s="218">
        <v>0</v>
      </c>
      <c r="H140" s="218">
        <v>0</v>
      </c>
    </row>
    <row r="141" spans="1:8">
      <c r="A141" s="216">
        <v>78134</v>
      </c>
      <c r="B141" s="216" t="s">
        <v>959</v>
      </c>
      <c r="C141" s="225">
        <v>0</v>
      </c>
      <c r="D141" s="225">
        <v>0</v>
      </c>
      <c r="E141" s="225">
        <v>0</v>
      </c>
      <c r="F141" s="225">
        <v>0</v>
      </c>
      <c r="G141" s="218">
        <v>0</v>
      </c>
      <c r="H141" s="218">
        <v>0</v>
      </c>
    </row>
    <row r="142" spans="1:8">
      <c r="A142" s="216">
        <v>78136</v>
      </c>
      <c r="B142" s="216" t="s">
        <v>960</v>
      </c>
      <c r="C142" s="226">
        <v>0</v>
      </c>
      <c r="D142" s="226">
        <v>0</v>
      </c>
      <c r="E142" s="226">
        <v>0</v>
      </c>
      <c r="F142" s="226">
        <v>0</v>
      </c>
      <c r="G142" s="218">
        <v>0</v>
      </c>
      <c r="H142" s="218">
        <v>0</v>
      </c>
    </row>
    <row r="143" spans="1:8">
      <c r="A143" s="216">
        <v>78137</v>
      </c>
      <c r="B143" s="216" t="s">
        <v>961</v>
      </c>
      <c r="C143" s="225">
        <v>0</v>
      </c>
      <c r="D143" s="225">
        <v>0</v>
      </c>
      <c r="E143" s="225">
        <v>0</v>
      </c>
      <c r="F143" s="225">
        <v>0</v>
      </c>
      <c r="G143" s="218">
        <v>0</v>
      </c>
      <c r="H143" s="218">
        <v>0</v>
      </c>
    </row>
    <row r="144" spans="1:8">
      <c r="A144" s="216">
        <v>78138</v>
      </c>
      <c r="B144" s="216" t="s">
        <v>962</v>
      </c>
      <c r="C144" s="226">
        <v>16</v>
      </c>
      <c r="D144" s="226">
        <v>2950</v>
      </c>
      <c r="E144" s="226">
        <v>1547</v>
      </c>
      <c r="F144" s="226">
        <v>1281</v>
      </c>
      <c r="G144" s="218">
        <v>184.375</v>
      </c>
      <c r="H144" s="218">
        <v>96.6875</v>
      </c>
    </row>
    <row r="145" spans="1:8">
      <c r="A145" s="216">
        <v>78139</v>
      </c>
      <c r="B145" s="216" t="s">
        <v>963</v>
      </c>
      <c r="C145" s="225">
        <v>0</v>
      </c>
      <c r="D145" s="225">
        <v>0</v>
      </c>
      <c r="E145" s="225">
        <v>0</v>
      </c>
      <c r="F145" s="225">
        <v>0</v>
      </c>
      <c r="G145" s="218">
        <v>0</v>
      </c>
      <c r="H145" s="218">
        <v>0</v>
      </c>
    </row>
    <row r="146" spans="1:8">
      <c r="A146" s="216">
        <v>78140</v>
      </c>
      <c r="B146" s="216" t="s">
        <v>964</v>
      </c>
      <c r="C146" s="226">
        <v>0</v>
      </c>
      <c r="D146" s="226">
        <v>0</v>
      </c>
      <c r="E146" s="226">
        <v>0</v>
      </c>
      <c r="F146" s="226">
        <v>0</v>
      </c>
      <c r="G146" s="218">
        <v>0</v>
      </c>
      <c r="H146" s="218">
        <v>0</v>
      </c>
    </row>
    <row r="147" spans="1:8">
      <c r="A147" s="216">
        <v>78141</v>
      </c>
      <c r="B147" s="216" t="s">
        <v>965</v>
      </c>
      <c r="C147" s="225">
        <v>1</v>
      </c>
      <c r="D147" s="225">
        <v>43</v>
      </c>
      <c r="E147" s="225">
        <v>23</v>
      </c>
      <c r="F147" s="225">
        <v>23</v>
      </c>
      <c r="G147" s="218">
        <v>43</v>
      </c>
      <c r="H147" s="218">
        <v>23</v>
      </c>
    </row>
    <row r="148" spans="1:8">
      <c r="A148" s="216">
        <v>78142</v>
      </c>
      <c r="B148" s="216" t="s">
        <v>966</v>
      </c>
      <c r="C148" s="226">
        <v>4</v>
      </c>
      <c r="D148" s="226">
        <v>330</v>
      </c>
      <c r="E148" s="226">
        <v>134</v>
      </c>
      <c r="F148" s="226">
        <v>128</v>
      </c>
      <c r="G148" s="218">
        <v>82.5</v>
      </c>
      <c r="H148" s="218">
        <v>33.5</v>
      </c>
    </row>
    <row r="149" spans="1:8">
      <c r="A149" s="216">
        <v>78143</v>
      </c>
      <c r="B149" s="216" t="s">
        <v>967</v>
      </c>
      <c r="C149" s="225">
        <v>11</v>
      </c>
      <c r="D149" s="225">
        <v>1003</v>
      </c>
      <c r="E149" s="225">
        <v>472</v>
      </c>
      <c r="F149" s="225">
        <v>465</v>
      </c>
      <c r="G149" s="218">
        <v>91.181818181818187</v>
      </c>
      <c r="H149" s="218">
        <v>42.909090909090907</v>
      </c>
    </row>
    <row r="150" spans="1:8">
      <c r="A150" s="216">
        <v>78144</v>
      </c>
      <c r="B150" s="216" t="s">
        <v>968</v>
      </c>
      <c r="C150" s="226">
        <v>2</v>
      </c>
      <c r="D150" s="226">
        <v>484</v>
      </c>
      <c r="E150" s="226">
        <v>222</v>
      </c>
      <c r="F150" s="226">
        <v>182</v>
      </c>
      <c r="G150" s="218">
        <v>242</v>
      </c>
      <c r="H150" s="218">
        <v>111</v>
      </c>
    </row>
    <row r="151" spans="1:8">
      <c r="A151" s="216">
        <v>78145</v>
      </c>
      <c r="B151" s="216" t="s">
        <v>969</v>
      </c>
      <c r="C151" s="225">
        <v>2</v>
      </c>
      <c r="D151" s="225">
        <v>65</v>
      </c>
      <c r="E151" s="225">
        <v>35</v>
      </c>
      <c r="F151" s="225">
        <v>35</v>
      </c>
      <c r="G151" s="218">
        <v>32.5</v>
      </c>
      <c r="H151" s="218">
        <v>17.5</v>
      </c>
    </row>
    <row r="152" spans="1:8">
      <c r="A152" s="216">
        <v>78146</v>
      </c>
      <c r="B152" s="216" t="s">
        <v>970</v>
      </c>
      <c r="C152" s="226">
        <v>0</v>
      </c>
      <c r="D152" s="226">
        <v>0</v>
      </c>
      <c r="E152" s="226">
        <v>0</v>
      </c>
      <c r="F152" s="226">
        <v>0</v>
      </c>
      <c r="G152" s="218">
        <v>0</v>
      </c>
      <c r="H152" s="218">
        <v>0</v>
      </c>
    </row>
    <row r="153" spans="1:8">
      <c r="A153" s="216">
        <v>78147</v>
      </c>
      <c r="B153" s="216" t="s">
        <v>971</v>
      </c>
      <c r="C153" s="225">
        <v>0</v>
      </c>
      <c r="D153" s="225">
        <v>0</v>
      </c>
      <c r="E153" s="225">
        <v>0</v>
      </c>
      <c r="F153" s="225">
        <v>0</v>
      </c>
      <c r="G153" s="218">
        <v>0</v>
      </c>
      <c r="H153" s="218">
        <v>0</v>
      </c>
    </row>
    <row r="154" spans="1:8">
      <c r="A154" s="216">
        <v>78148</v>
      </c>
      <c r="B154" s="216" t="s">
        <v>972</v>
      </c>
      <c r="C154" s="226">
        <v>2</v>
      </c>
      <c r="D154" s="226">
        <v>79</v>
      </c>
      <c r="E154" s="226">
        <v>44</v>
      </c>
      <c r="F154" s="226">
        <v>44</v>
      </c>
      <c r="G154" s="218">
        <v>39.5</v>
      </c>
      <c r="H154" s="218">
        <v>22</v>
      </c>
    </row>
    <row r="155" spans="1:8">
      <c r="A155" s="216">
        <v>78149</v>
      </c>
      <c r="B155" s="216" t="s">
        <v>973</v>
      </c>
      <c r="C155" s="225">
        <v>7</v>
      </c>
      <c r="D155" s="225">
        <v>681</v>
      </c>
      <c r="E155" s="225">
        <v>304</v>
      </c>
      <c r="F155" s="225">
        <v>302</v>
      </c>
      <c r="G155" s="218">
        <v>97.285714285714292</v>
      </c>
      <c r="H155" s="218">
        <v>43.428571428571431</v>
      </c>
    </row>
    <row r="156" spans="1:8">
      <c r="A156" s="216">
        <v>78150</v>
      </c>
      <c r="B156" s="216" t="s">
        <v>974</v>
      </c>
      <c r="C156" s="226">
        <v>3</v>
      </c>
      <c r="D156" s="226">
        <v>207</v>
      </c>
      <c r="E156" s="226">
        <v>89</v>
      </c>
      <c r="F156" s="226">
        <v>89</v>
      </c>
      <c r="G156" s="218">
        <v>69</v>
      </c>
      <c r="H156" s="218">
        <v>29.666666666666668</v>
      </c>
    </row>
    <row r="157" spans="1:8">
      <c r="A157" s="216">
        <v>78151</v>
      </c>
      <c r="B157" s="216" t="s">
        <v>975</v>
      </c>
      <c r="C157" s="225">
        <v>0</v>
      </c>
      <c r="D157" s="225">
        <v>0</v>
      </c>
      <c r="E157" s="225">
        <v>0</v>
      </c>
      <c r="F157" s="225">
        <v>0</v>
      </c>
      <c r="G157" s="218">
        <v>0</v>
      </c>
      <c r="H157" s="218">
        <v>0</v>
      </c>
    </row>
    <row r="158" spans="1:8">
      <c r="A158" s="216">
        <v>78152</v>
      </c>
      <c r="B158" s="216" t="s">
        <v>976</v>
      </c>
      <c r="C158" s="226">
        <v>0</v>
      </c>
      <c r="D158" s="226">
        <v>0</v>
      </c>
      <c r="E158" s="226">
        <v>0</v>
      </c>
      <c r="F158" s="226">
        <v>0</v>
      </c>
      <c r="G158" s="218">
        <v>0</v>
      </c>
      <c r="H158" s="218">
        <v>0</v>
      </c>
    </row>
    <row r="159" spans="1:8">
      <c r="A159" s="216">
        <v>78153</v>
      </c>
      <c r="B159" s="216" t="s">
        <v>977</v>
      </c>
      <c r="C159" s="225">
        <v>0</v>
      </c>
      <c r="D159" s="225">
        <v>0</v>
      </c>
      <c r="E159" s="225">
        <v>0</v>
      </c>
      <c r="F159" s="225">
        <v>0</v>
      </c>
      <c r="G159" s="218">
        <v>0</v>
      </c>
      <c r="H159" s="218">
        <v>0</v>
      </c>
    </row>
    <row r="160" spans="1:8">
      <c r="A160" s="216">
        <v>78154</v>
      </c>
      <c r="B160" s="216" t="s">
        <v>978</v>
      </c>
      <c r="C160" s="226">
        <v>8</v>
      </c>
      <c r="D160" s="226">
        <v>1251</v>
      </c>
      <c r="E160" s="226">
        <v>560</v>
      </c>
      <c r="F160" s="226">
        <v>533</v>
      </c>
      <c r="G160" s="218">
        <v>156.375</v>
      </c>
      <c r="H160" s="218">
        <v>70</v>
      </c>
    </row>
    <row r="161" spans="1:8">
      <c r="A161" s="216">
        <v>78155</v>
      </c>
      <c r="B161" s="216" t="s">
        <v>979</v>
      </c>
      <c r="C161" s="225">
        <v>0</v>
      </c>
      <c r="D161" s="225">
        <v>0</v>
      </c>
      <c r="E161" s="225">
        <v>0</v>
      </c>
      <c r="F161" s="225">
        <v>0</v>
      </c>
      <c r="G161" s="218">
        <v>0</v>
      </c>
      <c r="H161" s="218">
        <v>0</v>
      </c>
    </row>
    <row r="162" spans="1:8">
      <c r="A162" s="223" t="s">
        <v>980</v>
      </c>
      <c r="B162" s="223" t="s">
        <v>981</v>
      </c>
      <c r="C162" s="224">
        <v>129</v>
      </c>
      <c r="D162" s="224">
        <v>18138</v>
      </c>
      <c r="E162" s="224">
        <v>8030</v>
      </c>
      <c r="F162" s="224">
        <v>7096</v>
      </c>
      <c r="G162" s="218">
        <v>140.6046511627907</v>
      </c>
      <c r="H162" s="218">
        <v>62.248062015503876</v>
      </c>
    </row>
    <row r="163" spans="1:8">
      <c r="A163" s="216">
        <v>79002</v>
      </c>
      <c r="B163" s="216" t="s">
        <v>982</v>
      </c>
      <c r="C163" s="225">
        <v>0</v>
      </c>
      <c r="D163" s="225">
        <v>0</v>
      </c>
      <c r="E163" s="225">
        <v>0</v>
      </c>
      <c r="F163" s="225">
        <v>0</v>
      </c>
      <c r="G163" s="218">
        <v>0</v>
      </c>
      <c r="H163" s="218">
        <v>0</v>
      </c>
    </row>
    <row r="164" spans="1:8">
      <c r="A164" s="216">
        <v>79003</v>
      </c>
      <c r="B164" s="216" t="s">
        <v>983</v>
      </c>
      <c r="C164" s="226">
        <v>0</v>
      </c>
      <c r="D164" s="226">
        <v>0</v>
      </c>
      <c r="E164" s="226">
        <v>0</v>
      </c>
      <c r="F164" s="226">
        <v>0</v>
      </c>
      <c r="G164" s="218">
        <v>0</v>
      </c>
      <c r="H164" s="218">
        <v>0</v>
      </c>
    </row>
    <row r="165" spans="1:8">
      <c r="A165" s="216">
        <v>79004</v>
      </c>
      <c r="B165" s="216" t="s">
        <v>984</v>
      </c>
      <c r="C165" s="225">
        <v>0</v>
      </c>
      <c r="D165" s="225">
        <v>0</v>
      </c>
      <c r="E165" s="225">
        <v>0</v>
      </c>
      <c r="F165" s="225">
        <v>0</v>
      </c>
      <c r="G165" s="218">
        <v>0</v>
      </c>
      <c r="H165" s="218">
        <v>0</v>
      </c>
    </row>
    <row r="166" spans="1:8">
      <c r="A166" s="216">
        <v>79005</v>
      </c>
      <c r="B166" s="216" t="s">
        <v>985</v>
      </c>
      <c r="C166" s="226">
        <v>0</v>
      </c>
      <c r="D166" s="226">
        <v>0</v>
      </c>
      <c r="E166" s="226">
        <v>0</v>
      </c>
      <c r="F166" s="226">
        <v>0</v>
      </c>
      <c r="G166" s="218">
        <v>0</v>
      </c>
      <c r="H166" s="218">
        <v>0</v>
      </c>
    </row>
    <row r="167" spans="1:8">
      <c r="A167" s="216">
        <v>79007</v>
      </c>
      <c r="B167" s="216" t="s">
        <v>986</v>
      </c>
      <c r="C167" s="225">
        <v>0</v>
      </c>
      <c r="D167" s="225">
        <v>0</v>
      </c>
      <c r="E167" s="225">
        <v>0</v>
      </c>
      <c r="F167" s="225">
        <v>0</v>
      </c>
      <c r="G167" s="218">
        <v>0</v>
      </c>
      <c r="H167" s="218">
        <v>0</v>
      </c>
    </row>
    <row r="168" spans="1:8">
      <c r="A168" s="216">
        <v>79008</v>
      </c>
      <c r="B168" s="216" t="s">
        <v>987</v>
      </c>
      <c r="C168" s="226">
        <v>1</v>
      </c>
      <c r="D168" s="226">
        <v>264</v>
      </c>
      <c r="E168" s="226">
        <v>132</v>
      </c>
      <c r="F168" s="226">
        <v>80</v>
      </c>
      <c r="G168" s="218">
        <v>264</v>
      </c>
      <c r="H168" s="218">
        <v>132</v>
      </c>
    </row>
    <row r="169" spans="1:8">
      <c r="A169" s="216">
        <v>79009</v>
      </c>
      <c r="B169" s="216" t="s">
        <v>988</v>
      </c>
      <c r="C169" s="225">
        <v>1</v>
      </c>
      <c r="D169" s="225">
        <v>277</v>
      </c>
      <c r="E169" s="225">
        <v>108</v>
      </c>
      <c r="F169" s="225">
        <v>108</v>
      </c>
      <c r="G169" s="218">
        <v>277</v>
      </c>
      <c r="H169" s="218">
        <v>108</v>
      </c>
    </row>
    <row r="170" spans="1:8">
      <c r="A170" s="216">
        <v>79011</v>
      </c>
      <c r="B170" s="216" t="s">
        <v>989</v>
      </c>
      <c r="C170" s="226">
        <v>3</v>
      </c>
      <c r="D170" s="226">
        <v>432</v>
      </c>
      <c r="E170" s="226">
        <v>275</v>
      </c>
      <c r="F170" s="226">
        <v>169</v>
      </c>
      <c r="G170" s="218">
        <v>144</v>
      </c>
      <c r="H170" s="218">
        <v>91.666666666666671</v>
      </c>
    </row>
    <row r="171" spans="1:8">
      <c r="A171" s="216">
        <v>79012</v>
      </c>
      <c r="B171" s="216" t="s">
        <v>990</v>
      </c>
      <c r="C171" s="225">
        <v>3</v>
      </c>
      <c r="D171" s="225">
        <v>364</v>
      </c>
      <c r="E171" s="225">
        <v>176</v>
      </c>
      <c r="F171" s="225">
        <v>167</v>
      </c>
      <c r="G171" s="218">
        <v>121.33333333333333</v>
      </c>
      <c r="H171" s="218">
        <v>58.666666666666664</v>
      </c>
    </row>
    <row r="172" spans="1:8">
      <c r="A172" s="216">
        <v>79017</v>
      </c>
      <c r="B172" s="216" t="s">
        <v>991</v>
      </c>
      <c r="C172" s="226">
        <v>0</v>
      </c>
      <c r="D172" s="226">
        <v>0</v>
      </c>
      <c r="E172" s="226">
        <v>0</v>
      </c>
      <c r="F172" s="226">
        <v>0</v>
      </c>
      <c r="G172" s="218">
        <v>0</v>
      </c>
      <c r="H172" s="218">
        <v>0</v>
      </c>
    </row>
    <row r="173" spans="1:8">
      <c r="A173" s="216">
        <v>79018</v>
      </c>
      <c r="B173" s="216" t="s">
        <v>992</v>
      </c>
      <c r="C173" s="225">
        <v>0</v>
      </c>
      <c r="D173" s="225">
        <v>0</v>
      </c>
      <c r="E173" s="225">
        <v>0</v>
      </c>
      <c r="F173" s="225">
        <v>0</v>
      </c>
      <c r="G173" s="218">
        <v>0</v>
      </c>
      <c r="H173" s="218">
        <v>0</v>
      </c>
    </row>
    <row r="174" spans="1:8">
      <c r="A174" s="216">
        <v>79020</v>
      </c>
      <c r="B174" s="216" t="s">
        <v>993</v>
      </c>
      <c r="C174" s="226">
        <v>1</v>
      </c>
      <c r="D174" s="226">
        <v>19</v>
      </c>
      <c r="E174" s="226">
        <v>12</v>
      </c>
      <c r="F174" s="226">
        <v>8</v>
      </c>
      <c r="G174" s="218">
        <v>19</v>
      </c>
      <c r="H174" s="218">
        <v>12</v>
      </c>
    </row>
    <row r="175" spans="1:8">
      <c r="A175" s="216">
        <v>79023</v>
      </c>
      <c r="B175" s="216" t="s">
        <v>981</v>
      </c>
      <c r="C175" s="225">
        <v>10</v>
      </c>
      <c r="D175" s="225">
        <v>829</v>
      </c>
      <c r="E175" s="225">
        <v>392</v>
      </c>
      <c r="F175" s="225">
        <v>390</v>
      </c>
      <c r="G175" s="218">
        <v>82.9</v>
      </c>
      <c r="H175" s="218">
        <v>39.200000000000003</v>
      </c>
    </row>
    <row r="176" spans="1:8">
      <c r="A176" s="216">
        <v>79024</v>
      </c>
      <c r="B176" s="216" t="s">
        <v>994</v>
      </c>
      <c r="C176" s="226">
        <v>0</v>
      </c>
      <c r="D176" s="226">
        <v>0</v>
      </c>
      <c r="E176" s="226">
        <v>0</v>
      </c>
      <c r="F176" s="226">
        <v>0</v>
      </c>
      <c r="G176" s="218">
        <v>0</v>
      </c>
      <c r="H176" s="218">
        <v>0</v>
      </c>
    </row>
    <row r="177" spans="1:8">
      <c r="A177" s="216">
        <v>79025</v>
      </c>
      <c r="B177" s="216" t="s">
        <v>995</v>
      </c>
      <c r="C177" s="225">
        <v>0</v>
      </c>
      <c r="D177" s="225">
        <v>0</v>
      </c>
      <c r="E177" s="225">
        <v>0</v>
      </c>
      <c r="F177" s="225">
        <v>0</v>
      </c>
      <c r="G177" s="218">
        <v>0</v>
      </c>
      <c r="H177" s="218">
        <v>0</v>
      </c>
    </row>
    <row r="178" spans="1:8">
      <c r="A178" s="216">
        <v>79027</v>
      </c>
      <c r="B178" s="216" t="s">
        <v>996</v>
      </c>
      <c r="C178" s="226">
        <v>0</v>
      </c>
      <c r="D178" s="226">
        <v>0</v>
      </c>
      <c r="E178" s="226">
        <v>0</v>
      </c>
      <c r="F178" s="226">
        <v>0</v>
      </c>
      <c r="G178" s="218">
        <v>0</v>
      </c>
      <c r="H178" s="218">
        <v>0</v>
      </c>
    </row>
    <row r="179" spans="1:8">
      <c r="A179" s="216">
        <v>79029</v>
      </c>
      <c r="B179" s="216" t="s">
        <v>997</v>
      </c>
      <c r="C179" s="225">
        <v>1</v>
      </c>
      <c r="D179" s="225">
        <v>68</v>
      </c>
      <c r="E179" s="225">
        <v>34</v>
      </c>
      <c r="F179" s="225">
        <v>34</v>
      </c>
      <c r="G179" s="218">
        <v>68</v>
      </c>
      <c r="H179" s="218">
        <v>34</v>
      </c>
    </row>
    <row r="180" spans="1:8">
      <c r="A180" s="216">
        <v>79030</v>
      </c>
      <c r="B180" s="216" t="s">
        <v>998</v>
      </c>
      <c r="C180" s="226">
        <v>0</v>
      </c>
      <c r="D180" s="226">
        <v>0</v>
      </c>
      <c r="E180" s="226">
        <v>0</v>
      </c>
      <c r="F180" s="226">
        <v>0</v>
      </c>
      <c r="G180" s="218">
        <v>0</v>
      </c>
      <c r="H180" s="218">
        <v>0</v>
      </c>
    </row>
    <row r="181" spans="1:8">
      <c r="A181" s="216">
        <v>79033</v>
      </c>
      <c r="B181" s="216" t="s">
        <v>999</v>
      </c>
      <c r="C181" s="225">
        <v>0</v>
      </c>
      <c r="D181" s="225">
        <v>0</v>
      </c>
      <c r="E181" s="225">
        <v>0</v>
      </c>
      <c r="F181" s="225">
        <v>0</v>
      </c>
      <c r="G181" s="218">
        <v>0</v>
      </c>
      <c r="H181" s="218">
        <v>0</v>
      </c>
    </row>
    <row r="182" spans="1:8">
      <c r="A182" s="216">
        <v>79034</v>
      </c>
      <c r="B182" s="216" t="s">
        <v>1000</v>
      </c>
      <c r="C182" s="226">
        <v>1</v>
      </c>
      <c r="D182" s="226">
        <v>17</v>
      </c>
      <c r="E182" s="226">
        <v>8</v>
      </c>
      <c r="F182" s="226">
        <v>6</v>
      </c>
      <c r="G182" s="218">
        <v>17</v>
      </c>
      <c r="H182" s="218">
        <v>8</v>
      </c>
    </row>
    <row r="183" spans="1:8">
      <c r="A183" s="216">
        <v>79036</v>
      </c>
      <c r="B183" s="216" t="s">
        <v>1001</v>
      </c>
      <c r="C183" s="225">
        <v>4</v>
      </c>
      <c r="D183" s="225">
        <v>1399</v>
      </c>
      <c r="E183" s="225">
        <v>347</v>
      </c>
      <c r="F183" s="225">
        <v>331</v>
      </c>
      <c r="G183" s="218">
        <v>349.75</v>
      </c>
      <c r="H183" s="218">
        <v>86.75</v>
      </c>
    </row>
    <row r="184" spans="1:8">
      <c r="A184" s="216">
        <v>79039</v>
      </c>
      <c r="B184" s="216" t="s">
        <v>1002</v>
      </c>
      <c r="C184" s="226">
        <v>3</v>
      </c>
      <c r="D184" s="226">
        <v>1855</v>
      </c>
      <c r="E184" s="226">
        <v>624</v>
      </c>
      <c r="F184" s="226">
        <v>624</v>
      </c>
      <c r="G184" s="218">
        <v>618.33333333333337</v>
      </c>
      <c r="H184" s="218">
        <v>208</v>
      </c>
    </row>
    <row r="185" spans="1:8">
      <c r="A185" s="216">
        <v>79042</v>
      </c>
      <c r="B185" s="216" t="s">
        <v>1003</v>
      </c>
      <c r="C185" s="225">
        <v>2</v>
      </c>
      <c r="D185" s="225">
        <v>163</v>
      </c>
      <c r="E185" s="225">
        <v>107</v>
      </c>
      <c r="F185" s="225">
        <v>68</v>
      </c>
      <c r="G185" s="218">
        <v>81.5</v>
      </c>
      <c r="H185" s="218">
        <v>53.5</v>
      </c>
    </row>
    <row r="186" spans="1:8">
      <c r="A186" s="216">
        <v>79043</v>
      </c>
      <c r="B186" s="216" t="s">
        <v>1004</v>
      </c>
      <c r="C186" s="226">
        <v>3</v>
      </c>
      <c r="D186" s="226">
        <v>168</v>
      </c>
      <c r="E186" s="226">
        <v>87</v>
      </c>
      <c r="F186" s="226">
        <v>87</v>
      </c>
      <c r="G186" s="218">
        <v>56</v>
      </c>
      <c r="H186" s="218">
        <v>29</v>
      </c>
    </row>
    <row r="187" spans="1:8">
      <c r="A187" s="216">
        <v>79047</v>
      </c>
      <c r="B187" s="216" t="s">
        <v>1005</v>
      </c>
      <c r="C187" s="225">
        <v>9</v>
      </c>
      <c r="D187" s="225">
        <v>726</v>
      </c>
      <c r="E187" s="225">
        <v>325</v>
      </c>
      <c r="F187" s="225">
        <v>325</v>
      </c>
      <c r="G187" s="218">
        <v>80.666666666666671</v>
      </c>
      <c r="H187" s="218">
        <v>36.111111111111114</v>
      </c>
    </row>
    <row r="188" spans="1:8">
      <c r="A188" s="216">
        <v>79048</v>
      </c>
      <c r="B188" s="216" t="s">
        <v>1006</v>
      </c>
      <c r="C188" s="226">
        <v>1</v>
      </c>
      <c r="D188" s="226">
        <v>234</v>
      </c>
      <c r="E188" s="226">
        <v>106</v>
      </c>
      <c r="F188" s="226">
        <v>107</v>
      </c>
      <c r="G188" s="218">
        <v>234</v>
      </c>
      <c r="H188" s="218">
        <v>106</v>
      </c>
    </row>
    <row r="189" spans="1:8">
      <c r="A189" s="216">
        <v>79052</v>
      </c>
      <c r="B189" s="216" t="s">
        <v>1007</v>
      </c>
      <c r="C189" s="225">
        <v>0</v>
      </c>
      <c r="D189" s="225">
        <v>0</v>
      </c>
      <c r="E189" s="225">
        <v>0</v>
      </c>
      <c r="F189" s="225">
        <v>0</v>
      </c>
      <c r="G189" s="218">
        <v>0</v>
      </c>
      <c r="H189" s="218">
        <v>0</v>
      </c>
    </row>
    <row r="190" spans="1:8">
      <c r="A190" s="216">
        <v>79055</v>
      </c>
      <c r="B190" s="216" t="s">
        <v>1008</v>
      </c>
      <c r="C190" s="226">
        <v>0</v>
      </c>
      <c r="D190" s="226">
        <v>0</v>
      </c>
      <c r="E190" s="226">
        <v>0</v>
      </c>
      <c r="F190" s="226">
        <v>0</v>
      </c>
      <c r="G190" s="218">
        <v>0</v>
      </c>
      <c r="H190" s="218">
        <v>0</v>
      </c>
    </row>
    <row r="191" spans="1:8">
      <c r="A191" s="216">
        <v>79056</v>
      </c>
      <c r="B191" s="216" t="s">
        <v>1009</v>
      </c>
      <c r="C191" s="225">
        <v>1</v>
      </c>
      <c r="D191" s="225">
        <v>210</v>
      </c>
      <c r="E191" s="225">
        <v>92</v>
      </c>
      <c r="F191" s="225">
        <v>92</v>
      </c>
      <c r="G191" s="218">
        <v>210</v>
      </c>
      <c r="H191" s="218">
        <v>92</v>
      </c>
    </row>
    <row r="192" spans="1:8">
      <c r="A192" s="216">
        <v>79058</v>
      </c>
      <c r="B192" s="216" t="s">
        <v>1010</v>
      </c>
      <c r="C192" s="226">
        <v>0</v>
      </c>
      <c r="D192" s="226">
        <v>0</v>
      </c>
      <c r="E192" s="226">
        <v>0</v>
      </c>
      <c r="F192" s="226">
        <v>0</v>
      </c>
      <c r="G192" s="218">
        <v>0</v>
      </c>
      <c r="H192" s="218">
        <v>0</v>
      </c>
    </row>
    <row r="193" spans="1:8">
      <c r="A193" s="216">
        <v>79059</v>
      </c>
      <c r="B193" s="216" t="s">
        <v>1011</v>
      </c>
      <c r="C193" s="225">
        <v>0</v>
      </c>
      <c r="D193" s="225">
        <v>0</v>
      </c>
      <c r="E193" s="225">
        <v>0</v>
      </c>
      <c r="F193" s="225">
        <v>0</v>
      </c>
      <c r="G193" s="218">
        <v>0</v>
      </c>
      <c r="H193" s="218">
        <v>0</v>
      </c>
    </row>
    <row r="194" spans="1:8">
      <c r="A194" s="216">
        <v>79060</v>
      </c>
      <c r="B194" s="216" t="s">
        <v>1012</v>
      </c>
      <c r="C194" s="226">
        <v>8</v>
      </c>
      <c r="D194" s="226">
        <v>174</v>
      </c>
      <c r="E194" s="226">
        <v>91</v>
      </c>
      <c r="F194" s="226">
        <v>89</v>
      </c>
      <c r="G194" s="218">
        <v>21.75</v>
      </c>
      <c r="H194" s="218">
        <v>11.375</v>
      </c>
    </row>
    <row r="195" spans="1:8">
      <c r="A195" s="216">
        <v>79061</v>
      </c>
      <c r="B195" s="216" t="s">
        <v>1013</v>
      </c>
      <c r="C195" s="225">
        <v>1</v>
      </c>
      <c r="D195" s="225">
        <v>66</v>
      </c>
      <c r="E195" s="225">
        <v>33</v>
      </c>
      <c r="F195" s="225">
        <v>35</v>
      </c>
      <c r="G195" s="218">
        <v>66</v>
      </c>
      <c r="H195" s="218">
        <v>33</v>
      </c>
    </row>
    <row r="196" spans="1:8">
      <c r="A196" s="216">
        <v>79063</v>
      </c>
      <c r="B196" s="216" t="s">
        <v>1014</v>
      </c>
      <c r="C196" s="226">
        <v>1</v>
      </c>
      <c r="D196" s="226">
        <v>541</v>
      </c>
      <c r="E196" s="226">
        <v>212</v>
      </c>
      <c r="F196" s="226">
        <v>168</v>
      </c>
      <c r="G196" s="218">
        <v>541</v>
      </c>
      <c r="H196" s="218">
        <v>212</v>
      </c>
    </row>
    <row r="197" spans="1:8">
      <c r="A197" s="216">
        <v>79065</v>
      </c>
      <c r="B197" s="216" t="s">
        <v>1015</v>
      </c>
      <c r="C197" s="225">
        <v>1</v>
      </c>
      <c r="D197" s="225">
        <v>18</v>
      </c>
      <c r="E197" s="225">
        <v>8</v>
      </c>
      <c r="F197" s="225">
        <v>8</v>
      </c>
      <c r="G197" s="218">
        <v>18</v>
      </c>
      <c r="H197" s="218">
        <v>8</v>
      </c>
    </row>
    <row r="198" spans="1:8">
      <c r="A198" s="216">
        <v>79160</v>
      </c>
      <c r="B198" s="216" t="s">
        <v>1016</v>
      </c>
      <c r="C198" s="226">
        <v>13</v>
      </c>
      <c r="D198" s="226">
        <v>781</v>
      </c>
      <c r="E198" s="226">
        <v>442</v>
      </c>
      <c r="F198" s="226">
        <v>436</v>
      </c>
      <c r="G198" s="218">
        <v>60.07692307692308</v>
      </c>
      <c r="H198" s="218">
        <v>34</v>
      </c>
    </row>
    <row r="199" spans="1:8">
      <c r="A199" s="216">
        <v>79068</v>
      </c>
      <c r="B199" s="216" t="s">
        <v>1017</v>
      </c>
      <c r="C199" s="225">
        <v>0</v>
      </c>
      <c r="D199" s="225">
        <v>0</v>
      </c>
      <c r="E199" s="225">
        <v>0</v>
      </c>
      <c r="F199" s="225">
        <v>0</v>
      </c>
      <c r="G199" s="218">
        <v>0</v>
      </c>
      <c r="H199" s="218">
        <v>0</v>
      </c>
    </row>
    <row r="200" spans="1:8">
      <c r="A200" s="216">
        <v>79069</v>
      </c>
      <c r="B200" s="216" t="s">
        <v>1018</v>
      </c>
      <c r="C200" s="226">
        <v>1</v>
      </c>
      <c r="D200" s="226">
        <v>54</v>
      </c>
      <c r="E200" s="226">
        <v>27</v>
      </c>
      <c r="F200" s="226">
        <v>27</v>
      </c>
      <c r="G200" s="218">
        <v>54</v>
      </c>
      <c r="H200" s="218">
        <v>27</v>
      </c>
    </row>
    <row r="201" spans="1:8">
      <c r="A201" s="216">
        <v>79071</v>
      </c>
      <c r="B201" s="216" t="s">
        <v>1019</v>
      </c>
      <c r="C201" s="225">
        <v>0</v>
      </c>
      <c r="D201" s="225">
        <v>0</v>
      </c>
      <c r="E201" s="225">
        <v>0</v>
      </c>
      <c r="F201" s="225">
        <v>0</v>
      </c>
      <c r="G201" s="218">
        <v>0</v>
      </c>
      <c r="H201" s="218">
        <v>0</v>
      </c>
    </row>
    <row r="202" spans="1:8">
      <c r="A202" s="216">
        <v>79072</v>
      </c>
      <c r="B202" s="216" t="s">
        <v>1020</v>
      </c>
      <c r="C202" s="226">
        <v>0</v>
      </c>
      <c r="D202" s="226">
        <v>0</v>
      </c>
      <c r="E202" s="226">
        <v>0</v>
      </c>
      <c r="F202" s="226">
        <v>0</v>
      </c>
      <c r="G202" s="218">
        <v>0</v>
      </c>
      <c r="H202" s="218">
        <v>0</v>
      </c>
    </row>
    <row r="203" spans="1:8">
      <c r="A203" s="216">
        <v>79073</v>
      </c>
      <c r="B203" s="216" t="s">
        <v>1021</v>
      </c>
      <c r="C203" s="225">
        <v>2</v>
      </c>
      <c r="D203" s="225">
        <v>77</v>
      </c>
      <c r="E203" s="225">
        <v>35</v>
      </c>
      <c r="F203" s="225">
        <v>35</v>
      </c>
      <c r="G203" s="218">
        <v>38.5</v>
      </c>
      <c r="H203" s="218">
        <v>17.5</v>
      </c>
    </row>
    <row r="204" spans="1:8">
      <c r="A204" s="216">
        <v>79074</v>
      </c>
      <c r="B204" s="216" t="s">
        <v>1022</v>
      </c>
      <c r="C204" s="226">
        <v>0</v>
      </c>
      <c r="D204" s="226">
        <v>0</v>
      </c>
      <c r="E204" s="226">
        <v>0</v>
      </c>
      <c r="F204" s="226">
        <v>0</v>
      </c>
      <c r="G204" s="218">
        <v>0</v>
      </c>
      <c r="H204" s="218">
        <v>0</v>
      </c>
    </row>
    <row r="205" spans="1:8">
      <c r="A205" s="216">
        <v>79077</v>
      </c>
      <c r="B205" s="216" t="s">
        <v>1023</v>
      </c>
      <c r="C205" s="225">
        <v>0</v>
      </c>
      <c r="D205" s="225">
        <v>0</v>
      </c>
      <c r="E205" s="225">
        <v>0</v>
      </c>
      <c r="F205" s="225">
        <v>0</v>
      </c>
      <c r="G205" s="218">
        <v>0</v>
      </c>
      <c r="H205" s="218">
        <v>0</v>
      </c>
    </row>
    <row r="206" spans="1:8">
      <c r="A206" s="216">
        <v>79080</v>
      </c>
      <c r="B206" s="216" t="s">
        <v>1024</v>
      </c>
      <c r="C206" s="226">
        <v>3</v>
      </c>
      <c r="D206" s="226">
        <v>360</v>
      </c>
      <c r="E206" s="226">
        <v>179</v>
      </c>
      <c r="F206" s="226">
        <v>169</v>
      </c>
      <c r="G206" s="218">
        <v>120</v>
      </c>
      <c r="H206" s="218">
        <v>59.666666666666664</v>
      </c>
    </row>
    <row r="207" spans="1:8">
      <c r="A207" s="216">
        <v>79081</v>
      </c>
      <c r="B207" s="216" t="s">
        <v>1025</v>
      </c>
      <c r="C207" s="225">
        <v>8</v>
      </c>
      <c r="D207" s="225">
        <v>1283</v>
      </c>
      <c r="E207" s="225">
        <v>610</v>
      </c>
      <c r="F207" s="225">
        <v>467</v>
      </c>
      <c r="G207" s="218">
        <v>160.375</v>
      </c>
      <c r="H207" s="218">
        <v>76.25</v>
      </c>
    </row>
    <row r="208" spans="1:8">
      <c r="A208" s="216">
        <v>79083</v>
      </c>
      <c r="B208" s="216" t="s">
        <v>1026</v>
      </c>
      <c r="C208" s="226">
        <v>0</v>
      </c>
      <c r="D208" s="226">
        <v>0</v>
      </c>
      <c r="E208" s="226">
        <v>0</v>
      </c>
      <c r="F208" s="226">
        <v>0</v>
      </c>
      <c r="G208" s="218">
        <v>0</v>
      </c>
      <c r="H208" s="218">
        <v>0</v>
      </c>
    </row>
    <row r="209" spans="1:8">
      <c r="A209" s="216">
        <v>79087</v>
      </c>
      <c r="B209" s="216" t="s">
        <v>1027</v>
      </c>
      <c r="C209" s="225">
        <v>2</v>
      </c>
      <c r="D209" s="225">
        <v>243</v>
      </c>
      <c r="E209" s="225">
        <v>122</v>
      </c>
      <c r="F209" s="225">
        <v>122</v>
      </c>
      <c r="G209" s="218">
        <v>121.5</v>
      </c>
      <c r="H209" s="218">
        <v>61</v>
      </c>
    </row>
    <row r="210" spans="1:8">
      <c r="A210" s="216">
        <v>79088</v>
      </c>
      <c r="B210" s="216" t="s">
        <v>1028</v>
      </c>
      <c r="C210" s="226">
        <v>0</v>
      </c>
      <c r="D210" s="226">
        <v>0</v>
      </c>
      <c r="E210" s="226">
        <v>0</v>
      </c>
      <c r="F210" s="226">
        <v>0</v>
      </c>
      <c r="G210" s="218">
        <v>0</v>
      </c>
      <c r="H210" s="218">
        <v>0</v>
      </c>
    </row>
    <row r="211" spans="1:8">
      <c r="A211" s="216">
        <v>79089</v>
      </c>
      <c r="B211" s="216" t="s">
        <v>1029</v>
      </c>
      <c r="C211" s="225">
        <v>0</v>
      </c>
      <c r="D211" s="225">
        <v>0</v>
      </c>
      <c r="E211" s="225">
        <v>0</v>
      </c>
      <c r="F211" s="225">
        <v>0</v>
      </c>
      <c r="G211" s="218">
        <v>0</v>
      </c>
      <c r="H211" s="218">
        <v>0</v>
      </c>
    </row>
    <row r="212" spans="1:8">
      <c r="A212" s="216">
        <v>79092</v>
      </c>
      <c r="B212" s="216" t="s">
        <v>1030</v>
      </c>
      <c r="C212" s="226">
        <v>0</v>
      </c>
      <c r="D212" s="226">
        <v>0</v>
      </c>
      <c r="E212" s="226">
        <v>0</v>
      </c>
      <c r="F212" s="226">
        <v>0</v>
      </c>
      <c r="G212" s="218">
        <v>0</v>
      </c>
      <c r="H212" s="218">
        <v>0</v>
      </c>
    </row>
    <row r="213" spans="1:8">
      <c r="A213" s="216">
        <v>79094</v>
      </c>
      <c r="B213" s="216" t="s">
        <v>1031</v>
      </c>
      <c r="C213" s="225">
        <v>0</v>
      </c>
      <c r="D213" s="225">
        <v>0</v>
      </c>
      <c r="E213" s="225">
        <v>0</v>
      </c>
      <c r="F213" s="225">
        <v>0</v>
      </c>
      <c r="G213" s="218">
        <v>0</v>
      </c>
      <c r="H213" s="218">
        <v>0</v>
      </c>
    </row>
    <row r="214" spans="1:8">
      <c r="A214" s="216">
        <v>79095</v>
      </c>
      <c r="B214" s="216" t="s">
        <v>1032</v>
      </c>
      <c r="C214" s="226">
        <v>0</v>
      </c>
      <c r="D214" s="226">
        <v>0</v>
      </c>
      <c r="E214" s="226">
        <v>0</v>
      </c>
      <c r="F214" s="226">
        <v>0</v>
      </c>
      <c r="G214" s="218">
        <v>0</v>
      </c>
      <c r="H214" s="218">
        <v>0</v>
      </c>
    </row>
    <row r="215" spans="1:8">
      <c r="A215" s="216">
        <v>79096</v>
      </c>
      <c r="B215" s="216" t="s">
        <v>1033</v>
      </c>
      <c r="C215" s="225">
        <v>1</v>
      </c>
      <c r="D215" s="225">
        <v>37</v>
      </c>
      <c r="E215" s="225">
        <v>22</v>
      </c>
      <c r="F215" s="225">
        <v>22</v>
      </c>
      <c r="G215" s="218">
        <v>37</v>
      </c>
      <c r="H215" s="218">
        <v>22</v>
      </c>
    </row>
    <row r="216" spans="1:8">
      <c r="A216" s="216">
        <v>79099</v>
      </c>
      <c r="B216" s="216" t="s">
        <v>1034</v>
      </c>
      <c r="C216" s="226">
        <v>1</v>
      </c>
      <c r="D216" s="226">
        <v>40</v>
      </c>
      <c r="E216" s="226">
        <v>20</v>
      </c>
      <c r="F216" s="226">
        <v>15</v>
      </c>
      <c r="G216" s="218">
        <v>40</v>
      </c>
      <c r="H216" s="218">
        <v>20</v>
      </c>
    </row>
    <row r="217" spans="1:8">
      <c r="A217" s="216">
        <v>79108</v>
      </c>
      <c r="B217" s="216" t="s">
        <v>1035</v>
      </c>
      <c r="C217" s="225">
        <v>0</v>
      </c>
      <c r="D217" s="225">
        <v>0</v>
      </c>
      <c r="E217" s="225">
        <v>0</v>
      </c>
      <c r="F217" s="225">
        <v>0</v>
      </c>
      <c r="G217" s="218">
        <v>0</v>
      </c>
      <c r="H217" s="218">
        <v>0</v>
      </c>
    </row>
    <row r="218" spans="1:8">
      <c r="A218" s="216">
        <v>79110</v>
      </c>
      <c r="B218" s="216" t="s">
        <v>1036</v>
      </c>
      <c r="C218" s="226">
        <v>0</v>
      </c>
      <c r="D218" s="226">
        <v>0</v>
      </c>
      <c r="E218" s="226">
        <v>0</v>
      </c>
      <c r="F218" s="226">
        <v>0</v>
      </c>
      <c r="G218" s="218">
        <v>0</v>
      </c>
      <c r="H218" s="218">
        <v>0</v>
      </c>
    </row>
    <row r="219" spans="1:8">
      <c r="A219" s="216">
        <v>79114</v>
      </c>
      <c r="B219" s="216" t="s">
        <v>1037</v>
      </c>
      <c r="C219" s="225">
        <v>0</v>
      </c>
      <c r="D219" s="225">
        <v>0</v>
      </c>
      <c r="E219" s="225">
        <v>0</v>
      </c>
      <c r="F219" s="225">
        <v>0</v>
      </c>
      <c r="G219" s="218">
        <v>0</v>
      </c>
      <c r="H219" s="218">
        <v>0</v>
      </c>
    </row>
    <row r="220" spans="1:8">
      <c r="A220" s="216">
        <v>79115</v>
      </c>
      <c r="B220" s="216" t="s">
        <v>1038</v>
      </c>
      <c r="C220" s="226">
        <v>1</v>
      </c>
      <c r="D220" s="226">
        <v>31</v>
      </c>
      <c r="E220" s="226">
        <v>17</v>
      </c>
      <c r="F220" s="226">
        <v>17</v>
      </c>
      <c r="G220" s="218">
        <v>31</v>
      </c>
      <c r="H220" s="218">
        <v>17</v>
      </c>
    </row>
    <row r="221" spans="1:8">
      <c r="A221" s="216">
        <v>79116</v>
      </c>
      <c r="B221" s="216" t="s">
        <v>1039</v>
      </c>
      <c r="C221" s="225">
        <v>0</v>
      </c>
      <c r="D221" s="225">
        <v>0</v>
      </c>
      <c r="E221" s="225">
        <v>0</v>
      </c>
      <c r="F221" s="225">
        <v>0</v>
      </c>
      <c r="G221" s="218">
        <v>0</v>
      </c>
      <c r="H221" s="218">
        <v>0</v>
      </c>
    </row>
    <row r="222" spans="1:8">
      <c r="A222" s="216">
        <v>79122</v>
      </c>
      <c r="B222" s="216" t="s">
        <v>1040</v>
      </c>
      <c r="C222" s="226">
        <v>0</v>
      </c>
      <c r="D222" s="226">
        <v>0</v>
      </c>
      <c r="E222" s="226">
        <v>0</v>
      </c>
      <c r="F222" s="226">
        <v>0</v>
      </c>
      <c r="G222" s="218">
        <v>0</v>
      </c>
      <c r="H222" s="218">
        <v>0</v>
      </c>
    </row>
    <row r="223" spans="1:8">
      <c r="A223" s="216">
        <v>79117</v>
      </c>
      <c r="B223" s="216" t="s">
        <v>1041</v>
      </c>
      <c r="C223" s="225">
        <v>0</v>
      </c>
      <c r="D223" s="225">
        <v>0</v>
      </c>
      <c r="E223" s="225">
        <v>0</v>
      </c>
      <c r="F223" s="225">
        <v>0</v>
      </c>
      <c r="G223" s="218">
        <v>0</v>
      </c>
      <c r="H223" s="218">
        <v>0</v>
      </c>
    </row>
    <row r="224" spans="1:8">
      <c r="A224" s="216">
        <v>79118</v>
      </c>
      <c r="B224" s="216" t="s">
        <v>1042</v>
      </c>
      <c r="C224" s="226">
        <v>2</v>
      </c>
      <c r="D224" s="226">
        <v>1148</v>
      </c>
      <c r="E224" s="226">
        <v>541</v>
      </c>
      <c r="F224" s="226">
        <v>348</v>
      </c>
      <c r="G224" s="218">
        <v>574</v>
      </c>
      <c r="H224" s="218">
        <v>270.5</v>
      </c>
    </row>
    <row r="225" spans="1:8">
      <c r="A225" s="216">
        <v>79123</v>
      </c>
      <c r="B225" s="216" t="s">
        <v>1043</v>
      </c>
      <c r="C225" s="225">
        <v>0</v>
      </c>
      <c r="D225" s="225">
        <v>0</v>
      </c>
      <c r="E225" s="225">
        <v>0</v>
      </c>
      <c r="F225" s="225">
        <v>0</v>
      </c>
      <c r="G225" s="218">
        <v>0</v>
      </c>
      <c r="H225" s="218">
        <v>0</v>
      </c>
    </row>
    <row r="226" spans="1:8">
      <c r="A226" s="216">
        <v>79126</v>
      </c>
      <c r="B226" s="216" t="s">
        <v>1044</v>
      </c>
      <c r="C226" s="226">
        <v>0</v>
      </c>
      <c r="D226" s="226">
        <v>0</v>
      </c>
      <c r="E226" s="226">
        <v>0</v>
      </c>
      <c r="F226" s="226">
        <v>0</v>
      </c>
      <c r="G226" s="218">
        <v>0</v>
      </c>
      <c r="H226" s="218">
        <v>0</v>
      </c>
    </row>
    <row r="227" spans="1:8">
      <c r="A227" s="216">
        <v>79127</v>
      </c>
      <c r="B227" s="216" t="s">
        <v>1045</v>
      </c>
      <c r="C227" s="225">
        <v>9</v>
      </c>
      <c r="D227" s="225">
        <v>2270</v>
      </c>
      <c r="E227" s="225">
        <v>1028</v>
      </c>
      <c r="F227" s="225">
        <v>814</v>
      </c>
      <c r="G227" s="218">
        <v>252.22222222222223</v>
      </c>
      <c r="H227" s="218">
        <v>114.22222222222223</v>
      </c>
    </row>
    <row r="228" spans="1:8">
      <c r="A228" s="216">
        <v>79129</v>
      </c>
      <c r="B228" s="216" t="s">
        <v>1046</v>
      </c>
      <c r="C228" s="226">
        <v>0</v>
      </c>
      <c r="D228" s="226">
        <v>0</v>
      </c>
      <c r="E228" s="226">
        <v>0</v>
      </c>
      <c r="F228" s="226">
        <v>0</v>
      </c>
      <c r="G228" s="218">
        <v>0</v>
      </c>
      <c r="H228" s="218">
        <v>0</v>
      </c>
    </row>
    <row r="229" spans="1:8">
      <c r="A229" s="216">
        <v>79130</v>
      </c>
      <c r="B229" s="216" t="s">
        <v>1047</v>
      </c>
      <c r="C229" s="225">
        <v>0</v>
      </c>
      <c r="D229" s="225">
        <v>0</v>
      </c>
      <c r="E229" s="225">
        <v>0</v>
      </c>
      <c r="F229" s="225">
        <v>0</v>
      </c>
      <c r="G229" s="218">
        <v>0</v>
      </c>
      <c r="H229" s="218">
        <v>0</v>
      </c>
    </row>
    <row r="230" spans="1:8">
      <c r="A230" s="216">
        <v>79131</v>
      </c>
      <c r="B230" s="216" t="s">
        <v>1048</v>
      </c>
      <c r="C230" s="226">
        <v>0</v>
      </c>
      <c r="D230" s="226">
        <v>0</v>
      </c>
      <c r="E230" s="226">
        <v>0</v>
      </c>
      <c r="F230" s="226">
        <v>0</v>
      </c>
      <c r="G230" s="218">
        <v>0</v>
      </c>
      <c r="H230" s="218">
        <v>0</v>
      </c>
    </row>
    <row r="231" spans="1:8">
      <c r="A231" s="216">
        <v>79133</v>
      </c>
      <c r="B231" s="216" t="s">
        <v>1049</v>
      </c>
      <c r="C231" s="225">
        <v>2</v>
      </c>
      <c r="D231" s="225">
        <v>1311</v>
      </c>
      <c r="E231" s="225">
        <v>594</v>
      </c>
      <c r="F231" s="225">
        <v>594</v>
      </c>
      <c r="G231" s="218">
        <v>655.5</v>
      </c>
      <c r="H231" s="218">
        <v>297</v>
      </c>
    </row>
    <row r="232" spans="1:8">
      <c r="A232" s="216">
        <v>79134</v>
      </c>
      <c r="B232" s="216" t="s">
        <v>1050</v>
      </c>
      <c r="C232" s="226">
        <v>2</v>
      </c>
      <c r="D232" s="226">
        <v>108</v>
      </c>
      <c r="E232" s="226">
        <v>46</v>
      </c>
      <c r="F232" s="226">
        <v>41</v>
      </c>
      <c r="G232" s="218">
        <v>54</v>
      </c>
      <c r="H232" s="218">
        <v>23</v>
      </c>
    </row>
    <row r="233" spans="1:8">
      <c r="A233" s="216">
        <v>79137</v>
      </c>
      <c r="B233" s="216" t="s">
        <v>1051</v>
      </c>
      <c r="C233" s="225">
        <v>7</v>
      </c>
      <c r="D233" s="225">
        <v>489</v>
      </c>
      <c r="E233" s="225">
        <v>245</v>
      </c>
      <c r="F233" s="225">
        <v>240</v>
      </c>
      <c r="G233" s="218">
        <v>69.857142857142861</v>
      </c>
      <c r="H233" s="218">
        <v>35</v>
      </c>
    </row>
    <row r="234" spans="1:8">
      <c r="A234" s="216">
        <v>79138</v>
      </c>
      <c r="B234" s="216" t="s">
        <v>1052</v>
      </c>
      <c r="C234" s="226">
        <v>0</v>
      </c>
      <c r="D234" s="226">
        <v>0</v>
      </c>
      <c r="E234" s="226">
        <v>0</v>
      </c>
      <c r="F234" s="226">
        <v>0</v>
      </c>
      <c r="G234" s="218">
        <v>0</v>
      </c>
      <c r="H234" s="218">
        <v>0</v>
      </c>
    </row>
    <row r="235" spans="1:8">
      <c r="A235" s="216">
        <v>79139</v>
      </c>
      <c r="B235" s="216" t="s">
        <v>1053</v>
      </c>
      <c r="C235" s="225">
        <v>0</v>
      </c>
      <c r="D235" s="225">
        <v>0</v>
      </c>
      <c r="E235" s="225">
        <v>0</v>
      </c>
      <c r="F235" s="225">
        <v>0</v>
      </c>
      <c r="G235" s="218">
        <v>0</v>
      </c>
      <c r="H235" s="218">
        <v>0</v>
      </c>
    </row>
    <row r="236" spans="1:8">
      <c r="A236" s="216">
        <v>79142</v>
      </c>
      <c r="B236" s="216" t="s">
        <v>1054</v>
      </c>
      <c r="C236" s="226">
        <v>2</v>
      </c>
      <c r="D236" s="226">
        <v>805</v>
      </c>
      <c r="E236" s="226">
        <v>345</v>
      </c>
      <c r="F236" s="226">
        <v>336</v>
      </c>
      <c r="G236" s="218">
        <v>402.5</v>
      </c>
      <c r="H236" s="218">
        <v>172.5</v>
      </c>
    </row>
    <row r="237" spans="1:8">
      <c r="A237" s="216">
        <v>79143</v>
      </c>
      <c r="B237" s="216" t="s">
        <v>1055</v>
      </c>
      <c r="C237" s="225">
        <v>7</v>
      </c>
      <c r="D237" s="225">
        <v>704</v>
      </c>
      <c r="E237" s="225">
        <v>343</v>
      </c>
      <c r="F237" s="225">
        <v>282</v>
      </c>
      <c r="G237" s="218">
        <v>100.57142857142857</v>
      </c>
      <c r="H237" s="218">
        <v>49</v>
      </c>
    </row>
    <row r="238" spans="1:8">
      <c r="A238" s="216">
        <v>79146</v>
      </c>
      <c r="B238" s="216" t="s">
        <v>1056</v>
      </c>
      <c r="C238" s="226">
        <v>7</v>
      </c>
      <c r="D238" s="226">
        <v>496</v>
      </c>
      <c r="E238" s="226">
        <v>204</v>
      </c>
      <c r="F238" s="226">
        <v>200</v>
      </c>
      <c r="G238" s="218">
        <v>70.857142857142861</v>
      </c>
      <c r="H238" s="218">
        <v>29.142857142857142</v>
      </c>
    </row>
    <row r="239" spans="1:8">
      <c r="A239" s="216">
        <v>79147</v>
      </c>
      <c r="B239" s="216" t="s">
        <v>1057</v>
      </c>
      <c r="C239" s="225">
        <v>4</v>
      </c>
      <c r="D239" s="225">
        <v>77</v>
      </c>
      <c r="E239" s="225">
        <v>41</v>
      </c>
      <c r="F239" s="225">
        <v>35</v>
      </c>
      <c r="G239" s="218">
        <v>19.25</v>
      </c>
      <c r="H239" s="218">
        <v>10.25</v>
      </c>
    </row>
    <row r="240" spans="1:8">
      <c r="A240" s="216">
        <v>79148</v>
      </c>
      <c r="B240" s="216" t="s">
        <v>1058</v>
      </c>
      <c r="C240" s="226">
        <v>0</v>
      </c>
      <c r="D240" s="226">
        <v>0</v>
      </c>
      <c r="E240" s="226">
        <v>0</v>
      </c>
      <c r="F240" s="226">
        <v>0</v>
      </c>
      <c r="G240" s="218">
        <v>0</v>
      </c>
      <c r="H240" s="218">
        <v>0</v>
      </c>
    </row>
    <row r="241" spans="1:8">
      <c r="A241" s="216">
        <v>79151</v>
      </c>
      <c r="B241" s="216" t="s">
        <v>1059</v>
      </c>
      <c r="C241" s="225">
        <v>0</v>
      </c>
      <c r="D241" s="225">
        <v>0</v>
      </c>
      <c r="E241" s="225">
        <v>0</v>
      </c>
      <c r="F241" s="225">
        <v>0</v>
      </c>
      <c r="G241" s="218">
        <v>0</v>
      </c>
      <c r="H241" s="218">
        <v>0</v>
      </c>
    </row>
    <row r="242" spans="1:8">
      <c r="A242" s="216">
        <v>79157</v>
      </c>
      <c r="B242" s="216" t="s">
        <v>1060</v>
      </c>
      <c r="C242" s="226">
        <v>0</v>
      </c>
      <c r="D242" s="226">
        <v>0</v>
      </c>
      <c r="E242" s="226">
        <v>0</v>
      </c>
      <c r="F242" s="226">
        <v>0</v>
      </c>
      <c r="G242" s="218">
        <v>0</v>
      </c>
      <c r="H242" s="218">
        <v>0</v>
      </c>
    </row>
    <row r="243" spans="1:8">
      <c r="A243" s="223" t="s">
        <v>1061</v>
      </c>
      <c r="B243" s="223" t="s">
        <v>1062</v>
      </c>
      <c r="C243" s="224">
        <v>110</v>
      </c>
      <c r="D243" s="224">
        <v>8230</v>
      </c>
      <c r="E243" s="224">
        <v>3518</v>
      </c>
      <c r="F243" s="224">
        <v>3444</v>
      </c>
      <c r="G243" s="218">
        <v>74.818181818181813</v>
      </c>
      <c r="H243" s="218">
        <v>31.981818181818181</v>
      </c>
    </row>
    <row r="244" spans="1:8">
      <c r="A244" s="216">
        <v>80001</v>
      </c>
      <c r="B244" s="216" t="s">
        <v>1063</v>
      </c>
      <c r="C244" s="226">
        <v>0</v>
      </c>
      <c r="D244" s="226">
        <v>0</v>
      </c>
      <c r="E244" s="226">
        <v>0</v>
      </c>
      <c r="F244" s="226">
        <v>0</v>
      </c>
      <c r="G244" s="218">
        <v>0</v>
      </c>
      <c r="H244" s="218">
        <v>0</v>
      </c>
    </row>
    <row r="245" spans="1:8">
      <c r="A245" s="216">
        <v>80002</v>
      </c>
      <c r="B245" s="216" t="s">
        <v>1064</v>
      </c>
      <c r="C245" s="225">
        <v>0</v>
      </c>
      <c r="D245" s="225">
        <v>0</v>
      </c>
      <c r="E245" s="225">
        <v>0</v>
      </c>
      <c r="F245" s="225">
        <v>0</v>
      </c>
      <c r="G245" s="218">
        <v>0</v>
      </c>
      <c r="H245" s="218">
        <v>0</v>
      </c>
    </row>
    <row r="246" spans="1:8">
      <c r="A246" s="216">
        <v>80003</v>
      </c>
      <c r="B246" s="216" t="s">
        <v>1065</v>
      </c>
      <c r="C246" s="226">
        <v>0</v>
      </c>
      <c r="D246" s="226">
        <v>0</v>
      </c>
      <c r="E246" s="226">
        <v>0</v>
      </c>
      <c r="F246" s="226">
        <v>0</v>
      </c>
      <c r="G246" s="218">
        <v>0</v>
      </c>
      <c r="H246" s="218">
        <v>0</v>
      </c>
    </row>
    <row r="247" spans="1:8">
      <c r="A247" s="216">
        <v>80004</v>
      </c>
      <c r="B247" s="216" t="s">
        <v>1066</v>
      </c>
      <c r="C247" s="225">
        <v>1</v>
      </c>
      <c r="D247" s="225">
        <v>21</v>
      </c>
      <c r="E247" s="225">
        <v>9</v>
      </c>
      <c r="F247" s="225">
        <v>9</v>
      </c>
      <c r="G247" s="218">
        <v>21</v>
      </c>
      <c r="H247" s="218">
        <v>9</v>
      </c>
    </row>
    <row r="248" spans="1:8">
      <c r="A248" s="216">
        <v>80005</v>
      </c>
      <c r="B248" s="216" t="s">
        <v>1067</v>
      </c>
      <c r="C248" s="226">
        <v>1</v>
      </c>
      <c r="D248" s="226">
        <v>48</v>
      </c>
      <c r="E248" s="226">
        <v>24</v>
      </c>
      <c r="F248" s="226">
        <v>24</v>
      </c>
      <c r="G248" s="218">
        <v>48</v>
      </c>
      <c r="H248" s="218">
        <v>24</v>
      </c>
    </row>
    <row r="249" spans="1:8">
      <c r="A249" s="216">
        <v>80006</v>
      </c>
      <c r="B249" s="216" t="s">
        <v>1068</v>
      </c>
      <c r="C249" s="225">
        <v>0</v>
      </c>
      <c r="D249" s="225">
        <v>0</v>
      </c>
      <c r="E249" s="225">
        <v>0</v>
      </c>
      <c r="F249" s="225">
        <v>0</v>
      </c>
      <c r="G249" s="218">
        <v>0</v>
      </c>
      <c r="H249" s="218">
        <v>0</v>
      </c>
    </row>
    <row r="250" spans="1:8">
      <c r="A250" s="216">
        <v>80007</v>
      </c>
      <c r="B250" s="216" t="s">
        <v>1069</v>
      </c>
      <c r="C250" s="226">
        <v>4</v>
      </c>
      <c r="D250" s="226">
        <v>239</v>
      </c>
      <c r="E250" s="226">
        <v>93</v>
      </c>
      <c r="F250" s="226">
        <v>93</v>
      </c>
      <c r="G250" s="218">
        <v>59.75</v>
      </c>
      <c r="H250" s="218">
        <v>23.25</v>
      </c>
    </row>
    <row r="251" spans="1:8">
      <c r="A251" s="216">
        <v>80008</v>
      </c>
      <c r="B251" s="216" t="s">
        <v>1070</v>
      </c>
      <c r="C251" s="225">
        <v>0</v>
      </c>
      <c r="D251" s="225">
        <v>0</v>
      </c>
      <c r="E251" s="225">
        <v>0</v>
      </c>
      <c r="F251" s="225">
        <v>0</v>
      </c>
      <c r="G251" s="218">
        <v>0</v>
      </c>
      <c r="H251" s="218">
        <v>0</v>
      </c>
    </row>
    <row r="252" spans="1:8">
      <c r="A252" s="216">
        <v>80009</v>
      </c>
      <c r="B252" s="216" t="s">
        <v>1071</v>
      </c>
      <c r="C252" s="226">
        <v>2</v>
      </c>
      <c r="D252" s="226">
        <v>55</v>
      </c>
      <c r="E252" s="226">
        <v>32</v>
      </c>
      <c r="F252" s="226">
        <v>32</v>
      </c>
      <c r="G252" s="218">
        <v>27.5</v>
      </c>
      <c r="H252" s="218">
        <v>16</v>
      </c>
    </row>
    <row r="253" spans="1:8">
      <c r="A253" s="216">
        <v>80010</v>
      </c>
      <c r="B253" s="216" t="s">
        <v>1072</v>
      </c>
      <c r="C253" s="225">
        <v>0</v>
      </c>
      <c r="D253" s="225">
        <v>0</v>
      </c>
      <c r="E253" s="225">
        <v>0</v>
      </c>
      <c r="F253" s="225">
        <v>0</v>
      </c>
      <c r="G253" s="218">
        <v>0</v>
      </c>
      <c r="H253" s="218">
        <v>0</v>
      </c>
    </row>
    <row r="254" spans="1:8">
      <c r="A254" s="216">
        <v>80011</v>
      </c>
      <c r="B254" s="216" t="s">
        <v>1073</v>
      </c>
      <c r="C254" s="226">
        <v>0</v>
      </c>
      <c r="D254" s="226">
        <v>0</v>
      </c>
      <c r="E254" s="226">
        <v>0</v>
      </c>
      <c r="F254" s="226">
        <v>0</v>
      </c>
      <c r="G254" s="218">
        <v>0</v>
      </c>
      <c r="H254" s="218">
        <v>0</v>
      </c>
    </row>
    <row r="255" spans="1:8">
      <c r="A255" s="216">
        <v>80013</v>
      </c>
      <c r="B255" s="216" t="s">
        <v>1074</v>
      </c>
      <c r="C255" s="225">
        <v>0</v>
      </c>
      <c r="D255" s="225">
        <v>0</v>
      </c>
      <c r="E255" s="225">
        <v>0</v>
      </c>
      <c r="F255" s="225">
        <v>0</v>
      </c>
      <c r="G255" s="218">
        <v>0</v>
      </c>
      <c r="H255" s="218">
        <v>0</v>
      </c>
    </row>
    <row r="256" spans="1:8">
      <c r="A256" s="216">
        <v>80012</v>
      </c>
      <c r="B256" s="216" t="s">
        <v>1075</v>
      </c>
      <c r="C256" s="226">
        <v>2</v>
      </c>
      <c r="D256" s="226">
        <v>128</v>
      </c>
      <c r="E256" s="226">
        <v>56</v>
      </c>
      <c r="F256" s="226">
        <v>46</v>
      </c>
      <c r="G256" s="218">
        <v>64</v>
      </c>
      <c r="H256" s="218">
        <v>28</v>
      </c>
    </row>
    <row r="257" spans="1:8">
      <c r="A257" s="216">
        <v>80014</v>
      </c>
      <c r="B257" s="216" t="s">
        <v>1076</v>
      </c>
      <c r="C257" s="225">
        <v>6</v>
      </c>
      <c r="D257" s="225">
        <v>905</v>
      </c>
      <c r="E257" s="225">
        <v>249</v>
      </c>
      <c r="F257" s="225">
        <v>280</v>
      </c>
      <c r="G257" s="218">
        <v>150.83333333333334</v>
      </c>
      <c r="H257" s="218">
        <v>41.5</v>
      </c>
    </row>
    <row r="258" spans="1:8">
      <c r="A258" s="216">
        <v>80015</v>
      </c>
      <c r="B258" s="216" t="s">
        <v>1077</v>
      </c>
      <c r="C258" s="226">
        <v>0</v>
      </c>
      <c r="D258" s="226">
        <v>0</v>
      </c>
      <c r="E258" s="226">
        <v>0</v>
      </c>
      <c r="F258" s="226">
        <v>0</v>
      </c>
      <c r="G258" s="218">
        <v>0</v>
      </c>
      <c r="H258" s="218">
        <v>0</v>
      </c>
    </row>
    <row r="259" spans="1:8">
      <c r="A259" s="216">
        <v>80016</v>
      </c>
      <c r="B259" s="216" t="s">
        <v>1078</v>
      </c>
      <c r="C259" s="225">
        <v>0</v>
      </c>
      <c r="D259" s="225">
        <v>0</v>
      </c>
      <c r="E259" s="225">
        <v>0</v>
      </c>
      <c r="F259" s="225">
        <v>0</v>
      </c>
      <c r="G259" s="218">
        <v>0</v>
      </c>
      <c r="H259" s="218">
        <v>0</v>
      </c>
    </row>
    <row r="260" spans="1:8">
      <c r="A260" s="216">
        <v>80017</v>
      </c>
      <c r="B260" s="216" t="s">
        <v>1079</v>
      </c>
      <c r="C260" s="226">
        <v>0</v>
      </c>
      <c r="D260" s="226">
        <v>0</v>
      </c>
      <c r="E260" s="226">
        <v>0</v>
      </c>
      <c r="F260" s="226">
        <v>0</v>
      </c>
      <c r="G260" s="218">
        <v>0</v>
      </c>
      <c r="H260" s="218">
        <v>0</v>
      </c>
    </row>
    <row r="261" spans="1:8">
      <c r="A261" s="216">
        <v>80018</v>
      </c>
      <c r="B261" s="216" t="s">
        <v>1080</v>
      </c>
      <c r="C261" s="225">
        <v>0</v>
      </c>
      <c r="D261" s="225">
        <v>0</v>
      </c>
      <c r="E261" s="225">
        <v>0</v>
      </c>
      <c r="F261" s="225">
        <v>0</v>
      </c>
      <c r="G261" s="218">
        <v>0</v>
      </c>
      <c r="H261" s="218">
        <v>0</v>
      </c>
    </row>
    <row r="262" spans="1:8">
      <c r="A262" s="216">
        <v>80019</v>
      </c>
      <c r="B262" s="216" t="s">
        <v>1081</v>
      </c>
      <c r="C262" s="226">
        <v>0</v>
      </c>
      <c r="D262" s="226">
        <v>0</v>
      </c>
      <c r="E262" s="226">
        <v>0</v>
      </c>
      <c r="F262" s="226">
        <v>0</v>
      </c>
      <c r="G262" s="218">
        <v>0</v>
      </c>
      <c r="H262" s="218">
        <v>0</v>
      </c>
    </row>
    <row r="263" spans="1:8">
      <c r="A263" s="216">
        <v>80020</v>
      </c>
      <c r="B263" s="216" t="s">
        <v>1082</v>
      </c>
      <c r="C263" s="225">
        <v>0</v>
      </c>
      <c r="D263" s="225">
        <v>0</v>
      </c>
      <c r="E263" s="225">
        <v>0</v>
      </c>
      <c r="F263" s="225">
        <v>0</v>
      </c>
      <c r="G263" s="218">
        <v>0</v>
      </c>
      <c r="H263" s="218">
        <v>0</v>
      </c>
    </row>
    <row r="264" spans="1:8">
      <c r="A264" s="216">
        <v>80021</v>
      </c>
      <c r="B264" s="216" t="s">
        <v>1083</v>
      </c>
      <c r="C264" s="226">
        <v>0</v>
      </c>
      <c r="D264" s="226">
        <v>0</v>
      </c>
      <c r="E264" s="226">
        <v>0</v>
      </c>
      <c r="F264" s="226">
        <v>0</v>
      </c>
      <c r="G264" s="218">
        <v>0</v>
      </c>
      <c r="H264" s="218">
        <v>0</v>
      </c>
    </row>
    <row r="265" spans="1:8">
      <c r="A265" s="216">
        <v>80022</v>
      </c>
      <c r="B265" s="216" t="s">
        <v>1084</v>
      </c>
      <c r="C265" s="225">
        <v>0</v>
      </c>
      <c r="D265" s="225">
        <v>0</v>
      </c>
      <c r="E265" s="225">
        <v>0</v>
      </c>
      <c r="F265" s="225">
        <v>0</v>
      </c>
      <c r="G265" s="218">
        <v>0</v>
      </c>
      <c r="H265" s="218">
        <v>0</v>
      </c>
    </row>
    <row r="266" spans="1:8">
      <c r="A266" s="216">
        <v>80023</v>
      </c>
      <c r="B266" s="216" t="s">
        <v>1085</v>
      </c>
      <c r="C266" s="226">
        <v>0</v>
      </c>
      <c r="D266" s="226">
        <v>0</v>
      </c>
      <c r="E266" s="226">
        <v>0</v>
      </c>
      <c r="F266" s="226">
        <v>0</v>
      </c>
      <c r="G266" s="218">
        <v>0</v>
      </c>
      <c r="H266" s="218">
        <v>0</v>
      </c>
    </row>
    <row r="267" spans="1:8">
      <c r="A267" s="216">
        <v>80024</v>
      </c>
      <c r="B267" s="216" t="s">
        <v>1086</v>
      </c>
      <c r="C267" s="225">
        <v>0</v>
      </c>
      <c r="D267" s="225">
        <v>0</v>
      </c>
      <c r="E267" s="225">
        <v>0</v>
      </c>
      <c r="F267" s="225">
        <v>0</v>
      </c>
      <c r="G267" s="218">
        <v>0</v>
      </c>
      <c r="H267" s="218">
        <v>0</v>
      </c>
    </row>
    <row r="268" spans="1:8">
      <c r="A268" s="216">
        <v>80025</v>
      </c>
      <c r="B268" s="216" t="s">
        <v>1087</v>
      </c>
      <c r="C268" s="226">
        <v>3</v>
      </c>
      <c r="D268" s="226">
        <v>96</v>
      </c>
      <c r="E268" s="226">
        <v>47</v>
      </c>
      <c r="F268" s="226">
        <v>47</v>
      </c>
      <c r="G268" s="218">
        <v>32</v>
      </c>
      <c r="H268" s="218">
        <v>15.666666666666666</v>
      </c>
    </row>
    <row r="269" spans="1:8">
      <c r="A269" s="216">
        <v>80026</v>
      </c>
      <c r="B269" s="216" t="s">
        <v>1088</v>
      </c>
      <c r="C269" s="225">
        <v>0</v>
      </c>
      <c r="D269" s="225">
        <v>0</v>
      </c>
      <c r="E269" s="225">
        <v>0</v>
      </c>
      <c r="F269" s="225">
        <v>0</v>
      </c>
      <c r="G269" s="218">
        <v>0</v>
      </c>
      <c r="H269" s="218">
        <v>0</v>
      </c>
    </row>
    <row r="270" spans="1:8">
      <c r="A270" s="216">
        <v>80027</v>
      </c>
      <c r="B270" s="216" t="s">
        <v>1089</v>
      </c>
      <c r="C270" s="226">
        <v>0</v>
      </c>
      <c r="D270" s="226">
        <v>0</v>
      </c>
      <c r="E270" s="226">
        <v>0</v>
      </c>
      <c r="F270" s="226">
        <v>0</v>
      </c>
      <c r="G270" s="218">
        <v>0</v>
      </c>
      <c r="H270" s="218">
        <v>0</v>
      </c>
    </row>
    <row r="271" spans="1:8">
      <c r="A271" s="216">
        <v>80028</v>
      </c>
      <c r="B271" s="216" t="s">
        <v>1090</v>
      </c>
      <c r="C271" s="225">
        <v>3</v>
      </c>
      <c r="D271" s="225">
        <v>229</v>
      </c>
      <c r="E271" s="225">
        <v>100</v>
      </c>
      <c r="F271" s="225">
        <v>100</v>
      </c>
      <c r="G271" s="218">
        <v>76.333333333333329</v>
      </c>
      <c r="H271" s="218">
        <v>33.333333333333336</v>
      </c>
    </row>
    <row r="272" spans="1:8">
      <c r="A272" s="216">
        <v>80029</v>
      </c>
      <c r="B272" s="216" t="s">
        <v>1091</v>
      </c>
      <c r="C272" s="226">
        <v>1</v>
      </c>
      <c r="D272" s="226">
        <v>15</v>
      </c>
      <c r="E272" s="226">
        <v>10</v>
      </c>
      <c r="F272" s="226">
        <v>5</v>
      </c>
      <c r="G272" s="218">
        <v>15</v>
      </c>
      <c r="H272" s="218">
        <v>10</v>
      </c>
    </row>
    <row r="273" spans="1:8">
      <c r="A273" s="216">
        <v>80030</v>
      </c>
      <c r="B273" s="216" t="s">
        <v>1092</v>
      </c>
      <c r="C273" s="225">
        <v>0</v>
      </c>
      <c r="D273" s="225">
        <v>0</v>
      </c>
      <c r="E273" s="225">
        <v>0</v>
      </c>
      <c r="F273" s="225">
        <v>0</v>
      </c>
      <c r="G273" s="218">
        <v>0</v>
      </c>
      <c r="H273" s="218">
        <v>0</v>
      </c>
    </row>
    <row r="274" spans="1:8">
      <c r="A274" s="216">
        <v>80031</v>
      </c>
      <c r="B274" s="216" t="s">
        <v>1093</v>
      </c>
      <c r="C274" s="226">
        <v>1</v>
      </c>
      <c r="D274" s="226">
        <v>25</v>
      </c>
      <c r="E274" s="226">
        <v>14</v>
      </c>
      <c r="F274" s="226">
        <v>14</v>
      </c>
      <c r="G274" s="218">
        <v>25</v>
      </c>
      <c r="H274" s="218">
        <v>14</v>
      </c>
    </row>
    <row r="275" spans="1:8">
      <c r="A275" s="216">
        <v>80032</v>
      </c>
      <c r="B275" s="216" t="s">
        <v>1094</v>
      </c>
      <c r="C275" s="225">
        <v>0</v>
      </c>
      <c r="D275" s="225">
        <v>0</v>
      </c>
      <c r="E275" s="225">
        <v>0</v>
      </c>
      <c r="F275" s="225">
        <v>0</v>
      </c>
      <c r="G275" s="218">
        <v>0</v>
      </c>
      <c r="H275" s="218">
        <v>0</v>
      </c>
    </row>
    <row r="276" spans="1:8">
      <c r="A276" s="216">
        <v>80033</v>
      </c>
      <c r="B276" s="216" t="s">
        <v>1095</v>
      </c>
      <c r="C276" s="226">
        <v>0</v>
      </c>
      <c r="D276" s="226">
        <v>0</v>
      </c>
      <c r="E276" s="226">
        <v>0</v>
      </c>
      <c r="F276" s="226">
        <v>0</v>
      </c>
      <c r="G276" s="218">
        <v>0</v>
      </c>
      <c r="H276" s="218">
        <v>0</v>
      </c>
    </row>
    <row r="277" spans="1:8">
      <c r="A277" s="216">
        <v>80034</v>
      </c>
      <c r="B277" s="216" t="s">
        <v>1096</v>
      </c>
      <c r="C277" s="225">
        <v>0</v>
      </c>
      <c r="D277" s="225">
        <v>0</v>
      </c>
      <c r="E277" s="225">
        <v>0</v>
      </c>
      <c r="F277" s="225">
        <v>0</v>
      </c>
      <c r="G277" s="218">
        <v>0</v>
      </c>
      <c r="H277" s="218">
        <v>0</v>
      </c>
    </row>
    <row r="278" spans="1:8">
      <c r="A278" s="216">
        <v>80035</v>
      </c>
      <c r="B278" s="216" t="s">
        <v>1097</v>
      </c>
      <c r="C278" s="226">
        <v>1</v>
      </c>
      <c r="D278" s="226">
        <v>104</v>
      </c>
      <c r="E278" s="226">
        <v>52</v>
      </c>
      <c r="F278" s="226">
        <v>52</v>
      </c>
      <c r="G278" s="218">
        <v>104</v>
      </c>
      <c r="H278" s="218">
        <v>52</v>
      </c>
    </row>
    <row r="279" spans="1:8">
      <c r="A279" s="216">
        <v>80036</v>
      </c>
      <c r="B279" s="216" t="s">
        <v>1098</v>
      </c>
      <c r="C279" s="225">
        <v>2</v>
      </c>
      <c r="D279" s="225">
        <v>44</v>
      </c>
      <c r="E279" s="225">
        <v>21</v>
      </c>
      <c r="F279" s="225">
        <v>21</v>
      </c>
      <c r="G279" s="218">
        <v>22</v>
      </c>
      <c r="H279" s="218">
        <v>10.5</v>
      </c>
    </row>
    <row r="280" spans="1:8">
      <c r="A280" s="216">
        <v>80037</v>
      </c>
      <c r="B280" s="216" t="s">
        <v>1099</v>
      </c>
      <c r="C280" s="226">
        <v>0</v>
      </c>
      <c r="D280" s="226">
        <v>0</v>
      </c>
      <c r="E280" s="226">
        <v>0</v>
      </c>
      <c r="F280" s="226">
        <v>0</v>
      </c>
      <c r="G280" s="218">
        <v>0</v>
      </c>
      <c r="H280" s="218">
        <v>0</v>
      </c>
    </row>
    <row r="281" spans="1:8">
      <c r="A281" s="216">
        <v>80038</v>
      </c>
      <c r="B281" s="216" t="s">
        <v>1100</v>
      </c>
      <c r="C281" s="225">
        <v>5</v>
      </c>
      <c r="D281" s="225">
        <v>232</v>
      </c>
      <c r="E281" s="225">
        <v>123</v>
      </c>
      <c r="F281" s="225">
        <v>119</v>
      </c>
      <c r="G281" s="218">
        <v>46.4</v>
      </c>
      <c r="H281" s="218">
        <v>24.6</v>
      </c>
    </row>
    <row r="282" spans="1:8">
      <c r="A282" s="216">
        <v>80039</v>
      </c>
      <c r="B282" s="216" t="s">
        <v>1101</v>
      </c>
      <c r="C282" s="226">
        <v>0</v>
      </c>
      <c r="D282" s="226">
        <v>0</v>
      </c>
      <c r="E282" s="226">
        <v>0</v>
      </c>
      <c r="F282" s="226">
        <v>0</v>
      </c>
      <c r="G282" s="218">
        <v>0</v>
      </c>
      <c r="H282" s="218">
        <v>0</v>
      </c>
    </row>
    <row r="283" spans="1:8">
      <c r="A283" s="216">
        <v>80040</v>
      </c>
      <c r="B283" s="216" t="s">
        <v>1102</v>
      </c>
      <c r="C283" s="225">
        <v>0</v>
      </c>
      <c r="D283" s="225">
        <v>0</v>
      </c>
      <c r="E283" s="225">
        <v>0</v>
      </c>
      <c r="F283" s="225">
        <v>0</v>
      </c>
      <c r="G283" s="218">
        <v>0</v>
      </c>
      <c r="H283" s="218">
        <v>0</v>
      </c>
    </row>
    <row r="284" spans="1:8">
      <c r="A284" s="216">
        <v>80041</v>
      </c>
      <c r="B284" s="216" t="s">
        <v>1103</v>
      </c>
      <c r="C284" s="226">
        <v>0</v>
      </c>
      <c r="D284" s="226">
        <v>0</v>
      </c>
      <c r="E284" s="226">
        <v>0</v>
      </c>
      <c r="F284" s="226">
        <v>0</v>
      </c>
      <c r="G284" s="218">
        <v>0</v>
      </c>
      <c r="H284" s="218">
        <v>0</v>
      </c>
    </row>
    <row r="285" spans="1:8">
      <c r="A285" s="216">
        <v>80042</v>
      </c>
      <c r="B285" s="216" t="s">
        <v>1104</v>
      </c>
      <c r="C285" s="225">
        <v>0</v>
      </c>
      <c r="D285" s="225">
        <v>0</v>
      </c>
      <c r="E285" s="225">
        <v>0</v>
      </c>
      <c r="F285" s="225">
        <v>0</v>
      </c>
      <c r="G285" s="218">
        <v>0</v>
      </c>
      <c r="H285" s="218">
        <v>0</v>
      </c>
    </row>
    <row r="286" spans="1:8">
      <c r="A286" s="216">
        <v>80043</v>
      </c>
      <c r="B286" s="216" t="s">
        <v>1105</v>
      </c>
      <c r="C286" s="226">
        <v>2</v>
      </c>
      <c r="D286" s="226">
        <v>76</v>
      </c>
      <c r="E286" s="226">
        <v>40</v>
      </c>
      <c r="F286" s="226">
        <v>35</v>
      </c>
      <c r="G286" s="218">
        <v>38</v>
      </c>
      <c r="H286" s="218">
        <v>20</v>
      </c>
    </row>
    <row r="287" spans="1:8">
      <c r="A287" s="216">
        <v>80044</v>
      </c>
      <c r="B287" s="216" t="s">
        <v>1106</v>
      </c>
      <c r="C287" s="225">
        <v>0</v>
      </c>
      <c r="D287" s="225">
        <v>0</v>
      </c>
      <c r="E287" s="225">
        <v>0</v>
      </c>
      <c r="F287" s="225">
        <v>0</v>
      </c>
      <c r="G287" s="218">
        <v>0</v>
      </c>
      <c r="H287" s="218">
        <v>0</v>
      </c>
    </row>
    <row r="288" spans="1:8">
      <c r="A288" s="216">
        <v>80045</v>
      </c>
      <c r="B288" s="216" t="s">
        <v>1107</v>
      </c>
      <c r="C288" s="226">
        <v>4</v>
      </c>
      <c r="D288" s="226">
        <v>187</v>
      </c>
      <c r="E288" s="226">
        <v>75</v>
      </c>
      <c r="F288" s="226">
        <v>75</v>
      </c>
      <c r="G288" s="218">
        <v>46.75</v>
      </c>
      <c r="H288" s="218">
        <v>18.75</v>
      </c>
    </row>
    <row r="289" spans="1:8">
      <c r="A289" s="216">
        <v>80046</v>
      </c>
      <c r="B289" s="216" t="s">
        <v>1108</v>
      </c>
      <c r="C289" s="225">
        <v>0</v>
      </c>
      <c r="D289" s="225">
        <v>0</v>
      </c>
      <c r="E289" s="225">
        <v>0</v>
      </c>
      <c r="F289" s="225">
        <v>0</v>
      </c>
      <c r="G289" s="218">
        <v>0</v>
      </c>
      <c r="H289" s="218">
        <v>0</v>
      </c>
    </row>
    <row r="290" spans="1:8">
      <c r="A290" s="216">
        <v>80047</v>
      </c>
      <c r="B290" s="216" t="s">
        <v>1109</v>
      </c>
      <c r="C290" s="226">
        <v>0</v>
      </c>
      <c r="D290" s="226">
        <v>0</v>
      </c>
      <c r="E290" s="226">
        <v>0</v>
      </c>
      <c r="F290" s="226">
        <v>0</v>
      </c>
      <c r="G290" s="218">
        <v>0</v>
      </c>
      <c r="H290" s="218">
        <v>0</v>
      </c>
    </row>
    <row r="291" spans="1:8">
      <c r="A291" s="216">
        <v>80048</v>
      </c>
      <c r="B291" s="216" t="s">
        <v>1110</v>
      </c>
      <c r="C291" s="225">
        <v>0</v>
      </c>
      <c r="D291" s="225">
        <v>0</v>
      </c>
      <c r="E291" s="225">
        <v>0</v>
      </c>
      <c r="F291" s="225">
        <v>0</v>
      </c>
      <c r="G291" s="218">
        <v>0</v>
      </c>
      <c r="H291" s="218">
        <v>0</v>
      </c>
    </row>
    <row r="292" spans="1:8">
      <c r="A292" s="216">
        <v>80049</v>
      </c>
      <c r="B292" s="216" t="s">
        <v>1111</v>
      </c>
      <c r="C292" s="226">
        <v>0</v>
      </c>
      <c r="D292" s="226">
        <v>0</v>
      </c>
      <c r="E292" s="226">
        <v>0</v>
      </c>
      <c r="F292" s="226">
        <v>0</v>
      </c>
      <c r="G292" s="218">
        <v>0</v>
      </c>
      <c r="H292" s="218">
        <v>0</v>
      </c>
    </row>
    <row r="293" spans="1:8">
      <c r="A293" s="216">
        <v>80050</v>
      </c>
      <c r="B293" s="216" t="s">
        <v>1112</v>
      </c>
      <c r="C293" s="225">
        <v>2</v>
      </c>
      <c r="D293" s="225">
        <v>59</v>
      </c>
      <c r="E293" s="225">
        <v>33</v>
      </c>
      <c r="F293" s="225">
        <v>33</v>
      </c>
      <c r="G293" s="218">
        <v>29.5</v>
      </c>
      <c r="H293" s="218">
        <v>16.5</v>
      </c>
    </row>
    <row r="294" spans="1:8">
      <c r="A294" s="216">
        <v>80051</v>
      </c>
      <c r="B294" s="216" t="s">
        <v>1113</v>
      </c>
      <c r="C294" s="226">
        <v>0</v>
      </c>
      <c r="D294" s="226">
        <v>0</v>
      </c>
      <c r="E294" s="226">
        <v>0</v>
      </c>
      <c r="F294" s="226">
        <v>0</v>
      </c>
      <c r="G294" s="218">
        <v>0</v>
      </c>
      <c r="H294" s="218">
        <v>0</v>
      </c>
    </row>
    <row r="295" spans="1:8">
      <c r="A295" s="216">
        <v>80052</v>
      </c>
      <c r="B295" s="216" t="s">
        <v>1114</v>
      </c>
      <c r="C295" s="225">
        <v>0</v>
      </c>
      <c r="D295" s="225">
        <v>0</v>
      </c>
      <c r="E295" s="225">
        <v>0</v>
      </c>
      <c r="F295" s="225">
        <v>0</v>
      </c>
      <c r="G295" s="218">
        <v>0</v>
      </c>
      <c r="H295" s="218">
        <v>0</v>
      </c>
    </row>
    <row r="296" spans="1:8">
      <c r="A296" s="216">
        <v>80053</v>
      </c>
      <c r="B296" s="216" t="s">
        <v>1115</v>
      </c>
      <c r="C296" s="226">
        <v>0</v>
      </c>
      <c r="D296" s="226">
        <v>0</v>
      </c>
      <c r="E296" s="226">
        <v>0</v>
      </c>
      <c r="F296" s="226">
        <v>0</v>
      </c>
      <c r="G296" s="218">
        <v>0</v>
      </c>
      <c r="H296" s="218">
        <v>0</v>
      </c>
    </row>
    <row r="297" spans="1:8">
      <c r="A297" s="216">
        <v>80054</v>
      </c>
      <c r="B297" s="216" t="s">
        <v>1116</v>
      </c>
      <c r="C297" s="225">
        <v>3</v>
      </c>
      <c r="D297" s="225">
        <v>109</v>
      </c>
      <c r="E297" s="225">
        <v>64</v>
      </c>
      <c r="F297" s="225">
        <v>64</v>
      </c>
      <c r="G297" s="218">
        <v>36.333333333333336</v>
      </c>
      <c r="H297" s="218">
        <v>21.333333333333332</v>
      </c>
    </row>
    <row r="298" spans="1:8">
      <c r="A298" s="216">
        <v>80055</v>
      </c>
      <c r="B298" s="216" t="s">
        <v>1117</v>
      </c>
      <c r="C298" s="226">
        <v>1</v>
      </c>
      <c r="D298" s="226">
        <v>20</v>
      </c>
      <c r="E298" s="226">
        <v>8</v>
      </c>
      <c r="F298" s="226">
        <v>8</v>
      </c>
      <c r="G298" s="218">
        <v>20</v>
      </c>
      <c r="H298" s="218">
        <v>8</v>
      </c>
    </row>
    <row r="299" spans="1:8">
      <c r="A299" s="216">
        <v>80056</v>
      </c>
      <c r="B299" s="216" t="s">
        <v>1118</v>
      </c>
      <c r="C299" s="225">
        <v>0</v>
      </c>
      <c r="D299" s="225">
        <v>0</v>
      </c>
      <c r="E299" s="225">
        <v>0</v>
      </c>
      <c r="F299" s="225">
        <v>0</v>
      </c>
      <c r="G299" s="218">
        <v>0</v>
      </c>
      <c r="H299" s="218">
        <v>0</v>
      </c>
    </row>
    <row r="300" spans="1:8">
      <c r="A300" s="216">
        <v>80057</v>
      </c>
      <c r="B300" s="216" t="s">
        <v>1119</v>
      </c>
      <c r="C300" s="226">
        <v>6</v>
      </c>
      <c r="D300" s="226">
        <v>466</v>
      </c>
      <c r="E300" s="226">
        <v>211</v>
      </c>
      <c r="F300" s="226">
        <v>211</v>
      </c>
      <c r="G300" s="218">
        <v>77.666666666666671</v>
      </c>
      <c r="H300" s="218">
        <v>35.166666666666664</v>
      </c>
    </row>
    <row r="301" spans="1:8">
      <c r="A301" s="216">
        <v>80058</v>
      </c>
      <c r="B301" s="216" t="s">
        <v>1120</v>
      </c>
      <c r="C301" s="225">
        <v>0</v>
      </c>
      <c r="D301" s="225">
        <v>0</v>
      </c>
      <c r="E301" s="225">
        <v>0</v>
      </c>
      <c r="F301" s="225">
        <v>0</v>
      </c>
      <c r="G301" s="218">
        <v>0</v>
      </c>
      <c r="H301" s="218">
        <v>0</v>
      </c>
    </row>
    <row r="302" spans="1:8">
      <c r="A302" s="216">
        <v>80059</v>
      </c>
      <c r="B302" s="216" t="s">
        <v>1121</v>
      </c>
      <c r="C302" s="226">
        <v>0</v>
      </c>
      <c r="D302" s="226">
        <v>0</v>
      </c>
      <c r="E302" s="226">
        <v>0</v>
      </c>
      <c r="F302" s="226">
        <v>0</v>
      </c>
      <c r="G302" s="218">
        <v>0</v>
      </c>
      <c r="H302" s="218">
        <v>0</v>
      </c>
    </row>
    <row r="303" spans="1:8">
      <c r="A303" s="216">
        <v>80060</v>
      </c>
      <c r="B303" s="216" t="s">
        <v>1122</v>
      </c>
      <c r="C303" s="225">
        <v>0</v>
      </c>
      <c r="D303" s="225">
        <v>0</v>
      </c>
      <c r="E303" s="225">
        <v>0</v>
      </c>
      <c r="F303" s="225">
        <v>0</v>
      </c>
      <c r="G303" s="218">
        <v>0</v>
      </c>
      <c r="H303" s="218">
        <v>0</v>
      </c>
    </row>
    <row r="304" spans="1:8">
      <c r="A304" s="216">
        <v>80061</v>
      </c>
      <c r="B304" s="216" t="s">
        <v>1123</v>
      </c>
      <c r="C304" s="226">
        <v>1</v>
      </c>
      <c r="D304" s="226">
        <v>80</v>
      </c>
      <c r="E304" s="226">
        <v>34</v>
      </c>
      <c r="F304" s="226">
        <v>34</v>
      </c>
      <c r="G304" s="218">
        <v>80</v>
      </c>
      <c r="H304" s="218">
        <v>34</v>
      </c>
    </row>
    <row r="305" spans="1:8">
      <c r="A305" s="216">
        <v>80062</v>
      </c>
      <c r="B305" s="216" t="s">
        <v>1124</v>
      </c>
      <c r="C305" s="225">
        <v>0</v>
      </c>
      <c r="D305" s="225">
        <v>0</v>
      </c>
      <c r="E305" s="225">
        <v>0</v>
      </c>
      <c r="F305" s="225">
        <v>0</v>
      </c>
      <c r="G305" s="218">
        <v>0</v>
      </c>
      <c r="H305" s="218">
        <v>0</v>
      </c>
    </row>
    <row r="306" spans="1:8">
      <c r="A306" s="216">
        <v>80063</v>
      </c>
      <c r="B306" s="216" t="s">
        <v>1062</v>
      </c>
      <c r="C306" s="226">
        <v>15</v>
      </c>
      <c r="D306" s="226">
        <v>1214</v>
      </c>
      <c r="E306" s="226">
        <v>618</v>
      </c>
      <c r="F306" s="226">
        <v>548</v>
      </c>
      <c r="G306" s="218">
        <v>80.933333333333337</v>
      </c>
      <c r="H306" s="218">
        <v>41.2</v>
      </c>
    </row>
    <row r="307" spans="1:8">
      <c r="A307" s="216">
        <v>80064</v>
      </c>
      <c r="B307" s="216" t="s">
        <v>1125</v>
      </c>
      <c r="C307" s="225">
        <v>3</v>
      </c>
      <c r="D307" s="225">
        <v>218</v>
      </c>
      <c r="E307" s="225">
        <v>93</v>
      </c>
      <c r="F307" s="225">
        <v>93</v>
      </c>
      <c r="G307" s="218">
        <v>72.666666666666671</v>
      </c>
      <c r="H307" s="218">
        <v>31</v>
      </c>
    </row>
    <row r="308" spans="1:8">
      <c r="A308" s="216">
        <v>80065</v>
      </c>
      <c r="B308" s="216" t="s">
        <v>1126</v>
      </c>
      <c r="C308" s="226">
        <v>1</v>
      </c>
      <c r="D308" s="226">
        <v>22</v>
      </c>
      <c r="E308" s="226">
        <v>7</v>
      </c>
      <c r="F308" s="226">
        <v>7</v>
      </c>
      <c r="G308" s="218">
        <v>22</v>
      </c>
      <c r="H308" s="218">
        <v>7</v>
      </c>
    </row>
    <row r="309" spans="1:8">
      <c r="A309" s="216">
        <v>80066</v>
      </c>
      <c r="B309" s="216" t="s">
        <v>1127</v>
      </c>
      <c r="C309" s="225">
        <v>0</v>
      </c>
      <c r="D309" s="225">
        <v>0</v>
      </c>
      <c r="E309" s="225">
        <v>0</v>
      </c>
      <c r="F309" s="225">
        <v>0</v>
      </c>
      <c r="G309" s="218">
        <v>0</v>
      </c>
      <c r="H309" s="218">
        <v>0</v>
      </c>
    </row>
    <row r="310" spans="1:8">
      <c r="A310" s="216">
        <v>80067</v>
      </c>
      <c r="B310" s="216" t="s">
        <v>1128</v>
      </c>
      <c r="C310" s="226">
        <v>4</v>
      </c>
      <c r="D310" s="226">
        <v>497</v>
      </c>
      <c r="E310" s="226">
        <v>204</v>
      </c>
      <c r="F310" s="226">
        <v>204</v>
      </c>
      <c r="G310" s="218">
        <v>124.25</v>
      </c>
      <c r="H310" s="218">
        <v>51</v>
      </c>
    </row>
    <row r="311" spans="1:8">
      <c r="A311" s="216">
        <v>80068</v>
      </c>
      <c r="B311" s="216" t="s">
        <v>1129</v>
      </c>
      <c r="C311" s="225">
        <v>0</v>
      </c>
      <c r="D311" s="225">
        <v>0</v>
      </c>
      <c r="E311" s="225">
        <v>0</v>
      </c>
      <c r="F311" s="225">
        <v>0</v>
      </c>
      <c r="G311" s="218">
        <v>0</v>
      </c>
      <c r="H311" s="218">
        <v>0</v>
      </c>
    </row>
    <row r="312" spans="1:8">
      <c r="A312" s="216">
        <v>80069</v>
      </c>
      <c r="B312" s="216" t="s">
        <v>1130</v>
      </c>
      <c r="C312" s="226">
        <v>2</v>
      </c>
      <c r="D312" s="226">
        <v>146</v>
      </c>
      <c r="E312" s="226">
        <v>79</v>
      </c>
      <c r="F312" s="226">
        <v>79</v>
      </c>
      <c r="G312" s="218">
        <v>73</v>
      </c>
      <c r="H312" s="218">
        <v>39.5</v>
      </c>
    </row>
    <row r="313" spans="1:8">
      <c r="A313" s="216">
        <v>80070</v>
      </c>
      <c r="B313" s="216" t="s">
        <v>1131</v>
      </c>
      <c r="C313" s="225">
        <v>0</v>
      </c>
      <c r="D313" s="225">
        <v>0</v>
      </c>
      <c r="E313" s="225">
        <v>0</v>
      </c>
      <c r="F313" s="225">
        <v>0</v>
      </c>
      <c r="G313" s="218">
        <v>0</v>
      </c>
      <c r="H313" s="218">
        <v>0</v>
      </c>
    </row>
    <row r="314" spans="1:8">
      <c r="A314" s="216">
        <v>80097</v>
      </c>
      <c r="B314" s="216" t="s">
        <v>1132</v>
      </c>
      <c r="C314" s="226">
        <v>3</v>
      </c>
      <c r="D314" s="226">
        <v>232</v>
      </c>
      <c r="E314" s="226">
        <v>88</v>
      </c>
      <c r="F314" s="226">
        <v>88</v>
      </c>
      <c r="G314" s="218">
        <v>77.333333333333329</v>
      </c>
      <c r="H314" s="218">
        <v>29.333333333333332</v>
      </c>
    </row>
    <row r="315" spans="1:8">
      <c r="A315" s="216">
        <v>80071</v>
      </c>
      <c r="B315" s="216" t="s">
        <v>1133</v>
      </c>
      <c r="C315" s="225">
        <v>0</v>
      </c>
      <c r="D315" s="225">
        <v>0</v>
      </c>
      <c r="E315" s="225">
        <v>0</v>
      </c>
      <c r="F315" s="225">
        <v>0</v>
      </c>
      <c r="G315" s="218">
        <v>0</v>
      </c>
      <c r="H315" s="218">
        <v>0</v>
      </c>
    </row>
    <row r="316" spans="1:8">
      <c r="A316" s="216">
        <v>80072</v>
      </c>
      <c r="B316" s="216" t="s">
        <v>1134</v>
      </c>
      <c r="C316" s="226">
        <v>0</v>
      </c>
      <c r="D316" s="226">
        <v>0</v>
      </c>
      <c r="E316" s="226">
        <v>0</v>
      </c>
      <c r="F316" s="226">
        <v>0</v>
      </c>
      <c r="G316" s="218">
        <v>0</v>
      </c>
      <c r="H316" s="218">
        <v>0</v>
      </c>
    </row>
    <row r="317" spans="1:8">
      <c r="A317" s="216">
        <v>80073</v>
      </c>
      <c r="B317" s="216" t="s">
        <v>1135</v>
      </c>
      <c r="C317" s="225">
        <v>0</v>
      </c>
      <c r="D317" s="225">
        <v>0</v>
      </c>
      <c r="E317" s="225">
        <v>0</v>
      </c>
      <c r="F317" s="225">
        <v>0</v>
      </c>
      <c r="G317" s="218">
        <v>0</v>
      </c>
      <c r="H317" s="218">
        <v>0</v>
      </c>
    </row>
    <row r="318" spans="1:8">
      <c r="A318" s="216">
        <v>80074</v>
      </c>
      <c r="B318" s="216" t="s">
        <v>1136</v>
      </c>
      <c r="C318" s="226">
        <v>0</v>
      </c>
      <c r="D318" s="226">
        <v>0</v>
      </c>
      <c r="E318" s="226">
        <v>0</v>
      </c>
      <c r="F318" s="226">
        <v>0</v>
      </c>
      <c r="G318" s="218">
        <v>0</v>
      </c>
      <c r="H318" s="218">
        <v>0</v>
      </c>
    </row>
    <row r="319" spans="1:8">
      <c r="A319" s="216">
        <v>80075</v>
      </c>
      <c r="B319" s="216" t="s">
        <v>1137</v>
      </c>
      <c r="C319" s="225">
        <v>0</v>
      </c>
      <c r="D319" s="225">
        <v>0</v>
      </c>
      <c r="E319" s="225">
        <v>0</v>
      </c>
      <c r="F319" s="225">
        <v>0</v>
      </c>
      <c r="G319" s="218">
        <v>0</v>
      </c>
      <c r="H319" s="218">
        <v>0</v>
      </c>
    </row>
    <row r="320" spans="1:8">
      <c r="A320" s="216">
        <v>80076</v>
      </c>
      <c r="B320" s="216" t="s">
        <v>1138</v>
      </c>
      <c r="C320" s="226">
        <v>0</v>
      </c>
      <c r="D320" s="226">
        <v>0</v>
      </c>
      <c r="E320" s="226">
        <v>0</v>
      </c>
      <c r="F320" s="226">
        <v>0</v>
      </c>
      <c r="G320" s="218">
        <v>0</v>
      </c>
      <c r="H320" s="218">
        <v>0</v>
      </c>
    </row>
    <row r="321" spans="1:8">
      <c r="A321" s="216">
        <v>80077</v>
      </c>
      <c r="B321" s="216" t="s">
        <v>1139</v>
      </c>
      <c r="C321" s="225">
        <v>0</v>
      </c>
      <c r="D321" s="225">
        <v>0</v>
      </c>
      <c r="E321" s="225">
        <v>0</v>
      </c>
      <c r="F321" s="225">
        <v>0</v>
      </c>
      <c r="G321" s="218">
        <v>0</v>
      </c>
      <c r="H321" s="218">
        <v>0</v>
      </c>
    </row>
    <row r="322" spans="1:8">
      <c r="A322" s="216">
        <v>80078</v>
      </c>
      <c r="B322" s="216" t="s">
        <v>1140</v>
      </c>
      <c r="C322" s="226">
        <v>0</v>
      </c>
      <c r="D322" s="226">
        <v>0</v>
      </c>
      <c r="E322" s="226">
        <v>0</v>
      </c>
      <c r="F322" s="226">
        <v>0</v>
      </c>
      <c r="G322" s="218">
        <v>0</v>
      </c>
      <c r="H322" s="218">
        <v>0</v>
      </c>
    </row>
    <row r="323" spans="1:8">
      <c r="A323" s="216">
        <v>80079</v>
      </c>
      <c r="B323" s="216" t="s">
        <v>1141</v>
      </c>
      <c r="C323" s="225">
        <v>0</v>
      </c>
      <c r="D323" s="225">
        <v>0</v>
      </c>
      <c r="E323" s="225">
        <v>0</v>
      </c>
      <c r="F323" s="225">
        <v>0</v>
      </c>
      <c r="G323" s="218">
        <v>0</v>
      </c>
      <c r="H323" s="218">
        <v>0</v>
      </c>
    </row>
    <row r="324" spans="1:8">
      <c r="A324" s="216">
        <v>80080</v>
      </c>
      <c r="B324" s="216" t="s">
        <v>1142</v>
      </c>
      <c r="C324" s="226">
        <v>0</v>
      </c>
      <c r="D324" s="226">
        <v>0</v>
      </c>
      <c r="E324" s="226">
        <v>0</v>
      </c>
      <c r="F324" s="226">
        <v>0</v>
      </c>
      <c r="G324" s="218">
        <v>0</v>
      </c>
      <c r="H324" s="218">
        <v>0</v>
      </c>
    </row>
    <row r="325" spans="1:8">
      <c r="A325" s="216">
        <v>80081</v>
      </c>
      <c r="B325" s="216" t="s">
        <v>1143</v>
      </c>
      <c r="C325" s="225">
        <v>1</v>
      </c>
      <c r="D325" s="225">
        <v>471</v>
      </c>
      <c r="E325" s="225">
        <v>166</v>
      </c>
      <c r="F325" s="225">
        <v>166</v>
      </c>
      <c r="G325" s="218">
        <v>471</v>
      </c>
      <c r="H325" s="218">
        <v>166</v>
      </c>
    </row>
    <row r="326" spans="1:8">
      <c r="A326" s="216">
        <v>80082</v>
      </c>
      <c r="B326" s="216" t="s">
        <v>1144</v>
      </c>
      <c r="C326" s="226">
        <v>0</v>
      </c>
      <c r="D326" s="226">
        <v>0</v>
      </c>
      <c r="E326" s="226">
        <v>0</v>
      </c>
      <c r="F326" s="226">
        <v>0</v>
      </c>
      <c r="G326" s="218">
        <v>0</v>
      </c>
      <c r="H326" s="218">
        <v>0</v>
      </c>
    </row>
    <row r="327" spans="1:8">
      <c r="A327" s="216">
        <v>80083</v>
      </c>
      <c r="B327" s="216" t="s">
        <v>1145</v>
      </c>
      <c r="C327" s="225">
        <v>8</v>
      </c>
      <c r="D327" s="225">
        <v>620</v>
      </c>
      <c r="E327" s="225">
        <v>268</v>
      </c>
      <c r="F327" s="225">
        <v>265</v>
      </c>
      <c r="G327" s="218">
        <v>77.5</v>
      </c>
      <c r="H327" s="218">
        <v>33.5</v>
      </c>
    </row>
    <row r="328" spans="1:8">
      <c r="A328" s="216">
        <v>80084</v>
      </c>
      <c r="B328" s="216" t="s">
        <v>1146</v>
      </c>
      <c r="C328" s="226">
        <v>0</v>
      </c>
      <c r="D328" s="226">
        <v>0</v>
      </c>
      <c r="E328" s="226">
        <v>0</v>
      </c>
      <c r="F328" s="226">
        <v>0</v>
      </c>
      <c r="G328" s="218">
        <v>0</v>
      </c>
      <c r="H328" s="218">
        <v>0</v>
      </c>
    </row>
    <row r="329" spans="1:8">
      <c r="A329" s="216">
        <v>80085</v>
      </c>
      <c r="B329" s="216" t="s">
        <v>1147</v>
      </c>
      <c r="C329" s="225">
        <v>6</v>
      </c>
      <c r="D329" s="225">
        <v>228</v>
      </c>
      <c r="E329" s="225">
        <v>92</v>
      </c>
      <c r="F329" s="225">
        <v>91</v>
      </c>
      <c r="G329" s="218">
        <v>38</v>
      </c>
      <c r="H329" s="218">
        <v>15.333333333333334</v>
      </c>
    </row>
    <row r="330" spans="1:8">
      <c r="A330" s="216">
        <v>80086</v>
      </c>
      <c r="B330" s="216" t="s">
        <v>1148</v>
      </c>
      <c r="C330" s="226">
        <v>0</v>
      </c>
      <c r="D330" s="226">
        <v>0</v>
      </c>
      <c r="E330" s="226">
        <v>0</v>
      </c>
      <c r="F330" s="226">
        <v>0</v>
      </c>
      <c r="G330" s="218">
        <v>0</v>
      </c>
      <c r="H330" s="218">
        <v>0</v>
      </c>
    </row>
    <row r="331" spans="1:8">
      <c r="A331" s="216">
        <v>80087</v>
      </c>
      <c r="B331" s="216" t="s">
        <v>1149</v>
      </c>
      <c r="C331" s="225">
        <v>0</v>
      </c>
      <c r="D331" s="225">
        <v>0</v>
      </c>
      <c r="E331" s="225">
        <v>0</v>
      </c>
      <c r="F331" s="225">
        <v>0</v>
      </c>
      <c r="G331" s="218">
        <v>0</v>
      </c>
      <c r="H331" s="218">
        <v>0</v>
      </c>
    </row>
    <row r="332" spans="1:8">
      <c r="A332" s="216">
        <v>80088</v>
      </c>
      <c r="B332" s="216" t="s">
        <v>1150</v>
      </c>
      <c r="C332" s="226">
        <v>4</v>
      </c>
      <c r="D332" s="226">
        <v>503</v>
      </c>
      <c r="E332" s="226">
        <v>213</v>
      </c>
      <c r="F332" s="226">
        <v>213</v>
      </c>
      <c r="G332" s="218">
        <v>125.75</v>
      </c>
      <c r="H332" s="218">
        <v>53.25</v>
      </c>
    </row>
    <row r="333" spans="1:8">
      <c r="A333" s="216">
        <v>80089</v>
      </c>
      <c r="B333" s="216" t="s">
        <v>1151</v>
      </c>
      <c r="C333" s="225">
        <v>0</v>
      </c>
      <c r="D333" s="225">
        <v>0</v>
      </c>
      <c r="E333" s="225">
        <v>0</v>
      </c>
      <c r="F333" s="225">
        <v>0</v>
      </c>
      <c r="G333" s="218">
        <v>0</v>
      </c>
      <c r="H333" s="218">
        <v>0</v>
      </c>
    </row>
    <row r="334" spans="1:8">
      <c r="A334" s="216">
        <v>80090</v>
      </c>
      <c r="B334" s="216" t="s">
        <v>1152</v>
      </c>
      <c r="C334" s="226">
        <v>0</v>
      </c>
      <c r="D334" s="226">
        <v>0</v>
      </c>
      <c r="E334" s="226">
        <v>0</v>
      </c>
      <c r="F334" s="226">
        <v>0</v>
      </c>
      <c r="G334" s="218">
        <v>0</v>
      </c>
      <c r="H334" s="218">
        <v>0</v>
      </c>
    </row>
    <row r="335" spans="1:8">
      <c r="A335" s="216">
        <v>80091</v>
      </c>
      <c r="B335" s="216" t="s">
        <v>1153</v>
      </c>
      <c r="C335" s="225">
        <v>0</v>
      </c>
      <c r="D335" s="225">
        <v>0</v>
      </c>
      <c r="E335" s="225">
        <v>0</v>
      </c>
      <c r="F335" s="225">
        <v>0</v>
      </c>
      <c r="G335" s="218">
        <v>0</v>
      </c>
      <c r="H335" s="218">
        <v>0</v>
      </c>
    </row>
    <row r="336" spans="1:8">
      <c r="A336" s="216">
        <v>80092</v>
      </c>
      <c r="B336" s="216" t="s">
        <v>1154</v>
      </c>
      <c r="C336" s="226">
        <v>1</v>
      </c>
      <c r="D336" s="226">
        <v>77</v>
      </c>
      <c r="E336" s="226">
        <v>33</v>
      </c>
      <c r="F336" s="226">
        <v>33</v>
      </c>
      <c r="G336" s="218">
        <v>77</v>
      </c>
      <c r="H336" s="218">
        <v>33</v>
      </c>
    </row>
    <row r="337" spans="1:8">
      <c r="A337" s="216">
        <v>80093</v>
      </c>
      <c r="B337" s="216" t="s">
        <v>1155</v>
      </c>
      <c r="C337" s="225">
        <v>0</v>
      </c>
      <c r="D337" s="225">
        <v>0</v>
      </c>
      <c r="E337" s="225">
        <v>0</v>
      </c>
      <c r="F337" s="225">
        <v>0</v>
      </c>
      <c r="G337" s="218">
        <v>0</v>
      </c>
      <c r="H337" s="218">
        <v>0</v>
      </c>
    </row>
    <row r="338" spans="1:8">
      <c r="A338" s="216">
        <v>80094</v>
      </c>
      <c r="B338" s="216" t="s">
        <v>1156</v>
      </c>
      <c r="C338" s="226">
        <v>0</v>
      </c>
      <c r="D338" s="226">
        <v>0</v>
      </c>
      <c r="E338" s="226">
        <v>0</v>
      </c>
      <c r="F338" s="226">
        <v>0</v>
      </c>
      <c r="G338" s="218">
        <v>0</v>
      </c>
      <c r="H338" s="218">
        <v>0</v>
      </c>
    </row>
    <row r="339" spans="1:8">
      <c r="A339" s="216">
        <v>80095</v>
      </c>
      <c r="B339" s="216" t="s">
        <v>1157</v>
      </c>
      <c r="C339" s="225">
        <v>1</v>
      </c>
      <c r="D339" s="225">
        <v>16</v>
      </c>
      <c r="E339" s="225">
        <v>8</v>
      </c>
      <c r="F339" s="225">
        <v>7</v>
      </c>
      <c r="G339" s="218">
        <v>16</v>
      </c>
      <c r="H339" s="218">
        <v>8</v>
      </c>
    </row>
    <row r="340" spans="1:8">
      <c r="A340" s="216">
        <v>80096</v>
      </c>
      <c r="B340" s="216" t="s">
        <v>1158</v>
      </c>
      <c r="C340" s="226">
        <v>10</v>
      </c>
      <c r="D340" s="226">
        <v>848</v>
      </c>
      <c r="E340" s="226">
        <v>354</v>
      </c>
      <c r="F340" s="226">
        <v>348</v>
      </c>
      <c r="G340" s="218">
        <v>84.8</v>
      </c>
      <c r="H340" s="218">
        <v>35.4</v>
      </c>
    </row>
    <row r="341" spans="1:8">
      <c r="A341" s="223" t="s">
        <v>1159</v>
      </c>
      <c r="B341" s="223" t="s">
        <v>1160</v>
      </c>
      <c r="C341" s="224">
        <v>63</v>
      </c>
      <c r="D341" s="224">
        <v>11688</v>
      </c>
      <c r="E341" s="224">
        <v>4197</v>
      </c>
      <c r="F341" s="224">
        <v>4234</v>
      </c>
      <c r="G341" s="218">
        <v>185.52380952380952</v>
      </c>
      <c r="H341" s="218">
        <v>66.61904761904762</v>
      </c>
    </row>
    <row r="342" spans="1:8">
      <c r="A342" s="216">
        <v>101001</v>
      </c>
      <c r="B342" s="216" t="s">
        <v>1161</v>
      </c>
      <c r="C342" s="226">
        <v>0</v>
      </c>
      <c r="D342" s="226">
        <v>0</v>
      </c>
      <c r="E342" s="226">
        <v>0</v>
      </c>
      <c r="F342" s="226">
        <v>0</v>
      </c>
      <c r="G342" s="218">
        <v>0</v>
      </c>
      <c r="H342" s="218">
        <v>0</v>
      </c>
    </row>
    <row r="343" spans="1:8">
      <c r="A343" s="216">
        <v>101002</v>
      </c>
      <c r="B343" s="216" t="s">
        <v>1162</v>
      </c>
      <c r="C343" s="225">
        <v>1</v>
      </c>
      <c r="D343" s="225">
        <v>30</v>
      </c>
      <c r="E343" s="225">
        <v>14</v>
      </c>
      <c r="F343" s="225">
        <v>10</v>
      </c>
      <c r="G343" s="218">
        <v>30</v>
      </c>
      <c r="H343" s="218">
        <v>14</v>
      </c>
    </row>
    <row r="344" spans="1:8">
      <c r="A344" s="216">
        <v>101003</v>
      </c>
      <c r="B344" s="216" t="s">
        <v>1163</v>
      </c>
      <c r="C344" s="226">
        <v>0</v>
      </c>
      <c r="D344" s="226">
        <v>0</v>
      </c>
      <c r="E344" s="226">
        <v>0</v>
      </c>
      <c r="F344" s="226">
        <v>0</v>
      </c>
      <c r="G344" s="218">
        <v>0</v>
      </c>
      <c r="H344" s="218">
        <v>0</v>
      </c>
    </row>
    <row r="345" spans="1:8">
      <c r="A345" s="216">
        <v>101004</v>
      </c>
      <c r="B345" s="216" t="s">
        <v>1164</v>
      </c>
      <c r="C345" s="225">
        <v>0</v>
      </c>
      <c r="D345" s="225">
        <v>0</v>
      </c>
      <c r="E345" s="225">
        <v>0</v>
      </c>
      <c r="F345" s="225">
        <v>0</v>
      </c>
      <c r="G345" s="218">
        <v>0</v>
      </c>
      <c r="H345" s="218">
        <v>0</v>
      </c>
    </row>
    <row r="346" spans="1:8">
      <c r="A346" s="216">
        <v>101005</v>
      </c>
      <c r="B346" s="216" t="s">
        <v>1165</v>
      </c>
      <c r="C346" s="226">
        <v>0</v>
      </c>
      <c r="D346" s="226">
        <v>0</v>
      </c>
      <c r="E346" s="226">
        <v>0</v>
      </c>
      <c r="F346" s="226">
        <v>0</v>
      </c>
      <c r="G346" s="218">
        <v>0</v>
      </c>
      <c r="H346" s="218">
        <v>0</v>
      </c>
    </row>
    <row r="347" spans="1:8">
      <c r="A347" s="216">
        <v>101006</v>
      </c>
      <c r="B347" s="216" t="s">
        <v>1166</v>
      </c>
      <c r="C347" s="225">
        <v>0</v>
      </c>
      <c r="D347" s="225">
        <v>0</v>
      </c>
      <c r="E347" s="225">
        <v>0</v>
      </c>
      <c r="F347" s="225">
        <v>0</v>
      </c>
      <c r="G347" s="218">
        <v>0</v>
      </c>
      <c r="H347" s="218">
        <v>0</v>
      </c>
    </row>
    <row r="348" spans="1:8">
      <c r="A348" s="216">
        <v>101007</v>
      </c>
      <c r="B348" s="216" t="s">
        <v>1167</v>
      </c>
      <c r="C348" s="226">
        <v>1</v>
      </c>
      <c r="D348" s="226">
        <v>156</v>
      </c>
      <c r="E348" s="226">
        <v>60</v>
      </c>
      <c r="F348" s="226">
        <v>60</v>
      </c>
      <c r="G348" s="218">
        <v>156</v>
      </c>
      <c r="H348" s="218">
        <v>60</v>
      </c>
    </row>
    <row r="349" spans="1:8">
      <c r="A349" s="216">
        <v>101008</v>
      </c>
      <c r="B349" s="216" t="s">
        <v>1168</v>
      </c>
      <c r="C349" s="225">
        <v>3</v>
      </c>
      <c r="D349" s="225">
        <v>177</v>
      </c>
      <c r="E349" s="225">
        <v>82</v>
      </c>
      <c r="F349" s="225">
        <v>82</v>
      </c>
      <c r="G349" s="218">
        <v>59</v>
      </c>
      <c r="H349" s="218">
        <v>27.333333333333332</v>
      </c>
    </row>
    <row r="350" spans="1:8">
      <c r="A350" s="216">
        <v>101009</v>
      </c>
      <c r="B350" s="216" t="s">
        <v>1169</v>
      </c>
      <c r="C350" s="226">
        <v>8</v>
      </c>
      <c r="D350" s="226">
        <v>535</v>
      </c>
      <c r="E350" s="226">
        <v>212</v>
      </c>
      <c r="F350" s="226">
        <v>211</v>
      </c>
      <c r="G350" s="218">
        <v>66.875</v>
      </c>
      <c r="H350" s="218">
        <v>26.5</v>
      </c>
    </row>
    <row r="351" spans="1:8">
      <c r="A351" s="216">
        <v>101010</v>
      </c>
      <c r="B351" s="216" t="s">
        <v>1160</v>
      </c>
      <c r="C351" s="225">
        <v>10</v>
      </c>
      <c r="D351" s="225">
        <v>1432</v>
      </c>
      <c r="E351" s="225">
        <v>693</v>
      </c>
      <c r="F351" s="225">
        <v>717</v>
      </c>
      <c r="G351" s="218">
        <v>143.19999999999999</v>
      </c>
      <c r="H351" s="218">
        <v>69.3</v>
      </c>
    </row>
    <row r="352" spans="1:8">
      <c r="A352" s="216">
        <v>101011</v>
      </c>
      <c r="B352" s="216" t="s">
        <v>1170</v>
      </c>
      <c r="C352" s="226">
        <v>2</v>
      </c>
      <c r="D352" s="226">
        <v>153</v>
      </c>
      <c r="E352" s="226">
        <v>70</v>
      </c>
      <c r="F352" s="226">
        <v>70</v>
      </c>
      <c r="G352" s="218">
        <v>76.5</v>
      </c>
      <c r="H352" s="218">
        <v>35</v>
      </c>
    </row>
    <row r="353" spans="1:8">
      <c r="A353" s="216">
        <v>101012</v>
      </c>
      <c r="B353" s="216" t="s">
        <v>1171</v>
      </c>
      <c r="C353" s="225">
        <v>5</v>
      </c>
      <c r="D353" s="225">
        <v>3404</v>
      </c>
      <c r="E353" s="225">
        <v>1096</v>
      </c>
      <c r="F353" s="225">
        <v>1096</v>
      </c>
      <c r="G353" s="218">
        <v>680.8</v>
      </c>
      <c r="H353" s="218">
        <v>219.2</v>
      </c>
    </row>
    <row r="354" spans="1:8">
      <c r="A354" s="216">
        <v>101013</v>
      </c>
      <c r="B354" s="216" t="s">
        <v>1172</v>
      </c>
      <c r="C354" s="226">
        <v>27</v>
      </c>
      <c r="D354" s="226">
        <v>5477</v>
      </c>
      <c r="E354" s="226">
        <v>1831</v>
      </c>
      <c r="F354" s="226">
        <v>1849</v>
      </c>
      <c r="G354" s="218">
        <v>202.85185185185185</v>
      </c>
      <c r="H354" s="218">
        <v>67.81481481481481</v>
      </c>
    </row>
    <row r="355" spans="1:8">
      <c r="A355" s="216">
        <v>101014</v>
      </c>
      <c r="B355" s="216" t="s">
        <v>1173</v>
      </c>
      <c r="C355" s="225">
        <v>4</v>
      </c>
      <c r="D355" s="225">
        <v>251</v>
      </c>
      <c r="E355" s="225">
        <v>102</v>
      </c>
      <c r="F355" s="225">
        <v>102</v>
      </c>
      <c r="G355" s="218">
        <v>62.75</v>
      </c>
      <c r="H355" s="218">
        <v>25.5</v>
      </c>
    </row>
    <row r="356" spans="1:8">
      <c r="A356" s="216">
        <v>101015</v>
      </c>
      <c r="B356" s="216" t="s">
        <v>1174</v>
      </c>
      <c r="C356" s="226">
        <v>0</v>
      </c>
      <c r="D356" s="226">
        <v>0</v>
      </c>
      <c r="E356" s="226">
        <v>0</v>
      </c>
      <c r="F356" s="226">
        <v>0</v>
      </c>
      <c r="G356" s="218">
        <v>0</v>
      </c>
      <c r="H356" s="218">
        <v>0</v>
      </c>
    </row>
    <row r="357" spans="1:8">
      <c r="A357" s="216">
        <v>101016</v>
      </c>
      <c r="B357" s="216" t="s">
        <v>1175</v>
      </c>
      <c r="C357" s="225">
        <v>0</v>
      </c>
      <c r="D357" s="225">
        <v>0</v>
      </c>
      <c r="E357" s="225">
        <v>0</v>
      </c>
      <c r="F357" s="225">
        <v>0</v>
      </c>
      <c r="G357" s="218">
        <v>0</v>
      </c>
      <c r="H357" s="218">
        <v>0</v>
      </c>
    </row>
    <row r="358" spans="1:8">
      <c r="A358" s="216">
        <v>101017</v>
      </c>
      <c r="B358" s="216" t="s">
        <v>1176</v>
      </c>
      <c r="C358" s="226">
        <v>1</v>
      </c>
      <c r="D358" s="226">
        <v>13</v>
      </c>
      <c r="E358" s="226">
        <v>7</v>
      </c>
      <c r="F358" s="226">
        <v>7</v>
      </c>
      <c r="G358" s="218">
        <v>13</v>
      </c>
      <c r="H358" s="218">
        <v>7</v>
      </c>
    </row>
    <row r="359" spans="1:8">
      <c r="A359" s="216">
        <v>101019</v>
      </c>
      <c r="B359" s="216" t="s">
        <v>1177</v>
      </c>
      <c r="C359" s="225">
        <v>0</v>
      </c>
      <c r="D359" s="225">
        <v>0</v>
      </c>
      <c r="E359" s="225">
        <v>0</v>
      </c>
      <c r="F359" s="225">
        <v>0</v>
      </c>
      <c r="G359" s="218">
        <v>0</v>
      </c>
      <c r="H359" s="218">
        <v>0</v>
      </c>
    </row>
    <row r="360" spans="1:8">
      <c r="A360" s="216">
        <v>101018</v>
      </c>
      <c r="B360" s="216" t="s">
        <v>1178</v>
      </c>
      <c r="C360" s="226">
        <v>0</v>
      </c>
      <c r="D360" s="226">
        <v>0</v>
      </c>
      <c r="E360" s="226">
        <v>0</v>
      </c>
      <c r="F360" s="226">
        <v>0</v>
      </c>
      <c r="G360" s="218">
        <v>0</v>
      </c>
      <c r="H360" s="218">
        <v>0</v>
      </c>
    </row>
    <row r="361" spans="1:8">
      <c r="A361" s="216">
        <v>101020</v>
      </c>
      <c r="B361" s="216" t="s">
        <v>1179</v>
      </c>
      <c r="C361" s="225">
        <v>0</v>
      </c>
      <c r="D361" s="225">
        <v>0</v>
      </c>
      <c r="E361" s="225">
        <v>0</v>
      </c>
      <c r="F361" s="225">
        <v>0</v>
      </c>
      <c r="G361" s="218">
        <v>0</v>
      </c>
      <c r="H361" s="218">
        <v>0</v>
      </c>
    </row>
    <row r="362" spans="1:8">
      <c r="A362" s="216">
        <v>101021</v>
      </c>
      <c r="B362" s="216" t="s">
        <v>1180</v>
      </c>
      <c r="C362" s="226">
        <v>0</v>
      </c>
      <c r="D362" s="226">
        <v>0</v>
      </c>
      <c r="E362" s="226">
        <v>0</v>
      </c>
      <c r="F362" s="226">
        <v>0</v>
      </c>
      <c r="G362" s="218">
        <v>0</v>
      </c>
      <c r="H362" s="218">
        <v>0</v>
      </c>
    </row>
    <row r="363" spans="1:8">
      <c r="A363" s="216">
        <v>101022</v>
      </c>
      <c r="B363" s="216" t="s">
        <v>1181</v>
      </c>
      <c r="C363" s="225">
        <v>0</v>
      </c>
      <c r="D363" s="225">
        <v>0</v>
      </c>
      <c r="E363" s="225">
        <v>0</v>
      </c>
      <c r="F363" s="225">
        <v>0</v>
      </c>
      <c r="G363" s="218">
        <v>0</v>
      </c>
      <c r="H363" s="218">
        <v>0</v>
      </c>
    </row>
    <row r="364" spans="1:8">
      <c r="A364" s="216">
        <v>101023</v>
      </c>
      <c r="B364" s="216" t="s">
        <v>1182</v>
      </c>
      <c r="C364" s="226">
        <v>0</v>
      </c>
      <c r="D364" s="226">
        <v>0</v>
      </c>
      <c r="E364" s="226">
        <v>0</v>
      </c>
      <c r="F364" s="226">
        <v>0</v>
      </c>
      <c r="G364" s="218">
        <v>0</v>
      </c>
      <c r="H364" s="218">
        <v>0</v>
      </c>
    </row>
    <row r="365" spans="1:8">
      <c r="A365" s="216">
        <v>101024</v>
      </c>
      <c r="B365" s="216" t="s">
        <v>1183</v>
      </c>
      <c r="C365" s="225">
        <v>0</v>
      </c>
      <c r="D365" s="225">
        <v>0</v>
      </c>
      <c r="E365" s="225">
        <v>0</v>
      </c>
      <c r="F365" s="225">
        <v>0</v>
      </c>
      <c r="G365" s="218">
        <v>0</v>
      </c>
      <c r="H365" s="218">
        <v>0</v>
      </c>
    </row>
    <row r="366" spans="1:8">
      <c r="A366" s="216">
        <v>101025</v>
      </c>
      <c r="B366" s="216" t="s">
        <v>1184</v>
      </c>
      <c r="C366" s="226">
        <v>1</v>
      </c>
      <c r="D366" s="226">
        <v>60</v>
      </c>
      <c r="E366" s="226">
        <v>30</v>
      </c>
      <c r="F366" s="226">
        <v>30</v>
      </c>
      <c r="G366" s="218">
        <v>60</v>
      </c>
      <c r="H366" s="218">
        <v>30</v>
      </c>
    </row>
    <row r="367" spans="1:8">
      <c r="A367" s="216">
        <v>101026</v>
      </c>
      <c r="B367" s="216" t="s">
        <v>1185</v>
      </c>
      <c r="C367" s="225">
        <v>0</v>
      </c>
      <c r="D367" s="225">
        <v>0</v>
      </c>
      <c r="E367" s="225">
        <v>0</v>
      </c>
      <c r="F367" s="225">
        <v>0</v>
      </c>
      <c r="G367" s="218">
        <v>0</v>
      </c>
      <c r="H367" s="218">
        <v>0</v>
      </c>
    </row>
    <row r="368" spans="1:8">
      <c r="A368" s="216">
        <v>101027</v>
      </c>
      <c r="B368" s="216" t="s">
        <v>1186</v>
      </c>
      <c r="C368" s="226">
        <v>0</v>
      </c>
      <c r="D368" s="226">
        <v>0</v>
      </c>
      <c r="E368" s="226">
        <v>0</v>
      </c>
      <c r="F368" s="226">
        <v>0</v>
      </c>
      <c r="G368" s="218">
        <v>0</v>
      </c>
      <c r="H368" s="218">
        <v>0</v>
      </c>
    </row>
    <row r="369" spans="1:8">
      <c r="A369" s="223" t="s">
        <v>1187</v>
      </c>
      <c r="B369" s="223" t="s">
        <v>1188</v>
      </c>
      <c r="C369" s="224">
        <v>183</v>
      </c>
      <c r="D369" s="224">
        <v>23238</v>
      </c>
      <c r="E369" s="224">
        <v>11340</v>
      </c>
      <c r="F369" s="224">
        <v>8933</v>
      </c>
      <c r="G369" s="218">
        <v>126.98360655737704</v>
      </c>
      <c r="H369" s="218">
        <v>61.967213114754095</v>
      </c>
    </row>
    <row r="370" spans="1:8">
      <c r="A370" s="216">
        <v>102001</v>
      </c>
      <c r="B370" s="216" t="s">
        <v>1189</v>
      </c>
      <c r="C370" s="226">
        <v>1</v>
      </c>
      <c r="D370" s="226">
        <v>8</v>
      </c>
      <c r="E370" s="226">
        <v>8</v>
      </c>
      <c r="F370" s="226">
        <v>8</v>
      </c>
      <c r="G370" s="218">
        <v>8</v>
      </c>
      <c r="H370" s="218">
        <v>8</v>
      </c>
    </row>
    <row r="371" spans="1:8">
      <c r="A371" s="216">
        <v>102002</v>
      </c>
      <c r="B371" s="216" t="s">
        <v>1190</v>
      </c>
      <c r="C371" s="225">
        <v>0</v>
      </c>
      <c r="D371" s="225">
        <v>0</v>
      </c>
      <c r="E371" s="225">
        <v>0</v>
      </c>
      <c r="F371" s="225">
        <v>0</v>
      </c>
      <c r="G371" s="218">
        <v>0</v>
      </c>
      <c r="H371" s="218">
        <v>0</v>
      </c>
    </row>
    <row r="372" spans="1:8">
      <c r="A372" s="216">
        <v>102003</v>
      </c>
      <c r="B372" s="216" t="s">
        <v>1191</v>
      </c>
      <c r="C372" s="226">
        <v>11</v>
      </c>
      <c r="D372" s="226">
        <v>1901</v>
      </c>
      <c r="E372" s="226">
        <v>936</v>
      </c>
      <c r="F372" s="226">
        <v>739</v>
      </c>
      <c r="G372" s="218">
        <v>172.81818181818181</v>
      </c>
      <c r="H372" s="218">
        <v>85.090909090909093</v>
      </c>
    </row>
    <row r="373" spans="1:8">
      <c r="A373" s="216">
        <v>102004</v>
      </c>
      <c r="B373" s="216" t="s">
        <v>1192</v>
      </c>
      <c r="C373" s="225">
        <v>0</v>
      </c>
      <c r="D373" s="225">
        <v>0</v>
      </c>
      <c r="E373" s="225">
        <v>0</v>
      </c>
      <c r="F373" s="225">
        <v>0</v>
      </c>
      <c r="G373" s="218">
        <v>0</v>
      </c>
      <c r="H373" s="218">
        <v>0</v>
      </c>
    </row>
    <row r="374" spans="1:8">
      <c r="A374" s="216">
        <v>102005</v>
      </c>
      <c r="B374" s="216" t="s">
        <v>1193</v>
      </c>
      <c r="C374" s="226">
        <v>0</v>
      </c>
      <c r="D374" s="226">
        <v>0</v>
      </c>
      <c r="E374" s="226">
        <v>0</v>
      </c>
      <c r="F374" s="226">
        <v>0</v>
      </c>
      <c r="G374" s="218">
        <v>0</v>
      </c>
      <c r="H374" s="218">
        <v>0</v>
      </c>
    </row>
    <row r="375" spans="1:8">
      <c r="A375" s="216">
        <v>102006</v>
      </c>
      <c r="B375" s="216" t="s">
        <v>1194</v>
      </c>
      <c r="C375" s="225">
        <v>1</v>
      </c>
      <c r="D375" s="225">
        <v>23</v>
      </c>
      <c r="E375" s="225">
        <v>10</v>
      </c>
      <c r="F375" s="225">
        <v>10</v>
      </c>
      <c r="G375" s="218">
        <v>23</v>
      </c>
      <c r="H375" s="218">
        <v>10</v>
      </c>
    </row>
    <row r="376" spans="1:8">
      <c r="A376" s="216">
        <v>102007</v>
      </c>
      <c r="B376" s="216" t="s">
        <v>1195</v>
      </c>
      <c r="C376" s="226">
        <v>0</v>
      </c>
      <c r="D376" s="226">
        <v>0</v>
      </c>
      <c r="E376" s="226">
        <v>0</v>
      </c>
      <c r="F376" s="226">
        <v>0</v>
      </c>
      <c r="G376" s="218">
        <v>0</v>
      </c>
      <c r="H376" s="218">
        <v>0</v>
      </c>
    </row>
    <row r="377" spans="1:8">
      <c r="A377" s="216">
        <v>102008</v>
      </c>
      <c r="B377" s="216" t="s">
        <v>1196</v>
      </c>
      <c r="C377" s="225">
        <v>0</v>
      </c>
      <c r="D377" s="225">
        <v>0</v>
      </c>
      <c r="E377" s="225">
        <v>0</v>
      </c>
      <c r="F377" s="225">
        <v>0</v>
      </c>
      <c r="G377" s="218">
        <v>0</v>
      </c>
      <c r="H377" s="218">
        <v>0</v>
      </c>
    </row>
    <row r="378" spans="1:8">
      <c r="A378" s="216">
        <v>102009</v>
      </c>
      <c r="B378" s="216" t="s">
        <v>1197</v>
      </c>
      <c r="C378" s="226">
        <v>6</v>
      </c>
      <c r="D378" s="226">
        <v>1066</v>
      </c>
      <c r="E378" s="226">
        <v>527</v>
      </c>
      <c r="F378" s="226">
        <v>300</v>
      </c>
      <c r="G378" s="218">
        <v>177.66666666666666</v>
      </c>
      <c r="H378" s="218">
        <v>87.833333333333329</v>
      </c>
    </row>
    <row r="379" spans="1:8">
      <c r="A379" s="216">
        <v>102010</v>
      </c>
      <c r="B379" s="216" t="s">
        <v>1198</v>
      </c>
      <c r="C379" s="225">
        <v>0</v>
      </c>
      <c r="D379" s="225">
        <v>0</v>
      </c>
      <c r="E379" s="225">
        <v>0</v>
      </c>
      <c r="F379" s="225">
        <v>0</v>
      </c>
      <c r="G379" s="218">
        <v>0</v>
      </c>
      <c r="H379" s="218">
        <v>0</v>
      </c>
    </row>
    <row r="380" spans="1:8">
      <c r="A380" s="216">
        <v>102011</v>
      </c>
      <c r="B380" s="216" t="s">
        <v>1199</v>
      </c>
      <c r="C380" s="226">
        <v>2</v>
      </c>
      <c r="D380" s="226">
        <v>62</v>
      </c>
      <c r="E380" s="226">
        <v>33</v>
      </c>
      <c r="F380" s="226">
        <v>31</v>
      </c>
      <c r="G380" s="218">
        <v>31</v>
      </c>
      <c r="H380" s="218">
        <v>16.5</v>
      </c>
    </row>
    <row r="381" spans="1:8">
      <c r="A381" s="216">
        <v>102012</v>
      </c>
      <c r="B381" s="216" t="s">
        <v>1200</v>
      </c>
      <c r="C381" s="225">
        <v>0</v>
      </c>
      <c r="D381" s="225">
        <v>0</v>
      </c>
      <c r="E381" s="225">
        <v>0</v>
      </c>
      <c r="F381" s="225">
        <v>0</v>
      </c>
      <c r="G381" s="218">
        <v>0</v>
      </c>
      <c r="H381" s="218">
        <v>0</v>
      </c>
    </row>
    <row r="382" spans="1:8">
      <c r="A382" s="216">
        <v>102013</v>
      </c>
      <c r="B382" s="216" t="s">
        <v>1201</v>
      </c>
      <c r="C382" s="226">
        <v>0</v>
      </c>
      <c r="D382" s="226">
        <v>0</v>
      </c>
      <c r="E382" s="226">
        <v>0</v>
      </c>
      <c r="F382" s="226">
        <v>0</v>
      </c>
      <c r="G382" s="218">
        <v>0</v>
      </c>
      <c r="H382" s="218">
        <v>0</v>
      </c>
    </row>
    <row r="383" spans="1:8">
      <c r="A383" s="216">
        <v>102014</v>
      </c>
      <c r="B383" s="216" t="s">
        <v>1202</v>
      </c>
      <c r="C383" s="225">
        <v>0</v>
      </c>
      <c r="D383" s="225">
        <v>0</v>
      </c>
      <c r="E383" s="225">
        <v>0</v>
      </c>
      <c r="F383" s="225">
        <v>0</v>
      </c>
      <c r="G383" s="218">
        <v>0</v>
      </c>
      <c r="H383" s="218">
        <v>0</v>
      </c>
    </row>
    <row r="384" spans="1:8">
      <c r="A384" s="216">
        <v>102015</v>
      </c>
      <c r="B384" s="216" t="s">
        <v>1203</v>
      </c>
      <c r="C384" s="226">
        <v>0</v>
      </c>
      <c r="D384" s="226">
        <v>0</v>
      </c>
      <c r="E384" s="226">
        <v>0</v>
      </c>
      <c r="F384" s="226">
        <v>0</v>
      </c>
      <c r="G384" s="218">
        <v>0</v>
      </c>
      <c r="H384" s="218">
        <v>0</v>
      </c>
    </row>
    <row r="385" spans="1:8">
      <c r="A385" s="216">
        <v>102016</v>
      </c>
      <c r="B385" s="216" t="s">
        <v>1204</v>
      </c>
      <c r="C385" s="225">
        <v>0</v>
      </c>
      <c r="D385" s="225">
        <v>0</v>
      </c>
      <c r="E385" s="225">
        <v>0</v>
      </c>
      <c r="F385" s="225">
        <v>0</v>
      </c>
      <c r="G385" s="218">
        <v>0</v>
      </c>
      <c r="H385" s="218">
        <v>0</v>
      </c>
    </row>
    <row r="386" spans="1:8">
      <c r="A386" s="216">
        <v>102017</v>
      </c>
      <c r="B386" s="216" t="s">
        <v>1205</v>
      </c>
      <c r="C386" s="226">
        <v>1</v>
      </c>
      <c r="D386" s="226">
        <v>22</v>
      </c>
      <c r="E386" s="226">
        <v>11</v>
      </c>
      <c r="F386" s="226">
        <v>6</v>
      </c>
      <c r="G386" s="218">
        <v>22</v>
      </c>
      <c r="H386" s="218">
        <v>11</v>
      </c>
    </row>
    <row r="387" spans="1:8">
      <c r="A387" s="216">
        <v>102018</v>
      </c>
      <c r="B387" s="216" t="s">
        <v>1206</v>
      </c>
      <c r="C387" s="225">
        <v>4</v>
      </c>
      <c r="D387" s="225">
        <v>151</v>
      </c>
      <c r="E387" s="225">
        <v>77</v>
      </c>
      <c r="F387" s="225">
        <v>77</v>
      </c>
      <c r="G387" s="218">
        <v>37.75</v>
      </c>
      <c r="H387" s="218">
        <v>19.25</v>
      </c>
    </row>
    <row r="388" spans="1:8">
      <c r="A388" s="216">
        <v>102019</v>
      </c>
      <c r="B388" s="216" t="s">
        <v>1207</v>
      </c>
      <c r="C388" s="226">
        <v>1</v>
      </c>
      <c r="D388" s="226">
        <v>71</v>
      </c>
      <c r="E388" s="226">
        <v>35</v>
      </c>
      <c r="F388" s="226">
        <v>35</v>
      </c>
      <c r="G388" s="218">
        <v>71</v>
      </c>
      <c r="H388" s="218">
        <v>35</v>
      </c>
    </row>
    <row r="389" spans="1:8">
      <c r="A389" s="216">
        <v>102020</v>
      </c>
      <c r="B389" s="216" t="s">
        <v>1208</v>
      </c>
      <c r="C389" s="225">
        <v>1</v>
      </c>
      <c r="D389" s="225">
        <v>176</v>
      </c>
      <c r="E389" s="225">
        <v>104</v>
      </c>
      <c r="F389" s="225">
        <v>80</v>
      </c>
      <c r="G389" s="218">
        <v>176</v>
      </c>
      <c r="H389" s="218">
        <v>104</v>
      </c>
    </row>
    <row r="390" spans="1:8">
      <c r="A390" s="216">
        <v>102021</v>
      </c>
      <c r="B390" s="216" t="s">
        <v>1209</v>
      </c>
      <c r="C390" s="226">
        <v>1</v>
      </c>
      <c r="D390" s="226">
        <v>14</v>
      </c>
      <c r="E390" s="226">
        <v>8</v>
      </c>
      <c r="F390" s="226">
        <v>8</v>
      </c>
      <c r="G390" s="218">
        <v>14</v>
      </c>
      <c r="H390" s="218">
        <v>8</v>
      </c>
    </row>
    <row r="391" spans="1:8">
      <c r="A391" s="216">
        <v>102022</v>
      </c>
      <c r="B391" s="216" t="s">
        <v>1210</v>
      </c>
      <c r="C391" s="225">
        <v>1</v>
      </c>
      <c r="D391" s="225">
        <v>24</v>
      </c>
      <c r="E391" s="225">
        <v>12</v>
      </c>
      <c r="F391" s="225">
        <v>12</v>
      </c>
      <c r="G391" s="218">
        <v>24</v>
      </c>
      <c r="H391" s="218">
        <v>12</v>
      </c>
    </row>
    <row r="392" spans="1:8">
      <c r="A392" s="216">
        <v>102023</v>
      </c>
      <c r="B392" s="216" t="s">
        <v>1211</v>
      </c>
      <c r="C392" s="226">
        <v>0</v>
      </c>
      <c r="D392" s="226">
        <v>0</v>
      </c>
      <c r="E392" s="226">
        <v>0</v>
      </c>
      <c r="F392" s="226">
        <v>0</v>
      </c>
      <c r="G392" s="218">
        <v>0</v>
      </c>
      <c r="H392" s="218">
        <v>0</v>
      </c>
    </row>
    <row r="393" spans="1:8">
      <c r="A393" s="216">
        <v>102024</v>
      </c>
      <c r="B393" s="216" t="s">
        <v>1212</v>
      </c>
      <c r="C393" s="225">
        <v>0</v>
      </c>
      <c r="D393" s="225">
        <v>0</v>
      </c>
      <c r="E393" s="225">
        <v>0</v>
      </c>
      <c r="F393" s="225">
        <v>0</v>
      </c>
      <c r="G393" s="218">
        <v>0</v>
      </c>
      <c r="H393" s="218">
        <v>0</v>
      </c>
    </row>
    <row r="394" spans="1:8">
      <c r="A394" s="216">
        <v>102025</v>
      </c>
      <c r="B394" s="216" t="s">
        <v>1213</v>
      </c>
      <c r="C394" s="226">
        <v>7</v>
      </c>
      <c r="D394" s="226">
        <v>1456</v>
      </c>
      <c r="E394" s="226">
        <v>753</v>
      </c>
      <c r="F394" s="226">
        <v>543</v>
      </c>
      <c r="G394" s="218">
        <v>208</v>
      </c>
      <c r="H394" s="218">
        <v>107.57142857142857</v>
      </c>
    </row>
    <row r="395" spans="1:8">
      <c r="A395" s="216">
        <v>102026</v>
      </c>
      <c r="B395" s="216" t="s">
        <v>1214</v>
      </c>
      <c r="C395" s="225">
        <v>16</v>
      </c>
      <c r="D395" s="225">
        <v>3029</v>
      </c>
      <c r="E395" s="225">
        <v>1457</v>
      </c>
      <c r="F395" s="225">
        <v>1198</v>
      </c>
      <c r="G395" s="218">
        <v>189.3125</v>
      </c>
      <c r="H395" s="218">
        <v>91.0625</v>
      </c>
    </row>
    <row r="396" spans="1:8">
      <c r="A396" s="216">
        <v>102027</v>
      </c>
      <c r="B396" s="216" t="s">
        <v>1215</v>
      </c>
      <c r="C396" s="226">
        <v>8</v>
      </c>
      <c r="D396" s="226">
        <v>3080</v>
      </c>
      <c r="E396" s="226">
        <v>1523</v>
      </c>
      <c r="F396" s="226">
        <v>1229</v>
      </c>
      <c r="G396" s="218">
        <v>385</v>
      </c>
      <c r="H396" s="218">
        <v>190.375</v>
      </c>
    </row>
    <row r="397" spans="1:8">
      <c r="A397" s="216">
        <v>102028</v>
      </c>
      <c r="B397" s="216" t="s">
        <v>1216</v>
      </c>
      <c r="C397" s="225">
        <v>0</v>
      </c>
      <c r="D397" s="225">
        <v>0</v>
      </c>
      <c r="E397" s="225">
        <v>0</v>
      </c>
      <c r="F397" s="225">
        <v>0</v>
      </c>
      <c r="G397" s="218">
        <v>0</v>
      </c>
      <c r="H397" s="218">
        <v>0</v>
      </c>
    </row>
    <row r="398" spans="1:8">
      <c r="A398" s="216">
        <v>102029</v>
      </c>
      <c r="B398" s="216" t="s">
        <v>1217</v>
      </c>
      <c r="C398" s="226">
        <v>0</v>
      </c>
      <c r="D398" s="226">
        <v>0</v>
      </c>
      <c r="E398" s="226">
        <v>0</v>
      </c>
      <c r="F398" s="226">
        <v>0</v>
      </c>
      <c r="G398" s="218">
        <v>0</v>
      </c>
      <c r="H398" s="218">
        <v>0</v>
      </c>
    </row>
    <row r="399" spans="1:8">
      <c r="A399" s="216">
        <v>102030</v>
      </c>
      <c r="B399" s="216" t="s">
        <v>1218</v>
      </c>
      <c r="C399" s="225">
        <v>75</v>
      </c>
      <c r="D399" s="225">
        <v>7631</v>
      </c>
      <c r="E399" s="225">
        <v>3731</v>
      </c>
      <c r="F399" s="225">
        <v>2807</v>
      </c>
      <c r="G399" s="218">
        <v>101.74666666666667</v>
      </c>
      <c r="H399" s="218">
        <v>49.74666666666667</v>
      </c>
    </row>
    <row r="400" spans="1:8">
      <c r="A400" s="216">
        <v>102031</v>
      </c>
      <c r="B400" s="216" t="s">
        <v>1219</v>
      </c>
      <c r="C400" s="226">
        <v>0</v>
      </c>
      <c r="D400" s="226">
        <v>0</v>
      </c>
      <c r="E400" s="226">
        <v>0</v>
      </c>
      <c r="F400" s="226">
        <v>0</v>
      </c>
      <c r="G400" s="218">
        <v>0</v>
      </c>
      <c r="H400" s="218">
        <v>0</v>
      </c>
    </row>
    <row r="401" spans="1:8">
      <c r="A401" s="216">
        <v>102032</v>
      </c>
      <c r="B401" s="216" t="s">
        <v>1220</v>
      </c>
      <c r="C401" s="225">
        <v>1</v>
      </c>
      <c r="D401" s="225">
        <v>23</v>
      </c>
      <c r="E401" s="225">
        <v>13</v>
      </c>
      <c r="F401" s="225">
        <v>13</v>
      </c>
      <c r="G401" s="218">
        <v>23</v>
      </c>
      <c r="H401" s="218">
        <v>13</v>
      </c>
    </row>
    <row r="402" spans="1:8">
      <c r="A402" s="216">
        <v>102033</v>
      </c>
      <c r="B402" s="216" t="s">
        <v>1221</v>
      </c>
      <c r="C402" s="226">
        <v>0</v>
      </c>
      <c r="D402" s="226">
        <v>0</v>
      </c>
      <c r="E402" s="226">
        <v>0</v>
      </c>
      <c r="F402" s="226">
        <v>0</v>
      </c>
      <c r="G402" s="218">
        <v>0</v>
      </c>
      <c r="H402" s="218">
        <v>0</v>
      </c>
    </row>
    <row r="403" spans="1:8">
      <c r="A403" s="216">
        <v>102034</v>
      </c>
      <c r="B403" s="216" t="s">
        <v>1222</v>
      </c>
      <c r="C403" s="225">
        <v>0</v>
      </c>
      <c r="D403" s="225">
        <v>0</v>
      </c>
      <c r="E403" s="225">
        <v>0</v>
      </c>
      <c r="F403" s="225">
        <v>0</v>
      </c>
      <c r="G403" s="218">
        <v>0</v>
      </c>
      <c r="H403" s="218">
        <v>0</v>
      </c>
    </row>
    <row r="404" spans="1:8">
      <c r="A404" s="216">
        <v>102035</v>
      </c>
      <c r="B404" s="216" t="s">
        <v>1223</v>
      </c>
      <c r="C404" s="226">
        <v>0</v>
      </c>
      <c r="D404" s="226">
        <v>0</v>
      </c>
      <c r="E404" s="226">
        <v>0</v>
      </c>
      <c r="F404" s="226">
        <v>0</v>
      </c>
      <c r="G404" s="218">
        <v>0</v>
      </c>
      <c r="H404" s="218">
        <v>0</v>
      </c>
    </row>
    <row r="405" spans="1:8">
      <c r="A405" s="216">
        <v>102036</v>
      </c>
      <c r="B405" s="216" t="s">
        <v>1224</v>
      </c>
      <c r="C405" s="225">
        <v>0</v>
      </c>
      <c r="D405" s="225">
        <v>0</v>
      </c>
      <c r="E405" s="225">
        <v>0</v>
      </c>
      <c r="F405" s="225">
        <v>0</v>
      </c>
      <c r="G405" s="218">
        <v>0</v>
      </c>
      <c r="H405" s="218">
        <v>0</v>
      </c>
    </row>
    <row r="406" spans="1:8">
      <c r="A406" s="216">
        <v>102037</v>
      </c>
      <c r="B406" s="216" t="s">
        <v>1225</v>
      </c>
      <c r="C406" s="226">
        <v>3</v>
      </c>
      <c r="D406" s="226">
        <v>100</v>
      </c>
      <c r="E406" s="226">
        <v>50</v>
      </c>
      <c r="F406" s="226">
        <v>50</v>
      </c>
      <c r="G406" s="218">
        <v>33.333333333333336</v>
      </c>
      <c r="H406" s="218">
        <v>16.666666666666668</v>
      </c>
    </row>
    <row r="407" spans="1:8">
      <c r="A407" s="216">
        <v>102038</v>
      </c>
      <c r="B407" s="216" t="s">
        <v>1226</v>
      </c>
      <c r="C407" s="225">
        <v>0</v>
      </c>
      <c r="D407" s="225">
        <v>0</v>
      </c>
      <c r="E407" s="225">
        <v>0</v>
      </c>
      <c r="F407" s="225">
        <v>0</v>
      </c>
      <c r="G407" s="218">
        <v>0</v>
      </c>
      <c r="H407" s="218">
        <v>0</v>
      </c>
    </row>
    <row r="408" spans="1:8">
      <c r="A408" s="216">
        <v>102039</v>
      </c>
      <c r="B408" s="216" t="s">
        <v>1227</v>
      </c>
      <c r="C408" s="226">
        <v>0</v>
      </c>
      <c r="D408" s="226">
        <v>0</v>
      </c>
      <c r="E408" s="226">
        <v>0</v>
      </c>
      <c r="F408" s="226">
        <v>0</v>
      </c>
      <c r="G408" s="218">
        <v>0</v>
      </c>
      <c r="H408" s="218">
        <v>0</v>
      </c>
    </row>
    <row r="409" spans="1:8">
      <c r="A409" s="216">
        <v>102040</v>
      </c>
      <c r="B409" s="216" t="s">
        <v>1228</v>
      </c>
      <c r="C409" s="225">
        <v>0</v>
      </c>
      <c r="D409" s="225">
        <v>0</v>
      </c>
      <c r="E409" s="225">
        <v>0</v>
      </c>
      <c r="F409" s="225">
        <v>0</v>
      </c>
      <c r="G409" s="218">
        <v>0</v>
      </c>
      <c r="H409" s="218">
        <v>0</v>
      </c>
    </row>
    <row r="410" spans="1:8">
      <c r="A410" s="216">
        <v>102041</v>
      </c>
      <c r="B410" s="216" t="s">
        <v>1229</v>
      </c>
      <c r="C410" s="226">
        <v>4</v>
      </c>
      <c r="D410" s="226">
        <v>102</v>
      </c>
      <c r="E410" s="226">
        <v>52</v>
      </c>
      <c r="F410" s="226">
        <v>52</v>
      </c>
      <c r="G410" s="218">
        <v>25.5</v>
      </c>
      <c r="H410" s="218">
        <v>13</v>
      </c>
    </row>
    <row r="411" spans="1:8">
      <c r="A411" s="216">
        <v>102042</v>
      </c>
      <c r="B411" s="216" t="s">
        <v>1230</v>
      </c>
      <c r="C411" s="225">
        <v>1</v>
      </c>
      <c r="D411" s="225">
        <v>40</v>
      </c>
      <c r="E411" s="225">
        <v>26</v>
      </c>
      <c r="F411" s="225">
        <v>14</v>
      </c>
      <c r="G411" s="218">
        <v>40</v>
      </c>
      <c r="H411" s="218">
        <v>26</v>
      </c>
    </row>
    <row r="412" spans="1:8">
      <c r="A412" s="216">
        <v>102043</v>
      </c>
      <c r="B412" s="216" t="s">
        <v>1231</v>
      </c>
      <c r="C412" s="226">
        <v>0</v>
      </c>
      <c r="D412" s="226">
        <v>0</v>
      </c>
      <c r="E412" s="226">
        <v>0</v>
      </c>
      <c r="F412" s="226">
        <v>0</v>
      </c>
      <c r="G412" s="218">
        <v>0</v>
      </c>
      <c r="H412" s="218">
        <v>0</v>
      </c>
    </row>
    <row r="413" spans="1:8">
      <c r="A413" s="216">
        <v>102044</v>
      </c>
      <c r="B413" s="216" t="s">
        <v>1232</v>
      </c>
      <c r="C413" s="225">
        <v>15</v>
      </c>
      <c r="D413" s="225">
        <v>1678</v>
      </c>
      <c r="E413" s="225">
        <v>791</v>
      </c>
      <c r="F413" s="225">
        <v>784</v>
      </c>
      <c r="G413" s="218">
        <v>111.86666666666666</v>
      </c>
      <c r="H413" s="218">
        <v>52.733333333333334</v>
      </c>
    </row>
    <row r="414" spans="1:8">
      <c r="A414" s="216">
        <v>102045</v>
      </c>
      <c r="B414" s="216" t="s">
        <v>1233</v>
      </c>
      <c r="C414" s="226">
        <v>0</v>
      </c>
      <c r="D414" s="226">
        <v>0</v>
      </c>
      <c r="E414" s="226">
        <v>0</v>
      </c>
      <c r="F414" s="226">
        <v>0</v>
      </c>
      <c r="G414" s="218">
        <v>0</v>
      </c>
      <c r="H414" s="218">
        <v>0</v>
      </c>
    </row>
    <row r="415" spans="1:8">
      <c r="A415" s="216">
        <v>102046</v>
      </c>
      <c r="B415" s="216" t="s">
        <v>1234</v>
      </c>
      <c r="C415" s="225">
        <v>0</v>
      </c>
      <c r="D415" s="225">
        <v>0</v>
      </c>
      <c r="E415" s="225">
        <v>0</v>
      </c>
      <c r="F415" s="225">
        <v>0</v>
      </c>
      <c r="G415" s="218">
        <v>0</v>
      </c>
      <c r="H415" s="218">
        <v>0</v>
      </c>
    </row>
    <row r="416" spans="1:8">
      <c r="A416" s="216">
        <v>102047</v>
      </c>
      <c r="B416" s="216" t="s">
        <v>1188</v>
      </c>
      <c r="C416" s="226">
        <v>11</v>
      </c>
      <c r="D416" s="226">
        <v>907</v>
      </c>
      <c r="E416" s="226">
        <v>391</v>
      </c>
      <c r="F416" s="226">
        <v>391</v>
      </c>
      <c r="G416" s="218">
        <v>82.454545454545453</v>
      </c>
      <c r="H416" s="218">
        <v>35.545454545454547</v>
      </c>
    </row>
    <row r="417" spans="1:8">
      <c r="A417" s="216">
        <v>102048</v>
      </c>
      <c r="B417" s="216" t="s">
        <v>1235</v>
      </c>
      <c r="C417" s="225">
        <v>0</v>
      </c>
      <c r="D417" s="225">
        <v>0</v>
      </c>
      <c r="E417" s="225">
        <v>0</v>
      </c>
      <c r="F417" s="225">
        <v>0</v>
      </c>
      <c r="G417" s="218">
        <v>0</v>
      </c>
      <c r="H417" s="218">
        <v>0</v>
      </c>
    </row>
    <row r="418" spans="1:8">
      <c r="A418" s="216">
        <v>102049</v>
      </c>
      <c r="B418" s="216" t="s">
        <v>1236</v>
      </c>
      <c r="C418" s="226">
        <v>12</v>
      </c>
      <c r="D418" s="226">
        <v>1674</v>
      </c>
      <c r="E418" s="226">
        <v>792</v>
      </c>
      <c r="F418" s="226">
        <v>546</v>
      </c>
      <c r="G418" s="218">
        <v>139.5</v>
      </c>
      <c r="H418" s="218">
        <v>66</v>
      </c>
    </row>
    <row r="419" spans="1:8">
      <c r="A419" s="216">
        <v>102050</v>
      </c>
      <c r="B419" s="216" t="s">
        <v>1237</v>
      </c>
      <c r="C419" s="225">
        <v>0</v>
      </c>
      <c r="D419" s="225">
        <v>0</v>
      </c>
      <c r="E419" s="225">
        <v>0</v>
      </c>
      <c r="F419" s="225">
        <v>0</v>
      </c>
      <c r="G419" s="218">
        <v>0</v>
      </c>
      <c r="H419" s="218">
        <v>0</v>
      </c>
    </row>
  </sheetData>
  <autoFilter ref="A4:H419"/>
  <mergeCells count="1">
    <mergeCell ref="C3:F3"/>
  </mergeCells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T420"/>
  <sheetViews>
    <sheetView showGridLines="0" workbookViewId="0">
      <selection activeCell="A2" sqref="A2"/>
    </sheetView>
  </sheetViews>
  <sheetFormatPr defaultColWidth="8.85546875" defaultRowHeight="12.75"/>
  <cols>
    <col min="1" max="1" width="18.42578125" style="229" bestFit="1" customWidth="1"/>
    <col min="2" max="2" width="28.85546875" style="229" bestFit="1" customWidth="1"/>
    <col min="3" max="4" width="8.85546875" style="239"/>
    <col min="5" max="16384" width="8.85546875" style="229"/>
  </cols>
  <sheetData>
    <row r="1" spans="1:20">
      <c r="A1" s="328" t="s">
        <v>1364</v>
      </c>
      <c r="C1" s="229"/>
      <c r="D1" s="229"/>
    </row>
    <row r="2" spans="1:20">
      <c r="C2" s="229"/>
      <c r="D2" s="229"/>
    </row>
    <row r="3" spans="1:20" ht="71.25" customHeight="1">
      <c r="A3" s="227"/>
      <c r="B3" s="228" t="s">
        <v>1238</v>
      </c>
      <c r="C3" s="432" t="s">
        <v>1239</v>
      </c>
      <c r="D3" s="433"/>
      <c r="E3" s="434" t="s">
        <v>1240</v>
      </c>
      <c r="F3" s="435"/>
      <c r="G3" s="434" t="s">
        <v>1241</v>
      </c>
      <c r="H3" s="435"/>
      <c r="I3" s="434" t="s">
        <v>1242</v>
      </c>
      <c r="J3" s="435"/>
      <c r="K3" s="434" t="s">
        <v>1243</v>
      </c>
      <c r="L3" s="435"/>
      <c r="M3" s="434" t="s">
        <v>1244</v>
      </c>
      <c r="N3" s="435"/>
      <c r="O3" s="434" t="s">
        <v>1245</v>
      </c>
      <c r="P3" s="435"/>
      <c r="Q3" s="434" t="s">
        <v>1246</v>
      </c>
      <c r="R3" s="435"/>
      <c r="S3" s="434" t="s">
        <v>1247</v>
      </c>
      <c r="T3" s="435"/>
    </row>
    <row r="4" spans="1:20" ht="12.75" customHeight="1">
      <c r="A4" s="230"/>
      <c r="B4" s="228" t="s">
        <v>814</v>
      </c>
      <c r="C4" s="432" t="s">
        <v>815</v>
      </c>
      <c r="D4" s="433"/>
      <c r="E4" s="430" t="s">
        <v>815</v>
      </c>
      <c r="F4" s="431"/>
      <c r="G4" s="430" t="s">
        <v>815</v>
      </c>
      <c r="H4" s="431"/>
      <c r="I4" s="430" t="s">
        <v>815</v>
      </c>
      <c r="J4" s="431"/>
      <c r="K4" s="430" t="s">
        <v>815</v>
      </c>
      <c r="L4" s="431"/>
      <c r="M4" s="430" t="s">
        <v>815</v>
      </c>
      <c r="N4" s="431"/>
      <c r="O4" s="430" t="s">
        <v>815</v>
      </c>
      <c r="P4" s="431"/>
      <c r="Q4" s="430" t="s">
        <v>815</v>
      </c>
      <c r="R4" s="431"/>
      <c r="S4" s="430" t="s">
        <v>815</v>
      </c>
      <c r="T4" s="431"/>
    </row>
    <row r="5" spans="1:20" ht="31.5">
      <c r="A5" s="230" t="s">
        <v>1248</v>
      </c>
      <c r="B5" s="228" t="s">
        <v>1248</v>
      </c>
      <c r="C5" s="231" t="s">
        <v>816</v>
      </c>
      <c r="D5" s="231" t="s">
        <v>817</v>
      </c>
      <c r="E5" s="232" t="s">
        <v>816</v>
      </c>
      <c r="F5" s="232" t="s">
        <v>817</v>
      </c>
      <c r="G5" s="232" t="s">
        <v>816</v>
      </c>
      <c r="H5" s="232" t="s">
        <v>817</v>
      </c>
      <c r="I5" s="232" t="s">
        <v>816</v>
      </c>
      <c r="J5" s="232" t="s">
        <v>817</v>
      </c>
      <c r="K5" s="232" t="s">
        <v>816</v>
      </c>
      <c r="L5" s="232" t="s">
        <v>817</v>
      </c>
      <c r="M5" s="232" t="s">
        <v>816</v>
      </c>
      <c r="N5" s="232" t="s">
        <v>817</v>
      </c>
      <c r="O5" s="232" t="s">
        <v>816</v>
      </c>
      <c r="P5" s="232" t="s">
        <v>817</v>
      </c>
      <c r="Q5" s="232" t="s">
        <v>816</v>
      </c>
      <c r="R5" s="232" t="s">
        <v>817</v>
      </c>
      <c r="S5" s="232" t="s">
        <v>816</v>
      </c>
      <c r="T5" s="232" t="s">
        <v>817</v>
      </c>
    </row>
    <row r="6" spans="1:20">
      <c r="A6" s="233" t="s">
        <v>822</v>
      </c>
      <c r="B6" s="233" t="s">
        <v>823</v>
      </c>
      <c r="C6" s="234">
        <v>2121</v>
      </c>
      <c r="D6" s="234">
        <v>85556</v>
      </c>
      <c r="E6" s="235">
        <v>137</v>
      </c>
      <c r="F6" s="235">
        <v>65470</v>
      </c>
      <c r="G6" s="235">
        <v>249</v>
      </c>
      <c r="H6" s="235">
        <v>4076</v>
      </c>
      <c r="I6" s="235">
        <v>466</v>
      </c>
      <c r="J6" s="235">
        <v>6570</v>
      </c>
      <c r="K6" s="235">
        <v>11</v>
      </c>
      <c r="L6" s="235">
        <v>301</v>
      </c>
      <c r="M6" s="235">
        <v>17</v>
      </c>
      <c r="N6" s="235">
        <v>960</v>
      </c>
      <c r="O6" s="235">
        <v>7</v>
      </c>
      <c r="P6" s="235">
        <v>105</v>
      </c>
      <c r="Q6" s="235">
        <v>27</v>
      </c>
      <c r="R6" s="235">
        <v>1519</v>
      </c>
      <c r="S6" s="235">
        <v>1207</v>
      </c>
      <c r="T6" s="235">
        <v>6555</v>
      </c>
    </row>
    <row r="7" spans="1:20">
      <c r="A7" s="236" t="s">
        <v>824</v>
      </c>
      <c r="B7" s="236" t="s">
        <v>825</v>
      </c>
      <c r="C7" s="234">
        <v>874</v>
      </c>
      <c r="D7" s="234">
        <v>44386</v>
      </c>
      <c r="E7" s="237">
        <v>47</v>
      </c>
      <c r="F7" s="237">
        <v>34379</v>
      </c>
      <c r="G7" s="237">
        <v>76</v>
      </c>
      <c r="H7" s="237">
        <v>2074</v>
      </c>
      <c r="I7" s="237">
        <v>227</v>
      </c>
      <c r="J7" s="237">
        <v>2997</v>
      </c>
      <c r="K7" s="237">
        <v>4</v>
      </c>
      <c r="L7" s="237">
        <v>95</v>
      </c>
      <c r="M7" s="237">
        <v>9</v>
      </c>
      <c r="N7" s="237">
        <v>643</v>
      </c>
      <c r="O7" s="237">
        <v>3</v>
      </c>
      <c r="P7" s="237">
        <v>51</v>
      </c>
      <c r="Q7" s="237">
        <v>20</v>
      </c>
      <c r="R7" s="237">
        <v>1371</v>
      </c>
      <c r="S7" s="237">
        <v>488</v>
      </c>
      <c r="T7" s="237">
        <v>2776</v>
      </c>
    </row>
    <row r="8" spans="1:20">
      <c r="A8" s="230">
        <v>78001</v>
      </c>
      <c r="B8" s="230" t="s">
        <v>826</v>
      </c>
      <c r="C8" s="234">
        <v>3</v>
      </c>
      <c r="D8" s="234">
        <v>19</v>
      </c>
      <c r="E8" s="238">
        <v>0</v>
      </c>
      <c r="F8" s="238">
        <v>0</v>
      </c>
      <c r="G8" s="238">
        <v>0</v>
      </c>
      <c r="H8" s="238">
        <v>0</v>
      </c>
      <c r="I8" s="238">
        <v>0</v>
      </c>
      <c r="J8" s="238">
        <v>0</v>
      </c>
      <c r="K8" s="238">
        <v>0</v>
      </c>
      <c r="L8" s="238">
        <v>0</v>
      </c>
      <c r="M8" s="238">
        <v>0</v>
      </c>
      <c r="N8" s="238">
        <v>0</v>
      </c>
      <c r="O8" s="238">
        <v>0</v>
      </c>
      <c r="P8" s="238">
        <v>0</v>
      </c>
      <c r="Q8" s="238">
        <v>0</v>
      </c>
      <c r="R8" s="238">
        <v>0</v>
      </c>
      <c r="S8" s="238">
        <v>3</v>
      </c>
      <c r="T8" s="238">
        <v>19</v>
      </c>
    </row>
    <row r="9" spans="1:20">
      <c r="A9" s="230">
        <v>78002</v>
      </c>
      <c r="B9" s="230" t="s">
        <v>827</v>
      </c>
      <c r="C9" s="234">
        <v>6</v>
      </c>
      <c r="D9" s="234">
        <v>140</v>
      </c>
      <c r="E9" s="238">
        <v>0</v>
      </c>
      <c r="F9" s="238">
        <v>0</v>
      </c>
      <c r="G9" s="238">
        <v>4</v>
      </c>
      <c r="H9" s="238">
        <v>40</v>
      </c>
      <c r="I9" s="238">
        <v>0</v>
      </c>
      <c r="J9" s="238">
        <v>0</v>
      </c>
      <c r="K9" s="238">
        <v>0</v>
      </c>
      <c r="L9" s="238">
        <v>0</v>
      </c>
      <c r="M9" s="238">
        <v>1</v>
      </c>
      <c r="N9" s="238">
        <v>96</v>
      </c>
      <c r="O9" s="238">
        <v>0</v>
      </c>
      <c r="P9" s="238">
        <v>0</v>
      </c>
      <c r="Q9" s="238">
        <v>0</v>
      </c>
      <c r="R9" s="238">
        <v>0</v>
      </c>
      <c r="S9" s="238">
        <v>1</v>
      </c>
      <c r="T9" s="238">
        <v>4</v>
      </c>
    </row>
    <row r="10" spans="1:20">
      <c r="A10" s="230">
        <v>78003</v>
      </c>
      <c r="B10" s="230" t="s">
        <v>828</v>
      </c>
      <c r="C10" s="234">
        <v>10</v>
      </c>
      <c r="D10" s="234">
        <v>115</v>
      </c>
      <c r="E10" s="238">
        <v>0</v>
      </c>
      <c r="F10" s="238">
        <v>0</v>
      </c>
      <c r="G10" s="238">
        <v>1</v>
      </c>
      <c r="H10" s="238">
        <v>20</v>
      </c>
      <c r="I10" s="238">
        <v>4</v>
      </c>
      <c r="J10" s="238">
        <v>62</v>
      </c>
      <c r="K10" s="238">
        <v>0</v>
      </c>
      <c r="L10" s="238">
        <v>0</v>
      </c>
      <c r="M10" s="238">
        <v>0</v>
      </c>
      <c r="N10" s="238">
        <v>0</v>
      </c>
      <c r="O10" s="238">
        <v>0</v>
      </c>
      <c r="P10" s="238">
        <v>0</v>
      </c>
      <c r="Q10" s="238">
        <v>0</v>
      </c>
      <c r="R10" s="238">
        <v>0</v>
      </c>
      <c r="S10" s="238">
        <v>5</v>
      </c>
      <c r="T10" s="238">
        <v>33</v>
      </c>
    </row>
    <row r="11" spans="1:20">
      <c r="A11" s="230">
        <v>78004</v>
      </c>
      <c r="B11" s="230" t="s">
        <v>829</v>
      </c>
      <c r="C11" s="234">
        <v>2</v>
      </c>
      <c r="D11" s="234">
        <v>26</v>
      </c>
      <c r="E11" s="238">
        <v>0</v>
      </c>
      <c r="F11" s="238">
        <v>0</v>
      </c>
      <c r="G11" s="238">
        <v>0</v>
      </c>
      <c r="H11" s="238">
        <v>0</v>
      </c>
      <c r="I11" s="238">
        <v>2</v>
      </c>
      <c r="J11" s="238">
        <v>26</v>
      </c>
      <c r="K11" s="238">
        <v>0</v>
      </c>
      <c r="L11" s="238">
        <v>0</v>
      </c>
      <c r="M11" s="238">
        <v>0</v>
      </c>
      <c r="N11" s="238">
        <v>0</v>
      </c>
      <c r="O11" s="238">
        <v>0</v>
      </c>
      <c r="P11" s="238">
        <v>0</v>
      </c>
      <c r="Q11" s="238">
        <v>0</v>
      </c>
      <c r="R11" s="238">
        <v>0</v>
      </c>
      <c r="S11" s="238">
        <v>0</v>
      </c>
      <c r="T11" s="238">
        <v>0</v>
      </c>
    </row>
    <row r="12" spans="1:20">
      <c r="A12" s="230">
        <v>78005</v>
      </c>
      <c r="B12" s="230" t="s">
        <v>830</v>
      </c>
      <c r="C12" s="234">
        <v>0</v>
      </c>
      <c r="D12" s="234">
        <v>0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</v>
      </c>
      <c r="L12" s="238">
        <v>0</v>
      </c>
      <c r="M12" s="238">
        <v>0</v>
      </c>
      <c r="N12" s="238">
        <v>0</v>
      </c>
      <c r="O12" s="238">
        <v>0</v>
      </c>
      <c r="P12" s="238">
        <v>0</v>
      </c>
      <c r="Q12" s="238">
        <v>0</v>
      </c>
      <c r="R12" s="238">
        <v>0</v>
      </c>
      <c r="S12" s="238">
        <v>0</v>
      </c>
      <c r="T12" s="238">
        <v>0</v>
      </c>
    </row>
    <row r="13" spans="1:20">
      <c r="A13" s="230">
        <v>78006</v>
      </c>
      <c r="B13" s="230" t="s">
        <v>831</v>
      </c>
      <c r="C13" s="234">
        <v>3</v>
      </c>
      <c r="D13" s="234">
        <v>44</v>
      </c>
      <c r="E13" s="238">
        <v>0</v>
      </c>
      <c r="F13" s="238">
        <v>0</v>
      </c>
      <c r="G13" s="238">
        <v>0</v>
      </c>
      <c r="H13" s="238">
        <v>0</v>
      </c>
      <c r="I13" s="238">
        <v>2</v>
      </c>
      <c r="J13" s="238">
        <v>40</v>
      </c>
      <c r="K13" s="238">
        <v>0</v>
      </c>
      <c r="L13" s="238">
        <v>0</v>
      </c>
      <c r="M13" s="238">
        <v>0</v>
      </c>
      <c r="N13" s="238">
        <v>0</v>
      </c>
      <c r="O13" s="238">
        <v>0</v>
      </c>
      <c r="P13" s="238">
        <v>0</v>
      </c>
      <c r="Q13" s="238">
        <v>0</v>
      </c>
      <c r="R13" s="238">
        <v>0</v>
      </c>
      <c r="S13" s="238">
        <v>1</v>
      </c>
      <c r="T13" s="238">
        <v>4</v>
      </c>
    </row>
    <row r="14" spans="1:20">
      <c r="A14" s="230">
        <v>78007</v>
      </c>
      <c r="B14" s="230" t="s">
        <v>832</v>
      </c>
      <c r="C14" s="234">
        <v>2</v>
      </c>
      <c r="D14" s="234">
        <v>30</v>
      </c>
      <c r="E14" s="238">
        <v>0</v>
      </c>
      <c r="F14" s="238">
        <v>0</v>
      </c>
      <c r="G14" s="238">
        <v>0</v>
      </c>
      <c r="H14" s="238">
        <v>0</v>
      </c>
      <c r="I14" s="238">
        <v>1</v>
      </c>
      <c r="J14" s="238">
        <v>6</v>
      </c>
      <c r="K14" s="238">
        <v>1</v>
      </c>
      <c r="L14" s="238">
        <v>24</v>
      </c>
      <c r="M14" s="238">
        <v>0</v>
      </c>
      <c r="N14" s="238">
        <v>0</v>
      </c>
      <c r="O14" s="238">
        <v>0</v>
      </c>
      <c r="P14" s="238">
        <v>0</v>
      </c>
      <c r="Q14" s="238">
        <v>0</v>
      </c>
      <c r="R14" s="238">
        <v>0</v>
      </c>
      <c r="S14" s="238">
        <v>0</v>
      </c>
      <c r="T14" s="238">
        <v>0</v>
      </c>
    </row>
    <row r="15" spans="1:20">
      <c r="A15" s="230">
        <v>78008</v>
      </c>
      <c r="B15" s="230" t="s">
        <v>833</v>
      </c>
      <c r="C15" s="234">
        <v>1</v>
      </c>
      <c r="D15" s="234">
        <v>4</v>
      </c>
      <c r="E15" s="238">
        <v>0</v>
      </c>
      <c r="F15" s="238">
        <v>0</v>
      </c>
      <c r="G15" s="238">
        <v>0</v>
      </c>
      <c r="H15" s="238">
        <v>0</v>
      </c>
      <c r="I15" s="238">
        <v>0</v>
      </c>
      <c r="J15" s="238">
        <v>0</v>
      </c>
      <c r="K15" s="238">
        <v>0</v>
      </c>
      <c r="L15" s="238">
        <v>0</v>
      </c>
      <c r="M15" s="238">
        <v>0</v>
      </c>
      <c r="N15" s="238">
        <v>0</v>
      </c>
      <c r="O15" s="238">
        <v>0</v>
      </c>
      <c r="P15" s="238">
        <v>0</v>
      </c>
      <c r="Q15" s="238">
        <v>0</v>
      </c>
      <c r="R15" s="238">
        <v>0</v>
      </c>
      <c r="S15" s="238">
        <v>1</v>
      </c>
      <c r="T15" s="238">
        <v>4</v>
      </c>
    </row>
    <row r="16" spans="1:20">
      <c r="A16" s="230">
        <v>78009</v>
      </c>
      <c r="B16" s="230" t="s">
        <v>834</v>
      </c>
      <c r="C16" s="234">
        <v>10</v>
      </c>
      <c r="D16" s="234">
        <v>88</v>
      </c>
      <c r="E16" s="238">
        <v>0</v>
      </c>
      <c r="F16" s="238">
        <v>0</v>
      </c>
      <c r="G16" s="238">
        <v>1</v>
      </c>
      <c r="H16" s="238">
        <v>6</v>
      </c>
      <c r="I16" s="238">
        <v>4</v>
      </c>
      <c r="J16" s="238">
        <v>48</v>
      </c>
      <c r="K16" s="238">
        <v>0</v>
      </c>
      <c r="L16" s="238">
        <v>0</v>
      </c>
      <c r="M16" s="238">
        <v>0</v>
      </c>
      <c r="N16" s="238">
        <v>0</v>
      </c>
      <c r="O16" s="238">
        <v>0</v>
      </c>
      <c r="P16" s="238">
        <v>0</v>
      </c>
      <c r="Q16" s="238">
        <v>0</v>
      </c>
      <c r="R16" s="238">
        <v>0</v>
      </c>
      <c r="S16" s="238">
        <v>5</v>
      </c>
      <c r="T16" s="238">
        <v>34</v>
      </c>
    </row>
    <row r="17" spans="1:20">
      <c r="A17" s="230">
        <v>78010</v>
      </c>
      <c r="B17" s="230" t="s">
        <v>835</v>
      </c>
      <c r="C17" s="234">
        <v>16</v>
      </c>
      <c r="D17" s="234">
        <v>290</v>
      </c>
      <c r="E17" s="238">
        <v>1</v>
      </c>
      <c r="F17" s="238">
        <v>56</v>
      </c>
      <c r="G17" s="238">
        <v>2</v>
      </c>
      <c r="H17" s="238">
        <v>137</v>
      </c>
      <c r="I17" s="238">
        <v>1</v>
      </c>
      <c r="J17" s="238">
        <v>10</v>
      </c>
      <c r="K17" s="238">
        <v>0</v>
      </c>
      <c r="L17" s="238">
        <v>0</v>
      </c>
      <c r="M17" s="238">
        <v>0</v>
      </c>
      <c r="N17" s="238">
        <v>0</v>
      </c>
      <c r="O17" s="238">
        <v>0</v>
      </c>
      <c r="P17" s="238">
        <v>0</v>
      </c>
      <c r="Q17" s="238">
        <v>1</v>
      </c>
      <c r="R17" s="238">
        <v>30</v>
      </c>
      <c r="S17" s="238">
        <v>11</v>
      </c>
      <c r="T17" s="238">
        <v>57</v>
      </c>
    </row>
    <row r="18" spans="1:20">
      <c r="A18" s="230">
        <v>78011</v>
      </c>
      <c r="B18" s="230" t="s">
        <v>836</v>
      </c>
      <c r="C18" s="234">
        <v>3</v>
      </c>
      <c r="D18" s="234">
        <v>181</v>
      </c>
      <c r="E18" s="238">
        <v>1</v>
      </c>
      <c r="F18" s="238">
        <v>150</v>
      </c>
      <c r="G18" s="238">
        <v>0</v>
      </c>
      <c r="H18" s="238">
        <v>0</v>
      </c>
      <c r="I18" s="238">
        <v>1</v>
      </c>
      <c r="J18" s="238">
        <v>25</v>
      </c>
      <c r="K18" s="238">
        <v>0</v>
      </c>
      <c r="L18" s="238">
        <v>0</v>
      </c>
      <c r="M18" s="238">
        <v>0</v>
      </c>
      <c r="N18" s="238">
        <v>0</v>
      </c>
      <c r="O18" s="238">
        <v>0</v>
      </c>
      <c r="P18" s="238">
        <v>0</v>
      </c>
      <c r="Q18" s="238">
        <v>0</v>
      </c>
      <c r="R18" s="238">
        <v>0</v>
      </c>
      <c r="S18" s="238">
        <v>1</v>
      </c>
      <c r="T18" s="238">
        <v>6</v>
      </c>
    </row>
    <row r="19" spans="1:20">
      <c r="A19" s="230">
        <v>78012</v>
      </c>
      <c r="B19" s="230" t="s">
        <v>837</v>
      </c>
      <c r="C19" s="234">
        <v>5</v>
      </c>
      <c r="D19" s="234">
        <v>37</v>
      </c>
      <c r="E19" s="238">
        <v>0</v>
      </c>
      <c r="F19" s="238">
        <v>0</v>
      </c>
      <c r="G19" s="238">
        <v>0</v>
      </c>
      <c r="H19" s="238">
        <v>0</v>
      </c>
      <c r="I19" s="238">
        <v>2</v>
      </c>
      <c r="J19" s="238">
        <v>22</v>
      </c>
      <c r="K19" s="238">
        <v>0</v>
      </c>
      <c r="L19" s="238">
        <v>0</v>
      </c>
      <c r="M19" s="238">
        <v>0</v>
      </c>
      <c r="N19" s="238">
        <v>0</v>
      </c>
      <c r="O19" s="238">
        <v>0</v>
      </c>
      <c r="P19" s="238">
        <v>0</v>
      </c>
      <c r="Q19" s="238">
        <v>0</v>
      </c>
      <c r="R19" s="238">
        <v>0</v>
      </c>
      <c r="S19" s="238">
        <v>3</v>
      </c>
      <c r="T19" s="238">
        <v>15</v>
      </c>
    </row>
    <row r="20" spans="1:20">
      <c r="A20" s="230">
        <v>78013</v>
      </c>
      <c r="B20" s="230" t="s">
        <v>838</v>
      </c>
      <c r="C20" s="234">
        <v>4</v>
      </c>
      <c r="D20" s="234">
        <v>31</v>
      </c>
      <c r="E20" s="238">
        <v>0</v>
      </c>
      <c r="F20" s="238">
        <v>0</v>
      </c>
      <c r="G20" s="238">
        <v>1</v>
      </c>
      <c r="H20" s="238">
        <v>8</v>
      </c>
      <c r="I20" s="238">
        <v>1</v>
      </c>
      <c r="J20" s="238">
        <v>12</v>
      </c>
      <c r="K20" s="238">
        <v>0</v>
      </c>
      <c r="L20" s="238">
        <v>0</v>
      </c>
      <c r="M20" s="238">
        <v>0</v>
      </c>
      <c r="N20" s="238">
        <v>0</v>
      </c>
      <c r="O20" s="238">
        <v>0</v>
      </c>
      <c r="P20" s="238">
        <v>0</v>
      </c>
      <c r="Q20" s="238">
        <v>0</v>
      </c>
      <c r="R20" s="238">
        <v>0</v>
      </c>
      <c r="S20" s="238">
        <v>2</v>
      </c>
      <c r="T20" s="238">
        <v>11</v>
      </c>
    </row>
    <row r="21" spans="1:20">
      <c r="A21" s="230">
        <v>78014</v>
      </c>
      <c r="B21" s="230" t="s">
        <v>839</v>
      </c>
      <c r="C21" s="234">
        <v>0</v>
      </c>
      <c r="D21" s="234">
        <v>0</v>
      </c>
      <c r="E21" s="238">
        <v>0</v>
      </c>
      <c r="F21" s="238">
        <v>0</v>
      </c>
      <c r="G21" s="238">
        <v>0</v>
      </c>
      <c r="H21" s="238">
        <v>0</v>
      </c>
      <c r="I21" s="238">
        <v>0</v>
      </c>
      <c r="J21" s="238">
        <v>0</v>
      </c>
      <c r="K21" s="238">
        <v>0</v>
      </c>
      <c r="L21" s="238">
        <v>0</v>
      </c>
      <c r="M21" s="238">
        <v>0</v>
      </c>
      <c r="N21" s="238">
        <v>0</v>
      </c>
      <c r="O21" s="238">
        <v>0</v>
      </c>
      <c r="P21" s="238">
        <v>0</v>
      </c>
      <c r="Q21" s="238">
        <v>0</v>
      </c>
      <c r="R21" s="238">
        <v>0</v>
      </c>
      <c r="S21" s="238">
        <v>0</v>
      </c>
      <c r="T21" s="238">
        <v>0</v>
      </c>
    </row>
    <row r="22" spans="1:20">
      <c r="A22" s="230">
        <v>78015</v>
      </c>
      <c r="B22" s="230" t="s">
        <v>840</v>
      </c>
      <c r="C22" s="234">
        <v>9</v>
      </c>
      <c r="D22" s="234">
        <v>163</v>
      </c>
      <c r="E22" s="238">
        <v>1</v>
      </c>
      <c r="F22" s="238">
        <v>90</v>
      </c>
      <c r="G22" s="238">
        <v>0</v>
      </c>
      <c r="H22" s="238">
        <v>0</v>
      </c>
      <c r="I22" s="238">
        <v>2</v>
      </c>
      <c r="J22" s="238">
        <v>30</v>
      </c>
      <c r="K22" s="238">
        <v>0</v>
      </c>
      <c r="L22" s="238">
        <v>0</v>
      </c>
      <c r="M22" s="238">
        <v>0</v>
      </c>
      <c r="N22" s="238">
        <v>0</v>
      </c>
      <c r="O22" s="238">
        <v>0</v>
      </c>
      <c r="P22" s="238">
        <v>0</v>
      </c>
      <c r="Q22" s="238">
        <v>2</v>
      </c>
      <c r="R22" s="238">
        <v>18</v>
      </c>
      <c r="S22" s="238">
        <v>4</v>
      </c>
      <c r="T22" s="238">
        <v>25</v>
      </c>
    </row>
    <row r="23" spans="1:20">
      <c r="A23" s="230">
        <v>78016</v>
      </c>
      <c r="B23" s="230" t="s">
        <v>841</v>
      </c>
      <c r="C23" s="234">
        <v>2</v>
      </c>
      <c r="D23" s="234">
        <v>32</v>
      </c>
      <c r="E23" s="238">
        <v>0</v>
      </c>
      <c r="F23" s="238">
        <v>0</v>
      </c>
      <c r="G23" s="238">
        <v>1</v>
      </c>
      <c r="H23" s="238">
        <v>12</v>
      </c>
      <c r="I23" s="238">
        <v>1</v>
      </c>
      <c r="J23" s="238">
        <v>20</v>
      </c>
      <c r="K23" s="238">
        <v>0</v>
      </c>
      <c r="L23" s="238">
        <v>0</v>
      </c>
      <c r="M23" s="238">
        <v>0</v>
      </c>
      <c r="N23" s="238">
        <v>0</v>
      </c>
      <c r="O23" s="238">
        <v>0</v>
      </c>
      <c r="P23" s="238">
        <v>0</v>
      </c>
      <c r="Q23" s="238">
        <v>0</v>
      </c>
      <c r="R23" s="238">
        <v>0</v>
      </c>
      <c r="S23" s="238">
        <v>0</v>
      </c>
      <c r="T23" s="238">
        <v>0</v>
      </c>
    </row>
    <row r="24" spans="1:20">
      <c r="A24" s="230">
        <v>78017</v>
      </c>
      <c r="B24" s="230" t="s">
        <v>842</v>
      </c>
      <c r="C24" s="234">
        <v>7</v>
      </c>
      <c r="D24" s="234">
        <v>98</v>
      </c>
      <c r="E24" s="238">
        <v>0</v>
      </c>
      <c r="F24" s="238">
        <v>0</v>
      </c>
      <c r="G24" s="238">
        <v>0</v>
      </c>
      <c r="H24" s="238">
        <v>0</v>
      </c>
      <c r="I24" s="238">
        <v>6</v>
      </c>
      <c r="J24" s="238">
        <v>94</v>
      </c>
      <c r="K24" s="238">
        <v>0</v>
      </c>
      <c r="L24" s="238">
        <v>0</v>
      </c>
      <c r="M24" s="238">
        <v>0</v>
      </c>
      <c r="N24" s="238">
        <v>0</v>
      </c>
      <c r="O24" s="238">
        <v>0</v>
      </c>
      <c r="P24" s="238">
        <v>0</v>
      </c>
      <c r="Q24" s="238">
        <v>0</v>
      </c>
      <c r="R24" s="238">
        <v>0</v>
      </c>
      <c r="S24" s="238">
        <v>1</v>
      </c>
      <c r="T24" s="238">
        <v>4</v>
      </c>
    </row>
    <row r="25" spans="1:20">
      <c r="A25" s="230">
        <v>78018</v>
      </c>
      <c r="B25" s="230" t="s">
        <v>843</v>
      </c>
      <c r="C25" s="234">
        <v>3</v>
      </c>
      <c r="D25" s="234">
        <v>32</v>
      </c>
      <c r="E25" s="238">
        <v>0</v>
      </c>
      <c r="F25" s="238">
        <v>0</v>
      </c>
      <c r="G25" s="238">
        <v>0</v>
      </c>
      <c r="H25" s="238">
        <v>0</v>
      </c>
      <c r="I25" s="238">
        <v>3</v>
      </c>
      <c r="J25" s="238">
        <v>32</v>
      </c>
      <c r="K25" s="238">
        <v>0</v>
      </c>
      <c r="L25" s="238">
        <v>0</v>
      </c>
      <c r="M25" s="238">
        <v>0</v>
      </c>
      <c r="N25" s="238">
        <v>0</v>
      </c>
      <c r="O25" s="238">
        <v>0</v>
      </c>
      <c r="P25" s="238">
        <v>0</v>
      </c>
      <c r="Q25" s="238">
        <v>0</v>
      </c>
      <c r="R25" s="238">
        <v>0</v>
      </c>
      <c r="S25" s="238">
        <v>0</v>
      </c>
      <c r="T25" s="238">
        <v>0</v>
      </c>
    </row>
    <row r="26" spans="1:20">
      <c r="A26" s="230">
        <v>78019</v>
      </c>
      <c r="B26" s="230" t="s">
        <v>844</v>
      </c>
      <c r="C26" s="234">
        <v>5</v>
      </c>
      <c r="D26" s="234">
        <v>45</v>
      </c>
      <c r="E26" s="238">
        <v>0</v>
      </c>
      <c r="F26" s="238">
        <v>0</v>
      </c>
      <c r="G26" s="238">
        <v>1</v>
      </c>
      <c r="H26" s="238">
        <v>20</v>
      </c>
      <c r="I26" s="238">
        <v>1</v>
      </c>
      <c r="J26" s="238">
        <v>8</v>
      </c>
      <c r="K26" s="238">
        <v>0</v>
      </c>
      <c r="L26" s="238">
        <v>0</v>
      </c>
      <c r="M26" s="238">
        <v>0</v>
      </c>
      <c r="N26" s="238">
        <v>0</v>
      </c>
      <c r="O26" s="238">
        <v>0</v>
      </c>
      <c r="P26" s="238">
        <v>0</v>
      </c>
      <c r="Q26" s="238">
        <v>0</v>
      </c>
      <c r="R26" s="238">
        <v>0</v>
      </c>
      <c r="S26" s="238">
        <v>3</v>
      </c>
      <c r="T26" s="238">
        <v>17</v>
      </c>
    </row>
    <row r="27" spans="1:20">
      <c r="A27" s="230">
        <v>78020</v>
      </c>
      <c r="B27" s="230" t="s">
        <v>845</v>
      </c>
      <c r="C27" s="234">
        <v>1</v>
      </c>
      <c r="D27" s="234">
        <v>8</v>
      </c>
      <c r="E27" s="238">
        <v>0</v>
      </c>
      <c r="F27" s="238">
        <v>0</v>
      </c>
      <c r="G27" s="238">
        <v>0</v>
      </c>
      <c r="H27" s="238">
        <v>0</v>
      </c>
      <c r="I27" s="238">
        <v>0</v>
      </c>
      <c r="J27" s="238">
        <v>0</v>
      </c>
      <c r="K27" s="238">
        <v>0</v>
      </c>
      <c r="L27" s="238">
        <v>0</v>
      </c>
      <c r="M27" s="238">
        <v>0</v>
      </c>
      <c r="N27" s="238">
        <v>0</v>
      </c>
      <c r="O27" s="238">
        <v>0</v>
      </c>
      <c r="P27" s="238">
        <v>0</v>
      </c>
      <c r="Q27" s="238">
        <v>0</v>
      </c>
      <c r="R27" s="238">
        <v>0</v>
      </c>
      <c r="S27" s="238">
        <v>1</v>
      </c>
      <c r="T27" s="238">
        <v>8</v>
      </c>
    </row>
    <row r="28" spans="1:20">
      <c r="A28" s="230">
        <v>78021</v>
      </c>
      <c r="B28" s="230" t="s">
        <v>846</v>
      </c>
      <c r="C28" s="234">
        <v>2</v>
      </c>
      <c r="D28" s="234">
        <v>27</v>
      </c>
      <c r="E28" s="238">
        <v>0</v>
      </c>
      <c r="F28" s="238">
        <v>0</v>
      </c>
      <c r="G28" s="238">
        <v>0</v>
      </c>
      <c r="H28" s="238">
        <v>0</v>
      </c>
      <c r="I28" s="238">
        <v>1</v>
      </c>
      <c r="J28" s="238">
        <v>21</v>
      </c>
      <c r="K28" s="238">
        <v>0</v>
      </c>
      <c r="L28" s="238">
        <v>0</v>
      </c>
      <c r="M28" s="238">
        <v>0</v>
      </c>
      <c r="N28" s="238">
        <v>0</v>
      </c>
      <c r="O28" s="238">
        <v>0</v>
      </c>
      <c r="P28" s="238">
        <v>0</v>
      </c>
      <c r="Q28" s="238">
        <v>0</v>
      </c>
      <c r="R28" s="238">
        <v>0</v>
      </c>
      <c r="S28" s="238">
        <v>1</v>
      </c>
      <c r="T28" s="238">
        <v>6</v>
      </c>
    </row>
    <row r="29" spans="1:20">
      <c r="A29" s="230">
        <v>78022</v>
      </c>
      <c r="B29" s="230" t="s">
        <v>847</v>
      </c>
      <c r="C29" s="234">
        <v>0</v>
      </c>
      <c r="D29" s="234">
        <v>0</v>
      </c>
      <c r="E29" s="238">
        <v>0</v>
      </c>
      <c r="F29" s="238">
        <v>0</v>
      </c>
      <c r="G29" s="238">
        <v>0</v>
      </c>
      <c r="H29" s="238">
        <v>0</v>
      </c>
      <c r="I29" s="238">
        <v>0</v>
      </c>
      <c r="J29" s="238">
        <v>0</v>
      </c>
      <c r="K29" s="238">
        <v>0</v>
      </c>
      <c r="L29" s="238">
        <v>0</v>
      </c>
      <c r="M29" s="238">
        <v>0</v>
      </c>
      <c r="N29" s="238">
        <v>0</v>
      </c>
      <c r="O29" s="238">
        <v>0</v>
      </c>
      <c r="P29" s="238">
        <v>0</v>
      </c>
      <c r="Q29" s="238">
        <v>0</v>
      </c>
      <c r="R29" s="238">
        <v>0</v>
      </c>
      <c r="S29" s="238">
        <v>0</v>
      </c>
      <c r="T29" s="238">
        <v>0</v>
      </c>
    </row>
    <row r="30" spans="1:20">
      <c r="A30" s="230">
        <v>78023</v>
      </c>
      <c r="B30" s="230" t="s">
        <v>848</v>
      </c>
      <c r="C30" s="234">
        <v>0</v>
      </c>
      <c r="D30" s="234">
        <v>0</v>
      </c>
      <c r="E30" s="238">
        <v>0</v>
      </c>
      <c r="F30" s="238">
        <v>0</v>
      </c>
      <c r="G30" s="238">
        <v>0</v>
      </c>
      <c r="H30" s="238">
        <v>0</v>
      </c>
      <c r="I30" s="238">
        <v>0</v>
      </c>
      <c r="J30" s="238">
        <v>0</v>
      </c>
      <c r="K30" s="238">
        <v>0</v>
      </c>
      <c r="L30" s="238">
        <v>0</v>
      </c>
      <c r="M30" s="238">
        <v>0</v>
      </c>
      <c r="N30" s="238">
        <v>0</v>
      </c>
      <c r="O30" s="238">
        <v>0</v>
      </c>
      <c r="P30" s="238">
        <v>0</v>
      </c>
      <c r="Q30" s="238">
        <v>0</v>
      </c>
      <c r="R30" s="238">
        <v>0</v>
      </c>
      <c r="S30" s="238">
        <v>0</v>
      </c>
      <c r="T30" s="238">
        <v>0</v>
      </c>
    </row>
    <row r="31" spans="1:20">
      <c r="A31" s="230">
        <v>78024</v>
      </c>
      <c r="B31" s="230" t="s">
        <v>849</v>
      </c>
      <c r="C31" s="234">
        <v>2</v>
      </c>
      <c r="D31" s="234">
        <v>19</v>
      </c>
      <c r="E31" s="238">
        <v>0</v>
      </c>
      <c r="F31" s="238">
        <v>0</v>
      </c>
      <c r="G31" s="238">
        <v>0</v>
      </c>
      <c r="H31" s="238">
        <v>0</v>
      </c>
      <c r="I31" s="238">
        <v>1</v>
      </c>
      <c r="J31" s="238">
        <v>15</v>
      </c>
      <c r="K31" s="238">
        <v>0</v>
      </c>
      <c r="L31" s="238">
        <v>0</v>
      </c>
      <c r="M31" s="238">
        <v>0</v>
      </c>
      <c r="N31" s="238">
        <v>0</v>
      </c>
      <c r="O31" s="238">
        <v>0</v>
      </c>
      <c r="P31" s="238">
        <v>0</v>
      </c>
      <c r="Q31" s="238">
        <v>0</v>
      </c>
      <c r="R31" s="238">
        <v>0</v>
      </c>
      <c r="S31" s="238">
        <v>1</v>
      </c>
      <c r="T31" s="238">
        <v>4</v>
      </c>
    </row>
    <row r="32" spans="1:20">
      <c r="A32" s="230">
        <v>78025</v>
      </c>
      <c r="B32" s="230" t="s">
        <v>850</v>
      </c>
      <c r="C32" s="234">
        <v>31</v>
      </c>
      <c r="D32" s="234">
        <v>272</v>
      </c>
      <c r="E32" s="238">
        <v>0</v>
      </c>
      <c r="F32" s="238">
        <v>0</v>
      </c>
      <c r="G32" s="238">
        <v>1</v>
      </c>
      <c r="H32" s="238">
        <v>8</v>
      </c>
      <c r="I32" s="238">
        <v>1</v>
      </c>
      <c r="J32" s="238">
        <v>16</v>
      </c>
      <c r="K32" s="238">
        <v>0</v>
      </c>
      <c r="L32" s="238">
        <v>0</v>
      </c>
      <c r="M32" s="238">
        <v>0</v>
      </c>
      <c r="N32" s="238">
        <v>0</v>
      </c>
      <c r="O32" s="238">
        <v>0</v>
      </c>
      <c r="P32" s="238">
        <v>0</v>
      </c>
      <c r="Q32" s="238">
        <v>4</v>
      </c>
      <c r="R32" s="238">
        <v>94</v>
      </c>
      <c r="S32" s="238">
        <v>25</v>
      </c>
      <c r="T32" s="238">
        <v>154</v>
      </c>
    </row>
    <row r="33" spans="1:20">
      <c r="A33" s="230">
        <v>78026</v>
      </c>
      <c r="B33" s="230" t="s">
        <v>851</v>
      </c>
      <c r="C33" s="234">
        <v>3</v>
      </c>
      <c r="D33" s="234">
        <v>29</v>
      </c>
      <c r="E33" s="238">
        <v>0</v>
      </c>
      <c r="F33" s="238">
        <v>0</v>
      </c>
      <c r="G33" s="238">
        <v>0</v>
      </c>
      <c r="H33" s="238">
        <v>0</v>
      </c>
      <c r="I33" s="238">
        <v>2</v>
      </c>
      <c r="J33" s="238">
        <v>24</v>
      </c>
      <c r="K33" s="238">
        <v>0</v>
      </c>
      <c r="L33" s="238">
        <v>0</v>
      </c>
      <c r="M33" s="238">
        <v>0</v>
      </c>
      <c r="N33" s="238">
        <v>0</v>
      </c>
      <c r="O33" s="238">
        <v>0</v>
      </c>
      <c r="P33" s="238">
        <v>0</v>
      </c>
      <c r="Q33" s="238">
        <v>0</v>
      </c>
      <c r="R33" s="238">
        <v>0</v>
      </c>
      <c r="S33" s="238">
        <v>1</v>
      </c>
      <c r="T33" s="238">
        <v>5</v>
      </c>
    </row>
    <row r="34" spans="1:20">
      <c r="A34" s="230">
        <v>78027</v>
      </c>
      <c r="B34" s="230" t="s">
        <v>852</v>
      </c>
      <c r="C34" s="234">
        <v>1</v>
      </c>
      <c r="D34" s="234">
        <v>8</v>
      </c>
      <c r="E34" s="238">
        <v>0</v>
      </c>
      <c r="F34" s="238">
        <v>0</v>
      </c>
      <c r="G34" s="238">
        <v>0</v>
      </c>
      <c r="H34" s="238">
        <v>0</v>
      </c>
      <c r="I34" s="238">
        <v>0</v>
      </c>
      <c r="J34" s="238">
        <v>0</v>
      </c>
      <c r="K34" s="238">
        <v>0</v>
      </c>
      <c r="L34" s="238">
        <v>0</v>
      </c>
      <c r="M34" s="238">
        <v>0</v>
      </c>
      <c r="N34" s="238">
        <v>0</v>
      </c>
      <c r="O34" s="238">
        <v>0</v>
      </c>
      <c r="P34" s="238">
        <v>0</v>
      </c>
      <c r="Q34" s="238">
        <v>0</v>
      </c>
      <c r="R34" s="238">
        <v>0</v>
      </c>
      <c r="S34" s="238">
        <v>1</v>
      </c>
      <c r="T34" s="238">
        <v>8</v>
      </c>
    </row>
    <row r="35" spans="1:20">
      <c r="A35" s="230">
        <v>78028</v>
      </c>
      <c r="B35" s="230" t="s">
        <v>853</v>
      </c>
      <c r="C35" s="234">
        <v>1</v>
      </c>
      <c r="D35" s="234">
        <v>5</v>
      </c>
      <c r="E35" s="238">
        <v>0</v>
      </c>
      <c r="F35" s="238">
        <v>0</v>
      </c>
      <c r="G35" s="238">
        <v>0</v>
      </c>
      <c r="H35" s="238">
        <v>0</v>
      </c>
      <c r="I35" s="238">
        <v>0</v>
      </c>
      <c r="J35" s="238">
        <v>0</v>
      </c>
      <c r="K35" s="238">
        <v>0</v>
      </c>
      <c r="L35" s="238">
        <v>0</v>
      </c>
      <c r="M35" s="238">
        <v>0</v>
      </c>
      <c r="N35" s="238">
        <v>0</v>
      </c>
      <c r="O35" s="238">
        <v>0</v>
      </c>
      <c r="P35" s="238">
        <v>0</v>
      </c>
      <c r="Q35" s="238">
        <v>0</v>
      </c>
      <c r="R35" s="238">
        <v>0</v>
      </c>
      <c r="S35" s="238">
        <v>1</v>
      </c>
      <c r="T35" s="238">
        <v>5</v>
      </c>
    </row>
    <row r="36" spans="1:20">
      <c r="A36" s="230">
        <v>78029</v>
      </c>
      <c r="B36" s="230" t="s">
        <v>854</v>
      </c>
      <c r="C36" s="234">
        <v>11</v>
      </c>
      <c r="D36" s="234">
        <v>7709</v>
      </c>
      <c r="E36" s="238">
        <v>5</v>
      </c>
      <c r="F36" s="238">
        <v>7652</v>
      </c>
      <c r="G36" s="238">
        <v>0</v>
      </c>
      <c r="H36" s="238">
        <v>0</v>
      </c>
      <c r="I36" s="238">
        <v>2</v>
      </c>
      <c r="J36" s="238">
        <v>31</v>
      </c>
      <c r="K36" s="238">
        <v>0</v>
      </c>
      <c r="L36" s="238">
        <v>0</v>
      </c>
      <c r="M36" s="238">
        <v>0</v>
      </c>
      <c r="N36" s="238">
        <v>0</v>
      </c>
      <c r="O36" s="238">
        <v>0</v>
      </c>
      <c r="P36" s="238">
        <v>0</v>
      </c>
      <c r="Q36" s="238">
        <v>0</v>
      </c>
      <c r="R36" s="238">
        <v>0</v>
      </c>
      <c r="S36" s="238">
        <v>4</v>
      </c>
      <c r="T36" s="238">
        <v>26</v>
      </c>
    </row>
    <row r="37" spans="1:20">
      <c r="A37" s="230">
        <v>78030</v>
      </c>
      <c r="B37" s="230" t="s">
        <v>855</v>
      </c>
      <c r="C37" s="234">
        <v>3</v>
      </c>
      <c r="D37" s="234">
        <v>42</v>
      </c>
      <c r="E37" s="238">
        <v>0</v>
      </c>
      <c r="F37" s="238">
        <v>0</v>
      </c>
      <c r="G37" s="238">
        <v>0</v>
      </c>
      <c r="H37" s="238">
        <v>0</v>
      </c>
      <c r="I37" s="238">
        <v>1</v>
      </c>
      <c r="J37" s="238">
        <v>30</v>
      </c>
      <c r="K37" s="238">
        <v>0</v>
      </c>
      <c r="L37" s="238">
        <v>0</v>
      </c>
      <c r="M37" s="238">
        <v>0</v>
      </c>
      <c r="N37" s="238">
        <v>0</v>
      </c>
      <c r="O37" s="238">
        <v>0</v>
      </c>
      <c r="P37" s="238">
        <v>0</v>
      </c>
      <c r="Q37" s="238">
        <v>0</v>
      </c>
      <c r="R37" s="238">
        <v>0</v>
      </c>
      <c r="S37" s="238">
        <v>2</v>
      </c>
      <c r="T37" s="238">
        <v>12</v>
      </c>
    </row>
    <row r="38" spans="1:20">
      <c r="A38" s="230">
        <v>78031</v>
      </c>
      <c r="B38" s="230" t="s">
        <v>856</v>
      </c>
      <c r="C38" s="234">
        <v>0</v>
      </c>
      <c r="D38" s="234">
        <v>0</v>
      </c>
      <c r="E38" s="238">
        <v>0</v>
      </c>
      <c r="F38" s="238">
        <v>0</v>
      </c>
      <c r="G38" s="238">
        <v>0</v>
      </c>
      <c r="H38" s="238">
        <v>0</v>
      </c>
      <c r="I38" s="238">
        <v>0</v>
      </c>
      <c r="J38" s="238">
        <v>0</v>
      </c>
      <c r="K38" s="238">
        <v>0</v>
      </c>
      <c r="L38" s="238">
        <v>0</v>
      </c>
      <c r="M38" s="238">
        <v>0</v>
      </c>
      <c r="N38" s="238">
        <v>0</v>
      </c>
      <c r="O38" s="238">
        <v>0</v>
      </c>
      <c r="P38" s="238">
        <v>0</v>
      </c>
      <c r="Q38" s="238">
        <v>0</v>
      </c>
      <c r="R38" s="238">
        <v>0</v>
      </c>
      <c r="S38" s="238">
        <v>0</v>
      </c>
      <c r="T38" s="238">
        <v>0</v>
      </c>
    </row>
    <row r="39" spans="1:20">
      <c r="A39" s="230">
        <v>78032</v>
      </c>
      <c r="B39" s="230" t="s">
        <v>857</v>
      </c>
      <c r="C39" s="234">
        <v>2</v>
      </c>
      <c r="D39" s="234">
        <v>18</v>
      </c>
      <c r="E39" s="238">
        <v>0</v>
      </c>
      <c r="F39" s="238">
        <v>0</v>
      </c>
      <c r="G39" s="238">
        <v>0</v>
      </c>
      <c r="H39" s="238">
        <v>0</v>
      </c>
      <c r="I39" s="238">
        <v>1</v>
      </c>
      <c r="J39" s="238">
        <v>12</v>
      </c>
      <c r="K39" s="238">
        <v>0</v>
      </c>
      <c r="L39" s="238">
        <v>0</v>
      </c>
      <c r="M39" s="238">
        <v>0</v>
      </c>
      <c r="N39" s="238">
        <v>0</v>
      </c>
      <c r="O39" s="238">
        <v>0</v>
      </c>
      <c r="P39" s="238">
        <v>0</v>
      </c>
      <c r="Q39" s="238">
        <v>0</v>
      </c>
      <c r="R39" s="238">
        <v>0</v>
      </c>
      <c r="S39" s="238">
        <v>1</v>
      </c>
      <c r="T39" s="238">
        <v>6</v>
      </c>
    </row>
    <row r="40" spans="1:20">
      <c r="A40" s="230">
        <v>78033</v>
      </c>
      <c r="B40" s="230" t="s">
        <v>858</v>
      </c>
      <c r="C40" s="234">
        <v>19</v>
      </c>
      <c r="D40" s="234">
        <v>136</v>
      </c>
      <c r="E40" s="238">
        <v>0</v>
      </c>
      <c r="F40" s="238">
        <v>0</v>
      </c>
      <c r="G40" s="238">
        <v>1</v>
      </c>
      <c r="H40" s="238">
        <v>7</v>
      </c>
      <c r="I40" s="238">
        <v>2</v>
      </c>
      <c r="J40" s="238">
        <v>33</v>
      </c>
      <c r="K40" s="238">
        <v>0</v>
      </c>
      <c r="L40" s="238">
        <v>0</v>
      </c>
      <c r="M40" s="238">
        <v>0</v>
      </c>
      <c r="N40" s="238">
        <v>0</v>
      </c>
      <c r="O40" s="238">
        <v>0</v>
      </c>
      <c r="P40" s="238">
        <v>0</v>
      </c>
      <c r="Q40" s="238">
        <v>0</v>
      </c>
      <c r="R40" s="238">
        <v>0</v>
      </c>
      <c r="S40" s="238">
        <v>16</v>
      </c>
      <c r="T40" s="238">
        <v>96</v>
      </c>
    </row>
    <row r="41" spans="1:20">
      <c r="A41" s="230">
        <v>78034</v>
      </c>
      <c r="B41" s="230" t="s">
        <v>859</v>
      </c>
      <c r="C41" s="234">
        <v>8</v>
      </c>
      <c r="D41" s="234">
        <v>644</v>
      </c>
      <c r="E41" s="238">
        <v>1</v>
      </c>
      <c r="F41" s="238">
        <v>600</v>
      </c>
      <c r="G41" s="238">
        <v>1</v>
      </c>
      <c r="H41" s="238">
        <v>3</v>
      </c>
      <c r="I41" s="238">
        <v>3</v>
      </c>
      <c r="J41" s="238">
        <v>21</v>
      </c>
      <c r="K41" s="238">
        <v>0</v>
      </c>
      <c r="L41" s="238">
        <v>0</v>
      </c>
      <c r="M41" s="238">
        <v>0</v>
      </c>
      <c r="N41" s="238">
        <v>0</v>
      </c>
      <c r="O41" s="238">
        <v>1</v>
      </c>
      <c r="P41" s="238">
        <v>11</v>
      </c>
      <c r="Q41" s="238">
        <v>0</v>
      </c>
      <c r="R41" s="238">
        <v>0</v>
      </c>
      <c r="S41" s="238">
        <v>2</v>
      </c>
      <c r="T41" s="238">
        <v>9</v>
      </c>
    </row>
    <row r="42" spans="1:20">
      <c r="A42" s="230">
        <v>78035</v>
      </c>
      <c r="B42" s="230" t="s">
        <v>860</v>
      </c>
      <c r="C42" s="234">
        <v>9</v>
      </c>
      <c r="D42" s="234">
        <v>58</v>
      </c>
      <c r="E42" s="238">
        <v>0</v>
      </c>
      <c r="F42" s="238">
        <v>0</v>
      </c>
      <c r="G42" s="238">
        <v>0</v>
      </c>
      <c r="H42" s="238">
        <v>0</v>
      </c>
      <c r="I42" s="238">
        <v>2</v>
      </c>
      <c r="J42" s="238">
        <v>27</v>
      </c>
      <c r="K42" s="238">
        <v>0</v>
      </c>
      <c r="L42" s="238">
        <v>0</v>
      </c>
      <c r="M42" s="238">
        <v>0</v>
      </c>
      <c r="N42" s="238">
        <v>0</v>
      </c>
      <c r="O42" s="238">
        <v>0</v>
      </c>
      <c r="P42" s="238">
        <v>0</v>
      </c>
      <c r="Q42" s="238">
        <v>0</v>
      </c>
      <c r="R42" s="238">
        <v>0</v>
      </c>
      <c r="S42" s="238">
        <v>7</v>
      </c>
      <c r="T42" s="238">
        <v>31</v>
      </c>
    </row>
    <row r="43" spans="1:20">
      <c r="A43" s="230">
        <v>78036</v>
      </c>
      <c r="B43" s="230" t="s">
        <v>861</v>
      </c>
      <c r="C43" s="234">
        <v>10</v>
      </c>
      <c r="D43" s="234">
        <v>109</v>
      </c>
      <c r="E43" s="238">
        <v>0</v>
      </c>
      <c r="F43" s="238">
        <v>0</v>
      </c>
      <c r="G43" s="238">
        <v>3</v>
      </c>
      <c r="H43" s="238">
        <v>29</v>
      </c>
      <c r="I43" s="238">
        <v>3</v>
      </c>
      <c r="J43" s="238">
        <v>58</v>
      </c>
      <c r="K43" s="238">
        <v>0</v>
      </c>
      <c r="L43" s="238">
        <v>0</v>
      </c>
      <c r="M43" s="238">
        <v>0</v>
      </c>
      <c r="N43" s="238">
        <v>0</v>
      </c>
      <c r="O43" s="238">
        <v>0</v>
      </c>
      <c r="P43" s="238">
        <v>0</v>
      </c>
      <c r="Q43" s="238">
        <v>0</v>
      </c>
      <c r="R43" s="238">
        <v>0</v>
      </c>
      <c r="S43" s="238">
        <v>4</v>
      </c>
      <c r="T43" s="238">
        <v>22</v>
      </c>
    </row>
    <row r="44" spans="1:20">
      <c r="A44" s="230">
        <v>78037</v>
      </c>
      <c r="B44" s="230" t="s">
        <v>862</v>
      </c>
      <c r="C44" s="234">
        <v>2</v>
      </c>
      <c r="D44" s="234">
        <v>10</v>
      </c>
      <c r="E44" s="238">
        <v>0</v>
      </c>
      <c r="F44" s="238">
        <v>0</v>
      </c>
      <c r="G44" s="238">
        <v>0</v>
      </c>
      <c r="H44" s="238">
        <v>0</v>
      </c>
      <c r="I44" s="238">
        <v>0</v>
      </c>
      <c r="J44" s="238">
        <v>0</v>
      </c>
      <c r="K44" s="238">
        <v>0</v>
      </c>
      <c r="L44" s="238">
        <v>0</v>
      </c>
      <c r="M44" s="238">
        <v>0</v>
      </c>
      <c r="N44" s="238">
        <v>0</v>
      </c>
      <c r="O44" s="238">
        <v>0</v>
      </c>
      <c r="P44" s="238">
        <v>0</v>
      </c>
      <c r="Q44" s="238">
        <v>0</v>
      </c>
      <c r="R44" s="238">
        <v>0</v>
      </c>
      <c r="S44" s="238">
        <v>2</v>
      </c>
      <c r="T44" s="238">
        <v>10</v>
      </c>
    </row>
    <row r="45" spans="1:20">
      <c r="A45" s="230">
        <v>78038</v>
      </c>
      <c r="B45" s="230" t="s">
        <v>863</v>
      </c>
      <c r="C45" s="234">
        <v>1</v>
      </c>
      <c r="D45" s="234">
        <v>15</v>
      </c>
      <c r="E45" s="238">
        <v>0</v>
      </c>
      <c r="F45" s="238">
        <v>0</v>
      </c>
      <c r="G45" s="238">
        <v>0</v>
      </c>
      <c r="H45" s="238">
        <v>0</v>
      </c>
      <c r="I45" s="238">
        <v>1</v>
      </c>
      <c r="J45" s="238">
        <v>15</v>
      </c>
      <c r="K45" s="238">
        <v>0</v>
      </c>
      <c r="L45" s="238">
        <v>0</v>
      </c>
      <c r="M45" s="238">
        <v>0</v>
      </c>
      <c r="N45" s="238">
        <v>0</v>
      </c>
      <c r="O45" s="238">
        <v>0</v>
      </c>
      <c r="P45" s="238">
        <v>0</v>
      </c>
      <c r="Q45" s="238">
        <v>0</v>
      </c>
      <c r="R45" s="238">
        <v>0</v>
      </c>
      <c r="S45" s="238">
        <v>0</v>
      </c>
      <c r="T45" s="238">
        <v>0</v>
      </c>
    </row>
    <row r="46" spans="1:20">
      <c r="A46" s="230">
        <v>78039</v>
      </c>
      <c r="B46" s="230" t="s">
        <v>864</v>
      </c>
      <c r="C46" s="234">
        <v>0</v>
      </c>
      <c r="D46" s="234">
        <v>0</v>
      </c>
      <c r="E46" s="238">
        <v>0</v>
      </c>
      <c r="F46" s="238">
        <v>0</v>
      </c>
      <c r="G46" s="238">
        <v>0</v>
      </c>
      <c r="H46" s="238">
        <v>0</v>
      </c>
      <c r="I46" s="238">
        <v>0</v>
      </c>
      <c r="J46" s="238">
        <v>0</v>
      </c>
      <c r="K46" s="238">
        <v>0</v>
      </c>
      <c r="L46" s="238">
        <v>0</v>
      </c>
      <c r="M46" s="238">
        <v>0</v>
      </c>
      <c r="N46" s="238">
        <v>0</v>
      </c>
      <c r="O46" s="238">
        <v>0</v>
      </c>
      <c r="P46" s="238">
        <v>0</v>
      </c>
      <c r="Q46" s="238">
        <v>0</v>
      </c>
      <c r="R46" s="238">
        <v>0</v>
      </c>
      <c r="S46" s="238">
        <v>0</v>
      </c>
      <c r="T46" s="238">
        <v>0</v>
      </c>
    </row>
    <row r="47" spans="1:20">
      <c r="A47" s="230">
        <v>78040</v>
      </c>
      <c r="B47" s="230" t="s">
        <v>865</v>
      </c>
      <c r="C47" s="234">
        <v>11</v>
      </c>
      <c r="D47" s="234">
        <v>592</v>
      </c>
      <c r="E47" s="238">
        <v>1</v>
      </c>
      <c r="F47" s="238">
        <v>240</v>
      </c>
      <c r="G47" s="238">
        <v>0</v>
      </c>
      <c r="H47" s="238">
        <v>0</v>
      </c>
      <c r="I47" s="238">
        <v>2</v>
      </c>
      <c r="J47" s="238">
        <v>36</v>
      </c>
      <c r="K47" s="238">
        <v>0</v>
      </c>
      <c r="L47" s="238">
        <v>0</v>
      </c>
      <c r="M47" s="238">
        <v>2</v>
      </c>
      <c r="N47" s="238">
        <v>282</v>
      </c>
      <c r="O47" s="238">
        <v>0</v>
      </c>
      <c r="P47" s="238">
        <v>0</v>
      </c>
      <c r="Q47" s="238">
        <v>0</v>
      </c>
      <c r="R47" s="238">
        <v>0</v>
      </c>
      <c r="S47" s="238">
        <v>6</v>
      </c>
      <c r="T47" s="238">
        <v>34</v>
      </c>
    </row>
    <row r="48" spans="1:20">
      <c r="A48" s="230">
        <v>78041</v>
      </c>
      <c r="B48" s="230" t="s">
        <v>866</v>
      </c>
      <c r="C48" s="234">
        <v>15</v>
      </c>
      <c r="D48" s="234">
        <v>104</v>
      </c>
      <c r="E48" s="238">
        <v>0</v>
      </c>
      <c r="F48" s="238">
        <v>0</v>
      </c>
      <c r="G48" s="238">
        <v>1</v>
      </c>
      <c r="H48" s="238">
        <v>10</v>
      </c>
      <c r="I48" s="238">
        <v>1</v>
      </c>
      <c r="J48" s="238">
        <v>20</v>
      </c>
      <c r="K48" s="238">
        <v>0</v>
      </c>
      <c r="L48" s="238">
        <v>0</v>
      </c>
      <c r="M48" s="238">
        <v>0</v>
      </c>
      <c r="N48" s="238">
        <v>0</v>
      </c>
      <c r="O48" s="238">
        <v>0</v>
      </c>
      <c r="P48" s="238">
        <v>0</v>
      </c>
      <c r="Q48" s="238">
        <v>0</v>
      </c>
      <c r="R48" s="238">
        <v>0</v>
      </c>
      <c r="S48" s="238">
        <v>13</v>
      </c>
      <c r="T48" s="238">
        <v>74</v>
      </c>
    </row>
    <row r="49" spans="1:20">
      <c r="A49" s="230">
        <v>78042</v>
      </c>
      <c r="B49" s="230" t="s">
        <v>867</v>
      </c>
      <c r="C49" s="234">
        <v>3</v>
      </c>
      <c r="D49" s="234">
        <v>23</v>
      </c>
      <c r="E49" s="238">
        <v>0</v>
      </c>
      <c r="F49" s="238">
        <v>0</v>
      </c>
      <c r="G49" s="238">
        <v>0</v>
      </c>
      <c r="H49" s="238">
        <v>0</v>
      </c>
      <c r="I49" s="238">
        <v>1</v>
      </c>
      <c r="J49" s="238">
        <v>10</v>
      </c>
      <c r="K49" s="238">
        <v>0</v>
      </c>
      <c r="L49" s="238">
        <v>0</v>
      </c>
      <c r="M49" s="238">
        <v>0</v>
      </c>
      <c r="N49" s="238">
        <v>0</v>
      </c>
      <c r="O49" s="238">
        <v>0</v>
      </c>
      <c r="P49" s="238">
        <v>0</v>
      </c>
      <c r="Q49" s="238">
        <v>0</v>
      </c>
      <c r="R49" s="238">
        <v>0</v>
      </c>
      <c r="S49" s="238">
        <v>2</v>
      </c>
      <c r="T49" s="238">
        <v>13</v>
      </c>
    </row>
    <row r="50" spans="1:20">
      <c r="A50" s="230">
        <v>78043</v>
      </c>
      <c r="B50" s="230" t="s">
        <v>868</v>
      </c>
      <c r="C50" s="234">
        <v>4</v>
      </c>
      <c r="D50" s="234">
        <v>26</v>
      </c>
      <c r="E50" s="238">
        <v>0</v>
      </c>
      <c r="F50" s="238">
        <v>0</v>
      </c>
      <c r="G50" s="238">
        <v>0</v>
      </c>
      <c r="H50" s="238">
        <v>0</v>
      </c>
      <c r="I50" s="238">
        <v>2</v>
      </c>
      <c r="J50" s="238">
        <v>18</v>
      </c>
      <c r="K50" s="238">
        <v>0</v>
      </c>
      <c r="L50" s="238">
        <v>0</v>
      </c>
      <c r="M50" s="238">
        <v>0</v>
      </c>
      <c r="N50" s="238">
        <v>0</v>
      </c>
      <c r="O50" s="238">
        <v>0</v>
      </c>
      <c r="P50" s="238">
        <v>0</v>
      </c>
      <c r="Q50" s="238">
        <v>0</v>
      </c>
      <c r="R50" s="238">
        <v>0</v>
      </c>
      <c r="S50" s="238">
        <v>2</v>
      </c>
      <c r="T50" s="238">
        <v>8</v>
      </c>
    </row>
    <row r="51" spans="1:20">
      <c r="A51" s="230">
        <v>78044</v>
      </c>
      <c r="B51" s="230" t="s">
        <v>869</v>
      </c>
      <c r="C51" s="234">
        <v>26</v>
      </c>
      <c r="D51" s="234">
        <v>3746</v>
      </c>
      <c r="E51" s="238">
        <v>5</v>
      </c>
      <c r="F51" s="238">
        <v>3500</v>
      </c>
      <c r="G51" s="238">
        <v>3</v>
      </c>
      <c r="H51" s="238">
        <v>32</v>
      </c>
      <c r="I51" s="238">
        <v>8</v>
      </c>
      <c r="J51" s="238">
        <v>123</v>
      </c>
      <c r="K51" s="238">
        <v>0</v>
      </c>
      <c r="L51" s="238">
        <v>0</v>
      </c>
      <c r="M51" s="238">
        <v>0</v>
      </c>
      <c r="N51" s="238">
        <v>0</v>
      </c>
      <c r="O51" s="238">
        <v>0</v>
      </c>
      <c r="P51" s="238">
        <v>0</v>
      </c>
      <c r="Q51" s="238">
        <v>2</v>
      </c>
      <c r="R51" s="238">
        <v>48</v>
      </c>
      <c r="S51" s="238">
        <v>8</v>
      </c>
      <c r="T51" s="238">
        <v>43</v>
      </c>
    </row>
    <row r="52" spans="1:20">
      <c r="A52" s="230">
        <v>78045</v>
      </c>
      <c r="B52" s="230" t="s">
        <v>825</v>
      </c>
      <c r="C52" s="234">
        <v>14</v>
      </c>
      <c r="D52" s="234">
        <v>97</v>
      </c>
      <c r="E52" s="238">
        <v>0</v>
      </c>
      <c r="F52" s="238">
        <v>0</v>
      </c>
      <c r="G52" s="238">
        <v>1</v>
      </c>
      <c r="H52" s="238">
        <v>8</v>
      </c>
      <c r="I52" s="238">
        <v>0</v>
      </c>
      <c r="J52" s="238">
        <v>0</v>
      </c>
      <c r="K52" s="238">
        <v>0</v>
      </c>
      <c r="L52" s="238">
        <v>0</v>
      </c>
      <c r="M52" s="238">
        <v>1</v>
      </c>
      <c r="N52" s="238">
        <v>32</v>
      </c>
      <c r="O52" s="238">
        <v>0</v>
      </c>
      <c r="P52" s="238">
        <v>0</v>
      </c>
      <c r="Q52" s="238">
        <v>0</v>
      </c>
      <c r="R52" s="238">
        <v>0</v>
      </c>
      <c r="S52" s="238">
        <v>12</v>
      </c>
      <c r="T52" s="238">
        <v>57</v>
      </c>
    </row>
    <row r="53" spans="1:20">
      <c r="A53" s="230">
        <v>78046</v>
      </c>
      <c r="B53" s="230" t="s">
        <v>870</v>
      </c>
      <c r="C53" s="234">
        <v>0</v>
      </c>
      <c r="D53" s="234">
        <v>0</v>
      </c>
      <c r="E53" s="238">
        <v>0</v>
      </c>
      <c r="F53" s="238">
        <v>0</v>
      </c>
      <c r="G53" s="238">
        <v>0</v>
      </c>
      <c r="H53" s="238">
        <v>0</v>
      </c>
      <c r="I53" s="238">
        <v>0</v>
      </c>
      <c r="J53" s="238">
        <v>0</v>
      </c>
      <c r="K53" s="238">
        <v>0</v>
      </c>
      <c r="L53" s="238">
        <v>0</v>
      </c>
      <c r="M53" s="238">
        <v>0</v>
      </c>
      <c r="N53" s="238">
        <v>0</v>
      </c>
      <c r="O53" s="238">
        <v>0</v>
      </c>
      <c r="P53" s="238">
        <v>0</v>
      </c>
      <c r="Q53" s="238">
        <v>0</v>
      </c>
      <c r="R53" s="238">
        <v>0</v>
      </c>
      <c r="S53" s="238">
        <v>0</v>
      </c>
      <c r="T53" s="238">
        <v>0</v>
      </c>
    </row>
    <row r="54" spans="1:20">
      <c r="A54" s="230">
        <v>78047</v>
      </c>
      <c r="B54" s="230" t="s">
        <v>871</v>
      </c>
      <c r="C54" s="234">
        <v>9</v>
      </c>
      <c r="D54" s="234">
        <v>86</v>
      </c>
      <c r="E54" s="238">
        <v>0</v>
      </c>
      <c r="F54" s="238">
        <v>0</v>
      </c>
      <c r="G54" s="238">
        <v>3</v>
      </c>
      <c r="H54" s="238">
        <v>32</v>
      </c>
      <c r="I54" s="238">
        <v>2</v>
      </c>
      <c r="J54" s="238">
        <v>30</v>
      </c>
      <c r="K54" s="238">
        <v>0</v>
      </c>
      <c r="L54" s="238">
        <v>0</v>
      </c>
      <c r="M54" s="238">
        <v>0</v>
      </c>
      <c r="N54" s="238">
        <v>0</v>
      </c>
      <c r="O54" s="238">
        <v>0</v>
      </c>
      <c r="P54" s="238">
        <v>0</v>
      </c>
      <c r="Q54" s="238">
        <v>0</v>
      </c>
      <c r="R54" s="238">
        <v>0</v>
      </c>
      <c r="S54" s="238">
        <v>4</v>
      </c>
      <c r="T54" s="238">
        <v>24</v>
      </c>
    </row>
    <row r="55" spans="1:20">
      <c r="A55" s="230">
        <v>78048</v>
      </c>
      <c r="B55" s="230" t="s">
        <v>872</v>
      </c>
      <c r="C55" s="234">
        <v>16</v>
      </c>
      <c r="D55" s="234">
        <v>1838</v>
      </c>
      <c r="E55" s="238">
        <v>4</v>
      </c>
      <c r="F55" s="238">
        <v>1756</v>
      </c>
      <c r="G55" s="238">
        <v>1</v>
      </c>
      <c r="H55" s="238">
        <v>10</v>
      </c>
      <c r="I55" s="238">
        <v>0</v>
      </c>
      <c r="J55" s="238">
        <v>0</v>
      </c>
      <c r="K55" s="238">
        <v>0</v>
      </c>
      <c r="L55" s="238">
        <v>0</v>
      </c>
      <c r="M55" s="238">
        <v>0</v>
      </c>
      <c r="N55" s="238">
        <v>0</v>
      </c>
      <c r="O55" s="238">
        <v>0</v>
      </c>
      <c r="P55" s="238">
        <v>0</v>
      </c>
      <c r="Q55" s="238">
        <v>0</v>
      </c>
      <c r="R55" s="238">
        <v>0</v>
      </c>
      <c r="S55" s="238">
        <v>11</v>
      </c>
      <c r="T55" s="238">
        <v>72</v>
      </c>
    </row>
    <row r="56" spans="1:20">
      <c r="A56" s="230">
        <v>78049</v>
      </c>
      <c r="B56" s="230" t="s">
        <v>873</v>
      </c>
      <c r="C56" s="234">
        <v>6</v>
      </c>
      <c r="D56" s="234">
        <v>59</v>
      </c>
      <c r="E56" s="238">
        <v>0</v>
      </c>
      <c r="F56" s="238">
        <v>0</v>
      </c>
      <c r="G56" s="238">
        <v>0</v>
      </c>
      <c r="H56" s="238">
        <v>0</v>
      </c>
      <c r="I56" s="238">
        <v>4</v>
      </c>
      <c r="J56" s="238">
        <v>43</v>
      </c>
      <c r="K56" s="238">
        <v>0</v>
      </c>
      <c r="L56" s="238">
        <v>0</v>
      </c>
      <c r="M56" s="238">
        <v>0</v>
      </c>
      <c r="N56" s="238">
        <v>0</v>
      </c>
      <c r="O56" s="238">
        <v>0</v>
      </c>
      <c r="P56" s="238">
        <v>0</v>
      </c>
      <c r="Q56" s="238">
        <v>0</v>
      </c>
      <c r="R56" s="238">
        <v>0</v>
      </c>
      <c r="S56" s="238">
        <v>2</v>
      </c>
      <c r="T56" s="238">
        <v>16</v>
      </c>
    </row>
    <row r="57" spans="1:20">
      <c r="A57" s="230">
        <v>78050</v>
      </c>
      <c r="B57" s="230" t="s">
        <v>874</v>
      </c>
      <c r="C57" s="234">
        <v>4</v>
      </c>
      <c r="D57" s="234">
        <v>24</v>
      </c>
      <c r="E57" s="238">
        <v>0</v>
      </c>
      <c r="F57" s="238">
        <v>0</v>
      </c>
      <c r="G57" s="238">
        <v>0</v>
      </c>
      <c r="H57" s="238">
        <v>0</v>
      </c>
      <c r="I57" s="238">
        <v>1</v>
      </c>
      <c r="J57" s="238">
        <v>10</v>
      </c>
      <c r="K57" s="238">
        <v>0</v>
      </c>
      <c r="L57" s="238">
        <v>0</v>
      </c>
      <c r="M57" s="238">
        <v>0</v>
      </c>
      <c r="N57" s="238">
        <v>0</v>
      </c>
      <c r="O57" s="238">
        <v>0</v>
      </c>
      <c r="P57" s="238">
        <v>0</v>
      </c>
      <c r="Q57" s="238">
        <v>0</v>
      </c>
      <c r="R57" s="238">
        <v>0</v>
      </c>
      <c r="S57" s="238">
        <v>3</v>
      </c>
      <c r="T57" s="238">
        <v>14</v>
      </c>
    </row>
    <row r="58" spans="1:20">
      <c r="A58" s="230">
        <v>78051</v>
      </c>
      <c r="B58" s="230" t="s">
        <v>875</v>
      </c>
      <c r="C58" s="234">
        <v>5</v>
      </c>
      <c r="D58" s="234">
        <v>45</v>
      </c>
      <c r="E58" s="238">
        <v>0</v>
      </c>
      <c r="F58" s="238">
        <v>0</v>
      </c>
      <c r="G58" s="238">
        <v>1</v>
      </c>
      <c r="H58" s="238">
        <v>7</v>
      </c>
      <c r="I58" s="238">
        <v>2</v>
      </c>
      <c r="J58" s="238">
        <v>28</v>
      </c>
      <c r="K58" s="238">
        <v>0</v>
      </c>
      <c r="L58" s="238">
        <v>0</v>
      </c>
      <c r="M58" s="238">
        <v>0</v>
      </c>
      <c r="N58" s="238">
        <v>0</v>
      </c>
      <c r="O58" s="238">
        <v>0</v>
      </c>
      <c r="P58" s="238">
        <v>0</v>
      </c>
      <c r="Q58" s="238">
        <v>0</v>
      </c>
      <c r="R58" s="238">
        <v>0</v>
      </c>
      <c r="S58" s="238">
        <v>2</v>
      </c>
      <c r="T58" s="238">
        <v>10</v>
      </c>
    </row>
    <row r="59" spans="1:20">
      <c r="A59" s="230">
        <v>78052</v>
      </c>
      <c r="B59" s="230" t="s">
        <v>876</v>
      </c>
      <c r="C59" s="234">
        <v>0</v>
      </c>
      <c r="D59" s="234">
        <v>0</v>
      </c>
      <c r="E59" s="238">
        <v>0</v>
      </c>
      <c r="F59" s="238">
        <v>0</v>
      </c>
      <c r="G59" s="238">
        <v>0</v>
      </c>
      <c r="H59" s="238">
        <v>0</v>
      </c>
      <c r="I59" s="238">
        <v>0</v>
      </c>
      <c r="J59" s="238">
        <v>0</v>
      </c>
      <c r="K59" s="238">
        <v>0</v>
      </c>
      <c r="L59" s="238">
        <v>0</v>
      </c>
      <c r="M59" s="238">
        <v>0</v>
      </c>
      <c r="N59" s="238">
        <v>0</v>
      </c>
      <c r="O59" s="238">
        <v>0</v>
      </c>
      <c r="P59" s="238">
        <v>0</v>
      </c>
      <c r="Q59" s="238">
        <v>0</v>
      </c>
      <c r="R59" s="238">
        <v>0</v>
      </c>
      <c r="S59" s="238">
        <v>0</v>
      </c>
      <c r="T59" s="238">
        <v>0</v>
      </c>
    </row>
    <row r="60" spans="1:20">
      <c r="A60" s="230">
        <v>78053</v>
      </c>
      <c r="B60" s="230" t="s">
        <v>877</v>
      </c>
      <c r="C60" s="234">
        <v>0</v>
      </c>
      <c r="D60" s="234">
        <v>0</v>
      </c>
      <c r="E60" s="238">
        <v>0</v>
      </c>
      <c r="F60" s="238">
        <v>0</v>
      </c>
      <c r="G60" s="238">
        <v>0</v>
      </c>
      <c r="H60" s="238">
        <v>0</v>
      </c>
      <c r="I60" s="238">
        <v>0</v>
      </c>
      <c r="J60" s="238">
        <v>0</v>
      </c>
      <c r="K60" s="238">
        <v>0</v>
      </c>
      <c r="L60" s="238">
        <v>0</v>
      </c>
      <c r="M60" s="238">
        <v>0</v>
      </c>
      <c r="N60" s="238">
        <v>0</v>
      </c>
      <c r="O60" s="238">
        <v>0</v>
      </c>
      <c r="P60" s="238">
        <v>0</v>
      </c>
      <c r="Q60" s="238">
        <v>0</v>
      </c>
      <c r="R60" s="238">
        <v>0</v>
      </c>
      <c r="S60" s="238">
        <v>0</v>
      </c>
      <c r="T60" s="238">
        <v>0</v>
      </c>
    </row>
    <row r="61" spans="1:20">
      <c r="A61" s="230">
        <v>78054</v>
      </c>
      <c r="B61" s="230" t="s">
        <v>878</v>
      </c>
      <c r="C61" s="234">
        <v>2</v>
      </c>
      <c r="D61" s="234">
        <v>12</v>
      </c>
      <c r="E61" s="238">
        <v>0</v>
      </c>
      <c r="F61" s="238">
        <v>0</v>
      </c>
      <c r="G61" s="238">
        <v>0</v>
      </c>
      <c r="H61" s="238">
        <v>0</v>
      </c>
      <c r="I61" s="238">
        <v>1</v>
      </c>
      <c r="J61" s="238">
        <v>10</v>
      </c>
      <c r="K61" s="238">
        <v>0</v>
      </c>
      <c r="L61" s="238">
        <v>0</v>
      </c>
      <c r="M61" s="238">
        <v>0</v>
      </c>
      <c r="N61" s="238">
        <v>0</v>
      </c>
      <c r="O61" s="238">
        <v>0</v>
      </c>
      <c r="P61" s="238">
        <v>0</v>
      </c>
      <c r="Q61" s="238">
        <v>0</v>
      </c>
      <c r="R61" s="238">
        <v>0</v>
      </c>
      <c r="S61" s="238">
        <v>1</v>
      </c>
      <c r="T61" s="238">
        <v>2</v>
      </c>
    </row>
    <row r="62" spans="1:20">
      <c r="A62" s="230">
        <v>78055</v>
      </c>
      <c r="B62" s="230" t="s">
        <v>879</v>
      </c>
      <c r="C62" s="234">
        <v>4</v>
      </c>
      <c r="D62" s="234">
        <v>34</v>
      </c>
      <c r="E62" s="238">
        <v>0</v>
      </c>
      <c r="F62" s="238">
        <v>0</v>
      </c>
      <c r="G62" s="238">
        <v>0</v>
      </c>
      <c r="H62" s="238">
        <v>0</v>
      </c>
      <c r="I62" s="238">
        <v>2</v>
      </c>
      <c r="J62" s="238">
        <v>18</v>
      </c>
      <c r="K62" s="238">
        <v>0</v>
      </c>
      <c r="L62" s="238">
        <v>0</v>
      </c>
      <c r="M62" s="238">
        <v>0</v>
      </c>
      <c r="N62" s="238">
        <v>0</v>
      </c>
      <c r="O62" s="238">
        <v>0</v>
      </c>
      <c r="P62" s="238">
        <v>0</v>
      </c>
      <c r="Q62" s="238">
        <v>0</v>
      </c>
      <c r="R62" s="238">
        <v>0</v>
      </c>
      <c r="S62" s="238">
        <v>2</v>
      </c>
      <c r="T62" s="238">
        <v>16</v>
      </c>
    </row>
    <row r="63" spans="1:20">
      <c r="A63" s="230">
        <v>78056</v>
      </c>
      <c r="B63" s="230" t="s">
        <v>880</v>
      </c>
      <c r="C63" s="234">
        <v>10</v>
      </c>
      <c r="D63" s="234">
        <v>87</v>
      </c>
      <c r="E63" s="238">
        <v>0</v>
      </c>
      <c r="F63" s="238">
        <v>0</v>
      </c>
      <c r="G63" s="238">
        <v>0</v>
      </c>
      <c r="H63" s="238">
        <v>0</v>
      </c>
      <c r="I63" s="238">
        <v>5</v>
      </c>
      <c r="J63" s="238">
        <v>58</v>
      </c>
      <c r="K63" s="238">
        <v>0</v>
      </c>
      <c r="L63" s="238">
        <v>0</v>
      </c>
      <c r="M63" s="238">
        <v>0</v>
      </c>
      <c r="N63" s="238">
        <v>0</v>
      </c>
      <c r="O63" s="238">
        <v>0</v>
      </c>
      <c r="P63" s="238">
        <v>0</v>
      </c>
      <c r="Q63" s="238">
        <v>0</v>
      </c>
      <c r="R63" s="238">
        <v>0</v>
      </c>
      <c r="S63" s="238">
        <v>5</v>
      </c>
      <c r="T63" s="238">
        <v>29</v>
      </c>
    </row>
    <row r="64" spans="1:20">
      <c r="A64" s="230">
        <v>78057</v>
      </c>
      <c r="B64" s="230" t="s">
        <v>881</v>
      </c>
      <c r="C64" s="234">
        <v>9</v>
      </c>
      <c r="D64" s="234">
        <v>66</v>
      </c>
      <c r="E64" s="238">
        <v>0</v>
      </c>
      <c r="F64" s="238">
        <v>0</v>
      </c>
      <c r="G64" s="238">
        <v>3</v>
      </c>
      <c r="H64" s="238">
        <v>30</v>
      </c>
      <c r="I64" s="238">
        <v>0</v>
      </c>
      <c r="J64" s="238">
        <v>0</v>
      </c>
      <c r="K64" s="238">
        <v>0</v>
      </c>
      <c r="L64" s="238">
        <v>0</v>
      </c>
      <c r="M64" s="238">
        <v>0</v>
      </c>
      <c r="N64" s="238">
        <v>0</v>
      </c>
      <c r="O64" s="238">
        <v>0</v>
      </c>
      <c r="P64" s="238">
        <v>0</v>
      </c>
      <c r="Q64" s="238">
        <v>0</v>
      </c>
      <c r="R64" s="238">
        <v>0</v>
      </c>
      <c r="S64" s="238">
        <v>6</v>
      </c>
      <c r="T64" s="238">
        <v>36</v>
      </c>
    </row>
    <row r="65" spans="1:20">
      <c r="A65" s="230">
        <v>78058</v>
      </c>
      <c r="B65" s="230" t="s">
        <v>882</v>
      </c>
      <c r="C65" s="234">
        <v>9</v>
      </c>
      <c r="D65" s="234">
        <v>900</v>
      </c>
      <c r="E65" s="238">
        <v>2</v>
      </c>
      <c r="F65" s="238">
        <v>800</v>
      </c>
      <c r="G65" s="238">
        <v>0</v>
      </c>
      <c r="H65" s="238">
        <v>0</v>
      </c>
      <c r="I65" s="238">
        <v>4</v>
      </c>
      <c r="J65" s="238">
        <v>80</v>
      </c>
      <c r="K65" s="238">
        <v>0</v>
      </c>
      <c r="L65" s="238">
        <v>0</v>
      </c>
      <c r="M65" s="238">
        <v>0</v>
      </c>
      <c r="N65" s="238">
        <v>0</v>
      </c>
      <c r="O65" s="238">
        <v>0</v>
      </c>
      <c r="P65" s="238">
        <v>0</v>
      </c>
      <c r="Q65" s="238">
        <v>0</v>
      </c>
      <c r="R65" s="238">
        <v>0</v>
      </c>
      <c r="S65" s="238">
        <v>3</v>
      </c>
      <c r="T65" s="238">
        <v>20</v>
      </c>
    </row>
    <row r="66" spans="1:20">
      <c r="A66" s="230">
        <v>78059</v>
      </c>
      <c r="B66" s="230" t="s">
        <v>883</v>
      </c>
      <c r="C66" s="234">
        <v>4</v>
      </c>
      <c r="D66" s="234">
        <v>30</v>
      </c>
      <c r="E66" s="238">
        <v>0</v>
      </c>
      <c r="F66" s="238">
        <v>0</v>
      </c>
      <c r="G66" s="238">
        <v>0</v>
      </c>
      <c r="H66" s="238">
        <v>0</v>
      </c>
      <c r="I66" s="238">
        <v>2</v>
      </c>
      <c r="J66" s="238">
        <v>18</v>
      </c>
      <c r="K66" s="238">
        <v>0</v>
      </c>
      <c r="L66" s="238">
        <v>0</v>
      </c>
      <c r="M66" s="238">
        <v>0</v>
      </c>
      <c r="N66" s="238">
        <v>0</v>
      </c>
      <c r="O66" s="238">
        <v>0</v>
      </c>
      <c r="P66" s="238">
        <v>0</v>
      </c>
      <c r="Q66" s="238">
        <v>0</v>
      </c>
      <c r="R66" s="238">
        <v>0</v>
      </c>
      <c r="S66" s="238">
        <v>2</v>
      </c>
      <c r="T66" s="238">
        <v>12</v>
      </c>
    </row>
    <row r="67" spans="1:20">
      <c r="A67" s="230">
        <v>78060</v>
      </c>
      <c r="B67" s="230" t="s">
        <v>884</v>
      </c>
      <c r="C67" s="234">
        <v>3</v>
      </c>
      <c r="D67" s="234">
        <v>1119</v>
      </c>
      <c r="E67" s="238">
        <v>1</v>
      </c>
      <c r="F67" s="238">
        <v>1100</v>
      </c>
      <c r="G67" s="238">
        <v>0</v>
      </c>
      <c r="H67" s="238">
        <v>0</v>
      </c>
      <c r="I67" s="238">
        <v>1</v>
      </c>
      <c r="J67" s="238">
        <v>15</v>
      </c>
      <c r="K67" s="238">
        <v>0</v>
      </c>
      <c r="L67" s="238">
        <v>0</v>
      </c>
      <c r="M67" s="238">
        <v>0</v>
      </c>
      <c r="N67" s="238">
        <v>0</v>
      </c>
      <c r="O67" s="238">
        <v>0</v>
      </c>
      <c r="P67" s="238">
        <v>0</v>
      </c>
      <c r="Q67" s="238">
        <v>0</v>
      </c>
      <c r="R67" s="238">
        <v>0</v>
      </c>
      <c r="S67" s="238">
        <v>1</v>
      </c>
      <c r="T67" s="238">
        <v>4</v>
      </c>
    </row>
    <row r="68" spans="1:20">
      <c r="A68" s="230">
        <v>78061</v>
      </c>
      <c r="B68" s="230" t="s">
        <v>885</v>
      </c>
      <c r="C68" s="234">
        <v>1</v>
      </c>
      <c r="D68" s="234">
        <v>12</v>
      </c>
      <c r="E68" s="238">
        <v>0</v>
      </c>
      <c r="F68" s="238">
        <v>0</v>
      </c>
      <c r="G68" s="238">
        <v>1</v>
      </c>
      <c r="H68" s="238">
        <v>12</v>
      </c>
      <c r="I68" s="238">
        <v>0</v>
      </c>
      <c r="J68" s="238">
        <v>0</v>
      </c>
      <c r="K68" s="238">
        <v>0</v>
      </c>
      <c r="L68" s="238">
        <v>0</v>
      </c>
      <c r="M68" s="238">
        <v>0</v>
      </c>
      <c r="N68" s="238">
        <v>0</v>
      </c>
      <c r="O68" s="238">
        <v>0</v>
      </c>
      <c r="P68" s="238">
        <v>0</v>
      </c>
      <c r="Q68" s="238">
        <v>0</v>
      </c>
      <c r="R68" s="238">
        <v>0</v>
      </c>
      <c r="S68" s="238">
        <v>0</v>
      </c>
      <c r="T68" s="238">
        <v>0</v>
      </c>
    </row>
    <row r="69" spans="1:20">
      <c r="A69" s="230">
        <v>78062</v>
      </c>
      <c r="B69" s="230" t="s">
        <v>886</v>
      </c>
      <c r="C69" s="234">
        <v>8</v>
      </c>
      <c r="D69" s="234">
        <v>56</v>
      </c>
      <c r="E69" s="238">
        <v>0</v>
      </c>
      <c r="F69" s="238">
        <v>0</v>
      </c>
      <c r="G69" s="238">
        <v>0</v>
      </c>
      <c r="H69" s="238">
        <v>0</v>
      </c>
      <c r="I69" s="238">
        <v>3</v>
      </c>
      <c r="J69" s="238">
        <v>28</v>
      </c>
      <c r="K69" s="238">
        <v>0</v>
      </c>
      <c r="L69" s="238">
        <v>0</v>
      </c>
      <c r="M69" s="238">
        <v>0</v>
      </c>
      <c r="N69" s="238">
        <v>0</v>
      </c>
      <c r="O69" s="238">
        <v>0</v>
      </c>
      <c r="P69" s="238">
        <v>0</v>
      </c>
      <c r="Q69" s="238">
        <v>0</v>
      </c>
      <c r="R69" s="238">
        <v>0</v>
      </c>
      <c r="S69" s="238">
        <v>5</v>
      </c>
      <c r="T69" s="238">
        <v>28</v>
      </c>
    </row>
    <row r="70" spans="1:20">
      <c r="A70" s="230">
        <v>78063</v>
      </c>
      <c r="B70" s="230" t="s">
        <v>887</v>
      </c>
      <c r="C70" s="234">
        <v>6</v>
      </c>
      <c r="D70" s="234">
        <v>52</v>
      </c>
      <c r="E70" s="238">
        <v>0</v>
      </c>
      <c r="F70" s="238">
        <v>0</v>
      </c>
      <c r="G70" s="238">
        <v>0</v>
      </c>
      <c r="H70" s="238">
        <v>0</v>
      </c>
      <c r="I70" s="238">
        <v>2</v>
      </c>
      <c r="J70" s="238">
        <v>24</v>
      </c>
      <c r="K70" s="238">
        <v>0</v>
      </c>
      <c r="L70" s="238">
        <v>0</v>
      </c>
      <c r="M70" s="238">
        <v>0</v>
      </c>
      <c r="N70" s="238">
        <v>0</v>
      </c>
      <c r="O70" s="238">
        <v>0</v>
      </c>
      <c r="P70" s="238">
        <v>0</v>
      </c>
      <c r="Q70" s="238">
        <v>0</v>
      </c>
      <c r="R70" s="238">
        <v>0</v>
      </c>
      <c r="S70" s="238">
        <v>4</v>
      </c>
      <c r="T70" s="238">
        <v>28</v>
      </c>
    </row>
    <row r="71" spans="1:20">
      <c r="A71" s="230">
        <v>78064</v>
      </c>
      <c r="B71" s="230" t="s">
        <v>888</v>
      </c>
      <c r="C71" s="234">
        <v>1</v>
      </c>
      <c r="D71" s="234">
        <v>4</v>
      </c>
      <c r="E71" s="238">
        <v>0</v>
      </c>
      <c r="F71" s="238">
        <v>0</v>
      </c>
      <c r="G71" s="238">
        <v>0</v>
      </c>
      <c r="H71" s="238">
        <v>0</v>
      </c>
      <c r="I71" s="238">
        <v>1</v>
      </c>
      <c r="J71" s="238">
        <v>4</v>
      </c>
      <c r="K71" s="238">
        <v>0</v>
      </c>
      <c r="L71" s="238">
        <v>0</v>
      </c>
      <c r="M71" s="238">
        <v>0</v>
      </c>
      <c r="N71" s="238">
        <v>0</v>
      </c>
      <c r="O71" s="238">
        <v>0</v>
      </c>
      <c r="P71" s="238">
        <v>0</v>
      </c>
      <c r="Q71" s="238">
        <v>0</v>
      </c>
      <c r="R71" s="238">
        <v>0</v>
      </c>
      <c r="S71" s="238">
        <v>0</v>
      </c>
      <c r="T71" s="238">
        <v>0</v>
      </c>
    </row>
    <row r="72" spans="1:20">
      <c r="A72" s="230">
        <v>78065</v>
      </c>
      <c r="B72" s="230" t="s">
        <v>889</v>
      </c>
      <c r="C72" s="234">
        <v>1</v>
      </c>
      <c r="D72" s="234">
        <v>4</v>
      </c>
      <c r="E72" s="238">
        <v>0</v>
      </c>
      <c r="F72" s="238">
        <v>0</v>
      </c>
      <c r="G72" s="238">
        <v>0</v>
      </c>
      <c r="H72" s="238">
        <v>0</v>
      </c>
      <c r="I72" s="238">
        <v>0</v>
      </c>
      <c r="J72" s="238">
        <v>0</v>
      </c>
      <c r="K72" s="238">
        <v>0</v>
      </c>
      <c r="L72" s="238">
        <v>0</v>
      </c>
      <c r="M72" s="238">
        <v>0</v>
      </c>
      <c r="N72" s="238">
        <v>0</v>
      </c>
      <c r="O72" s="238">
        <v>0</v>
      </c>
      <c r="P72" s="238">
        <v>0</v>
      </c>
      <c r="Q72" s="238">
        <v>0</v>
      </c>
      <c r="R72" s="238">
        <v>0</v>
      </c>
      <c r="S72" s="238">
        <v>1</v>
      </c>
      <c r="T72" s="238">
        <v>4</v>
      </c>
    </row>
    <row r="73" spans="1:20">
      <c r="A73" s="230">
        <v>78066</v>
      </c>
      <c r="B73" s="230" t="s">
        <v>890</v>
      </c>
      <c r="C73" s="234">
        <v>8</v>
      </c>
      <c r="D73" s="234">
        <v>160</v>
      </c>
      <c r="E73" s="238">
        <v>0</v>
      </c>
      <c r="F73" s="238">
        <v>0</v>
      </c>
      <c r="G73" s="238">
        <v>0</v>
      </c>
      <c r="H73" s="238">
        <v>0</v>
      </c>
      <c r="I73" s="238">
        <v>6</v>
      </c>
      <c r="J73" s="238">
        <v>150</v>
      </c>
      <c r="K73" s="238">
        <v>0</v>
      </c>
      <c r="L73" s="238">
        <v>0</v>
      </c>
      <c r="M73" s="238">
        <v>0</v>
      </c>
      <c r="N73" s="238">
        <v>0</v>
      </c>
      <c r="O73" s="238">
        <v>0</v>
      </c>
      <c r="P73" s="238">
        <v>0</v>
      </c>
      <c r="Q73" s="238">
        <v>0</v>
      </c>
      <c r="R73" s="238">
        <v>0</v>
      </c>
      <c r="S73" s="238">
        <v>2</v>
      </c>
      <c r="T73" s="238">
        <v>10</v>
      </c>
    </row>
    <row r="74" spans="1:20">
      <c r="A74" s="230">
        <v>78067</v>
      </c>
      <c r="B74" s="230" t="s">
        <v>891</v>
      </c>
      <c r="C74" s="234">
        <v>3</v>
      </c>
      <c r="D74" s="234">
        <v>28</v>
      </c>
      <c r="E74" s="238">
        <v>0</v>
      </c>
      <c r="F74" s="238">
        <v>0</v>
      </c>
      <c r="G74" s="238">
        <v>0</v>
      </c>
      <c r="H74" s="238">
        <v>0</v>
      </c>
      <c r="I74" s="238">
        <v>1</v>
      </c>
      <c r="J74" s="238">
        <v>11</v>
      </c>
      <c r="K74" s="238">
        <v>0</v>
      </c>
      <c r="L74" s="238">
        <v>0</v>
      </c>
      <c r="M74" s="238">
        <v>0</v>
      </c>
      <c r="N74" s="238">
        <v>0</v>
      </c>
      <c r="O74" s="238">
        <v>0</v>
      </c>
      <c r="P74" s="238">
        <v>0</v>
      </c>
      <c r="Q74" s="238">
        <v>1</v>
      </c>
      <c r="R74" s="238">
        <v>10</v>
      </c>
      <c r="S74" s="238">
        <v>1</v>
      </c>
      <c r="T74" s="238">
        <v>7</v>
      </c>
    </row>
    <row r="75" spans="1:20">
      <c r="A75" s="230">
        <v>78068</v>
      </c>
      <c r="B75" s="230" t="s">
        <v>892</v>
      </c>
      <c r="C75" s="234">
        <v>2</v>
      </c>
      <c r="D75" s="234">
        <v>407</v>
      </c>
      <c r="E75" s="238">
        <v>1</v>
      </c>
      <c r="F75" s="238">
        <v>400</v>
      </c>
      <c r="G75" s="238">
        <v>0</v>
      </c>
      <c r="H75" s="238">
        <v>0</v>
      </c>
      <c r="I75" s="238">
        <v>0</v>
      </c>
      <c r="J75" s="238">
        <v>0</v>
      </c>
      <c r="K75" s="238">
        <v>0</v>
      </c>
      <c r="L75" s="238">
        <v>0</v>
      </c>
      <c r="M75" s="238">
        <v>0</v>
      </c>
      <c r="N75" s="238">
        <v>0</v>
      </c>
      <c r="O75" s="238">
        <v>0</v>
      </c>
      <c r="P75" s="238">
        <v>0</v>
      </c>
      <c r="Q75" s="238">
        <v>0</v>
      </c>
      <c r="R75" s="238">
        <v>0</v>
      </c>
      <c r="S75" s="238">
        <v>1</v>
      </c>
      <c r="T75" s="238">
        <v>7</v>
      </c>
    </row>
    <row r="76" spans="1:20">
      <c r="A76" s="230">
        <v>78069</v>
      </c>
      <c r="B76" s="230" t="s">
        <v>893</v>
      </c>
      <c r="C76" s="234">
        <v>5</v>
      </c>
      <c r="D76" s="234">
        <v>45</v>
      </c>
      <c r="E76" s="238">
        <v>0</v>
      </c>
      <c r="F76" s="238">
        <v>0</v>
      </c>
      <c r="G76" s="238">
        <v>0</v>
      </c>
      <c r="H76" s="238">
        <v>0</v>
      </c>
      <c r="I76" s="238">
        <v>3</v>
      </c>
      <c r="J76" s="238">
        <v>32</v>
      </c>
      <c r="K76" s="238">
        <v>0</v>
      </c>
      <c r="L76" s="238">
        <v>0</v>
      </c>
      <c r="M76" s="238">
        <v>0</v>
      </c>
      <c r="N76" s="238">
        <v>0</v>
      </c>
      <c r="O76" s="238">
        <v>0</v>
      </c>
      <c r="P76" s="238">
        <v>0</v>
      </c>
      <c r="Q76" s="238">
        <v>0</v>
      </c>
      <c r="R76" s="238">
        <v>0</v>
      </c>
      <c r="S76" s="238">
        <v>2</v>
      </c>
      <c r="T76" s="238">
        <v>13</v>
      </c>
    </row>
    <row r="77" spans="1:20">
      <c r="A77" s="230">
        <v>78070</v>
      </c>
      <c r="B77" s="230" t="s">
        <v>894</v>
      </c>
      <c r="C77" s="234">
        <v>4</v>
      </c>
      <c r="D77" s="234">
        <v>54</v>
      </c>
      <c r="E77" s="238">
        <v>0</v>
      </c>
      <c r="F77" s="238">
        <v>0</v>
      </c>
      <c r="G77" s="238">
        <v>0</v>
      </c>
      <c r="H77" s="238">
        <v>0</v>
      </c>
      <c r="I77" s="238">
        <v>2</v>
      </c>
      <c r="J77" s="238">
        <v>22</v>
      </c>
      <c r="K77" s="238">
        <v>0</v>
      </c>
      <c r="L77" s="238">
        <v>0</v>
      </c>
      <c r="M77" s="238">
        <v>1</v>
      </c>
      <c r="N77" s="238">
        <v>25</v>
      </c>
      <c r="O77" s="238">
        <v>0</v>
      </c>
      <c r="P77" s="238">
        <v>0</v>
      </c>
      <c r="Q77" s="238">
        <v>0</v>
      </c>
      <c r="R77" s="238">
        <v>0</v>
      </c>
      <c r="S77" s="238">
        <v>1</v>
      </c>
      <c r="T77" s="238">
        <v>7</v>
      </c>
    </row>
    <row r="78" spans="1:20">
      <c r="A78" s="230">
        <v>78071</v>
      </c>
      <c r="B78" s="230" t="s">
        <v>895</v>
      </c>
      <c r="C78" s="234">
        <v>2</v>
      </c>
      <c r="D78" s="234">
        <v>13</v>
      </c>
      <c r="E78" s="238">
        <v>0</v>
      </c>
      <c r="F78" s="238">
        <v>0</v>
      </c>
      <c r="G78" s="238">
        <v>0</v>
      </c>
      <c r="H78" s="238">
        <v>0</v>
      </c>
      <c r="I78" s="238">
        <v>1</v>
      </c>
      <c r="J78" s="238">
        <v>8</v>
      </c>
      <c r="K78" s="238">
        <v>0</v>
      </c>
      <c r="L78" s="238">
        <v>0</v>
      </c>
      <c r="M78" s="238">
        <v>0</v>
      </c>
      <c r="N78" s="238">
        <v>0</v>
      </c>
      <c r="O78" s="238">
        <v>0</v>
      </c>
      <c r="P78" s="238">
        <v>0</v>
      </c>
      <c r="Q78" s="238">
        <v>0</v>
      </c>
      <c r="R78" s="238">
        <v>0</v>
      </c>
      <c r="S78" s="238">
        <v>1</v>
      </c>
      <c r="T78" s="238">
        <v>5</v>
      </c>
    </row>
    <row r="79" spans="1:20">
      <c r="A79" s="230">
        <v>78072</v>
      </c>
      <c r="B79" s="230" t="s">
        <v>896</v>
      </c>
      <c r="C79" s="234">
        <v>0</v>
      </c>
      <c r="D79" s="234">
        <v>0</v>
      </c>
      <c r="E79" s="238">
        <v>0</v>
      </c>
      <c r="F79" s="238">
        <v>0</v>
      </c>
      <c r="G79" s="238">
        <v>0</v>
      </c>
      <c r="H79" s="238">
        <v>0</v>
      </c>
      <c r="I79" s="238">
        <v>0</v>
      </c>
      <c r="J79" s="238">
        <v>0</v>
      </c>
      <c r="K79" s="238">
        <v>0</v>
      </c>
      <c r="L79" s="238">
        <v>0</v>
      </c>
      <c r="M79" s="238">
        <v>0</v>
      </c>
      <c r="N79" s="238">
        <v>0</v>
      </c>
      <c r="O79" s="238">
        <v>0</v>
      </c>
      <c r="P79" s="238">
        <v>0</v>
      </c>
      <c r="Q79" s="238">
        <v>0</v>
      </c>
      <c r="R79" s="238">
        <v>0</v>
      </c>
      <c r="S79" s="238">
        <v>0</v>
      </c>
      <c r="T79" s="238">
        <v>0</v>
      </c>
    </row>
    <row r="80" spans="1:20">
      <c r="A80" s="230">
        <v>78073</v>
      </c>
      <c r="B80" s="230" t="s">
        <v>897</v>
      </c>
      <c r="C80" s="234">
        <v>3</v>
      </c>
      <c r="D80" s="234">
        <v>24</v>
      </c>
      <c r="E80" s="238">
        <v>0</v>
      </c>
      <c r="F80" s="238">
        <v>0</v>
      </c>
      <c r="G80" s="238">
        <v>0</v>
      </c>
      <c r="H80" s="238">
        <v>0</v>
      </c>
      <c r="I80" s="238">
        <v>1</v>
      </c>
      <c r="J80" s="238">
        <v>8</v>
      </c>
      <c r="K80" s="238">
        <v>0</v>
      </c>
      <c r="L80" s="238">
        <v>0</v>
      </c>
      <c r="M80" s="238">
        <v>0</v>
      </c>
      <c r="N80" s="238">
        <v>0</v>
      </c>
      <c r="O80" s="238">
        <v>0</v>
      </c>
      <c r="P80" s="238">
        <v>0</v>
      </c>
      <c r="Q80" s="238">
        <v>0</v>
      </c>
      <c r="R80" s="238">
        <v>0</v>
      </c>
      <c r="S80" s="238">
        <v>2</v>
      </c>
      <c r="T80" s="238">
        <v>16</v>
      </c>
    </row>
    <row r="81" spans="1:20">
      <c r="A81" s="230">
        <v>78074</v>
      </c>
      <c r="B81" s="230" t="s">
        <v>898</v>
      </c>
      <c r="C81" s="234">
        <v>6</v>
      </c>
      <c r="D81" s="234">
        <v>1033</v>
      </c>
      <c r="E81" s="238">
        <v>1</v>
      </c>
      <c r="F81" s="238">
        <v>104</v>
      </c>
      <c r="G81" s="238">
        <v>0</v>
      </c>
      <c r="H81" s="238">
        <v>0</v>
      </c>
      <c r="I81" s="238">
        <v>4</v>
      </c>
      <c r="J81" s="238">
        <v>50</v>
      </c>
      <c r="K81" s="238">
        <v>0</v>
      </c>
      <c r="L81" s="238">
        <v>0</v>
      </c>
      <c r="M81" s="238">
        <v>0</v>
      </c>
      <c r="N81" s="238">
        <v>0</v>
      </c>
      <c r="O81" s="238">
        <v>0</v>
      </c>
      <c r="P81" s="238">
        <v>0</v>
      </c>
      <c r="Q81" s="238">
        <v>1</v>
      </c>
      <c r="R81" s="238">
        <v>879</v>
      </c>
      <c r="S81" s="238">
        <v>0</v>
      </c>
      <c r="T81" s="238">
        <v>0</v>
      </c>
    </row>
    <row r="82" spans="1:20">
      <c r="A82" s="230">
        <v>78075</v>
      </c>
      <c r="B82" s="230" t="s">
        <v>899</v>
      </c>
      <c r="C82" s="234">
        <v>0</v>
      </c>
      <c r="D82" s="234">
        <v>0</v>
      </c>
      <c r="E82" s="238">
        <v>0</v>
      </c>
      <c r="F82" s="238">
        <v>0</v>
      </c>
      <c r="G82" s="238">
        <v>0</v>
      </c>
      <c r="H82" s="238">
        <v>0</v>
      </c>
      <c r="I82" s="238">
        <v>0</v>
      </c>
      <c r="J82" s="238">
        <v>0</v>
      </c>
      <c r="K82" s="238">
        <v>0</v>
      </c>
      <c r="L82" s="238">
        <v>0</v>
      </c>
      <c r="M82" s="238">
        <v>0</v>
      </c>
      <c r="N82" s="238">
        <v>0</v>
      </c>
      <c r="O82" s="238">
        <v>0</v>
      </c>
      <c r="P82" s="238">
        <v>0</v>
      </c>
      <c r="Q82" s="238">
        <v>0</v>
      </c>
      <c r="R82" s="238">
        <v>0</v>
      </c>
      <c r="S82" s="238">
        <v>0</v>
      </c>
      <c r="T82" s="238">
        <v>0</v>
      </c>
    </row>
    <row r="83" spans="1:20">
      <c r="A83" s="230">
        <v>78076</v>
      </c>
      <c r="B83" s="230" t="s">
        <v>900</v>
      </c>
      <c r="C83" s="234">
        <v>5</v>
      </c>
      <c r="D83" s="234">
        <v>28</v>
      </c>
      <c r="E83" s="238">
        <v>0</v>
      </c>
      <c r="F83" s="238">
        <v>0</v>
      </c>
      <c r="G83" s="238">
        <v>0</v>
      </c>
      <c r="H83" s="238">
        <v>0</v>
      </c>
      <c r="I83" s="238">
        <v>0</v>
      </c>
      <c r="J83" s="238">
        <v>0</v>
      </c>
      <c r="K83" s="238">
        <v>0</v>
      </c>
      <c r="L83" s="238">
        <v>0</v>
      </c>
      <c r="M83" s="238">
        <v>0</v>
      </c>
      <c r="N83" s="238">
        <v>0</v>
      </c>
      <c r="O83" s="238">
        <v>0</v>
      </c>
      <c r="P83" s="238">
        <v>0</v>
      </c>
      <c r="Q83" s="238">
        <v>0</v>
      </c>
      <c r="R83" s="238">
        <v>0</v>
      </c>
      <c r="S83" s="238">
        <v>5</v>
      </c>
      <c r="T83" s="238">
        <v>28</v>
      </c>
    </row>
    <row r="84" spans="1:20">
      <c r="A84" s="230">
        <v>78077</v>
      </c>
      <c r="B84" s="230" t="s">
        <v>901</v>
      </c>
      <c r="C84" s="234">
        <v>0</v>
      </c>
      <c r="D84" s="234">
        <v>0</v>
      </c>
      <c r="E84" s="238">
        <v>0</v>
      </c>
      <c r="F84" s="238">
        <v>0</v>
      </c>
      <c r="G84" s="238">
        <v>0</v>
      </c>
      <c r="H84" s="238">
        <v>0</v>
      </c>
      <c r="I84" s="238">
        <v>0</v>
      </c>
      <c r="J84" s="238">
        <v>0</v>
      </c>
      <c r="K84" s="238">
        <v>0</v>
      </c>
      <c r="L84" s="238">
        <v>0</v>
      </c>
      <c r="M84" s="238">
        <v>0</v>
      </c>
      <c r="N84" s="238">
        <v>0</v>
      </c>
      <c r="O84" s="238">
        <v>0</v>
      </c>
      <c r="P84" s="238">
        <v>0</v>
      </c>
      <c r="Q84" s="238">
        <v>0</v>
      </c>
      <c r="R84" s="238">
        <v>0</v>
      </c>
      <c r="S84" s="238">
        <v>0</v>
      </c>
      <c r="T84" s="238">
        <v>0</v>
      </c>
    </row>
    <row r="85" spans="1:20">
      <c r="A85" s="230">
        <v>78078</v>
      </c>
      <c r="B85" s="230" t="s">
        <v>902</v>
      </c>
      <c r="C85" s="234">
        <v>1</v>
      </c>
      <c r="D85" s="234">
        <v>4</v>
      </c>
      <c r="E85" s="238">
        <v>0</v>
      </c>
      <c r="F85" s="238">
        <v>0</v>
      </c>
      <c r="G85" s="238">
        <v>0</v>
      </c>
      <c r="H85" s="238">
        <v>0</v>
      </c>
      <c r="I85" s="238">
        <v>0</v>
      </c>
      <c r="J85" s="238">
        <v>0</v>
      </c>
      <c r="K85" s="238">
        <v>0</v>
      </c>
      <c r="L85" s="238">
        <v>0</v>
      </c>
      <c r="M85" s="238">
        <v>0</v>
      </c>
      <c r="N85" s="238">
        <v>0</v>
      </c>
      <c r="O85" s="238">
        <v>0</v>
      </c>
      <c r="P85" s="238">
        <v>0</v>
      </c>
      <c r="Q85" s="238">
        <v>0</v>
      </c>
      <c r="R85" s="238">
        <v>0</v>
      </c>
      <c r="S85" s="238">
        <v>1</v>
      </c>
      <c r="T85" s="238">
        <v>4</v>
      </c>
    </row>
    <row r="86" spans="1:20">
      <c r="A86" s="230">
        <v>78079</v>
      </c>
      <c r="B86" s="230" t="s">
        <v>903</v>
      </c>
      <c r="C86" s="234">
        <v>9</v>
      </c>
      <c r="D86" s="234">
        <v>38</v>
      </c>
      <c r="E86" s="238">
        <v>0</v>
      </c>
      <c r="F86" s="238">
        <v>0</v>
      </c>
      <c r="G86" s="238">
        <v>0</v>
      </c>
      <c r="H86" s="238">
        <v>0</v>
      </c>
      <c r="I86" s="238">
        <v>0</v>
      </c>
      <c r="J86" s="238">
        <v>0</v>
      </c>
      <c r="K86" s="238">
        <v>0</v>
      </c>
      <c r="L86" s="238">
        <v>0</v>
      </c>
      <c r="M86" s="238">
        <v>0</v>
      </c>
      <c r="N86" s="238">
        <v>0</v>
      </c>
      <c r="O86" s="238">
        <v>0</v>
      </c>
      <c r="P86" s="238">
        <v>0</v>
      </c>
      <c r="Q86" s="238">
        <v>0</v>
      </c>
      <c r="R86" s="238">
        <v>0</v>
      </c>
      <c r="S86" s="238">
        <v>9</v>
      </c>
      <c r="T86" s="238">
        <v>38</v>
      </c>
    </row>
    <row r="87" spans="1:20">
      <c r="A87" s="230">
        <v>78080</v>
      </c>
      <c r="B87" s="230" t="s">
        <v>904</v>
      </c>
      <c r="C87" s="234">
        <v>1</v>
      </c>
      <c r="D87" s="234">
        <v>2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0</v>
      </c>
      <c r="M87" s="238">
        <v>0</v>
      </c>
      <c r="N87" s="238">
        <v>0</v>
      </c>
      <c r="O87" s="238">
        <v>0</v>
      </c>
      <c r="P87" s="238">
        <v>0</v>
      </c>
      <c r="Q87" s="238">
        <v>0</v>
      </c>
      <c r="R87" s="238">
        <v>0</v>
      </c>
      <c r="S87" s="238">
        <v>1</v>
      </c>
      <c r="T87" s="238">
        <v>2</v>
      </c>
    </row>
    <row r="88" spans="1:20">
      <c r="A88" s="230">
        <v>78081</v>
      </c>
      <c r="B88" s="230" t="s">
        <v>905</v>
      </c>
      <c r="C88" s="234">
        <v>12</v>
      </c>
      <c r="D88" s="234">
        <v>110</v>
      </c>
      <c r="E88" s="238">
        <v>0</v>
      </c>
      <c r="F88" s="238">
        <v>0</v>
      </c>
      <c r="G88" s="238">
        <v>1</v>
      </c>
      <c r="H88" s="238">
        <v>10</v>
      </c>
      <c r="I88" s="238">
        <v>5</v>
      </c>
      <c r="J88" s="238">
        <v>72</v>
      </c>
      <c r="K88" s="238">
        <v>0</v>
      </c>
      <c r="L88" s="238">
        <v>0</v>
      </c>
      <c r="M88" s="238">
        <v>0</v>
      </c>
      <c r="N88" s="238">
        <v>0</v>
      </c>
      <c r="O88" s="238">
        <v>0</v>
      </c>
      <c r="P88" s="238">
        <v>0</v>
      </c>
      <c r="Q88" s="238">
        <v>0</v>
      </c>
      <c r="R88" s="238">
        <v>0</v>
      </c>
      <c r="S88" s="238">
        <v>6</v>
      </c>
      <c r="T88" s="238">
        <v>28</v>
      </c>
    </row>
    <row r="89" spans="1:20">
      <c r="A89" s="230">
        <v>78082</v>
      </c>
      <c r="B89" s="230" t="s">
        <v>906</v>
      </c>
      <c r="C89" s="234">
        <v>5</v>
      </c>
      <c r="D89" s="234">
        <v>893</v>
      </c>
      <c r="E89" s="238">
        <v>2</v>
      </c>
      <c r="F89" s="238">
        <v>869</v>
      </c>
      <c r="G89" s="238">
        <v>0</v>
      </c>
      <c r="H89" s="238">
        <v>0</v>
      </c>
      <c r="I89" s="238">
        <v>1</v>
      </c>
      <c r="J89" s="238">
        <v>12</v>
      </c>
      <c r="K89" s="238">
        <v>0</v>
      </c>
      <c r="L89" s="238">
        <v>0</v>
      </c>
      <c r="M89" s="238">
        <v>0</v>
      </c>
      <c r="N89" s="238">
        <v>0</v>
      </c>
      <c r="O89" s="238">
        <v>0</v>
      </c>
      <c r="P89" s="238">
        <v>0</v>
      </c>
      <c r="Q89" s="238">
        <v>0</v>
      </c>
      <c r="R89" s="238">
        <v>0</v>
      </c>
      <c r="S89" s="238">
        <v>2</v>
      </c>
      <c r="T89" s="238">
        <v>12</v>
      </c>
    </row>
    <row r="90" spans="1:20">
      <c r="A90" s="230">
        <v>78083</v>
      </c>
      <c r="B90" s="230" t="s">
        <v>907</v>
      </c>
      <c r="C90" s="234">
        <v>32</v>
      </c>
      <c r="D90" s="234">
        <v>245</v>
      </c>
      <c r="E90" s="238">
        <v>0</v>
      </c>
      <c r="F90" s="238">
        <v>0</v>
      </c>
      <c r="G90" s="238">
        <v>8</v>
      </c>
      <c r="H90" s="238">
        <v>53</v>
      </c>
      <c r="I90" s="238">
        <v>11</v>
      </c>
      <c r="J90" s="238">
        <v>122</v>
      </c>
      <c r="K90" s="238">
        <v>0</v>
      </c>
      <c r="L90" s="238">
        <v>0</v>
      </c>
      <c r="M90" s="238">
        <v>0</v>
      </c>
      <c r="N90" s="238">
        <v>0</v>
      </c>
      <c r="O90" s="238">
        <v>0</v>
      </c>
      <c r="P90" s="238">
        <v>0</v>
      </c>
      <c r="Q90" s="238">
        <v>0</v>
      </c>
      <c r="R90" s="238">
        <v>0</v>
      </c>
      <c r="S90" s="238">
        <v>13</v>
      </c>
      <c r="T90" s="238">
        <v>70</v>
      </c>
    </row>
    <row r="91" spans="1:20">
      <c r="A91" s="230">
        <v>78084</v>
      </c>
      <c r="B91" s="230" t="s">
        <v>908</v>
      </c>
      <c r="C91" s="234">
        <v>21</v>
      </c>
      <c r="D91" s="234">
        <v>223</v>
      </c>
      <c r="E91" s="238">
        <v>0</v>
      </c>
      <c r="F91" s="238">
        <v>0</v>
      </c>
      <c r="G91" s="238">
        <v>0</v>
      </c>
      <c r="H91" s="238">
        <v>0</v>
      </c>
      <c r="I91" s="238">
        <v>5</v>
      </c>
      <c r="J91" s="238">
        <v>50</v>
      </c>
      <c r="K91" s="238">
        <v>0</v>
      </c>
      <c r="L91" s="238">
        <v>0</v>
      </c>
      <c r="M91" s="238">
        <v>1</v>
      </c>
      <c r="N91" s="238">
        <v>60</v>
      </c>
      <c r="O91" s="238">
        <v>1</v>
      </c>
      <c r="P91" s="238">
        <v>22</v>
      </c>
      <c r="Q91" s="238">
        <v>1</v>
      </c>
      <c r="R91" s="238">
        <v>8</v>
      </c>
      <c r="S91" s="238">
        <v>13</v>
      </c>
      <c r="T91" s="238">
        <v>83</v>
      </c>
    </row>
    <row r="92" spans="1:20">
      <c r="A92" s="230">
        <v>78085</v>
      </c>
      <c r="B92" s="230" t="s">
        <v>909</v>
      </c>
      <c r="C92" s="234">
        <v>3</v>
      </c>
      <c r="D92" s="234">
        <v>22</v>
      </c>
      <c r="E92" s="238">
        <v>0</v>
      </c>
      <c r="F92" s="238">
        <v>0</v>
      </c>
      <c r="G92" s="238">
        <v>0</v>
      </c>
      <c r="H92" s="238">
        <v>0</v>
      </c>
      <c r="I92" s="238">
        <v>2</v>
      </c>
      <c r="J92" s="238">
        <v>16</v>
      </c>
      <c r="K92" s="238">
        <v>0</v>
      </c>
      <c r="L92" s="238">
        <v>0</v>
      </c>
      <c r="M92" s="238">
        <v>0</v>
      </c>
      <c r="N92" s="238">
        <v>0</v>
      </c>
      <c r="O92" s="238">
        <v>0</v>
      </c>
      <c r="P92" s="238">
        <v>0</v>
      </c>
      <c r="Q92" s="238">
        <v>0</v>
      </c>
      <c r="R92" s="238">
        <v>0</v>
      </c>
      <c r="S92" s="238">
        <v>1</v>
      </c>
      <c r="T92" s="238">
        <v>6</v>
      </c>
    </row>
    <row r="93" spans="1:20">
      <c r="A93" s="230">
        <v>78086</v>
      </c>
      <c r="B93" s="230" t="s">
        <v>910</v>
      </c>
      <c r="C93" s="234">
        <v>6</v>
      </c>
      <c r="D93" s="234">
        <v>26</v>
      </c>
      <c r="E93" s="238">
        <v>0</v>
      </c>
      <c r="F93" s="238">
        <v>0</v>
      </c>
      <c r="G93" s="238">
        <v>0</v>
      </c>
      <c r="H93" s="238">
        <v>0</v>
      </c>
      <c r="I93" s="238">
        <v>0</v>
      </c>
      <c r="J93" s="238">
        <v>0</v>
      </c>
      <c r="K93" s="238">
        <v>0</v>
      </c>
      <c r="L93" s="238">
        <v>0</v>
      </c>
      <c r="M93" s="238">
        <v>0</v>
      </c>
      <c r="N93" s="238">
        <v>0</v>
      </c>
      <c r="O93" s="238">
        <v>0</v>
      </c>
      <c r="P93" s="238">
        <v>0</v>
      </c>
      <c r="Q93" s="238">
        <v>0</v>
      </c>
      <c r="R93" s="238">
        <v>0</v>
      </c>
      <c r="S93" s="238">
        <v>6</v>
      </c>
      <c r="T93" s="238">
        <v>26</v>
      </c>
    </row>
    <row r="94" spans="1:20">
      <c r="A94" s="230">
        <v>78087</v>
      </c>
      <c r="B94" s="230" t="s">
        <v>911</v>
      </c>
      <c r="C94" s="234">
        <v>9</v>
      </c>
      <c r="D94" s="234">
        <v>61</v>
      </c>
      <c r="E94" s="238">
        <v>0</v>
      </c>
      <c r="F94" s="238">
        <v>0</v>
      </c>
      <c r="G94" s="238">
        <v>0</v>
      </c>
      <c r="H94" s="238">
        <v>0</v>
      </c>
      <c r="I94" s="238">
        <v>6</v>
      </c>
      <c r="J94" s="238">
        <v>49</v>
      </c>
      <c r="K94" s="238">
        <v>0</v>
      </c>
      <c r="L94" s="238">
        <v>0</v>
      </c>
      <c r="M94" s="238">
        <v>0</v>
      </c>
      <c r="N94" s="238">
        <v>0</v>
      </c>
      <c r="O94" s="238">
        <v>0</v>
      </c>
      <c r="P94" s="238">
        <v>0</v>
      </c>
      <c r="Q94" s="238">
        <v>0</v>
      </c>
      <c r="R94" s="238">
        <v>0</v>
      </c>
      <c r="S94" s="238">
        <v>3</v>
      </c>
      <c r="T94" s="238">
        <v>12</v>
      </c>
    </row>
    <row r="95" spans="1:20">
      <c r="A95" s="230">
        <v>78088</v>
      </c>
      <c r="B95" s="230" t="s">
        <v>912</v>
      </c>
      <c r="C95" s="234">
        <v>4</v>
      </c>
      <c r="D95" s="234">
        <v>39</v>
      </c>
      <c r="E95" s="238">
        <v>0</v>
      </c>
      <c r="F95" s="238">
        <v>0</v>
      </c>
      <c r="G95" s="238">
        <v>0</v>
      </c>
      <c r="H95" s="238">
        <v>0</v>
      </c>
      <c r="I95" s="238">
        <v>3</v>
      </c>
      <c r="J95" s="238">
        <v>31</v>
      </c>
      <c r="K95" s="238">
        <v>0</v>
      </c>
      <c r="L95" s="238">
        <v>0</v>
      </c>
      <c r="M95" s="238">
        <v>0</v>
      </c>
      <c r="N95" s="238">
        <v>0</v>
      </c>
      <c r="O95" s="238">
        <v>0</v>
      </c>
      <c r="P95" s="238">
        <v>0</v>
      </c>
      <c r="Q95" s="238">
        <v>0</v>
      </c>
      <c r="R95" s="238">
        <v>0</v>
      </c>
      <c r="S95" s="238">
        <v>1</v>
      </c>
      <c r="T95" s="238">
        <v>8</v>
      </c>
    </row>
    <row r="96" spans="1:20">
      <c r="A96" s="230">
        <v>78089</v>
      </c>
      <c r="B96" s="230" t="s">
        <v>913</v>
      </c>
      <c r="C96" s="234">
        <v>2</v>
      </c>
      <c r="D96" s="234">
        <v>15</v>
      </c>
      <c r="E96" s="238">
        <v>0</v>
      </c>
      <c r="F96" s="238">
        <v>0</v>
      </c>
      <c r="G96" s="238">
        <v>0</v>
      </c>
      <c r="H96" s="238">
        <v>0</v>
      </c>
      <c r="I96" s="238">
        <v>1</v>
      </c>
      <c r="J96" s="238">
        <v>11</v>
      </c>
      <c r="K96" s="238">
        <v>0</v>
      </c>
      <c r="L96" s="238">
        <v>0</v>
      </c>
      <c r="M96" s="238">
        <v>0</v>
      </c>
      <c r="N96" s="238">
        <v>0</v>
      </c>
      <c r="O96" s="238">
        <v>0</v>
      </c>
      <c r="P96" s="238">
        <v>0</v>
      </c>
      <c r="Q96" s="238">
        <v>0</v>
      </c>
      <c r="R96" s="238">
        <v>0</v>
      </c>
      <c r="S96" s="238">
        <v>1</v>
      </c>
      <c r="T96" s="238">
        <v>4</v>
      </c>
    </row>
    <row r="97" spans="1:20">
      <c r="A97" s="230">
        <v>78090</v>
      </c>
      <c r="B97" s="230" t="s">
        <v>914</v>
      </c>
      <c r="C97" s="234">
        <v>2</v>
      </c>
      <c r="D97" s="234">
        <v>12</v>
      </c>
      <c r="E97" s="238">
        <v>0</v>
      </c>
      <c r="F97" s="238">
        <v>0</v>
      </c>
      <c r="G97" s="238">
        <v>0</v>
      </c>
      <c r="H97" s="238">
        <v>0</v>
      </c>
      <c r="I97" s="238">
        <v>0</v>
      </c>
      <c r="J97" s="238">
        <v>0</v>
      </c>
      <c r="K97" s="238">
        <v>0</v>
      </c>
      <c r="L97" s="238">
        <v>0</v>
      </c>
      <c r="M97" s="238">
        <v>0</v>
      </c>
      <c r="N97" s="238">
        <v>0</v>
      </c>
      <c r="O97" s="238">
        <v>0</v>
      </c>
      <c r="P97" s="238">
        <v>0</v>
      </c>
      <c r="Q97" s="238">
        <v>0</v>
      </c>
      <c r="R97" s="238">
        <v>0</v>
      </c>
      <c r="S97" s="238">
        <v>2</v>
      </c>
      <c r="T97" s="238">
        <v>12</v>
      </c>
    </row>
    <row r="98" spans="1:20">
      <c r="A98" s="230">
        <v>78091</v>
      </c>
      <c r="B98" s="230" t="s">
        <v>915</v>
      </c>
      <c r="C98" s="234">
        <v>22</v>
      </c>
      <c r="D98" s="234">
        <v>2215</v>
      </c>
      <c r="E98" s="238">
        <v>1</v>
      </c>
      <c r="F98" s="238">
        <v>2020</v>
      </c>
      <c r="G98" s="238">
        <v>4</v>
      </c>
      <c r="H98" s="238">
        <v>40</v>
      </c>
      <c r="I98" s="238">
        <v>2</v>
      </c>
      <c r="J98" s="238">
        <v>23</v>
      </c>
      <c r="K98" s="238">
        <v>1</v>
      </c>
      <c r="L98" s="238">
        <v>39</v>
      </c>
      <c r="M98" s="238">
        <v>0</v>
      </c>
      <c r="N98" s="238">
        <v>0</v>
      </c>
      <c r="O98" s="238">
        <v>0</v>
      </c>
      <c r="P98" s="238">
        <v>0</v>
      </c>
      <c r="Q98" s="238">
        <v>1</v>
      </c>
      <c r="R98" s="238">
        <v>12</v>
      </c>
      <c r="S98" s="238">
        <v>13</v>
      </c>
      <c r="T98" s="238">
        <v>81</v>
      </c>
    </row>
    <row r="99" spans="1:20">
      <c r="A99" s="230">
        <v>78092</v>
      </c>
      <c r="B99" s="230" t="s">
        <v>916</v>
      </c>
      <c r="C99" s="234">
        <v>2</v>
      </c>
      <c r="D99" s="234">
        <v>8</v>
      </c>
      <c r="E99" s="238">
        <v>0</v>
      </c>
      <c r="F99" s="238">
        <v>0</v>
      </c>
      <c r="G99" s="238">
        <v>0</v>
      </c>
      <c r="H99" s="238">
        <v>0</v>
      </c>
      <c r="I99" s="238">
        <v>0</v>
      </c>
      <c r="J99" s="238">
        <v>0</v>
      </c>
      <c r="K99" s="238">
        <v>0</v>
      </c>
      <c r="L99" s="238">
        <v>0</v>
      </c>
      <c r="M99" s="238">
        <v>0</v>
      </c>
      <c r="N99" s="238">
        <v>0</v>
      </c>
      <c r="O99" s="238">
        <v>0</v>
      </c>
      <c r="P99" s="238">
        <v>0</v>
      </c>
      <c r="Q99" s="238">
        <v>0</v>
      </c>
      <c r="R99" s="238">
        <v>0</v>
      </c>
      <c r="S99" s="238">
        <v>2</v>
      </c>
      <c r="T99" s="238">
        <v>8</v>
      </c>
    </row>
    <row r="100" spans="1:20">
      <c r="A100" s="230">
        <v>78093</v>
      </c>
      <c r="B100" s="230" t="s">
        <v>917</v>
      </c>
      <c r="C100" s="234">
        <v>1</v>
      </c>
      <c r="D100" s="234">
        <v>15</v>
      </c>
      <c r="E100" s="238">
        <v>0</v>
      </c>
      <c r="F100" s="238">
        <v>0</v>
      </c>
      <c r="G100" s="238">
        <v>0</v>
      </c>
      <c r="H100" s="238">
        <v>0</v>
      </c>
      <c r="I100" s="238">
        <v>1</v>
      </c>
      <c r="J100" s="238">
        <v>15</v>
      </c>
      <c r="K100" s="238">
        <v>0</v>
      </c>
      <c r="L100" s="238">
        <v>0</v>
      </c>
      <c r="M100" s="238">
        <v>0</v>
      </c>
      <c r="N100" s="238">
        <v>0</v>
      </c>
      <c r="O100" s="238">
        <v>0</v>
      </c>
      <c r="P100" s="238">
        <v>0</v>
      </c>
      <c r="Q100" s="238">
        <v>0</v>
      </c>
      <c r="R100" s="238">
        <v>0</v>
      </c>
      <c r="S100" s="238">
        <v>0</v>
      </c>
      <c r="T100" s="238">
        <v>0</v>
      </c>
    </row>
    <row r="101" spans="1:20">
      <c r="A101" s="230">
        <v>78094</v>
      </c>
      <c r="B101" s="230" t="s">
        <v>918</v>
      </c>
      <c r="C101" s="234">
        <v>2</v>
      </c>
      <c r="D101" s="234">
        <v>16</v>
      </c>
      <c r="E101" s="238">
        <v>0</v>
      </c>
      <c r="F101" s="238">
        <v>0</v>
      </c>
      <c r="G101" s="238">
        <v>0</v>
      </c>
      <c r="H101" s="238">
        <v>0</v>
      </c>
      <c r="I101" s="238">
        <v>1</v>
      </c>
      <c r="J101" s="238">
        <v>12</v>
      </c>
      <c r="K101" s="238">
        <v>0</v>
      </c>
      <c r="L101" s="238">
        <v>0</v>
      </c>
      <c r="M101" s="238">
        <v>0</v>
      </c>
      <c r="N101" s="238">
        <v>0</v>
      </c>
      <c r="O101" s="238">
        <v>0</v>
      </c>
      <c r="P101" s="238">
        <v>0</v>
      </c>
      <c r="Q101" s="238">
        <v>0</v>
      </c>
      <c r="R101" s="238">
        <v>0</v>
      </c>
      <c r="S101" s="238">
        <v>1</v>
      </c>
      <c r="T101" s="238">
        <v>4</v>
      </c>
    </row>
    <row r="102" spans="1:20">
      <c r="A102" s="230">
        <v>78095</v>
      </c>
      <c r="B102" s="230" t="s">
        <v>919</v>
      </c>
      <c r="C102" s="234">
        <v>8</v>
      </c>
      <c r="D102" s="234">
        <v>146</v>
      </c>
      <c r="E102" s="238">
        <v>0</v>
      </c>
      <c r="F102" s="238">
        <v>0</v>
      </c>
      <c r="G102" s="238">
        <v>0</v>
      </c>
      <c r="H102" s="238">
        <v>0</v>
      </c>
      <c r="I102" s="238">
        <v>0</v>
      </c>
      <c r="J102" s="238">
        <v>0</v>
      </c>
      <c r="K102" s="238">
        <v>0</v>
      </c>
      <c r="L102" s="238">
        <v>0</v>
      </c>
      <c r="M102" s="238">
        <v>1</v>
      </c>
      <c r="N102" s="238">
        <v>114</v>
      </c>
      <c r="O102" s="238">
        <v>0</v>
      </c>
      <c r="P102" s="238">
        <v>0</v>
      </c>
      <c r="Q102" s="238">
        <v>0</v>
      </c>
      <c r="R102" s="238">
        <v>0</v>
      </c>
      <c r="S102" s="238">
        <v>7</v>
      </c>
      <c r="T102" s="238">
        <v>32</v>
      </c>
    </row>
    <row r="103" spans="1:20">
      <c r="A103" s="230">
        <v>78096</v>
      </c>
      <c r="B103" s="230" t="s">
        <v>920</v>
      </c>
      <c r="C103" s="234">
        <v>1</v>
      </c>
      <c r="D103" s="234">
        <v>8</v>
      </c>
      <c r="E103" s="238">
        <v>0</v>
      </c>
      <c r="F103" s="238">
        <v>0</v>
      </c>
      <c r="G103" s="238">
        <v>0</v>
      </c>
      <c r="H103" s="238">
        <v>0</v>
      </c>
      <c r="I103" s="238">
        <v>0</v>
      </c>
      <c r="J103" s="238">
        <v>0</v>
      </c>
      <c r="K103" s="238">
        <v>0</v>
      </c>
      <c r="L103" s="238">
        <v>0</v>
      </c>
      <c r="M103" s="238">
        <v>0</v>
      </c>
      <c r="N103" s="238">
        <v>0</v>
      </c>
      <c r="O103" s="238">
        <v>0</v>
      </c>
      <c r="P103" s="238">
        <v>0</v>
      </c>
      <c r="Q103" s="238">
        <v>0</v>
      </c>
      <c r="R103" s="238">
        <v>0</v>
      </c>
      <c r="S103" s="238">
        <v>1</v>
      </c>
      <c r="T103" s="238">
        <v>8</v>
      </c>
    </row>
    <row r="104" spans="1:20">
      <c r="A104" s="230">
        <v>78097</v>
      </c>
      <c r="B104" s="230" t="s">
        <v>921</v>
      </c>
      <c r="C104" s="234">
        <v>1</v>
      </c>
      <c r="D104" s="234">
        <v>6</v>
      </c>
      <c r="E104" s="238">
        <v>0</v>
      </c>
      <c r="F104" s="238">
        <v>0</v>
      </c>
      <c r="G104" s="238">
        <v>0</v>
      </c>
      <c r="H104" s="238">
        <v>0</v>
      </c>
      <c r="I104" s="238">
        <v>0</v>
      </c>
      <c r="J104" s="238">
        <v>0</v>
      </c>
      <c r="K104" s="238">
        <v>0</v>
      </c>
      <c r="L104" s="238">
        <v>0</v>
      </c>
      <c r="M104" s="238">
        <v>0</v>
      </c>
      <c r="N104" s="238">
        <v>0</v>
      </c>
      <c r="O104" s="238">
        <v>0</v>
      </c>
      <c r="P104" s="238">
        <v>0</v>
      </c>
      <c r="Q104" s="238">
        <v>0</v>
      </c>
      <c r="R104" s="238">
        <v>0</v>
      </c>
      <c r="S104" s="238">
        <v>1</v>
      </c>
      <c r="T104" s="238">
        <v>6</v>
      </c>
    </row>
    <row r="105" spans="1:20">
      <c r="A105" s="230">
        <v>78098</v>
      </c>
      <c r="B105" s="230" t="s">
        <v>922</v>
      </c>
      <c r="C105" s="234">
        <v>0</v>
      </c>
      <c r="D105" s="234">
        <v>0</v>
      </c>
      <c r="E105" s="238">
        <v>0</v>
      </c>
      <c r="F105" s="238">
        <v>0</v>
      </c>
      <c r="G105" s="238">
        <v>0</v>
      </c>
      <c r="H105" s="238">
        <v>0</v>
      </c>
      <c r="I105" s="238">
        <v>0</v>
      </c>
      <c r="J105" s="238">
        <v>0</v>
      </c>
      <c r="K105" s="238">
        <v>0</v>
      </c>
      <c r="L105" s="238">
        <v>0</v>
      </c>
      <c r="M105" s="238">
        <v>0</v>
      </c>
      <c r="N105" s="238">
        <v>0</v>
      </c>
      <c r="O105" s="238">
        <v>0</v>
      </c>
      <c r="P105" s="238">
        <v>0</v>
      </c>
      <c r="Q105" s="238">
        <v>0</v>
      </c>
      <c r="R105" s="238">
        <v>0</v>
      </c>
      <c r="S105" s="238">
        <v>0</v>
      </c>
      <c r="T105" s="238">
        <v>0</v>
      </c>
    </row>
    <row r="106" spans="1:20">
      <c r="A106" s="230">
        <v>78099</v>
      </c>
      <c r="B106" s="230" t="s">
        <v>923</v>
      </c>
      <c r="C106" s="234">
        <v>2</v>
      </c>
      <c r="D106" s="234">
        <v>408</v>
      </c>
      <c r="E106" s="238">
        <v>1</v>
      </c>
      <c r="F106" s="238">
        <v>400</v>
      </c>
      <c r="G106" s="238">
        <v>0</v>
      </c>
      <c r="H106" s="238">
        <v>0</v>
      </c>
      <c r="I106" s="238">
        <v>1</v>
      </c>
      <c r="J106" s="238">
        <v>8</v>
      </c>
      <c r="K106" s="238">
        <v>0</v>
      </c>
      <c r="L106" s="238">
        <v>0</v>
      </c>
      <c r="M106" s="238">
        <v>0</v>
      </c>
      <c r="N106" s="238">
        <v>0</v>
      </c>
      <c r="O106" s="238">
        <v>0</v>
      </c>
      <c r="P106" s="238">
        <v>0</v>
      </c>
      <c r="Q106" s="238">
        <v>0</v>
      </c>
      <c r="R106" s="238">
        <v>0</v>
      </c>
      <c r="S106" s="238">
        <v>0</v>
      </c>
      <c r="T106" s="238">
        <v>0</v>
      </c>
    </row>
    <row r="107" spans="1:20">
      <c r="A107" s="230">
        <v>78100</v>
      </c>
      <c r="B107" s="230" t="s">
        <v>924</v>
      </c>
      <c r="C107" s="234">
        <v>0</v>
      </c>
      <c r="D107" s="234">
        <v>0</v>
      </c>
      <c r="E107" s="238">
        <v>0</v>
      </c>
      <c r="F107" s="238">
        <v>0</v>
      </c>
      <c r="G107" s="238">
        <v>0</v>
      </c>
      <c r="H107" s="238">
        <v>0</v>
      </c>
      <c r="I107" s="238">
        <v>0</v>
      </c>
      <c r="J107" s="238">
        <v>0</v>
      </c>
      <c r="K107" s="238">
        <v>0</v>
      </c>
      <c r="L107" s="238">
        <v>0</v>
      </c>
      <c r="M107" s="238">
        <v>0</v>
      </c>
      <c r="N107" s="238">
        <v>0</v>
      </c>
      <c r="O107" s="238">
        <v>0</v>
      </c>
      <c r="P107" s="238">
        <v>0</v>
      </c>
      <c r="Q107" s="238">
        <v>0</v>
      </c>
      <c r="R107" s="238">
        <v>0</v>
      </c>
      <c r="S107" s="238">
        <v>0</v>
      </c>
      <c r="T107" s="238">
        <v>0</v>
      </c>
    </row>
    <row r="108" spans="1:20">
      <c r="A108" s="230">
        <v>78101</v>
      </c>
      <c r="B108" s="230" t="s">
        <v>925</v>
      </c>
      <c r="C108" s="234">
        <v>15</v>
      </c>
      <c r="D108" s="234">
        <v>3412</v>
      </c>
      <c r="E108" s="238">
        <v>2</v>
      </c>
      <c r="F108" s="238">
        <v>2936</v>
      </c>
      <c r="G108" s="238">
        <v>2</v>
      </c>
      <c r="H108" s="238">
        <v>400</v>
      </c>
      <c r="I108" s="238">
        <v>1</v>
      </c>
      <c r="J108" s="238">
        <v>12</v>
      </c>
      <c r="K108" s="238">
        <v>0</v>
      </c>
      <c r="L108" s="238">
        <v>0</v>
      </c>
      <c r="M108" s="238">
        <v>0</v>
      </c>
      <c r="N108" s="238">
        <v>0</v>
      </c>
      <c r="O108" s="238">
        <v>0</v>
      </c>
      <c r="P108" s="238">
        <v>0</v>
      </c>
      <c r="Q108" s="238">
        <v>0</v>
      </c>
      <c r="R108" s="238">
        <v>0</v>
      </c>
      <c r="S108" s="238">
        <v>10</v>
      </c>
      <c r="T108" s="238">
        <v>64</v>
      </c>
    </row>
    <row r="109" spans="1:20">
      <c r="A109" s="230">
        <v>78102</v>
      </c>
      <c r="B109" s="230" t="s">
        <v>926</v>
      </c>
      <c r="C109" s="234">
        <v>21</v>
      </c>
      <c r="D109" s="234">
        <v>524</v>
      </c>
      <c r="E109" s="238">
        <v>0</v>
      </c>
      <c r="F109" s="238">
        <v>0</v>
      </c>
      <c r="G109" s="238">
        <v>4</v>
      </c>
      <c r="H109" s="238">
        <v>389</v>
      </c>
      <c r="I109" s="238">
        <v>0</v>
      </c>
      <c r="J109" s="238">
        <v>0</v>
      </c>
      <c r="K109" s="238">
        <v>0</v>
      </c>
      <c r="L109" s="238">
        <v>0</v>
      </c>
      <c r="M109" s="238">
        <v>1</v>
      </c>
      <c r="N109" s="238">
        <v>20</v>
      </c>
      <c r="O109" s="238">
        <v>0</v>
      </c>
      <c r="P109" s="238">
        <v>0</v>
      </c>
      <c r="Q109" s="238">
        <v>2</v>
      </c>
      <c r="R109" s="238">
        <v>36</v>
      </c>
      <c r="S109" s="238">
        <v>14</v>
      </c>
      <c r="T109" s="238">
        <v>79</v>
      </c>
    </row>
    <row r="110" spans="1:20">
      <c r="A110" s="230">
        <v>78103</v>
      </c>
      <c r="B110" s="230" t="s">
        <v>927</v>
      </c>
      <c r="C110" s="234">
        <v>14</v>
      </c>
      <c r="D110" s="234">
        <v>805</v>
      </c>
      <c r="E110" s="238">
        <v>2</v>
      </c>
      <c r="F110" s="238">
        <v>680</v>
      </c>
      <c r="G110" s="238">
        <v>0</v>
      </c>
      <c r="H110" s="238">
        <v>0</v>
      </c>
      <c r="I110" s="238">
        <v>5</v>
      </c>
      <c r="J110" s="238">
        <v>56</v>
      </c>
      <c r="K110" s="238">
        <v>0</v>
      </c>
      <c r="L110" s="238">
        <v>0</v>
      </c>
      <c r="M110" s="238">
        <v>0</v>
      </c>
      <c r="N110" s="238">
        <v>0</v>
      </c>
      <c r="O110" s="238">
        <v>0</v>
      </c>
      <c r="P110" s="238">
        <v>0</v>
      </c>
      <c r="Q110" s="238">
        <v>1</v>
      </c>
      <c r="R110" s="238">
        <v>31</v>
      </c>
      <c r="S110" s="238">
        <v>6</v>
      </c>
      <c r="T110" s="238">
        <v>38</v>
      </c>
    </row>
    <row r="111" spans="1:20">
      <c r="A111" s="230">
        <v>78104</v>
      </c>
      <c r="B111" s="230" t="s">
        <v>928</v>
      </c>
      <c r="C111" s="234">
        <v>5</v>
      </c>
      <c r="D111" s="234">
        <v>46</v>
      </c>
      <c r="E111" s="238">
        <v>0</v>
      </c>
      <c r="F111" s="238">
        <v>0</v>
      </c>
      <c r="G111" s="238">
        <v>2</v>
      </c>
      <c r="H111" s="238">
        <v>11</v>
      </c>
      <c r="I111" s="238">
        <v>2</v>
      </c>
      <c r="J111" s="238">
        <v>28</v>
      </c>
      <c r="K111" s="238">
        <v>0</v>
      </c>
      <c r="L111" s="238">
        <v>0</v>
      </c>
      <c r="M111" s="238">
        <v>0</v>
      </c>
      <c r="N111" s="238">
        <v>0</v>
      </c>
      <c r="O111" s="238">
        <v>0</v>
      </c>
      <c r="P111" s="238">
        <v>0</v>
      </c>
      <c r="Q111" s="238">
        <v>0</v>
      </c>
      <c r="R111" s="238">
        <v>0</v>
      </c>
      <c r="S111" s="238">
        <v>1</v>
      </c>
      <c r="T111" s="238">
        <v>7</v>
      </c>
    </row>
    <row r="112" spans="1:20">
      <c r="A112" s="230">
        <v>78105</v>
      </c>
      <c r="B112" s="230" t="s">
        <v>929</v>
      </c>
      <c r="C112" s="234">
        <v>6</v>
      </c>
      <c r="D112" s="234">
        <v>40</v>
      </c>
      <c r="E112" s="238">
        <v>0</v>
      </c>
      <c r="F112" s="238">
        <v>0</v>
      </c>
      <c r="G112" s="238">
        <v>3</v>
      </c>
      <c r="H112" s="238">
        <v>24</v>
      </c>
      <c r="I112" s="238">
        <v>1</v>
      </c>
      <c r="J112" s="238">
        <v>8</v>
      </c>
      <c r="K112" s="238">
        <v>0</v>
      </c>
      <c r="L112" s="238">
        <v>0</v>
      </c>
      <c r="M112" s="238">
        <v>0</v>
      </c>
      <c r="N112" s="238">
        <v>0</v>
      </c>
      <c r="O112" s="238">
        <v>0</v>
      </c>
      <c r="P112" s="238">
        <v>0</v>
      </c>
      <c r="Q112" s="238">
        <v>0</v>
      </c>
      <c r="R112" s="238">
        <v>0</v>
      </c>
      <c r="S112" s="238">
        <v>2</v>
      </c>
      <c r="T112" s="238">
        <v>8</v>
      </c>
    </row>
    <row r="113" spans="1:20">
      <c r="A113" s="230">
        <v>78106</v>
      </c>
      <c r="B113" s="230" t="s">
        <v>930</v>
      </c>
      <c r="C113" s="234">
        <v>1</v>
      </c>
      <c r="D113" s="234">
        <v>4</v>
      </c>
      <c r="E113" s="238">
        <v>0</v>
      </c>
      <c r="F113" s="238">
        <v>0</v>
      </c>
      <c r="G113" s="238">
        <v>0</v>
      </c>
      <c r="H113" s="238">
        <v>0</v>
      </c>
      <c r="I113" s="238">
        <v>0</v>
      </c>
      <c r="J113" s="238">
        <v>0</v>
      </c>
      <c r="K113" s="238">
        <v>0</v>
      </c>
      <c r="L113" s="238">
        <v>0</v>
      </c>
      <c r="M113" s="238">
        <v>0</v>
      </c>
      <c r="N113" s="238">
        <v>0</v>
      </c>
      <c r="O113" s="238">
        <v>0</v>
      </c>
      <c r="P113" s="238">
        <v>0</v>
      </c>
      <c r="Q113" s="238">
        <v>0</v>
      </c>
      <c r="R113" s="238">
        <v>0</v>
      </c>
      <c r="S113" s="238">
        <v>1</v>
      </c>
      <c r="T113" s="238">
        <v>4</v>
      </c>
    </row>
    <row r="114" spans="1:20">
      <c r="A114" s="230">
        <v>78107</v>
      </c>
      <c r="B114" s="230" t="s">
        <v>931</v>
      </c>
      <c r="C114" s="234">
        <v>8</v>
      </c>
      <c r="D114" s="234">
        <v>58</v>
      </c>
      <c r="E114" s="238">
        <v>0</v>
      </c>
      <c r="F114" s="238">
        <v>0</v>
      </c>
      <c r="G114" s="238">
        <v>2</v>
      </c>
      <c r="H114" s="238">
        <v>22</v>
      </c>
      <c r="I114" s="238">
        <v>0</v>
      </c>
      <c r="J114" s="238">
        <v>0</v>
      </c>
      <c r="K114" s="238">
        <v>0</v>
      </c>
      <c r="L114" s="238">
        <v>0</v>
      </c>
      <c r="M114" s="238">
        <v>0</v>
      </c>
      <c r="N114" s="238">
        <v>0</v>
      </c>
      <c r="O114" s="238">
        <v>0</v>
      </c>
      <c r="P114" s="238">
        <v>0</v>
      </c>
      <c r="Q114" s="238">
        <v>0</v>
      </c>
      <c r="R114" s="238">
        <v>0</v>
      </c>
      <c r="S114" s="238">
        <v>6</v>
      </c>
      <c r="T114" s="238">
        <v>36</v>
      </c>
    </row>
    <row r="115" spans="1:20">
      <c r="A115" s="230">
        <v>78108</v>
      </c>
      <c r="B115" s="230" t="s">
        <v>932</v>
      </c>
      <c r="C115" s="234">
        <v>47</v>
      </c>
      <c r="D115" s="234">
        <v>4711</v>
      </c>
      <c r="E115" s="238">
        <v>4</v>
      </c>
      <c r="F115" s="238">
        <v>4150</v>
      </c>
      <c r="G115" s="238">
        <v>1</v>
      </c>
      <c r="H115" s="238">
        <v>9</v>
      </c>
      <c r="I115" s="238">
        <v>21</v>
      </c>
      <c r="J115" s="238">
        <v>335</v>
      </c>
      <c r="K115" s="238">
        <v>0</v>
      </c>
      <c r="L115" s="238">
        <v>0</v>
      </c>
      <c r="M115" s="238">
        <v>1</v>
      </c>
      <c r="N115" s="238">
        <v>14</v>
      </c>
      <c r="O115" s="238">
        <v>0</v>
      </c>
      <c r="P115" s="238">
        <v>0</v>
      </c>
      <c r="Q115" s="238">
        <v>2</v>
      </c>
      <c r="R115" s="238">
        <v>104</v>
      </c>
      <c r="S115" s="238">
        <v>18</v>
      </c>
      <c r="T115" s="238">
        <v>99</v>
      </c>
    </row>
    <row r="116" spans="1:20">
      <c r="A116" s="230">
        <v>78109</v>
      </c>
      <c r="B116" s="230" t="s">
        <v>933</v>
      </c>
      <c r="C116" s="234">
        <v>0</v>
      </c>
      <c r="D116" s="234">
        <v>0</v>
      </c>
      <c r="E116" s="238">
        <v>0</v>
      </c>
      <c r="F116" s="238">
        <v>0</v>
      </c>
      <c r="G116" s="238">
        <v>0</v>
      </c>
      <c r="H116" s="238">
        <v>0</v>
      </c>
      <c r="I116" s="238">
        <v>0</v>
      </c>
      <c r="J116" s="238">
        <v>0</v>
      </c>
      <c r="K116" s="238">
        <v>0</v>
      </c>
      <c r="L116" s="238">
        <v>0</v>
      </c>
      <c r="M116" s="238">
        <v>0</v>
      </c>
      <c r="N116" s="238">
        <v>0</v>
      </c>
      <c r="O116" s="238">
        <v>0</v>
      </c>
      <c r="P116" s="238">
        <v>0</v>
      </c>
      <c r="Q116" s="238">
        <v>0</v>
      </c>
      <c r="R116" s="238">
        <v>0</v>
      </c>
      <c r="S116" s="238">
        <v>0</v>
      </c>
      <c r="T116" s="238">
        <v>0</v>
      </c>
    </row>
    <row r="117" spans="1:20">
      <c r="A117" s="230">
        <v>78110</v>
      </c>
      <c r="B117" s="230" t="s">
        <v>934</v>
      </c>
      <c r="C117" s="234">
        <v>2</v>
      </c>
      <c r="D117" s="234">
        <v>10</v>
      </c>
      <c r="E117" s="238">
        <v>0</v>
      </c>
      <c r="F117" s="238">
        <v>0</v>
      </c>
      <c r="G117" s="238">
        <v>0</v>
      </c>
      <c r="H117" s="238">
        <v>0</v>
      </c>
      <c r="I117" s="238">
        <v>0</v>
      </c>
      <c r="J117" s="238">
        <v>0</v>
      </c>
      <c r="K117" s="238">
        <v>0</v>
      </c>
      <c r="L117" s="238">
        <v>0</v>
      </c>
      <c r="M117" s="238">
        <v>0</v>
      </c>
      <c r="N117" s="238">
        <v>0</v>
      </c>
      <c r="O117" s="238">
        <v>0</v>
      </c>
      <c r="P117" s="238">
        <v>0</v>
      </c>
      <c r="Q117" s="238">
        <v>0</v>
      </c>
      <c r="R117" s="238">
        <v>0</v>
      </c>
      <c r="S117" s="238">
        <v>2</v>
      </c>
      <c r="T117" s="238">
        <v>10</v>
      </c>
    </row>
    <row r="118" spans="1:20">
      <c r="A118" s="230">
        <v>78111</v>
      </c>
      <c r="B118" s="230" t="s">
        <v>935</v>
      </c>
      <c r="C118" s="234">
        <v>1</v>
      </c>
      <c r="D118" s="234">
        <v>7</v>
      </c>
      <c r="E118" s="238">
        <v>0</v>
      </c>
      <c r="F118" s="238">
        <v>0</v>
      </c>
      <c r="G118" s="238">
        <v>0</v>
      </c>
      <c r="H118" s="238">
        <v>0</v>
      </c>
      <c r="I118" s="238">
        <v>0</v>
      </c>
      <c r="J118" s="238">
        <v>0</v>
      </c>
      <c r="K118" s="238">
        <v>0</v>
      </c>
      <c r="L118" s="238">
        <v>0</v>
      </c>
      <c r="M118" s="238">
        <v>0</v>
      </c>
      <c r="N118" s="238">
        <v>0</v>
      </c>
      <c r="O118" s="238">
        <v>0</v>
      </c>
      <c r="P118" s="238">
        <v>0</v>
      </c>
      <c r="Q118" s="238">
        <v>0</v>
      </c>
      <c r="R118" s="238">
        <v>0</v>
      </c>
      <c r="S118" s="238">
        <v>1</v>
      </c>
      <c r="T118" s="238">
        <v>7</v>
      </c>
    </row>
    <row r="119" spans="1:20">
      <c r="A119" s="230">
        <v>78112</v>
      </c>
      <c r="B119" s="230" t="s">
        <v>936</v>
      </c>
      <c r="C119" s="234">
        <v>2</v>
      </c>
      <c r="D119" s="234">
        <v>12</v>
      </c>
      <c r="E119" s="238">
        <v>0</v>
      </c>
      <c r="F119" s="238">
        <v>0</v>
      </c>
      <c r="G119" s="238">
        <v>0</v>
      </c>
      <c r="H119" s="238">
        <v>0</v>
      </c>
      <c r="I119" s="238">
        <v>1</v>
      </c>
      <c r="J119" s="238">
        <v>8</v>
      </c>
      <c r="K119" s="238">
        <v>0</v>
      </c>
      <c r="L119" s="238">
        <v>0</v>
      </c>
      <c r="M119" s="238">
        <v>0</v>
      </c>
      <c r="N119" s="238">
        <v>0</v>
      </c>
      <c r="O119" s="238">
        <v>0</v>
      </c>
      <c r="P119" s="238">
        <v>0</v>
      </c>
      <c r="Q119" s="238">
        <v>0</v>
      </c>
      <c r="R119" s="238">
        <v>0</v>
      </c>
      <c r="S119" s="238">
        <v>1</v>
      </c>
      <c r="T119" s="238">
        <v>4</v>
      </c>
    </row>
    <row r="120" spans="1:20">
      <c r="A120" s="230">
        <v>78113</v>
      </c>
      <c r="B120" s="230" t="s">
        <v>937</v>
      </c>
      <c r="C120" s="234">
        <v>0</v>
      </c>
      <c r="D120" s="234">
        <v>0</v>
      </c>
      <c r="E120" s="238">
        <v>0</v>
      </c>
      <c r="F120" s="238">
        <v>0</v>
      </c>
      <c r="G120" s="238">
        <v>0</v>
      </c>
      <c r="H120" s="238">
        <v>0</v>
      </c>
      <c r="I120" s="238">
        <v>0</v>
      </c>
      <c r="J120" s="238">
        <v>0</v>
      </c>
      <c r="K120" s="238">
        <v>0</v>
      </c>
      <c r="L120" s="238">
        <v>0</v>
      </c>
      <c r="M120" s="238">
        <v>0</v>
      </c>
      <c r="N120" s="238">
        <v>0</v>
      </c>
      <c r="O120" s="238">
        <v>0</v>
      </c>
      <c r="P120" s="238">
        <v>0</v>
      </c>
      <c r="Q120" s="238">
        <v>0</v>
      </c>
      <c r="R120" s="238">
        <v>0</v>
      </c>
      <c r="S120" s="238">
        <v>0</v>
      </c>
      <c r="T120" s="238">
        <v>0</v>
      </c>
    </row>
    <row r="121" spans="1:20">
      <c r="A121" s="230">
        <v>78114</v>
      </c>
      <c r="B121" s="230" t="s">
        <v>938</v>
      </c>
      <c r="C121" s="234">
        <v>8</v>
      </c>
      <c r="D121" s="234">
        <v>40</v>
      </c>
      <c r="E121" s="238">
        <v>0</v>
      </c>
      <c r="F121" s="238">
        <v>0</v>
      </c>
      <c r="G121" s="238">
        <v>0</v>
      </c>
      <c r="H121" s="238">
        <v>0</v>
      </c>
      <c r="I121" s="238">
        <v>0</v>
      </c>
      <c r="J121" s="238">
        <v>0</v>
      </c>
      <c r="K121" s="238">
        <v>0</v>
      </c>
      <c r="L121" s="238">
        <v>0</v>
      </c>
      <c r="M121" s="238">
        <v>0</v>
      </c>
      <c r="N121" s="238">
        <v>0</v>
      </c>
      <c r="O121" s="238">
        <v>0</v>
      </c>
      <c r="P121" s="238">
        <v>0</v>
      </c>
      <c r="Q121" s="238">
        <v>0</v>
      </c>
      <c r="R121" s="238">
        <v>0</v>
      </c>
      <c r="S121" s="238">
        <v>8</v>
      </c>
      <c r="T121" s="238">
        <v>40</v>
      </c>
    </row>
    <row r="122" spans="1:20">
      <c r="A122" s="230">
        <v>78115</v>
      </c>
      <c r="B122" s="230" t="s">
        <v>939</v>
      </c>
      <c r="C122" s="234">
        <v>2</v>
      </c>
      <c r="D122" s="234">
        <v>11</v>
      </c>
      <c r="E122" s="238">
        <v>0</v>
      </c>
      <c r="F122" s="238">
        <v>0</v>
      </c>
      <c r="G122" s="238">
        <v>0</v>
      </c>
      <c r="H122" s="238">
        <v>0</v>
      </c>
      <c r="I122" s="238">
        <v>0</v>
      </c>
      <c r="J122" s="238">
        <v>0</v>
      </c>
      <c r="K122" s="238">
        <v>0</v>
      </c>
      <c r="L122" s="238">
        <v>0</v>
      </c>
      <c r="M122" s="238">
        <v>0</v>
      </c>
      <c r="N122" s="238">
        <v>0</v>
      </c>
      <c r="O122" s="238">
        <v>0</v>
      </c>
      <c r="P122" s="238">
        <v>0</v>
      </c>
      <c r="Q122" s="238">
        <v>0</v>
      </c>
      <c r="R122" s="238">
        <v>0</v>
      </c>
      <c r="S122" s="238">
        <v>2</v>
      </c>
      <c r="T122" s="238">
        <v>11</v>
      </c>
    </row>
    <row r="123" spans="1:20">
      <c r="A123" s="230">
        <v>78116</v>
      </c>
      <c r="B123" s="230" t="s">
        <v>940</v>
      </c>
      <c r="C123" s="234">
        <v>8</v>
      </c>
      <c r="D123" s="234">
        <v>77</v>
      </c>
      <c r="E123" s="238">
        <v>0</v>
      </c>
      <c r="F123" s="238">
        <v>0</v>
      </c>
      <c r="G123" s="238">
        <v>0</v>
      </c>
      <c r="H123" s="238">
        <v>0</v>
      </c>
      <c r="I123" s="238">
        <v>3</v>
      </c>
      <c r="J123" s="238">
        <v>39</v>
      </c>
      <c r="K123" s="238">
        <v>1</v>
      </c>
      <c r="L123" s="238">
        <v>12</v>
      </c>
      <c r="M123" s="238">
        <v>0</v>
      </c>
      <c r="N123" s="238">
        <v>0</v>
      </c>
      <c r="O123" s="238">
        <v>0</v>
      </c>
      <c r="P123" s="238">
        <v>0</v>
      </c>
      <c r="Q123" s="238">
        <v>0</v>
      </c>
      <c r="R123" s="238">
        <v>0</v>
      </c>
      <c r="S123" s="238">
        <v>4</v>
      </c>
      <c r="T123" s="238">
        <v>26</v>
      </c>
    </row>
    <row r="124" spans="1:20">
      <c r="A124" s="230">
        <v>78118</v>
      </c>
      <c r="B124" s="230" t="s">
        <v>941</v>
      </c>
      <c r="C124" s="234">
        <v>1</v>
      </c>
      <c r="D124" s="234">
        <v>8</v>
      </c>
      <c r="E124" s="238">
        <v>0</v>
      </c>
      <c r="F124" s="238">
        <v>0</v>
      </c>
      <c r="G124" s="238">
        <v>0</v>
      </c>
      <c r="H124" s="238">
        <v>0</v>
      </c>
      <c r="I124" s="238">
        <v>1</v>
      </c>
      <c r="J124" s="238">
        <v>8</v>
      </c>
      <c r="K124" s="238">
        <v>0</v>
      </c>
      <c r="L124" s="238">
        <v>0</v>
      </c>
      <c r="M124" s="238">
        <v>0</v>
      </c>
      <c r="N124" s="238">
        <v>0</v>
      </c>
      <c r="O124" s="238">
        <v>0</v>
      </c>
      <c r="P124" s="238">
        <v>0</v>
      </c>
      <c r="Q124" s="238">
        <v>0</v>
      </c>
      <c r="R124" s="238">
        <v>0</v>
      </c>
      <c r="S124" s="238">
        <v>0</v>
      </c>
      <c r="T124" s="238">
        <v>0</v>
      </c>
    </row>
    <row r="125" spans="1:20">
      <c r="A125" s="230">
        <v>78119</v>
      </c>
      <c r="B125" s="230" t="s">
        <v>942</v>
      </c>
      <c r="C125" s="234">
        <v>8</v>
      </c>
      <c r="D125" s="234">
        <v>3459</v>
      </c>
      <c r="E125" s="238">
        <v>2</v>
      </c>
      <c r="F125" s="238">
        <v>3400</v>
      </c>
      <c r="G125" s="238">
        <v>0</v>
      </c>
      <c r="H125" s="238">
        <v>0</v>
      </c>
      <c r="I125" s="238">
        <v>4</v>
      </c>
      <c r="J125" s="238">
        <v>50</v>
      </c>
      <c r="K125" s="238">
        <v>0</v>
      </c>
      <c r="L125" s="238">
        <v>0</v>
      </c>
      <c r="M125" s="238">
        <v>0</v>
      </c>
      <c r="N125" s="238">
        <v>0</v>
      </c>
      <c r="O125" s="238">
        <v>0</v>
      </c>
      <c r="P125" s="238">
        <v>0</v>
      </c>
      <c r="Q125" s="238">
        <v>0</v>
      </c>
      <c r="R125" s="238">
        <v>0</v>
      </c>
      <c r="S125" s="238">
        <v>2</v>
      </c>
      <c r="T125" s="238">
        <v>9</v>
      </c>
    </row>
    <row r="126" spans="1:20">
      <c r="A126" s="230">
        <v>78120</v>
      </c>
      <c r="B126" s="230" t="s">
        <v>943</v>
      </c>
      <c r="C126" s="234">
        <v>4</v>
      </c>
      <c r="D126" s="234">
        <v>20</v>
      </c>
      <c r="E126" s="238">
        <v>0</v>
      </c>
      <c r="F126" s="238">
        <v>0</v>
      </c>
      <c r="G126" s="238">
        <v>1</v>
      </c>
      <c r="H126" s="238">
        <v>5</v>
      </c>
      <c r="I126" s="238">
        <v>2</v>
      </c>
      <c r="J126" s="238">
        <v>10</v>
      </c>
      <c r="K126" s="238">
        <v>0</v>
      </c>
      <c r="L126" s="238">
        <v>0</v>
      </c>
      <c r="M126" s="238">
        <v>0</v>
      </c>
      <c r="N126" s="238">
        <v>0</v>
      </c>
      <c r="O126" s="238">
        <v>0</v>
      </c>
      <c r="P126" s="238">
        <v>0</v>
      </c>
      <c r="Q126" s="238">
        <v>0</v>
      </c>
      <c r="R126" s="238">
        <v>0</v>
      </c>
      <c r="S126" s="238">
        <v>1</v>
      </c>
      <c r="T126" s="238">
        <v>5</v>
      </c>
    </row>
    <row r="127" spans="1:20">
      <c r="A127" s="230">
        <v>78121</v>
      </c>
      <c r="B127" s="230" t="s">
        <v>944</v>
      </c>
      <c r="C127" s="234">
        <v>0</v>
      </c>
      <c r="D127" s="234">
        <v>0</v>
      </c>
      <c r="E127" s="238">
        <v>0</v>
      </c>
      <c r="F127" s="238">
        <v>0</v>
      </c>
      <c r="G127" s="238">
        <v>0</v>
      </c>
      <c r="H127" s="238">
        <v>0</v>
      </c>
      <c r="I127" s="238">
        <v>0</v>
      </c>
      <c r="J127" s="238">
        <v>0</v>
      </c>
      <c r="K127" s="238">
        <v>0</v>
      </c>
      <c r="L127" s="238">
        <v>0</v>
      </c>
      <c r="M127" s="238">
        <v>0</v>
      </c>
      <c r="N127" s="238">
        <v>0</v>
      </c>
      <c r="O127" s="238">
        <v>0</v>
      </c>
      <c r="P127" s="238">
        <v>0</v>
      </c>
      <c r="Q127" s="238">
        <v>0</v>
      </c>
      <c r="R127" s="238">
        <v>0</v>
      </c>
      <c r="S127" s="238">
        <v>0</v>
      </c>
      <c r="T127" s="238">
        <v>0</v>
      </c>
    </row>
    <row r="128" spans="1:20">
      <c r="A128" s="230">
        <v>78122</v>
      </c>
      <c r="B128" s="230" t="s">
        <v>945</v>
      </c>
      <c r="C128" s="234">
        <v>5</v>
      </c>
      <c r="D128" s="234">
        <v>91</v>
      </c>
      <c r="E128" s="238">
        <v>0</v>
      </c>
      <c r="F128" s="238">
        <v>0</v>
      </c>
      <c r="G128" s="238">
        <v>1</v>
      </c>
      <c r="H128" s="238">
        <v>66</v>
      </c>
      <c r="I128" s="238">
        <v>0</v>
      </c>
      <c r="J128" s="238">
        <v>0</v>
      </c>
      <c r="K128" s="238">
        <v>0</v>
      </c>
      <c r="L128" s="238">
        <v>0</v>
      </c>
      <c r="M128" s="238">
        <v>0</v>
      </c>
      <c r="N128" s="238">
        <v>0</v>
      </c>
      <c r="O128" s="238">
        <v>0</v>
      </c>
      <c r="P128" s="238">
        <v>0</v>
      </c>
      <c r="Q128" s="238">
        <v>0</v>
      </c>
      <c r="R128" s="238">
        <v>0</v>
      </c>
      <c r="S128" s="238">
        <v>4</v>
      </c>
      <c r="T128" s="238">
        <v>25</v>
      </c>
    </row>
    <row r="129" spans="1:20">
      <c r="A129" s="230">
        <v>78123</v>
      </c>
      <c r="B129" s="230" t="s">
        <v>946</v>
      </c>
      <c r="C129" s="234">
        <v>7</v>
      </c>
      <c r="D129" s="234">
        <v>69</v>
      </c>
      <c r="E129" s="238">
        <v>0</v>
      </c>
      <c r="F129" s="238">
        <v>0</v>
      </c>
      <c r="G129" s="238">
        <v>0</v>
      </c>
      <c r="H129" s="238">
        <v>0</v>
      </c>
      <c r="I129" s="238">
        <v>3</v>
      </c>
      <c r="J129" s="238">
        <v>45</v>
      </c>
      <c r="K129" s="238">
        <v>0</v>
      </c>
      <c r="L129" s="238">
        <v>0</v>
      </c>
      <c r="M129" s="238">
        <v>0</v>
      </c>
      <c r="N129" s="238">
        <v>0</v>
      </c>
      <c r="O129" s="238">
        <v>0</v>
      </c>
      <c r="P129" s="238">
        <v>0</v>
      </c>
      <c r="Q129" s="238">
        <v>0</v>
      </c>
      <c r="R129" s="238">
        <v>0</v>
      </c>
      <c r="S129" s="238">
        <v>4</v>
      </c>
      <c r="T129" s="238">
        <v>24</v>
      </c>
    </row>
    <row r="130" spans="1:20">
      <c r="A130" s="230">
        <v>78124</v>
      </c>
      <c r="B130" s="230" t="s">
        <v>947</v>
      </c>
      <c r="C130" s="234">
        <v>0</v>
      </c>
      <c r="D130" s="234">
        <v>0</v>
      </c>
      <c r="E130" s="238">
        <v>0</v>
      </c>
      <c r="F130" s="238">
        <v>0</v>
      </c>
      <c r="G130" s="238">
        <v>0</v>
      </c>
      <c r="H130" s="238">
        <v>0</v>
      </c>
      <c r="I130" s="238">
        <v>0</v>
      </c>
      <c r="J130" s="238">
        <v>0</v>
      </c>
      <c r="K130" s="238">
        <v>0</v>
      </c>
      <c r="L130" s="238">
        <v>0</v>
      </c>
      <c r="M130" s="238">
        <v>0</v>
      </c>
      <c r="N130" s="238">
        <v>0</v>
      </c>
      <c r="O130" s="238">
        <v>0</v>
      </c>
      <c r="P130" s="238">
        <v>0</v>
      </c>
      <c r="Q130" s="238">
        <v>0</v>
      </c>
      <c r="R130" s="238">
        <v>0</v>
      </c>
      <c r="S130" s="238">
        <v>0</v>
      </c>
      <c r="T130" s="238">
        <v>0</v>
      </c>
    </row>
    <row r="131" spans="1:20">
      <c r="A131" s="230">
        <v>78125</v>
      </c>
      <c r="B131" s="230" t="s">
        <v>948</v>
      </c>
      <c r="C131" s="234">
        <v>3</v>
      </c>
      <c r="D131" s="234">
        <v>71</v>
      </c>
      <c r="E131" s="238">
        <v>1</v>
      </c>
      <c r="F131" s="238">
        <v>57</v>
      </c>
      <c r="G131" s="238">
        <v>0</v>
      </c>
      <c r="H131" s="238">
        <v>0</v>
      </c>
      <c r="I131" s="238">
        <v>0</v>
      </c>
      <c r="J131" s="238">
        <v>0</v>
      </c>
      <c r="K131" s="238">
        <v>0</v>
      </c>
      <c r="L131" s="238">
        <v>0</v>
      </c>
      <c r="M131" s="238">
        <v>0</v>
      </c>
      <c r="N131" s="238">
        <v>0</v>
      </c>
      <c r="O131" s="238">
        <v>0</v>
      </c>
      <c r="P131" s="238">
        <v>0</v>
      </c>
      <c r="Q131" s="238">
        <v>0</v>
      </c>
      <c r="R131" s="238">
        <v>0</v>
      </c>
      <c r="S131" s="238">
        <v>2</v>
      </c>
      <c r="T131" s="238">
        <v>14</v>
      </c>
    </row>
    <row r="132" spans="1:20">
      <c r="A132" s="230">
        <v>78126</v>
      </c>
      <c r="B132" s="230" t="s">
        <v>949</v>
      </c>
      <c r="C132" s="234">
        <v>1</v>
      </c>
      <c r="D132" s="234">
        <v>8</v>
      </c>
      <c r="E132" s="238">
        <v>0</v>
      </c>
      <c r="F132" s="238">
        <v>0</v>
      </c>
      <c r="G132" s="238">
        <v>0</v>
      </c>
      <c r="H132" s="238">
        <v>0</v>
      </c>
      <c r="I132" s="238">
        <v>0</v>
      </c>
      <c r="J132" s="238">
        <v>0</v>
      </c>
      <c r="K132" s="238">
        <v>0</v>
      </c>
      <c r="L132" s="238">
        <v>0</v>
      </c>
      <c r="M132" s="238">
        <v>0</v>
      </c>
      <c r="N132" s="238">
        <v>0</v>
      </c>
      <c r="O132" s="238">
        <v>0</v>
      </c>
      <c r="P132" s="238">
        <v>0</v>
      </c>
      <c r="Q132" s="238">
        <v>0</v>
      </c>
      <c r="R132" s="238">
        <v>0</v>
      </c>
      <c r="S132" s="238">
        <v>1</v>
      </c>
      <c r="T132" s="238">
        <v>8</v>
      </c>
    </row>
    <row r="133" spans="1:20">
      <c r="A133" s="230">
        <v>78127</v>
      </c>
      <c r="B133" s="230" t="s">
        <v>950</v>
      </c>
      <c r="C133" s="234">
        <v>4</v>
      </c>
      <c r="D133" s="234">
        <v>37</v>
      </c>
      <c r="E133" s="238">
        <v>0</v>
      </c>
      <c r="F133" s="238">
        <v>0</v>
      </c>
      <c r="G133" s="238">
        <v>0</v>
      </c>
      <c r="H133" s="238">
        <v>0</v>
      </c>
      <c r="I133" s="238">
        <v>2</v>
      </c>
      <c r="J133" s="238">
        <v>25</v>
      </c>
      <c r="K133" s="238">
        <v>0</v>
      </c>
      <c r="L133" s="238">
        <v>0</v>
      </c>
      <c r="M133" s="238">
        <v>0</v>
      </c>
      <c r="N133" s="238">
        <v>0</v>
      </c>
      <c r="O133" s="238">
        <v>0</v>
      </c>
      <c r="P133" s="238">
        <v>0</v>
      </c>
      <c r="Q133" s="238">
        <v>0</v>
      </c>
      <c r="R133" s="238">
        <v>0</v>
      </c>
      <c r="S133" s="238">
        <v>2</v>
      </c>
      <c r="T133" s="238">
        <v>12</v>
      </c>
    </row>
    <row r="134" spans="1:20">
      <c r="A134" s="230">
        <v>78128</v>
      </c>
      <c r="B134" s="230" t="s">
        <v>951</v>
      </c>
      <c r="C134" s="234">
        <v>2</v>
      </c>
      <c r="D134" s="234">
        <v>8</v>
      </c>
      <c r="E134" s="238">
        <v>0</v>
      </c>
      <c r="F134" s="238">
        <v>0</v>
      </c>
      <c r="G134" s="238">
        <v>0</v>
      </c>
      <c r="H134" s="238">
        <v>0</v>
      </c>
      <c r="I134" s="238">
        <v>0</v>
      </c>
      <c r="J134" s="238">
        <v>0</v>
      </c>
      <c r="K134" s="238">
        <v>0</v>
      </c>
      <c r="L134" s="238">
        <v>0</v>
      </c>
      <c r="M134" s="238">
        <v>0</v>
      </c>
      <c r="N134" s="238">
        <v>0</v>
      </c>
      <c r="O134" s="238">
        <v>0</v>
      </c>
      <c r="P134" s="238">
        <v>0</v>
      </c>
      <c r="Q134" s="238">
        <v>0</v>
      </c>
      <c r="R134" s="238">
        <v>0</v>
      </c>
      <c r="S134" s="238">
        <v>2</v>
      </c>
      <c r="T134" s="238">
        <v>8</v>
      </c>
    </row>
    <row r="135" spans="1:20">
      <c r="A135" s="230">
        <v>78135</v>
      </c>
      <c r="B135" s="230" t="s">
        <v>952</v>
      </c>
      <c r="C135" s="234">
        <v>4</v>
      </c>
      <c r="D135" s="234">
        <v>27</v>
      </c>
      <c r="E135" s="238">
        <v>0</v>
      </c>
      <c r="F135" s="238">
        <v>0</v>
      </c>
      <c r="G135" s="238">
        <v>0</v>
      </c>
      <c r="H135" s="238">
        <v>0</v>
      </c>
      <c r="I135" s="238">
        <v>1</v>
      </c>
      <c r="J135" s="238">
        <v>12</v>
      </c>
      <c r="K135" s="238">
        <v>0</v>
      </c>
      <c r="L135" s="238">
        <v>0</v>
      </c>
      <c r="M135" s="238">
        <v>0</v>
      </c>
      <c r="N135" s="238">
        <v>0</v>
      </c>
      <c r="O135" s="238">
        <v>0</v>
      </c>
      <c r="P135" s="238">
        <v>0</v>
      </c>
      <c r="Q135" s="238">
        <v>0</v>
      </c>
      <c r="R135" s="238">
        <v>0</v>
      </c>
      <c r="S135" s="238">
        <v>3</v>
      </c>
      <c r="T135" s="238">
        <v>15</v>
      </c>
    </row>
    <row r="136" spans="1:20">
      <c r="A136" s="230">
        <v>78117</v>
      </c>
      <c r="B136" s="230" t="s">
        <v>953</v>
      </c>
      <c r="C136" s="234">
        <v>6</v>
      </c>
      <c r="D136" s="234">
        <v>42</v>
      </c>
      <c r="E136" s="238">
        <v>0</v>
      </c>
      <c r="F136" s="238">
        <v>0</v>
      </c>
      <c r="G136" s="238">
        <v>2</v>
      </c>
      <c r="H136" s="238">
        <v>22</v>
      </c>
      <c r="I136" s="238">
        <v>0</v>
      </c>
      <c r="J136" s="238">
        <v>0</v>
      </c>
      <c r="K136" s="238">
        <v>0</v>
      </c>
      <c r="L136" s="238">
        <v>0</v>
      </c>
      <c r="M136" s="238">
        <v>0</v>
      </c>
      <c r="N136" s="238">
        <v>0</v>
      </c>
      <c r="O136" s="238">
        <v>0</v>
      </c>
      <c r="P136" s="238">
        <v>0</v>
      </c>
      <c r="Q136" s="238">
        <v>0</v>
      </c>
      <c r="R136" s="238">
        <v>0</v>
      </c>
      <c r="S136" s="238">
        <v>4</v>
      </c>
      <c r="T136" s="238">
        <v>20</v>
      </c>
    </row>
    <row r="137" spans="1:20">
      <c r="A137" s="230">
        <v>78129</v>
      </c>
      <c r="B137" s="230" t="s">
        <v>954</v>
      </c>
      <c r="C137" s="234">
        <v>1</v>
      </c>
      <c r="D137" s="234">
        <v>10</v>
      </c>
      <c r="E137" s="238">
        <v>0</v>
      </c>
      <c r="F137" s="238">
        <v>0</v>
      </c>
      <c r="G137" s="238">
        <v>0</v>
      </c>
      <c r="H137" s="238">
        <v>0</v>
      </c>
      <c r="I137" s="238">
        <v>1</v>
      </c>
      <c r="J137" s="238">
        <v>10</v>
      </c>
      <c r="K137" s="238">
        <v>0</v>
      </c>
      <c r="L137" s="238">
        <v>0</v>
      </c>
      <c r="M137" s="238">
        <v>0</v>
      </c>
      <c r="N137" s="238">
        <v>0</v>
      </c>
      <c r="O137" s="238">
        <v>0</v>
      </c>
      <c r="P137" s="238">
        <v>0</v>
      </c>
      <c r="Q137" s="238">
        <v>0</v>
      </c>
      <c r="R137" s="238">
        <v>0</v>
      </c>
      <c r="S137" s="238">
        <v>0</v>
      </c>
      <c r="T137" s="238">
        <v>0</v>
      </c>
    </row>
    <row r="138" spans="1:20">
      <c r="A138" s="230">
        <v>78130</v>
      </c>
      <c r="B138" s="230" t="s">
        <v>955</v>
      </c>
      <c r="C138" s="234">
        <v>8</v>
      </c>
      <c r="D138" s="234">
        <v>48</v>
      </c>
      <c r="E138" s="238">
        <v>0</v>
      </c>
      <c r="F138" s="238">
        <v>0</v>
      </c>
      <c r="G138" s="238">
        <v>2</v>
      </c>
      <c r="H138" s="238">
        <v>10</v>
      </c>
      <c r="I138" s="238">
        <v>0</v>
      </c>
      <c r="J138" s="238">
        <v>0</v>
      </c>
      <c r="K138" s="238">
        <v>0</v>
      </c>
      <c r="L138" s="238">
        <v>0</v>
      </c>
      <c r="M138" s="238">
        <v>0</v>
      </c>
      <c r="N138" s="238">
        <v>0</v>
      </c>
      <c r="O138" s="238">
        <v>0</v>
      </c>
      <c r="P138" s="238">
        <v>0</v>
      </c>
      <c r="Q138" s="238">
        <v>0</v>
      </c>
      <c r="R138" s="238">
        <v>0</v>
      </c>
      <c r="S138" s="238">
        <v>6</v>
      </c>
      <c r="T138" s="238">
        <v>38</v>
      </c>
    </row>
    <row r="139" spans="1:20">
      <c r="A139" s="230">
        <v>78132</v>
      </c>
      <c r="B139" s="230" t="s">
        <v>956</v>
      </c>
      <c r="C139" s="234">
        <v>7</v>
      </c>
      <c r="D139" s="234">
        <v>474</v>
      </c>
      <c r="E139" s="238">
        <v>1</v>
      </c>
      <c r="F139" s="238">
        <v>420</v>
      </c>
      <c r="G139" s="238">
        <v>0</v>
      </c>
      <c r="H139" s="238">
        <v>0</v>
      </c>
      <c r="I139" s="238">
        <v>2</v>
      </c>
      <c r="J139" s="238">
        <v>26</v>
      </c>
      <c r="K139" s="238">
        <v>0</v>
      </c>
      <c r="L139" s="238">
        <v>0</v>
      </c>
      <c r="M139" s="238">
        <v>0</v>
      </c>
      <c r="N139" s="238">
        <v>0</v>
      </c>
      <c r="O139" s="238">
        <v>0</v>
      </c>
      <c r="P139" s="238">
        <v>0</v>
      </c>
      <c r="Q139" s="238">
        <v>0</v>
      </c>
      <c r="R139" s="238">
        <v>0</v>
      </c>
      <c r="S139" s="238">
        <v>4</v>
      </c>
      <c r="T139" s="238">
        <v>28</v>
      </c>
    </row>
    <row r="140" spans="1:20">
      <c r="A140" s="230">
        <v>78133</v>
      </c>
      <c r="B140" s="230" t="s">
        <v>957</v>
      </c>
      <c r="C140" s="234">
        <v>3</v>
      </c>
      <c r="D140" s="234">
        <v>20</v>
      </c>
      <c r="E140" s="238">
        <v>0</v>
      </c>
      <c r="F140" s="238">
        <v>0</v>
      </c>
      <c r="G140" s="238">
        <v>0</v>
      </c>
      <c r="H140" s="238">
        <v>0</v>
      </c>
      <c r="I140" s="238">
        <v>2</v>
      </c>
      <c r="J140" s="238">
        <v>16</v>
      </c>
      <c r="K140" s="238">
        <v>0</v>
      </c>
      <c r="L140" s="238">
        <v>0</v>
      </c>
      <c r="M140" s="238">
        <v>0</v>
      </c>
      <c r="N140" s="238">
        <v>0</v>
      </c>
      <c r="O140" s="238">
        <v>0</v>
      </c>
      <c r="P140" s="238">
        <v>0</v>
      </c>
      <c r="Q140" s="238">
        <v>0</v>
      </c>
      <c r="R140" s="238">
        <v>0</v>
      </c>
      <c r="S140" s="238">
        <v>1</v>
      </c>
      <c r="T140" s="238">
        <v>4</v>
      </c>
    </row>
    <row r="141" spans="1:20">
      <c r="A141" s="230">
        <v>78131</v>
      </c>
      <c r="B141" s="230" t="s">
        <v>958</v>
      </c>
      <c r="C141" s="234">
        <v>3</v>
      </c>
      <c r="D141" s="234">
        <v>20</v>
      </c>
      <c r="E141" s="238">
        <v>0</v>
      </c>
      <c r="F141" s="238">
        <v>0</v>
      </c>
      <c r="G141" s="238">
        <v>0</v>
      </c>
      <c r="H141" s="238">
        <v>0</v>
      </c>
      <c r="I141" s="238">
        <v>0</v>
      </c>
      <c r="J141" s="238">
        <v>0</v>
      </c>
      <c r="K141" s="238">
        <v>0</v>
      </c>
      <c r="L141" s="238">
        <v>0</v>
      </c>
      <c r="M141" s="238">
        <v>0</v>
      </c>
      <c r="N141" s="238">
        <v>0</v>
      </c>
      <c r="O141" s="238">
        <v>0</v>
      </c>
      <c r="P141" s="238">
        <v>0</v>
      </c>
      <c r="Q141" s="238">
        <v>0</v>
      </c>
      <c r="R141" s="238">
        <v>0</v>
      </c>
      <c r="S141" s="238">
        <v>3</v>
      </c>
      <c r="T141" s="238">
        <v>20</v>
      </c>
    </row>
    <row r="142" spans="1:20">
      <c r="A142" s="230">
        <v>78134</v>
      </c>
      <c r="B142" s="230" t="s">
        <v>959</v>
      </c>
      <c r="C142" s="234">
        <v>1</v>
      </c>
      <c r="D142" s="234">
        <v>6</v>
      </c>
      <c r="E142" s="238">
        <v>0</v>
      </c>
      <c r="F142" s="238">
        <v>0</v>
      </c>
      <c r="G142" s="238">
        <v>0</v>
      </c>
      <c r="H142" s="238">
        <v>0</v>
      </c>
      <c r="I142" s="238">
        <v>0</v>
      </c>
      <c r="J142" s="238">
        <v>0</v>
      </c>
      <c r="K142" s="238">
        <v>0</v>
      </c>
      <c r="L142" s="238">
        <v>0</v>
      </c>
      <c r="M142" s="238">
        <v>0</v>
      </c>
      <c r="N142" s="238">
        <v>0</v>
      </c>
      <c r="O142" s="238">
        <v>0</v>
      </c>
      <c r="P142" s="238">
        <v>0</v>
      </c>
      <c r="Q142" s="238">
        <v>0</v>
      </c>
      <c r="R142" s="238">
        <v>0</v>
      </c>
      <c r="S142" s="238">
        <v>1</v>
      </c>
      <c r="T142" s="238">
        <v>6</v>
      </c>
    </row>
    <row r="143" spans="1:20">
      <c r="A143" s="230">
        <v>78136</v>
      </c>
      <c r="B143" s="230" t="s">
        <v>960</v>
      </c>
      <c r="C143" s="234">
        <v>8</v>
      </c>
      <c r="D143" s="234">
        <v>85</v>
      </c>
      <c r="E143" s="238">
        <v>0</v>
      </c>
      <c r="F143" s="238">
        <v>0</v>
      </c>
      <c r="G143" s="238">
        <v>0</v>
      </c>
      <c r="H143" s="238">
        <v>0</v>
      </c>
      <c r="I143" s="238">
        <v>4</v>
      </c>
      <c r="J143" s="238">
        <v>52</v>
      </c>
      <c r="K143" s="238">
        <v>0</v>
      </c>
      <c r="L143" s="238">
        <v>0</v>
      </c>
      <c r="M143" s="238">
        <v>0</v>
      </c>
      <c r="N143" s="238">
        <v>0</v>
      </c>
      <c r="O143" s="238">
        <v>1</v>
      </c>
      <c r="P143" s="238">
        <v>18</v>
      </c>
      <c r="Q143" s="238">
        <v>0</v>
      </c>
      <c r="R143" s="238">
        <v>0</v>
      </c>
      <c r="S143" s="238">
        <v>3</v>
      </c>
      <c r="T143" s="238">
        <v>15</v>
      </c>
    </row>
    <row r="144" spans="1:20">
      <c r="A144" s="230">
        <v>78137</v>
      </c>
      <c r="B144" s="230" t="s">
        <v>961</v>
      </c>
      <c r="C144" s="234">
        <v>0</v>
      </c>
      <c r="D144" s="234">
        <v>0</v>
      </c>
      <c r="E144" s="238">
        <v>0</v>
      </c>
      <c r="F144" s="238">
        <v>0</v>
      </c>
      <c r="G144" s="238">
        <v>0</v>
      </c>
      <c r="H144" s="238">
        <v>0</v>
      </c>
      <c r="I144" s="238">
        <v>0</v>
      </c>
      <c r="J144" s="238">
        <v>0</v>
      </c>
      <c r="K144" s="238">
        <v>0</v>
      </c>
      <c r="L144" s="238">
        <v>0</v>
      </c>
      <c r="M144" s="238">
        <v>0</v>
      </c>
      <c r="N144" s="238">
        <v>0</v>
      </c>
      <c r="O144" s="238">
        <v>0</v>
      </c>
      <c r="P144" s="238">
        <v>0</v>
      </c>
      <c r="Q144" s="238">
        <v>0</v>
      </c>
      <c r="R144" s="238">
        <v>0</v>
      </c>
      <c r="S144" s="238">
        <v>0</v>
      </c>
      <c r="T144" s="238">
        <v>0</v>
      </c>
    </row>
    <row r="145" spans="1:20">
      <c r="A145" s="230">
        <v>78138</v>
      </c>
      <c r="B145" s="230" t="s">
        <v>962</v>
      </c>
      <c r="C145" s="234">
        <v>22</v>
      </c>
      <c r="D145" s="234">
        <v>3358</v>
      </c>
      <c r="E145" s="238">
        <v>6</v>
      </c>
      <c r="F145" s="238">
        <v>2799</v>
      </c>
      <c r="G145" s="238">
        <v>5</v>
      </c>
      <c r="H145" s="238">
        <v>489</v>
      </c>
      <c r="I145" s="238">
        <v>0</v>
      </c>
      <c r="J145" s="238">
        <v>0</v>
      </c>
      <c r="K145" s="238">
        <v>0</v>
      </c>
      <c r="L145" s="238">
        <v>0</v>
      </c>
      <c r="M145" s="238">
        <v>0</v>
      </c>
      <c r="N145" s="238">
        <v>0</v>
      </c>
      <c r="O145" s="238">
        <v>0</v>
      </c>
      <c r="P145" s="238">
        <v>0</v>
      </c>
      <c r="Q145" s="238">
        <v>0</v>
      </c>
      <c r="R145" s="238">
        <v>0</v>
      </c>
      <c r="S145" s="238">
        <v>11</v>
      </c>
      <c r="T145" s="238">
        <v>70</v>
      </c>
    </row>
    <row r="146" spans="1:20">
      <c r="A146" s="230">
        <v>78139</v>
      </c>
      <c r="B146" s="230" t="s">
        <v>963</v>
      </c>
      <c r="C146" s="234">
        <v>3</v>
      </c>
      <c r="D146" s="234">
        <v>16</v>
      </c>
      <c r="E146" s="238">
        <v>0</v>
      </c>
      <c r="F146" s="238">
        <v>0</v>
      </c>
      <c r="G146" s="238">
        <v>0</v>
      </c>
      <c r="H146" s="238">
        <v>0</v>
      </c>
      <c r="I146" s="238">
        <v>0</v>
      </c>
      <c r="J146" s="238">
        <v>0</v>
      </c>
      <c r="K146" s="238">
        <v>0</v>
      </c>
      <c r="L146" s="238">
        <v>0</v>
      </c>
      <c r="M146" s="238">
        <v>0</v>
      </c>
      <c r="N146" s="238">
        <v>0</v>
      </c>
      <c r="O146" s="238">
        <v>0</v>
      </c>
      <c r="P146" s="238">
        <v>0</v>
      </c>
      <c r="Q146" s="238">
        <v>0</v>
      </c>
      <c r="R146" s="238">
        <v>0</v>
      </c>
      <c r="S146" s="238">
        <v>3</v>
      </c>
      <c r="T146" s="238">
        <v>16</v>
      </c>
    </row>
    <row r="147" spans="1:20">
      <c r="A147" s="230">
        <v>78140</v>
      </c>
      <c r="B147" s="230" t="s">
        <v>964</v>
      </c>
      <c r="C147" s="234">
        <v>1</v>
      </c>
      <c r="D147" s="234">
        <v>4</v>
      </c>
      <c r="E147" s="238">
        <v>0</v>
      </c>
      <c r="F147" s="238">
        <v>0</v>
      </c>
      <c r="G147" s="238">
        <v>0</v>
      </c>
      <c r="H147" s="238">
        <v>0</v>
      </c>
      <c r="I147" s="238">
        <v>0</v>
      </c>
      <c r="J147" s="238">
        <v>0</v>
      </c>
      <c r="K147" s="238">
        <v>0</v>
      </c>
      <c r="L147" s="238">
        <v>0</v>
      </c>
      <c r="M147" s="238">
        <v>0</v>
      </c>
      <c r="N147" s="238">
        <v>0</v>
      </c>
      <c r="O147" s="238">
        <v>0</v>
      </c>
      <c r="P147" s="238">
        <v>0</v>
      </c>
      <c r="Q147" s="238">
        <v>0</v>
      </c>
      <c r="R147" s="238">
        <v>0</v>
      </c>
      <c r="S147" s="238">
        <v>1</v>
      </c>
      <c r="T147" s="238">
        <v>4</v>
      </c>
    </row>
    <row r="148" spans="1:20">
      <c r="A148" s="230">
        <v>78141</v>
      </c>
      <c r="B148" s="230" t="s">
        <v>965</v>
      </c>
      <c r="C148" s="234">
        <v>1</v>
      </c>
      <c r="D148" s="234">
        <v>25</v>
      </c>
      <c r="E148" s="238">
        <v>0</v>
      </c>
      <c r="F148" s="238">
        <v>0</v>
      </c>
      <c r="G148" s="238">
        <v>0</v>
      </c>
      <c r="H148" s="238">
        <v>0</v>
      </c>
      <c r="I148" s="238">
        <v>1</v>
      </c>
      <c r="J148" s="238">
        <v>25</v>
      </c>
      <c r="K148" s="238">
        <v>0</v>
      </c>
      <c r="L148" s="238">
        <v>0</v>
      </c>
      <c r="M148" s="238">
        <v>0</v>
      </c>
      <c r="N148" s="238">
        <v>0</v>
      </c>
      <c r="O148" s="238">
        <v>0</v>
      </c>
      <c r="P148" s="238">
        <v>0</v>
      </c>
      <c r="Q148" s="238">
        <v>0</v>
      </c>
      <c r="R148" s="238">
        <v>0</v>
      </c>
      <c r="S148" s="238">
        <v>0</v>
      </c>
      <c r="T148" s="238">
        <v>0</v>
      </c>
    </row>
    <row r="149" spans="1:20">
      <c r="A149" s="230">
        <v>78142</v>
      </c>
      <c r="B149" s="230" t="s">
        <v>966</v>
      </c>
      <c r="C149" s="234">
        <v>6</v>
      </c>
      <c r="D149" s="234">
        <v>47</v>
      </c>
      <c r="E149" s="238">
        <v>0</v>
      </c>
      <c r="F149" s="238">
        <v>0</v>
      </c>
      <c r="G149" s="238">
        <v>0</v>
      </c>
      <c r="H149" s="238">
        <v>0</v>
      </c>
      <c r="I149" s="238">
        <v>4</v>
      </c>
      <c r="J149" s="238">
        <v>39</v>
      </c>
      <c r="K149" s="238">
        <v>0</v>
      </c>
      <c r="L149" s="238">
        <v>0</v>
      </c>
      <c r="M149" s="238">
        <v>0</v>
      </c>
      <c r="N149" s="238">
        <v>0</v>
      </c>
      <c r="O149" s="238">
        <v>0</v>
      </c>
      <c r="P149" s="238">
        <v>0</v>
      </c>
      <c r="Q149" s="238">
        <v>0</v>
      </c>
      <c r="R149" s="238">
        <v>0</v>
      </c>
      <c r="S149" s="238">
        <v>2</v>
      </c>
      <c r="T149" s="238">
        <v>8</v>
      </c>
    </row>
    <row r="150" spans="1:20">
      <c r="A150" s="230">
        <v>78143</v>
      </c>
      <c r="B150" s="230" t="s">
        <v>967</v>
      </c>
      <c r="C150" s="234">
        <v>22</v>
      </c>
      <c r="D150" s="234">
        <v>200</v>
      </c>
      <c r="E150" s="238">
        <v>0</v>
      </c>
      <c r="F150" s="238">
        <v>0</v>
      </c>
      <c r="G150" s="238">
        <v>4</v>
      </c>
      <c r="H150" s="238">
        <v>68</v>
      </c>
      <c r="I150" s="238">
        <v>3</v>
      </c>
      <c r="J150" s="238">
        <v>42</v>
      </c>
      <c r="K150" s="238">
        <v>0</v>
      </c>
      <c r="L150" s="238">
        <v>0</v>
      </c>
      <c r="M150" s="238">
        <v>0</v>
      </c>
      <c r="N150" s="238">
        <v>0</v>
      </c>
      <c r="O150" s="238">
        <v>0</v>
      </c>
      <c r="P150" s="238">
        <v>0</v>
      </c>
      <c r="Q150" s="238">
        <v>0</v>
      </c>
      <c r="R150" s="238">
        <v>0</v>
      </c>
      <c r="S150" s="238">
        <v>15</v>
      </c>
      <c r="T150" s="238">
        <v>90</v>
      </c>
    </row>
    <row r="151" spans="1:20">
      <c r="A151" s="230">
        <v>78144</v>
      </c>
      <c r="B151" s="230" t="s">
        <v>968</v>
      </c>
      <c r="C151" s="234">
        <v>7</v>
      </c>
      <c r="D151" s="234">
        <v>50</v>
      </c>
      <c r="E151" s="238">
        <v>0</v>
      </c>
      <c r="F151" s="238">
        <v>0</v>
      </c>
      <c r="G151" s="238">
        <v>0</v>
      </c>
      <c r="H151" s="238">
        <v>0</v>
      </c>
      <c r="I151" s="238">
        <v>3</v>
      </c>
      <c r="J151" s="238">
        <v>32</v>
      </c>
      <c r="K151" s="238">
        <v>0</v>
      </c>
      <c r="L151" s="238">
        <v>0</v>
      </c>
      <c r="M151" s="238">
        <v>0</v>
      </c>
      <c r="N151" s="238">
        <v>0</v>
      </c>
      <c r="O151" s="238">
        <v>0</v>
      </c>
      <c r="P151" s="238">
        <v>0</v>
      </c>
      <c r="Q151" s="238">
        <v>0</v>
      </c>
      <c r="R151" s="238">
        <v>0</v>
      </c>
      <c r="S151" s="238">
        <v>4</v>
      </c>
      <c r="T151" s="238">
        <v>18</v>
      </c>
    </row>
    <row r="152" spans="1:20">
      <c r="A152" s="230">
        <v>78145</v>
      </c>
      <c r="B152" s="230" t="s">
        <v>969</v>
      </c>
      <c r="C152" s="234">
        <v>7</v>
      </c>
      <c r="D152" s="234">
        <v>80</v>
      </c>
      <c r="E152" s="238">
        <v>0</v>
      </c>
      <c r="F152" s="238">
        <v>0</v>
      </c>
      <c r="G152" s="238">
        <v>1</v>
      </c>
      <c r="H152" s="238">
        <v>7</v>
      </c>
      <c r="I152" s="238">
        <v>4</v>
      </c>
      <c r="J152" s="238">
        <v>60</v>
      </c>
      <c r="K152" s="238">
        <v>0</v>
      </c>
      <c r="L152" s="238">
        <v>0</v>
      </c>
      <c r="M152" s="238">
        <v>0</v>
      </c>
      <c r="N152" s="238">
        <v>0</v>
      </c>
      <c r="O152" s="238">
        <v>0</v>
      </c>
      <c r="P152" s="238">
        <v>0</v>
      </c>
      <c r="Q152" s="238">
        <v>0</v>
      </c>
      <c r="R152" s="238">
        <v>0</v>
      </c>
      <c r="S152" s="238">
        <v>2</v>
      </c>
      <c r="T152" s="238">
        <v>13</v>
      </c>
    </row>
    <row r="153" spans="1:20">
      <c r="A153" s="230">
        <v>78146</v>
      </c>
      <c r="B153" s="230" t="s">
        <v>970</v>
      </c>
      <c r="C153" s="234">
        <v>2</v>
      </c>
      <c r="D153" s="234">
        <v>16</v>
      </c>
      <c r="E153" s="238">
        <v>0</v>
      </c>
      <c r="F153" s="238">
        <v>0</v>
      </c>
      <c r="G153" s="238">
        <v>1</v>
      </c>
      <c r="H153" s="238">
        <v>6</v>
      </c>
      <c r="I153" s="238">
        <v>1</v>
      </c>
      <c r="J153" s="238">
        <v>10</v>
      </c>
      <c r="K153" s="238">
        <v>0</v>
      </c>
      <c r="L153" s="238">
        <v>0</v>
      </c>
      <c r="M153" s="238">
        <v>0</v>
      </c>
      <c r="N153" s="238">
        <v>0</v>
      </c>
      <c r="O153" s="238">
        <v>0</v>
      </c>
      <c r="P153" s="238">
        <v>0</v>
      </c>
      <c r="Q153" s="238">
        <v>0</v>
      </c>
      <c r="R153" s="238">
        <v>0</v>
      </c>
      <c r="S153" s="238">
        <v>0</v>
      </c>
      <c r="T153" s="238">
        <v>0</v>
      </c>
    </row>
    <row r="154" spans="1:20">
      <c r="A154" s="230">
        <v>78147</v>
      </c>
      <c r="B154" s="230" t="s">
        <v>971</v>
      </c>
      <c r="C154" s="234">
        <v>1</v>
      </c>
      <c r="D154" s="234">
        <v>8</v>
      </c>
      <c r="E154" s="238">
        <v>0</v>
      </c>
      <c r="F154" s="238">
        <v>0</v>
      </c>
      <c r="G154" s="238">
        <v>0</v>
      </c>
      <c r="H154" s="238">
        <v>0</v>
      </c>
      <c r="I154" s="238">
        <v>0</v>
      </c>
      <c r="J154" s="238">
        <v>0</v>
      </c>
      <c r="K154" s="238">
        <v>0</v>
      </c>
      <c r="L154" s="238">
        <v>0</v>
      </c>
      <c r="M154" s="238">
        <v>0</v>
      </c>
      <c r="N154" s="238">
        <v>0</v>
      </c>
      <c r="O154" s="238">
        <v>0</v>
      </c>
      <c r="P154" s="238">
        <v>0</v>
      </c>
      <c r="Q154" s="238">
        <v>0</v>
      </c>
      <c r="R154" s="238">
        <v>0</v>
      </c>
      <c r="S154" s="238">
        <v>1</v>
      </c>
      <c r="T154" s="238">
        <v>8</v>
      </c>
    </row>
    <row r="155" spans="1:20">
      <c r="A155" s="230">
        <v>78148</v>
      </c>
      <c r="B155" s="230" t="s">
        <v>972</v>
      </c>
      <c r="C155" s="234">
        <v>2</v>
      </c>
      <c r="D155" s="234">
        <v>34</v>
      </c>
      <c r="E155" s="238">
        <v>0</v>
      </c>
      <c r="F155" s="238">
        <v>0</v>
      </c>
      <c r="G155" s="238">
        <v>0</v>
      </c>
      <c r="H155" s="238">
        <v>0</v>
      </c>
      <c r="I155" s="238">
        <v>1</v>
      </c>
      <c r="J155" s="238">
        <v>16</v>
      </c>
      <c r="K155" s="238">
        <v>0</v>
      </c>
      <c r="L155" s="238">
        <v>0</v>
      </c>
      <c r="M155" s="238">
        <v>0</v>
      </c>
      <c r="N155" s="238">
        <v>0</v>
      </c>
      <c r="O155" s="238">
        <v>0</v>
      </c>
      <c r="P155" s="238">
        <v>0</v>
      </c>
      <c r="Q155" s="238">
        <v>1</v>
      </c>
      <c r="R155" s="238">
        <v>18</v>
      </c>
      <c r="S155" s="238">
        <v>0</v>
      </c>
      <c r="T155" s="238">
        <v>0</v>
      </c>
    </row>
    <row r="156" spans="1:20">
      <c r="A156" s="230">
        <v>78149</v>
      </c>
      <c r="B156" s="230" t="s">
        <v>973</v>
      </c>
      <c r="C156" s="234">
        <v>10</v>
      </c>
      <c r="D156" s="234">
        <v>75</v>
      </c>
      <c r="E156" s="238">
        <v>0</v>
      </c>
      <c r="F156" s="238">
        <v>0</v>
      </c>
      <c r="G156" s="238">
        <v>1</v>
      </c>
      <c r="H156" s="238">
        <v>12</v>
      </c>
      <c r="I156" s="238">
        <v>2</v>
      </c>
      <c r="J156" s="238">
        <v>20</v>
      </c>
      <c r="K156" s="238">
        <v>0</v>
      </c>
      <c r="L156" s="238">
        <v>0</v>
      </c>
      <c r="M156" s="238">
        <v>0</v>
      </c>
      <c r="N156" s="238">
        <v>0</v>
      </c>
      <c r="O156" s="238">
        <v>0</v>
      </c>
      <c r="P156" s="238">
        <v>0</v>
      </c>
      <c r="Q156" s="238">
        <v>0</v>
      </c>
      <c r="R156" s="238">
        <v>0</v>
      </c>
      <c r="S156" s="238">
        <v>7</v>
      </c>
      <c r="T156" s="238">
        <v>43</v>
      </c>
    </row>
    <row r="157" spans="1:20">
      <c r="A157" s="230">
        <v>78150</v>
      </c>
      <c r="B157" s="230" t="s">
        <v>974</v>
      </c>
      <c r="C157" s="234">
        <v>7</v>
      </c>
      <c r="D157" s="234">
        <v>37</v>
      </c>
      <c r="E157" s="238">
        <v>0</v>
      </c>
      <c r="F157" s="238">
        <v>0</v>
      </c>
      <c r="G157" s="238">
        <v>0</v>
      </c>
      <c r="H157" s="238">
        <v>0</v>
      </c>
      <c r="I157" s="238">
        <v>0</v>
      </c>
      <c r="J157" s="238">
        <v>0</v>
      </c>
      <c r="K157" s="238">
        <v>0</v>
      </c>
      <c r="L157" s="238">
        <v>0</v>
      </c>
      <c r="M157" s="238">
        <v>0</v>
      </c>
      <c r="N157" s="238">
        <v>0</v>
      </c>
      <c r="O157" s="238">
        <v>0</v>
      </c>
      <c r="P157" s="238">
        <v>0</v>
      </c>
      <c r="Q157" s="238">
        <v>0</v>
      </c>
      <c r="R157" s="238">
        <v>0</v>
      </c>
      <c r="S157" s="238">
        <v>7</v>
      </c>
      <c r="T157" s="238">
        <v>37</v>
      </c>
    </row>
    <row r="158" spans="1:20">
      <c r="A158" s="230">
        <v>78151</v>
      </c>
      <c r="B158" s="230" t="s">
        <v>975</v>
      </c>
      <c r="C158" s="234">
        <v>0</v>
      </c>
      <c r="D158" s="234">
        <v>0</v>
      </c>
      <c r="E158" s="238">
        <v>0</v>
      </c>
      <c r="F158" s="238">
        <v>0</v>
      </c>
      <c r="G158" s="238">
        <v>0</v>
      </c>
      <c r="H158" s="238">
        <v>0</v>
      </c>
      <c r="I158" s="238">
        <v>0</v>
      </c>
      <c r="J158" s="238">
        <v>0</v>
      </c>
      <c r="K158" s="238">
        <v>0</v>
      </c>
      <c r="L158" s="238">
        <v>0</v>
      </c>
      <c r="M158" s="238">
        <v>0</v>
      </c>
      <c r="N158" s="238">
        <v>0</v>
      </c>
      <c r="O158" s="238">
        <v>0</v>
      </c>
      <c r="P158" s="238">
        <v>0</v>
      </c>
      <c r="Q158" s="238">
        <v>0</v>
      </c>
      <c r="R158" s="238">
        <v>0</v>
      </c>
      <c r="S158" s="238">
        <v>0</v>
      </c>
      <c r="T158" s="238">
        <v>0</v>
      </c>
    </row>
    <row r="159" spans="1:20">
      <c r="A159" s="230">
        <v>78152</v>
      </c>
      <c r="B159" s="230" t="s">
        <v>976</v>
      </c>
      <c r="C159" s="234">
        <v>1</v>
      </c>
      <c r="D159" s="234">
        <v>4</v>
      </c>
      <c r="E159" s="238">
        <v>0</v>
      </c>
      <c r="F159" s="238">
        <v>0</v>
      </c>
      <c r="G159" s="238">
        <v>0</v>
      </c>
      <c r="H159" s="238">
        <v>0</v>
      </c>
      <c r="I159" s="238">
        <v>0</v>
      </c>
      <c r="J159" s="238">
        <v>0</v>
      </c>
      <c r="K159" s="238">
        <v>0</v>
      </c>
      <c r="L159" s="238">
        <v>0</v>
      </c>
      <c r="M159" s="238">
        <v>0</v>
      </c>
      <c r="N159" s="238">
        <v>0</v>
      </c>
      <c r="O159" s="238">
        <v>0</v>
      </c>
      <c r="P159" s="238">
        <v>0</v>
      </c>
      <c r="Q159" s="238">
        <v>0</v>
      </c>
      <c r="R159" s="238">
        <v>0</v>
      </c>
      <c r="S159" s="238">
        <v>1</v>
      </c>
      <c r="T159" s="238">
        <v>4</v>
      </c>
    </row>
    <row r="160" spans="1:20">
      <c r="A160" s="230">
        <v>78153</v>
      </c>
      <c r="B160" s="230" t="s">
        <v>977</v>
      </c>
      <c r="C160" s="234">
        <v>0</v>
      </c>
      <c r="D160" s="234">
        <v>0</v>
      </c>
      <c r="E160" s="238">
        <v>0</v>
      </c>
      <c r="F160" s="238">
        <v>0</v>
      </c>
      <c r="G160" s="238">
        <v>0</v>
      </c>
      <c r="H160" s="238">
        <v>0</v>
      </c>
      <c r="I160" s="238">
        <v>0</v>
      </c>
      <c r="J160" s="238">
        <v>0</v>
      </c>
      <c r="K160" s="238">
        <v>0</v>
      </c>
      <c r="L160" s="238">
        <v>0</v>
      </c>
      <c r="M160" s="238">
        <v>0</v>
      </c>
      <c r="N160" s="238">
        <v>0</v>
      </c>
      <c r="O160" s="238">
        <v>0</v>
      </c>
      <c r="P160" s="238">
        <v>0</v>
      </c>
      <c r="Q160" s="238">
        <v>0</v>
      </c>
      <c r="R160" s="238">
        <v>0</v>
      </c>
      <c r="S160" s="238">
        <v>0</v>
      </c>
      <c r="T160" s="238">
        <v>0</v>
      </c>
    </row>
    <row r="161" spans="1:20">
      <c r="A161" s="230">
        <v>78154</v>
      </c>
      <c r="B161" s="230" t="s">
        <v>978</v>
      </c>
      <c r="C161" s="234">
        <v>12</v>
      </c>
      <c r="D161" s="234">
        <v>360</v>
      </c>
      <c r="E161" s="238">
        <v>1</v>
      </c>
      <c r="F161" s="238">
        <v>200</v>
      </c>
      <c r="G161" s="238">
        <v>0</v>
      </c>
      <c r="H161" s="238">
        <v>0</v>
      </c>
      <c r="I161" s="238">
        <v>0</v>
      </c>
      <c r="J161" s="238">
        <v>0</v>
      </c>
      <c r="K161" s="238">
        <v>1</v>
      </c>
      <c r="L161" s="238">
        <v>20</v>
      </c>
      <c r="M161" s="238">
        <v>0</v>
      </c>
      <c r="N161" s="238">
        <v>0</v>
      </c>
      <c r="O161" s="238">
        <v>0</v>
      </c>
      <c r="P161" s="238">
        <v>0</v>
      </c>
      <c r="Q161" s="238">
        <v>1</v>
      </c>
      <c r="R161" s="238">
        <v>83</v>
      </c>
      <c r="S161" s="238">
        <v>9</v>
      </c>
      <c r="T161" s="238">
        <v>57</v>
      </c>
    </row>
    <row r="162" spans="1:20">
      <c r="A162" s="230">
        <v>78155</v>
      </c>
      <c r="B162" s="230" t="s">
        <v>979</v>
      </c>
      <c r="C162" s="234">
        <v>2</v>
      </c>
      <c r="D162" s="234">
        <v>8</v>
      </c>
      <c r="E162" s="238">
        <v>0</v>
      </c>
      <c r="F162" s="238">
        <v>0</v>
      </c>
      <c r="G162" s="238">
        <v>0</v>
      </c>
      <c r="H162" s="238">
        <v>0</v>
      </c>
      <c r="I162" s="238">
        <v>0</v>
      </c>
      <c r="J162" s="238">
        <v>0</v>
      </c>
      <c r="K162" s="238">
        <v>0</v>
      </c>
      <c r="L162" s="238">
        <v>0</v>
      </c>
      <c r="M162" s="238">
        <v>0</v>
      </c>
      <c r="N162" s="238">
        <v>0</v>
      </c>
      <c r="O162" s="238">
        <v>0</v>
      </c>
      <c r="P162" s="238">
        <v>0</v>
      </c>
      <c r="Q162" s="238">
        <v>0</v>
      </c>
      <c r="R162" s="238">
        <v>0</v>
      </c>
      <c r="S162" s="238">
        <v>2</v>
      </c>
      <c r="T162" s="238">
        <v>8</v>
      </c>
    </row>
    <row r="163" spans="1:20">
      <c r="A163" s="236" t="s">
        <v>980</v>
      </c>
      <c r="B163" s="236" t="s">
        <v>981</v>
      </c>
      <c r="C163" s="234">
        <v>395</v>
      </c>
      <c r="D163" s="234">
        <v>10342</v>
      </c>
      <c r="E163" s="237">
        <v>18</v>
      </c>
      <c r="F163" s="237">
        <v>7148</v>
      </c>
      <c r="G163" s="237">
        <v>28</v>
      </c>
      <c r="H163" s="237">
        <v>368</v>
      </c>
      <c r="I163" s="237">
        <v>95</v>
      </c>
      <c r="J163" s="237">
        <v>1502</v>
      </c>
      <c r="K163" s="237">
        <v>1</v>
      </c>
      <c r="L163" s="237">
        <v>30</v>
      </c>
      <c r="M163" s="237">
        <v>2</v>
      </c>
      <c r="N163" s="237">
        <v>50</v>
      </c>
      <c r="O163" s="237">
        <v>0</v>
      </c>
      <c r="P163" s="237">
        <v>0</v>
      </c>
      <c r="Q163" s="237">
        <v>0</v>
      </c>
      <c r="R163" s="237">
        <v>0</v>
      </c>
      <c r="S163" s="237">
        <v>251</v>
      </c>
      <c r="T163" s="237">
        <v>1244</v>
      </c>
    </row>
    <row r="164" spans="1:20">
      <c r="A164" s="230">
        <v>79002</v>
      </c>
      <c r="B164" s="230" t="s">
        <v>982</v>
      </c>
      <c r="C164" s="234">
        <v>1</v>
      </c>
      <c r="D164" s="234">
        <v>7</v>
      </c>
      <c r="E164" s="238">
        <v>0</v>
      </c>
      <c r="F164" s="238">
        <v>0</v>
      </c>
      <c r="G164" s="238">
        <v>0</v>
      </c>
      <c r="H164" s="238">
        <v>0</v>
      </c>
      <c r="I164" s="238">
        <v>0</v>
      </c>
      <c r="J164" s="238">
        <v>0</v>
      </c>
      <c r="K164" s="238">
        <v>0</v>
      </c>
      <c r="L164" s="238">
        <v>0</v>
      </c>
      <c r="M164" s="238">
        <v>0</v>
      </c>
      <c r="N164" s="238">
        <v>0</v>
      </c>
      <c r="O164" s="238">
        <v>0</v>
      </c>
      <c r="P164" s="238">
        <v>0</v>
      </c>
      <c r="Q164" s="238">
        <v>0</v>
      </c>
      <c r="R164" s="238">
        <v>0</v>
      </c>
      <c r="S164" s="238">
        <v>1</v>
      </c>
      <c r="T164" s="238">
        <v>7</v>
      </c>
    </row>
    <row r="165" spans="1:20">
      <c r="A165" s="230">
        <v>79003</v>
      </c>
      <c r="B165" s="230" t="s">
        <v>983</v>
      </c>
      <c r="C165" s="234">
        <v>6</v>
      </c>
      <c r="D165" s="234">
        <v>20</v>
      </c>
      <c r="E165" s="238">
        <v>0</v>
      </c>
      <c r="F165" s="238">
        <v>0</v>
      </c>
      <c r="G165" s="238">
        <v>0</v>
      </c>
      <c r="H165" s="238">
        <v>0</v>
      </c>
      <c r="I165" s="238">
        <v>0</v>
      </c>
      <c r="J165" s="238">
        <v>0</v>
      </c>
      <c r="K165" s="238">
        <v>0</v>
      </c>
      <c r="L165" s="238">
        <v>0</v>
      </c>
      <c r="M165" s="238">
        <v>0</v>
      </c>
      <c r="N165" s="238">
        <v>0</v>
      </c>
      <c r="O165" s="238">
        <v>0</v>
      </c>
      <c r="P165" s="238">
        <v>0</v>
      </c>
      <c r="Q165" s="238">
        <v>0</v>
      </c>
      <c r="R165" s="238">
        <v>0</v>
      </c>
      <c r="S165" s="238">
        <v>6</v>
      </c>
      <c r="T165" s="238">
        <v>20</v>
      </c>
    </row>
    <row r="166" spans="1:20">
      <c r="A166" s="230">
        <v>79004</v>
      </c>
      <c r="B166" s="230" t="s">
        <v>984</v>
      </c>
      <c r="C166" s="234">
        <v>0</v>
      </c>
      <c r="D166" s="234">
        <v>0</v>
      </c>
      <c r="E166" s="238">
        <v>0</v>
      </c>
      <c r="F166" s="238">
        <v>0</v>
      </c>
      <c r="G166" s="238">
        <v>0</v>
      </c>
      <c r="H166" s="238">
        <v>0</v>
      </c>
      <c r="I166" s="238">
        <v>0</v>
      </c>
      <c r="J166" s="238">
        <v>0</v>
      </c>
      <c r="K166" s="238">
        <v>0</v>
      </c>
      <c r="L166" s="238">
        <v>0</v>
      </c>
      <c r="M166" s="238">
        <v>0</v>
      </c>
      <c r="N166" s="238">
        <v>0</v>
      </c>
      <c r="O166" s="238">
        <v>0</v>
      </c>
      <c r="P166" s="238">
        <v>0</v>
      </c>
      <c r="Q166" s="238">
        <v>0</v>
      </c>
      <c r="R166" s="238">
        <v>0</v>
      </c>
      <c r="S166" s="238">
        <v>0</v>
      </c>
      <c r="T166" s="238">
        <v>0</v>
      </c>
    </row>
    <row r="167" spans="1:20">
      <c r="A167" s="230">
        <v>79005</v>
      </c>
      <c r="B167" s="230" t="s">
        <v>985</v>
      </c>
      <c r="C167" s="234">
        <v>2</v>
      </c>
      <c r="D167" s="234">
        <v>28</v>
      </c>
      <c r="E167" s="238">
        <v>0</v>
      </c>
      <c r="F167" s="238">
        <v>0</v>
      </c>
      <c r="G167" s="238">
        <v>0</v>
      </c>
      <c r="H167" s="238">
        <v>0</v>
      </c>
      <c r="I167" s="238">
        <v>2</v>
      </c>
      <c r="J167" s="238">
        <v>28</v>
      </c>
      <c r="K167" s="238">
        <v>0</v>
      </c>
      <c r="L167" s="238">
        <v>0</v>
      </c>
      <c r="M167" s="238">
        <v>0</v>
      </c>
      <c r="N167" s="238">
        <v>0</v>
      </c>
      <c r="O167" s="238">
        <v>0</v>
      </c>
      <c r="P167" s="238">
        <v>0</v>
      </c>
      <c r="Q167" s="238">
        <v>0</v>
      </c>
      <c r="R167" s="238">
        <v>0</v>
      </c>
      <c r="S167" s="238">
        <v>0</v>
      </c>
      <c r="T167" s="238">
        <v>0</v>
      </c>
    </row>
    <row r="168" spans="1:20">
      <c r="A168" s="230">
        <v>79007</v>
      </c>
      <c r="B168" s="230" t="s">
        <v>986</v>
      </c>
      <c r="C168" s="234">
        <v>0</v>
      </c>
      <c r="D168" s="234">
        <v>0</v>
      </c>
      <c r="E168" s="238">
        <v>0</v>
      </c>
      <c r="F168" s="238">
        <v>0</v>
      </c>
      <c r="G168" s="238">
        <v>0</v>
      </c>
      <c r="H168" s="238">
        <v>0</v>
      </c>
      <c r="I168" s="238">
        <v>0</v>
      </c>
      <c r="J168" s="238">
        <v>0</v>
      </c>
      <c r="K168" s="238">
        <v>0</v>
      </c>
      <c r="L168" s="238">
        <v>0</v>
      </c>
      <c r="M168" s="238">
        <v>0</v>
      </c>
      <c r="N168" s="238">
        <v>0</v>
      </c>
      <c r="O168" s="238">
        <v>0</v>
      </c>
      <c r="P168" s="238">
        <v>0</v>
      </c>
      <c r="Q168" s="238">
        <v>0</v>
      </c>
      <c r="R168" s="238">
        <v>0</v>
      </c>
      <c r="S168" s="238">
        <v>0</v>
      </c>
      <c r="T168" s="238">
        <v>0</v>
      </c>
    </row>
    <row r="169" spans="1:20">
      <c r="A169" s="230">
        <v>79008</v>
      </c>
      <c r="B169" s="230" t="s">
        <v>987</v>
      </c>
      <c r="C169" s="234">
        <v>19</v>
      </c>
      <c r="D169" s="234">
        <v>910</v>
      </c>
      <c r="E169" s="238">
        <v>1</v>
      </c>
      <c r="F169" s="238">
        <v>800</v>
      </c>
      <c r="G169" s="238">
        <v>0</v>
      </c>
      <c r="H169" s="238">
        <v>0</v>
      </c>
      <c r="I169" s="238">
        <v>1</v>
      </c>
      <c r="J169" s="238">
        <v>20</v>
      </c>
      <c r="K169" s="238">
        <v>0</v>
      </c>
      <c r="L169" s="238">
        <v>0</v>
      </c>
      <c r="M169" s="238">
        <v>0</v>
      </c>
      <c r="N169" s="238">
        <v>0</v>
      </c>
      <c r="O169" s="238">
        <v>0</v>
      </c>
      <c r="P169" s="238">
        <v>0</v>
      </c>
      <c r="Q169" s="238">
        <v>0</v>
      </c>
      <c r="R169" s="238">
        <v>0</v>
      </c>
      <c r="S169" s="238">
        <v>17</v>
      </c>
      <c r="T169" s="238">
        <v>90</v>
      </c>
    </row>
    <row r="170" spans="1:20">
      <c r="A170" s="230">
        <v>79009</v>
      </c>
      <c r="B170" s="230" t="s">
        <v>988</v>
      </c>
      <c r="C170" s="234">
        <v>10</v>
      </c>
      <c r="D170" s="234">
        <v>41</v>
      </c>
      <c r="E170" s="238">
        <v>0</v>
      </c>
      <c r="F170" s="238">
        <v>0</v>
      </c>
      <c r="G170" s="238">
        <v>2</v>
      </c>
      <c r="H170" s="238">
        <v>11</v>
      </c>
      <c r="I170" s="238">
        <v>2</v>
      </c>
      <c r="J170" s="238">
        <v>14</v>
      </c>
      <c r="K170" s="238">
        <v>0</v>
      </c>
      <c r="L170" s="238">
        <v>0</v>
      </c>
      <c r="M170" s="238">
        <v>0</v>
      </c>
      <c r="N170" s="238">
        <v>0</v>
      </c>
      <c r="O170" s="238">
        <v>0</v>
      </c>
      <c r="P170" s="238">
        <v>0</v>
      </c>
      <c r="Q170" s="238">
        <v>0</v>
      </c>
      <c r="R170" s="238">
        <v>0</v>
      </c>
      <c r="S170" s="238">
        <v>6</v>
      </c>
      <c r="T170" s="238">
        <v>16</v>
      </c>
    </row>
    <row r="171" spans="1:20">
      <c r="A171" s="230">
        <v>79011</v>
      </c>
      <c r="B171" s="230" t="s">
        <v>989</v>
      </c>
      <c r="C171" s="234">
        <v>7</v>
      </c>
      <c r="D171" s="234">
        <v>1666</v>
      </c>
      <c r="E171" s="238">
        <v>2</v>
      </c>
      <c r="F171" s="238">
        <v>1600</v>
      </c>
      <c r="G171" s="238">
        <v>0</v>
      </c>
      <c r="H171" s="238">
        <v>0</v>
      </c>
      <c r="I171" s="238">
        <v>3</v>
      </c>
      <c r="J171" s="238">
        <v>61</v>
      </c>
      <c r="K171" s="238">
        <v>0</v>
      </c>
      <c r="L171" s="238">
        <v>0</v>
      </c>
      <c r="M171" s="238">
        <v>0</v>
      </c>
      <c r="N171" s="238">
        <v>0</v>
      </c>
      <c r="O171" s="238">
        <v>0</v>
      </c>
      <c r="P171" s="238">
        <v>0</v>
      </c>
      <c r="Q171" s="238">
        <v>0</v>
      </c>
      <c r="R171" s="238">
        <v>0</v>
      </c>
      <c r="S171" s="238">
        <v>2</v>
      </c>
      <c r="T171" s="238">
        <v>5</v>
      </c>
    </row>
    <row r="172" spans="1:20">
      <c r="A172" s="230">
        <v>79012</v>
      </c>
      <c r="B172" s="230" t="s">
        <v>990</v>
      </c>
      <c r="C172" s="234">
        <v>6</v>
      </c>
      <c r="D172" s="234">
        <v>71</v>
      </c>
      <c r="E172" s="238">
        <v>0</v>
      </c>
      <c r="F172" s="238">
        <v>0</v>
      </c>
      <c r="G172" s="238">
        <v>0</v>
      </c>
      <c r="H172" s="238">
        <v>0</v>
      </c>
      <c r="I172" s="238">
        <v>2</v>
      </c>
      <c r="J172" s="238">
        <v>50</v>
      </c>
      <c r="K172" s="238">
        <v>0</v>
      </c>
      <c r="L172" s="238">
        <v>0</v>
      </c>
      <c r="M172" s="238">
        <v>0</v>
      </c>
      <c r="N172" s="238">
        <v>0</v>
      </c>
      <c r="O172" s="238">
        <v>0</v>
      </c>
      <c r="P172" s="238">
        <v>0</v>
      </c>
      <c r="Q172" s="238">
        <v>0</v>
      </c>
      <c r="R172" s="238">
        <v>0</v>
      </c>
      <c r="S172" s="238">
        <v>4</v>
      </c>
      <c r="T172" s="238">
        <v>21</v>
      </c>
    </row>
    <row r="173" spans="1:20">
      <c r="A173" s="230">
        <v>79017</v>
      </c>
      <c r="B173" s="230" t="s">
        <v>991</v>
      </c>
      <c r="C173" s="234">
        <v>1</v>
      </c>
      <c r="D173" s="234">
        <v>30</v>
      </c>
      <c r="E173" s="238">
        <v>0</v>
      </c>
      <c r="F173" s="238">
        <v>0</v>
      </c>
      <c r="G173" s="238">
        <v>0</v>
      </c>
      <c r="H173" s="238">
        <v>0</v>
      </c>
      <c r="I173" s="238">
        <v>1</v>
      </c>
      <c r="J173" s="238">
        <v>30</v>
      </c>
      <c r="K173" s="238">
        <v>0</v>
      </c>
      <c r="L173" s="238">
        <v>0</v>
      </c>
      <c r="M173" s="238">
        <v>0</v>
      </c>
      <c r="N173" s="238">
        <v>0</v>
      </c>
      <c r="O173" s="238">
        <v>0</v>
      </c>
      <c r="P173" s="238">
        <v>0</v>
      </c>
      <c r="Q173" s="238">
        <v>0</v>
      </c>
      <c r="R173" s="238">
        <v>0</v>
      </c>
      <c r="S173" s="238">
        <v>0</v>
      </c>
      <c r="T173" s="238">
        <v>0</v>
      </c>
    </row>
    <row r="174" spans="1:20">
      <c r="A174" s="230">
        <v>79018</v>
      </c>
      <c r="B174" s="230" t="s">
        <v>992</v>
      </c>
      <c r="C174" s="234">
        <v>1</v>
      </c>
      <c r="D174" s="234">
        <v>4</v>
      </c>
      <c r="E174" s="238">
        <v>0</v>
      </c>
      <c r="F174" s="238">
        <v>0</v>
      </c>
      <c r="G174" s="238">
        <v>0</v>
      </c>
      <c r="H174" s="238">
        <v>0</v>
      </c>
      <c r="I174" s="238">
        <v>0</v>
      </c>
      <c r="J174" s="238">
        <v>0</v>
      </c>
      <c r="K174" s="238">
        <v>0</v>
      </c>
      <c r="L174" s="238">
        <v>0</v>
      </c>
      <c r="M174" s="238">
        <v>0</v>
      </c>
      <c r="N174" s="238">
        <v>0</v>
      </c>
      <c r="O174" s="238">
        <v>0</v>
      </c>
      <c r="P174" s="238">
        <v>0</v>
      </c>
      <c r="Q174" s="238">
        <v>0</v>
      </c>
      <c r="R174" s="238">
        <v>0</v>
      </c>
      <c r="S174" s="238">
        <v>1</v>
      </c>
      <c r="T174" s="238">
        <v>4</v>
      </c>
    </row>
    <row r="175" spans="1:20">
      <c r="A175" s="230">
        <v>79020</v>
      </c>
      <c r="B175" s="230" t="s">
        <v>993</v>
      </c>
      <c r="C175" s="234">
        <v>5</v>
      </c>
      <c r="D175" s="234">
        <v>32</v>
      </c>
      <c r="E175" s="238">
        <v>0</v>
      </c>
      <c r="F175" s="238">
        <v>0</v>
      </c>
      <c r="G175" s="238">
        <v>0</v>
      </c>
      <c r="H175" s="238">
        <v>0</v>
      </c>
      <c r="I175" s="238">
        <v>1</v>
      </c>
      <c r="J175" s="238">
        <v>10</v>
      </c>
      <c r="K175" s="238">
        <v>0</v>
      </c>
      <c r="L175" s="238">
        <v>0</v>
      </c>
      <c r="M175" s="238">
        <v>0</v>
      </c>
      <c r="N175" s="238">
        <v>0</v>
      </c>
      <c r="O175" s="238">
        <v>0</v>
      </c>
      <c r="P175" s="238">
        <v>0</v>
      </c>
      <c r="Q175" s="238">
        <v>0</v>
      </c>
      <c r="R175" s="238">
        <v>0</v>
      </c>
      <c r="S175" s="238">
        <v>4</v>
      </c>
      <c r="T175" s="238">
        <v>22</v>
      </c>
    </row>
    <row r="176" spans="1:20">
      <c r="A176" s="230">
        <v>79023</v>
      </c>
      <c r="B176" s="230" t="s">
        <v>981</v>
      </c>
      <c r="C176" s="234">
        <v>40</v>
      </c>
      <c r="D176" s="234">
        <v>333</v>
      </c>
      <c r="E176" s="238">
        <v>1</v>
      </c>
      <c r="F176" s="238">
        <v>24</v>
      </c>
      <c r="G176" s="238">
        <v>5</v>
      </c>
      <c r="H176" s="238">
        <v>79</v>
      </c>
      <c r="I176" s="238">
        <v>8</v>
      </c>
      <c r="J176" s="238">
        <v>97</v>
      </c>
      <c r="K176" s="238">
        <v>0</v>
      </c>
      <c r="L176" s="238">
        <v>0</v>
      </c>
      <c r="M176" s="238">
        <v>0</v>
      </c>
      <c r="N176" s="238">
        <v>0</v>
      </c>
      <c r="O176" s="238">
        <v>0</v>
      </c>
      <c r="P176" s="238">
        <v>0</v>
      </c>
      <c r="Q176" s="238">
        <v>0</v>
      </c>
      <c r="R176" s="238">
        <v>0</v>
      </c>
      <c r="S176" s="238">
        <v>26</v>
      </c>
      <c r="T176" s="238">
        <v>133</v>
      </c>
    </row>
    <row r="177" spans="1:20">
      <c r="A177" s="230">
        <v>79024</v>
      </c>
      <c r="B177" s="230" t="s">
        <v>994</v>
      </c>
      <c r="C177" s="234">
        <v>0</v>
      </c>
      <c r="D177" s="234">
        <v>0</v>
      </c>
      <c r="E177" s="238">
        <v>0</v>
      </c>
      <c r="F177" s="238">
        <v>0</v>
      </c>
      <c r="G177" s="238">
        <v>0</v>
      </c>
      <c r="H177" s="238">
        <v>0</v>
      </c>
      <c r="I177" s="238">
        <v>0</v>
      </c>
      <c r="J177" s="238">
        <v>0</v>
      </c>
      <c r="K177" s="238">
        <v>0</v>
      </c>
      <c r="L177" s="238">
        <v>0</v>
      </c>
      <c r="M177" s="238">
        <v>0</v>
      </c>
      <c r="N177" s="238">
        <v>0</v>
      </c>
      <c r="O177" s="238">
        <v>0</v>
      </c>
      <c r="P177" s="238">
        <v>0</v>
      </c>
      <c r="Q177" s="238">
        <v>0</v>
      </c>
      <c r="R177" s="238">
        <v>0</v>
      </c>
      <c r="S177" s="238">
        <v>0</v>
      </c>
      <c r="T177" s="238">
        <v>0</v>
      </c>
    </row>
    <row r="178" spans="1:20">
      <c r="A178" s="230">
        <v>79025</v>
      </c>
      <c r="B178" s="230" t="s">
        <v>995</v>
      </c>
      <c r="C178" s="234">
        <v>2</v>
      </c>
      <c r="D178" s="234">
        <v>11</v>
      </c>
      <c r="E178" s="238">
        <v>0</v>
      </c>
      <c r="F178" s="238">
        <v>0</v>
      </c>
      <c r="G178" s="238">
        <v>0</v>
      </c>
      <c r="H178" s="238">
        <v>0</v>
      </c>
      <c r="I178" s="238">
        <v>0</v>
      </c>
      <c r="J178" s="238">
        <v>0</v>
      </c>
      <c r="K178" s="238">
        <v>0</v>
      </c>
      <c r="L178" s="238">
        <v>0</v>
      </c>
      <c r="M178" s="238">
        <v>0</v>
      </c>
      <c r="N178" s="238">
        <v>0</v>
      </c>
      <c r="O178" s="238">
        <v>0</v>
      </c>
      <c r="P178" s="238">
        <v>0</v>
      </c>
      <c r="Q178" s="238">
        <v>0</v>
      </c>
      <c r="R178" s="238">
        <v>0</v>
      </c>
      <c r="S178" s="238">
        <v>2</v>
      </c>
      <c r="T178" s="238">
        <v>11</v>
      </c>
    </row>
    <row r="179" spans="1:20">
      <c r="A179" s="230">
        <v>79027</v>
      </c>
      <c r="B179" s="230" t="s">
        <v>996</v>
      </c>
      <c r="C179" s="234">
        <v>0</v>
      </c>
      <c r="D179" s="234">
        <v>0</v>
      </c>
      <c r="E179" s="238">
        <v>0</v>
      </c>
      <c r="F179" s="238">
        <v>0</v>
      </c>
      <c r="G179" s="238">
        <v>0</v>
      </c>
      <c r="H179" s="238">
        <v>0</v>
      </c>
      <c r="I179" s="238">
        <v>0</v>
      </c>
      <c r="J179" s="238">
        <v>0</v>
      </c>
      <c r="K179" s="238">
        <v>0</v>
      </c>
      <c r="L179" s="238">
        <v>0</v>
      </c>
      <c r="M179" s="238">
        <v>0</v>
      </c>
      <c r="N179" s="238">
        <v>0</v>
      </c>
      <c r="O179" s="238">
        <v>0</v>
      </c>
      <c r="P179" s="238">
        <v>0</v>
      </c>
      <c r="Q179" s="238">
        <v>0</v>
      </c>
      <c r="R179" s="238">
        <v>0</v>
      </c>
      <c r="S179" s="238">
        <v>0</v>
      </c>
      <c r="T179" s="238">
        <v>0</v>
      </c>
    </row>
    <row r="180" spans="1:20">
      <c r="A180" s="230">
        <v>79029</v>
      </c>
      <c r="B180" s="230" t="s">
        <v>997</v>
      </c>
      <c r="C180" s="234">
        <v>4</v>
      </c>
      <c r="D180" s="234">
        <v>38</v>
      </c>
      <c r="E180" s="238">
        <v>0</v>
      </c>
      <c r="F180" s="238">
        <v>0</v>
      </c>
      <c r="G180" s="238">
        <v>0</v>
      </c>
      <c r="H180" s="238">
        <v>0</v>
      </c>
      <c r="I180" s="238">
        <v>1</v>
      </c>
      <c r="J180" s="238">
        <v>20</v>
      </c>
      <c r="K180" s="238">
        <v>0</v>
      </c>
      <c r="L180" s="238">
        <v>0</v>
      </c>
      <c r="M180" s="238">
        <v>0</v>
      </c>
      <c r="N180" s="238">
        <v>0</v>
      </c>
      <c r="O180" s="238">
        <v>0</v>
      </c>
      <c r="P180" s="238">
        <v>0</v>
      </c>
      <c r="Q180" s="238">
        <v>0</v>
      </c>
      <c r="R180" s="238">
        <v>0</v>
      </c>
      <c r="S180" s="238">
        <v>3</v>
      </c>
      <c r="T180" s="238">
        <v>18</v>
      </c>
    </row>
    <row r="181" spans="1:20">
      <c r="A181" s="230">
        <v>79030</v>
      </c>
      <c r="B181" s="230" t="s">
        <v>998</v>
      </c>
      <c r="C181" s="234">
        <v>1</v>
      </c>
      <c r="D181" s="234">
        <v>20</v>
      </c>
      <c r="E181" s="238">
        <v>0</v>
      </c>
      <c r="F181" s="238">
        <v>0</v>
      </c>
      <c r="G181" s="238">
        <v>0</v>
      </c>
      <c r="H181" s="238">
        <v>0</v>
      </c>
      <c r="I181" s="238">
        <v>1</v>
      </c>
      <c r="J181" s="238">
        <v>20</v>
      </c>
      <c r="K181" s="238">
        <v>0</v>
      </c>
      <c r="L181" s="238">
        <v>0</v>
      </c>
      <c r="M181" s="238">
        <v>0</v>
      </c>
      <c r="N181" s="238">
        <v>0</v>
      </c>
      <c r="O181" s="238">
        <v>0</v>
      </c>
      <c r="P181" s="238">
        <v>0</v>
      </c>
      <c r="Q181" s="238">
        <v>0</v>
      </c>
      <c r="R181" s="238">
        <v>0</v>
      </c>
      <c r="S181" s="238">
        <v>0</v>
      </c>
      <c r="T181" s="238">
        <v>0</v>
      </c>
    </row>
    <row r="182" spans="1:20">
      <c r="A182" s="230">
        <v>79033</v>
      </c>
      <c r="B182" s="230" t="s">
        <v>999</v>
      </c>
      <c r="C182" s="234">
        <v>6</v>
      </c>
      <c r="D182" s="234">
        <v>56</v>
      </c>
      <c r="E182" s="238">
        <v>0</v>
      </c>
      <c r="F182" s="238">
        <v>0</v>
      </c>
      <c r="G182" s="238">
        <v>2</v>
      </c>
      <c r="H182" s="238">
        <v>12</v>
      </c>
      <c r="I182" s="238">
        <v>1</v>
      </c>
      <c r="J182" s="238">
        <v>22</v>
      </c>
      <c r="K182" s="238">
        <v>0</v>
      </c>
      <c r="L182" s="238">
        <v>0</v>
      </c>
      <c r="M182" s="238">
        <v>0</v>
      </c>
      <c r="N182" s="238">
        <v>0</v>
      </c>
      <c r="O182" s="238">
        <v>0</v>
      </c>
      <c r="P182" s="238">
        <v>0</v>
      </c>
      <c r="Q182" s="238">
        <v>0</v>
      </c>
      <c r="R182" s="238">
        <v>0</v>
      </c>
      <c r="S182" s="238">
        <v>3</v>
      </c>
      <c r="T182" s="238">
        <v>22</v>
      </c>
    </row>
    <row r="183" spans="1:20">
      <c r="A183" s="230">
        <v>79034</v>
      </c>
      <c r="B183" s="230" t="s">
        <v>1000</v>
      </c>
      <c r="C183" s="234">
        <v>1</v>
      </c>
      <c r="D183" s="234">
        <v>12</v>
      </c>
      <c r="E183" s="238">
        <v>0</v>
      </c>
      <c r="F183" s="238">
        <v>0</v>
      </c>
      <c r="G183" s="238">
        <v>0</v>
      </c>
      <c r="H183" s="238">
        <v>0</v>
      </c>
      <c r="I183" s="238">
        <v>1</v>
      </c>
      <c r="J183" s="238">
        <v>12</v>
      </c>
      <c r="K183" s="238">
        <v>0</v>
      </c>
      <c r="L183" s="238">
        <v>0</v>
      </c>
      <c r="M183" s="238">
        <v>0</v>
      </c>
      <c r="N183" s="238">
        <v>0</v>
      </c>
      <c r="O183" s="238">
        <v>0</v>
      </c>
      <c r="P183" s="238">
        <v>0</v>
      </c>
      <c r="Q183" s="238">
        <v>0</v>
      </c>
      <c r="R183" s="238">
        <v>0</v>
      </c>
      <c r="S183" s="238">
        <v>0</v>
      </c>
      <c r="T183" s="238">
        <v>0</v>
      </c>
    </row>
    <row r="184" spans="1:20">
      <c r="A184" s="230">
        <v>79036</v>
      </c>
      <c r="B184" s="230" t="s">
        <v>1001</v>
      </c>
      <c r="C184" s="234">
        <v>21</v>
      </c>
      <c r="D184" s="234">
        <v>785</v>
      </c>
      <c r="E184" s="238">
        <v>2</v>
      </c>
      <c r="F184" s="238">
        <v>642</v>
      </c>
      <c r="G184" s="238">
        <v>1</v>
      </c>
      <c r="H184" s="238">
        <v>34</v>
      </c>
      <c r="I184" s="238">
        <v>4</v>
      </c>
      <c r="J184" s="238">
        <v>51</v>
      </c>
      <c r="K184" s="238">
        <v>0</v>
      </c>
      <c r="L184" s="238">
        <v>0</v>
      </c>
      <c r="M184" s="238">
        <v>0</v>
      </c>
      <c r="N184" s="238">
        <v>0</v>
      </c>
      <c r="O184" s="238">
        <v>0</v>
      </c>
      <c r="P184" s="238">
        <v>0</v>
      </c>
      <c r="Q184" s="238">
        <v>0</v>
      </c>
      <c r="R184" s="238">
        <v>0</v>
      </c>
      <c r="S184" s="238">
        <v>14</v>
      </c>
      <c r="T184" s="238">
        <v>58</v>
      </c>
    </row>
    <row r="185" spans="1:20">
      <c r="A185" s="230">
        <v>79039</v>
      </c>
      <c r="B185" s="230" t="s">
        <v>1002</v>
      </c>
      <c r="C185" s="234">
        <v>5</v>
      </c>
      <c r="D185" s="234">
        <v>56</v>
      </c>
      <c r="E185" s="238">
        <v>0</v>
      </c>
      <c r="F185" s="238">
        <v>0</v>
      </c>
      <c r="G185" s="238">
        <v>1</v>
      </c>
      <c r="H185" s="238">
        <v>8</v>
      </c>
      <c r="I185" s="238">
        <v>2</v>
      </c>
      <c r="J185" s="238">
        <v>38</v>
      </c>
      <c r="K185" s="238">
        <v>0</v>
      </c>
      <c r="L185" s="238">
        <v>0</v>
      </c>
      <c r="M185" s="238">
        <v>0</v>
      </c>
      <c r="N185" s="238">
        <v>0</v>
      </c>
      <c r="O185" s="238">
        <v>0</v>
      </c>
      <c r="P185" s="238">
        <v>0</v>
      </c>
      <c r="Q185" s="238">
        <v>0</v>
      </c>
      <c r="R185" s="238">
        <v>0</v>
      </c>
      <c r="S185" s="238">
        <v>2</v>
      </c>
      <c r="T185" s="238">
        <v>10</v>
      </c>
    </row>
    <row r="186" spans="1:20">
      <c r="A186" s="230">
        <v>79042</v>
      </c>
      <c r="B186" s="230" t="s">
        <v>1003</v>
      </c>
      <c r="C186" s="234">
        <v>3</v>
      </c>
      <c r="D186" s="234">
        <v>76</v>
      </c>
      <c r="E186" s="238">
        <v>0</v>
      </c>
      <c r="F186" s="238">
        <v>0</v>
      </c>
      <c r="G186" s="238">
        <v>1</v>
      </c>
      <c r="H186" s="238">
        <v>48</v>
      </c>
      <c r="I186" s="238">
        <v>1</v>
      </c>
      <c r="J186" s="238">
        <v>25</v>
      </c>
      <c r="K186" s="238">
        <v>0</v>
      </c>
      <c r="L186" s="238">
        <v>0</v>
      </c>
      <c r="M186" s="238">
        <v>0</v>
      </c>
      <c r="N186" s="238">
        <v>0</v>
      </c>
      <c r="O186" s="238">
        <v>0</v>
      </c>
      <c r="P186" s="238">
        <v>0</v>
      </c>
      <c r="Q186" s="238">
        <v>0</v>
      </c>
      <c r="R186" s="238">
        <v>0</v>
      </c>
      <c r="S186" s="238">
        <v>1</v>
      </c>
      <c r="T186" s="238">
        <v>3</v>
      </c>
    </row>
    <row r="187" spans="1:20">
      <c r="A187" s="230">
        <v>79043</v>
      </c>
      <c r="B187" s="230" t="s">
        <v>1004</v>
      </c>
      <c r="C187" s="234">
        <v>3</v>
      </c>
      <c r="D187" s="234">
        <v>29</v>
      </c>
      <c r="E187" s="238">
        <v>0</v>
      </c>
      <c r="F187" s="238">
        <v>0</v>
      </c>
      <c r="G187" s="238">
        <v>0</v>
      </c>
      <c r="H187" s="238">
        <v>0</v>
      </c>
      <c r="I187" s="238">
        <v>2</v>
      </c>
      <c r="J187" s="238">
        <v>25</v>
      </c>
      <c r="K187" s="238">
        <v>0</v>
      </c>
      <c r="L187" s="238">
        <v>0</v>
      </c>
      <c r="M187" s="238">
        <v>0</v>
      </c>
      <c r="N187" s="238">
        <v>0</v>
      </c>
      <c r="O187" s="238">
        <v>0</v>
      </c>
      <c r="P187" s="238">
        <v>0</v>
      </c>
      <c r="Q187" s="238">
        <v>0</v>
      </c>
      <c r="R187" s="238">
        <v>0</v>
      </c>
      <c r="S187" s="238">
        <v>1</v>
      </c>
      <c r="T187" s="238">
        <v>4</v>
      </c>
    </row>
    <row r="188" spans="1:20">
      <c r="A188" s="230">
        <v>79047</v>
      </c>
      <c r="B188" s="230" t="s">
        <v>1005</v>
      </c>
      <c r="C188" s="234">
        <v>5</v>
      </c>
      <c r="D188" s="234">
        <v>83</v>
      </c>
      <c r="E188" s="238">
        <v>0</v>
      </c>
      <c r="F188" s="238">
        <v>0</v>
      </c>
      <c r="G188" s="238">
        <v>3</v>
      </c>
      <c r="H188" s="238">
        <v>68</v>
      </c>
      <c r="I188" s="238">
        <v>1</v>
      </c>
      <c r="J188" s="238">
        <v>10</v>
      </c>
      <c r="K188" s="238">
        <v>0</v>
      </c>
      <c r="L188" s="238">
        <v>0</v>
      </c>
      <c r="M188" s="238">
        <v>0</v>
      </c>
      <c r="N188" s="238">
        <v>0</v>
      </c>
      <c r="O188" s="238">
        <v>0</v>
      </c>
      <c r="P188" s="238">
        <v>0</v>
      </c>
      <c r="Q188" s="238">
        <v>0</v>
      </c>
      <c r="R188" s="238">
        <v>0</v>
      </c>
      <c r="S188" s="238">
        <v>1</v>
      </c>
      <c r="T188" s="238">
        <v>5</v>
      </c>
    </row>
    <row r="189" spans="1:20">
      <c r="A189" s="230">
        <v>79048</v>
      </c>
      <c r="B189" s="230" t="s">
        <v>1006</v>
      </c>
      <c r="C189" s="234">
        <v>2</v>
      </c>
      <c r="D189" s="234">
        <v>8</v>
      </c>
      <c r="E189" s="238">
        <v>0</v>
      </c>
      <c r="F189" s="238">
        <v>0</v>
      </c>
      <c r="G189" s="238">
        <v>0</v>
      </c>
      <c r="H189" s="238">
        <v>0</v>
      </c>
      <c r="I189" s="238">
        <v>0</v>
      </c>
      <c r="J189" s="238">
        <v>0</v>
      </c>
      <c r="K189" s="238">
        <v>0</v>
      </c>
      <c r="L189" s="238">
        <v>0</v>
      </c>
      <c r="M189" s="238">
        <v>0</v>
      </c>
      <c r="N189" s="238">
        <v>0</v>
      </c>
      <c r="O189" s="238">
        <v>0</v>
      </c>
      <c r="P189" s="238">
        <v>0</v>
      </c>
      <c r="Q189" s="238">
        <v>0</v>
      </c>
      <c r="R189" s="238">
        <v>0</v>
      </c>
      <c r="S189" s="238">
        <v>2</v>
      </c>
      <c r="T189" s="238">
        <v>8</v>
      </c>
    </row>
    <row r="190" spans="1:20">
      <c r="A190" s="230">
        <v>79052</v>
      </c>
      <c r="B190" s="230" t="s">
        <v>1007</v>
      </c>
      <c r="C190" s="234">
        <v>1</v>
      </c>
      <c r="D190" s="234">
        <v>4</v>
      </c>
      <c r="E190" s="238">
        <v>0</v>
      </c>
      <c r="F190" s="238">
        <v>0</v>
      </c>
      <c r="G190" s="238">
        <v>0</v>
      </c>
      <c r="H190" s="238">
        <v>0</v>
      </c>
      <c r="I190" s="238">
        <v>1</v>
      </c>
      <c r="J190" s="238">
        <v>4</v>
      </c>
      <c r="K190" s="238">
        <v>0</v>
      </c>
      <c r="L190" s="238">
        <v>0</v>
      </c>
      <c r="M190" s="238">
        <v>0</v>
      </c>
      <c r="N190" s="238">
        <v>0</v>
      </c>
      <c r="O190" s="238">
        <v>0</v>
      </c>
      <c r="P190" s="238">
        <v>0</v>
      </c>
      <c r="Q190" s="238">
        <v>0</v>
      </c>
      <c r="R190" s="238">
        <v>0</v>
      </c>
      <c r="S190" s="238">
        <v>0</v>
      </c>
      <c r="T190" s="238">
        <v>0</v>
      </c>
    </row>
    <row r="191" spans="1:20">
      <c r="A191" s="230">
        <v>79055</v>
      </c>
      <c r="B191" s="230" t="s">
        <v>1008</v>
      </c>
      <c r="C191" s="234">
        <v>1</v>
      </c>
      <c r="D191" s="234">
        <v>7</v>
      </c>
      <c r="E191" s="238">
        <v>0</v>
      </c>
      <c r="F191" s="238">
        <v>0</v>
      </c>
      <c r="G191" s="238">
        <v>0</v>
      </c>
      <c r="H191" s="238">
        <v>0</v>
      </c>
      <c r="I191" s="238">
        <v>0</v>
      </c>
      <c r="J191" s="238">
        <v>0</v>
      </c>
      <c r="K191" s="238">
        <v>0</v>
      </c>
      <c r="L191" s="238">
        <v>0</v>
      </c>
      <c r="M191" s="238">
        <v>0</v>
      </c>
      <c r="N191" s="238">
        <v>0</v>
      </c>
      <c r="O191" s="238">
        <v>0</v>
      </c>
      <c r="P191" s="238">
        <v>0</v>
      </c>
      <c r="Q191" s="238">
        <v>0</v>
      </c>
      <c r="R191" s="238">
        <v>0</v>
      </c>
      <c r="S191" s="238">
        <v>1</v>
      </c>
      <c r="T191" s="238">
        <v>7</v>
      </c>
    </row>
    <row r="192" spans="1:20">
      <c r="A192" s="230">
        <v>79056</v>
      </c>
      <c r="B192" s="230" t="s">
        <v>1009</v>
      </c>
      <c r="C192" s="234">
        <v>0</v>
      </c>
      <c r="D192" s="234">
        <v>0</v>
      </c>
      <c r="E192" s="238">
        <v>0</v>
      </c>
      <c r="F192" s="238">
        <v>0</v>
      </c>
      <c r="G192" s="238">
        <v>0</v>
      </c>
      <c r="H192" s="238">
        <v>0</v>
      </c>
      <c r="I192" s="238">
        <v>0</v>
      </c>
      <c r="J192" s="238">
        <v>0</v>
      </c>
      <c r="K192" s="238">
        <v>0</v>
      </c>
      <c r="L192" s="238">
        <v>0</v>
      </c>
      <c r="M192" s="238">
        <v>0</v>
      </c>
      <c r="N192" s="238">
        <v>0</v>
      </c>
      <c r="O192" s="238">
        <v>0</v>
      </c>
      <c r="P192" s="238">
        <v>0</v>
      </c>
      <c r="Q192" s="238">
        <v>0</v>
      </c>
      <c r="R192" s="238">
        <v>0</v>
      </c>
      <c r="S192" s="238">
        <v>0</v>
      </c>
      <c r="T192" s="238">
        <v>0</v>
      </c>
    </row>
    <row r="193" spans="1:20">
      <c r="A193" s="230">
        <v>79058</v>
      </c>
      <c r="B193" s="230" t="s">
        <v>1010</v>
      </c>
      <c r="C193" s="234">
        <v>2</v>
      </c>
      <c r="D193" s="234">
        <v>28</v>
      </c>
      <c r="E193" s="238">
        <v>0</v>
      </c>
      <c r="F193" s="238">
        <v>0</v>
      </c>
      <c r="G193" s="238">
        <v>0</v>
      </c>
      <c r="H193" s="238">
        <v>0</v>
      </c>
      <c r="I193" s="238">
        <v>2</v>
      </c>
      <c r="J193" s="238">
        <v>28</v>
      </c>
      <c r="K193" s="238">
        <v>0</v>
      </c>
      <c r="L193" s="238">
        <v>0</v>
      </c>
      <c r="M193" s="238">
        <v>0</v>
      </c>
      <c r="N193" s="238">
        <v>0</v>
      </c>
      <c r="O193" s="238">
        <v>0</v>
      </c>
      <c r="P193" s="238">
        <v>0</v>
      </c>
      <c r="Q193" s="238">
        <v>0</v>
      </c>
      <c r="R193" s="238">
        <v>0</v>
      </c>
      <c r="S193" s="238">
        <v>0</v>
      </c>
      <c r="T193" s="238">
        <v>0</v>
      </c>
    </row>
    <row r="194" spans="1:20">
      <c r="A194" s="230">
        <v>79059</v>
      </c>
      <c r="B194" s="230" t="s">
        <v>1011</v>
      </c>
      <c r="C194" s="234">
        <v>2</v>
      </c>
      <c r="D194" s="234">
        <v>26</v>
      </c>
      <c r="E194" s="238">
        <v>0</v>
      </c>
      <c r="F194" s="238">
        <v>0</v>
      </c>
      <c r="G194" s="238">
        <v>1</v>
      </c>
      <c r="H194" s="238">
        <v>6</v>
      </c>
      <c r="I194" s="238">
        <v>1</v>
      </c>
      <c r="J194" s="238">
        <v>20</v>
      </c>
      <c r="K194" s="238">
        <v>0</v>
      </c>
      <c r="L194" s="238">
        <v>0</v>
      </c>
      <c r="M194" s="238">
        <v>0</v>
      </c>
      <c r="N194" s="238">
        <v>0</v>
      </c>
      <c r="O194" s="238">
        <v>0</v>
      </c>
      <c r="P194" s="238">
        <v>0</v>
      </c>
      <c r="Q194" s="238">
        <v>0</v>
      </c>
      <c r="R194" s="238">
        <v>0</v>
      </c>
      <c r="S194" s="238">
        <v>0</v>
      </c>
      <c r="T194" s="238">
        <v>0</v>
      </c>
    </row>
    <row r="195" spans="1:20">
      <c r="A195" s="230">
        <v>79060</v>
      </c>
      <c r="B195" s="230" t="s">
        <v>1012</v>
      </c>
      <c r="C195" s="234">
        <v>12</v>
      </c>
      <c r="D195" s="234">
        <v>117</v>
      </c>
      <c r="E195" s="238">
        <v>0</v>
      </c>
      <c r="F195" s="238">
        <v>0</v>
      </c>
      <c r="G195" s="238">
        <v>2</v>
      </c>
      <c r="H195" s="238">
        <v>29</v>
      </c>
      <c r="I195" s="238">
        <v>4</v>
      </c>
      <c r="J195" s="238">
        <v>51</v>
      </c>
      <c r="K195" s="238">
        <v>0</v>
      </c>
      <c r="L195" s="238">
        <v>0</v>
      </c>
      <c r="M195" s="238">
        <v>0</v>
      </c>
      <c r="N195" s="238">
        <v>0</v>
      </c>
      <c r="O195" s="238">
        <v>0</v>
      </c>
      <c r="P195" s="238">
        <v>0</v>
      </c>
      <c r="Q195" s="238">
        <v>0</v>
      </c>
      <c r="R195" s="238">
        <v>0</v>
      </c>
      <c r="S195" s="238">
        <v>6</v>
      </c>
      <c r="T195" s="238">
        <v>37</v>
      </c>
    </row>
    <row r="196" spans="1:20">
      <c r="A196" s="230">
        <v>79061</v>
      </c>
      <c r="B196" s="230" t="s">
        <v>1013</v>
      </c>
      <c r="C196" s="234">
        <v>9</v>
      </c>
      <c r="D196" s="234">
        <v>1033</v>
      </c>
      <c r="E196" s="238">
        <v>2</v>
      </c>
      <c r="F196" s="238">
        <v>940</v>
      </c>
      <c r="G196" s="238">
        <v>2</v>
      </c>
      <c r="H196" s="238">
        <v>20</v>
      </c>
      <c r="I196" s="238">
        <v>3</v>
      </c>
      <c r="J196" s="238">
        <v>65</v>
      </c>
      <c r="K196" s="238">
        <v>0</v>
      </c>
      <c r="L196" s="238">
        <v>0</v>
      </c>
      <c r="M196" s="238">
        <v>0</v>
      </c>
      <c r="N196" s="238">
        <v>0</v>
      </c>
      <c r="O196" s="238">
        <v>0</v>
      </c>
      <c r="P196" s="238">
        <v>0</v>
      </c>
      <c r="Q196" s="238">
        <v>0</v>
      </c>
      <c r="R196" s="238">
        <v>0</v>
      </c>
      <c r="S196" s="238">
        <v>2</v>
      </c>
      <c r="T196" s="238">
        <v>8</v>
      </c>
    </row>
    <row r="197" spans="1:20">
      <c r="A197" s="230">
        <v>79063</v>
      </c>
      <c r="B197" s="230" t="s">
        <v>1014</v>
      </c>
      <c r="C197" s="234">
        <v>5</v>
      </c>
      <c r="D197" s="234">
        <v>163</v>
      </c>
      <c r="E197" s="238">
        <v>1</v>
      </c>
      <c r="F197" s="238">
        <v>136</v>
      </c>
      <c r="G197" s="238">
        <v>0</v>
      </c>
      <c r="H197" s="238">
        <v>0</v>
      </c>
      <c r="I197" s="238">
        <v>1</v>
      </c>
      <c r="J197" s="238">
        <v>8</v>
      </c>
      <c r="K197" s="238">
        <v>0</v>
      </c>
      <c r="L197" s="238">
        <v>0</v>
      </c>
      <c r="M197" s="238">
        <v>0</v>
      </c>
      <c r="N197" s="238">
        <v>0</v>
      </c>
      <c r="O197" s="238">
        <v>0</v>
      </c>
      <c r="P197" s="238">
        <v>0</v>
      </c>
      <c r="Q197" s="238">
        <v>0</v>
      </c>
      <c r="R197" s="238">
        <v>0</v>
      </c>
      <c r="S197" s="238">
        <v>3</v>
      </c>
      <c r="T197" s="238">
        <v>19</v>
      </c>
    </row>
    <row r="198" spans="1:20">
      <c r="A198" s="230">
        <v>79065</v>
      </c>
      <c r="B198" s="230" t="s">
        <v>1015</v>
      </c>
      <c r="C198" s="234">
        <v>0</v>
      </c>
      <c r="D198" s="234">
        <v>0</v>
      </c>
      <c r="E198" s="238">
        <v>0</v>
      </c>
      <c r="F198" s="238">
        <v>0</v>
      </c>
      <c r="G198" s="238">
        <v>0</v>
      </c>
      <c r="H198" s="238">
        <v>0</v>
      </c>
      <c r="I198" s="238">
        <v>0</v>
      </c>
      <c r="J198" s="238">
        <v>0</v>
      </c>
      <c r="K198" s="238">
        <v>0</v>
      </c>
      <c r="L198" s="238">
        <v>0</v>
      </c>
      <c r="M198" s="238">
        <v>0</v>
      </c>
      <c r="N198" s="238">
        <v>0</v>
      </c>
      <c r="O198" s="238">
        <v>0</v>
      </c>
      <c r="P198" s="238">
        <v>0</v>
      </c>
      <c r="Q198" s="238">
        <v>0</v>
      </c>
      <c r="R198" s="238">
        <v>0</v>
      </c>
      <c r="S198" s="238">
        <v>0</v>
      </c>
      <c r="T198" s="238">
        <v>0</v>
      </c>
    </row>
    <row r="199" spans="1:20">
      <c r="A199" s="230">
        <v>79160</v>
      </c>
      <c r="B199" s="230" t="s">
        <v>1016</v>
      </c>
      <c r="C199" s="234">
        <v>33</v>
      </c>
      <c r="D199" s="234">
        <v>455</v>
      </c>
      <c r="E199" s="238">
        <v>1</v>
      </c>
      <c r="F199" s="238">
        <v>250</v>
      </c>
      <c r="G199" s="238">
        <v>6</v>
      </c>
      <c r="H199" s="238">
        <v>31</v>
      </c>
      <c r="I199" s="238">
        <v>4</v>
      </c>
      <c r="J199" s="238">
        <v>65</v>
      </c>
      <c r="K199" s="238">
        <v>0</v>
      </c>
      <c r="L199" s="238">
        <v>0</v>
      </c>
      <c r="M199" s="238">
        <v>0</v>
      </c>
      <c r="N199" s="238">
        <v>0</v>
      </c>
      <c r="O199" s="238">
        <v>0</v>
      </c>
      <c r="P199" s="238">
        <v>0</v>
      </c>
      <c r="Q199" s="238">
        <v>0</v>
      </c>
      <c r="R199" s="238">
        <v>0</v>
      </c>
      <c r="S199" s="238">
        <v>22</v>
      </c>
      <c r="T199" s="238">
        <v>109</v>
      </c>
    </row>
    <row r="200" spans="1:20">
      <c r="A200" s="230">
        <v>79068</v>
      </c>
      <c r="B200" s="230" t="s">
        <v>1017</v>
      </c>
      <c r="C200" s="234">
        <v>0</v>
      </c>
      <c r="D200" s="234">
        <v>0</v>
      </c>
      <c r="E200" s="238">
        <v>0</v>
      </c>
      <c r="F200" s="238">
        <v>0</v>
      </c>
      <c r="G200" s="238">
        <v>0</v>
      </c>
      <c r="H200" s="238">
        <v>0</v>
      </c>
      <c r="I200" s="238">
        <v>0</v>
      </c>
      <c r="J200" s="238">
        <v>0</v>
      </c>
      <c r="K200" s="238">
        <v>0</v>
      </c>
      <c r="L200" s="238">
        <v>0</v>
      </c>
      <c r="M200" s="238">
        <v>0</v>
      </c>
      <c r="N200" s="238">
        <v>0</v>
      </c>
      <c r="O200" s="238">
        <v>0</v>
      </c>
      <c r="P200" s="238">
        <v>0</v>
      </c>
      <c r="Q200" s="238">
        <v>0</v>
      </c>
      <c r="R200" s="238">
        <v>0</v>
      </c>
      <c r="S200" s="238">
        <v>0</v>
      </c>
      <c r="T200" s="238">
        <v>0</v>
      </c>
    </row>
    <row r="201" spans="1:20">
      <c r="A201" s="230">
        <v>79069</v>
      </c>
      <c r="B201" s="230" t="s">
        <v>1018</v>
      </c>
      <c r="C201" s="234">
        <v>5</v>
      </c>
      <c r="D201" s="234">
        <v>63</v>
      </c>
      <c r="E201" s="238">
        <v>0</v>
      </c>
      <c r="F201" s="238">
        <v>0</v>
      </c>
      <c r="G201" s="238">
        <v>0</v>
      </c>
      <c r="H201" s="238">
        <v>0</v>
      </c>
      <c r="I201" s="238">
        <v>4</v>
      </c>
      <c r="J201" s="238">
        <v>58</v>
      </c>
      <c r="K201" s="238">
        <v>0</v>
      </c>
      <c r="L201" s="238">
        <v>0</v>
      </c>
      <c r="M201" s="238">
        <v>0</v>
      </c>
      <c r="N201" s="238">
        <v>0</v>
      </c>
      <c r="O201" s="238">
        <v>0</v>
      </c>
      <c r="P201" s="238">
        <v>0</v>
      </c>
      <c r="Q201" s="238">
        <v>0</v>
      </c>
      <c r="R201" s="238">
        <v>0</v>
      </c>
      <c r="S201" s="238">
        <v>1</v>
      </c>
      <c r="T201" s="238">
        <v>5</v>
      </c>
    </row>
    <row r="202" spans="1:20">
      <c r="A202" s="230">
        <v>79071</v>
      </c>
      <c r="B202" s="230" t="s">
        <v>1019</v>
      </c>
      <c r="C202" s="234">
        <v>0</v>
      </c>
      <c r="D202" s="234">
        <v>0</v>
      </c>
      <c r="E202" s="238">
        <v>0</v>
      </c>
      <c r="F202" s="238">
        <v>0</v>
      </c>
      <c r="G202" s="238">
        <v>0</v>
      </c>
      <c r="H202" s="238">
        <v>0</v>
      </c>
      <c r="I202" s="238">
        <v>0</v>
      </c>
      <c r="J202" s="238">
        <v>0</v>
      </c>
      <c r="K202" s="238">
        <v>0</v>
      </c>
      <c r="L202" s="238">
        <v>0</v>
      </c>
      <c r="M202" s="238">
        <v>0</v>
      </c>
      <c r="N202" s="238">
        <v>0</v>
      </c>
      <c r="O202" s="238">
        <v>0</v>
      </c>
      <c r="P202" s="238">
        <v>0</v>
      </c>
      <c r="Q202" s="238">
        <v>0</v>
      </c>
      <c r="R202" s="238">
        <v>0</v>
      </c>
      <c r="S202" s="238">
        <v>0</v>
      </c>
      <c r="T202" s="238">
        <v>0</v>
      </c>
    </row>
    <row r="203" spans="1:20">
      <c r="A203" s="230">
        <v>79072</v>
      </c>
      <c r="B203" s="230" t="s">
        <v>1020</v>
      </c>
      <c r="C203" s="234">
        <v>3</v>
      </c>
      <c r="D203" s="234">
        <v>18</v>
      </c>
      <c r="E203" s="238">
        <v>0</v>
      </c>
      <c r="F203" s="238">
        <v>0</v>
      </c>
      <c r="G203" s="238">
        <v>0</v>
      </c>
      <c r="H203" s="238">
        <v>0</v>
      </c>
      <c r="I203" s="238">
        <v>0</v>
      </c>
      <c r="J203" s="238">
        <v>0</v>
      </c>
      <c r="K203" s="238">
        <v>0</v>
      </c>
      <c r="L203" s="238">
        <v>0</v>
      </c>
      <c r="M203" s="238">
        <v>0</v>
      </c>
      <c r="N203" s="238">
        <v>0</v>
      </c>
      <c r="O203" s="238">
        <v>0</v>
      </c>
      <c r="P203" s="238">
        <v>0</v>
      </c>
      <c r="Q203" s="238">
        <v>0</v>
      </c>
      <c r="R203" s="238">
        <v>0</v>
      </c>
      <c r="S203" s="238">
        <v>3</v>
      </c>
      <c r="T203" s="238">
        <v>18</v>
      </c>
    </row>
    <row r="204" spans="1:20">
      <c r="A204" s="230">
        <v>79073</v>
      </c>
      <c r="B204" s="230" t="s">
        <v>1021</v>
      </c>
      <c r="C204" s="234">
        <v>0</v>
      </c>
      <c r="D204" s="234">
        <v>0</v>
      </c>
      <c r="E204" s="238">
        <v>0</v>
      </c>
      <c r="F204" s="238">
        <v>0</v>
      </c>
      <c r="G204" s="238">
        <v>0</v>
      </c>
      <c r="H204" s="238">
        <v>0</v>
      </c>
      <c r="I204" s="238">
        <v>0</v>
      </c>
      <c r="J204" s="238">
        <v>0</v>
      </c>
      <c r="K204" s="238">
        <v>0</v>
      </c>
      <c r="L204" s="238">
        <v>0</v>
      </c>
      <c r="M204" s="238">
        <v>0</v>
      </c>
      <c r="N204" s="238">
        <v>0</v>
      </c>
      <c r="O204" s="238">
        <v>0</v>
      </c>
      <c r="P204" s="238">
        <v>0</v>
      </c>
      <c r="Q204" s="238">
        <v>0</v>
      </c>
      <c r="R204" s="238">
        <v>0</v>
      </c>
      <c r="S204" s="238">
        <v>0</v>
      </c>
      <c r="T204" s="238">
        <v>0</v>
      </c>
    </row>
    <row r="205" spans="1:20">
      <c r="A205" s="230">
        <v>79074</v>
      </c>
      <c r="B205" s="230" t="s">
        <v>1022</v>
      </c>
      <c r="C205" s="234">
        <v>0</v>
      </c>
      <c r="D205" s="234">
        <v>0</v>
      </c>
      <c r="E205" s="238">
        <v>0</v>
      </c>
      <c r="F205" s="238">
        <v>0</v>
      </c>
      <c r="G205" s="238">
        <v>0</v>
      </c>
      <c r="H205" s="238">
        <v>0</v>
      </c>
      <c r="I205" s="238">
        <v>0</v>
      </c>
      <c r="J205" s="238">
        <v>0</v>
      </c>
      <c r="K205" s="238">
        <v>0</v>
      </c>
      <c r="L205" s="238">
        <v>0</v>
      </c>
      <c r="M205" s="238">
        <v>0</v>
      </c>
      <c r="N205" s="238">
        <v>0</v>
      </c>
      <c r="O205" s="238">
        <v>0</v>
      </c>
      <c r="P205" s="238">
        <v>0</v>
      </c>
      <c r="Q205" s="238">
        <v>0</v>
      </c>
      <c r="R205" s="238">
        <v>0</v>
      </c>
      <c r="S205" s="238">
        <v>0</v>
      </c>
      <c r="T205" s="238">
        <v>0</v>
      </c>
    </row>
    <row r="206" spans="1:20">
      <c r="A206" s="230">
        <v>79077</v>
      </c>
      <c r="B206" s="230" t="s">
        <v>1023</v>
      </c>
      <c r="C206" s="234">
        <v>2</v>
      </c>
      <c r="D206" s="234">
        <v>6</v>
      </c>
      <c r="E206" s="238">
        <v>0</v>
      </c>
      <c r="F206" s="238">
        <v>0</v>
      </c>
      <c r="G206" s="238">
        <v>0</v>
      </c>
      <c r="H206" s="238">
        <v>0</v>
      </c>
      <c r="I206" s="238">
        <v>1</v>
      </c>
      <c r="J206" s="238">
        <v>4</v>
      </c>
      <c r="K206" s="238">
        <v>0</v>
      </c>
      <c r="L206" s="238">
        <v>0</v>
      </c>
      <c r="M206" s="238">
        <v>0</v>
      </c>
      <c r="N206" s="238">
        <v>0</v>
      </c>
      <c r="O206" s="238">
        <v>0</v>
      </c>
      <c r="P206" s="238">
        <v>0</v>
      </c>
      <c r="Q206" s="238">
        <v>0</v>
      </c>
      <c r="R206" s="238">
        <v>0</v>
      </c>
      <c r="S206" s="238">
        <v>1</v>
      </c>
      <c r="T206" s="238">
        <v>2</v>
      </c>
    </row>
    <row r="207" spans="1:20">
      <c r="A207" s="230">
        <v>79080</v>
      </c>
      <c r="B207" s="230" t="s">
        <v>1024</v>
      </c>
      <c r="C207" s="234">
        <v>3</v>
      </c>
      <c r="D207" s="234">
        <v>15</v>
      </c>
      <c r="E207" s="238">
        <v>0</v>
      </c>
      <c r="F207" s="238">
        <v>0</v>
      </c>
      <c r="G207" s="238">
        <v>0</v>
      </c>
      <c r="H207" s="238">
        <v>0</v>
      </c>
      <c r="I207" s="238">
        <v>0</v>
      </c>
      <c r="J207" s="238">
        <v>0</v>
      </c>
      <c r="K207" s="238">
        <v>0</v>
      </c>
      <c r="L207" s="238">
        <v>0</v>
      </c>
      <c r="M207" s="238">
        <v>0</v>
      </c>
      <c r="N207" s="238">
        <v>0</v>
      </c>
      <c r="O207" s="238">
        <v>0</v>
      </c>
      <c r="P207" s="238">
        <v>0</v>
      </c>
      <c r="Q207" s="238">
        <v>0</v>
      </c>
      <c r="R207" s="238">
        <v>0</v>
      </c>
      <c r="S207" s="238">
        <v>3</v>
      </c>
      <c r="T207" s="238">
        <v>15</v>
      </c>
    </row>
    <row r="208" spans="1:20">
      <c r="A208" s="230">
        <v>79081</v>
      </c>
      <c r="B208" s="230" t="s">
        <v>1025</v>
      </c>
      <c r="C208" s="234">
        <v>19</v>
      </c>
      <c r="D208" s="234">
        <v>68</v>
      </c>
      <c r="E208" s="238">
        <v>0</v>
      </c>
      <c r="F208" s="238">
        <v>0</v>
      </c>
      <c r="G208" s="238">
        <v>0</v>
      </c>
      <c r="H208" s="238">
        <v>0</v>
      </c>
      <c r="I208" s="238">
        <v>0</v>
      </c>
      <c r="J208" s="238">
        <v>0</v>
      </c>
      <c r="K208" s="238">
        <v>0</v>
      </c>
      <c r="L208" s="238">
        <v>0</v>
      </c>
      <c r="M208" s="238">
        <v>0</v>
      </c>
      <c r="N208" s="238">
        <v>0</v>
      </c>
      <c r="O208" s="238">
        <v>0</v>
      </c>
      <c r="P208" s="238">
        <v>0</v>
      </c>
      <c r="Q208" s="238">
        <v>0</v>
      </c>
      <c r="R208" s="238">
        <v>0</v>
      </c>
      <c r="S208" s="238">
        <v>19</v>
      </c>
      <c r="T208" s="238">
        <v>68</v>
      </c>
    </row>
    <row r="209" spans="1:20">
      <c r="A209" s="230">
        <v>79083</v>
      </c>
      <c r="B209" s="230" t="s">
        <v>1026</v>
      </c>
      <c r="C209" s="234">
        <v>5</v>
      </c>
      <c r="D209" s="234">
        <v>34</v>
      </c>
      <c r="E209" s="238">
        <v>0</v>
      </c>
      <c r="F209" s="238">
        <v>0</v>
      </c>
      <c r="G209" s="238">
        <v>0</v>
      </c>
      <c r="H209" s="238">
        <v>0</v>
      </c>
      <c r="I209" s="238">
        <v>2</v>
      </c>
      <c r="J209" s="238">
        <v>17</v>
      </c>
      <c r="K209" s="238">
        <v>0</v>
      </c>
      <c r="L209" s="238">
        <v>0</v>
      </c>
      <c r="M209" s="238">
        <v>0</v>
      </c>
      <c r="N209" s="238">
        <v>0</v>
      </c>
      <c r="O209" s="238">
        <v>0</v>
      </c>
      <c r="P209" s="238">
        <v>0</v>
      </c>
      <c r="Q209" s="238">
        <v>0</v>
      </c>
      <c r="R209" s="238">
        <v>0</v>
      </c>
      <c r="S209" s="238">
        <v>3</v>
      </c>
      <c r="T209" s="238">
        <v>17</v>
      </c>
    </row>
    <row r="210" spans="1:20">
      <c r="A210" s="230">
        <v>79087</v>
      </c>
      <c r="B210" s="230" t="s">
        <v>1027</v>
      </c>
      <c r="C210" s="234">
        <v>7</v>
      </c>
      <c r="D210" s="234">
        <v>363</v>
      </c>
      <c r="E210" s="238">
        <v>1</v>
      </c>
      <c r="F210" s="238">
        <v>300</v>
      </c>
      <c r="G210" s="238">
        <v>0</v>
      </c>
      <c r="H210" s="238">
        <v>0</v>
      </c>
      <c r="I210" s="238">
        <v>2</v>
      </c>
      <c r="J210" s="238">
        <v>39</v>
      </c>
      <c r="K210" s="238">
        <v>0</v>
      </c>
      <c r="L210" s="238">
        <v>0</v>
      </c>
      <c r="M210" s="238">
        <v>0</v>
      </c>
      <c r="N210" s="238">
        <v>0</v>
      </c>
      <c r="O210" s="238">
        <v>0</v>
      </c>
      <c r="P210" s="238">
        <v>0</v>
      </c>
      <c r="Q210" s="238">
        <v>0</v>
      </c>
      <c r="R210" s="238">
        <v>0</v>
      </c>
      <c r="S210" s="238">
        <v>4</v>
      </c>
      <c r="T210" s="238">
        <v>24</v>
      </c>
    </row>
    <row r="211" spans="1:20">
      <c r="A211" s="230">
        <v>79088</v>
      </c>
      <c r="B211" s="230" t="s">
        <v>1028</v>
      </c>
      <c r="C211" s="234">
        <v>2</v>
      </c>
      <c r="D211" s="234">
        <v>24</v>
      </c>
      <c r="E211" s="238">
        <v>0</v>
      </c>
      <c r="F211" s="238">
        <v>0</v>
      </c>
      <c r="G211" s="238">
        <v>0</v>
      </c>
      <c r="H211" s="238">
        <v>0</v>
      </c>
      <c r="I211" s="238">
        <v>1</v>
      </c>
      <c r="J211" s="238">
        <v>16</v>
      </c>
      <c r="K211" s="238">
        <v>0</v>
      </c>
      <c r="L211" s="238">
        <v>0</v>
      </c>
      <c r="M211" s="238">
        <v>0</v>
      </c>
      <c r="N211" s="238">
        <v>0</v>
      </c>
      <c r="O211" s="238">
        <v>0</v>
      </c>
      <c r="P211" s="238">
        <v>0</v>
      </c>
      <c r="Q211" s="238">
        <v>0</v>
      </c>
      <c r="R211" s="238">
        <v>0</v>
      </c>
      <c r="S211" s="238">
        <v>1</v>
      </c>
      <c r="T211" s="238">
        <v>8</v>
      </c>
    </row>
    <row r="212" spans="1:20">
      <c r="A212" s="230">
        <v>79089</v>
      </c>
      <c r="B212" s="230" t="s">
        <v>1029</v>
      </c>
      <c r="C212" s="234">
        <v>3</v>
      </c>
      <c r="D212" s="234">
        <v>51</v>
      </c>
      <c r="E212" s="238">
        <v>0</v>
      </c>
      <c r="F212" s="238">
        <v>0</v>
      </c>
      <c r="G212" s="238">
        <v>0</v>
      </c>
      <c r="H212" s="238">
        <v>0</v>
      </c>
      <c r="I212" s="238">
        <v>3</v>
      </c>
      <c r="J212" s="238">
        <v>51</v>
      </c>
      <c r="K212" s="238">
        <v>0</v>
      </c>
      <c r="L212" s="238">
        <v>0</v>
      </c>
      <c r="M212" s="238">
        <v>0</v>
      </c>
      <c r="N212" s="238">
        <v>0</v>
      </c>
      <c r="O212" s="238">
        <v>0</v>
      </c>
      <c r="P212" s="238">
        <v>0</v>
      </c>
      <c r="Q212" s="238">
        <v>0</v>
      </c>
      <c r="R212" s="238">
        <v>0</v>
      </c>
      <c r="S212" s="238">
        <v>0</v>
      </c>
      <c r="T212" s="238">
        <v>0</v>
      </c>
    </row>
    <row r="213" spans="1:20">
      <c r="A213" s="230">
        <v>79092</v>
      </c>
      <c r="B213" s="230" t="s">
        <v>1030</v>
      </c>
      <c r="C213" s="234">
        <v>0</v>
      </c>
      <c r="D213" s="234">
        <v>0</v>
      </c>
      <c r="E213" s="238">
        <v>0</v>
      </c>
      <c r="F213" s="238">
        <v>0</v>
      </c>
      <c r="G213" s="238">
        <v>0</v>
      </c>
      <c r="H213" s="238">
        <v>0</v>
      </c>
      <c r="I213" s="238">
        <v>0</v>
      </c>
      <c r="J213" s="238">
        <v>0</v>
      </c>
      <c r="K213" s="238">
        <v>0</v>
      </c>
      <c r="L213" s="238">
        <v>0</v>
      </c>
      <c r="M213" s="238">
        <v>0</v>
      </c>
      <c r="N213" s="238">
        <v>0</v>
      </c>
      <c r="O213" s="238">
        <v>0</v>
      </c>
      <c r="P213" s="238">
        <v>0</v>
      </c>
      <c r="Q213" s="238">
        <v>0</v>
      </c>
      <c r="R213" s="238">
        <v>0</v>
      </c>
      <c r="S213" s="238">
        <v>0</v>
      </c>
      <c r="T213" s="238">
        <v>0</v>
      </c>
    </row>
    <row r="214" spans="1:20">
      <c r="A214" s="230">
        <v>79094</v>
      </c>
      <c r="B214" s="230" t="s">
        <v>1031</v>
      </c>
      <c r="C214" s="234">
        <v>7</v>
      </c>
      <c r="D214" s="234">
        <v>82</v>
      </c>
      <c r="E214" s="238">
        <v>0</v>
      </c>
      <c r="F214" s="238">
        <v>0</v>
      </c>
      <c r="G214" s="238">
        <v>0</v>
      </c>
      <c r="H214" s="238">
        <v>0</v>
      </c>
      <c r="I214" s="238">
        <v>3</v>
      </c>
      <c r="J214" s="238">
        <v>66</v>
      </c>
      <c r="K214" s="238">
        <v>0</v>
      </c>
      <c r="L214" s="238">
        <v>0</v>
      </c>
      <c r="M214" s="238">
        <v>0</v>
      </c>
      <c r="N214" s="238">
        <v>0</v>
      </c>
      <c r="O214" s="238">
        <v>0</v>
      </c>
      <c r="P214" s="238">
        <v>0</v>
      </c>
      <c r="Q214" s="238">
        <v>0</v>
      </c>
      <c r="R214" s="238">
        <v>0</v>
      </c>
      <c r="S214" s="238">
        <v>4</v>
      </c>
      <c r="T214" s="238">
        <v>16</v>
      </c>
    </row>
    <row r="215" spans="1:20">
      <c r="A215" s="230">
        <v>79095</v>
      </c>
      <c r="B215" s="230" t="s">
        <v>1032</v>
      </c>
      <c r="C215" s="234">
        <v>1</v>
      </c>
      <c r="D215" s="234">
        <v>8</v>
      </c>
      <c r="E215" s="238">
        <v>0</v>
      </c>
      <c r="F215" s="238">
        <v>0</v>
      </c>
      <c r="G215" s="238">
        <v>0</v>
      </c>
      <c r="H215" s="238">
        <v>0</v>
      </c>
      <c r="I215" s="238">
        <v>0</v>
      </c>
      <c r="J215" s="238">
        <v>0</v>
      </c>
      <c r="K215" s="238">
        <v>0</v>
      </c>
      <c r="L215" s="238">
        <v>0</v>
      </c>
      <c r="M215" s="238">
        <v>0</v>
      </c>
      <c r="N215" s="238">
        <v>0</v>
      </c>
      <c r="O215" s="238">
        <v>0</v>
      </c>
      <c r="P215" s="238">
        <v>0</v>
      </c>
      <c r="Q215" s="238">
        <v>0</v>
      </c>
      <c r="R215" s="238">
        <v>0</v>
      </c>
      <c r="S215" s="238">
        <v>1</v>
      </c>
      <c r="T215" s="238">
        <v>8</v>
      </c>
    </row>
    <row r="216" spans="1:20">
      <c r="A216" s="230">
        <v>79096</v>
      </c>
      <c r="B216" s="230" t="s">
        <v>1033</v>
      </c>
      <c r="C216" s="234">
        <v>1</v>
      </c>
      <c r="D216" s="234">
        <v>25</v>
      </c>
      <c r="E216" s="238">
        <v>0</v>
      </c>
      <c r="F216" s="238">
        <v>0</v>
      </c>
      <c r="G216" s="238">
        <v>0</v>
      </c>
      <c r="H216" s="238">
        <v>0</v>
      </c>
      <c r="I216" s="238">
        <v>1</v>
      </c>
      <c r="J216" s="238">
        <v>25</v>
      </c>
      <c r="K216" s="238">
        <v>0</v>
      </c>
      <c r="L216" s="238">
        <v>0</v>
      </c>
      <c r="M216" s="238">
        <v>0</v>
      </c>
      <c r="N216" s="238">
        <v>0</v>
      </c>
      <c r="O216" s="238">
        <v>0</v>
      </c>
      <c r="P216" s="238">
        <v>0</v>
      </c>
      <c r="Q216" s="238">
        <v>0</v>
      </c>
      <c r="R216" s="238">
        <v>0</v>
      </c>
      <c r="S216" s="238">
        <v>0</v>
      </c>
      <c r="T216" s="238">
        <v>0</v>
      </c>
    </row>
    <row r="217" spans="1:20">
      <c r="A217" s="230">
        <v>79099</v>
      </c>
      <c r="B217" s="230" t="s">
        <v>1034</v>
      </c>
      <c r="C217" s="234">
        <v>3</v>
      </c>
      <c r="D217" s="234">
        <v>18</v>
      </c>
      <c r="E217" s="238">
        <v>0</v>
      </c>
      <c r="F217" s="238">
        <v>0</v>
      </c>
      <c r="G217" s="238">
        <v>0</v>
      </c>
      <c r="H217" s="238">
        <v>0</v>
      </c>
      <c r="I217" s="238">
        <v>2</v>
      </c>
      <c r="J217" s="238">
        <v>12</v>
      </c>
      <c r="K217" s="238">
        <v>0</v>
      </c>
      <c r="L217" s="238">
        <v>0</v>
      </c>
      <c r="M217" s="238">
        <v>0</v>
      </c>
      <c r="N217" s="238">
        <v>0</v>
      </c>
      <c r="O217" s="238">
        <v>0</v>
      </c>
      <c r="P217" s="238">
        <v>0</v>
      </c>
      <c r="Q217" s="238">
        <v>0</v>
      </c>
      <c r="R217" s="238">
        <v>0</v>
      </c>
      <c r="S217" s="238">
        <v>1</v>
      </c>
      <c r="T217" s="238">
        <v>6</v>
      </c>
    </row>
    <row r="218" spans="1:20">
      <c r="A218" s="230">
        <v>79108</v>
      </c>
      <c r="B218" s="230" t="s">
        <v>1035</v>
      </c>
      <c r="C218" s="234">
        <v>2</v>
      </c>
      <c r="D218" s="234">
        <v>8</v>
      </c>
      <c r="E218" s="238">
        <v>0</v>
      </c>
      <c r="F218" s="238">
        <v>0</v>
      </c>
      <c r="G218" s="238">
        <v>0</v>
      </c>
      <c r="H218" s="238">
        <v>0</v>
      </c>
      <c r="I218" s="238">
        <v>0</v>
      </c>
      <c r="J218" s="238">
        <v>0</v>
      </c>
      <c r="K218" s="238">
        <v>0</v>
      </c>
      <c r="L218" s="238">
        <v>0</v>
      </c>
      <c r="M218" s="238">
        <v>0</v>
      </c>
      <c r="N218" s="238">
        <v>0</v>
      </c>
      <c r="O218" s="238">
        <v>0</v>
      </c>
      <c r="P218" s="238">
        <v>0</v>
      </c>
      <c r="Q218" s="238">
        <v>0</v>
      </c>
      <c r="R218" s="238">
        <v>0</v>
      </c>
      <c r="S218" s="238">
        <v>2</v>
      </c>
      <c r="T218" s="238">
        <v>8</v>
      </c>
    </row>
    <row r="219" spans="1:20">
      <c r="A219" s="230">
        <v>79110</v>
      </c>
      <c r="B219" s="230" t="s">
        <v>1036</v>
      </c>
      <c r="C219" s="234">
        <v>2</v>
      </c>
      <c r="D219" s="234">
        <v>22</v>
      </c>
      <c r="E219" s="238">
        <v>0</v>
      </c>
      <c r="F219" s="238">
        <v>0</v>
      </c>
      <c r="G219" s="238">
        <v>0</v>
      </c>
      <c r="H219" s="238">
        <v>0</v>
      </c>
      <c r="I219" s="238">
        <v>1</v>
      </c>
      <c r="J219" s="238">
        <v>14</v>
      </c>
      <c r="K219" s="238">
        <v>0</v>
      </c>
      <c r="L219" s="238">
        <v>0</v>
      </c>
      <c r="M219" s="238">
        <v>0</v>
      </c>
      <c r="N219" s="238">
        <v>0</v>
      </c>
      <c r="O219" s="238">
        <v>0</v>
      </c>
      <c r="P219" s="238">
        <v>0</v>
      </c>
      <c r="Q219" s="238">
        <v>0</v>
      </c>
      <c r="R219" s="238">
        <v>0</v>
      </c>
      <c r="S219" s="238">
        <v>1</v>
      </c>
      <c r="T219" s="238">
        <v>8</v>
      </c>
    </row>
    <row r="220" spans="1:20">
      <c r="A220" s="230">
        <v>79114</v>
      </c>
      <c r="B220" s="230" t="s">
        <v>1037</v>
      </c>
      <c r="C220" s="234">
        <v>1</v>
      </c>
      <c r="D220" s="234">
        <v>6</v>
      </c>
      <c r="E220" s="238">
        <v>0</v>
      </c>
      <c r="F220" s="238">
        <v>0</v>
      </c>
      <c r="G220" s="238">
        <v>0</v>
      </c>
      <c r="H220" s="238">
        <v>0</v>
      </c>
      <c r="I220" s="238">
        <v>0</v>
      </c>
      <c r="J220" s="238">
        <v>0</v>
      </c>
      <c r="K220" s="238">
        <v>0</v>
      </c>
      <c r="L220" s="238">
        <v>0</v>
      </c>
      <c r="M220" s="238">
        <v>0</v>
      </c>
      <c r="N220" s="238">
        <v>0</v>
      </c>
      <c r="O220" s="238">
        <v>0</v>
      </c>
      <c r="P220" s="238">
        <v>0</v>
      </c>
      <c r="Q220" s="238">
        <v>0</v>
      </c>
      <c r="R220" s="238">
        <v>0</v>
      </c>
      <c r="S220" s="238">
        <v>1</v>
      </c>
      <c r="T220" s="238">
        <v>6</v>
      </c>
    </row>
    <row r="221" spans="1:20">
      <c r="A221" s="230">
        <v>79115</v>
      </c>
      <c r="B221" s="230" t="s">
        <v>1038</v>
      </c>
      <c r="C221" s="234">
        <v>1</v>
      </c>
      <c r="D221" s="234">
        <v>10</v>
      </c>
      <c r="E221" s="238">
        <v>0</v>
      </c>
      <c r="F221" s="238">
        <v>0</v>
      </c>
      <c r="G221" s="238">
        <v>0</v>
      </c>
      <c r="H221" s="238">
        <v>0</v>
      </c>
      <c r="I221" s="238">
        <v>1</v>
      </c>
      <c r="J221" s="238">
        <v>10</v>
      </c>
      <c r="K221" s="238">
        <v>0</v>
      </c>
      <c r="L221" s="238">
        <v>0</v>
      </c>
      <c r="M221" s="238">
        <v>0</v>
      </c>
      <c r="N221" s="238">
        <v>0</v>
      </c>
      <c r="O221" s="238">
        <v>0</v>
      </c>
      <c r="P221" s="238">
        <v>0</v>
      </c>
      <c r="Q221" s="238">
        <v>0</v>
      </c>
      <c r="R221" s="238">
        <v>0</v>
      </c>
      <c r="S221" s="238">
        <v>0</v>
      </c>
      <c r="T221" s="238">
        <v>0</v>
      </c>
    </row>
    <row r="222" spans="1:20">
      <c r="A222" s="230">
        <v>79116</v>
      </c>
      <c r="B222" s="230" t="s">
        <v>1039</v>
      </c>
      <c r="C222" s="234">
        <v>4</v>
      </c>
      <c r="D222" s="234">
        <v>33</v>
      </c>
      <c r="E222" s="238">
        <v>0</v>
      </c>
      <c r="F222" s="238">
        <v>0</v>
      </c>
      <c r="G222" s="238">
        <v>0</v>
      </c>
      <c r="H222" s="238">
        <v>0</v>
      </c>
      <c r="I222" s="238">
        <v>1</v>
      </c>
      <c r="J222" s="238">
        <v>16</v>
      </c>
      <c r="K222" s="238">
        <v>0</v>
      </c>
      <c r="L222" s="238">
        <v>0</v>
      </c>
      <c r="M222" s="238">
        <v>0</v>
      </c>
      <c r="N222" s="238">
        <v>0</v>
      </c>
      <c r="O222" s="238">
        <v>0</v>
      </c>
      <c r="P222" s="238">
        <v>0</v>
      </c>
      <c r="Q222" s="238">
        <v>0</v>
      </c>
      <c r="R222" s="238">
        <v>0</v>
      </c>
      <c r="S222" s="238">
        <v>3</v>
      </c>
      <c r="T222" s="238">
        <v>17</v>
      </c>
    </row>
    <row r="223" spans="1:20">
      <c r="A223" s="230">
        <v>79122</v>
      </c>
      <c r="B223" s="230" t="s">
        <v>1040</v>
      </c>
      <c r="C223" s="234">
        <v>3</v>
      </c>
      <c r="D223" s="234">
        <v>12</v>
      </c>
      <c r="E223" s="238">
        <v>0</v>
      </c>
      <c r="F223" s="238">
        <v>0</v>
      </c>
      <c r="G223" s="238">
        <v>0</v>
      </c>
      <c r="H223" s="238">
        <v>0</v>
      </c>
      <c r="I223" s="238">
        <v>0</v>
      </c>
      <c r="J223" s="238">
        <v>0</v>
      </c>
      <c r="K223" s="238">
        <v>0</v>
      </c>
      <c r="L223" s="238">
        <v>0</v>
      </c>
      <c r="M223" s="238">
        <v>0</v>
      </c>
      <c r="N223" s="238">
        <v>0</v>
      </c>
      <c r="O223" s="238">
        <v>0</v>
      </c>
      <c r="P223" s="238">
        <v>0</v>
      </c>
      <c r="Q223" s="238">
        <v>0</v>
      </c>
      <c r="R223" s="238">
        <v>0</v>
      </c>
      <c r="S223" s="238">
        <v>3</v>
      </c>
      <c r="T223" s="238">
        <v>12</v>
      </c>
    </row>
    <row r="224" spans="1:20">
      <c r="A224" s="230">
        <v>79117</v>
      </c>
      <c r="B224" s="230" t="s">
        <v>1041</v>
      </c>
      <c r="C224" s="234">
        <v>8</v>
      </c>
      <c r="D224" s="234">
        <v>1083</v>
      </c>
      <c r="E224" s="238">
        <v>2</v>
      </c>
      <c r="F224" s="238">
        <v>1040</v>
      </c>
      <c r="G224" s="238">
        <v>1</v>
      </c>
      <c r="H224" s="238">
        <v>12</v>
      </c>
      <c r="I224" s="238">
        <v>1</v>
      </c>
      <c r="J224" s="238">
        <v>10</v>
      </c>
      <c r="K224" s="238">
        <v>0</v>
      </c>
      <c r="L224" s="238">
        <v>0</v>
      </c>
      <c r="M224" s="238">
        <v>0</v>
      </c>
      <c r="N224" s="238">
        <v>0</v>
      </c>
      <c r="O224" s="238">
        <v>0</v>
      </c>
      <c r="P224" s="238">
        <v>0</v>
      </c>
      <c r="Q224" s="238">
        <v>0</v>
      </c>
      <c r="R224" s="238">
        <v>0</v>
      </c>
      <c r="S224" s="238">
        <v>4</v>
      </c>
      <c r="T224" s="238">
        <v>21</v>
      </c>
    </row>
    <row r="225" spans="1:20">
      <c r="A225" s="230">
        <v>79118</v>
      </c>
      <c r="B225" s="230" t="s">
        <v>1042</v>
      </c>
      <c r="C225" s="234">
        <v>2</v>
      </c>
      <c r="D225" s="234">
        <v>16</v>
      </c>
      <c r="E225" s="238">
        <v>0</v>
      </c>
      <c r="F225" s="238">
        <v>0</v>
      </c>
      <c r="G225" s="238">
        <v>0</v>
      </c>
      <c r="H225" s="238">
        <v>0</v>
      </c>
      <c r="I225" s="238">
        <v>0</v>
      </c>
      <c r="J225" s="238">
        <v>0</v>
      </c>
      <c r="K225" s="238">
        <v>0</v>
      </c>
      <c r="L225" s="238">
        <v>0</v>
      </c>
      <c r="M225" s="238">
        <v>0</v>
      </c>
      <c r="N225" s="238">
        <v>0</v>
      </c>
      <c r="O225" s="238">
        <v>0</v>
      </c>
      <c r="P225" s="238">
        <v>0</v>
      </c>
      <c r="Q225" s="238">
        <v>0</v>
      </c>
      <c r="R225" s="238">
        <v>0</v>
      </c>
      <c r="S225" s="238">
        <v>2</v>
      </c>
      <c r="T225" s="238">
        <v>16</v>
      </c>
    </row>
    <row r="226" spans="1:20">
      <c r="A226" s="230">
        <v>79123</v>
      </c>
      <c r="B226" s="230" t="s">
        <v>1043</v>
      </c>
      <c r="C226" s="234">
        <v>11</v>
      </c>
      <c r="D226" s="234">
        <v>67</v>
      </c>
      <c r="E226" s="238">
        <v>0</v>
      </c>
      <c r="F226" s="238">
        <v>0</v>
      </c>
      <c r="G226" s="238">
        <v>0</v>
      </c>
      <c r="H226" s="238">
        <v>0</v>
      </c>
      <c r="I226" s="238">
        <v>0</v>
      </c>
      <c r="J226" s="238">
        <v>0</v>
      </c>
      <c r="K226" s="238">
        <v>0</v>
      </c>
      <c r="L226" s="238">
        <v>0</v>
      </c>
      <c r="M226" s="238">
        <v>0</v>
      </c>
      <c r="N226" s="238">
        <v>0</v>
      </c>
      <c r="O226" s="238">
        <v>0</v>
      </c>
      <c r="P226" s="238">
        <v>0</v>
      </c>
      <c r="Q226" s="238">
        <v>0</v>
      </c>
      <c r="R226" s="238">
        <v>0</v>
      </c>
      <c r="S226" s="238">
        <v>11</v>
      </c>
      <c r="T226" s="238">
        <v>67</v>
      </c>
    </row>
    <row r="227" spans="1:20">
      <c r="A227" s="230">
        <v>79126</v>
      </c>
      <c r="B227" s="230" t="s">
        <v>1044</v>
      </c>
      <c r="C227" s="234">
        <v>1</v>
      </c>
      <c r="D227" s="234">
        <v>4</v>
      </c>
      <c r="E227" s="238">
        <v>0</v>
      </c>
      <c r="F227" s="238">
        <v>0</v>
      </c>
      <c r="G227" s="238">
        <v>0</v>
      </c>
      <c r="H227" s="238">
        <v>0</v>
      </c>
      <c r="I227" s="238">
        <v>0</v>
      </c>
      <c r="J227" s="238">
        <v>0</v>
      </c>
      <c r="K227" s="238">
        <v>0</v>
      </c>
      <c r="L227" s="238">
        <v>0</v>
      </c>
      <c r="M227" s="238">
        <v>0</v>
      </c>
      <c r="N227" s="238">
        <v>0</v>
      </c>
      <c r="O227" s="238">
        <v>0</v>
      </c>
      <c r="P227" s="238">
        <v>0</v>
      </c>
      <c r="Q227" s="238">
        <v>0</v>
      </c>
      <c r="R227" s="238">
        <v>0</v>
      </c>
      <c r="S227" s="238">
        <v>1</v>
      </c>
      <c r="T227" s="238">
        <v>4</v>
      </c>
    </row>
    <row r="228" spans="1:20">
      <c r="A228" s="230">
        <v>79127</v>
      </c>
      <c r="B228" s="230" t="s">
        <v>1045</v>
      </c>
      <c r="C228" s="234">
        <v>8</v>
      </c>
      <c r="D228" s="234">
        <v>1054</v>
      </c>
      <c r="E228" s="238">
        <v>3</v>
      </c>
      <c r="F228" s="238">
        <v>1016</v>
      </c>
      <c r="G228" s="238">
        <v>0</v>
      </c>
      <c r="H228" s="238">
        <v>0</v>
      </c>
      <c r="I228" s="238">
        <v>1</v>
      </c>
      <c r="J228" s="238">
        <v>20</v>
      </c>
      <c r="K228" s="238">
        <v>0</v>
      </c>
      <c r="L228" s="238">
        <v>0</v>
      </c>
      <c r="M228" s="238">
        <v>0</v>
      </c>
      <c r="N228" s="238">
        <v>0</v>
      </c>
      <c r="O228" s="238">
        <v>0</v>
      </c>
      <c r="P228" s="238">
        <v>0</v>
      </c>
      <c r="Q228" s="238">
        <v>0</v>
      </c>
      <c r="R228" s="238">
        <v>0</v>
      </c>
      <c r="S228" s="238">
        <v>4</v>
      </c>
      <c r="T228" s="238">
        <v>18</v>
      </c>
    </row>
    <row r="229" spans="1:20">
      <c r="A229" s="230">
        <v>79129</v>
      </c>
      <c r="B229" s="230" t="s">
        <v>1046</v>
      </c>
      <c r="C229" s="234">
        <v>10</v>
      </c>
      <c r="D229" s="234">
        <v>71</v>
      </c>
      <c r="E229" s="238">
        <v>0</v>
      </c>
      <c r="F229" s="238">
        <v>0</v>
      </c>
      <c r="G229" s="238">
        <v>0</v>
      </c>
      <c r="H229" s="238">
        <v>0</v>
      </c>
      <c r="I229" s="238">
        <v>4</v>
      </c>
      <c r="J229" s="238">
        <v>40</v>
      </c>
      <c r="K229" s="238">
        <v>0</v>
      </c>
      <c r="L229" s="238">
        <v>0</v>
      </c>
      <c r="M229" s="238">
        <v>0</v>
      </c>
      <c r="N229" s="238">
        <v>0</v>
      </c>
      <c r="O229" s="238">
        <v>0</v>
      </c>
      <c r="P229" s="238">
        <v>0</v>
      </c>
      <c r="Q229" s="238">
        <v>0</v>
      </c>
      <c r="R229" s="238">
        <v>0</v>
      </c>
      <c r="S229" s="238">
        <v>6</v>
      </c>
      <c r="T229" s="238">
        <v>31</v>
      </c>
    </row>
    <row r="230" spans="1:20">
      <c r="A230" s="230">
        <v>79130</v>
      </c>
      <c r="B230" s="230" t="s">
        <v>1047</v>
      </c>
      <c r="C230" s="234">
        <v>7</v>
      </c>
      <c r="D230" s="234">
        <v>62</v>
      </c>
      <c r="E230" s="238">
        <v>0</v>
      </c>
      <c r="F230" s="238">
        <v>0</v>
      </c>
      <c r="G230" s="238">
        <v>0</v>
      </c>
      <c r="H230" s="238">
        <v>0</v>
      </c>
      <c r="I230" s="238">
        <v>3</v>
      </c>
      <c r="J230" s="238">
        <v>43</v>
      </c>
      <c r="K230" s="238">
        <v>0</v>
      </c>
      <c r="L230" s="238">
        <v>0</v>
      </c>
      <c r="M230" s="238">
        <v>0</v>
      </c>
      <c r="N230" s="238">
        <v>0</v>
      </c>
      <c r="O230" s="238">
        <v>0</v>
      </c>
      <c r="P230" s="238">
        <v>0</v>
      </c>
      <c r="Q230" s="238">
        <v>0</v>
      </c>
      <c r="R230" s="238">
        <v>0</v>
      </c>
      <c r="S230" s="238">
        <v>4</v>
      </c>
      <c r="T230" s="238">
        <v>19</v>
      </c>
    </row>
    <row r="231" spans="1:20">
      <c r="A231" s="230">
        <v>79131</v>
      </c>
      <c r="B231" s="230" t="s">
        <v>1048</v>
      </c>
      <c r="C231" s="234">
        <v>6</v>
      </c>
      <c r="D231" s="234">
        <v>30</v>
      </c>
      <c r="E231" s="238">
        <v>0</v>
      </c>
      <c r="F231" s="238">
        <v>0</v>
      </c>
      <c r="G231" s="238">
        <v>0</v>
      </c>
      <c r="H231" s="238">
        <v>0</v>
      </c>
      <c r="I231" s="238">
        <v>0</v>
      </c>
      <c r="J231" s="238">
        <v>0</v>
      </c>
      <c r="K231" s="238">
        <v>0</v>
      </c>
      <c r="L231" s="238">
        <v>0</v>
      </c>
      <c r="M231" s="238">
        <v>0</v>
      </c>
      <c r="N231" s="238">
        <v>0</v>
      </c>
      <c r="O231" s="238">
        <v>0</v>
      </c>
      <c r="P231" s="238">
        <v>0</v>
      </c>
      <c r="Q231" s="238">
        <v>0</v>
      </c>
      <c r="R231" s="238">
        <v>0</v>
      </c>
      <c r="S231" s="238">
        <v>6</v>
      </c>
      <c r="T231" s="238">
        <v>30</v>
      </c>
    </row>
    <row r="232" spans="1:20">
      <c r="A232" s="230">
        <v>79133</v>
      </c>
      <c r="B232" s="230" t="s">
        <v>1049</v>
      </c>
      <c r="C232" s="234">
        <v>1</v>
      </c>
      <c r="D232" s="234">
        <v>4</v>
      </c>
      <c r="E232" s="238">
        <v>0</v>
      </c>
      <c r="F232" s="238">
        <v>0</v>
      </c>
      <c r="G232" s="238">
        <v>0</v>
      </c>
      <c r="H232" s="238">
        <v>0</v>
      </c>
      <c r="I232" s="238">
        <v>0</v>
      </c>
      <c r="J232" s="238">
        <v>0</v>
      </c>
      <c r="K232" s="238">
        <v>0</v>
      </c>
      <c r="L232" s="238">
        <v>0</v>
      </c>
      <c r="M232" s="238">
        <v>0</v>
      </c>
      <c r="N232" s="238">
        <v>0</v>
      </c>
      <c r="O232" s="238">
        <v>0</v>
      </c>
      <c r="P232" s="238">
        <v>0</v>
      </c>
      <c r="Q232" s="238">
        <v>0</v>
      </c>
      <c r="R232" s="238">
        <v>0</v>
      </c>
      <c r="S232" s="238">
        <v>1</v>
      </c>
      <c r="T232" s="238">
        <v>4</v>
      </c>
    </row>
    <row r="233" spans="1:20">
      <c r="A233" s="230">
        <v>79134</v>
      </c>
      <c r="B233" s="230" t="s">
        <v>1050</v>
      </c>
      <c r="C233" s="234">
        <v>0</v>
      </c>
      <c r="D233" s="234">
        <v>0</v>
      </c>
      <c r="E233" s="238">
        <v>0</v>
      </c>
      <c r="F233" s="238">
        <v>0</v>
      </c>
      <c r="G233" s="238">
        <v>0</v>
      </c>
      <c r="H233" s="238">
        <v>0</v>
      </c>
      <c r="I233" s="238">
        <v>0</v>
      </c>
      <c r="J233" s="238">
        <v>0</v>
      </c>
      <c r="K233" s="238">
        <v>0</v>
      </c>
      <c r="L233" s="238">
        <v>0</v>
      </c>
      <c r="M233" s="238">
        <v>0</v>
      </c>
      <c r="N233" s="238">
        <v>0</v>
      </c>
      <c r="O233" s="238">
        <v>0</v>
      </c>
      <c r="P233" s="238">
        <v>0</v>
      </c>
      <c r="Q233" s="238">
        <v>0</v>
      </c>
      <c r="R233" s="238">
        <v>0</v>
      </c>
      <c r="S233" s="238">
        <v>0</v>
      </c>
      <c r="T233" s="238">
        <v>0</v>
      </c>
    </row>
    <row r="234" spans="1:20">
      <c r="A234" s="230">
        <v>79137</v>
      </c>
      <c r="B234" s="230" t="s">
        <v>1051</v>
      </c>
      <c r="C234" s="234">
        <v>11</v>
      </c>
      <c r="D234" s="234">
        <v>431</v>
      </c>
      <c r="E234" s="238">
        <v>1</v>
      </c>
      <c r="F234" s="238">
        <v>360</v>
      </c>
      <c r="G234" s="238">
        <v>0</v>
      </c>
      <c r="H234" s="238">
        <v>0</v>
      </c>
      <c r="I234" s="238">
        <v>0</v>
      </c>
      <c r="J234" s="238">
        <v>0</v>
      </c>
      <c r="K234" s="238">
        <v>0</v>
      </c>
      <c r="L234" s="238">
        <v>0</v>
      </c>
      <c r="M234" s="238">
        <v>1</v>
      </c>
      <c r="N234" s="238">
        <v>25</v>
      </c>
      <c r="O234" s="238">
        <v>0</v>
      </c>
      <c r="P234" s="238">
        <v>0</v>
      </c>
      <c r="Q234" s="238">
        <v>0</v>
      </c>
      <c r="R234" s="238">
        <v>0</v>
      </c>
      <c r="S234" s="238">
        <v>9</v>
      </c>
      <c r="T234" s="238">
        <v>46</v>
      </c>
    </row>
    <row r="235" spans="1:20">
      <c r="A235" s="230">
        <v>79138</v>
      </c>
      <c r="B235" s="230" t="s">
        <v>1052</v>
      </c>
      <c r="C235" s="234">
        <v>2</v>
      </c>
      <c r="D235" s="234">
        <v>14</v>
      </c>
      <c r="E235" s="238">
        <v>0</v>
      </c>
      <c r="F235" s="238">
        <v>0</v>
      </c>
      <c r="G235" s="238">
        <v>0</v>
      </c>
      <c r="H235" s="238">
        <v>0</v>
      </c>
      <c r="I235" s="238">
        <v>1</v>
      </c>
      <c r="J235" s="238">
        <v>10</v>
      </c>
      <c r="K235" s="238">
        <v>0</v>
      </c>
      <c r="L235" s="238">
        <v>0</v>
      </c>
      <c r="M235" s="238">
        <v>0</v>
      </c>
      <c r="N235" s="238">
        <v>0</v>
      </c>
      <c r="O235" s="238">
        <v>0</v>
      </c>
      <c r="P235" s="238">
        <v>0</v>
      </c>
      <c r="Q235" s="238">
        <v>0</v>
      </c>
      <c r="R235" s="238">
        <v>0</v>
      </c>
      <c r="S235" s="238">
        <v>1</v>
      </c>
      <c r="T235" s="238">
        <v>4</v>
      </c>
    </row>
    <row r="236" spans="1:20">
      <c r="A236" s="230">
        <v>79139</v>
      </c>
      <c r="B236" s="230" t="s">
        <v>1053</v>
      </c>
      <c r="C236" s="234">
        <v>2</v>
      </c>
      <c r="D236" s="234">
        <v>23</v>
      </c>
      <c r="E236" s="238">
        <v>0</v>
      </c>
      <c r="F236" s="238">
        <v>0</v>
      </c>
      <c r="G236" s="238">
        <v>0</v>
      </c>
      <c r="H236" s="238">
        <v>0</v>
      </c>
      <c r="I236" s="238">
        <v>1</v>
      </c>
      <c r="J236" s="238">
        <v>20</v>
      </c>
      <c r="K236" s="238">
        <v>0</v>
      </c>
      <c r="L236" s="238">
        <v>0</v>
      </c>
      <c r="M236" s="238">
        <v>0</v>
      </c>
      <c r="N236" s="238">
        <v>0</v>
      </c>
      <c r="O236" s="238">
        <v>0</v>
      </c>
      <c r="P236" s="238">
        <v>0</v>
      </c>
      <c r="Q236" s="238">
        <v>0</v>
      </c>
      <c r="R236" s="238">
        <v>0</v>
      </c>
      <c r="S236" s="238">
        <v>1</v>
      </c>
      <c r="T236" s="238">
        <v>3</v>
      </c>
    </row>
    <row r="237" spans="1:20">
      <c r="A237" s="230">
        <v>79142</v>
      </c>
      <c r="B237" s="230" t="s">
        <v>1054</v>
      </c>
      <c r="C237" s="234">
        <v>2</v>
      </c>
      <c r="D237" s="234">
        <v>80</v>
      </c>
      <c r="E237" s="238">
        <v>0</v>
      </c>
      <c r="F237" s="238">
        <v>0</v>
      </c>
      <c r="G237" s="238">
        <v>0</v>
      </c>
      <c r="H237" s="238">
        <v>0</v>
      </c>
      <c r="I237" s="238">
        <v>2</v>
      </c>
      <c r="J237" s="238">
        <v>80</v>
      </c>
      <c r="K237" s="238">
        <v>0</v>
      </c>
      <c r="L237" s="238">
        <v>0</v>
      </c>
      <c r="M237" s="238">
        <v>0</v>
      </c>
      <c r="N237" s="238">
        <v>0</v>
      </c>
      <c r="O237" s="238">
        <v>0</v>
      </c>
      <c r="P237" s="238">
        <v>0</v>
      </c>
      <c r="Q237" s="238">
        <v>0</v>
      </c>
      <c r="R237" s="238">
        <v>0</v>
      </c>
      <c r="S237" s="238">
        <v>0</v>
      </c>
      <c r="T237" s="238">
        <v>0</v>
      </c>
    </row>
    <row r="238" spans="1:20">
      <c r="A238" s="230">
        <v>79143</v>
      </c>
      <c r="B238" s="230" t="s">
        <v>1055</v>
      </c>
      <c r="C238" s="234">
        <v>9</v>
      </c>
      <c r="D238" s="234">
        <v>86</v>
      </c>
      <c r="E238" s="238">
        <v>1</v>
      </c>
      <c r="F238" s="238">
        <v>40</v>
      </c>
      <c r="G238" s="238">
        <v>1</v>
      </c>
      <c r="H238" s="238">
        <v>10</v>
      </c>
      <c r="I238" s="238">
        <v>0</v>
      </c>
      <c r="J238" s="238">
        <v>0</v>
      </c>
      <c r="K238" s="238">
        <v>0</v>
      </c>
      <c r="L238" s="238">
        <v>0</v>
      </c>
      <c r="M238" s="238">
        <v>0</v>
      </c>
      <c r="N238" s="238">
        <v>0</v>
      </c>
      <c r="O238" s="238">
        <v>0</v>
      </c>
      <c r="P238" s="238">
        <v>0</v>
      </c>
      <c r="Q238" s="238">
        <v>0</v>
      </c>
      <c r="R238" s="238">
        <v>0</v>
      </c>
      <c r="S238" s="238">
        <v>7</v>
      </c>
      <c r="T238" s="238">
        <v>36</v>
      </c>
    </row>
    <row r="239" spans="1:20">
      <c r="A239" s="230">
        <v>79146</v>
      </c>
      <c r="B239" s="230" t="s">
        <v>1056</v>
      </c>
      <c r="C239" s="234">
        <v>3</v>
      </c>
      <c r="D239" s="234">
        <v>67</v>
      </c>
      <c r="E239" s="238">
        <v>0</v>
      </c>
      <c r="F239" s="238">
        <v>0</v>
      </c>
      <c r="G239" s="238">
        <v>0</v>
      </c>
      <c r="H239" s="238">
        <v>0</v>
      </c>
      <c r="I239" s="238">
        <v>3</v>
      </c>
      <c r="J239" s="238">
        <v>67</v>
      </c>
      <c r="K239" s="238">
        <v>0</v>
      </c>
      <c r="L239" s="238">
        <v>0</v>
      </c>
      <c r="M239" s="238">
        <v>0</v>
      </c>
      <c r="N239" s="238">
        <v>0</v>
      </c>
      <c r="O239" s="238">
        <v>0</v>
      </c>
      <c r="P239" s="238">
        <v>0</v>
      </c>
      <c r="Q239" s="238">
        <v>0</v>
      </c>
      <c r="R239" s="238">
        <v>0</v>
      </c>
      <c r="S239" s="238">
        <v>0</v>
      </c>
      <c r="T239" s="238">
        <v>0</v>
      </c>
    </row>
    <row r="240" spans="1:20">
      <c r="A240" s="230">
        <v>79147</v>
      </c>
      <c r="B240" s="230" t="s">
        <v>1057</v>
      </c>
      <c r="C240" s="234">
        <v>4</v>
      </c>
      <c r="D240" s="234">
        <v>31</v>
      </c>
      <c r="E240" s="238">
        <v>0</v>
      </c>
      <c r="F240" s="238">
        <v>0</v>
      </c>
      <c r="G240" s="238">
        <v>0</v>
      </c>
      <c r="H240" s="238">
        <v>0</v>
      </c>
      <c r="I240" s="238">
        <v>1</v>
      </c>
      <c r="J240" s="238">
        <v>15</v>
      </c>
      <c r="K240" s="238">
        <v>0</v>
      </c>
      <c r="L240" s="238">
        <v>0</v>
      </c>
      <c r="M240" s="238">
        <v>0</v>
      </c>
      <c r="N240" s="238">
        <v>0</v>
      </c>
      <c r="O240" s="238">
        <v>0</v>
      </c>
      <c r="P240" s="238">
        <v>0</v>
      </c>
      <c r="Q240" s="238">
        <v>0</v>
      </c>
      <c r="R240" s="238">
        <v>0</v>
      </c>
      <c r="S240" s="238">
        <v>3</v>
      </c>
      <c r="T240" s="238">
        <v>16</v>
      </c>
    </row>
    <row r="241" spans="1:20">
      <c r="A241" s="230">
        <v>79148</v>
      </c>
      <c r="B241" s="230" t="s">
        <v>1058</v>
      </c>
      <c r="C241" s="234">
        <v>8</v>
      </c>
      <c r="D241" s="234">
        <v>111</v>
      </c>
      <c r="E241" s="238">
        <v>0</v>
      </c>
      <c r="F241" s="238">
        <v>0</v>
      </c>
      <c r="G241" s="238">
        <v>0</v>
      </c>
      <c r="H241" s="238">
        <v>0</v>
      </c>
      <c r="I241" s="238">
        <v>4</v>
      </c>
      <c r="J241" s="238">
        <v>64</v>
      </c>
      <c r="K241" s="238">
        <v>0</v>
      </c>
      <c r="L241" s="238">
        <v>0</v>
      </c>
      <c r="M241" s="238">
        <v>1</v>
      </c>
      <c r="N241" s="238">
        <v>25</v>
      </c>
      <c r="O241" s="238">
        <v>0</v>
      </c>
      <c r="P241" s="238">
        <v>0</v>
      </c>
      <c r="Q241" s="238">
        <v>0</v>
      </c>
      <c r="R241" s="238">
        <v>0</v>
      </c>
      <c r="S241" s="238">
        <v>3</v>
      </c>
      <c r="T241" s="238">
        <v>22</v>
      </c>
    </row>
    <row r="242" spans="1:20">
      <c r="A242" s="230">
        <v>79151</v>
      </c>
      <c r="B242" s="230" t="s">
        <v>1059</v>
      </c>
      <c r="C242" s="234">
        <v>2</v>
      </c>
      <c r="D242" s="234">
        <v>8</v>
      </c>
      <c r="E242" s="238">
        <v>0</v>
      </c>
      <c r="F242" s="238">
        <v>0</v>
      </c>
      <c r="G242" s="238">
        <v>0</v>
      </c>
      <c r="H242" s="238">
        <v>0</v>
      </c>
      <c r="I242" s="238">
        <v>0</v>
      </c>
      <c r="J242" s="238">
        <v>0</v>
      </c>
      <c r="K242" s="238">
        <v>0</v>
      </c>
      <c r="L242" s="238">
        <v>0</v>
      </c>
      <c r="M242" s="238">
        <v>0</v>
      </c>
      <c r="N242" s="238">
        <v>0</v>
      </c>
      <c r="O242" s="238">
        <v>0</v>
      </c>
      <c r="P242" s="238">
        <v>0</v>
      </c>
      <c r="Q242" s="238">
        <v>0</v>
      </c>
      <c r="R242" s="238">
        <v>0</v>
      </c>
      <c r="S242" s="238">
        <v>2</v>
      </c>
      <c r="T242" s="238">
        <v>8</v>
      </c>
    </row>
    <row r="243" spans="1:20">
      <c r="A243" s="230">
        <v>79157</v>
      </c>
      <c r="B243" s="230" t="s">
        <v>1060</v>
      </c>
      <c r="C243" s="234">
        <v>8</v>
      </c>
      <c r="D243" s="234">
        <v>85</v>
      </c>
      <c r="E243" s="238">
        <v>0</v>
      </c>
      <c r="F243" s="238">
        <v>0</v>
      </c>
      <c r="G243" s="238">
        <v>0</v>
      </c>
      <c r="H243" s="238">
        <v>0</v>
      </c>
      <c r="I243" s="238">
        <v>2</v>
      </c>
      <c r="J243" s="238">
        <v>31</v>
      </c>
      <c r="K243" s="238">
        <v>1</v>
      </c>
      <c r="L243" s="238">
        <v>30</v>
      </c>
      <c r="M243" s="238">
        <v>0</v>
      </c>
      <c r="N243" s="238">
        <v>0</v>
      </c>
      <c r="O243" s="238">
        <v>0</v>
      </c>
      <c r="P243" s="238">
        <v>0</v>
      </c>
      <c r="Q243" s="238">
        <v>0</v>
      </c>
      <c r="R243" s="238">
        <v>0</v>
      </c>
      <c r="S243" s="238">
        <v>5</v>
      </c>
      <c r="T243" s="238">
        <v>24</v>
      </c>
    </row>
    <row r="244" spans="1:20">
      <c r="A244" s="236" t="s">
        <v>1061</v>
      </c>
      <c r="B244" s="236" t="s">
        <v>1062</v>
      </c>
      <c r="C244" s="234">
        <v>493</v>
      </c>
      <c r="D244" s="234">
        <v>11320</v>
      </c>
      <c r="E244" s="237">
        <v>19</v>
      </c>
      <c r="F244" s="237">
        <v>7457</v>
      </c>
      <c r="G244" s="237">
        <v>77</v>
      </c>
      <c r="H244" s="237">
        <v>702</v>
      </c>
      <c r="I244" s="237">
        <v>63</v>
      </c>
      <c r="J244" s="237">
        <v>957</v>
      </c>
      <c r="K244" s="237">
        <v>6</v>
      </c>
      <c r="L244" s="237">
        <v>176</v>
      </c>
      <c r="M244" s="237">
        <v>5</v>
      </c>
      <c r="N244" s="237">
        <v>217</v>
      </c>
      <c r="O244" s="237">
        <v>2</v>
      </c>
      <c r="P244" s="237">
        <v>36</v>
      </c>
      <c r="Q244" s="237">
        <v>1</v>
      </c>
      <c r="R244" s="237">
        <v>15</v>
      </c>
      <c r="S244" s="237">
        <v>320</v>
      </c>
      <c r="T244" s="237">
        <v>1760</v>
      </c>
    </row>
    <row r="245" spans="1:20">
      <c r="A245" s="230">
        <v>80001</v>
      </c>
      <c r="B245" s="230" t="s">
        <v>1063</v>
      </c>
      <c r="C245" s="234">
        <v>0</v>
      </c>
      <c r="D245" s="234">
        <v>0</v>
      </c>
      <c r="E245" s="238">
        <v>0</v>
      </c>
      <c r="F245" s="238">
        <v>0</v>
      </c>
      <c r="G245" s="238">
        <v>0</v>
      </c>
      <c r="H245" s="238">
        <v>0</v>
      </c>
      <c r="I245" s="238">
        <v>0</v>
      </c>
      <c r="J245" s="238">
        <v>0</v>
      </c>
      <c r="K245" s="238">
        <v>0</v>
      </c>
      <c r="L245" s="238">
        <v>0</v>
      </c>
      <c r="M245" s="238">
        <v>0</v>
      </c>
      <c r="N245" s="238">
        <v>0</v>
      </c>
      <c r="O245" s="238">
        <v>0</v>
      </c>
      <c r="P245" s="238">
        <v>0</v>
      </c>
      <c r="Q245" s="238">
        <v>0</v>
      </c>
      <c r="R245" s="238">
        <v>0</v>
      </c>
      <c r="S245" s="238">
        <v>0</v>
      </c>
      <c r="T245" s="238">
        <v>0</v>
      </c>
    </row>
    <row r="246" spans="1:20">
      <c r="A246" s="230">
        <v>80002</v>
      </c>
      <c r="B246" s="230" t="s">
        <v>1064</v>
      </c>
      <c r="C246" s="234">
        <v>1</v>
      </c>
      <c r="D246" s="234">
        <v>4</v>
      </c>
      <c r="E246" s="238">
        <v>0</v>
      </c>
      <c r="F246" s="238">
        <v>0</v>
      </c>
      <c r="G246" s="238">
        <v>0</v>
      </c>
      <c r="H246" s="238">
        <v>0</v>
      </c>
      <c r="I246" s="238">
        <v>0</v>
      </c>
      <c r="J246" s="238">
        <v>0</v>
      </c>
      <c r="K246" s="238">
        <v>0</v>
      </c>
      <c r="L246" s="238">
        <v>0</v>
      </c>
      <c r="M246" s="238">
        <v>0</v>
      </c>
      <c r="N246" s="238">
        <v>0</v>
      </c>
      <c r="O246" s="238">
        <v>0</v>
      </c>
      <c r="P246" s="238">
        <v>0</v>
      </c>
      <c r="Q246" s="238">
        <v>0</v>
      </c>
      <c r="R246" s="238">
        <v>0</v>
      </c>
      <c r="S246" s="238">
        <v>1</v>
      </c>
      <c r="T246" s="238">
        <v>4</v>
      </c>
    </row>
    <row r="247" spans="1:20">
      <c r="A247" s="230">
        <v>80003</v>
      </c>
      <c r="B247" s="230" t="s">
        <v>1065</v>
      </c>
      <c r="C247" s="234">
        <v>0</v>
      </c>
      <c r="D247" s="234">
        <v>0</v>
      </c>
      <c r="E247" s="238">
        <v>0</v>
      </c>
      <c r="F247" s="238">
        <v>0</v>
      </c>
      <c r="G247" s="238">
        <v>0</v>
      </c>
      <c r="H247" s="238">
        <v>0</v>
      </c>
      <c r="I247" s="238">
        <v>0</v>
      </c>
      <c r="J247" s="238">
        <v>0</v>
      </c>
      <c r="K247" s="238">
        <v>0</v>
      </c>
      <c r="L247" s="238">
        <v>0</v>
      </c>
      <c r="M247" s="238">
        <v>0</v>
      </c>
      <c r="N247" s="238">
        <v>0</v>
      </c>
      <c r="O247" s="238">
        <v>0</v>
      </c>
      <c r="P247" s="238">
        <v>0</v>
      </c>
      <c r="Q247" s="238">
        <v>0</v>
      </c>
      <c r="R247" s="238">
        <v>0</v>
      </c>
      <c r="S247" s="238">
        <v>0</v>
      </c>
      <c r="T247" s="238">
        <v>0</v>
      </c>
    </row>
    <row r="248" spans="1:20">
      <c r="A248" s="230">
        <v>80004</v>
      </c>
      <c r="B248" s="230" t="s">
        <v>1066</v>
      </c>
      <c r="C248" s="234">
        <v>0</v>
      </c>
      <c r="D248" s="234">
        <v>0</v>
      </c>
      <c r="E248" s="238">
        <v>0</v>
      </c>
      <c r="F248" s="238">
        <v>0</v>
      </c>
      <c r="G248" s="238">
        <v>0</v>
      </c>
      <c r="H248" s="238">
        <v>0</v>
      </c>
      <c r="I248" s="238">
        <v>0</v>
      </c>
      <c r="J248" s="238">
        <v>0</v>
      </c>
      <c r="K248" s="238">
        <v>0</v>
      </c>
      <c r="L248" s="238">
        <v>0</v>
      </c>
      <c r="M248" s="238">
        <v>0</v>
      </c>
      <c r="N248" s="238">
        <v>0</v>
      </c>
      <c r="O248" s="238">
        <v>0</v>
      </c>
      <c r="P248" s="238">
        <v>0</v>
      </c>
      <c r="Q248" s="238">
        <v>0</v>
      </c>
      <c r="R248" s="238">
        <v>0</v>
      </c>
      <c r="S248" s="238">
        <v>0</v>
      </c>
      <c r="T248" s="238">
        <v>0</v>
      </c>
    </row>
    <row r="249" spans="1:20">
      <c r="A249" s="230">
        <v>80005</v>
      </c>
      <c r="B249" s="230" t="s">
        <v>1067</v>
      </c>
      <c r="C249" s="234">
        <v>3</v>
      </c>
      <c r="D249" s="234">
        <v>54</v>
      </c>
      <c r="E249" s="238">
        <v>0</v>
      </c>
      <c r="F249" s="238">
        <v>0</v>
      </c>
      <c r="G249" s="238">
        <v>0</v>
      </c>
      <c r="H249" s="238">
        <v>0</v>
      </c>
      <c r="I249" s="238">
        <v>2</v>
      </c>
      <c r="J249" s="238">
        <v>30</v>
      </c>
      <c r="K249" s="238">
        <v>0</v>
      </c>
      <c r="L249" s="238">
        <v>0</v>
      </c>
      <c r="M249" s="238">
        <v>1</v>
      </c>
      <c r="N249" s="238">
        <v>24</v>
      </c>
      <c r="O249" s="238">
        <v>0</v>
      </c>
      <c r="P249" s="238">
        <v>0</v>
      </c>
      <c r="Q249" s="238">
        <v>0</v>
      </c>
      <c r="R249" s="238">
        <v>0</v>
      </c>
      <c r="S249" s="238">
        <v>0</v>
      </c>
      <c r="T249" s="238">
        <v>0</v>
      </c>
    </row>
    <row r="250" spans="1:20">
      <c r="A250" s="230">
        <v>80006</v>
      </c>
      <c r="B250" s="230" t="s">
        <v>1068</v>
      </c>
      <c r="C250" s="234">
        <v>1</v>
      </c>
      <c r="D250" s="234">
        <v>20</v>
      </c>
      <c r="E250" s="238">
        <v>0</v>
      </c>
      <c r="F250" s="238">
        <v>0</v>
      </c>
      <c r="G250" s="238">
        <v>0</v>
      </c>
      <c r="H250" s="238">
        <v>0</v>
      </c>
      <c r="I250" s="238">
        <v>1</v>
      </c>
      <c r="J250" s="238">
        <v>20</v>
      </c>
      <c r="K250" s="238">
        <v>0</v>
      </c>
      <c r="L250" s="238">
        <v>0</v>
      </c>
      <c r="M250" s="238">
        <v>0</v>
      </c>
      <c r="N250" s="238">
        <v>0</v>
      </c>
      <c r="O250" s="238">
        <v>0</v>
      </c>
      <c r="P250" s="238">
        <v>0</v>
      </c>
      <c r="Q250" s="238">
        <v>0</v>
      </c>
      <c r="R250" s="238">
        <v>0</v>
      </c>
      <c r="S250" s="238">
        <v>0</v>
      </c>
      <c r="T250" s="238">
        <v>0</v>
      </c>
    </row>
    <row r="251" spans="1:20">
      <c r="A251" s="230">
        <v>80007</v>
      </c>
      <c r="B251" s="230" t="s">
        <v>1069</v>
      </c>
      <c r="C251" s="234">
        <v>4</v>
      </c>
      <c r="D251" s="234">
        <v>35</v>
      </c>
      <c r="E251" s="238">
        <v>0</v>
      </c>
      <c r="F251" s="238">
        <v>0</v>
      </c>
      <c r="G251" s="238">
        <v>0</v>
      </c>
      <c r="H251" s="238">
        <v>0</v>
      </c>
      <c r="I251" s="238">
        <v>1</v>
      </c>
      <c r="J251" s="238">
        <v>15</v>
      </c>
      <c r="K251" s="238">
        <v>0</v>
      </c>
      <c r="L251" s="238">
        <v>0</v>
      </c>
      <c r="M251" s="238">
        <v>0</v>
      </c>
      <c r="N251" s="238">
        <v>0</v>
      </c>
      <c r="O251" s="238">
        <v>0</v>
      </c>
      <c r="P251" s="238">
        <v>0</v>
      </c>
      <c r="Q251" s="238">
        <v>0</v>
      </c>
      <c r="R251" s="238">
        <v>0</v>
      </c>
      <c r="S251" s="238">
        <v>3</v>
      </c>
      <c r="T251" s="238">
        <v>20</v>
      </c>
    </row>
    <row r="252" spans="1:20">
      <c r="A252" s="230">
        <v>80008</v>
      </c>
      <c r="B252" s="230" t="s">
        <v>1070</v>
      </c>
      <c r="C252" s="234">
        <v>0</v>
      </c>
      <c r="D252" s="234">
        <v>0</v>
      </c>
      <c r="E252" s="238">
        <v>0</v>
      </c>
      <c r="F252" s="238">
        <v>0</v>
      </c>
      <c r="G252" s="238">
        <v>0</v>
      </c>
      <c r="H252" s="238">
        <v>0</v>
      </c>
      <c r="I252" s="238">
        <v>0</v>
      </c>
      <c r="J252" s="238">
        <v>0</v>
      </c>
      <c r="K252" s="238">
        <v>0</v>
      </c>
      <c r="L252" s="238">
        <v>0</v>
      </c>
      <c r="M252" s="238">
        <v>0</v>
      </c>
      <c r="N252" s="238">
        <v>0</v>
      </c>
      <c r="O252" s="238">
        <v>0</v>
      </c>
      <c r="P252" s="238">
        <v>0</v>
      </c>
      <c r="Q252" s="238">
        <v>0</v>
      </c>
      <c r="R252" s="238">
        <v>0</v>
      </c>
      <c r="S252" s="238">
        <v>0</v>
      </c>
      <c r="T252" s="238">
        <v>0</v>
      </c>
    </row>
    <row r="253" spans="1:20">
      <c r="A253" s="230">
        <v>80009</v>
      </c>
      <c r="B253" s="230" t="s">
        <v>1071</v>
      </c>
      <c r="C253" s="234">
        <v>3</v>
      </c>
      <c r="D253" s="234">
        <v>20</v>
      </c>
      <c r="E253" s="238">
        <v>0</v>
      </c>
      <c r="F253" s="238">
        <v>0</v>
      </c>
      <c r="G253" s="238">
        <v>0</v>
      </c>
      <c r="H253" s="238">
        <v>0</v>
      </c>
      <c r="I253" s="238">
        <v>0</v>
      </c>
      <c r="J253" s="238">
        <v>0</v>
      </c>
      <c r="K253" s="238">
        <v>0</v>
      </c>
      <c r="L253" s="238">
        <v>0</v>
      </c>
      <c r="M253" s="238">
        <v>0</v>
      </c>
      <c r="N253" s="238">
        <v>0</v>
      </c>
      <c r="O253" s="238">
        <v>0</v>
      </c>
      <c r="P253" s="238">
        <v>0</v>
      </c>
      <c r="Q253" s="238">
        <v>0</v>
      </c>
      <c r="R253" s="238">
        <v>0</v>
      </c>
      <c r="S253" s="238">
        <v>3</v>
      </c>
      <c r="T253" s="238">
        <v>20</v>
      </c>
    </row>
    <row r="254" spans="1:20">
      <c r="A254" s="230">
        <v>80010</v>
      </c>
      <c r="B254" s="230" t="s">
        <v>1072</v>
      </c>
      <c r="C254" s="234">
        <v>3</v>
      </c>
      <c r="D254" s="234">
        <v>18</v>
      </c>
      <c r="E254" s="238">
        <v>0</v>
      </c>
      <c r="F254" s="238">
        <v>0</v>
      </c>
      <c r="G254" s="238">
        <v>1</v>
      </c>
      <c r="H254" s="238">
        <v>10</v>
      </c>
      <c r="I254" s="238">
        <v>0</v>
      </c>
      <c r="J254" s="238">
        <v>0</v>
      </c>
      <c r="K254" s="238">
        <v>0</v>
      </c>
      <c r="L254" s="238">
        <v>0</v>
      </c>
      <c r="M254" s="238">
        <v>0</v>
      </c>
      <c r="N254" s="238">
        <v>0</v>
      </c>
      <c r="O254" s="238">
        <v>0</v>
      </c>
      <c r="P254" s="238">
        <v>0</v>
      </c>
      <c r="Q254" s="238">
        <v>0</v>
      </c>
      <c r="R254" s="238">
        <v>0</v>
      </c>
      <c r="S254" s="238">
        <v>2</v>
      </c>
      <c r="T254" s="238">
        <v>8</v>
      </c>
    </row>
    <row r="255" spans="1:20">
      <c r="A255" s="230">
        <v>80011</v>
      </c>
      <c r="B255" s="230" t="s">
        <v>1073</v>
      </c>
      <c r="C255" s="234">
        <v>4</v>
      </c>
      <c r="D255" s="234">
        <v>17</v>
      </c>
      <c r="E255" s="238">
        <v>0</v>
      </c>
      <c r="F255" s="238">
        <v>0</v>
      </c>
      <c r="G255" s="238">
        <v>0</v>
      </c>
      <c r="H255" s="238">
        <v>0</v>
      </c>
      <c r="I255" s="238">
        <v>0</v>
      </c>
      <c r="J255" s="238">
        <v>0</v>
      </c>
      <c r="K255" s="238">
        <v>0</v>
      </c>
      <c r="L255" s="238">
        <v>0</v>
      </c>
      <c r="M255" s="238">
        <v>0</v>
      </c>
      <c r="N255" s="238">
        <v>0</v>
      </c>
      <c r="O255" s="238">
        <v>0</v>
      </c>
      <c r="P255" s="238">
        <v>0</v>
      </c>
      <c r="Q255" s="238">
        <v>0</v>
      </c>
      <c r="R255" s="238">
        <v>0</v>
      </c>
      <c r="S255" s="238">
        <v>4</v>
      </c>
      <c r="T255" s="238">
        <v>17</v>
      </c>
    </row>
    <row r="256" spans="1:20">
      <c r="A256" s="230">
        <v>80013</v>
      </c>
      <c r="B256" s="230" t="s">
        <v>1074</v>
      </c>
      <c r="C256" s="234">
        <v>19</v>
      </c>
      <c r="D256" s="234">
        <v>377</v>
      </c>
      <c r="E256" s="238">
        <v>1</v>
      </c>
      <c r="F256" s="238">
        <v>226</v>
      </c>
      <c r="G256" s="238">
        <v>2</v>
      </c>
      <c r="H256" s="238">
        <v>21</v>
      </c>
      <c r="I256" s="238">
        <v>3</v>
      </c>
      <c r="J256" s="238">
        <v>30</v>
      </c>
      <c r="K256" s="238">
        <v>0</v>
      </c>
      <c r="L256" s="238">
        <v>0</v>
      </c>
      <c r="M256" s="238">
        <v>1</v>
      </c>
      <c r="N256" s="238">
        <v>40</v>
      </c>
      <c r="O256" s="238">
        <v>0</v>
      </c>
      <c r="P256" s="238">
        <v>0</v>
      </c>
      <c r="Q256" s="238">
        <v>0</v>
      </c>
      <c r="R256" s="238">
        <v>0</v>
      </c>
      <c r="S256" s="238">
        <v>12</v>
      </c>
      <c r="T256" s="238">
        <v>60</v>
      </c>
    </row>
    <row r="257" spans="1:20">
      <c r="A257" s="230">
        <v>80012</v>
      </c>
      <c r="B257" s="230" t="s">
        <v>1075</v>
      </c>
      <c r="C257" s="234">
        <v>8</v>
      </c>
      <c r="D257" s="234">
        <v>50</v>
      </c>
      <c r="E257" s="238">
        <v>0</v>
      </c>
      <c r="F257" s="238">
        <v>0</v>
      </c>
      <c r="G257" s="238">
        <v>0</v>
      </c>
      <c r="H257" s="238">
        <v>0</v>
      </c>
      <c r="I257" s="238">
        <v>2</v>
      </c>
      <c r="J257" s="238">
        <v>20</v>
      </c>
      <c r="K257" s="238">
        <v>0</v>
      </c>
      <c r="L257" s="238">
        <v>0</v>
      </c>
      <c r="M257" s="238">
        <v>0</v>
      </c>
      <c r="N257" s="238">
        <v>0</v>
      </c>
      <c r="O257" s="238">
        <v>0</v>
      </c>
      <c r="P257" s="238">
        <v>0</v>
      </c>
      <c r="Q257" s="238">
        <v>0</v>
      </c>
      <c r="R257" s="238">
        <v>0</v>
      </c>
      <c r="S257" s="238">
        <v>6</v>
      </c>
      <c r="T257" s="238">
        <v>30</v>
      </c>
    </row>
    <row r="258" spans="1:20">
      <c r="A258" s="230">
        <v>80014</v>
      </c>
      <c r="B258" s="230" t="s">
        <v>1076</v>
      </c>
      <c r="C258" s="234">
        <v>6</v>
      </c>
      <c r="D258" s="234">
        <v>38</v>
      </c>
      <c r="E258" s="238">
        <v>0</v>
      </c>
      <c r="F258" s="238">
        <v>0</v>
      </c>
      <c r="G258" s="238">
        <v>0</v>
      </c>
      <c r="H258" s="238">
        <v>0</v>
      </c>
      <c r="I258" s="238">
        <v>0</v>
      </c>
      <c r="J258" s="238">
        <v>0</v>
      </c>
      <c r="K258" s="238">
        <v>0</v>
      </c>
      <c r="L258" s="238">
        <v>0</v>
      </c>
      <c r="M258" s="238">
        <v>0</v>
      </c>
      <c r="N258" s="238">
        <v>0</v>
      </c>
      <c r="O258" s="238">
        <v>0</v>
      </c>
      <c r="P258" s="238">
        <v>0</v>
      </c>
      <c r="Q258" s="238">
        <v>0</v>
      </c>
      <c r="R258" s="238">
        <v>0</v>
      </c>
      <c r="S258" s="238">
        <v>6</v>
      </c>
      <c r="T258" s="238">
        <v>38</v>
      </c>
    </row>
    <row r="259" spans="1:20">
      <c r="A259" s="230">
        <v>80015</v>
      </c>
      <c r="B259" s="230" t="s">
        <v>1077</v>
      </c>
      <c r="C259" s="234">
        <v>3</v>
      </c>
      <c r="D259" s="234">
        <v>14</v>
      </c>
      <c r="E259" s="238">
        <v>0</v>
      </c>
      <c r="F259" s="238">
        <v>0</v>
      </c>
      <c r="G259" s="238">
        <v>0</v>
      </c>
      <c r="H259" s="238">
        <v>0</v>
      </c>
      <c r="I259" s="238">
        <v>0</v>
      </c>
      <c r="J259" s="238">
        <v>0</v>
      </c>
      <c r="K259" s="238">
        <v>0</v>
      </c>
      <c r="L259" s="238">
        <v>0</v>
      </c>
      <c r="M259" s="238">
        <v>0</v>
      </c>
      <c r="N259" s="238">
        <v>0</v>
      </c>
      <c r="O259" s="238">
        <v>0</v>
      </c>
      <c r="P259" s="238">
        <v>0</v>
      </c>
      <c r="Q259" s="238">
        <v>0</v>
      </c>
      <c r="R259" s="238">
        <v>0</v>
      </c>
      <c r="S259" s="238">
        <v>3</v>
      </c>
      <c r="T259" s="238">
        <v>14</v>
      </c>
    </row>
    <row r="260" spans="1:20">
      <c r="A260" s="230">
        <v>80016</v>
      </c>
      <c r="B260" s="230" t="s">
        <v>1078</v>
      </c>
      <c r="C260" s="234">
        <v>1</v>
      </c>
      <c r="D260" s="234">
        <v>8</v>
      </c>
      <c r="E260" s="238">
        <v>0</v>
      </c>
      <c r="F260" s="238">
        <v>0</v>
      </c>
      <c r="G260" s="238">
        <v>0</v>
      </c>
      <c r="H260" s="238">
        <v>0</v>
      </c>
      <c r="I260" s="238">
        <v>0</v>
      </c>
      <c r="J260" s="238">
        <v>0</v>
      </c>
      <c r="K260" s="238">
        <v>0</v>
      </c>
      <c r="L260" s="238">
        <v>0</v>
      </c>
      <c r="M260" s="238">
        <v>0</v>
      </c>
      <c r="N260" s="238">
        <v>0</v>
      </c>
      <c r="O260" s="238">
        <v>0</v>
      </c>
      <c r="P260" s="238">
        <v>0</v>
      </c>
      <c r="Q260" s="238">
        <v>0</v>
      </c>
      <c r="R260" s="238">
        <v>0</v>
      </c>
      <c r="S260" s="238">
        <v>1</v>
      </c>
      <c r="T260" s="238">
        <v>8</v>
      </c>
    </row>
    <row r="261" spans="1:20">
      <c r="A261" s="230">
        <v>80017</v>
      </c>
      <c r="B261" s="230" t="s">
        <v>1079</v>
      </c>
      <c r="C261" s="234">
        <v>2</v>
      </c>
      <c r="D261" s="234">
        <v>22</v>
      </c>
      <c r="E261" s="238">
        <v>0</v>
      </c>
      <c r="F261" s="238">
        <v>0</v>
      </c>
      <c r="G261" s="238">
        <v>0</v>
      </c>
      <c r="H261" s="238">
        <v>0</v>
      </c>
      <c r="I261" s="238">
        <v>2</v>
      </c>
      <c r="J261" s="238">
        <v>22</v>
      </c>
      <c r="K261" s="238">
        <v>0</v>
      </c>
      <c r="L261" s="238">
        <v>0</v>
      </c>
      <c r="M261" s="238">
        <v>0</v>
      </c>
      <c r="N261" s="238">
        <v>0</v>
      </c>
      <c r="O261" s="238">
        <v>0</v>
      </c>
      <c r="P261" s="238">
        <v>0</v>
      </c>
      <c r="Q261" s="238">
        <v>0</v>
      </c>
      <c r="R261" s="238">
        <v>0</v>
      </c>
      <c r="S261" s="238">
        <v>0</v>
      </c>
      <c r="T261" s="238">
        <v>0</v>
      </c>
    </row>
    <row r="262" spans="1:20">
      <c r="A262" s="230">
        <v>80018</v>
      </c>
      <c r="B262" s="230" t="s">
        <v>1080</v>
      </c>
      <c r="C262" s="234">
        <v>3</v>
      </c>
      <c r="D262" s="234">
        <v>21</v>
      </c>
      <c r="E262" s="238">
        <v>0</v>
      </c>
      <c r="F262" s="238">
        <v>0</v>
      </c>
      <c r="G262" s="238">
        <v>1</v>
      </c>
      <c r="H262" s="238">
        <v>10</v>
      </c>
      <c r="I262" s="238">
        <v>0</v>
      </c>
      <c r="J262" s="238">
        <v>0</v>
      </c>
      <c r="K262" s="238">
        <v>0</v>
      </c>
      <c r="L262" s="238">
        <v>0</v>
      </c>
      <c r="M262" s="238">
        <v>0</v>
      </c>
      <c r="N262" s="238">
        <v>0</v>
      </c>
      <c r="O262" s="238">
        <v>0</v>
      </c>
      <c r="P262" s="238">
        <v>0</v>
      </c>
      <c r="Q262" s="238">
        <v>0</v>
      </c>
      <c r="R262" s="238">
        <v>0</v>
      </c>
      <c r="S262" s="238">
        <v>2</v>
      </c>
      <c r="T262" s="238">
        <v>11</v>
      </c>
    </row>
    <row r="263" spans="1:20">
      <c r="A263" s="230">
        <v>80019</v>
      </c>
      <c r="B263" s="230" t="s">
        <v>1081</v>
      </c>
      <c r="C263" s="234">
        <v>0</v>
      </c>
      <c r="D263" s="234">
        <v>0</v>
      </c>
      <c r="E263" s="238">
        <v>0</v>
      </c>
      <c r="F263" s="238">
        <v>0</v>
      </c>
      <c r="G263" s="238">
        <v>0</v>
      </c>
      <c r="H263" s="238">
        <v>0</v>
      </c>
      <c r="I263" s="238">
        <v>0</v>
      </c>
      <c r="J263" s="238">
        <v>0</v>
      </c>
      <c r="K263" s="238">
        <v>0</v>
      </c>
      <c r="L263" s="238">
        <v>0</v>
      </c>
      <c r="M263" s="238">
        <v>0</v>
      </c>
      <c r="N263" s="238">
        <v>0</v>
      </c>
      <c r="O263" s="238">
        <v>0</v>
      </c>
      <c r="P263" s="238">
        <v>0</v>
      </c>
      <c r="Q263" s="238">
        <v>0</v>
      </c>
      <c r="R263" s="238">
        <v>0</v>
      </c>
      <c r="S263" s="238">
        <v>0</v>
      </c>
      <c r="T263" s="238">
        <v>0</v>
      </c>
    </row>
    <row r="264" spans="1:20">
      <c r="A264" s="230">
        <v>80020</v>
      </c>
      <c r="B264" s="230" t="s">
        <v>1082</v>
      </c>
      <c r="C264" s="234">
        <v>1</v>
      </c>
      <c r="D264" s="234">
        <v>8</v>
      </c>
      <c r="E264" s="238">
        <v>0</v>
      </c>
      <c r="F264" s="238">
        <v>0</v>
      </c>
      <c r="G264" s="238">
        <v>0</v>
      </c>
      <c r="H264" s="238">
        <v>0</v>
      </c>
      <c r="I264" s="238">
        <v>0</v>
      </c>
      <c r="J264" s="238">
        <v>0</v>
      </c>
      <c r="K264" s="238">
        <v>0</v>
      </c>
      <c r="L264" s="238">
        <v>0</v>
      </c>
      <c r="M264" s="238">
        <v>0</v>
      </c>
      <c r="N264" s="238">
        <v>0</v>
      </c>
      <c r="O264" s="238">
        <v>0</v>
      </c>
      <c r="P264" s="238">
        <v>0</v>
      </c>
      <c r="Q264" s="238">
        <v>0</v>
      </c>
      <c r="R264" s="238">
        <v>0</v>
      </c>
      <c r="S264" s="238">
        <v>1</v>
      </c>
      <c r="T264" s="238">
        <v>8</v>
      </c>
    </row>
    <row r="265" spans="1:20">
      <c r="A265" s="230">
        <v>80021</v>
      </c>
      <c r="B265" s="230" t="s">
        <v>1083</v>
      </c>
      <c r="C265" s="234">
        <v>1</v>
      </c>
      <c r="D265" s="234">
        <v>30</v>
      </c>
      <c r="E265" s="238">
        <v>0</v>
      </c>
      <c r="F265" s="238">
        <v>0</v>
      </c>
      <c r="G265" s="238">
        <v>0</v>
      </c>
      <c r="H265" s="238">
        <v>0</v>
      </c>
      <c r="I265" s="238">
        <v>1</v>
      </c>
      <c r="J265" s="238">
        <v>30</v>
      </c>
      <c r="K265" s="238">
        <v>0</v>
      </c>
      <c r="L265" s="238">
        <v>0</v>
      </c>
      <c r="M265" s="238">
        <v>0</v>
      </c>
      <c r="N265" s="238">
        <v>0</v>
      </c>
      <c r="O265" s="238">
        <v>0</v>
      </c>
      <c r="P265" s="238">
        <v>0</v>
      </c>
      <c r="Q265" s="238">
        <v>0</v>
      </c>
      <c r="R265" s="238">
        <v>0</v>
      </c>
      <c r="S265" s="238">
        <v>0</v>
      </c>
      <c r="T265" s="238">
        <v>0</v>
      </c>
    </row>
    <row r="266" spans="1:20">
      <c r="A266" s="230">
        <v>80022</v>
      </c>
      <c r="B266" s="230" t="s">
        <v>1084</v>
      </c>
      <c r="C266" s="234">
        <v>0</v>
      </c>
      <c r="D266" s="234">
        <v>0</v>
      </c>
      <c r="E266" s="238">
        <v>0</v>
      </c>
      <c r="F266" s="238">
        <v>0</v>
      </c>
      <c r="G266" s="238">
        <v>0</v>
      </c>
      <c r="H266" s="238">
        <v>0</v>
      </c>
      <c r="I266" s="238">
        <v>0</v>
      </c>
      <c r="J266" s="238">
        <v>0</v>
      </c>
      <c r="K266" s="238">
        <v>0</v>
      </c>
      <c r="L266" s="238">
        <v>0</v>
      </c>
      <c r="M266" s="238">
        <v>0</v>
      </c>
      <c r="N266" s="238">
        <v>0</v>
      </c>
      <c r="O266" s="238">
        <v>0</v>
      </c>
      <c r="P266" s="238">
        <v>0</v>
      </c>
      <c r="Q266" s="238">
        <v>0</v>
      </c>
      <c r="R266" s="238">
        <v>0</v>
      </c>
      <c r="S266" s="238">
        <v>0</v>
      </c>
      <c r="T266" s="238">
        <v>0</v>
      </c>
    </row>
    <row r="267" spans="1:20">
      <c r="A267" s="230">
        <v>80023</v>
      </c>
      <c r="B267" s="230" t="s">
        <v>1085</v>
      </c>
      <c r="C267" s="234">
        <v>1</v>
      </c>
      <c r="D267" s="234">
        <v>6</v>
      </c>
      <c r="E267" s="238">
        <v>0</v>
      </c>
      <c r="F267" s="238">
        <v>0</v>
      </c>
      <c r="G267" s="238">
        <v>0</v>
      </c>
      <c r="H267" s="238">
        <v>0</v>
      </c>
      <c r="I267" s="238">
        <v>1</v>
      </c>
      <c r="J267" s="238">
        <v>6</v>
      </c>
      <c r="K267" s="238">
        <v>0</v>
      </c>
      <c r="L267" s="238">
        <v>0</v>
      </c>
      <c r="M267" s="238">
        <v>0</v>
      </c>
      <c r="N267" s="238">
        <v>0</v>
      </c>
      <c r="O267" s="238">
        <v>0</v>
      </c>
      <c r="P267" s="238">
        <v>0</v>
      </c>
      <c r="Q267" s="238">
        <v>0</v>
      </c>
      <c r="R267" s="238">
        <v>0</v>
      </c>
      <c r="S267" s="238">
        <v>0</v>
      </c>
      <c r="T267" s="238">
        <v>0</v>
      </c>
    </row>
    <row r="268" spans="1:20">
      <c r="A268" s="230">
        <v>80024</v>
      </c>
      <c r="B268" s="230" t="s">
        <v>1086</v>
      </c>
      <c r="C268" s="234">
        <v>3</v>
      </c>
      <c r="D268" s="234">
        <v>620</v>
      </c>
      <c r="E268" s="238">
        <v>1</v>
      </c>
      <c r="F268" s="238">
        <v>500</v>
      </c>
      <c r="G268" s="238">
        <v>0</v>
      </c>
      <c r="H268" s="238">
        <v>0</v>
      </c>
      <c r="I268" s="238">
        <v>2</v>
      </c>
      <c r="J268" s="238">
        <v>120</v>
      </c>
      <c r="K268" s="238">
        <v>0</v>
      </c>
      <c r="L268" s="238">
        <v>0</v>
      </c>
      <c r="M268" s="238">
        <v>0</v>
      </c>
      <c r="N268" s="238">
        <v>0</v>
      </c>
      <c r="O268" s="238">
        <v>0</v>
      </c>
      <c r="P268" s="238">
        <v>0</v>
      </c>
      <c r="Q268" s="238">
        <v>0</v>
      </c>
      <c r="R268" s="238">
        <v>0</v>
      </c>
      <c r="S268" s="238">
        <v>0</v>
      </c>
      <c r="T268" s="238">
        <v>0</v>
      </c>
    </row>
    <row r="269" spans="1:20">
      <c r="A269" s="230">
        <v>80025</v>
      </c>
      <c r="B269" s="230" t="s">
        <v>1087</v>
      </c>
      <c r="C269" s="234">
        <v>8</v>
      </c>
      <c r="D269" s="234">
        <v>912</v>
      </c>
      <c r="E269" s="238">
        <v>3</v>
      </c>
      <c r="F269" s="238">
        <v>852</v>
      </c>
      <c r="G269" s="238">
        <v>0</v>
      </c>
      <c r="H269" s="238">
        <v>0</v>
      </c>
      <c r="I269" s="238">
        <v>3</v>
      </c>
      <c r="J269" s="238">
        <v>48</v>
      </c>
      <c r="K269" s="238">
        <v>0</v>
      </c>
      <c r="L269" s="238">
        <v>0</v>
      </c>
      <c r="M269" s="238">
        <v>0</v>
      </c>
      <c r="N269" s="238">
        <v>0</v>
      </c>
      <c r="O269" s="238">
        <v>0</v>
      </c>
      <c r="P269" s="238">
        <v>0</v>
      </c>
      <c r="Q269" s="238">
        <v>0</v>
      </c>
      <c r="R269" s="238">
        <v>0</v>
      </c>
      <c r="S269" s="238">
        <v>2</v>
      </c>
      <c r="T269" s="238">
        <v>12</v>
      </c>
    </row>
    <row r="270" spans="1:20">
      <c r="A270" s="230">
        <v>80026</v>
      </c>
      <c r="B270" s="230" t="s">
        <v>1088</v>
      </c>
      <c r="C270" s="234">
        <v>1</v>
      </c>
      <c r="D270" s="234">
        <v>18</v>
      </c>
      <c r="E270" s="238">
        <v>0</v>
      </c>
      <c r="F270" s="238">
        <v>0</v>
      </c>
      <c r="G270" s="238">
        <v>0</v>
      </c>
      <c r="H270" s="238">
        <v>0</v>
      </c>
      <c r="I270" s="238">
        <v>1</v>
      </c>
      <c r="J270" s="238">
        <v>18</v>
      </c>
      <c r="K270" s="238">
        <v>0</v>
      </c>
      <c r="L270" s="238">
        <v>0</v>
      </c>
      <c r="M270" s="238">
        <v>0</v>
      </c>
      <c r="N270" s="238">
        <v>0</v>
      </c>
      <c r="O270" s="238">
        <v>0</v>
      </c>
      <c r="P270" s="238">
        <v>0</v>
      </c>
      <c r="Q270" s="238">
        <v>0</v>
      </c>
      <c r="R270" s="238">
        <v>0</v>
      </c>
      <c r="S270" s="238">
        <v>0</v>
      </c>
      <c r="T270" s="238">
        <v>0</v>
      </c>
    </row>
    <row r="271" spans="1:20">
      <c r="A271" s="230">
        <v>80027</v>
      </c>
      <c r="B271" s="230" t="s">
        <v>1089</v>
      </c>
      <c r="C271" s="234">
        <v>1</v>
      </c>
      <c r="D271" s="234">
        <v>3</v>
      </c>
      <c r="E271" s="238">
        <v>0</v>
      </c>
      <c r="F271" s="238">
        <v>0</v>
      </c>
      <c r="G271" s="238">
        <v>0</v>
      </c>
      <c r="H271" s="238">
        <v>0</v>
      </c>
      <c r="I271" s="238">
        <v>0</v>
      </c>
      <c r="J271" s="238">
        <v>0</v>
      </c>
      <c r="K271" s="238">
        <v>0</v>
      </c>
      <c r="L271" s="238">
        <v>0</v>
      </c>
      <c r="M271" s="238">
        <v>0</v>
      </c>
      <c r="N271" s="238">
        <v>0</v>
      </c>
      <c r="O271" s="238">
        <v>0</v>
      </c>
      <c r="P271" s="238">
        <v>0</v>
      </c>
      <c r="Q271" s="238">
        <v>0</v>
      </c>
      <c r="R271" s="238">
        <v>0</v>
      </c>
      <c r="S271" s="238">
        <v>1</v>
      </c>
      <c r="T271" s="238">
        <v>3</v>
      </c>
    </row>
    <row r="272" spans="1:20">
      <c r="A272" s="230">
        <v>80028</v>
      </c>
      <c r="B272" s="230" t="s">
        <v>1090</v>
      </c>
      <c r="C272" s="234">
        <v>5</v>
      </c>
      <c r="D272" s="234">
        <v>88</v>
      </c>
      <c r="E272" s="238">
        <v>0</v>
      </c>
      <c r="F272" s="238">
        <v>0</v>
      </c>
      <c r="G272" s="238">
        <v>0</v>
      </c>
      <c r="H272" s="238">
        <v>0</v>
      </c>
      <c r="I272" s="238">
        <v>0</v>
      </c>
      <c r="J272" s="238">
        <v>0</v>
      </c>
      <c r="K272" s="238">
        <v>1</v>
      </c>
      <c r="L272" s="238">
        <v>60</v>
      </c>
      <c r="M272" s="238">
        <v>0</v>
      </c>
      <c r="N272" s="238">
        <v>0</v>
      </c>
      <c r="O272" s="238">
        <v>0</v>
      </c>
      <c r="P272" s="238">
        <v>0</v>
      </c>
      <c r="Q272" s="238">
        <v>0</v>
      </c>
      <c r="R272" s="238">
        <v>0</v>
      </c>
      <c r="S272" s="238">
        <v>4</v>
      </c>
      <c r="T272" s="238">
        <v>28</v>
      </c>
    </row>
    <row r="273" spans="1:20">
      <c r="A273" s="230">
        <v>80029</v>
      </c>
      <c r="B273" s="230" t="s">
        <v>1091</v>
      </c>
      <c r="C273" s="234">
        <v>12</v>
      </c>
      <c r="D273" s="234">
        <v>1238</v>
      </c>
      <c r="E273" s="238">
        <v>1</v>
      </c>
      <c r="F273" s="238">
        <v>1154</v>
      </c>
      <c r="G273" s="238">
        <v>0</v>
      </c>
      <c r="H273" s="238">
        <v>0</v>
      </c>
      <c r="I273" s="238">
        <v>4</v>
      </c>
      <c r="J273" s="238">
        <v>46</v>
      </c>
      <c r="K273" s="238">
        <v>0</v>
      </c>
      <c r="L273" s="238">
        <v>0</v>
      </c>
      <c r="M273" s="238">
        <v>0</v>
      </c>
      <c r="N273" s="238">
        <v>0</v>
      </c>
      <c r="O273" s="238">
        <v>0</v>
      </c>
      <c r="P273" s="238">
        <v>0</v>
      </c>
      <c r="Q273" s="238">
        <v>0</v>
      </c>
      <c r="R273" s="238">
        <v>0</v>
      </c>
      <c r="S273" s="238">
        <v>7</v>
      </c>
      <c r="T273" s="238">
        <v>38</v>
      </c>
    </row>
    <row r="274" spans="1:20">
      <c r="A274" s="230">
        <v>80030</v>
      </c>
      <c r="B274" s="230" t="s">
        <v>1092</v>
      </c>
      <c r="C274" s="234">
        <v>0</v>
      </c>
      <c r="D274" s="234">
        <v>0</v>
      </c>
      <c r="E274" s="238">
        <v>0</v>
      </c>
      <c r="F274" s="238">
        <v>0</v>
      </c>
      <c r="G274" s="238">
        <v>0</v>
      </c>
      <c r="H274" s="238">
        <v>0</v>
      </c>
      <c r="I274" s="238">
        <v>0</v>
      </c>
      <c r="J274" s="238">
        <v>0</v>
      </c>
      <c r="K274" s="238">
        <v>0</v>
      </c>
      <c r="L274" s="238">
        <v>0</v>
      </c>
      <c r="M274" s="238">
        <v>0</v>
      </c>
      <c r="N274" s="238">
        <v>0</v>
      </c>
      <c r="O274" s="238">
        <v>0</v>
      </c>
      <c r="P274" s="238">
        <v>0</v>
      </c>
      <c r="Q274" s="238">
        <v>0</v>
      </c>
      <c r="R274" s="238">
        <v>0</v>
      </c>
      <c r="S274" s="238">
        <v>0</v>
      </c>
      <c r="T274" s="238">
        <v>0</v>
      </c>
    </row>
    <row r="275" spans="1:20">
      <c r="A275" s="230">
        <v>80031</v>
      </c>
      <c r="B275" s="230" t="s">
        <v>1093</v>
      </c>
      <c r="C275" s="234">
        <v>2</v>
      </c>
      <c r="D275" s="234">
        <v>35</v>
      </c>
      <c r="E275" s="238">
        <v>0</v>
      </c>
      <c r="F275" s="238">
        <v>0</v>
      </c>
      <c r="G275" s="238">
        <v>0</v>
      </c>
      <c r="H275" s="238">
        <v>0</v>
      </c>
      <c r="I275" s="238">
        <v>1</v>
      </c>
      <c r="J275" s="238">
        <v>17</v>
      </c>
      <c r="K275" s="238">
        <v>0</v>
      </c>
      <c r="L275" s="238">
        <v>0</v>
      </c>
      <c r="M275" s="238">
        <v>0</v>
      </c>
      <c r="N275" s="238">
        <v>0</v>
      </c>
      <c r="O275" s="238">
        <v>1</v>
      </c>
      <c r="P275" s="238">
        <v>18</v>
      </c>
      <c r="Q275" s="238">
        <v>0</v>
      </c>
      <c r="R275" s="238">
        <v>0</v>
      </c>
      <c r="S275" s="238">
        <v>0</v>
      </c>
      <c r="T275" s="238">
        <v>0</v>
      </c>
    </row>
    <row r="276" spans="1:20">
      <c r="A276" s="230">
        <v>80032</v>
      </c>
      <c r="B276" s="230" t="s">
        <v>1094</v>
      </c>
      <c r="C276" s="234">
        <v>0</v>
      </c>
      <c r="D276" s="234">
        <v>0</v>
      </c>
      <c r="E276" s="238">
        <v>0</v>
      </c>
      <c r="F276" s="238">
        <v>0</v>
      </c>
      <c r="G276" s="238">
        <v>0</v>
      </c>
      <c r="H276" s="238">
        <v>0</v>
      </c>
      <c r="I276" s="238">
        <v>0</v>
      </c>
      <c r="J276" s="238">
        <v>0</v>
      </c>
      <c r="K276" s="238">
        <v>0</v>
      </c>
      <c r="L276" s="238">
        <v>0</v>
      </c>
      <c r="M276" s="238">
        <v>0</v>
      </c>
      <c r="N276" s="238">
        <v>0</v>
      </c>
      <c r="O276" s="238">
        <v>0</v>
      </c>
      <c r="P276" s="238">
        <v>0</v>
      </c>
      <c r="Q276" s="238">
        <v>0</v>
      </c>
      <c r="R276" s="238">
        <v>0</v>
      </c>
      <c r="S276" s="238">
        <v>0</v>
      </c>
      <c r="T276" s="238">
        <v>0</v>
      </c>
    </row>
    <row r="277" spans="1:20">
      <c r="A277" s="230">
        <v>80033</v>
      </c>
      <c r="B277" s="230" t="s">
        <v>1095</v>
      </c>
      <c r="C277" s="234">
        <v>8</v>
      </c>
      <c r="D277" s="234">
        <v>46</v>
      </c>
      <c r="E277" s="238">
        <v>0</v>
      </c>
      <c r="F277" s="238">
        <v>0</v>
      </c>
      <c r="G277" s="238">
        <v>0</v>
      </c>
      <c r="H277" s="238">
        <v>0</v>
      </c>
      <c r="I277" s="238">
        <v>0</v>
      </c>
      <c r="J277" s="238">
        <v>0</v>
      </c>
      <c r="K277" s="238">
        <v>0</v>
      </c>
      <c r="L277" s="238">
        <v>0</v>
      </c>
      <c r="M277" s="238">
        <v>0</v>
      </c>
      <c r="N277" s="238">
        <v>0</v>
      </c>
      <c r="O277" s="238">
        <v>0</v>
      </c>
      <c r="P277" s="238">
        <v>0</v>
      </c>
      <c r="Q277" s="238">
        <v>0</v>
      </c>
      <c r="R277" s="238">
        <v>0</v>
      </c>
      <c r="S277" s="238">
        <v>8</v>
      </c>
      <c r="T277" s="238">
        <v>46</v>
      </c>
    </row>
    <row r="278" spans="1:20">
      <c r="A278" s="230">
        <v>80034</v>
      </c>
      <c r="B278" s="230" t="s">
        <v>1096</v>
      </c>
      <c r="C278" s="234">
        <v>0</v>
      </c>
      <c r="D278" s="234">
        <v>0</v>
      </c>
      <c r="E278" s="238">
        <v>0</v>
      </c>
      <c r="F278" s="238">
        <v>0</v>
      </c>
      <c r="G278" s="238">
        <v>0</v>
      </c>
      <c r="H278" s="238">
        <v>0</v>
      </c>
      <c r="I278" s="238">
        <v>0</v>
      </c>
      <c r="J278" s="238">
        <v>0</v>
      </c>
      <c r="K278" s="238">
        <v>0</v>
      </c>
      <c r="L278" s="238">
        <v>0</v>
      </c>
      <c r="M278" s="238">
        <v>0</v>
      </c>
      <c r="N278" s="238">
        <v>0</v>
      </c>
      <c r="O278" s="238">
        <v>0</v>
      </c>
      <c r="P278" s="238">
        <v>0</v>
      </c>
      <c r="Q278" s="238">
        <v>0</v>
      </c>
      <c r="R278" s="238">
        <v>0</v>
      </c>
      <c r="S278" s="238">
        <v>0</v>
      </c>
      <c r="T278" s="238">
        <v>0</v>
      </c>
    </row>
    <row r="279" spans="1:20">
      <c r="A279" s="230">
        <v>80035</v>
      </c>
      <c r="B279" s="230" t="s">
        <v>1097</v>
      </c>
      <c r="C279" s="234">
        <v>0</v>
      </c>
      <c r="D279" s="234">
        <v>0</v>
      </c>
      <c r="E279" s="238">
        <v>0</v>
      </c>
      <c r="F279" s="238">
        <v>0</v>
      </c>
      <c r="G279" s="238">
        <v>0</v>
      </c>
      <c r="H279" s="238">
        <v>0</v>
      </c>
      <c r="I279" s="238">
        <v>0</v>
      </c>
      <c r="J279" s="238">
        <v>0</v>
      </c>
      <c r="K279" s="238">
        <v>0</v>
      </c>
      <c r="L279" s="238">
        <v>0</v>
      </c>
      <c r="M279" s="238">
        <v>0</v>
      </c>
      <c r="N279" s="238">
        <v>0</v>
      </c>
      <c r="O279" s="238">
        <v>0</v>
      </c>
      <c r="P279" s="238">
        <v>0</v>
      </c>
      <c r="Q279" s="238">
        <v>0</v>
      </c>
      <c r="R279" s="238">
        <v>0</v>
      </c>
      <c r="S279" s="238">
        <v>0</v>
      </c>
      <c r="T279" s="238">
        <v>0</v>
      </c>
    </row>
    <row r="280" spans="1:20">
      <c r="A280" s="230">
        <v>80036</v>
      </c>
      <c r="B280" s="230" t="s">
        <v>1098</v>
      </c>
      <c r="C280" s="234">
        <v>8</v>
      </c>
      <c r="D280" s="234">
        <v>70</v>
      </c>
      <c r="E280" s="238">
        <v>0</v>
      </c>
      <c r="F280" s="238">
        <v>0</v>
      </c>
      <c r="G280" s="238">
        <v>0</v>
      </c>
      <c r="H280" s="238">
        <v>0</v>
      </c>
      <c r="I280" s="238">
        <v>4</v>
      </c>
      <c r="J280" s="238">
        <v>45</v>
      </c>
      <c r="K280" s="238">
        <v>0</v>
      </c>
      <c r="L280" s="238">
        <v>0</v>
      </c>
      <c r="M280" s="238">
        <v>0</v>
      </c>
      <c r="N280" s="238">
        <v>0</v>
      </c>
      <c r="O280" s="238">
        <v>0</v>
      </c>
      <c r="P280" s="238">
        <v>0</v>
      </c>
      <c r="Q280" s="238">
        <v>0</v>
      </c>
      <c r="R280" s="238">
        <v>0</v>
      </c>
      <c r="S280" s="238">
        <v>4</v>
      </c>
      <c r="T280" s="238">
        <v>25</v>
      </c>
    </row>
    <row r="281" spans="1:20">
      <c r="A281" s="230">
        <v>80037</v>
      </c>
      <c r="B281" s="230" t="s">
        <v>1099</v>
      </c>
      <c r="C281" s="234">
        <v>2</v>
      </c>
      <c r="D281" s="234">
        <v>8</v>
      </c>
      <c r="E281" s="238">
        <v>0</v>
      </c>
      <c r="F281" s="238">
        <v>0</v>
      </c>
      <c r="G281" s="238">
        <v>0</v>
      </c>
      <c r="H281" s="238">
        <v>0</v>
      </c>
      <c r="I281" s="238">
        <v>0</v>
      </c>
      <c r="J281" s="238">
        <v>0</v>
      </c>
      <c r="K281" s="238">
        <v>0</v>
      </c>
      <c r="L281" s="238">
        <v>0</v>
      </c>
      <c r="M281" s="238">
        <v>0</v>
      </c>
      <c r="N281" s="238">
        <v>0</v>
      </c>
      <c r="O281" s="238">
        <v>0</v>
      </c>
      <c r="P281" s="238">
        <v>0</v>
      </c>
      <c r="Q281" s="238">
        <v>0</v>
      </c>
      <c r="R281" s="238">
        <v>0</v>
      </c>
      <c r="S281" s="238">
        <v>2</v>
      </c>
      <c r="T281" s="238">
        <v>8</v>
      </c>
    </row>
    <row r="282" spans="1:20">
      <c r="A282" s="230">
        <v>80038</v>
      </c>
      <c r="B282" s="230" t="s">
        <v>1100</v>
      </c>
      <c r="C282" s="234">
        <v>3</v>
      </c>
      <c r="D282" s="234">
        <v>21</v>
      </c>
      <c r="E282" s="238">
        <v>0</v>
      </c>
      <c r="F282" s="238">
        <v>0</v>
      </c>
      <c r="G282" s="238">
        <v>0</v>
      </c>
      <c r="H282" s="238">
        <v>0</v>
      </c>
      <c r="I282" s="238">
        <v>0</v>
      </c>
      <c r="J282" s="238">
        <v>0</v>
      </c>
      <c r="K282" s="238">
        <v>0</v>
      </c>
      <c r="L282" s="238">
        <v>0</v>
      </c>
      <c r="M282" s="238">
        <v>0</v>
      </c>
      <c r="N282" s="238">
        <v>0</v>
      </c>
      <c r="O282" s="238">
        <v>0</v>
      </c>
      <c r="P282" s="238">
        <v>0</v>
      </c>
      <c r="Q282" s="238">
        <v>0</v>
      </c>
      <c r="R282" s="238">
        <v>0</v>
      </c>
      <c r="S282" s="238">
        <v>3</v>
      </c>
      <c r="T282" s="238">
        <v>21</v>
      </c>
    </row>
    <row r="283" spans="1:20">
      <c r="A283" s="230">
        <v>80039</v>
      </c>
      <c r="B283" s="230" t="s">
        <v>1101</v>
      </c>
      <c r="C283" s="234">
        <v>10</v>
      </c>
      <c r="D283" s="234">
        <v>106</v>
      </c>
      <c r="E283" s="238">
        <v>0</v>
      </c>
      <c r="F283" s="238">
        <v>0</v>
      </c>
      <c r="G283" s="238">
        <v>1</v>
      </c>
      <c r="H283" s="238">
        <v>12</v>
      </c>
      <c r="I283" s="238">
        <v>2</v>
      </c>
      <c r="J283" s="238">
        <v>44</v>
      </c>
      <c r="K283" s="238">
        <v>0</v>
      </c>
      <c r="L283" s="238">
        <v>0</v>
      </c>
      <c r="M283" s="238">
        <v>0</v>
      </c>
      <c r="N283" s="238">
        <v>0</v>
      </c>
      <c r="O283" s="238">
        <v>0</v>
      </c>
      <c r="P283" s="238">
        <v>0</v>
      </c>
      <c r="Q283" s="238">
        <v>0</v>
      </c>
      <c r="R283" s="238">
        <v>0</v>
      </c>
      <c r="S283" s="238">
        <v>7</v>
      </c>
      <c r="T283" s="238">
        <v>50</v>
      </c>
    </row>
    <row r="284" spans="1:20">
      <c r="A284" s="230">
        <v>80040</v>
      </c>
      <c r="B284" s="230" t="s">
        <v>1102</v>
      </c>
      <c r="C284" s="234">
        <v>1</v>
      </c>
      <c r="D284" s="234">
        <v>18</v>
      </c>
      <c r="E284" s="238">
        <v>0</v>
      </c>
      <c r="F284" s="238">
        <v>0</v>
      </c>
      <c r="G284" s="238">
        <v>0</v>
      </c>
      <c r="H284" s="238">
        <v>0</v>
      </c>
      <c r="I284" s="238">
        <v>0</v>
      </c>
      <c r="J284" s="238">
        <v>0</v>
      </c>
      <c r="K284" s="238">
        <v>0</v>
      </c>
      <c r="L284" s="238">
        <v>0</v>
      </c>
      <c r="M284" s="238">
        <v>0</v>
      </c>
      <c r="N284" s="238">
        <v>0</v>
      </c>
      <c r="O284" s="238">
        <v>1</v>
      </c>
      <c r="P284" s="238">
        <v>18</v>
      </c>
      <c r="Q284" s="238">
        <v>0</v>
      </c>
      <c r="R284" s="238">
        <v>0</v>
      </c>
      <c r="S284" s="238">
        <v>0</v>
      </c>
      <c r="T284" s="238">
        <v>0</v>
      </c>
    </row>
    <row r="285" spans="1:20">
      <c r="A285" s="230">
        <v>80041</v>
      </c>
      <c r="B285" s="230" t="s">
        <v>1103</v>
      </c>
      <c r="C285" s="234">
        <v>0</v>
      </c>
      <c r="D285" s="234">
        <v>0</v>
      </c>
      <c r="E285" s="238">
        <v>0</v>
      </c>
      <c r="F285" s="238">
        <v>0</v>
      </c>
      <c r="G285" s="238">
        <v>0</v>
      </c>
      <c r="H285" s="238">
        <v>0</v>
      </c>
      <c r="I285" s="238">
        <v>0</v>
      </c>
      <c r="J285" s="238">
        <v>0</v>
      </c>
      <c r="K285" s="238">
        <v>0</v>
      </c>
      <c r="L285" s="238">
        <v>0</v>
      </c>
      <c r="M285" s="238">
        <v>0</v>
      </c>
      <c r="N285" s="238">
        <v>0</v>
      </c>
      <c r="O285" s="238">
        <v>0</v>
      </c>
      <c r="P285" s="238">
        <v>0</v>
      </c>
      <c r="Q285" s="238">
        <v>0</v>
      </c>
      <c r="R285" s="238">
        <v>0</v>
      </c>
      <c r="S285" s="238">
        <v>0</v>
      </c>
      <c r="T285" s="238">
        <v>0</v>
      </c>
    </row>
    <row r="286" spans="1:20">
      <c r="A286" s="230">
        <v>80042</v>
      </c>
      <c r="B286" s="230" t="s">
        <v>1104</v>
      </c>
      <c r="C286" s="234">
        <v>3</v>
      </c>
      <c r="D286" s="234">
        <v>24</v>
      </c>
      <c r="E286" s="238">
        <v>0</v>
      </c>
      <c r="F286" s="238">
        <v>0</v>
      </c>
      <c r="G286" s="238">
        <v>0</v>
      </c>
      <c r="H286" s="238">
        <v>0</v>
      </c>
      <c r="I286" s="238">
        <v>1</v>
      </c>
      <c r="J286" s="238">
        <v>12</v>
      </c>
      <c r="K286" s="238">
        <v>0</v>
      </c>
      <c r="L286" s="238">
        <v>0</v>
      </c>
      <c r="M286" s="238">
        <v>0</v>
      </c>
      <c r="N286" s="238">
        <v>0</v>
      </c>
      <c r="O286" s="238">
        <v>0</v>
      </c>
      <c r="P286" s="238">
        <v>0</v>
      </c>
      <c r="Q286" s="238">
        <v>0</v>
      </c>
      <c r="R286" s="238">
        <v>0</v>
      </c>
      <c r="S286" s="238">
        <v>2</v>
      </c>
      <c r="T286" s="238">
        <v>12</v>
      </c>
    </row>
    <row r="287" spans="1:20">
      <c r="A287" s="230">
        <v>80043</v>
      </c>
      <c r="B287" s="230" t="s">
        <v>1105</v>
      </c>
      <c r="C287" s="234">
        <v>18</v>
      </c>
      <c r="D287" s="234">
        <v>125</v>
      </c>
      <c r="E287" s="238">
        <v>0</v>
      </c>
      <c r="F287" s="238">
        <v>0</v>
      </c>
      <c r="G287" s="238">
        <v>0</v>
      </c>
      <c r="H287" s="238">
        <v>0</v>
      </c>
      <c r="I287" s="238">
        <v>2</v>
      </c>
      <c r="J287" s="238">
        <v>28</v>
      </c>
      <c r="K287" s="238">
        <v>0</v>
      </c>
      <c r="L287" s="238">
        <v>0</v>
      </c>
      <c r="M287" s="238">
        <v>0</v>
      </c>
      <c r="N287" s="238">
        <v>0</v>
      </c>
      <c r="O287" s="238">
        <v>0</v>
      </c>
      <c r="P287" s="238">
        <v>0</v>
      </c>
      <c r="Q287" s="238">
        <v>0</v>
      </c>
      <c r="R287" s="238">
        <v>0</v>
      </c>
      <c r="S287" s="238">
        <v>16</v>
      </c>
      <c r="T287" s="238">
        <v>97</v>
      </c>
    </row>
    <row r="288" spans="1:20">
      <c r="A288" s="230">
        <v>80044</v>
      </c>
      <c r="B288" s="230" t="s">
        <v>1106</v>
      </c>
      <c r="C288" s="234">
        <v>8</v>
      </c>
      <c r="D288" s="234">
        <v>48</v>
      </c>
      <c r="E288" s="238">
        <v>0</v>
      </c>
      <c r="F288" s="238">
        <v>0</v>
      </c>
      <c r="G288" s="238">
        <v>1</v>
      </c>
      <c r="H288" s="238">
        <v>8</v>
      </c>
      <c r="I288" s="238">
        <v>1</v>
      </c>
      <c r="J288" s="238">
        <v>12</v>
      </c>
      <c r="K288" s="238">
        <v>0</v>
      </c>
      <c r="L288" s="238">
        <v>0</v>
      </c>
      <c r="M288" s="238">
        <v>0</v>
      </c>
      <c r="N288" s="238">
        <v>0</v>
      </c>
      <c r="O288" s="238">
        <v>0</v>
      </c>
      <c r="P288" s="238">
        <v>0</v>
      </c>
      <c r="Q288" s="238">
        <v>0</v>
      </c>
      <c r="R288" s="238">
        <v>0</v>
      </c>
      <c r="S288" s="238">
        <v>6</v>
      </c>
      <c r="T288" s="238">
        <v>28</v>
      </c>
    </row>
    <row r="289" spans="1:20">
      <c r="A289" s="230">
        <v>80045</v>
      </c>
      <c r="B289" s="230" t="s">
        <v>1107</v>
      </c>
      <c r="C289" s="234">
        <v>7</v>
      </c>
      <c r="D289" s="234">
        <v>53</v>
      </c>
      <c r="E289" s="238">
        <v>0</v>
      </c>
      <c r="F289" s="238">
        <v>0</v>
      </c>
      <c r="G289" s="238">
        <v>2</v>
      </c>
      <c r="H289" s="238">
        <v>16</v>
      </c>
      <c r="I289" s="238">
        <v>1</v>
      </c>
      <c r="J289" s="238">
        <v>20</v>
      </c>
      <c r="K289" s="238">
        <v>0</v>
      </c>
      <c r="L289" s="238">
        <v>0</v>
      </c>
      <c r="M289" s="238">
        <v>0</v>
      </c>
      <c r="N289" s="238">
        <v>0</v>
      </c>
      <c r="O289" s="238">
        <v>0</v>
      </c>
      <c r="P289" s="238">
        <v>0</v>
      </c>
      <c r="Q289" s="238">
        <v>0</v>
      </c>
      <c r="R289" s="238">
        <v>0</v>
      </c>
      <c r="S289" s="238">
        <v>4</v>
      </c>
      <c r="T289" s="238">
        <v>17</v>
      </c>
    </row>
    <row r="290" spans="1:20">
      <c r="A290" s="230">
        <v>80046</v>
      </c>
      <c r="B290" s="230" t="s">
        <v>1108</v>
      </c>
      <c r="C290" s="234">
        <v>1</v>
      </c>
      <c r="D290" s="234">
        <v>8</v>
      </c>
      <c r="E290" s="238">
        <v>0</v>
      </c>
      <c r="F290" s="238">
        <v>0</v>
      </c>
      <c r="G290" s="238">
        <v>0</v>
      </c>
      <c r="H290" s="238">
        <v>0</v>
      </c>
      <c r="I290" s="238">
        <v>0</v>
      </c>
      <c r="J290" s="238">
        <v>0</v>
      </c>
      <c r="K290" s="238">
        <v>0</v>
      </c>
      <c r="L290" s="238">
        <v>0</v>
      </c>
      <c r="M290" s="238">
        <v>0</v>
      </c>
      <c r="N290" s="238">
        <v>0</v>
      </c>
      <c r="O290" s="238">
        <v>0</v>
      </c>
      <c r="P290" s="238">
        <v>0</v>
      </c>
      <c r="Q290" s="238">
        <v>0</v>
      </c>
      <c r="R290" s="238">
        <v>0</v>
      </c>
      <c r="S290" s="238">
        <v>1</v>
      </c>
      <c r="T290" s="238">
        <v>8</v>
      </c>
    </row>
    <row r="291" spans="1:20">
      <c r="A291" s="230">
        <v>80047</v>
      </c>
      <c r="B291" s="230" t="s">
        <v>1109</v>
      </c>
      <c r="C291" s="234">
        <v>0</v>
      </c>
      <c r="D291" s="234">
        <v>0</v>
      </c>
      <c r="E291" s="238">
        <v>0</v>
      </c>
      <c r="F291" s="238">
        <v>0</v>
      </c>
      <c r="G291" s="238">
        <v>0</v>
      </c>
      <c r="H291" s="238">
        <v>0</v>
      </c>
      <c r="I291" s="238">
        <v>0</v>
      </c>
      <c r="J291" s="238">
        <v>0</v>
      </c>
      <c r="K291" s="238">
        <v>0</v>
      </c>
      <c r="L291" s="238">
        <v>0</v>
      </c>
      <c r="M291" s="238">
        <v>0</v>
      </c>
      <c r="N291" s="238">
        <v>0</v>
      </c>
      <c r="O291" s="238">
        <v>0</v>
      </c>
      <c r="P291" s="238">
        <v>0</v>
      </c>
      <c r="Q291" s="238">
        <v>0</v>
      </c>
      <c r="R291" s="238">
        <v>0</v>
      </c>
      <c r="S291" s="238">
        <v>0</v>
      </c>
      <c r="T291" s="238">
        <v>0</v>
      </c>
    </row>
    <row r="292" spans="1:20">
      <c r="A292" s="230">
        <v>80048</v>
      </c>
      <c r="B292" s="230" t="s">
        <v>1110</v>
      </c>
      <c r="C292" s="234">
        <v>0</v>
      </c>
      <c r="D292" s="234">
        <v>0</v>
      </c>
      <c r="E292" s="238">
        <v>0</v>
      </c>
      <c r="F292" s="238">
        <v>0</v>
      </c>
      <c r="G292" s="238">
        <v>0</v>
      </c>
      <c r="H292" s="238">
        <v>0</v>
      </c>
      <c r="I292" s="238">
        <v>0</v>
      </c>
      <c r="J292" s="238">
        <v>0</v>
      </c>
      <c r="K292" s="238">
        <v>0</v>
      </c>
      <c r="L292" s="238">
        <v>0</v>
      </c>
      <c r="M292" s="238">
        <v>0</v>
      </c>
      <c r="N292" s="238">
        <v>0</v>
      </c>
      <c r="O292" s="238">
        <v>0</v>
      </c>
      <c r="P292" s="238">
        <v>0</v>
      </c>
      <c r="Q292" s="238">
        <v>0</v>
      </c>
      <c r="R292" s="238">
        <v>0</v>
      </c>
      <c r="S292" s="238">
        <v>0</v>
      </c>
      <c r="T292" s="238">
        <v>0</v>
      </c>
    </row>
    <row r="293" spans="1:20">
      <c r="A293" s="230">
        <v>80049</v>
      </c>
      <c r="B293" s="230" t="s">
        <v>1111</v>
      </c>
      <c r="C293" s="234">
        <v>0</v>
      </c>
      <c r="D293" s="234">
        <v>0</v>
      </c>
      <c r="E293" s="238">
        <v>0</v>
      </c>
      <c r="F293" s="238">
        <v>0</v>
      </c>
      <c r="G293" s="238">
        <v>0</v>
      </c>
      <c r="H293" s="238">
        <v>0</v>
      </c>
      <c r="I293" s="238">
        <v>0</v>
      </c>
      <c r="J293" s="238">
        <v>0</v>
      </c>
      <c r="K293" s="238">
        <v>0</v>
      </c>
      <c r="L293" s="238">
        <v>0</v>
      </c>
      <c r="M293" s="238">
        <v>0</v>
      </c>
      <c r="N293" s="238">
        <v>0</v>
      </c>
      <c r="O293" s="238">
        <v>0</v>
      </c>
      <c r="P293" s="238">
        <v>0</v>
      </c>
      <c r="Q293" s="238">
        <v>0</v>
      </c>
      <c r="R293" s="238">
        <v>0</v>
      </c>
      <c r="S293" s="238">
        <v>0</v>
      </c>
      <c r="T293" s="238">
        <v>0</v>
      </c>
    </row>
    <row r="294" spans="1:20">
      <c r="A294" s="230">
        <v>80050</v>
      </c>
      <c r="B294" s="230" t="s">
        <v>1112</v>
      </c>
      <c r="C294" s="234">
        <v>17</v>
      </c>
      <c r="D294" s="234">
        <v>487</v>
      </c>
      <c r="E294" s="238">
        <v>2</v>
      </c>
      <c r="F294" s="238">
        <v>365</v>
      </c>
      <c r="G294" s="238">
        <v>0</v>
      </c>
      <c r="H294" s="238">
        <v>0</v>
      </c>
      <c r="I294" s="238">
        <v>3</v>
      </c>
      <c r="J294" s="238">
        <v>35</v>
      </c>
      <c r="K294" s="238">
        <v>1</v>
      </c>
      <c r="L294" s="238">
        <v>24</v>
      </c>
      <c r="M294" s="238">
        <v>0</v>
      </c>
      <c r="N294" s="238">
        <v>0</v>
      </c>
      <c r="O294" s="238">
        <v>0</v>
      </c>
      <c r="P294" s="238">
        <v>0</v>
      </c>
      <c r="Q294" s="238">
        <v>0</v>
      </c>
      <c r="R294" s="238">
        <v>0</v>
      </c>
      <c r="S294" s="238">
        <v>11</v>
      </c>
      <c r="T294" s="238">
        <v>63</v>
      </c>
    </row>
    <row r="295" spans="1:20">
      <c r="A295" s="230">
        <v>80051</v>
      </c>
      <c r="B295" s="230" t="s">
        <v>1113</v>
      </c>
      <c r="C295" s="234">
        <v>0</v>
      </c>
      <c r="D295" s="234">
        <v>0</v>
      </c>
      <c r="E295" s="238">
        <v>0</v>
      </c>
      <c r="F295" s="238">
        <v>0</v>
      </c>
      <c r="G295" s="238">
        <v>0</v>
      </c>
      <c r="H295" s="238">
        <v>0</v>
      </c>
      <c r="I295" s="238">
        <v>0</v>
      </c>
      <c r="J295" s="238">
        <v>0</v>
      </c>
      <c r="K295" s="238">
        <v>0</v>
      </c>
      <c r="L295" s="238">
        <v>0</v>
      </c>
      <c r="M295" s="238">
        <v>0</v>
      </c>
      <c r="N295" s="238">
        <v>0</v>
      </c>
      <c r="O295" s="238">
        <v>0</v>
      </c>
      <c r="P295" s="238">
        <v>0</v>
      </c>
      <c r="Q295" s="238">
        <v>0</v>
      </c>
      <c r="R295" s="238">
        <v>0</v>
      </c>
      <c r="S295" s="238">
        <v>0</v>
      </c>
      <c r="T295" s="238">
        <v>0</v>
      </c>
    </row>
    <row r="296" spans="1:20">
      <c r="A296" s="230">
        <v>80052</v>
      </c>
      <c r="B296" s="230" t="s">
        <v>1114</v>
      </c>
      <c r="C296" s="234">
        <v>2</v>
      </c>
      <c r="D296" s="234">
        <v>118</v>
      </c>
      <c r="E296" s="238">
        <v>1</v>
      </c>
      <c r="F296" s="238">
        <v>110</v>
      </c>
      <c r="G296" s="238">
        <v>0</v>
      </c>
      <c r="H296" s="238">
        <v>0</v>
      </c>
      <c r="I296" s="238">
        <v>0</v>
      </c>
      <c r="J296" s="238">
        <v>0</v>
      </c>
      <c r="K296" s="238">
        <v>0</v>
      </c>
      <c r="L296" s="238">
        <v>0</v>
      </c>
      <c r="M296" s="238">
        <v>0</v>
      </c>
      <c r="N296" s="238">
        <v>0</v>
      </c>
      <c r="O296" s="238">
        <v>0</v>
      </c>
      <c r="P296" s="238">
        <v>0</v>
      </c>
      <c r="Q296" s="238">
        <v>0</v>
      </c>
      <c r="R296" s="238">
        <v>0</v>
      </c>
      <c r="S296" s="238">
        <v>1</v>
      </c>
      <c r="T296" s="238">
        <v>8</v>
      </c>
    </row>
    <row r="297" spans="1:20">
      <c r="A297" s="230">
        <v>80053</v>
      </c>
      <c r="B297" s="230" t="s">
        <v>1115</v>
      </c>
      <c r="C297" s="234">
        <v>8</v>
      </c>
      <c r="D297" s="234">
        <v>52</v>
      </c>
      <c r="E297" s="238">
        <v>0</v>
      </c>
      <c r="F297" s="238">
        <v>0</v>
      </c>
      <c r="G297" s="238">
        <v>1</v>
      </c>
      <c r="H297" s="238">
        <v>11</v>
      </c>
      <c r="I297" s="238">
        <v>2</v>
      </c>
      <c r="J297" s="238">
        <v>18</v>
      </c>
      <c r="K297" s="238">
        <v>0</v>
      </c>
      <c r="L297" s="238">
        <v>0</v>
      </c>
      <c r="M297" s="238">
        <v>0</v>
      </c>
      <c r="N297" s="238">
        <v>0</v>
      </c>
      <c r="O297" s="238">
        <v>0</v>
      </c>
      <c r="P297" s="238">
        <v>0</v>
      </c>
      <c r="Q297" s="238">
        <v>0</v>
      </c>
      <c r="R297" s="238">
        <v>0</v>
      </c>
      <c r="S297" s="238">
        <v>5</v>
      </c>
      <c r="T297" s="238">
        <v>23</v>
      </c>
    </row>
    <row r="298" spans="1:20">
      <c r="A298" s="230">
        <v>80054</v>
      </c>
      <c r="B298" s="230" t="s">
        <v>1116</v>
      </c>
      <c r="C298" s="234">
        <v>9</v>
      </c>
      <c r="D298" s="234">
        <v>427</v>
      </c>
      <c r="E298" s="238">
        <v>1</v>
      </c>
      <c r="F298" s="238">
        <v>380</v>
      </c>
      <c r="G298" s="238">
        <v>0</v>
      </c>
      <c r="H298" s="238">
        <v>0</v>
      </c>
      <c r="I298" s="238">
        <v>1</v>
      </c>
      <c r="J298" s="238">
        <v>6</v>
      </c>
      <c r="K298" s="238">
        <v>0</v>
      </c>
      <c r="L298" s="238">
        <v>0</v>
      </c>
      <c r="M298" s="238">
        <v>0</v>
      </c>
      <c r="N298" s="238">
        <v>0</v>
      </c>
      <c r="O298" s="238">
        <v>0</v>
      </c>
      <c r="P298" s="238">
        <v>0</v>
      </c>
      <c r="Q298" s="238">
        <v>0</v>
      </c>
      <c r="R298" s="238">
        <v>0</v>
      </c>
      <c r="S298" s="238">
        <v>7</v>
      </c>
      <c r="T298" s="238">
        <v>41</v>
      </c>
    </row>
    <row r="299" spans="1:20">
      <c r="A299" s="230">
        <v>80055</v>
      </c>
      <c r="B299" s="230" t="s">
        <v>1117</v>
      </c>
      <c r="C299" s="234">
        <v>0</v>
      </c>
      <c r="D299" s="234">
        <v>0</v>
      </c>
      <c r="E299" s="238">
        <v>0</v>
      </c>
      <c r="F299" s="238">
        <v>0</v>
      </c>
      <c r="G299" s="238">
        <v>0</v>
      </c>
      <c r="H299" s="238">
        <v>0</v>
      </c>
      <c r="I299" s="238">
        <v>0</v>
      </c>
      <c r="J299" s="238">
        <v>0</v>
      </c>
      <c r="K299" s="238">
        <v>0</v>
      </c>
      <c r="L299" s="238">
        <v>0</v>
      </c>
      <c r="M299" s="238">
        <v>0</v>
      </c>
      <c r="N299" s="238">
        <v>0</v>
      </c>
      <c r="O299" s="238">
        <v>0</v>
      </c>
      <c r="P299" s="238">
        <v>0</v>
      </c>
      <c r="Q299" s="238">
        <v>0</v>
      </c>
      <c r="R299" s="238">
        <v>0</v>
      </c>
      <c r="S299" s="238">
        <v>0</v>
      </c>
      <c r="T299" s="238">
        <v>0</v>
      </c>
    </row>
    <row r="300" spans="1:20">
      <c r="A300" s="230">
        <v>80056</v>
      </c>
      <c r="B300" s="230" t="s">
        <v>1118</v>
      </c>
      <c r="C300" s="234">
        <v>5</v>
      </c>
      <c r="D300" s="234">
        <v>243</v>
      </c>
      <c r="E300" s="238">
        <v>1</v>
      </c>
      <c r="F300" s="238">
        <v>220</v>
      </c>
      <c r="G300" s="238">
        <v>1</v>
      </c>
      <c r="H300" s="238">
        <v>4</v>
      </c>
      <c r="I300" s="238">
        <v>1</v>
      </c>
      <c r="J300" s="238">
        <v>8</v>
      </c>
      <c r="K300" s="238">
        <v>0</v>
      </c>
      <c r="L300" s="238">
        <v>0</v>
      </c>
      <c r="M300" s="238">
        <v>0</v>
      </c>
      <c r="N300" s="238">
        <v>0</v>
      </c>
      <c r="O300" s="238">
        <v>0</v>
      </c>
      <c r="P300" s="238">
        <v>0</v>
      </c>
      <c r="Q300" s="238">
        <v>0</v>
      </c>
      <c r="R300" s="238">
        <v>0</v>
      </c>
      <c r="S300" s="238">
        <v>2</v>
      </c>
      <c r="T300" s="238">
        <v>11</v>
      </c>
    </row>
    <row r="301" spans="1:20">
      <c r="A301" s="230">
        <v>80057</v>
      </c>
      <c r="B301" s="230" t="s">
        <v>1119</v>
      </c>
      <c r="C301" s="234">
        <v>11</v>
      </c>
      <c r="D301" s="234">
        <v>2848</v>
      </c>
      <c r="E301" s="238">
        <v>5</v>
      </c>
      <c r="F301" s="238">
        <v>2790</v>
      </c>
      <c r="G301" s="238">
        <v>1</v>
      </c>
      <c r="H301" s="238">
        <v>11</v>
      </c>
      <c r="I301" s="238">
        <v>2</v>
      </c>
      <c r="J301" s="238">
        <v>30</v>
      </c>
      <c r="K301" s="238">
        <v>0</v>
      </c>
      <c r="L301" s="238">
        <v>0</v>
      </c>
      <c r="M301" s="238">
        <v>0</v>
      </c>
      <c r="N301" s="238">
        <v>0</v>
      </c>
      <c r="O301" s="238">
        <v>0</v>
      </c>
      <c r="P301" s="238">
        <v>0</v>
      </c>
      <c r="Q301" s="238">
        <v>0</v>
      </c>
      <c r="R301" s="238">
        <v>0</v>
      </c>
      <c r="S301" s="238">
        <v>3</v>
      </c>
      <c r="T301" s="238">
        <v>17</v>
      </c>
    </row>
    <row r="302" spans="1:20">
      <c r="A302" s="230">
        <v>80058</v>
      </c>
      <c r="B302" s="230" t="s">
        <v>1120</v>
      </c>
      <c r="C302" s="234">
        <v>0</v>
      </c>
      <c r="D302" s="234">
        <v>0</v>
      </c>
      <c r="E302" s="238">
        <v>0</v>
      </c>
      <c r="F302" s="238">
        <v>0</v>
      </c>
      <c r="G302" s="238">
        <v>0</v>
      </c>
      <c r="H302" s="238">
        <v>0</v>
      </c>
      <c r="I302" s="238">
        <v>0</v>
      </c>
      <c r="J302" s="238">
        <v>0</v>
      </c>
      <c r="K302" s="238">
        <v>0</v>
      </c>
      <c r="L302" s="238">
        <v>0</v>
      </c>
      <c r="M302" s="238">
        <v>0</v>
      </c>
      <c r="N302" s="238">
        <v>0</v>
      </c>
      <c r="O302" s="238">
        <v>0</v>
      </c>
      <c r="P302" s="238">
        <v>0</v>
      </c>
      <c r="Q302" s="238">
        <v>0</v>
      </c>
      <c r="R302" s="238">
        <v>0</v>
      </c>
      <c r="S302" s="238">
        <v>0</v>
      </c>
      <c r="T302" s="238">
        <v>0</v>
      </c>
    </row>
    <row r="303" spans="1:20">
      <c r="A303" s="230">
        <v>80059</v>
      </c>
      <c r="B303" s="230" t="s">
        <v>1121</v>
      </c>
      <c r="C303" s="234">
        <v>1</v>
      </c>
      <c r="D303" s="234">
        <v>30</v>
      </c>
      <c r="E303" s="238">
        <v>0</v>
      </c>
      <c r="F303" s="238">
        <v>0</v>
      </c>
      <c r="G303" s="238">
        <v>0</v>
      </c>
      <c r="H303" s="238">
        <v>0</v>
      </c>
      <c r="I303" s="238">
        <v>1</v>
      </c>
      <c r="J303" s="238">
        <v>30</v>
      </c>
      <c r="K303" s="238">
        <v>0</v>
      </c>
      <c r="L303" s="238">
        <v>0</v>
      </c>
      <c r="M303" s="238">
        <v>0</v>
      </c>
      <c r="N303" s="238">
        <v>0</v>
      </c>
      <c r="O303" s="238">
        <v>0</v>
      </c>
      <c r="P303" s="238">
        <v>0</v>
      </c>
      <c r="Q303" s="238">
        <v>0</v>
      </c>
      <c r="R303" s="238">
        <v>0</v>
      </c>
      <c r="S303" s="238">
        <v>0</v>
      </c>
      <c r="T303" s="238">
        <v>0</v>
      </c>
    </row>
    <row r="304" spans="1:20">
      <c r="A304" s="230">
        <v>80060</v>
      </c>
      <c r="B304" s="230" t="s">
        <v>1122</v>
      </c>
      <c r="C304" s="234">
        <v>0</v>
      </c>
      <c r="D304" s="234">
        <v>0</v>
      </c>
      <c r="E304" s="238">
        <v>0</v>
      </c>
      <c r="F304" s="238">
        <v>0</v>
      </c>
      <c r="G304" s="238">
        <v>0</v>
      </c>
      <c r="H304" s="238">
        <v>0</v>
      </c>
      <c r="I304" s="238">
        <v>0</v>
      </c>
      <c r="J304" s="238">
        <v>0</v>
      </c>
      <c r="K304" s="238">
        <v>0</v>
      </c>
      <c r="L304" s="238">
        <v>0</v>
      </c>
      <c r="M304" s="238">
        <v>0</v>
      </c>
      <c r="N304" s="238">
        <v>0</v>
      </c>
      <c r="O304" s="238">
        <v>0</v>
      </c>
      <c r="P304" s="238">
        <v>0</v>
      </c>
      <c r="Q304" s="238">
        <v>0</v>
      </c>
      <c r="R304" s="238">
        <v>0</v>
      </c>
      <c r="S304" s="238">
        <v>0</v>
      </c>
      <c r="T304" s="238">
        <v>0</v>
      </c>
    </row>
    <row r="305" spans="1:20">
      <c r="A305" s="230">
        <v>80061</v>
      </c>
      <c r="B305" s="230" t="s">
        <v>1123</v>
      </c>
      <c r="C305" s="234">
        <v>1</v>
      </c>
      <c r="D305" s="234">
        <v>4</v>
      </c>
      <c r="E305" s="238">
        <v>0</v>
      </c>
      <c r="F305" s="238">
        <v>0</v>
      </c>
      <c r="G305" s="238">
        <v>0</v>
      </c>
      <c r="H305" s="238">
        <v>0</v>
      </c>
      <c r="I305" s="238">
        <v>0</v>
      </c>
      <c r="J305" s="238">
        <v>0</v>
      </c>
      <c r="K305" s="238">
        <v>0</v>
      </c>
      <c r="L305" s="238">
        <v>0</v>
      </c>
      <c r="M305" s="238">
        <v>0</v>
      </c>
      <c r="N305" s="238">
        <v>0</v>
      </c>
      <c r="O305" s="238">
        <v>0</v>
      </c>
      <c r="P305" s="238">
        <v>0</v>
      </c>
      <c r="Q305" s="238">
        <v>0</v>
      </c>
      <c r="R305" s="238">
        <v>0</v>
      </c>
      <c r="S305" s="238">
        <v>1</v>
      </c>
      <c r="T305" s="238">
        <v>4</v>
      </c>
    </row>
    <row r="306" spans="1:20">
      <c r="A306" s="230">
        <v>80062</v>
      </c>
      <c r="B306" s="230" t="s">
        <v>1124</v>
      </c>
      <c r="C306" s="234">
        <v>3</v>
      </c>
      <c r="D306" s="234">
        <v>294</v>
      </c>
      <c r="E306" s="238">
        <v>1</v>
      </c>
      <c r="F306" s="238">
        <v>280</v>
      </c>
      <c r="G306" s="238">
        <v>0</v>
      </c>
      <c r="H306" s="238">
        <v>0</v>
      </c>
      <c r="I306" s="238">
        <v>1</v>
      </c>
      <c r="J306" s="238">
        <v>6</v>
      </c>
      <c r="K306" s="238">
        <v>0</v>
      </c>
      <c r="L306" s="238">
        <v>0</v>
      </c>
      <c r="M306" s="238">
        <v>0</v>
      </c>
      <c r="N306" s="238">
        <v>0</v>
      </c>
      <c r="O306" s="238">
        <v>0</v>
      </c>
      <c r="P306" s="238">
        <v>0</v>
      </c>
      <c r="Q306" s="238">
        <v>0</v>
      </c>
      <c r="R306" s="238">
        <v>0</v>
      </c>
      <c r="S306" s="238">
        <v>1</v>
      </c>
      <c r="T306" s="238">
        <v>8</v>
      </c>
    </row>
    <row r="307" spans="1:20">
      <c r="A307" s="230">
        <v>80063</v>
      </c>
      <c r="B307" s="230" t="s">
        <v>1062</v>
      </c>
      <c r="C307" s="234">
        <v>174</v>
      </c>
      <c r="D307" s="234">
        <v>1200</v>
      </c>
      <c r="E307" s="238">
        <v>0</v>
      </c>
      <c r="F307" s="238">
        <v>0</v>
      </c>
      <c r="G307" s="238">
        <v>56</v>
      </c>
      <c r="H307" s="238">
        <v>441</v>
      </c>
      <c r="I307" s="238">
        <v>5</v>
      </c>
      <c r="J307" s="238">
        <v>62</v>
      </c>
      <c r="K307" s="238">
        <v>2</v>
      </c>
      <c r="L307" s="238">
        <v>36</v>
      </c>
      <c r="M307" s="238">
        <v>1</v>
      </c>
      <c r="N307" s="238">
        <v>46</v>
      </c>
      <c r="O307" s="238">
        <v>0</v>
      </c>
      <c r="P307" s="238">
        <v>0</v>
      </c>
      <c r="Q307" s="238">
        <v>1</v>
      </c>
      <c r="R307" s="238">
        <v>15</v>
      </c>
      <c r="S307" s="238">
        <v>109</v>
      </c>
      <c r="T307" s="238">
        <v>600</v>
      </c>
    </row>
    <row r="308" spans="1:20">
      <c r="A308" s="230">
        <v>80064</v>
      </c>
      <c r="B308" s="230" t="s">
        <v>1125</v>
      </c>
      <c r="C308" s="234">
        <v>2</v>
      </c>
      <c r="D308" s="234">
        <v>20</v>
      </c>
      <c r="E308" s="238">
        <v>0</v>
      </c>
      <c r="F308" s="238">
        <v>0</v>
      </c>
      <c r="G308" s="238">
        <v>1</v>
      </c>
      <c r="H308" s="238">
        <v>12</v>
      </c>
      <c r="I308" s="238">
        <v>0</v>
      </c>
      <c r="J308" s="238">
        <v>0</v>
      </c>
      <c r="K308" s="238">
        <v>0</v>
      </c>
      <c r="L308" s="238">
        <v>0</v>
      </c>
      <c r="M308" s="238">
        <v>0</v>
      </c>
      <c r="N308" s="238">
        <v>0</v>
      </c>
      <c r="O308" s="238">
        <v>0</v>
      </c>
      <c r="P308" s="238">
        <v>0</v>
      </c>
      <c r="Q308" s="238">
        <v>0</v>
      </c>
      <c r="R308" s="238">
        <v>0</v>
      </c>
      <c r="S308" s="238">
        <v>1</v>
      </c>
      <c r="T308" s="238">
        <v>8</v>
      </c>
    </row>
    <row r="309" spans="1:20">
      <c r="A309" s="230">
        <v>80065</v>
      </c>
      <c r="B309" s="230" t="s">
        <v>1126</v>
      </c>
      <c r="C309" s="234">
        <v>1</v>
      </c>
      <c r="D309" s="234">
        <v>7</v>
      </c>
      <c r="E309" s="238">
        <v>0</v>
      </c>
      <c r="F309" s="238">
        <v>0</v>
      </c>
      <c r="G309" s="238">
        <v>0</v>
      </c>
      <c r="H309" s="238">
        <v>0</v>
      </c>
      <c r="I309" s="238">
        <v>0</v>
      </c>
      <c r="J309" s="238">
        <v>0</v>
      </c>
      <c r="K309" s="238">
        <v>0</v>
      </c>
      <c r="L309" s="238">
        <v>0</v>
      </c>
      <c r="M309" s="238">
        <v>0</v>
      </c>
      <c r="N309" s="238">
        <v>0</v>
      </c>
      <c r="O309" s="238">
        <v>0</v>
      </c>
      <c r="P309" s="238">
        <v>0</v>
      </c>
      <c r="Q309" s="238">
        <v>0</v>
      </c>
      <c r="R309" s="238">
        <v>0</v>
      </c>
      <c r="S309" s="238">
        <v>1</v>
      </c>
      <c r="T309" s="238">
        <v>7</v>
      </c>
    </row>
    <row r="310" spans="1:20">
      <c r="A310" s="230">
        <v>80066</v>
      </c>
      <c r="B310" s="230" t="s">
        <v>1127</v>
      </c>
      <c r="C310" s="234">
        <v>0</v>
      </c>
      <c r="D310" s="234">
        <v>0</v>
      </c>
      <c r="E310" s="238">
        <v>0</v>
      </c>
      <c r="F310" s="238">
        <v>0</v>
      </c>
      <c r="G310" s="238">
        <v>0</v>
      </c>
      <c r="H310" s="238">
        <v>0</v>
      </c>
      <c r="I310" s="238">
        <v>0</v>
      </c>
      <c r="J310" s="238">
        <v>0</v>
      </c>
      <c r="K310" s="238">
        <v>0</v>
      </c>
      <c r="L310" s="238">
        <v>0</v>
      </c>
      <c r="M310" s="238">
        <v>0</v>
      </c>
      <c r="N310" s="238">
        <v>0</v>
      </c>
      <c r="O310" s="238">
        <v>0</v>
      </c>
      <c r="P310" s="238">
        <v>0</v>
      </c>
      <c r="Q310" s="238">
        <v>0</v>
      </c>
      <c r="R310" s="238">
        <v>0</v>
      </c>
      <c r="S310" s="238">
        <v>0</v>
      </c>
      <c r="T310" s="238">
        <v>0</v>
      </c>
    </row>
    <row r="311" spans="1:20">
      <c r="A311" s="230">
        <v>80067</v>
      </c>
      <c r="B311" s="230" t="s">
        <v>1128</v>
      </c>
      <c r="C311" s="234">
        <v>6</v>
      </c>
      <c r="D311" s="234">
        <v>64</v>
      </c>
      <c r="E311" s="238">
        <v>0</v>
      </c>
      <c r="F311" s="238">
        <v>0</v>
      </c>
      <c r="G311" s="238">
        <v>0</v>
      </c>
      <c r="H311" s="238">
        <v>0</v>
      </c>
      <c r="I311" s="238">
        <v>2</v>
      </c>
      <c r="J311" s="238">
        <v>47</v>
      </c>
      <c r="K311" s="238">
        <v>0</v>
      </c>
      <c r="L311" s="238">
        <v>0</v>
      </c>
      <c r="M311" s="238">
        <v>0</v>
      </c>
      <c r="N311" s="238">
        <v>0</v>
      </c>
      <c r="O311" s="238">
        <v>0</v>
      </c>
      <c r="P311" s="238">
        <v>0</v>
      </c>
      <c r="Q311" s="238">
        <v>0</v>
      </c>
      <c r="R311" s="238">
        <v>0</v>
      </c>
      <c r="S311" s="238">
        <v>4</v>
      </c>
      <c r="T311" s="238">
        <v>17</v>
      </c>
    </row>
    <row r="312" spans="1:20">
      <c r="A312" s="230">
        <v>80068</v>
      </c>
      <c r="B312" s="230" t="s">
        <v>1129</v>
      </c>
      <c r="C312" s="234">
        <v>0</v>
      </c>
      <c r="D312" s="234">
        <v>0</v>
      </c>
      <c r="E312" s="238">
        <v>0</v>
      </c>
      <c r="F312" s="238">
        <v>0</v>
      </c>
      <c r="G312" s="238">
        <v>0</v>
      </c>
      <c r="H312" s="238">
        <v>0</v>
      </c>
      <c r="I312" s="238">
        <v>0</v>
      </c>
      <c r="J312" s="238">
        <v>0</v>
      </c>
      <c r="K312" s="238">
        <v>0</v>
      </c>
      <c r="L312" s="238">
        <v>0</v>
      </c>
      <c r="M312" s="238">
        <v>0</v>
      </c>
      <c r="N312" s="238">
        <v>0</v>
      </c>
      <c r="O312" s="238">
        <v>0</v>
      </c>
      <c r="P312" s="238">
        <v>0</v>
      </c>
      <c r="Q312" s="238">
        <v>0</v>
      </c>
      <c r="R312" s="238">
        <v>0</v>
      </c>
      <c r="S312" s="238">
        <v>0</v>
      </c>
      <c r="T312" s="238">
        <v>0</v>
      </c>
    </row>
    <row r="313" spans="1:20">
      <c r="A313" s="230">
        <v>80069</v>
      </c>
      <c r="B313" s="230" t="s">
        <v>1130</v>
      </c>
      <c r="C313" s="234">
        <v>0</v>
      </c>
      <c r="D313" s="234">
        <v>0</v>
      </c>
      <c r="E313" s="238">
        <v>0</v>
      </c>
      <c r="F313" s="238">
        <v>0</v>
      </c>
      <c r="G313" s="238">
        <v>0</v>
      </c>
      <c r="H313" s="238">
        <v>0</v>
      </c>
      <c r="I313" s="238">
        <v>0</v>
      </c>
      <c r="J313" s="238">
        <v>0</v>
      </c>
      <c r="K313" s="238">
        <v>0</v>
      </c>
      <c r="L313" s="238">
        <v>0</v>
      </c>
      <c r="M313" s="238">
        <v>0</v>
      </c>
      <c r="N313" s="238">
        <v>0</v>
      </c>
      <c r="O313" s="238">
        <v>0</v>
      </c>
      <c r="P313" s="238">
        <v>0</v>
      </c>
      <c r="Q313" s="238">
        <v>0</v>
      </c>
      <c r="R313" s="238">
        <v>0</v>
      </c>
      <c r="S313" s="238">
        <v>0</v>
      </c>
      <c r="T313" s="238">
        <v>0</v>
      </c>
    </row>
    <row r="314" spans="1:20">
      <c r="A314" s="230">
        <v>80070</v>
      </c>
      <c r="B314" s="230" t="s">
        <v>1131</v>
      </c>
      <c r="C314" s="234">
        <v>0</v>
      </c>
      <c r="D314" s="234">
        <v>0</v>
      </c>
      <c r="E314" s="238">
        <v>0</v>
      </c>
      <c r="F314" s="238">
        <v>0</v>
      </c>
      <c r="G314" s="238">
        <v>0</v>
      </c>
      <c r="H314" s="238">
        <v>0</v>
      </c>
      <c r="I314" s="238">
        <v>0</v>
      </c>
      <c r="J314" s="238">
        <v>0</v>
      </c>
      <c r="K314" s="238">
        <v>0</v>
      </c>
      <c r="L314" s="238">
        <v>0</v>
      </c>
      <c r="M314" s="238">
        <v>0</v>
      </c>
      <c r="N314" s="238">
        <v>0</v>
      </c>
      <c r="O314" s="238">
        <v>0</v>
      </c>
      <c r="P314" s="238">
        <v>0</v>
      </c>
      <c r="Q314" s="238">
        <v>0</v>
      </c>
      <c r="R314" s="238">
        <v>0</v>
      </c>
      <c r="S314" s="238">
        <v>0</v>
      </c>
      <c r="T314" s="238">
        <v>0</v>
      </c>
    </row>
    <row r="315" spans="1:20">
      <c r="A315" s="230">
        <v>80097</v>
      </c>
      <c r="B315" s="230" t="s">
        <v>1132</v>
      </c>
      <c r="C315" s="234">
        <v>2</v>
      </c>
      <c r="D315" s="234">
        <v>442</v>
      </c>
      <c r="E315" s="238">
        <v>1</v>
      </c>
      <c r="F315" s="238">
        <v>430</v>
      </c>
      <c r="G315" s="238">
        <v>1</v>
      </c>
      <c r="H315" s="238">
        <v>12</v>
      </c>
      <c r="I315" s="238">
        <v>0</v>
      </c>
      <c r="J315" s="238">
        <v>0</v>
      </c>
      <c r="K315" s="238">
        <v>0</v>
      </c>
      <c r="L315" s="238">
        <v>0</v>
      </c>
      <c r="M315" s="238">
        <v>0</v>
      </c>
      <c r="N315" s="238">
        <v>0</v>
      </c>
      <c r="O315" s="238">
        <v>0</v>
      </c>
      <c r="P315" s="238">
        <v>0</v>
      </c>
      <c r="Q315" s="238">
        <v>0</v>
      </c>
      <c r="R315" s="238">
        <v>0</v>
      </c>
      <c r="S315" s="238">
        <v>0</v>
      </c>
      <c r="T315" s="238">
        <v>0</v>
      </c>
    </row>
    <row r="316" spans="1:20">
      <c r="A316" s="230">
        <v>80071</v>
      </c>
      <c r="B316" s="230" t="s">
        <v>1133</v>
      </c>
      <c r="C316" s="234">
        <v>1</v>
      </c>
      <c r="D316" s="234">
        <v>3</v>
      </c>
      <c r="E316" s="238">
        <v>0</v>
      </c>
      <c r="F316" s="238">
        <v>0</v>
      </c>
      <c r="G316" s="238">
        <v>0</v>
      </c>
      <c r="H316" s="238">
        <v>0</v>
      </c>
      <c r="I316" s="238">
        <v>0</v>
      </c>
      <c r="J316" s="238">
        <v>0</v>
      </c>
      <c r="K316" s="238">
        <v>0</v>
      </c>
      <c r="L316" s="238">
        <v>0</v>
      </c>
      <c r="M316" s="238">
        <v>0</v>
      </c>
      <c r="N316" s="238">
        <v>0</v>
      </c>
      <c r="O316" s="238">
        <v>0</v>
      </c>
      <c r="P316" s="238">
        <v>0</v>
      </c>
      <c r="Q316" s="238">
        <v>0</v>
      </c>
      <c r="R316" s="238">
        <v>0</v>
      </c>
      <c r="S316" s="238">
        <v>1</v>
      </c>
      <c r="T316" s="238">
        <v>3</v>
      </c>
    </row>
    <row r="317" spans="1:20">
      <c r="A317" s="230">
        <v>80072</v>
      </c>
      <c r="B317" s="230" t="s">
        <v>1134</v>
      </c>
      <c r="C317" s="234">
        <v>0</v>
      </c>
      <c r="D317" s="234">
        <v>0</v>
      </c>
      <c r="E317" s="238">
        <v>0</v>
      </c>
      <c r="F317" s="238">
        <v>0</v>
      </c>
      <c r="G317" s="238">
        <v>0</v>
      </c>
      <c r="H317" s="238">
        <v>0</v>
      </c>
      <c r="I317" s="238">
        <v>0</v>
      </c>
      <c r="J317" s="238">
        <v>0</v>
      </c>
      <c r="K317" s="238">
        <v>0</v>
      </c>
      <c r="L317" s="238">
        <v>0</v>
      </c>
      <c r="M317" s="238">
        <v>0</v>
      </c>
      <c r="N317" s="238">
        <v>0</v>
      </c>
      <c r="O317" s="238">
        <v>0</v>
      </c>
      <c r="P317" s="238">
        <v>0</v>
      </c>
      <c r="Q317" s="238">
        <v>0</v>
      </c>
      <c r="R317" s="238">
        <v>0</v>
      </c>
      <c r="S317" s="238">
        <v>0</v>
      </c>
      <c r="T317" s="238">
        <v>0</v>
      </c>
    </row>
    <row r="318" spans="1:20">
      <c r="A318" s="230">
        <v>80073</v>
      </c>
      <c r="B318" s="230" t="s">
        <v>1135</v>
      </c>
      <c r="C318" s="234">
        <v>7</v>
      </c>
      <c r="D318" s="234">
        <v>37</v>
      </c>
      <c r="E318" s="238">
        <v>0</v>
      </c>
      <c r="F318" s="238">
        <v>0</v>
      </c>
      <c r="G318" s="238">
        <v>0</v>
      </c>
      <c r="H318" s="238">
        <v>0</v>
      </c>
      <c r="I318" s="238">
        <v>2</v>
      </c>
      <c r="J318" s="238">
        <v>12</v>
      </c>
      <c r="K318" s="238">
        <v>0</v>
      </c>
      <c r="L318" s="238">
        <v>0</v>
      </c>
      <c r="M318" s="238">
        <v>0</v>
      </c>
      <c r="N318" s="238">
        <v>0</v>
      </c>
      <c r="O318" s="238">
        <v>0</v>
      </c>
      <c r="P318" s="238">
        <v>0</v>
      </c>
      <c r="Q318" s="238">
        <v>0</v>
      </c>
      <c r="R318" s="238">
        <v>0</v>
      </c>
      <c r="S318" s="238">
        <v>5</v>
      </c>
      <c r="T318" s="238">
        <v>25</v>
      </c>
    </row>
    <row r="319" spans="1:20">
      <c r="A319" s="230">
        <v>80074</v>
      </c>
      <c r="B319" s="230" t="s">
        <v>1136</v>
      </c>
      <c r="C319" s="234">
        <v>0</v>
      </c>
      <c r="D319" s="234">
        <v>0</v>
      </c>
      <c r="E319" s="238">
        <v>0</v>
      </c>
      <c r="F319" s="238">
        <v>0</v>
      </c>
      <c r="G319" s="238">
        <v>0</v>
      </c>
      <c r="H319" s="238">
        <v>0</v>
      </c>
      <c r="I319" s="238">
        <v>0</v>
      </c>
      <c r="J319" s="238">
        <v>0</v>
      </c>
      <c r="K319" s="238">
        <v>0</v>
      </c>
      <c r="L319" s="238">
        <v>0</v>
      </c>
      <c r="M319" s="238">
        <v>0</v>
      </c>
      <c r="N319" s="238">
        <v>0</v>
      </c>
      <c r="O319" s="238">
        <v>0</v>
      </c>
      <c r="P319" s="238">
        <v>0</v>
      </c>
      <c r="Q319" s="238">
        <v>0</v>
      </c>
      <c r="R319" s="238">
        <v>0</v>
      </c>
      <c r="S319" s="238">
        <v>0</v>
      </c>
      <c r="T319" s="238">
        <v>0</v>
      </c>
    </row>
    <row r="320" spans="1:20">
      <c r="A320" s="230">
        <v>80075</v>
      </c>
      <c r="B320" s="230" t="s">
        <v>1137</v>
      </c>
      <c r="C320" s="234">
        <v>1</v>
      </c>
      <c r="D320" s="234">
        <v>20</v>
      </c>
      <c r="E320" s="238">
        <v>0</v>
      </c>
      <c r="F320" s="238">
        <v>0</v>
      </c>
      <c r="G320" s="238">
        <v>0</v>
      </c>
      <c r="H320" s="238">
        <v>0</v>
      </c>
      <c r="I320" s="238">
        <v>1</v>
      </c>
      <c r="J320" s="238">
        <v>20</v>
      </c>
      <c r="K320" s="238">
        <v>0</v>
      </c>
      <c r="L320" s="238">
        <v>0</v>
      </c>
      <c r="M320" s="238">
        <v>0</v>
      </c>
      <c r="N320" s="238">
        <v>0</v>
      </c>
      <c r="O320" s="238">
        <v>0</v>
      </c>
      <c r="P320" s="238">
        <v>0</v>
      </c>
      <c r="Q320" s="238">
        <v>0</v>
      </c>
      <c r="R320" s="238">
        <v>0</v>
      </c>
      <c r="S320" s="238">
        <v>0</v>
      </c>
      <c r="T320" s="238">
        <v>0</v>
      </c>
    </row>
    <row r="321" spans="1:20">
      <c r="A321" s="230">
        <v>80076</v>
      </c>
      <c r="B321" s="230" t="s">
        <v>1138</v>
      </c>
      <c r="C321" s="234">
        <v>0</v>
      </c>
      <c r="D321" s="234">
        <v>0</v>
      </c>
      <c r="E321" s="238">
        <v>0</v>
      </c>
      <c r="F321" s="238">
        <v>0</v>
      </c>
      <c r="G321" s="238">
        <v>0</v>
      </c>
      <c r="H321" s="238">
        <v>0</v>
      </c>
      <c r="I321" s="238">
        <v>0</v>
      </c>
      <c r="J321" s="238">
        <v>0</v>
      </c>
      <c r="K321" s="238">
        <v>0</v>
      </c>
      <c r="L321" s="238">
        <v>0</v>
      </c>
      <c r="M321" s="238">
        <v>0</v>
      </c>
      <c r="N321" s="238">
        <v>0</v>
      </c>
      <c r="O321" s="238">
        <v>0</v>
      </c>
      <c r="P321" s="238">
        <v>0</v>
      </c>
      <c r="Q321" s="238">
        <v>0</v>
      </c>
      <c r="R321" s="238">
        <v>0</v>
      </c>
      <c r="S321" s="238">
        <v>0</v>
      </c>
      <c r="T321" s="238">
        <v>0</v>
      </c>
    </row>
    <row r="322" spans="1:20">
      <c r="A322" s="230">
        <v>80077</v>
      </c>
      <c r="B322" s="230" t="s">
        <v>1139</v>
      </c>
      <c r="C322" s="234">
        <v>4</v>
      </c>
      <c r="D322" s="234">
        <v>38</v>
      </c>
      <c r="E322" s="238">
        <v>0</v>
      </c>
      <c r="F322" s="238">
        <v>0</v>
      </c>
      <c r="G322" s="238">
        <v>1</v>
      </c>
      <c r="H322" s="238">
        <v>12</v>
      </c>
      <c r="I322" s="238">
        <v>1</v>
      </c>
      <c r="J322" s="238">
        <v>12</v>
      </c>
      <c r="K322" s="238">
        <v>0</v>
      </c>
      <c r="L322" s="238">
        <v>0</v>
      </c>
      <c r="M322" s="238">
        <v>0</v>
      </c>
      <c r="N322" s="238">
        <v>0</v>
      </c>
      <c r="O322" s="238">
        <v>0</v>
      </c>
      <c r="P322" s="238">
        <v>0</v>
      </c>
      <c r="Q322" s="238">
        <v>0</v>
      </c>
      <c r="R322" s="238">
        <v>0</v>
      </c>
      <c r="S322" s="238">
        <v>2</v>
      </c>
      <c r="T322" s="238">
        <v>14</v>
      </c>
    </row>
    <row r="323" spans="1:20">
      <c r="A323" s="230">
        <v>80078</v>
      </c>
      <c r="B323" s="230" t="s">
        <v>1140</v>
      </c>
      <c r="C323" s="234">
        <v>0</v>
      </c>
      <c r="D323" s="234">
        <v>0</v>
      </c>
      <c r="E323" s="238">
        <v>0</v>
      </c>
      <c r="F323" s="238">
        <v>0</v>
      </c>
      <c r="G323" s="238">
        <v>0</v>
      </c>
      <c r="H323" s="238">
        <v>0</v>
      </c>
      <c r="I323" s="238">
        <v>0</v>
      </c>
      <c r="J323" s="238">
        <v>0</v>
      </c>
      <c r="K323" s="238">
        <v>0</v>
      </c>
      <c r="L323" s="238">
        <v>0</v>
      </c>
      <c r="M323" s="238">
        <v>0</v>
      </c>
      <c r="N323" s="238">
        <v>0</v>
      </c>
      <c r="O323" s="238">
        <v>0</v>
      </c>
      <c r="P323" s="238">
        <v>0</v>
      </c>
      <c r="Q323" s="238">
        <v>0</v>
      </c>
      <c r="R323" s="238">
        <v>0</v>
      </c>
      <c r="S323" s="238">
        <v>0</v>
      </c>
      <c r="T323" s="238">
        <v>0</v>
      </c>
    </row>
    <row r="324" spans="1:20">
      <c r="A324" s="230">
        <v>80079</v>
      </c>
      <c r="B324" s="230" t="s">
        <v>1141</v>
      </c>
      <c r="C324" s="234">
        <v>0</v>
      </c>
      <c r="D324" s="234">
        <v>0</v>
      </c>
      <c r="E324" s="238">
        <v>0</v>
      </c>
      <c r="F324" s="238">
        <v>0</v>
      </c>
      <c r="G324" s="238">
        <v>0</v>
      </c>
      <c r="H324" s="238">
        <v>0</v>
      </c>
      <c r="I324" s="238">
        <v>0</v>
      </c>
      <c r="J324" s="238">
        <v>0</v>
      </c>
      <c r="K324" s="238">
        <v>0</v>
      </c>
      <c r="L324" s="238">
        <v>0</v>
      </c>
      <c r="M324" s="238">
        <v>0</v>
      </c>
      <c r="N324" s="238">
        <v>0</v>
      </c>
      <c r="O324" s="238">
        <v>0</v>
      </c>
      <c r="P324" s="238">
        <v>0</v>
      </c>
      <c r="Q324" s="238">
        <v>0</v>
      </c>
      <c r="R324" s="238">
        <v>0</v>
      </c>
      <c r="S324" s="238">
        <v>0</v>
      </c>
      <c r="T324" s="238">
        <v>0</v>
      </c>
    </row>
    <row r="325" spans="1:20">
      <c r="A325" s="230">
        <v>80080</v>
      </c>
      <c r="B325" s="230" t="s">
        <v>1142</v>
      </c>
      <c r="C325" s="234">
        <v>2</v>
      </c>
      <c r="D325" s="234">
        <v>10</v>
      </c>
      <c r="E325" s="238">
        <v>0</v>
      </c>
      <c r="F325" s="238">
        <v>0</v>
      </c>
      <c r="G325" s="238">
        <v>0</v>
      </c>
      <c r="H325" s="238">
        <v>0</v>
      </c>
      <c r="I325" s="238">
        <v>0</v>
      </c>
      <c r="J325" s="238">
        <v>0</v>
      </c>
      <c r="K325" s="238">
        <v>0</v>
      </c>
      <c r="L325" s="238">
        <v>0</v>
      </c>
      <c r="M325" s="238">
        <v>0</v>
      </c>
      <c r="N325" s="238">
        <v>0</v>
      </c>
      <c r="O325" s="238">
        <v>0</v>
      </c>
      <c r="P325" s="238">
        <v>0</v>
      </c>
      <c r="Q325" s="238">
        <v>0</v>
      </c>
      <c r="R325" s="238">
        <v>0</v>
      </c>
      <c r="S325" s="238">
        <v>2</v>
      </c>
      <c r="T325" s="238">
        <v>10</v>
      </c>
    </row>
    <row r="326" spans="1:20">
      <c r="A326" s="230">
        <v>80081</v>
      </c>
      <c r="B326" s="230" t="s">
        <v>1143</v>
      </c>
      <c r="C326" s="234">
        <v>0</v>
      </c>
      <c r="D326" s="234">
        <v>0</v>
      </c>
      <c r="E326" s="238">
        <v>0</v>
      </c>
      <c r="F326" s="238">
        <v>0</v>
      </c>
      <c r="G326" s="238">
        <v>0</v>
      </c>
      <c r="H326" s="238">
        <v>0</v>
      </c>
      <c r="I326" s="238">
        <v>0</v>
      </c>
      <c r="J326" s="238">
        <v>0</v>
      </c>
      <c r="K326" s="238">
        <v>0</v>
      </c>
      <c r="L326" s="238">
        <v>0</v>
      </c>
      <c r="M326" s="238">
        <v>0</v>
      </c>
      <c r="N326" s="238">
        <v>0</v>
      </c>
      <c r="O326" s="238">
        <v>0</v>
      </c>
      <c r="P326" s="238">
        <v>0</v>
      </c>
      <c r="Q326" s="238">
        <v>0</v>
      </c>
      <c r="R326" s="238">
        <v>0</v>
      </c>
      <c r="S326" s="238">
        <v>0</v>
      </c>
      <c r="T326" s="238">
        <v>0</v>
      </c>
    </row>
    <row r="327" spans="1:20">
      <c r="A327" s="230">
        <v>80082</v>
      </c>
      <c r="B327" s="230" t="s">
        <v>1144</v>
      </c>
      <c r="C327" s="234">
        <v>2</v>
      </c>
      <c r="D327" s="234">
        <v>19</v>
      </c>
      <c r="E327" s="238">
        <v>0</v>
      </c>
      <c r="F327" s="238">
        <v>0</v>
      </c>
      <c r="G327" s="238">
        <v>0</v>
      </c>
      <c r="H327" s="238">
        <v>0</v>
      </c>
      <c r="I327" s="238">
        <v>1</v>
      </c>
      <c r="J327" s="238">
        <v>4</v>
      </c>
      <c r="K327" s="238">
        <v>1</v>
      </c>
      <c r="L327" s="238">
        <v>15</v>
      </c>
      <c r="M327" s="238">
        <v>0</v>
      </c>
      <c r="N327" s="238">
        <v>0</v>
      </c>
      <c r="O327" s="238">
        <v>0</v>
      </c>
      <c r="P327" s="238">
        <v>0</v>
      </c>
      <c r="Q327" s="238">
        <v>0</v>
      </c>
      <c r="R327" s="238">
        <v>0</v>
      </c>
      <c r="S327" s="238">
        <v>0</v>
      </c>
      <c r="T327" s="238">
        <v>0</v>
      </c>
    </row>
    <row r="328" spans="1:20">
      <c r="A328" s="230">
        <v>80083</v>
      </c>
      <c r="B328" s="230" t="s">
        <v>1145</v>
      </c>
      <c r="C328" s="234">
        <v>8</v>
      </c>
      <c r="D328" s="234">
        <v>117</v>
      </c>
      <c r="E328" s="238">
        <v>0</v>
      </c>
      <c r="F328" s="238">
        <v>0</v>
      </c>
      <c r="G328" s="238">
        <v>1</v>
      </c>
      <c r="H328" s="238">
        <v>47</v>
      </c>
      <c r="I328" s="238">
        <v>0</v>
      </c>
      <c r="J328" s="238">
        <v>0</v>
      </c>
      <c r="K328" s="238">
        <v>1</v>
      </c>
      <c r="L328" s="238">
        <v>41</v>
      </c>
      <c r="M328" s="238">
        <v>0</v>
      </c>
      <c r="N328" s="238">
        <v>0</v>
      </c>
      <c r="O328" s="238">
        <v>0</v>
      </c>
      <c r="P328" s="238">
        <v>0</v>
      </c>
      <c r="Q328" s="238">
        <v>0</v>
      </c>
      <c r="R328" s="238">
        <v>0</v>
      </c>
      <c r="S328" s="238">
        <v>6</v>
      </c>
      <c r="T328" s="238">
        <v>29</v>
      </c>
    </row>
    <row r="329" spans="1:20">
      <c r="A329" s="230">
        <v>80084</v>
      </c>
      <c r="B329" s="230" t="s">
        <v>1146</v>
      </c>
      <c r="C329" s="234">
        <v>1</v>
      </c>
      <c r="D329" s="234">
        <v>14</v>
      </c>
      <c r="E329" s="238">
        <v>0</v>
      </c>
      <c r="F329" s="238">
        <v>0</v>
      </c>
      <c r="G329" s="238">
        <v>0</v>
      </c>
      <c r="H329" s="238">
        <v>0</v>
      </c>
      <c r="I329" s="238">
        <v>1</v>
      </c>
      <c r="J329" s="238">
        <v>14</v>
      </c>
      <c r="K329" s="238">
        <v>0</v>
      </c>
      <c r="L329" s="238">
        <v>0</v>
      </c>
      <c r="M329" s="238">
        <v>0</v>
      </c>
      <c r="N329" s="238">
        <v>0</v>
      </c>
      <c r="O329" s="238">
        <v>0</v>
      </c>
      <c r="P329" s="238">
        <v>0</v>
      </c>
      <c r="Q329" s="238">
        <v>0</v>
      </c>
      <c r="R329" s="238">
        <v>0</v>
      </c>
      <c r="S329" s="238">
        <v>0</v>
      </c>
      <c r="T329" s="238">
        <v>0</v>
      </c>
    </row>
    <row r="330" spans="1:20">
      <c r="A330" s="230">
        <v>80085</v>
      </c>
      <c r="B330" s="230" t="s">
        <v>1147</v>
      </c>
      <c r="C330" s="234">
        <v>30</v>
      </c>
      <c r="D330" s="234">
        <v>174</v>
      </c>
      <c r="E330" s="238">
        <v>0</v>
      </c>
      <c r="F330" s="238">
        <v>0</v>
      </c>
      <c r="G330" s="238">
        <v>3</v>
      </c>
      <c r="H330" s="238">
        <v>22</v>
      </c>
      <c r="I330" s="238">
        <v>0</v>
      </c>
      <c r="J330" s="238">
        <v>0</v>
      </c>
      <c r="K330" s="238">
        <v>0</v>
      </c>
      <c r="L330" s="238">
        <v>0</v>
      </c>
      <c r="M330" s="238">
        <v>1</v>
      </c>
      <c r="N330" s="238">
        <v>24</v>
      </c>
      <c r="O330" s="238">
        <v>0</v>
      </c>
      <c r="P330" s="238">
        <v>0</v>
      </c>
      <c r="Q330" s="238">
        <v>0</v>
      </c>
      <c r="R330" s="238">
        <v>0</v>
      </c>
      <c r="S330" s="238">
        <v>26</v>
      </c>
      <c r="T330" s="238">
        <v>128</v>
      </c>
    </row>
    <row r="331" spans="1:20">
      <c r="A331" s="230">
        <v>80086</v>
      </c>
      <c r="B331" s="230" t="s">
        <v>1148</v>
      </c>
      <c r="C331" s="234">
        <v>1</v>
      </c>
      <c r="D331" s="234">
        <v>83</v>
      </c>
      <c r="E331" s="238">
        <v>0</v>
      </c>
      <c r="F331" s="238">
        <v>0</v>
      </c>
      <c r="G331" s="238">
        <v>0</v>
      </c>
      <c r="H331" s="238">
        <v>0</v>
      </c>
      <c r="I331" s="238">
        <v>0</v>
      </c>
      <c r="J331" s="238">
        <v>0</v>
      </c>
      <c r="K331" s="238">
        <v>0</v>
      </c>
      <c r="L331" s="238">
        <v>0</v>
      </c>
      <c r="M331" s="238">
        <v>1</v>
      </c>
      <c r="N331" s="238">
        <v>83</v>
      </c>
      <c r="O331" s="238">
        <v>0</v>
      </c>
      <c r="P331" s="238">
        <v>0</v>
      </c>
      <c r="Q331" s="238">
        <v>0</v>
      </c>
      <c r="R331" s="238">
        <v>0</v>
      </c>
      <c r="S331" s="238">
        <v>0</v>
      </c>
      <c r="T331" s="238">
        <v>0</v>
      </c>
    </row>
    <row r="332" spans="1:20">
      <c r="A332" s="230">
        <v>80087</v>
      </c>
      <c r="B332" s="230" t="s">
        <v>1149</v>
      </c>
      <c r="C332" s="234">
        <v>0</v>
      </c>
      <c r="D332" s="234">
        <v>0</v>
      </c>
      <c r="E332" s="238">
        <v>0</v>
      </c>
      <c r="F332" s="238">
        <v>0</v>
      </c>
      <c r="G332" s="238">
        <v>0</v>
      </c>
      <c r="H332" s="238">
        <v>0</v>
      </c>
      <c r="I332" s="238">
        <v>0</v>
      </c>
      <c r="J332" s="238">
        <v>0</v>
      </c>
      <c r="K332" s="238">
        <v>0</v>
      </c>
      <c r="L332" s="238">
        <v>0</v>
      </c>
      <c r="M332" s="238">
        <v>0</v>
      </c>
      <c r="N332" s="238">
        <v>0</v>
      </c>
      <c r="O332" s="238">
        <v>0</v>
      </c>
      <c r="P332" s="238">
        <v>0</v>
      </c>
      <c r="Q332" s="238">
        <v>0</v>
      </c>
      <c r="R332" s="238">
        <v>0</v>
      </c>
      <c r="S332" s="238">
        <v>0</v>
      </c>
      <c r="T332" s="238">
        <v>0</v>
      </c>
    </row>
    <row r="333" spans="1:20">
      <c r="A333" s="230">
        <v>80088</v>
      </c>
      <c r="B333" s="230" t="s">
        <v>1150</v>
      </c>
      <c r="C333" s="234">
        <v>6</v>
      </c>
      <c r="D333" s="234">
        <v>190</v>
      </c>
      <c r="E333" s="238">
        <v>1</v>
      </c>
      <c r="F333" s="238">
        <v>150</v>
      </c>
      <c r="G333" s="238">
        <v>1</v>
      </c>
      <c r="H333" s="238">
        <v>23</v>
      </c>
      <c r="I333" s="238">
        <v>0</v>
      </c>
      <c r="J333" s="238">
        <v>0</v>
      </c>
      <c r="K333" s="238">
        <v>0</v>
      </c>
      <c r="L333" s="238">
        <v>0</v>
      </c>
      <c r="M333" s="238">
        <v>0</v>
      </c>
      <c r="N333" s="238">
        <v>0</v>
      </c>
      <c r="O333" s="238">
        <v>0</v>
      </c>
      <c r="P333" s="238">
        <v>0</v>
      </c>
      <c r="Q333" s="238">
        <v>0</v>
      </c>
      <c r="R333" s="238">
        <v>0</v>
      </c>
      <c r="S333" s="238">
        <v>4</v>
      </c>
      <c r="T333" s="238">
        <v>17</v>
      </c>
    </row>
    <row r="334" spans="1:20">
      <c r="A334" s="230">
        <v>80089</v>
      </c>
      <c r="B334" s="230" t="s">
        <v>1151</v>
      </c>
      <c r="C334" s="234">
        <v>0</v>
      </c>
      <c r="D334" s="234">
        <v>0</v>
      </c>
      <c r="E334" s="238">
        <v>0</v>
      </c>
      <c r="F334" s="238">
        <v>0</v>
      </c>
      <c r="G334" s="238">
        <v>0</v>
      </c>
      <c r="H334" s="238">
        <v>0</v>
      </c>
      <c r="I334" s="238">
        <v>0</v>
      </c>
      <c r="J334" s="238">
        <v>0</v>
      </c>
      <c r="K334" s="238">
        <v>0</v>
      </c>
      <c r="L334" s="238">
        <v>0</v>
      </c>
      <c r="M334" s="238">
        <v>0</v>
      </c>
      <c r="N334" s="238">
        <v>0</v>
      </c>
      <c r="O334" s="238">
        <v>0</v>
      </c>
      <c r="P334" s="238">
        <v>0</v>
      </c>
      <c r="Q334" s="238">
        <v>0</v>
      </c>
      <c r="R334" s="238">
        <v>0</v>
      </c>
      <c r="S334" s="238">
        <v>0</v>
      </c>
      <c r="T334" s="238">
        <v>0</v>
      </c>
    </row>
    <row r="335" spans="1:20">
      <c r="A335" s="230">
        <v>80090</v>
      </c>
      <c r="B335" s="230" t="s">
        <v>1152</v>
      </c>
      <c r="C335" s="234">
        <v>0</v>
      </c>
      <c r="D335" s="234">
        <v>0</v>
      </c>
      <c r="E335" s="238">
        <v>0</v>
      </c>
      <c r="F335" s="238">
        <v>0</v>
      </c>
      <c r="G335" s="238">
        <v>0</v>
      </c>
      <c r="H335" s="238">
        <v>0</v>
      </c>
      <c r="I335" s="238">
        <v>0</v>
      </c>
      <c r="J335" s="238">
        <v>0</v>
      </c>
      <c r="K335" s="238">
        <v>0</v>
      </c>
      <c r="L335" s="238">
        <v>0</v>
      </c>
      <c r="M335" s="238">
        <v>0</v>
      </c>
      <c r="N335" s="238">
        <v>0</v>
      </c>
      <c r="O335" s="238">
        <v>0</v>
      </c>
      <c r="P335" s="238">
        <v>0</v>
      </c>
      <c r="Q335" s="238">
        <v>0</v>
      </c>
      <c r="R335" s="238">
        <v>0</v>
      </c>
      <c r="S335" s="238">
        <v>0</v>
      </c>
      <c r="T335" s="238">
        <v>0</v>
      </c>
    </row>
    <row r="336" spans="1:20">
      <c r="A336" s="230">
        <v>80091</v>
      </c>
      <c r="B336" s="230" t="s">
        <v>1153</v>
      </c>
      <c r="C336" s="234">
        <v>3</v>
      </c>
      <c r="D336" s="234">
        <v>60</v>
      </c>
      <c r="E336" s="238">
        <v>0</v>
      </c>
      <c r="F336" s="238">
        <v>0</v>
      </c>
      <c r="G336" s="238">
        <v>0</v>
      </c>
      <c r="H336" s="238">
        <v>0</v>
      </c>
      <c r="I336" s="238">
        <v>3</v>
      </c>
      <c r="J336" s="238">
        <v>60</v>
      </c>
      <c r="K336" s="238">
        <v>0</v>
      </c>
      <c r="L336" s="238">
        <v>0</v>
      </c>
      <c r="M336" s="238">
        <v>0</v>
      </c>
      <c r="N336" s="238">
        <v>0</v>
      </c>
      <c r="O336" s="238">
        <v>0</v>
      </c>
      <c r="P336" s="238">
        <v>0</v>
      </c>
      <c r="Q336" s="238">
        <v>0</v>
      </c>
      <c r="R336" s="238">
        <v>0</v>
      </c>
      <c r="S336" s="238">
        <v>0</v>
      </c>
      <c r="T336" s="238">
        <v>0</v>
      </c>
    </row>
    <row r="337" spans="1:20">
      <c r="A337" s="230">
        <v>80092</v>
      </c>
      <c r="B337" s="230" t="s">
        <v>1154</v>
      </c>
      <c r="C337" s="234">
        <v>3</v>
      </c>
      <c r="D337" s="234">
        <v>22</v>
      </c>
      <c r="E337" s="238">
        <v>0</v>
      </c>
      <c r="F337" s="238">
        <v>0</v>
      </c>
      <c r="G337" s="238">
        <v>0</v>
      </c>
      <c r="H337" s="238">
        <v>0</v>
      </c>
      <c r="I337" s="238">
        <v>1</v>
      </c>
      <c r="J337" s="238">
        <v>10</v>
      </c>
      <c r="K337" s="238">
        <v>0</v>
      </c>
      <c r="L337" s="238">
        <v>0</v>
      </c>
      <c r="M337" s="238">
        <v>0</v>
      </c>
      <c r="N337" s="238">
        <v>0</v>
      </c>
      <c r="O337" s="238">
        <v>0</v>
      </c>
      <c r="P337" s="238">
        <v>0</v>
      </c>
      <c r="Q337" s="238">
        <v>0</v>
      </c>
      <c r="R337" s="238">
        <v>0</v>
      </c>
      <c r="S337" s="238">
        <v>2</v>
      </c>
      <c r="T337" s="238">
        <v>12</v>
      </c>
    </row>
    <row r="338" spans="1:20">
      <c r="A338" s="230">
        <v>80093</v>
      </c>
      <c r="B338" s="230" t="s">
        <v>1155</v>
      </c>
      <c r="C338" s="234">
        <v>3</v>
      </c>
      <c r="D338" s="234">
        <v>19</v>
      </c>
      <c r="E338" s="238">
        <v>0</v>
      </c>
      <c r="F338" s="238">
        <v>0</v>
      </c>
      <c r="G338" s="238">
        <v>1</v>
      </c>
      <c r="H338" s="238">
        <v>9</v>
      </c>
      <c r="I338" s="238">
        <v>0</v>
      </c>
      <c r="J338" s="238">
        <v>0</v>
      </c>
      <c r="K338" s="238">
        <v>0</v>
      </c>
      <c r="L338" s="238">
        <v>0</v>
      </c>
      <c r="M338" s="238">
        <v>0</v>
      </c>
      <c r="N338" s="238">
        <v>0</v>
      </c>
      <c r="O338" s="238">
        <v>0</v>
      </c>
      <c r="P338" s="238">
        <v>0</v>
      </c>
      <c r="Q338" s="238">
        <v>0</v>
      </c>
      <c r="R338" s="238">
        <v>0</v>
      </c>
      <c r="S338" s="238">
        <v>2</v>
      </c>
      <c r="T338" s="238">
        <v>10</v>
      </c>
    </row>
    <row r="339" spans="1:20">
      <c r="A339" s="230">
        <v>80094</v>
      </c>
      <c r="B339" s="230" t="s">
        <v>1156</v>
      </c>
      <c r="C339" s="234">
        <v>0</v>
      </c>
      <c r="D339" s="234">
        <v>0</v>
      </c>
      <c r="E339" s="238">
        <v>0</v>
      </c>
      <c r="F339" s="238">
        <v>0</v>
      </c>
      <c r="G339" s="238">
        <v>0</v>
      </c>
      <c r="H339" s="238">
        <v>0</v>
      </c>
      <c r="I339" s="238">
        <v>0</v>
      </c>
      <c r="J339" s="238">
        <v>0</v>
      </c>
      <c r="K339" s="238">
        <v>0</v>
      </c>
      <c r="L339" s="238">
        <v>0</v>
      </c>
      <c r="M339" s="238">
        <v>0</v>
      </c>
      <c r="N339" s="238">
        <v>0</v>
      </c>
      <c r="O339" s="238">
        <v>0</v>
      </c>
      <c r="P339" s="238">
        <v>0</v>
      </c>
      <c r="Q339" s="238">
        <v>0</v>
      </c>
      <c r="R339" s="238">
        <v>0</v>
      </c>
      <c r="S339" s="238">
        <v>0</v>
      </c>
      <c r="T339" s="238">
        <v>0</v>
      </c>
    </row>
    <row r="340" spans="1:20">
      <c r="A340" s="230">
        <v>80095</v>
      </c>
      <c r="B340" s="230" t="s">
        <v>1157</v>
      </c>
      <c r="C340" s="234">
        <v>0</v>
      </c>
      <c r="D340" s="234">
        <v>0</v>
      </c>
      <c r="E340" s="238">
        <v>0</v>
      </c>
      <c r="F340" s="238">
        <v>0</v>
      </c>
      <c r="G340" s="238">
        <v>0</v>
      </c>
      <c r="H340" s="238">
        <v>0</v>
      </c>
      <c r="I340" s="238">
        <v>0</v>
      </c>
      <c r="J340" s="238">
        <v>0</v>
      </c>
      <c r="K340" s="238">
        <v>0</v>
      </c>
      <c r="L340" s="238">
        <v>0</v>
      </c>
      <c r="M340" s="238">
        <v>0</v>
      </c>
      <c r="N340" s="238">
        <v>0</v>
      </c>
      <c r="O340" s="238">
        <v>0</v>
      </c>
      <c r="P340" s="238">
        <v>0</v>
      </c>
      <c r="Q340" s="238">
        <v>0</v>
      </c>
      <c r="R340" s="238">
        <v>0</v>
      </c>
      <c r="S340" s="238">
        <v>0</v>
      </c>
      <c r="T340" s="238">
        <v>0</v>
      </c>
    </row>
    <row r="341" spans="1:20">
      <c r="A341" s="230">
        <v>80096</v>
      </c>
      <c r="B341" s="230" t="s">
        <v>1158</v>
      </c>
      <c r="C341" s="234">
        <v>14</v>
      </c>
      <c r="D341" s="234">
        <v>95</v>
      </c>
      <c r="E341" s="238">
        <v>0</v>
      </c>
      <c r="F341" s="238">
        <v>0</v>
      </c>
      <c r="G341" s="238">
        <v>1</v>
      </c>
      <c r="H341" s="238">
        <v>21</v>
      </c>
      <c r="I341" s="238">
        <v>0</v>
      </c>
      <c r="J341" s="238">
        <v>0</v>
      </c>
      <c r="K341" s="238">
        <v>0</v>
      </c>
      <c r="L341" s="238">
        <v>0</v>
      </c>
      <c r="M341" s="238">
        <v>0</v>
      </c>
      <c r="N341" s="238">
        <v>0</v>
      </c>
      <c r="O341" s="238">
        <v>0</v>
      </c>
      <c r="P341" s="238">
        <v>0</v>
      </c>
      <c r="Q341" s="238">
        <v>0</v>
      </c>
      <c r="R341" s="238">
        <v>0</v>
      </c>
      <c r="S341" s="238">
        <v>13</v>
      </c>
      <c r="T341" s="238">
        <v>74</v>
      </c>
    </row>
    <row r="342" spans="1:20">
      <c r="A342" s="236" t="s">
        <v>1159</v>
      </c>
      <c r="B342" s="236" t="s">
        <v>1160</v>
      </c>
      <c r="C342" s="234">
        <v>92</v>
      </c>
      <c r="D342" s="234">
        <v>8126</v>
      </c>
      <c r="E342" s="237">
        <v>21</v>
      </c>
      <c r="F342" s="237">
        <v>7352</v>
      </c>
      <c r="G342" s="237">
        <v>2</v>
      </c>
      <c r="H342" s="237">
        <v>30</v>
      </c>
      <c r="I342" s="237">
        <v>45</v>
      </c>
      <c r="J342" s="237">
        <v>574</v>
      </c>
      <c r="K342" s="237">
        <v>0</v>
      </c>
      <c r="L342" s="237">
        <v>0</v>
      </c>
      <c r="M342" s="237">
        <v>1</v>
      </c>
      <c r="N342" s="237">
        <v>50</v>
      </c>
      <c r="O342" s="237">
        <v>0</v>
      </c>
      <c r="P342" s="237">
        <v>0</v>
      </c>
      <c r="Q342" s="237">
        <v>0</v>
      </c>
      <c r="R342" s="237">
        <v>0</v>
      </c>
      <c r="S342" s="237">
        <v>23</v>
      </c>
      <c r="T342" s="237">
        <v>120</v>
      </c>
    </row>
    <row r="343" spans="1:20">
      <c r="A343" s="230">
        <v>101001</v>
      </c>
      <c r="B343" s="230" t="s">
        <v>1161</v>
      </c>
      <c r="C343" s="234">
        <v>0</v>
      </c>
      <c r="D343" s="234">
        <v>0</v>
      </c>
      <c r="E343" s="238">
        <v>0</v>
      </c>
      <c r="F343" s="238">
        <v>0</v>
      </c>
      <c r="G343" s="238">
        <v>0</v>
      </c>
      <c r="H343" s="238">
        <v>0</v>
      </c>
      <c r="I343" s="238">
        <v>0</v>
      </c>
      <c r="J343" s="238">
        <v>0</v>
      </c>
      <c r="K343" s="238">
        <v>0</v>
      </c>
      <c r="L343" s="238">
        <v>0</v>
      </c>
      <c r="M343" s="238">
        <v>0</v>
      </c>
      <c r="N343" s="238">
        <v>0</v>
      </c>
      <c r="O343" s="238">
        <v>0</v>
      </c>
      <c r="P343" s="238">
        <v>0</v>
      </c>
      <c r="Q343" s="238">
        <v>0</v>
      </c>
      <c r="R343" s="238">
        <v>0</v>
      </c>
      <c r="S343" s="238">
        <v>0</v>
      </c>
      <c r="T343" s="238">
        <v>0</v>
      </c>
    </row>
    <row r="344" spans="1:20">
      <c r="A344" s="230">
        <v>101002</v>
      </c>
      <c r="B344" s="230" t="s">
        <v>1162</v>
      </c>
      <c r="C344" s="234">
        <v>3</v>
      </c>
      <c r="D344" s="234">
        <v>32</v>
      </c>
      <c r="E344" s="238">
        <v>0</v>
      </c>
      <c r="F344" s="238">
        <v>0</v>
      </c>
      <c r="G344" s="238">
        <v>0</v>
      </c>
      <c r="H344" s="238">
        <v>0</v>
      </c>
      <c r="I344" s="238">
        <v>3</v>
      </c>
      <c r="J344" s="238">
        <v>32</v>
      </c>
      <c r="K344" s="238">
        <v>0</v>
      </c>
      <c r="L344" s="238">
        <v>0</v>
      </c>
      <c r="M344" s="238">
        <v>0</v>
      </c>
      <c r="N344" s="238">
        <v>0</v>
      </c>
      <c r="O344" s="238">
        <v>0</v>
      </c>
      <c r="P344" s="238">
        <v>0</v>
      </c>
      <c r="Q344" s="238">
        <v>0</v>
      </c>
      <c r="R344" s="238">
        <v>0</v>
      </c>
      <c r="S344" s="238">
        <v>0</v>
      </c>
      <c r="T344" s="238">
        <v>0</v>
      </c>
    </row>
    <row r="345" spans="1:20">
      <c r="A345" s="230">
        <v>101003</v>
      </c>
      <c r="B345" s="230" t="s">
        <v>1163</v>
      </c>
      <c r="C345" s="234">
        <v>0</v>
      </c>
      <c r="D345" s="234">
        <v>0</v>
      </c>
      <c r="E345" s="238">
        <v>0</v>
      </c>
      <c r="F345" s="238">
        <v>0</v>
      </c>
      <c r="G345" s="238">
        <v>0</v>
      </c>
      <c r="H345" s="238">
        <v>0</v>
      </c>
      <c r="I345" s="238">
        <v>0</v>
      </c>
      <c r="J345" s="238">
        <v>0</v>
      </c>
      <c r="K345" s="238">
        <v>0</v>
      </c>
      <c r="L345" s="238">
        <v>0</v>
      </c>
      <c r="M345" s="238">
        <v>0</v>
      </c>
      <c r="N345" s="238">
        <v>0</v>
      </c>
      <c r="O345" s="238">
        <v>0</v>
      </c>
      <c r="P345" s="238">
        <v>0</v>
      </c>
      <c r="Q345" s="238">
        <v>0</v>
      </c>
      <c r="R345" s="238">
        <v>0</v>
      </c>
      <c r="S345" s="238">
        <v>0</v>
      </c>
      <c r="T345" s="238">
        <v>0</v>
      </c>
    </row>
    <row r="346" spans="1:20">
      <c r="A346" s="230">
        <v>101004</v>
      </c>
      <c r="B346" s="230" t="s">
        <v>1164</v>
      </c>
      <c r="C346" s="234">
        <v>1</v>
      </c>
      <c r="D346" s="234">
        <v>8</v>
      </c>
      <c r="E346" s="238">
        <v>0</v>
      </c>
      <c r="F346" s="238">
        <v>0</v>
      </c>
      <c r="G346" s="238">
        <v>0</v>
      </c>
      <c r="H346" s="238">
        <v>0</v>
      </c>
      <c r="I346" s="238">
        <v>1</v>
      </c>
      <c r="J346" s="238">
        <v>8</v>
      </c>
      <c r="K346" s="238">
        <v>0</v>
      </c>
      <c r="L346" s="238">
        <v>0</v>
      </c>
      <c r="M346" s="238">
        <v>0</v>
      </c>
      <c r="N346" s="238">
        <v>0</v>
      </c>
      <c r="O346" s="238">
        <v>0</v>
      </c>
      <c r="P346" s="238">
        <v>0</v>
      </c>
      <c r="Q346" s="238">
        <v>0</v>
      </c>
      <c r="R346" s="238">
        <v>0</v>
      </c>
      <c r="S346" s="238">
        <v>0</v>
      </c>
      <c r="T346" s="238">
        <v>0</v>
      </c>
    </row>
    <row r="347" spans="1:20">
      <c r="A347" s="230">
        <v>101005</v>
      </c>
      <c r="B347" s="230" t="s">
        <v>1165</v>
      </c>
      <c r="C347" s="234">
        <v>1</v>
      </c>
      <c r="D347" s="234">
        <v>8</v>
      </c>
      <c r="E347" s="238">
        <v>0</v>
      </c>
      <c r="F347" s="238">
        <v>0</v>
      </c>
      <c r="G347" s="238">
        <v>0</v>
      </c>
      <c r="H347" s="238">
        <v>0</v>
      </c>
      <c r="I347" s="238">
        <v>0</v>
      </c>
      <c r="J347" s="238">
        <v>0</v>
      </c>
      <c r="K347" s="238">
        <v>0</v>
      </c>
      <c r="L347" s="238">
        <v>0</v>
      </c>
      <c r="M347" s="238">
        <v>0</v>
      </c>
      <c r="N347" s="238">
        <v>0</v>
      </c>
      <c r="O347" s="238">
        <v>0</v>
      </c>
      <c r="P347" s="238">
        <v>0</v>
      </c>
      <c r="Q347" s="238">
        <v>0</v>
      </c>
      <c r="R347" s="238">
        <v>0</v>
      </c>
      <c r="S347" s="238">
        <v>1</v>
      </c>
      <c r="T347" s="238">
        <v>8</v>
      </c>
    </row>
    <row r="348" spans="1:20">
      <c r="A348" s="230">
        <v>101006</v>
      </c>
      <c r="B348" s="230" t="s">
        <v>1166</v>
      </c>
      <c r="C348" s="234">
        <v>0</v>
      </c>
      <c r="D348" s="234">
        <v>0</v>
      </c>
      <c r="E348" s="238">
        <v>0</v>
      </c>
      <c r="F348" s="238">
        <v>0</v>
      </c>
      <c r="G348" s="238">
        <v>0</v>
      </c>
      <c r="H348" s="238">
        <v>0</v>
      </c>
      <c r="I348" s="238">
        <v>0</v>
      </c>
      <c r="J348" s="238">
        <v>0</v>
      </c>
      <c r="K348" s="238">
        <v>0</v>
      </c>
      <c r="L348" s="238">
        <v>0</v>
      </c>
      <c r="M348" s="238">
        <v>0</v>
      </c>
      <c r="N348" s="238">
        <v>0</v>
      </c>
      <c r="O348" s="238">
        <v>0</v>
      </c>
      <c r="P348" s="238">
        <v>0</v>
      </c>
      <c r="Q348" s="238">
        <v>0</v>
      </c>
      <c r="R348" s="238">
        <v>0</v>
      </c>
      <c r="S348" s="238">
        <v>0</v>
      </c>
      <c r="T348" s="238">
        <v>0</v>
      </c>
    </row>
    <row r="349" spans="1:20">
      <c r="A349" s="230">
        <v>101007</v>
      </c>
      <c r="B349" s="230" t="s">
        <v>1167</v>
      </c>
      <c r="C349" s="234">
        <v>6</v>
      </c>
      <c r="D349" s="234">
        <v>89</v>
      </c>
      <c r="E349" s="238">
        <v>0</v>
      </c>
      <c r="F349" s="238">
        <v>0</v>
      </c>
      <c r="G349" s="238">
        <v>0</v>
      </c>
      <c r="H349" s="238">
        <v>0</v>
      </c>
      <c r="I349" s="238">
        <v>4</v>
      </c>
      <c r="J349" s="238">
        <v>73</v>
      </c>
      <c r="K349" s="238">
        <v>0</v>
      </c>
      <c r="L349" s="238">
        <v>0</v>
      </c>
      <c r="M349" s="238">
        <v>0</v>
      </c>
      <c r="N349" s="238">
        <v>0</v>
      </c>
      <c r="O349" s="238">
        <v>0</v>
      </c>
      <c r="P349" s="238">
        <v>0</v>
      </c>
      <c r="Q349" s="238">
        <v>0</v>
      </c>
      <c r="R349" s="238">
        <v>0</v>
      </c>
      <c r="S349" s="238">
        <v>2</v>
      </c>
      <c r="T349" s="238">
        <v>16</v>
      </c>
    </row>
    <row r="350" spans="1:20">
      <c r="A350" s="230">
        <v>101008</v>
      </c>
      <c r="B350" s="230" t="s">
        <v>1168</v>
      </c>
      <c r="C350" s="234">
        <v>9</v>
      </c>
      <c r="D350" s="234">
        <v>1527</v>
      </c>
      <c r="E350" s="238">
        <v>2</v>
      </c>
      <c r="F350" s="238">
        <v>1460</v>
      </c>
      <c r="G350" s="238">
        <v>0</v>
      </c>
      <c r="H350" s="238">
        <v>0</v>
      </c>
      <c r="I350" s="238">
        <v>4</v>
      </c>
      <c r="J350" s="238">
        <v>50</v>
      </c>
      <c r="K350" s="238">
        <v>0</v>
      </c>
      <c r="L350" s="238">
        <v>0</v>
      </c>
      <c r="M350" s="238">
        <v>0</v>
      </c>
      <c r="N350" s="238">
        <v>0</v>
      </c>
      <c r="O350" s="238">
        <v>0</v>
      </c>
      <c r="P350" s="238">
        <v>0</v>
      </c>
      <c r="Q350" s="238">
        <v>0</v>
      </c>
      <c r="R350" s="238">
        <v>0</v>
      </c>
      <c r="S350" s="238">
        <v>3</v>
      </c>
      <c r="T350" s="238">
        <v>17</v>
      </c>
    </row>
    <row r="351" spans="1:20">
      <c r="A351" s="230">
        <v>101009</v>
      </c>
      <c r="B351" s="230" t="s">
        <v>1169</v>
      </c>
      <c r="C351" s="234">
        <v>1</v>
      </c>
      <c r="D351" s="234">
        <v>4</v>
      </c>
      <c r="E351" s="238">
        <v>0</v>
      </c>
      <c r="F351" s="238">
        <v>0</v>
      </c>
      <c r="G351" s="238">
        <v>0</v>
      </c>
      <c r="H351" s="238">
        <v>0</v>
      </c>
      <c r="I351" s="238">
        <v>0</v>
      </c>
      <c r="J351" s="238">
        <v>0</v>
      </c>
      <c r="K351" s="238">
        <v>0</v>
      </c>
      <c r="L351" s="238">
        <v>0</v>
      </c>
      <c r="M351" s="238">
        <v>0</v>
      </c>
      <c r="N351" s="238">
        <v>0</v>
      </c>
      <c r="O351" s="238">
        <v>0</v>
      </c>
      <c r="P351" s="238">
        <v>0</v>
      </c>
      <c r="Q351" s="238">
        <v>0</v>
      </c>
      <c r="R351" s="238">
        <v>0</v>
      </c>
      <c r="S351" s="238">
        <v>1</v>
      </c>
      <c r="T351" s="238">
        <v>4</v>
      </c>
    </row>
    <row r="352" spans="1:20">
      <c r="A352" s="230">
        <v>101010</v>
      </c>
      <c r="B352" s="230" t="s">
        <v>1160</v>
      </c>
      <c r="C352" s="234">
        <v>15</v>
      </c>
      <c r="D352" s="234">
        <v>840</v>
      </c>
      <c r="E352" s="238">
        <v>2</v>
      </c>
      <c r="F352" s="238">
        <v>730</v>
      </c>
      <c r="G352" s="238">
        <v>0</v>
      </c>
      <c r="H352" s="238">
        <v>0</v>
      </c>
      <c r="I352" s="238">
        <v>6</v>
      </c>
      <c r="J352" s="238">
        <v>81</v>
      </c>
      <c r="K352" s="238">
        <v>0</v>
      </c>
      <c r="L352" s="238">
        <v>0</v>
      </c>
      <c r="M352" s="238">
        <v>0</v>
      </c>
      <c r="N352" s="238">
        <v>0</v>
      </c>
      <c r="O352" s="238">
        <v>0</v>
      </c>
      <c r="P352" s="238">
        <v>0</v>
      </c>
      <c r="Q352" s="238">
        <v>0</v>
      </c>
      <c r="R352" s="238">
        <v>0</v>
      </c>
      <c r="S352" s="238">
        <v>7</v>
      </c>
      <c r="T352" s="238">
        <v>29</v>
      </c>
    </row>
    <row r="353" spans="1:20">
      <c r="A353" s="230">
        <v>101011</v>
      </c>
      <c r="B353" s="230" t="s">
        <v>1170</v>
      </c>
      <c r="C353" s="234">
        <v>2</v>
      </c>
      <c r="D353" s="234">
        <v>20</v>
      </c>
      <c r="E353" s="238">
        <v>0</v>
      </c>
      <c r="F353" s="238">
        <v>0</v>
      </c>
      <c r="G353" s="238">
        <v>0</v>
      </c>
      <c r="H353" s="238">
        <v>0</v>
      </c>
      <c r="I353" s="238">
        <v>2</v>
      </c>
      <c r="J353" s="238">
        <v>20</v>
      </c>
      <c r="K353" s="238">
        <v>0</v>
      </c>
      <c r="L353" s="238">
        <v>0</v>
      </c>
      <c r="M353" s="238">
        <v>0</v>
      </c>
      <c r="N353" s="238">
        <v>0</v>
      </c>
      <c r="O353" s="238">
        <v>0</v>
      </c>
      <c r="P353" s="238">
        <v>0</v>
      </c>
      <c r="Q353" s="238">
        <v>0</v>
      </c>
      <c r="R353" s="238">
        <v>0</v>
      </c>
      <c r="S353" s="238">
        <v>0</v>
      </c>
      <c r="T353" s="238">
        <v>0</v>
      </c>
    </row>
    <row r="354" spans="1:20">
      <c r="A354" s="230">
        <v>101012</v>
      </c>
      <c r="B354" s="230" t="s">
        <v>1171</v>
      </c>
      <c r="C354" s="234">
        <v>2</v>
      </c>
      <c r="D354" s="234">
        <v>406</v>
      </c>
      <c r="E354" s="238">
        <v>1</v>
      </c>
      <c r="F354" s="238">
        <v>400</v>
      </c>
      <c r="G354" s="238">
        <v>0</v>
      </c>
      <c r="H354" s="238">
        <v>0</v>
      </c>
      <c r="I354" s="238">
        <v>1</v>
      </c>
      <c r="J354" s="238">
        <v>6</v>
      </c>
      <c r="K354" s="238">
        <v>0</v>
      </c>
      <c r="L354" s="238">
        <v>0</v>
      </c>
      <c r="M354" s="238">
        <v>0</v>
      </c>
      <c r="N354" s="238">
        <v>0</v>
      </c>
      <c r="O354" s="238">
        <v>0</v>
      </c>
      <c r="P354" s="238">
        <v>0</v>
      </c>
      <c r="Q354" s="238">
        <v>0</v>
      </c>
      <c r="R354" s="238">
        <v>0</v>
      </c>
      <c r="S354" s="238">
        <v>0</v>
      </c>
      <c r="T354" s="238">
        <v>0</v>
      </c>
    </row>
    <row r="355" spans="1:20">
      <c r="A355" s="230">
        <v>101013</v>
      </c>
      <c r="B355" s="230" t="s">
        <v>1172</v>
      </c>
      <c r="C355" s="234">
        <v>22</v>
      </c>
      <c r="D355" s="234">
        <v>4863</v>
      </c>
      <c r="E355" s="238">
        <v>16</v>
      </c>
      <c r="F355" s="238">
        <v>4762</v>
      </c>
      <c r="G355" s="238">
        <v>0</v>
      </c>
      <c r="H355" s="238">
        <v>0</v>
      </c>
      <c r="I355" s="238">
        <v>4</v>
      </c>
      <c r="J355" s="238">
        <v>43</v>
      </c>
      <c r="K355" s="238">
        <v>0</v>
      </c>
      <c r="L355" s="238">
        <v>0</v>
      </c>
      <c r="M355" s="238">
        <v>1</v>
      </c>
      <c r="N355" s="238">
        <v>50</v>
      </c>
      <c r="O355" s="238">
        <v>0</v>
      </c>
      <c r="P355" s="238">
        <v>0</v>
      </c>
      <c r="Q355" s="238">
        <v>0</v>
      </c>
      <c r="R355" s="238">
        <v>0</v>
      </c>
      <c r="S355" s="238">
        <v>1</v>
      </c>
      <c r="T355" s="238">
        <v>8</v>
      </c>
    </row>
    <row r="356" spans="1:20">
      <c r="A356" s="230">
        <v>101014</v>
      </c>
      <c r="B356" s="230" t="s">
        <v>1173</v>
      </c>
      <c r="C356" s="234">
        <v>5</v>
      </c>
      <c r="D356" s="234">
        <v>40</v>
      </c>
      <c r="E356" s="238">
        <v>0</v>
      </c>
      <c r="F356" s="238">
        <v>0</v>
      </c>
      <c r="G356" s="238">
        <v>1</v>
      </c>
      <c r="H356" s="238">
        <v>18</v>
      </c>
      <c r="I356" s="238">
        <v>0</v>
      </c>
      <c r="J356" s="238">
        <v>0</v>
      </c>
      <c r="K356" s="238">
        <v>0</v>
      </c>
      <c r="L356" s="238">
        <v>0</v>
      </c>
      <c r="M356" s="238">
        <v>0</v>
      </c>
      <c r="N356" s="238">
        <v>0</v>
      </c>
      <c r="O356" s="238">
        <v>0</v>
      </c>
      <c r="P356" s="238">
        <v>0</v>
      </c>
      <c r="Q356" s="238">
        <v>0</v>
      </c>
      <c r="R356" s="238">
        <v>0</v>
      </c>
      <c r="S356" s="238">
        <v>4</v>
      </c>
      <c r="T356" s="238">
        <v>22</v>
      </c>
    </row>
    <row r="357" spans="1:20">
      <c r="A357" s="230">
        <v>101015</v>
      </c>
      <c r="B357" s="230" t="s">
        <v>1174</v>
      </c>
      <c r="C357" s="234">
        <v>2</v>
      </c>
      <c r="D357" s="234">
        <v>18</v>
      </c>
      <c r="E357" s="238">
        <v>0</v>
      </c>
      <c r="F357" s="238">
        <v>0</v>
      </c>
      <c r="G357" s="238">
        <v>0</v>
      </c>
      <c r="H357" s="238">
        <v>0</v>
      </c>
      <c r="I357" s="238">
        <v>2</v>
      </c>
      <c r="J357" s="238">
        <v>18</v>
      </c>
      <c r="K357" s="238">
        <v>0</v>
      </c>
      <c r="L357" s="238">
        <v>0</v>
      </c>
      <c r="M357" s="238">
        <v>0</v>
      </c>
      <c r="N357" s="238">
        <v>0</v>
      </c>
      <c r="O357" s="238">
        <v>0</v>
      </c>
      <c r="P357" s="238">
        <v>0</v>
      </c>
      <c r="Q357" s="238">
        <v>0</v>
      </c>
      <c r="R357" s="238">
        <v>0</v>
      </c>
      <c r="S357" s="238">
        <v>0</v>
      </c>
      <c r="T357" s="238">
        <v>0</v>
      </c>
    </row>
    <row r="358" spans="1:20">
      <c r="A358" s="230">
        <v>101016</v>
      </c>
      <c r="B358" s="230" t="s">
        <v>1175</v>
      </c>
      <c r="C358" s="234">
        <v>0</v>
      </c>
      <c r="D358" s="234">
        <v>0</v>
      </c>
      <c r="E358" s="238">
        <v>0</v>
      </c>
      <c r="F358" s="238">
        <v>0</v>
      </c>
      <c r="G358" s="238">
        <v>0</v>
      </c>
      <c r="H358" s="238">
        <v>0</v>
      </c>
      <c r="I358" s="238">
        <v>0</v>
      </c>
      <c r="J358" s="238">
        <v>0</v>
      </c>
      <c r="K358" s="238">
        <v>0</v>
      </c>
      <c r="L358" s="238">
        <v>0</v>
      </c>
      <c r="M358" s="238">
        <v>0</v>
      </c>
      <c r="N358" s="238">
        <v>0</v>
      </c>
      <c r="O358" s="238">
        <v>0</v>
      </c>
      <c r="P358" s="238">
        <v>0</v>
      </c>
      <c r="Q358" s="238">
        <v>0</v>
      </c>
      <c r="R358" s="238">
        <v>0</v>
      </c>
      <c r="S358" s="238">
        <v>0</v>
      </c>
      <c r="T358" s="238">
        <v>0</v>
      </c>
    </row>
    <row r="359" spans="1:20">
      <c r="A359" s="230">
        <v>101017</v>
      </c>
      <c r="B359" s="230" t="s">
        <v>1176</v>
      </c>
      <c r="C359" s="234">
        <v>4</v>
      </c>
      <c r="D359" s="234">
        <v>42</v>
      </c>
      <c r="E359" s="238">
        <v>0</v>
      </c>
      <c r="F359" s="238">
        <v>0</v>
      </c>
      <c r="G359" s="238">
        <v>0</v>
      </c>
      <c r="H359" s="238">
        <v>0</v>
      </c>
      <c r="I359" s="238">
        <v>4</v>
      </c>
      <c r="J359" s="238">
        <v>42</v>
      </c>
      <c r="K359" s="238">
        <v>0</v>
      </c>
      <c r="L359" s="238">
        <v>0</v>
      </c>
      <c r="M359" s="238">
        <v>0</v>
      </c>
      <c r="N359" s="238">
        <v>0</v>
      </c>
      <c r="O359" s="238">
        <v>0</v>
      </c>
      <c r="P359" s="238">
        <v>0</v>
      </c>
      <c r="Q359" s="238">
        <v>0</v>
      </c>
      <c r="R359" s="238">
        <v>0</v>
      </c>
      <c r="S359" s="238">
        <v>0</v>
      </c>
      <c r="T359" s="238">
        <v>0</v>
      </c>
    </row>
    <row r="360" spans="1:20">
      <c r="A360" s="230">
        <v>101019</v>
      </c>
      <c r="B360" s="230" t="s">
        <v>1177</v>
      </c>
      <c r="C360" s="234">
        <v>1</v>
      </c>
      <c r="D360" s="234">
        <v>8</v>
      </c>
      <c r="E360" s="238">
        <v>0</v>
      </c>
      <c r="F360" s="238">
        <v>0</v>
      </c>
      <c r="G360" s="238">
        <v>0</v>
      </c>
      <c r="H360" s="238">
        <v>0</v>
      </c>
      <c r="I360" s="238">
        <v>1</v>
      </c>
      <c r="J360" s="238">
        <v>8</v>
      </c>
      <c r="K360" s="238">
        <v>0</v>
      </c>
      <c r="L360" s="238">
        <v>0</v>
      </c>
      <c r="M360" s="238">
        <v>0</v>
      </c>
      <c r="N360" s="238">
        <v>0</v>
      </c>
      <c r="O360" s="238">
        <v>0</v>
      </c>
      <c r="P360" s="238">
        <v>0</v>
      </c>
      <c r="Q360" s="238">
        <v>0</v>
      </c>
      <c r="R360" s="238">
        <v>0</v>
      </c>
      <c r="S360" s="238">
        <v>0</v>
      </c>
      <c r="T360" s="238">
        <v>0</v>
      </c>
    </row>
    <row r="361" spans="1:20">
      <c r="A361" s="230">
        <v>101018</v>
      </c>
      <c r="B361" s="230" t="s">
        <v>1178</v>
      </c>
      <c r="C361" s="234">
        <v>1</v>
      </c>
      <c r="D361" s="234">
        <v>12</v>
      </c>
      <c r="E361" s="238">
        <v>0</v>
      </c>
      <c r="F361" s="238">
        <v>0</v>
      </c>
      <c r="G361" s="238">
        <v>1</v>
      </c>
      <c r="H361" s="238">
        <v>12</v>
      </c>
      <c r="I361" s="238">
        <v>0</v>
      </c>
      <c r="J361" s="238">
        <v>0</v>
      </c>
      <c r="K361" s="238">
        <v>0</v>
      </c>
      <c r="L361" s="238">
        <v>0</v>
      </c>
      <c r="M361" s="238">
        <v>0</v>
      </c>
      <c r="N361" s="238">
        <v>0</v>
      </c>
      <c r="O361" s="238">
        <v>0</v>
      </c>
      <c r="P361" s="238">
        <v>0</v>
      </c>
      <c r="Q361" s="238">
        <v>0</v>
      </c>
      <c r="R361" s="238">
        <v>0</v>
      </c>
      <c r="S361" s="238">
        <v>0</v>
      </c>
      <c r="T361" s="238">
        <v>0</v>
      </c>
    </row>
    <row r="362" spans="1:20">
      <c r="A362" s="230">
        <v>101020</v>
      </c>
      <c r="B362" s="230" t="s">
        <v>1179</v>
      </c>
      <c r="C362" s="234">
        <v>1</v>
      </c>
      <c r="D362" s="234">
        <v>6</v>
      </c>
      <c r="E362" s="238">
        <v>0</v>
      </c>
      <c r="F362" s="238">
        <v>0</v>
      </c>
      <c r="G362" s="238">
        <v>0</v>
      </c>
      <c r="H362" s="238">
        <v>0</v>
      </c>
      <c r="I362" s="238">
        <v>1</v>
      </c>
      <c r="J362" s="238">
        <v>6</v>
      </c>
      <c r="K362" s="238">
        <v>0</v>
      </c>
      <c r="L362" s="238">
        <v>0</v>
      </c>
      <c r="M362" s="238">
        <v>0</v>
      </c>
      <c r="N362" s="238">
        <v>0</v>
      </c>
      <c r="O362" s="238">
        <v>0</v>
      </c>
      <c r="P362" s="238">
        <v>0</v>
      </c>
      <c r="Q362" s="238">
        <v>0</v>
      </c>
      <c r="R362" s="238">
        <v>0</v>
      </c>
      <c r="S362" s="238">
        <v>0</v>
      </c>
      <c r="T362" s="238">
        <v>0</v>
      </c>
    </row>
    <row r="363" spans="1:20">
      <c r="A363" s="230">
        <v>101021</v>
      </c>
      <c r="B363" s="230" t="s">
        <v>1180</v>
      </c>
      <c r="C363" s="234">
        <v>3</v>
      </c>
      <c r="D363" s="234">
        <v>13</v>
      </c>
      <c r="E363" s="238">
        <v>0</v>
      </c>
      <c r="F363" s="238">
        <v>0</v>
      </c>
      <c r="G363" s="238">
        <v>0</v>
      </c>
      <c r="H363" s="238">
        <v>0</v>
      </c>
      <c r="I363" s="238">
        <v>0</v>
      </c>
      <c r="J363" s="238">
        <v>0</v>
      </c>
      <c r="K363" s="238">
        <v>0</v>
      </c>
      <c r="L363" s="238">
        <v>0</v>
      </c>
      <c r="M363" s="238">
        <v>0</v>
      </c>
      <c r="N363" s="238">
        <v>0</v>
      </c>
      <c r="O363" s="238">
        <v>0</v>
      </c>
      <c r="P363" s="238">
        <v>0</v>
      </c>
      <c r="Q363" s="238">
        <v>0</v>
      </c>
      <c r="R363" s="238">
        <v>0</v>
      </c>
      <c r="S363" s="238">
        <v>3</v>
      </c>
      <c r="T363" s="238">
        <v>13</v>
      </c>
    </row>
    <row r="364" spans="1:20">
      <c r="A364" s="230">
        <v>101022</v>
      </c>
      <c r="B364" s="230" t="s">
        <v>1181</v>
      </c>
      <c r="C364" s="234">
        <v>4</v>
      </c>
      <c r="D364" s="234">
        <v>77</v>
      </c>
      <c r="E364" s="238">
        <v>0</v>
      </c>
      <c r="F364" s="238">
        <v>0</v>
      </c>
      <c r="G364" s="238">
        <v>0</v>
      </c>
      <c r="H364" s="238">
        <v>0</v>
      </c>
      <c r="I364" s="238">
        <v>4</v>
      </c>
      <c r="J364" s="238">
        <v>77</v>
      </c>
      <c r="K364" s="238">
        <v>0</v>
      </c>
      <c r="L364" s="238">
        <v>0</v>
      </c>
      <c r="M364" s="238">
        <v>0</v>
      </c>
      <c r="N364" s="238">
        <v>0</v>
      </c>
      <c r="O364" s="238">
        <v>0</v>
      </c>
      <c r="P364" s="238">
        <v>0</v>
      </c>
      <c r="Q364" s="238">
        <v>0</v>
      </c>
      <c r="R364" s="238">
        <v>0</v>
      </c>
      <c r="S364" s="238">
        <v>0</v>
      </c>
      <c r="T364" s="238">
        <v>0</v>
      </c>
    </row>
    <row r="365" spans="1:20">
      <c r="A365" s="230">
        <v>101023</v>
      </c>
      <c r="B365" s="230" t="s">
        <v>1182</v>
      </c>
      <c r="C365" s="234">
        <v>0</v>
      </c>
      <c r="D365" s="234">
        <v>0</v>
      </c>
      <c r="E365" s="238">
        <v>0</v>
      </c>
      <c r="F365" s="238">
        <v>0</v>
      </c>
      <c r="G365" s="238">
        <v>0</v>
      </c>
      <c r="H365" s="238">
        <v>0</v>
      </c>
      <c r="I365" s="238">
        <v>0</v>
      </c>
      <c r="J365" s="238">
        <v>0</v>
      </c>
      <c r="K365" s="238">
        <v>0</v>
      </c>
      <c r="L365" s="238">
        <v>0</v>
      </c>
      <c r="M365" s="238">
        <v>0</v>
      </c>
      <c r="N365" s="238">
        <v>0</v>
      </c>
      <c r="O365" s="238">
        <v>0</v>
      </c>
      <c r="P365" s="238">
        <v>0</v>
      </c>
      <c r="Q365" s="238">
        <v>0</v>
      </c>
      <c r="R365" s="238">
        <v>0</v>
      </c>
      <c r="S365" s="238">
        <v>0</v>
      </c>
      <c r="T365" s="238">
        <v>0</v>
      </c>
    </row>
    <row r="366" spans="1:20">
      <c r="A366" s="230">
        <v>101024</v>
      </c>
      <c r="B366" s="230" t="s">
        <v>1183</v>
      </c>
      <c r="C366" s="234">
        <v>1</v>
      </c>
      <c r="D366" s="234">
        <v>5</v>
      </c>
      <c r="E366" s="238">
        <v>0</v>
      </c>
      <c r="F366" s="238">
        <v>0</v>
      </c>
      <c r="G366" s="238">
        <v>0</v>
      </c>
      <c r="H366" s="238">
        <v>0</v>
      </c>
      <c r="I366" s="238">
        <v>1</v>
      </c>
      <c r="J366" s="238">
        <v>5</v>
      </c>
      <c r="K366" s="238">
        <v>0</v>
      </c>
      <c r="L366" s="238">
        <v>0</v>
      </c>
      <c r="M366" s="238">
        <v>0</v>
      </c>
      <c r="N366" s="238">
        <v>0</v>
      </c>
      <c r="O366" s="238">
        <v>0</v>
      </c>
      <c r="P366" s="238">
        <v>0</v>
      </c>
      <c r="Q366" s="238">
        <v>0</v>
      </c>
      <c r="R366" s="238">
        <v>0</v>
      </c>
      <c r="S366" s="238">
        <v>0</v>
      </c>
      <c r="T366" s="238">
        <v>0</v>
      </c>
    </row>
    <row r="367" spans="1:20">
      <c r="A367" s="230">
        <v>101025</v>
      </c>
      <c r="B367" s="230" t="s">
        <v>1184</v>
      </c>
      <c r="C367" s="234">
        <v>8</v>
      </c>
      <c r="D367" s="234">
        <v>108</v>
      </c>
      <c r="E367" s="238">
        <v>0</v>
      </c>
      <c r="F367" s="238">
        <v>0</v>
      </c>
      <c r="G367" s="238">
        <v>0</v>
      </c>
      <c r="H367" s="238">
        <v>0</v>
      </c>
      <c r="I367" s="238">
        <v>7</v>
      </c>
      <c r="J367" s="238">
        <v>105</v>
      </c>
      <c r="K367" s="238">
        <v>0</v>
      </c>
      <c r="L367" s="238">
        <v>0</v>
      </c>
      <c r="M367" s="238">
        <v>0</v>
      </c>
      <c r="N367" s="238">
        <v>0</v>
      </c>
      <c r="O367" s="238">
        <v>0</v>
      </c>
      <c r="P367" s="238">
        <v>0</v>
      </c>
      <c r="Q367" s="238">
        <v>0</v>
      </c>
      <c r="R367" s="238">
        <v>0</v>
      </c>
      <c r="S367" s="238">
        <v>1</v>
      </c>
      <c r="T367" s="238">
        <v>3</v>
      </c>
    </row>
    <row r="368" spans="1:20">
      <c r="A368" s="230">
        <v>101026</v>
      </c>
      <c r="B368" s="230" t="s">
        <v>1185</v>
      </c>
      <c r="C368" s="234">
        <v>0</v>
      </c>
      <c r="D368" s="234">
        <v>0</v>
      </c>
      <c r="E368" s="238">
        <v>0</v>
      </c>
      <c r="F368" s="238">
        <v>0</v>
      </c>
      <c r="G368" s="238">
        <v>0</v>
      </c>
      <c r="H368" s="238">
        <v>0</v>
      </c>
      <c r="I368" s="238">
        <v>0</v>
      </c>
      <c r="J368" s="238">
        <v>0</v>
      </c>
      <c r="K368" s="238">
        <v>0</v>
      </c>
      <c r="L368" s="238">
        <v>0</v>
      </c>
      <c r="M368" s="238">
        <v>0</v>
      </c>
      <c r="N368" s="238">
        <v>0</v>
      </c>
      <c r="O368" s="238">
        <v>0</v>
      </c>
      <c r="P368" s="238">
        <v>0</v>
      </c>
      <c r="Q368" s="238">
        <v>0</v>
      </c>
      <c r="R368" s="238">
        <v>0</v>
      </c>
      <c r="S368" s="238">
        <v>0</v>
      </c>
      <c r="T368" s="238">
        <v>0</v>
      </c>
    </row>
    <row r="369" spans="1:20">
      <c r="A369" s="230">
        <v>101027</v>
      </c>
      <c r="B369" s="230" t="s">
        <v>1186</v>
      </c>
      <c r="C369" s="234">
        <v>0</v>
      </c>
      <c r="D369" s="234">
        <v>0</v>
      </c>
      <c r="E369" s="238">
        <v>0</v>
      </c>
      <c r="F369" s="238">
        <v>0</v>
      </c>
      <c r="G369" s="238">
        <v>0</v>
      </c>
      <c r="H369" s="238">
        <v>0</v>
      </c>
      <c r="I369" s="238">
        <v>0</v>
      </c>
      <c r="J369" s="238">
        <v>0</v>
      </c>
      <c r="K369" s="238">
        <v>0</v>
      </c>
      <c r="L369" s="238">
        <v>0</v>
      </c>
      <c r="M369" s="238">
        <v>0</v>
      </c>
      <c r="N369" s="238">
        <v>0</v>
      </c>
      <c r="O369" s="238">
        <v>0</v>
      </c>
      <c r="P369" s="238">
        <v>0</v>
      </c>
      <c r="Q369" s="238">
        <v>0</v>
      </c>
      <c r="R369" s="238">
        <v>0</v>
      </c>
      <c r="S369" s="238">
        <v>0</v>
      </c>
      <c r="T369" s="238">
        <v>0</v>
      </c>
    </row>
    <row r="370" spans="1:20">
      <c r="A370" s="236" t="s">
        <v>1187</v>
      </c>
      <c r="B370" s="236" t="s">
        <v>1188</v>
      </c>
      <c r="C370" s="234">
        <v>267</v>
      </c>
      <c r="D370" s="234">
        <v>11382</v>
      </c>
      <c r="E370" s="237">
        <v>32</v>
      </c>
      <c r="F370" s="237">
        <v>9134</v>
      </c>
      <c r="G370" s="237">
        <v>66</v>
      </c>
      <c r="H370" s="237">
        <v>902</v>
      </c>
      <c r="I370" s="237">
        <v>36</v>
      </c>
      <c r="J370" s="237">
        <v>540</v>
      </c>
      <c r="K370" s="237">
        <v>0</v>
      </c>
      <c r="L370" s="237">
        <v>0</v>
      </c>
      <c r="M370" s="237">
        <v>0</v>
      </c>
      <c r="N370" s="237">
        <v>0</v>
      </c>
      <c r="O370" s="237">
        <v>2</v>
      </c>
      <c r="P370" s="237">
        <v>18</v>
      </c>
      <c r="Q370" s="237">
        <v>6</v>
      </c>
      <c r="R370" s="237">
        <v>133</v>
      </c>
      <c r="S370" s="237">
        <v>125</v>
      </c>
      <c r="T370" s="237">
        <v>655</v>
      </c>
    </row>
    <row r="371" spans="1:20">
      <c r="A371" s="230">
        <v>102001</v>
      </c>
      <c r="B371" s="230" t="s">
        <v>1189</v>
      </c>
      <c r="C371" s="234">
        <v>0</v>
      </c>
      <c r="D371" s="234">
        <v>0</v>
      </c>
      <c r="E371" s="238">
        <v>0</v>
      </c>
      <c r="F371" s="238">
        <v>0</v>
      </c>
      <c r="G371" s="238">
        <v>0</v>
      </c>
      <c r="H371" s="238">
        <v>0</v>
      </c>
      <c r="I371" s="238">
        <v>0</v>
      </c>
      <c r="J371" s="238">
        <v>0</v>
      </c>
      <c r="K371" s="238">
        <v>0</v>
      </c>
      <c r="L371" s="238">
        <v>0</v>
      </c>
      <c r="M371" s="238">
        <v>0</v>
      </c>
      <c r="N371" s="238">
        <v>0</v>
      </c>
      <c r="O371" s="238">
        <v>0</v>
      </c>
      <c r="P371" s="238">
        <v>0</v>
      </c>
      <c r="Q371" s="238">
        <v>0</v>
      </c>
      <c r="R371" s="238">
        <v>0</v>
      </c>
      <c r="S371" s="238">
        <v>0</v>
      </c>
      <c r="T371" s="238">
        <v>0</v>
      </c>
    </row>
    <row r="372" spans="1:20">
      <c r="A372" s="230">
        <v>102002</v>
      </c>
      <c r="B372" s="230" t="s">
        <v>1190</v>
      </c>
      <c r="C372" s="234">
        <v>0</v>
      </c>
      <c r="D372" s="234">
        <v>0</v>
      </c>
      <c r="E372" s="238">
        <v>0</v>
      </c>
      <c r="F372" s="238">
        <v>0</v>
      </c>
      <c r="G372" s="238">
        <v>0</v>
      </c>
      <c r="H372" s="238">
        <v>0</v>
      </c>
      <c r="I372" s="238">
        <v>0</v>
      </c>
      <c r="J372" s="238">
        <v>0</v>
      </c>
      <c r="K372" s="238">
        <v>0</v>
      </c>
      <c r="L372" s="238">
        <v>0</v>
      </c>
      <c r="M372" s="238">
        <v>0</v>
      </c>
      <c r="N372" s="238">
        <v>0</v>
      </c>
      <c r="O372" s="238">
        <v>0</v>
      </c>
      <c r="P372" s="238">
        <v>0</v>
      </c>
      <c r="Q372" s="238">
        <v>0</v>
      </c>
      <c r="R372" s="238">
        <v>0</v>
      </c>
      <c r="S372" s="238">
        <v>0</v>
      </c>
      <c r="T372" s="238">
        <v>0</v>
      </c>
    </row>
    <row r="373" spans="1:20">
      <c r="A373" s="230">
        <v>102003</v>
      </c>
      <c r="B373" s="230" t="s">
        <v>1191</v>
      </c>
      <c r="C373" s="234">
        <v>9</v>
      </c>
      <c r="D373" s="234">
        <v>1242</v>
      </c>
      <c r="E373" s="238">
        <v>2</v>
      </c>
      <c r="F373" s="238">
        <v>1145</v>
      </c>
      <c r="G373" s="238">
        <v>3</v>
      </c>
      <c r="H373" s="238">
        <v>62</v>
      </c>
      <c r="I373" s="238">
        <v>1</v>
      </c>
      <c r="J373" s="238">
        <v>15</v>
      </c>
      <c r="K373" s="238">
        <v>0</v>
      </c>
      <c r="L373" s="238">
        <v>0</v>
      </c>
      <c r="M373" s="238">
        <v>0</v>
      </c>
      <c r="N373" s="238">
        <v>0</v>
      </c>
      <c r="O373" s="238">
        <v>0</v>
      </c>
      <c r="P373" s="238">
        <v>0</v>
      </c>
      <c r="Q373" s="238">
        <v>0</v>
      </c>
      <c r="R373" s="238">
        <v>0</v>
      </c>
      <c r="S373" s="238">
        <v>3</v>
      </c>
      <c r="T373" s="238">
        <v>20</v>
      </c>
    </row>
    <row r="374" spans="1:20">
      <c r="A374" s="230">
        <v>102004</v>
      </c>
      <c r="B374" s="230" t="s">
        <v>1192</v>
      </c>
      <c r="C374" s="234">
        <v>2</v>
      </c>
      <c r="D374" s="234">
        <v>10</v>
      </c>
      <c r="E374" s="238">
        <v>0</v>
      </c>
      <c r="F374" s="238">
        <v>0</v>
      </c>
      <c r="G374" s="238">
        <v>0</v>
      </c>
      <c r="H374" s="238">
        <v>0</v>
      </c>
      <c r="I374" s="238">
        <v>1</v>
      </c>
      <c r="J374" s="238">
        <v>6</v>
      </c>
      <c r="K374" s="238">
        <v>0</v>
      </c>
      <c r="L374" s="238">
        <v>0</v>
      </c>
      <c r="M374" s="238">
        <v>0</v>
      </c>
      <c r="N374" s="238">
        <v>0</v>
      </c>
      <c r="O374" s="238">
        <v>0</v>
      </c>
      <c r="P374" s="238">
        <v>0</v>
      </c>
      <c r="Q374" s="238">
        <v>0</v>
      </c>
      <c r="R374" s="238">
        <v>0</v>
      </c>
      <c r="S374" s="238">
        <v>1</v>
      </c>
      <c r="T374" s="238">
        <v>4</v>
      </c>
    </row>
    <row r="375" spans="1:20">
      <c r="A375" s="230">
        <v>102005</v>
      </c>
      <c r="B375" s="230" t="s">
        <v>1193</v>
      </c>
      <c r="C375" s="234">
        <v>2</v>
      </c>
      <c r="D375" s="234">
        <v>28</v>
      </c>
      <c r="E375" s="238">
        <v>0</v>
      </c>
      <c r="F375" s="238">
        <v>0</v>
      </c>
      <c r="G375" s="238">
        <v>0</v>
      </c>
      <c r="H375" s="238">
        <v>0</v>
      </c>
      <c r="I375" s="238">
        <v>2</v>
      </c>
      <c r="J375" s="238">
        <v>28</v>
      </c>
      <c r="K375" s="238">
        <v>0</v>
      </c>
      <c r="L375" s="238">
        <v>0</v>
      </c>
      <c r="M375" s="238">
        <v>0</v>
      </c>
      <c r="N375" s="238">
        <v>0</v>
      </c>
      <c r="O375" s="238">
        <v>0</v>
      </c>
      <c r="P375" s="238">
        <v>0</v>
      </c>
      <c r="Q375" s="238">
        <v>0</v>
      </c>
      <c r="R375" s="238">
        <v>0</v>
      </c>
      <c r="S375" s="238">
        <v>0</v>
      </c>
      <c r="T375" s="238">
        <v>0</v>
      </c>
    </row>
    <row r="376" spans="1:20">
      <c r="A376" s="230">
        <v>102006</v>
      </c>
      <c r="B376" s="230" t="s">
        <v>1194</v>
      </c>
      <c r="C376" s="234">
        <v>2</v>
      </c>
      <c r="D376" s="234">
        <v>7</v>
      </c>
      <c r="E376" s="238">
        <v>0</v>
      </c>
      <c r="F376" s="238">
        <v>0</v>
      </c>
      <c r="G376" s="238">
        <v>0</v>
      </c>
      <c r="H376" s="238">
        <v>0</v>
      </c>
      <c r="I376" s="238">
        <v>0</v>
      </c>
      <c r="J376" s="238">
        <v>0</v>
      </c>
      <c r="K376" s="238">
        <v>0</v>
      </c>
      <c r="L376" s="238">
        <v>0</v>
      </c>
      <c r="M376" s="238">
        <v>0</v>
      </c>
      <c r="N376" s="238">
        <v>0</v>
      </c>
      <c r="O376" s="238">
        <v>0</v>
      </c>
      <c r="P376" s="238">
        <v>0</v>
      </c>
      <c r="Q376" s="238">
        <v>0</v>
      </c>
      <c r="R376" s="238">
        <v>0</v>
      </c>
      <c r="S376" s="238">
        <v>2</v>
      </c>
      <c r="T376" s="238">
        <v>7</v>
      </c>
    </row>
    <row r="377" spans="1:20">
      <c r="A377" s="230">
        <v>102007</v>
      </c>
      <c r="B377" s="230" t="s">
        <v>1195</v>
      </c>
      <c r="C377" s="234">
        <v>0</v>
      </c>
      <c r="D377" s="234">
        <v>0</v>
      </c>
      <c r="E377" s="238">
        <v>0</v>
      </c>
      <c r="F377" s="238">
        <v>0</v>
      </c>
      <c r="G377" s="238">
        <v>0</v>
      </c>
      <c r="H377" s="238">
        <v>0</v>
      </c>
      <c r="I377" s="238">
        <v>0</v>
      </c>
      <c r="J377" s="238">
        <v>0</v>
      </c>
      <c r="K377" s="238">
        <v>0</v>
      </c>
      <c r="L377" s="238">
        <v>0</v>
      </c>
      <c r="M377" s="238">
        <v>0</v>
      </c>
      <c r="N377" s="238">
        <v>0</v>
      </c>
      <c r="O377" s="238">
        <v>0</v>
      </c>
      <c r="P377" s="238">
        <v>0</v>
      </c>
      <c r="Q377" s="238">
        <v>0</v>
      </c>
      <c r="R377" s="238">
        <v>0</v>
      </c>
      <c r="S377" s="238">
        <v>0</v>
      </c>
      <c r="T377" s="238">
        <v>0</v>
      </c>
    </row>
    <row r="378" spans="1:20">
      <c r="A378" s="230">
        <v>102008</v>
      </c>
      <c r="B378" s="230" t="s">
        <v>1196</v>
      </c>
      <c r="C378" s="234">
        <v>0</v>
      </c>
      <c r="D378" s="234">
        <v>0</v>
      </c>
      <c r="E378" s="238">
        <v>0</v>
      </c>
      <c r="F378" s="238">
        <v>0</v>
      </c>
      <c r="G378" s="238">
        <v>0</v>
      </c>
      <c r="H378" s="238">
        <v>0</v>
      </c>
      <c r="I378" s="238">
        <v>0</v>
      </c>
      <c r="J378" s="238">
        <v>0</v>
      </c>
      <c r="K378" s="238">
        <v>0</v>
      </c>
      <c r="L378" s="238">
        <v>0</v>
      </c>
      <c r="M378" s="238">
        <v>0</v>
      </c>
      <c r="N378" s="238">
        <v>0</v>
      </c>
      <c r="O378" s="238">
        <v>0</v>
      </c>
      <c r="P378" s="238">
        <v>0</v>
      </c>
      <c r="Q378" s="238">
        <v>0</v>
      </c>
      <c r="R378" s="238">
        <v>0</v>
      </c>
      <c r="S378" s="238">
        <v>0</v>
      </c>
      <c r="T378" s="238">
        <v>0</v>
      </c>
    </row>
    <row r="379" spans="1:20">
      <c r="A379" s="230">
        <v>102009</v>
      </c>
      <c r="B379" s="230" t="s">
        <v>1197</v>
      </c>
      <c r="C379" s="234">
        <v>19</v>
      </c>
      <c r="D379" s="234">
        <v>220</v>
      </c>
      <c r="E379" s="238">
        <v>0</v>
      </c>
      <c r="F379" s="238">
        <v>0</v>
      </c>
      <c r="G379" s="238">
        <v>4</v>
      </c>
      <c r="H379" s="238">
        <v>60</v>
      </c>
      <c r="I379" s="238">
        <v>3</v>
      </c>
      <c r="J379" s="238">
        <v>38</v>
      </c>
      <c r="K379" s="238">
        <v>0</v>
      </c>
      <c r="L379" s="238">
        <v>0</v>
      </c>
      <c r="M379" s="238">
        <v>0</v>
      </c>
      <c r="N379" s="238">
        <v>0</v>
      </c>
      <c r="O379" s="238">
        <v>0</v>
      </c>
      <c r="P379" s="238">
        <v>0</v>
      </c>
      <c r="Q379" s="238">
        <v>1</v>
      </c>
      <c r="R379" s="238">
        <v>60</v>
      </c>
      <c r="S379" s="238">
        <v>11</v>
      </c>
      <c r="T379" s="238">
        <v>62</v>
      </c>
    </row>
    <row r="380" spans="1:20">
      <c r="A380" s="230">
        <v>102010</v>
      </c>
      <c r="B380" s="230" t="s">
        <v>1198</v>
      </c>
      <c r="C380" s="234">
        <v>1</v>
      </c>
      <c r="D380" s="234">
        <v>3</v>
      </c>
      <c r="E380" s="238">
        <v>0</v>
      </c>
      <c r="F380" s="238">
        <v>0</v>
      </c>
      <c r="G380" s="238">
        <v>0</v>
      </c>
      <c r="H380" s="238">
        <v>0</v>
      </c>
      <c r="I380" s="238">
        <v>0</v>
      </c>
      <c r="J380" s="238">
        <v>0</v>
      </c>
      <c r="K380" s="238">
        <v>0</v>
      </c>
      <c r="L380" s="238">
        <v>0</v>
      </c>
      <c r="M380" s="238">
        <v>0</v>
      </c>
      <c r="N380" s="238">
        <v>0</v>
      </c>
      <c r="O380" s="238">
        <v>0</v>
      </c>
      <c r="P380" s="238">
        <v>0</v>
      </c>
      <c r="Q380" s="238">
        <v>0</v>
      </c>
      <c r="R380" s="238">
        <v>0</v>
      </c>
      <c r="S380" s="238">
        <v>1</v>
      </c>
      <c r="T380" s="238">
        <v>3</v>
      </c>
    </row>
    <row r="381" spans="1:20">
      <c r="A381" s="230">
        <v>102011</v>
      </c>
      <c r="B381" s="230" t="s">
        <v>1199</v>
      </c>
      <c r="C381" s="234">
        <v>3</v>
      </c>
      <c r="D381" s="234">
        <v>16</v>
      </c>
      <c r="E381" s="238">
        <v>0</v>
      </c>
      <c r="F381" s="238">
        <v>0</v>
      </c>
      <c r="G381" s="238">
        <v>1</v>
      </c>
      <c r="H381" s="238">
        <v>4</v>
      </c>
      <c r="I381" s="238">
        <v>1</v>
      </c>
      <c r="J381" s="238">
        <v>10</v>
      </c>
      <c r="K381" s="238">
        <v>0</v>
      </c>
      <c r="L381" s="238">
        <v>0</v>
      </c>
      <c r="M381" s="238">
        <v>0</v>
      </c>
      <c r="N381" s="238">
        <v>0</v>
      </c>
      <c r="O381" s="238">
        <v>0</v>
      </c>
      <c r="P381" s="238">
        <v>0</v>
      </c>
      <c r="Q381" s="238">
        <v>0</v>
      </c>
      <c r="R381" s="238">
        <v>0</v>
      </c>
      <c r="S381" s="238">
        <v>1</v>
      </c>
      <c r="T381" s="238">
        <v>2</v>
      </c>
    </row>
    <row r="382" spans="1:20">
      <c r="A382" s="230">
        <v>102012</v>
      </c>
      <c r="B382" s="230" t="s">
        <v>1200</v>
      </c>
      <c r="C382" s="234">
        <v>1</v>
      </c>
      <c r="D382" s="234">
        <v>8</v>
      </c>
      <c r="E382" s="238">
        <v>0</v>
      </c>
      <c r="F382" s="238">
        <v>0</v>
      </c>
      <c r="G382" s="238">
        <v>1</v>
      </c>
      <c r="H382" s="238">
        <v>8</v>
      </c>
      <c r="I382" s="238">
        <v>0</v>
      </c>
      <c r="J382" s="238">
        <v>0</v>
      </c>
      <c r="K382" s="238">
        <v>0</v>
      </c>
      <c r="L382" s="238">
        <v>0</v>
      </c>
      <c r="M382" s="238">
        <v>0</v>
      </c>
      <c r="N382" s="238">
        <v>0</v>
      </c>
      <c r="O382" s="238">
        <v>0</v>
      </c>
      <c r="P382" s="238">
        <v>0</v>
      </c>
      <c r="Q382" s="238">
        <v>0</v>
      </c>
      <c r="R382" s="238">
        <v>0</v>
      </c>
      <c r="S382" s="238">
        <v>0</v>
      </c>
      <c r="T382" s="238">
        <v>0</v>
      </c>
    </row>
    <row r="383" spans="1:20">
      <c r="A383" s="230">
        <v>102013</v>
      </c>
      <c r="B383" s="230" t="s">
        <v>1201</v>
      </c>
      <c r="C383" s="234">
        <v>1</v>
      </c>
      <c r="D383" s="234">
        <v>2</v>
      </c>
      <c r="E383" s="238">
        <v>0</v>
      </c>
      <c r="F383" s="238">
        <v>0</v>
      </c>
      <c r="G383" s="238">
        <v>0</v>
      </c>
      <c r="H383" s="238">
        <v>0</v>
      </c>
      <c r="I383" s="238">
        <v>0</v>
      </c>
      <c r="J383" s="238">
        <v>0</v>
      </c>
      <c r="K383" s="238">
        <v>0</v>
      </c>
      <c r="L383" s="238">
        <v>0</v>
      </c>
      <c r="M383" s="238">
        <v>0</v>
      </c>
      <c r="N383" s="238">
        <v>0</v>
      </c>
      <c r="O383" s="238">
        <v>0</v>
      </c>
      <c r="P383" s="238">
        <v>0</v>
      </c>
      <c r="Q383" s="238">
        <v>0</v>
      </c>
      <c r="R383" s="238">
        <v>0</v>
      </c>
      <c r="S383" s="238">
        <v>1</v>
      </c>
      <c r="T383" s="238">
        <v>2</v>
      </c>
    </row>
    <row r="384" spans="1:20">
      <c r="A384" s="230">
        <v>102014</v>
      </c>
      <c r="B384" s="230" t="s">
        <v>1202</v>
      </c>
      <c r="C384" s="234">
        <v>2</v>
      </c>
      <c r="D384" s="234">
        <v>15</v>
      </c>
      <c r="E384" s="238">
        <v>0</v>
      </c>
      <c r="F384" s="238">
        <v>0</v>
      </c>
      <c r="G384" s="238">
        <v>0</v>
      </c>
      <c r="H384" s="238">
        <v>0</v>
      </c>
      <c r="I384" s="238">
        <v>1</v>
      </c>
      <c r="J384" s="238">
        <v>8</v>
      </c>
      <c r="K384" s="238">
        <v>0</v>
      </c>
      <c r="L384" s="238">
        <v>0</v>
      </c>
      <c r="M384" s="238">
        <v>0</v>
      </c>
      <c r="N384" s="238">
        <v>0</v>
      </c>
      <c r="O384" s="238">
        <v>0</v>
      </c>
      <c r="P384" s="238">
        <v>0</v>
      </c>
      <c r="Q384" s="238">
        <v>0</v>
      </c>
      <c r="R384" s="238">
        <v>0</v>
      </c>
      <c r="S384" s="238">
        <v>1</v>
      </c>
      <c r="T384" s="238">
        <v>7</v>
      </c>
    </row>
    <row r="385" spans="1:20">
      <c r="A385" s="230">
        <v>102015</v>
      </c>
      <c r="B385" s="230" t="s">
        <v>1203</v>
      </c>
      <c r="C385" s="234">
        <v>2</v>
      </c>
      <c r="D385" s="234">
        <v>16</v>
      </c>
      <c r="E385" s="238">
        <v>0</v>
      </c>
      <c r="F385" s="238">
        <v>0</v>
      </c>
      <c r="G385" s="238">
        <v>0</v>
      </c>
      <c r="H385" s="238">
        <v>0</v>
      </c>
      <c r="I385" s="238">
        <v>0</v>
      </c>
      <c r="J385" s="238">
        <v>0</v>
      </c>
      <c r="K385" s="238">
        <v>0</v>
      </c>
      <c r="L385" s="238">
        <v>0</v>
      </c>
      <c r="M385" s="238">
        <v>0</v>
      </c>
      <c r="N385" s="238">
        <v>0</v>
      </c>
      <c r="O385" s="238">
        <v>0</v>
      </c>
      <c r="P385" s="238">
        <v>0</v>
      </c>
      <c r="Q385" s="238">
        <v>0</v>
      </c>
      <c r="R385" s="238">
        <v>0</v>
      </c>
      <c r="S385" s="238">
        <v>2</v>
      </c>
      <c r="T385" s="238">
        <v>16</v>
      </c>
    </row>
    <row r="386" spans="1:20">
      <c r="A386" s="230">
        <v>102016</v>
      </c>
      <c r="B386" s="230" t="s">
        <v>1204</v>
      </c>
      <c r="C386" s="234">
        <v>0</v>
      </c>
      <c r="D386" s="234">
        <v>0</v>
      </c>
      <c r="E386" s="238">
        <v>0</v>
      </c>
      <c r="F386" s="238">
        <v>0</v>
      </c>
      <c r="G386" s="238">
        <v>0</v>
      </c>
      <c r="H386" s="238">
        <v>0</v>
      </c>
      <c r="I386" s="238">
        <v>0</v>
      </c>
      <c r="J386" s="238">
        <v>0</v>
      </c>
      <c r="K386" s="238">
        <v>0</v>
      </c>
      <c r="L386" s="238">
        <v>0</v>
      </c>
      <c r="M386" s="238">
        <v>0</v>
      </c>
      <c r="N386" s="238">
        <v>0</v>
      </c>
      <c r="O386" s="238">
        <v>0</v>
      </c>
      <c r="P386" s="238">
        <v>0</v>
      </c>
      <c r="Q386" s="238">
        <v>0</v>
      </c>
      <c r="R386" s="238">
        <v>0</v>
      </c>
      <c r="S386" s="238">
        <v>0</v>
      </c>
      <c r="T386" s="238">
        <v>0</v>
      </c>
    </row>
    <row r="387" spans="1:20">
      <c r="A387" s="230">
        <v>102017</v>
      </c>
      <c r="B387" s="230" t="s">
        <v>1205</v>
      </c>
      <c r="C387" s="234">
        <v>5</v>
      </c>
      <c r="D387" s="234">
        <v>22</v>
      </c>
      <c r="E387" s="238">
        <v>0</v>
      </c>
      <c r="F387" s="238">
        <v>0</v>
      </c>
      <c r="G387" s="238">
        <v>0</v>
      </c>
      <c r="H387" s="238">
        <v>0</v>
      </c>
      <c r="I387" s="238">
        <v>0</v>
      </c>
      <c r="J387" s="238">
        <v>0</v>
      </c>
      <c r="K387" s="238">
        <v>0</v>
      </c>
      <c r="L387" s="238">
        <v>0</v>
      </c>
      <c r="M387" s="238">
        <v>0</v>
      </c>
      <c r="N387" s="238">
        <v>0</v>
      </c>
      <c r="O387" s="238">
        <v>0</v>
      </c>
      <c r="P387" s="238">
        <v>0</v>
      </c>
      <c r="Q387" s="238">
        <v>0</v>
      </c>
      <c r="R387" s="238">
        <v>0</v>
      </c>
      <c r="S387" s="238">
        <v>5</v>
      </c>
      <c r="T387" s="238">
        <v>22</v>
      </c>
    </row>
    <row r="388" spans="1:20">
      <c r="A388" s="230">
        <v>102018</v>
      </c>
      <c r="B388" s="230" t="s">
        <v>1206</v>
      </c>
      <c r="C388" s="234">
        <v>6</v>
      </c>
      <c r="D388" s="234">
        <v>38</v>
      </c>
      <c r="E388" s="238">
        <v>0</v>
      </c>
      <c r="F388" s="238">
        <v>0</v>
      </c>
      <c r="G388" s="238">
        <v>0</v>
      </c>
      <c r="H388" s="238">
        <v>0</v>
      </c>
      <c r="I388" s="238">
        <v>1</v>
      </c>
      <c r="J388" s="238">
        <v>8</v>
      </c>
      <c r="K388" s="238">
        <v>0</v>
      </c>
      <c r="L388" s="238">
        <v>0</v>
      </c>
      <c r="M388" s="238">
        <v>0</v>
      </c>
      <c r="N388" s="238">
        <v>0</v>
      </c>
      <c r="O388" s="238">
        <v>0</v>
      </c>
      <c r="P388" s="238">
        <v>0</v>
      </c>
      <c r="Q388" s="238">
        <v>0</v>
      </c>
      <c r="R388" s="238">
        <v>0</v>
      </c>
      <c r="S388" s="238">
        <v>5</v>
      </c>
      <c r="T388" s="238">
        <v>30</v>
      </c>
    </row>
    <row r="389" spans="1:20">
      <c r="A389" s="230">
        <v>102019</v>
      </c>
      <c r="B389" s="230" t="s">
        <v>1207</v>
      </c>
      <c r="C389" s="234">
        <v>2</v>
      </c>
      <c r="D389" s="234">
        <v>8</v>
      </c>
      <c r="E389" s="238">
        <v>0</v>
      </c>
      <c r="F389" s="238">
        <v>0</v>
      </c>
      <c r="G389" s="238">
        <v>0</v>
      </c>
      <c r="H389" s="238">
        <v>0</v>
      </c>
      <c r="I389" s="238">
        <v>0</v>
      </c>
      <c r="J389" s="238">
        <v>0</v>
      </c>
      <c r="K389" s="238">
        <v>0</v>
      </c>
      <c r="L389" s="238">
        <v>0</v>
      </c>
      <c r="M389" s="238">
        <v>0</v>
      </c>
      <c r="N389" s="238">
        <v>0</v>
      </c>
      <c r="O389" s="238">
        <v>0</v>
      </c>
      <c r="P389" s="238">
        <v>0</v>
      </c>
      <c r="Q389" s="238">
        <v>0</v>
      </c>
      <c r="R389" s="238">
        <v>0</v>
      </c>
      <c r="S389" s="238">
        <v>2</v>
      </c>
      <c r="T389" s="238">
        <v>8</v>
      </c>
    </row>
    <row r="390" spans="1:20">
      <c r="A390" s="230">
        <v>102020</v>
      </c>
      <c r="B390" s="230" t="s">
        <v>1208</v>
      </c>
      <c r="C390" s="234">
        <v>5</v>
      </c>
      <c r="D390" s="234">
        <v>38</v>
      </c>
      <c r="E390" s="238">
        <v>0</v>
      </c>
      <c r="F390" s="238">
        <v>0</v>
      </c>
      <c r="G390" s="238">
        <v>0</v>
      </c>
      <c r="H390" s="238">
        <v>0</v>
      </c>
      <c r="I390" s="238">
        <v>1</v>
      </c>
      <c r="J390" s="238">
        <v>16</v>
      </c>
      <c r="K390" s="238">
        <v>0</v>
      </c>
      <c r="L390" s="238">
        <v>0</v>
      </c>
      <c r="M390" s="238">
        <v>0</v>
      </c>
      <c r="N390" s="238">
        <v>0</v>
      </c>
      <c r="O390" s="238">
        <v>0</v>
      </c>
      <c r="P390" s="238">
        <v>0</v>
      </c>
      <c r="Q390" s="238">
        <v>0</v>
      </c>
      <c r="R390" s="238">
        <v>0</v>
      </c>
      <c r="S390" s="238">
        <v>4</v>
      </c>
      <c r="T390" s="238">
        <v>22</v>
      </c>
    </row>
    <row r="391" spans="1:20">
      <c r="A391" s="230">
        <v>102021</v>
      </c>
      <c r="B391" s="230" t="s">
        <v>1209</v>
      </c>
      <c r="C391" s="234">
        <v>3</v>
      </c>
      <c r="D391" s="234">
        <v>28</v>
      </c>
      <c r="E391" s="238">
        <v>0</v>
      </c>
      <c r="F391" s="238">
        <v>0</v>
      </c>
      <c r="G391" s="238">
        <v>0</v>
      </c>
      <c r="H391" s="238">
        <v>0</v>
      </c>
      <c r="I391" s="238">
        <v>0</v>
      </c>
      <c r="J391" s="238">
        <v>0</v>
      </c>
      <c r="K391" s="238">
        <v>0</v>
      </c>
      <c r="L391" s="238">
        <v>0</v>
      </c>
      <c r="M391" s="238">
        <v>0</v>
      </c>
      <c r="N391" s="238">
        <v>0</v>
      </c>
      <c r="O391" s="238">
        <v>0</v>
      </c>
      <c r="P391" s="238">
        <v>0</v>
      </c>
      <c r="Q391" s="238">
        <v>1</v>
      </c>
      <c r="R391" s="238">
        <v>12</v>
      </c>
      <c r="S391" s="238">
        <v>2</v>
      </c>
      <c r="T391" s="238">
        <v>16</v>
      </c>
    </row>
    <row r="392" spans="1:20">
      <c r="A392" s="230">
        <v>102022</v>
      </c>
      <c r="B392" s="230" t="s">
        <v>1210</v>
      </c>
      <c r="C392" s="234">
        <v>2</v>
      </c>
      <c r="D392" s="234">
        <v>22</v>
      </c>
      <c r="E392" s="238">
        <v>0</v>
      </c>
      <c r="F392" s="238">
        <v>0</v>
      </c>
      <c r="G392" s="238">
        <v>2</v>
      </c>
      <c r="H392" s="238">
        <v>22</v>
      </c>
      <c r="I392" s="238">
        <v>0</v>
      </c>
      <c r="J392" s="238">
        <v>0</v>
      </c>
      <c r="K392" s="238">
        <v>0</v>
      </c>
      <c r="L392" s="238">
        <v>0</v>
      </c>
      <c r="M392" s="238">
        <v>0</v>
      </c>
      <c r="N392" s="238">
        <v>0</v>
      </c>
      <c r="O392" s="238">
        <v>0</v>
      </c>
      <c r="P392" s="238">
        <v>0</v>
      </c>
      <c r="Q392" s="238">
        <v>0</v>
      </c>
      <c r="R392" s="238">
        <v>0</v>
      </c>
      <c r="S392" s="238">
        <v>0</v>
      </c>
      <c r="T392" s="238">
        <v>0</v>
      </c>
    </row>
    <row r="393" spans="1:20">
      <c r="A393" s="230">
        <v>102023</v>
      </c>
      <c r="B393" s="230" t="s">
        <v>1211</v>
      </c>
      <c r="C393" s="234">
        <v>4</v>
      </c>
      <c r="D393" s="234">
        <v>39</v>
      </c>
      <c r="E393" s="238">
        <v>0</v>
      </c>
      <c r="F393" s="238">
        <v>0</v>
      </c>
      <c r="G393" s="238">
        <v>0</v>
      </c>
      <c r="H393" s="238">
        <v>0</v>
      </c>
      <c r="I393" s="238">
        <v>2</v>
      </c>
      <c r="J393" s="238">
        <v>30</v>
      </c>
      <c r="K393" s="238">
        <v>0</v>
      </c>
      <c r="L393" s="238">
        <v>0</v>
      </c>
      <c r="M393" s="238">
        <v>0</v>
      </c>
      <c r="N393" s="238">
        <v>0</v>
      </c>
      <c r="O393" s="238">
        <v>0</v>
      </c>
      <c r="P393" s="238">
        <v>0</v>
      </c>
      <c r="Q393" s="238">
        <v>0</v>
      </c>
      <c r="R393" s="238">
        <v>0</v>
      </c>
      <c r="S393" s="238">
        <v>2</v>
      </c>
      <c r="T393" s="238">
        <v>9</v>
      </c>
    </row>
    <row r="394" spans="1:20">
      <c r="A394" s="230">
        <v>102024</v>
      </c>
      <c r="B394" s="230" t="s">
        <v>1212</v>
      </c>
      <c r="C394" s="234">
        <v>0</v>
      </c>
      <c r="D394" s="234">
        <v>0</v>
      </c>
      <c r="E394" s="238">
        <v>0</v>
      </c>
      <c r="F394" s="238">
        <v>0</v>
      </c>
      <c r="G394" s="238">
        <v>0</v>
      </c>
      <c r="H394" s="238">
        <v>0</v>
      </c>
      <c r="I394" s="238">
        <v>0</v>
      </c>
      <c r="J394" s="238">
        <v>0</v>
      </c>
      <c r="K394" s="238">
        <v>0</v>
      </c>
      <c r="L394" s="238">
        <v>0</v>
      </c>
      <c r="M394" s="238">
        <v>0</v>
      </c>
      <c r="N394" s="238">
        <v>0</v>
      </c>
      <c r="O394" s="238">
        <v>0</v>
      </c>
      <c r="P394" s="238">
        <v>0</v>
      </c>
      <c r="Q394" s="238">
        <v>0</v>
      </c>
      <c r="R394" s="238">
        <v>0</v>
      </c>
      <c r="S394" s="238">
        <v>0</v>
      </c>
      <c r="T394" s="238">
        <v>0</v>
      </c>
    </row>
    <row r="395" spans="1:20">
      <c r="A395" s="230">
        <v>102025</v>
      </c>
      <c r="B395" s="230" t="s">
        <v>1213</v>
      </c>
      <c r="C395" s="234">
        <v>8</v>
      </c>
      <c r="D395" s="234">
        <v>536</v>
      </c>
      <c r="E395" s="238">
        <v>3</v>
      </c>
      <c r="F395" s="238">
        <v>468</v>
      </c>
      <c r="G395" s="238">
        <v>0</v>
      </c>
      <c r="H395" s="238">
        <v>0</v>
      </c>
      <c r="I395" s="238">
        <v>2</v>
      </c>
      <c r="J395" s="238">
        <v>44</v>
      </c>
      <c r="K395" s="238">
        <v>0</v>
      </c>
      <c r="L395" s="238">
        <v>0</v>
      </c>
      <c r="M395" s="238">
        <v>0</v>
      </c>
      <c r="N395" s="238">
        <v>0</v>
      </c>
      <c r="O395" s="238">
        <v>0</v>
      </c>
      <c r="P395" s="238">
        <v>0</v>
      </c>
      <c r="Q395" s="238">
        <v>0</v>
      </c>
      <c r="R395" s="238">
        <v>0</v>
      </c>
      <c r="S395" s="238">
        <v>3</v>
      </c>
      <c r="T395" s="238">
        <v>24</v>
      </c>
    </row>
    <row r="396" spans="1:20">
      <c r="A396" s="230">
        <v>102026</v>
      </c>
      <c r="B396" s="230" t="s">
        <v>1214</v>
      </c>
      <c r="C396" s="234">
        <v>12</v>
      </c>
      <c r="D396" s="234">
        <v>235</v>
      </c>
      <c r="E396" s="238">
        <v>1</v>
      </c>
      <c r="F396" s="238">
        <v>100</v>
      </c>
      <c r="G396" s="238">
        <v>6</v>
      </c>
      <c r="H396" s="238">
        <v>96</v>
      </c>
      <c r="I396" s="238">
        <v>1</v>
      </c>
      <c r="J396" s="238">
        <v>16</v>
      </c>
      <c r="K396" s="238">
        <v>0</v>
      </c>
      <c r="L396" s="238">
        <v>0</v>
      </c>
      <c r="M396" s="238">
        <v>0</v>
      </c>
      <c r="N396" s="238">
        <v>0</v>
      </c>
      <c r="O396" s="238">
        <v>0</v>
      </c>
      <c r="P396" s="238">
        <v>0</v>
      </c>
      <c r="Q396" s="238">
        <v>0</v>
      </c>
      <c r="R396" s="238">
        <v>0</v>
      </c>
      <c r="S396" s="238">
        <v>4</v>
      </c>
      <c r="T396" s="238">
        <v>23</v>
      </c>
    </row>
    <row r="397" spans="1:20">
      <c r="A397" s="230">
        <v>102027</v>
      </c>
      <c r="B397" s="230" t="s">
        <v>1215</v>
      </c>
      <c r="C397" s="234">
        <v>24</v>
      </c>
      <c r="D397" s="234">
        <v>566</v>
      </c>
      <c r="E397" s="238">
        <v>1</v>
      </c>
      <c r="F397" s="238">
        <v>400</v>
      </c>
      <c r="G397" s="238">
        <v>6</v>
      </c>
      <c r="H397" s="238">
        <v>50</v>
      </c>
      <c r="I397" s="238">
        <v>5</v>
      </c>
      <c r="J397" s="238">
        <v>61</v>
      </c>
      <c r="K397" s="238">
        <v>0</v>
      </c>
      <c r="L397" s="238">
        <v>0</v>
      </c>
      <c r="M397" s="238">
        <v>0</v>
      </c>
      <c r="N397" s="238">
        <v>0</v>
      </c>
      <c r="O397" s="238">
        <v>0</v>
      </c>
      <c r="P397" s="238">
        <v>0</v>
      </c>
      <c r="Q397" s="238">
        <v>0</v>
      </c>
      <c r="R397" s="238">
        <v>0</v>
      </c>
      <c r="S397" s="238">
        <v>12</v>
      </c>
      <c r="T397" s="238">
        <v>55</v>
      </c>
    </row>
    <row r="398" spans="1:20">
      <c r="A398" s="230">
        <v>102028</v>
      </c>
      <c r="B398" s="230" t="s">
        <v>1216</v>
      </c>
      <c r="C398" s="234">
        <v>1</v>
      </c>
      <c r="D398" s="234">
        <v>4</v>
      </c>
      <c r="E398" s="238">
        <v>0</v>
      </c>
      <c r="F398" s="238">
        <v>0</v>
      </c>
      <c r="G398" s="238">
        <v>0</v>
      </c>
      <c r="H398" s="238">
        <v>0</v>
      </c>
      <c r="I398" s="238">
        <v>0</v>
      </c>
      <c r="J398" s="238">
        <v>0</v>
      </c>
      <c r="K398" s="238">
        <v>0</v>
      </c>
      <c r="L398" s="238">
        <v>0</v>
      </c>
      <c r="M398" s="238">
        <v>0</v>
      </c>
      <c r="N398" s="238">
        <v>0</v>
      </c>
      <c r="O398" s="238">
        <v>0</v>
      </c>
      <c r="P398" s="238">
        <v>0</v>
      </c>
      <c r="Q398" s="238">
        <v>0</v>
      </c>
      <c r="R398" s="238">
        <v>0</v>
      </c>
      <c r="S398" s="238">
        <v>1</v>
      </c>
      <c r="T398" s="238">
        <v>4</v>
      </c>
    </row>
    <row r="399" spans="1:20">
      <c r="A399" s="230">
        <v>102029</v>
      </c>
      <c r="B399" s="230" t="s">
        <v>1217</v>
      </c>
      <c r="C399" s="234">
        <v>3</v>
      </c>
      <c r="D399" s="234">
        <v>23</v>
      </c>
      <c r="E399" s="238">
        <v>0</v>
      </c>
      <c r="F399" s="238">
        <v>0</v>
      </c>
      <c r="G399" s="238">
        <v>0</v>
      </c>
      <c r="H399" s="238">
        <v>0</v>
      </c>
      <c r="I399" s="238">
        <v>1</v>
      </c>
      <c r="J399" s="238">
        <v>15</v>
      </c>
      <c r="K399" s="238">
        <v>0</v>
      </c>
      <c r="L399" s="238">
        <v>0</v>
      </c>
      <c r="M399" s="238">
        <v>0</v>
      </c>
      <c r="N399" s="238">
        <v>0</v>
      </c>
      <c r="O399" s="238">
        <v>0</v>
      </c>
      <c r="P399" s="238">
        <v>0</v>
      </c>
      <c r="Q399" s="238">
        <v>0</v>
      </c>
      <c r="R399" s="238">
        <v>0</v>
      </c>
      <c r="S399" s="238">
        <v>2</v>
      </c>
      <c r="T399" s="238">
        <v>8</v>
      </c>
    </row>
    <row r="400" spans="1:20">
      <c r="A400" s="230">
        <v>102030</v>
      </c>
      <c r="B400" s="230" t="s">
        <v>1218</v>
      </c>
      <c r="C400" s="234">
        <v>51</v>
      </c>
      <c r="D400" s="234">
        <v>4191</v>
      </c>
      <c r="E400" s="238">
        <v>14</v>
      </c>
      <c r="F400" s="238">
        <v>3704</v>
      </c>
      <c r="G400" s="238">
        <v>16</v>
      </c>
      <c r="H400" s="238">
        <v>293</v>
      </c>
      <c r="I400" s="238">
        <v>4</v>
      </c>
      <c r="J400" s="238">
        <v>83</v>
      </c>
      <c r="K400" s="238">
        <v>0</v>
      </c>
      <c r="L400" s="238">
        <v>0</v>
      </c>
      <c r="M400" s="238">
        <v>0</v>
      </c>
      <c r="N400" s="238">
        <v>0</v>
      </c>
      <c r="O400" s="238">
        <v>1</v>
      </c>
      <c r="P400" s="238">
        <v>12</v>
      </c>
      <c r="Q400" s="238">
        <v>1</v>
      </c>
      <c r="R400" s="238">
        <v>18</v>
      </c>
      <c r="S400" s="238">
        <v>15</v>
      </c>
      <c r="T400" s="238">
        <v>81</v>
      </c>
    </row>
    <row r="401" spans="1:20">
      <c r="A401" s="230">
        <v>102031</v>
      </c>
      <c r="B401" s="230" t="s">
        <v>1219</v>
      </c>
      <c r="C401" s="234">
        <v>2</v>
      </c>
      <c r="D401" s="234">
        <v>15</v>
      </c>
      <c r="E401" s="238">
        <v>0</v>
      </c>
      <c r="F401" s="238">
        <v>0</v>
      </c>
      <c r="G401" s="238">
        <v>0</v>
      </c>
      <c r="H401" s="238">
        <v>0</v>
      </c>
      <c r="I401" s="238">
        <v>1</v>
      </c>
      <c r="J401" s="238">
        <v>10</v>
      </c>
      <c r="K401" s="238">
        <v>0</v>
      </c>
      <c r="L401" s="238">
        <v>0</v>
      </c>
      <c r="M401" s="238">
        <v>0</v>
      </c>
      <c r="N401" s="238">
        <v>0</v>
      </c>
      <c r="O401" s="238">
        <v>0</v>
      </c>
      <c r="P401" s="238">
        <v>0</v>
      </c>
      <c r="Q401" s="238">
        <v>0</v>
      </c>
      <c r="R401" s="238">
        <v>0</v>
      </c>
      <c r="S401" s="238">
        <v>1</v>
      </c>
      <c r="T401" s="238">
        <v>5</v>
      </c>
    </row>
    <row r="402" spans="1:20">
      <c r="A402" s="230">
        <v>102032</v>
      </c>
      <c r="B402" s="230" t="s">
        <v>1220</v>
      </c>
      <c r="C402" s="234">
        <v>0</v>
      </c>
      <c r="D402" s="234">
        <v>0</v>
      </c>
      <c r="E402" s="238">
        <v>0</v>
      </c>
      <c r="F402" s="238">
        <v>0</v>
      </c>
      <c r="G402" s="238">
        <v>0</v>
      </c>
      <c r="H402" s="238">
        <v>0</v>
      </c>
      <c r="I402" s="238">
        <v>0</v>
      </c>
      <c r="J402" s="238">
        <v>0</v>
      </c>
      <c r="K402" s="238">
        <v>0</v>
      </c>
      <c r="L402" s="238">
        <v>0</v>
      </c>
      <c r="M402" s="238">
        <v>0</v>
      </c>
      <c r="N402" s="238">
        <v>0</v>
      </c>
      <c r="O402" s="238">
        <v>0</v>
      </c>
      <c r="P402" s="238">
        <v>0</v>
      </c>
      <c r="Q402" s="238">
        <v>0</v>
      </c>
      <c r="R402" s="238">
        <v>0</v>
      </c>
      <c r="S402" s="238">
        <v>0</v>
      </c>
      <c r="T402" s="238">
        <v>0</v>
      </c>
    </row>
    <row r="403" spans="1:20">
      <c r="A403" s="230">
        <v>102033</v>
      </c>
      <c r="B403" s="230" t="s">
        <v>1221</v>
      </c>
      <c r="C403" s="234">
        <v>1</v>
      </c>
      <c r="D403" s="234">
        <v>6</v>
      </c>
      <c r="E403" s="238">
        <v>0</v>
      </c>
      <c r="F403" s="238">
        <v>0</v>
      </c>
      <c r="G403" s="238">
        <v>1</v>
      </c>
      <c r="H403" s="238">
        <v>6</v>
      </c>
      <c r="I403" s="238">
        <v>0</v>
      </c>
      <c r="J403" s="238">
        <v>0</v>
      </c>
      <c r="K403" s="238">
        <v>0</v>
      </c>
      <c r="L403" s="238">
        <v>0</v>
      </c>
      <c r="M403" s="238">
        <v>0</v>
      </c>
      <c r="N403" s="238">
        <v>0</v>
      </c>
      <c r="O403" s="238">
        <v>0</v>
      </c>
      <c r="P403" s="238">
        <v>0</v>
      </c>
      <c r="Q403" s="238">
        <v>0</v>
      </c>
      <c r="R403" s="238">
        <v>0</v>
      </c>
      <c r="S403" s="238">
        <v>0</v>
      </c>
      <c r="T403" s="238">
        <v>0</v>
      </c>
    </row>
    <row r="404" spans="1:20">
      <c r="A404" s="230">
        <v>102034</v>
      </c>
      <c r="B404" s="230" t="s">
        <v>1222</v>
      </c>
      <c r="C404" s="234">
        <v>1</v>
      </c>
      <c r="D404" s="234">
        <v>15</v>
      </c>
      <c r="E404" s="238">
        <v>0</v>
      </c>
      <c r="F404" s="238">
        <v>0</v>
      </c>
      <c r="G404" s="238">
        <v>0</v>
      </c>
      <c r="H404" s="238">
        <v>0</v>
      </c>
      <c r="I404" s="238">
        <v>1</v>
      </c>
      <c r="J404" s="238">
        <v>15</v>
      </c>
      <c r="K404" s="238">
        <v>0</v>
      </c>
      <c r="L404" s="238">
        <v>0</v>
      </c>
      <c r="M404" s="238">
        <v>0</v>
      </c>
      <c r="N404" s="238">
        <v>0</v>
      </c>
      <c r="O404" s="238">
        <v>0</v>
      </c>
      <c r="P404" s="238">
        <v>0</v>
      </c>
      <c r="Q404" s="238">
        <v>0</v>
      </c>
      <c r="R404" s="238">
        <v>0</v>
      </c>
      <c r="S404" s="238">
        <v>0</v>
      </c>
      <c r="T404" s="238">
        <v>0</v>
      </c>
    </row>
    <row r="405" spans="1:20">
      <c r="A405" s="230">
        <v>102035</v>
      </c>
      <c r="B405" s="230" t="s">
        <v>1223</v>
      </c>
      <c r="C405" s="234">
        <v>2</v>
      </c>
      <c r="D405" s="234">
        <v>10</v>
      </c>
      <c r="E405" s="238">
        <v>0</v>
      </c>
      <c r="F405" s="238">
        <v>0</v>
      </c>
      <c r="G405" s="238">
        <v>1</v>
      </c>
      <c r="H405" s="238">
        <v>6</v>
      </c>
      <c r="I405" s="238">
        <v>0</v>
      </c>
      <c r="J405" s="238">
        <v>0</v>
      </c>
      <c r="K405" s="238">
        <v>0</v>
      </c>
      <c r="L405" s="238">
        <v>0</v>
      </c>
      <c r="M405" s="238">
        <v>0</v>
      </c>
      <c r="N405" s="238">
        <v>0</v>
      </c>
      <c r="O405" s="238">
        <v>0</v>
      </c>
      <c r="P405" s="238">
        <v>0</v>
      </c>
      <c r="Q405" s="238">
        <v>0</v>
      </c>
      <c r="R405" s="238">
        <v>0</v>
      </c>
      <c r="S405" s="238">
        <v>1</v>
      </c>
      <c r="T405" s="238">
        <v>4</v>
      </c>
    </row>
    <row r="406" spans="1:20">
      <c r="A406" s="230">
        <v>102036</v>
      </c>
      <c r="B406" s="230" t="s">
        <v>1224</v>
      </c>
      <c r="C406" s="234">
        <v>3</v>
      </c>
      <c r="D406" s="234">
        <v>22</v>
      </c>
      <c r="E406" s="238">
        <v>0</v>
      </c>
      <c r="F406" s="238">
        <v>0</v>
      </c>
      <c r="G406" s="238">
        <v>0</v>
      </c>
      <c r="H406" s="238">
        <v>0</v>
      </c>
      <c r="I406" s="238">
        <v>0</v>
      </c>
      <c r="J406" s="238">
        <v>0</v>
      </c>
      <c r="K406" s="238">
        <v>0</v>
      </c>
      <c r="L406" s="238">
        <v>0</v>
      </c>
      <c r="M406" s="238">
        <v>0</v>
      </c>
      <c r="N406" s="238">
        <v>0</v>
      </c>
      <c r="O406" s="238">
        <v>0</v>
      </c>
      <c r="P406" s="238">
        <v>0</v>
      </c>
      <c r="Q406" s="238">
        <v>0</v>
      </c>
      <c r="R406" s="238">
        <v>0</v>
      </c>
      <c r="S406" s="238">
        <v>3</v>
      </c>
      <c r="T406" s="238">
        <v>22</v>
      </c>
    </row>
    <row r="407" spans="1:20">
      <c r="A407" s="230">
        <v>102037</v>
      </c>
      <c r="B407" s="230" t="s">
        <v>1225</v>
      </c>
      <c r="C407" s="234">
        <v>5</v>
      </c>
      <c r="D407" s="234">
        <v>51</v>
      </c>
      <c r="E407" s="238">
        <v>0</v>
      </c>
      <c r="F407" s="238">
        <v>0</v>
      </c>
      <c r="G407" s="238">
        <v>0</v>
      </c>
      <c r="H407" s="238">
        <v>0</v>
      </c>
      <c r="I407" s="238">
        <v>3</v>
      </c>
      <c r="J407" s="238">
        <v>43</v>
      </c>
      <c r="K407" s="238">
        <v>0</v>
      </c>
      <c r="L407" s="238">
        <v>0</v>
      </c>
      <c r="M407" s="238">
        <v>0</v>
      </c>
      <c r="N407" s="238">
        <v>0</v>
      </c>
      <c r="O407" s="238">
        <v>0</v>
      </c>
      <c r="P407" s="238">
        <v>0</v>
      </c>
      <c r="Q407" s="238">
        <v>0</v>
      </c>
      <c r="R407" s="238">
        <v>0</v>
      </c>
      <c r="S407" s="238">
        <v>2</v>
      </c>
      <c r="T407" s="238">
        <v>8</v>
      </c>
    </row>
    <row r="408" spans="1:20">
      <c r="A408" s="230">
        <v>102038</v>
      </c>
      <c r="B408" s="230" t="s">
        <v>1226</v>
      </c>
      <c r="C408" s="234">
        <v>0</v>
      </c>
      <c r="D408" s="234">
        <v>0</v>
      </c>
      <c r="E408" s="238">
        <v>0</v>
      </c>
      <c r="F408" s="238">
        <v>0</v>
      </c>
      <c r="G408" s="238">
        <v>0</v>
      </c>
      <c r="H408" s="238">
        <v>0</v>
      </c>
      <c r="I408" s="238">
        <v>0</v>
      </c>
      <c r="J408" s="238">
        <v>0</v>
      </c>
      <c r="K408" s="238">
        <v>0</v>
      </c>
      <c r="L408" s="238">
        <v>0</v>
      </c>
      <c r="M408" s="238">
        <v>0</v>
      </c>
      <c r="N408" s="238">
        <v>0</v>
      </c>
      <c r="O408" s="238">
        <v>0</v>
      </c>
      <c r="P408" s="238">
        <v>0</v>
      </c>
      <c r="Q408" s="238">
        <v>0</v>
      </c>
      <c r="R408" s="238">
        <v>0</v>
      </c>
      <c r="S408" s="238">
        <v>0</v>
      </c>
      <c r="T408" s="238">
        <v>0</v>
      </c>
    </row>
    <row r="409" spans="1:20">
      <c r="A409" s="230">
        <v>102039</v>
      </c>
      <c r="B409" s="230" t="s">
        <v>1227</v>
      </c>
      <c r="C409" s="234">
        <v>2</v>
      </c>
      <c r="D409" s="234">
        <v>17</v>
      </c>
      <c r="E409" s="238">
        <v>0</v>
      </c>
      <c r="F409" s="238">
        <v>0</v>
      </c>
      <c r="G409" s="238">
        <v>0</v>
      </c>
      <c r="H409" s="238">
        <v>0</v>
      </c>
      <c r="I409" s="238">
        <v>1</v>
      </c>
      <c r="J409" s="238">
        <v>15</v>
      </c>
      <c r="K409" s="238">
        <v>0</v>
      </c>
      <c r="L409" s="238">
        <v>0</v>
      </c>
      <c r="M409" s="238">
        <v>0</v>
      </c>
      <c r="N409" s="238">
        <v>0</v>
      </c>
      <c r="O409" s="238">
        <v>0</v>
      </c>
      <c r="P409" s="238">
        <v>0</v>
      </c>
      <c r="Q409" s="238">
        <v>0</v>
      </c>
      <c r="R409" s="238">
        <v>0</v>
      </c>
      <c r="S409" s="238">
        <v>1</v>
      </c>
      <c r="T409" s="238">
        <v>2</v>
      </c>
    </row>
    <row r="410" spans="1:20">
      <c r="A410" s="230">
        <v>102040</v>
      </c>
      <c r="B410" s="230" t="s">
        <v>1228</v>
      </c>
      <c r="C410" s="234">
        <v>0</v>
      </c>
      <c r="D410" s="234">
        <v>0</v>
      </c>
      <c r="E410" s="238">
        <v>0</v>
      </c>
      <c r="F410" s="238">
        <v>0</v>
      </c>
      <c r="G410" s="238">
        <v>0</v>
      </c>
      <c r="H410" s="238">
        <v>0</v>
      </c>
      <c r="I410" s="238">
        <v>0</v>
      </c>
      <c r="J410" s="238">
        <v>0</v>
      </c>
      <c r="K410" s="238">
        <v>0</v>
      </c>
      <c r="L410" s="238">
        <v>0</v>
      </c>
      <c r="M410" s="238">
        <v>0</v>
      </c>
      <c r="N410" s="238">
        <v>0</v>
      </c>
      <c r="O410" s="238">
        <v>0</v>
      </c>
      <c r="P410" s="238">
        <v>0</v>
      </c>
      <c r="Q410" s="238">
        <v>0</v>
      </c>
      <c r="R410" s="238">
        <v>0</v>
      </c>
      <c r="S410" s="238">
        <v>0</v>
      </c>
      <c r="T410" s="238">
        <v>0</v>
      </c>
    </row>
    <row r="411" spans="1:20">
      <c r="A411" s="230">
        <v>102041</v>
      </c>
      <c r="B411" s="230" t="s">
        <v>1229</v>
      </c>
      <c r="C411" s="234">
        <v>2</v>
      </c>
      <c r="D411" s="234">
        <v>12</v>
      </c>
      <c r="E411" s="238">
        <v>0</v>
      </c>
      <c r="F411" s="238">
        <v>0</v>
      </c>
      <c r="G411" s="238">
        <v>0</v>
      </c>
      <c r="H411" s="238">
        <v>0</v>
      </c>
      <c r="I411" s="238">
        <v>0</v>
      </c>
      <c r="J411" s="238">
        <v>0</v>
      </c>
      <c r="K411" s="238">
        <v>0</v>
      </c>
      <c r="L411" s="238">
        <v>0</v>
      </c>
      <c r="M411" s="238">
        <v>0</v>
      </c>
      <c r="N411" s="238">
        <v>0</v>
      </c>
      <c r="O411" s="238">
        <v>1</v>
      </c>
      <c r="P411" s="238">
        <v>6</v>
      </c>
      <c r="Q411" s="238">
        <v>0</v>
      </c>
      <c r="R411" s="238">
        <v>0</v>
      </c>
      <c r="S411" s="238">
        <v>1</v>
      </c>
      <c r="T411" s="238">
        <v>6</v>
      </c>
    </row>
    <row r="412" spans="1:20">
      <c r="A412" s="230">
        <v>102042</v>
      </c>
      <c r="B412" s="230" t="s">
        <v>1230</v>
      </c>
      <c r="C412" s="234">
        <v>2</v>
      </c>
      <c r="D412" s="234">
        <v>24</v>
      </c>
      <c r="E412" s="238">
        <v>0</v>
      </c>
      <c r="F412" s="238">
        <v>0</v>
      </c>
      <c r="G412" s="238">
        <v>1</v>
      </c>
      <c r="H412" s="238">
        <v>10</v>
      </c>
      <c r="I412" s="238">
        <v>1</v>
      </c>
      <c r="J412" s="238">
        <v>14</v>
      </c>
      <c r="K412" s="238">
        <v>0</v>
      </c>
      <c r="L412" s="238">
        <v>0</v>
      </c>
      <c r="M412" s="238">
        <v>0</v>
      </c>
      <c r="N412" s="238">
        <v>0</v>
      </c>
      <c r="O412" s="238">
        <v>0</v>
      </c>
      <c r="P412" s="238">
        <v>0</v>
      </c>
      <c r="Q412" s="238">
        <v>0</v>
      </c>
      <c r="R412" s="238">
        <v>0</v>
      </c>
      <c r="S412" s="238">
        <v>0</v>
      </c>
      <c r="T412" s="238">
        <v>0</v>
      </c>
    </row>
    <row r="413" spans="1:20">
      <c r="A413" s="230">
        <v>102043</v>
      </c>
      <c r="B413" s="230" t="s">
        <v>1231</v>
      </c>
      <c r="C413" s="234">
        <v>0</v>
      </c>
      <c r="D413" s="234">
        <v>0</v>
      </c>
      <c r="E413" s="238">
        <v>0</v>
      </c>
      <c r="F413" s="238">
        <v>0</v>
      </c>
      <c r="G413" s="238">
        <v>0</v>
      </c>
      <c r="H413" s="238">
        <v>0</v>
      </c>
      <c r="I413" s="238">
        <v>0</v>
      </c>
      <c r="J413" s="238">
        <v>0</v>
      </c>
      <c r="K413" s="238">
        <v>0</v>
      </c>
      <c r="L413" s="238">
        <v>0</v>
      </c>
      <c r="M413" s="238">
        <v>0</v>
      </c>
      <c r="N413" s="238">
        <v>0</v>
      </c>
      <c r="O413" s="238">
        <v>0</v>
      </c>
      <c r="P413" s="238">
        <v>0</v>
      </c>
      <c r="Q413" s="238">
        <v>0</v>
      </c>
      <c r="R413" s="238">
        <v>0</v>
      </c>
      <c r="S413" s="238">
        <v>0</v>
      </c>
      <c r="T413" s="238">
        <v>0</v>
      </c>
    </row>
    <row r="414" spans="1:20">
      <c r="A414" s="230">
        <v>102044</v>
      </c>
      <c r="B414" s="230" t="s">
        <v>1232</v>
      </c>
      <c r="C414" s="234">
        <v>30</v>
      </c>
      <c r="D414" s="234">
        <v>1165</v>
      </c>
      <c r="E414" s="238">
        <v>3</v>
      </c>
      <c r="F414" s="238">
        <v>874</v>
      </c>
      <c r="G414" s="238">
        <v>17</v>
      </c>
      <c r="H414" s="238">
        <v>197</v>
      </c>
      <c r="I414" s="238">
        <v>0</v>
      </c>
      <c r="J414" s="238">
        <v>0</v>
      </c>
      <c r="K414" s="238">
        <v>0</v>
      </c>
      <c r="L414" s="238">
        <v>0</v>
      </c>
      <c r="M414" s="238">
        <v>0</v>
      </c>
      <c r="N414" s="238">
        <v>0</v>
      </c>
      <c r="O414" s="238">
        <v>0</v>
      </c>
      <c r="P414" s="238">
        <v>0</v>
      </c>
      <c r="Q414" s="238">
        <v>3</v>
      </c>
      <c r="R414" s="238">
        <v>43</v>
      </c>
      <c r="S414" s="238">
        <v>7</v>
      </c>
      <c r="T414" s="238">
        <v>51</v>
      </c>
    </row>
    <row r="415" spans="1:20">
      <c r="A415" s="230">
        <v>102045</v>
      </c>
      <c r="B415" s="230" t="s">
        <v>1233</v>
      </c>
      <c r="C415" s="234">
        <v>7</v>
      </c>
      <c r="D415" s="234">
        <v>55</v>
      </c>
      <c r="E415" s="238">
        <v>0</v>
      </c>
      <c r="F415" s="238">
        <v>0</v>
      </c>
      <c r="G415" s="238">
        <v>0</v>
      </c>
      <c r="H415" s="238">
        <v>0</v>
      </c>
      <c r="I415" s="238">
        <v>1</v>
      </c>
      <c r="J415" s="238">
        <v>25</v>
      </c>
      <c r="K415" s="238">
        <v>0</v>
      </c>
      <c r="L415" s="238">
        <v>0</v>
      </c>
      <c r="M415" s="238">
        <v>0</v>
      </c>
      <c r="N415" s="238">
        <v>0</v>
      </c>
      <c r="O415" s="238">
        <v>0</v>
      </c>
      <c r="P415" s="238">
        <v>0</v>
      </c>
      <c r="Q415" s="238">
        <v>0</v>
      </c>
      <c r="R415" s="238">
        <v>0</v>
      </c>
      <c r="S415" s="238">
        <v>6</v>
      </c>
      <c r="T415" s="238">
        <v>30</v>
      </c>
    </row>
    <row r="416" spans="1:20">
      <c r="A416" s="230">
        <v>102046</v>
      </c>
      <c r="B416" s="230" t="s">
        <v>1234</v>
      </c>
      <c r="C416" s="234">
        <v>2</v>
      </c>
      <c r="D416" s="234">
        <v>8</v>
      </c>
      <c r="E416" s="238">
        <v>0</v>
      </c>
      <c r="F416" s="238">
        <v>0</v>
      </c>
      <c r="G416" s="238">
        <v>0</v>
      </c>
      <c r="H416" s="238">
        <v>0</v>
      </c>
      <c r="I416" s="238">
        <v>0</v>
      </c>
      <c r="J416" s="238">
        <v>0</v>
      </c>
      <c r="K416" s="238">
        <v>0</v>
      </c>
      <c r="L416" s="238">
        <v>0</v>
      </c>
      <c r="M416" s="238">
        <v>0</v>
      </c>
      <c r="N416" s="238">
        <v>0</v>
      </c>
      <c r="O416" s="238">
        <v>0</v>
      </c>
      <c r="P416" s="238">
        <v>0</v>
      </c>
      <c r="Q416" s="238">
        <v>0</v>
      </c>
      <c r="R416" s="238">
        <v>0</v>
      </c>
      <c r="S416" s="238">
        <v>2</v>
      </c>
      <c r="T416" s="238">
        <v>8</v>
      </c>
    </row>
    <row r="417" spans="1:20">
      <c r="A417" s="230">
        <v>102047</v>
      </c>
      <c r="B417" s="230" t="s">
        <v>1188</v>
      </c>
      <c r="C417" s="234">
        <v>27</v>
      </c>
      <c r="D417" s="234">
        <v>732</v>
      </c>
      <c r="E417" s="238">
        <v>2</v>
      </c>
      <c r="F417" s="238">
        <v>592</v>
      </c>
      <c r="G417" s="238">
        <v>4</v>
      </c>
      <c r="H417" s="238">
        <v>46</v>
      </c>
      <c r="I417" s="238">
        <v>0</v>
      </c>
      <c r="J417" s="238">
        <v>0</v>
      </c>
      <c r="K417" s="238">
        <v>0</v>
      </c>
      <c r="L417" s="238">
        <v>0</v>
      </c>
      <c r="M417" s="238">
        <v>0</v>
      </c>
      <c r="N417" s="238">
        <v>0</v>
      </c>
      <c r="O417" s="238">
        <v>0</v>
      </c>
      <c r="P417" s="238">
        <v>0</v>
      </c>
      <c r="Q417" s="238">
        <v>0</v>
      </c>
      <c r="R417" s="238">
        <v>0</v>
      </c>
      <c r="S417" s="238">
        <v>21</v>
      </c>
      <c r="T417" s="238">
        <v>94</v>
      </c>
    </row>
    <row r="418" spans="1:20">
      <c r="A418" s="230">
        <v>102048</v>
      </c>
      <c r="B418" s="230" t="s">
        <v>1235</v>
      </c>
      <c r="C418" s="234">
        <v>1</v>
      </c>
      <c r="D418" s="234">
        <v>8</v>
      </c>
      <c r="E418" s="238">
        <v>0</v>
      </c>
      <c r="F418" s="238">
        <v>0</v>
      </c>
      <c r="G418" s="238">
        <v>1</v>
      </c>
      <c r="H418" s="238">
        <v>8</v>
      </c>
      <c r="I418" s="238">
        <v>0</v>
      </c>
      <c r="J418" s="238">
        <v>0</v>
      </c>
      <c r="K418" s="238">
        <v>0</v>
      </c>
      <c r="L418" s="238">
        <v>0</v>
      </c>
      <c r="M418" s="238">
        <v>0</v>
      </c>
      <c r="N418" s="238">
        <v>0</v>
      </c>
      <c r="O418" s="238">
        <v>0</v>
      </c>
      <c r="P418" s="238">
        <v>0</v>
      </c>
      <c r="Q418" s="238">
        <v>0</v>
      </c>
      <c r="R418" s="238">
        <v>0</v>
      </c>
      <c r="S418" s="238">
        <v>0</v>
      </c>
      <c r="T418" s="238">
        <v>0</v>
      </c>
    </row>
    <row r="419" spans="1:20">
      <c r="A419" s="230">
        <v>102049</v>
      </c>
      <c r="B419" s="230" t="s">
        <v>1236</v>
      </c>
      <c r="C419" s="234">
        <v>10</v>
      </c>
      <c r="D419" s="234">
        <v>1925</v>
      </c>
      <c r="E419" s="238">
        <v>6</v>
      </c>
      <c r="F419" s="238">
        <v>1851</v>
      </c>
      <c r="G419" s="238">
        <v>2</v>
      </c>
      <c r="H419" s="238">
        <v>34</v>
      </c>
      <c r="I419" s="238">
        <v>2</v>
      </c>
      <c r="J419" s="238">
        <v>40</v>
      </c>
      <c r="K419" s="238">
        <v>0</v>
      </c>
      <c r="L419" s="238">
        <v>0</v>
      </c>
      <c r="M419" s="238">
        <v>0</v>
      </c>
      <c r="N419" s="238">
        <v>0</v>
      </c>
      <c r="O419" s="238">
        <v>0</v>
      </c>
      <c r="P419" s="238">
        <v>0</v>
      </c>
      <c r="Q419" s="238">
        <v>0</v>
      </c>
      <c r="R419" s="238">
        <v>0</v>
      </c>
      <c r="S419" s="238">
        <v>0</v>
      </c>
      <c r="T419" s="238">
        <v>0</v>
      </c>
    </row>
    <row r="420" spans="1:20">
      <c r="A420" s="230">
        <v>102050</v>
      </c>
      <c r="B420" s="230" t="s">
        <v>1237</v>
      </c>
      <c r="C420" s="234">
        <v>0</v>
      </c>
      <c r="D420" s="234">
        <v>0</v>
      </c>
      <c r="E420" s="238">
        <v>0</v>
      </c>
      <c r="F420" s="238">
        <v>0</v>
      </c>
      <c r="G420" s="238">
        <v>0</v>
      </c>
      <c r="H420" s="238">
        <v>0</v>
      </c>
      <c r="I420" s="238">
        <v>0</v>
      </c>
      <c r="J420" s="238">
        <v>0</v>
      </c>
      <c r="K420" s="238">
        <v>0</v>
      </c>
      <c r="L420" s="238">
        <v>0</v>
      </c>
      <c r="M420" s="238">
        <v>0</v>
      </c>
      <c r="N420" s="238">
        <v>0</v>
      </c>
      <c r="O420" s="238">
        <v>0</v>
      </c>
      <c r="P420" s="238">
        <v>0</v>
      </c>
      <c r="Q420" s="238">
        <v>0</v>
      </c>
      <c r="R420" s="238">
        <v>0</v>
      </c>
      <c r="S420" s="238">
        <v>0</v>
      </c>
      <c r="T420" s="238">
        <v>0</v>
      </c>
    </row>
  </sheetData>
  <autoFilter ref="A5:U420"/>
  <mergeCells count="18">
    <mergeCell ref="Q4:R4"/>
    <mergeCell ref="S4:T4"/>
    <mergeCell ref="O3:P3"/>
    <mergeCell ref="Q3:R3"/>
    <mergeCell ref="S3:T3"/>
    <mergeCell ref="M4:N4"/>
    <mergeCell ref="O4:P4"/>
    <mergeCell ref="C3:D3"/>
    <mergeCell ref="E3:F3"/>
    <mergeCell ref="G3:H3"/>
    <mergeCell ref="I3:J3"/>
    <mergeCell ref="K3:L3"/>
    <mergeCell ref="M3:N3"/>
    <mergeCell ref="C4:D4"/>
    <mergeCell ref="E4:F4"/>
    <mergeCell ref="G4:H4"/>
    <mergeCell ref="I4:J4"/>
    <mergeCell ref="K4:L4"/>
  </mergeCells>
  <pageMargins left="0.75" right="0.75" top="1" bottom="1" header="0.5" footer="0.5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S414"/>
  <sheetViews>
    <sheetView workbookViewId="0">
      <selection activeCell="H8" sqref="H8"/>
    </sheetView>
  </sheetViews>
  <sheetFormatPr defaultColWidth="10.28515625" defaultRowHeight="12.75"/>
  <cols>
    <col min="1" max="1" width="10.28515625" style="240"/>
    <col min="2" max="2" width="16" style="329" customWidth="1"/>
    <col min="3" max="5" width="15.42578125" style="331" customWidth="1"/>
    <col min="6" max="8" width="15.42578125" style="332" customWidth="1"/>
    <col min="9" max="14" width="15.42578125" style="344" customWidth="1"/>
    <col min="15" max="17" width="15.42578125" style="353" customWidth="1"/>
    <col min="18" max="19" width="15.42578125" style="373" customWidth="1"/>
    <col min="20" max="20" width="22.7109375" style="240" customWidth="1"/>
    <col min="21" max="16384" width="10.28515625" style="240"/>
  </cols>
  <sheetData>
    <row r="1" spans="1:19">
      <c r="A1" s="382" t="s">
        <v>1365</v>
      </c>
      <c r="F1" s="331"/>
      <c r="G1" s="331"/>
      <c r="H1" s="331"/>
      <c r="I1" s="343"/>
      <c r="J1" s="343"/>
      <c r="K1" s="343"/>
      <c r="L1" s="343"/>
      <c r="N1" s="343"/>
    </row>
    <row r="2" spans="1:19" ht="13.5" thickBot="1">
      <c r="B2" s="330"/>
      <c r="I2" s="343"/>
      <c r="J2" s="343"/>
      <c r="K2" s="343"/>
      <c r="L2" s="343"/>
      <c r="M2" s="343"/>
      <c r="N2" s="343"/>
    </row>
    <row r="3" spans="1:19" s="371" customFormat="1" ht="30" customHeight="1">
      <c r="B3" s="372"/>
      <c r="C3" s="439">
        <v>2011</v>
      </c>
      <c r="D3" s="440"/>
      <c r="E3" s="440"/>
      <c r="F3" s="440"/>
      <c r="G3" s="440"/>
      <c r="H3" s="441"/>
      <c r="I3" s="436">
        <v>2010</v>
      </c>
      <c r="J3" s="437"/>
      <c r="K3" s="437"/>
      <c r="L3" s="437"/>
      <c r="M3" s="437"/>
      <c r="N3" s="438"/>
      <c r="O3" s="442">
        <v>2005</v>
      </c>
      <c r="P3" s="443"/>
      <c r="Q3" s="444"/>
      <c r="R3" s="445" t="s">
        <v>1301</v>
      </c>
      <c r="S3" s="446"/>
    </row>
    <row r="4" spans="1:19" s="360" customFormat="1" ht="48">
      <c r="A4" s="358" t="s">
        <v>680</v>
      </c>
      <c r="B4" s="359"/>
      <c r="C4" s="364" t="s">
        <v>1257</v>
      </c>
      <c r="D4" s="361" t="s">
        <v>1297</v>
      </c>
      <c r="E4" s="361" t="s">
        <v>1298</v>
      </c>
      <c r="F4" s="362" t="s">
        <v>1258</v>
      </c>
      <c r="G4" s="362" t="s">
        <v>1299</v>
      </c>
      <c r="H4" s="365" t="s">
        <v>1300</v>
      </c>
      <c r="I4" s="366" t="s">
        <v>1249</v>
      </c>
      <c r="J4" s="363" t="s">
        <v>1250</v>
      </c>
      <c r="K4" s="363" t="s">
        <v>257</v>
      </c>
      <c r="L4" s="363" t="s">
        <v>1251</v>
      </c>
      <c r="M4" s="363" t="s">
        <v>1252</v>
      </c>
      <c r="N4" s="367" t="s">
        <v>1253</v>
      </c>
      <c r="O4" s="369" t="s">
        <v>1254</v>
      </c>
      <c r="P4" s="368" t="s">
        <v>1255</v>
      </c>
      <c r="Q4" s="370" t="s">
        <v>1256</v>
      </c>
      <c r="R4" s="379" t="s">
        <v>704</v>
      </c>
      <c r="S4" s="374" t="s">
        <v>705</v>
      </c>
    </row>
    <row r="5" spans="1:19">
      <c r="A5" s="241">
        <v>78018</v>
      </c>
      <c r="B5" s="330" t="s">
        <v>535</v>
      </c>
      <c r="C5" s="333">
        <v>699</v>
      </c>
      <c r="D5" s="334">
        <v>1479</v>
      </c>
      <c r="E5" s="335">
        <f t="shared" ref="E5:E68" si="0">C5/D5</f>
        <v>0.47261663286004058</v>
      </c>
      <c r="F5" s="336">
        <v>9962843</v>
      </c>
      <c r="G5" s="336">
        <f t="shared" ref="G5:G68" si="1">F5/C5</f>
        <v>14252.994277539341</v>
      </c>
      <c r="H5" s="337">
        <f>F5/D5</f>
        <v>6736.2021636240706</v>
      </c>
      <c r="I5" s="345">
        <v>685</v>
      </c>
      <c r="J5" s="346">
        <v>1548</v>
      </c>
      <c r="K5" s="347">
        <f>I5/J5*100</f>
        <v>44.250645994832041</v>
      </c>
      <c r="L5" s="348">
        <v>9927552</v>
      </c>
      <c r="M5" s="348">
        <f>L5/I5</f>
        <v>14492.776642335766</v>
      </c>
      <c r="N5" s="348">
        <f>L5/J5</f>
        <v>6413.1472868217052</v>
      </c>
      <c r="O5" s="354">
        <v>9404969</v>
      </c>
      <c r="P5" s="355">
        <v>1764</v>
      </c>
      <c r="Q5" s="380">
        <v>5332</v>
      </c>
      <c r="R5" s="375">
        <f t="shared" ref="R5:R68" si="2">N5-Q5</f>
        <v>1081.1472868217052</v>
      </c>
      <c r="S5" s="376">
        <f>R5/Q5*100</f>
        <v>20.276580773100246</v>
      </c>
    </row>
    <row r="6" spans="1:19">
      <c r="A6" s="241">
        <v>78023</v>
      </c>
      <c r="B6" s="330" t="s">
        <v>497</v>
      </c>
      <c r="C6" s="333">
        <v>744</v>
      </c>
      <c r="D6" s="334">
        <v>1962</v>
      </c>
      <c r="E6" s="335">
        <f t="shared" si="0"/>
        <v>0.37920489296636084</v>
      </c>
      <c r="F6" s="336">
        <v>11583713</v>
      </c>
      <c r="G6" s="336">
        <f t="shared" si="1"/>
        <v>15569.506720430107</v>
      </c>
      <c r="H6" s="337">
        <f t="shared" ref="H6:H69" si="3">F6/D6</f>
        <v>5904.0331294597354</v>
      </c>
      <c r="I6" s="345">
        <v>780</v>
      </c>
      <c r="J6" s="346">
        <v>1980</v>
      </c>
      <c r="K6" s="347">
        <f t="shared" ref="K6:K69" si="4">I6/J6*100</f>
        <v>39.393939393939391</v>
      </c>
      <c r="L6" s="348">
        <v>11950361</v>
      </c>
      <c r="M6" s="348">
        <f t="shared" ref="M6:M69" si="5">L6/I6</f>
        <v>15320.975641025641</v>
      </c>
      <c r="N6" s="348">
        <f>L6/J6</f>
        <v>6035.5358585858585</v>
      </c>
      <c r="O6" s="354">
        <v>9062991</v>
      </c>
      <c r="P6" s="355">
        <v>2207</v>
      </c>
      <c r="Q6" s="380">
        <v>4106</v>
      </c>
      <c r="R6" s="375">
        <f t="shared" si="2"/>
        <v>1929.5358585858585</v>
      </c>
      <c r="S6" s="376">
        <f t="shared" ref="S6:S69" si="6">R6/Q6*100</f>
        <v>46.993079848657047</v>
      </c>
    </row>
    <row r="7" spans="1:19">
      <c r="A7" s="241">
        <v>78068</v>
      </c>
      <c r="B7" s="330" t="s">
        <v>393</v>
      </c>
      <c r="C7" s="333">
        <v>1626</v>
      </c>
      <c r="D7" s="334">
        <v>3479</v>
      </c>
      <c r="E7" s="335">
        <f t="shared" si="0"/>
        <v>0.46737568266743318</v>
      </c>
      <c r="F7" s="336">
        <v>24998590</v>
      </c>
      <c r="G7" s="336">
        <f t="shared" si="1"/>
        <v>15374.286592865928</v>
      </c>
      <c r="H7" s="337">
        <f t="shared" si="3"/>
        <v>7185.567691865479</v>
      </c>
      <c r="I7" s="345">
        <v>1638</v>
      </c>
      <c r="J7" s="346">
        <v>3612</v>
      </c>
      <c r="K7" s="347">
        <f t="shared" si="4"/>
        <v>45.348837209302324</v>
      </c>
      <c r="L7" s="348">
        <v>25111799</v>
      </c>
      <c r="M7" s="348">
        <f t="shared" si="5"/>
        <v>15330.76862026862</v>
      </c>
      <c r="N7" s="348">
        <f t="shared" ref="N7:N69" si="7">L7/J7</f>
        <v>6952.3253045404208</v>
      </c>
      <c r="O7" s="354">
        <v>20901239</v>
      </c>
      <c r="P7" s="355">
        <v>4077</v>
      </c>
      <c r="Q7" s="380">
        <v>5127</v>
      </c>
      <c r="R7" s="375">
        <f t="shared" si="2"/>
        <v>1825.3253045404208</v>
      </c>
      <c r="S7" s="376">
        <f t="shared" si="6"/>
        <v>35.602209957878308</v>
      </c>
    </row>
    <row r="8" spans="1:19">
      <c r="A8" s="241">
        <v>101003</v>
      </c>
      <c r="B8" s="330" t="s">
        <v>640</v>
      </c>
      <c r="C8" s="333">
        <v>254</v>
      </c>
      <c r="D8" s="334">
        <v>745</v>
      </c>
      <c r="E8" s="335">
        <f t="shared" si="0"/>
        <v>0.34093959731543622</v>
      </c>
      <c r="F8" s="336">
        <v>4107805</v>
      </c>
      <c r="G8" s="336">
        <f t="shared" si="1"/>
        <v>16172.460629921259</v>
      </c>
      <c r="H8" s="337">
        <f t="shared" si="3"/>
        <v>5513.8322147651006</v>
      </c>
      <c r="I8" s="345">
        <v>243</v>
      </c>
      <c r="J8" s="346">
        <v>788</v>
      </c>
      <c r="K8" s="347">
        <f t="shared" si="4"/>
        <v>30.837563451776649</v>
      </c>
      <c r="L8" s="348">
        <v>3983893</v>
      </c>
      <c r="M8" s="348">
        <f t="shared" si="5"/>
        <v>16394.621399176955</v>
      </c>
      <c r="N8" s="348">
        <f t="shared" si="7"/>
        <v>5055.7017766497465</v>
      </c>
      <c r="O8" s="354">
        <v>2920390</v>
      </c>
      <c r="P8" s="355">
        <v>782</v>
      </c>
      <c r="Q8" s="380">
        <v>3735</v>
      </c>
      <c r="R8" s="375">
        <f t="shared" si="2"/>
        <v>1320.7017766497465</v>
      </c>
      <c r="S8" s="376">
        <f t="shared" si="6"/>
        <v>35.360154662643815</v>
      </c>
    </row>
    <row r="9" spans="1:19">
      <c r="A9" s="241">
        <v>101005</v>
      </c>
      <c r="B9" s="330" t="s">
        <v>598</v>
      </c>
      <c r="C9" s="333">
        <v>405</v>
      </c>
      <c r="D9" s="334">
        <v>1034</v>
      </c>
      <c r="E9" s="335">
        <f t="shared" si="0"/>
        <v>0.3916827852998066</v>
      </c>
      <c r="F9" s="336">
        <v>7344619</v>
      </c>
      <c r="G9" s="336">
        <f t="shared" si="1"/>
        <v>18134.861728395063</v>
      </c>
      <c r="H9" s="337">
        <f t="shared" si="3"/>
        <v>7103.1131528046426</v>
      </c>
      <c r="I9" s="345">
        <v>412</v>
      </c>
      <c r="J9" s="346">
        <v>1092</v>
      </c>
      <c r="K9" s="347">
        <f t="shared" si="4"/>
        <v>37.72893772893773</v>
      </c>
      <c r="L9" s="348">
        <v>7380524</v>
      </c>
      <c r="M9" s="348">
        <f t="shared" si="5"/>
        <v>17913.893203883494</v>
      </c>
      <c r="N9" s="348">
        <f t="shared" si="7"/>
        <v>6758.7216117216121</v>
      </c>
      <c r="O9" s="354">
        <v>5433727</v>
      </c>
      <c r="P9" s="355">
        <v>1186</v>
      </c>
      <c r="Q9" s="380">
        <v>4582</v>
      </c>
      <c r="R9" s="375">
        <f t="shared" si="2"/>
        <v>2176.7216117216121</v>
      </c>
      <c r="S9" s="376">
        <f t="shared" si="6"/>
        <v>47.505927798376518</v>
      </c>
    </row>
    <row r="10" spans="1:19">
      <c r="A10" s="241">
        <v>101006</v>
      </c>
      <c r="B10" s="330" t="s">
        <v>576</v>
      </c>
      <c r="C10" s="333">
        <v>421</v>
      </c>
      <c r="D10" s="334">
        <v>1215</v>
      </c>
      <c r="E10" s="335">
        <f t="shared" si="0"/>
        <v>0.34650205761316871</v>
      </c>
      <c r="F10" s="336">
        <v>8090814</v>
      </c>
      <c r="G10" s="336">
        <f t="shared" si="1"/>
        <v>19218.085510688838</v>
      </c>
      <c r="H10" s="337">
        <f t="shared" si="3"/>
        <v>6659.1061728395061</v>
      </c>
      <c r="I10" s="345">
        <v>433</v>
      </c>
      <c r="J10" s="346">
        <v>1255</v>
      </c>
      <c r="K10" s="347">
        <f t="shared" si="4"/>
        <v>34.501992031872511</v>
      </c>
      <c r="L10" s="348">
        <v>8309431</v>
      </c>
      <c r="M10" s="348">
        <f t="shared" si="5"/>
        <v>19190.371824480371</v>
      </c>
      <c r="N10" s="348">
        <f t="shared" si="7"/>
        <v>6621.0605577689239</v>
      </c>
      <c r="O10" s="354">
        <v>6876901</v>
      </c>
      <c r="P10" s="355">
        <v>1288</v>
      </c>
      <c r="Q10" s="380">
        <v>5339</v>
      </c>
      <c r="R10" s="375">
        <f t="shared" si="2"/>
        <v>1282.0605577689239</v>
      </c>
      <c r="S10" s="376">
        <f t="shared" si="6"/>
        <v>24.013121516555984</v>
      </c>
    </row>
    <row r="11" spans="1:19">
      <c r="A11" s="241">
        <v>101009</v>
      </c>
      <c r="B11" s="330" t="s">
        <v>343</v>
      </c>
      <c r="C11" s="333">
        <v>1943</v>
      </c>
      <c r="D11" s="334">
        <v>5434</v>
      </c>
      <c r="E11" s="335">
        <f t="shared" si="0"/>
        <v>0.35756348914243652</v>
      </c>
      <c r="F11" s="336">
        <v>40259086</v>
      </c>
      <c r="G11" s="336">
        <f t="shared" si="1"/>
        <v>20720.064848172929</v>
      </c>
      <c r="H11" s="337">
        <f t="shared" si="3"/>
        <v>7408.7386823702609</v>
      </c>
      <c r="I11" s="345">
        <v>2006</v>
      </c>
      <c r="J11" s="346">
        <v>5490</v>
      </c>
      <c r="K11" s="347">
        <f t="shared" si="4"/>
        <v>36.539162112932608</v>
      </c>
      <c r="L11" s="348">
        <v>40281415</v>
      </c>
      <c r="M11" s="348">
        <f t="shared" si="5"/>
        <v>20080.466101694914</v>
      </c>
      <c r="N11" s="348">
        <f t="shared" si="7"/>
        <v>7337.2340619307834</v>
      </c>
      <c r="O11" s="354">
        <v>31099012</v>
      </c>
      <c r="P11" s="355">
        <v>5528</v>
      </c>
      <c r="Q11" s="380">
        <v>5626</v>
      </c>
      <c r="R11" s="375">
        <f t="shared" si="2"/>
        <v>1711.2340619307834</v>
      </c>
      <c r="S11" s="376">
        <f t="shared" si="6"/>
        <v>30.416531495392523</v>
      </c>
    </row>
    <row r="12" spans="1:19">
      <c r="A12" s="241">
        <v>101016</v>
      </c>
      <c r="B12" s="330" t="s">
        <v>553</v>
      </c>
      <c r="C12" s="333">
        <v>416</v>
      </c>
      <c r="D12" s="334">
        <v>1337</v>
      </c>
      <c r="E12" s="335">
        <f t="shared" si="0"/>
        <v>0.31114435302916976</v>
      </c>
      <c r="F12" s="336">
        <v>7689254</v>
      </c>
      <c r="G12" s="336">
        <f t="shared" si="1"/>
        <v>18483.783653846152</v>
      </c>
      <c r="H12" s="337">
        <f t="shared" si="3"/>
        <v>5751.1249065071052</v>
      </c>
      <c r="I12" s="345">
        <v>432</v>
      </c>
      <c r="J12" s="346">
        <v>1383</v>
      </c>
      <c r="K12" s="347">
        <f t="shared" si="4"/>
        <v>31.23644251626898</v>
      </c>
      <c r="L12" s="348">
        <v>7591669</v>
      </c>
      <c r="M12" s="348">
        <f t="shared" si="5"/>
        <v>17573.307870370369</v>
      </c>
      <c r="N12" s="348">
        <f t="shared" si="7"/>
        <v>5489.2762111352131</v>
      </c>
      <c r="O12" s="354">
        <v>6397303</v>
      </c>
      <c r="P12" s="355">
        <v>1489</v>
      </c>
      <c r="Q12" s="380">
        <v>4296</v>
      </c>
      <c r="R12" s="375">
        <f t="shared" si="2"/>
        <v>1193.2762111352131</v>
      </c>
      <c r="S12" s="376">
        <f t="shared" si="6"/>
        <v>27.776448117672558</v>
      </c>
    </row>
    <row r="13" spans="1:19">
      <c r="A13" s="241">
        <v>101018</v>
      </c>
      <c r="B13" s="330" t="s">
        <v>395</v>
      </c>
      <c r="C13" s="333">
        <v>1261</v>
      </c>
      <c r="D13" s="334">
        <v>3467</v>
      </c>
      <c r="E13" s="335">
        <f t="shared" si="0"/>
        <v>0.36371502740121142</v>
      </c>
      <c r="F13" s="336">
        <v>20492316</v>
      </c>
      <c r="G13" s="336">
        <f t="shared" si="1"/>
        <v>16250.845360824742</v>
      </c>
      <c r="H13" s="337">
        <f t="shared" si="3"/>
        <v>5910.6766657052203</v>
      </c>
      <c r="I13" s="345">
        <v>1329</v>
      </c>
      <c r="J13" s="346">
        <v>3374</v>
      </c>
      <c r="K13" s="347">
        <f t="shared" si="4"/>
        <v>39.389448725548313</v>
      </c>
      <c r="L13" s="348">
        <v>20758342</v>
      </c>
      <c r="M13" s="348">
        <f t="shared" si="5"/>
        <v>15619.519939804364</v>
      </c>
      <c r="N13" s="348">
        <f t="shared" si="7"/>
        <v>6152.4427978660342</v>
      </c>
      <c r="O13" s="354">
        <v>15151352</v>
      </c>
      <c r="P13" s="355">
        <v>3368</v>
      </c>
      <c r="Q13" s="380">
        <v>4499</v>
      </c>
      <c r="R13" s="375">
        <f t="shared" si="2"/>
        <v>1653.4427978660342</v>
      </c>
      <c r="S13" s="376">
        <f t="shared" si="6"/>
        <v>36.751340250411964</v>
      </c>
    </row>
    <row r="14" spans="1:19">
      <c r="A14" s="241">
        <v>101022</v>
      </c>
      <c r="B14" s="330" t="s">
        <v>464</v>
      </c>
      <c r="C14" s="333">
        <v>772</v>
      </c>
      <c r="D14" s="334">
        <v>2262</v>
      </c>
      <c r="E14" s="335">
        <f t="shared" si="0"/>
        <v>0.34129089301503096</v>
      </c>
      <c r="F14" s="336">
        <v>14365488</v>
      </c>
      <c r="G14" s="336">
        <f t="shared" si="1"/>
        <v>18608.145077720208</v>
      </c>
      <c r="H14" s="337">
        <f t="shared" si="3"/>
        <v>6350.7904509283817</v>
      </c>
      <c r="I14" s="345">
        <v>795</v>
      </c>
      <c r="J14" s="346">
        <v>2234</v>
      </c>
      <c r="K14" s="347">
        <f t="shared" si="4"/>
        <v>35.586392121754699</v>
      </c>
      <c r="L14" s="348">
        <v>14618853</v>
      </c>
      <c r="M14" s="348">
        <f t="shared" si="5"/>
        <v>18388.494339622641</v>
      </c>
      <c r="N14" s="348">
        <f t="shared" si="7"/>
        <v>6543.8017009847808</v>
      </c>
      <c r="O14" s="354">
        <v>11228099</v>
      </c>
      <c r="P14" s="355">
        <v>2282</v>
      </c>
      <c r="Q14" s="380">
        <v>4920</v>
      </c>
      <c r="R14" s="375">
        <f t="shared" si="2"/>
        <v>1623.8017009847808</v>
      </c>
      <c r="S14" s="376">
        <f t="shared" si="6"/>
        <v>33.004099613511805</v>
      </c>
    </row>
    <row r="15" spans="1:19">
      <c r="A15" s="241">
        <v>101023</v>
      </c>
      <c r="B15" s="330" t="s">
        <v>556</v>
      </c>
      <c r="C15" s="333">
        <v>473</v>
      </c>
      <c r="D15" s="334">
        <v>1321</v>
      </c>
      <c r="E15" s="335">
        <f t="shared" si="0"/>
        <v>0.35806207418622255</v>
      </c>
      <c r="F15" s="336">
        <v>8824600</v>
      </c>
      <c r="G15" s="336">
        <f t="shared" si="1"/>
        <v>18656.659619450318</v>
      </c>
      <c r="H15" s="337">
        <f t="shared" si="3"/>
        <v>6680.2422407267222</v>
      </c>
      <c r="I15" s="345">
        <v>478</v>
      </c>
      <c r="J15" s="346">
        <v>1334</v>
      </c>
      <c r="K15" s="347">
        <f t="shared" si="4"/>
        <v>35.832083958020988</v>
      </c>
      <c r="L15" s="348">
        <v>8937036</v>
      </c>
      <c r="M15" s="348">
        <f t="shared" si="5"/>
        <v>18696.728033472802</v>
      </c>
      <c r="N15" s="348">
        <f t="shared" si="7"/>
        <v>6699.4272863568212</v>
      </c>
      <c r="O15" s="354">
        <v>7046159</v>
      </c>
      <c r="P15" s="355">
        <v>1497</v>
      </c>
      <c r="Q15" s="380">
        <v>4707</v>
      </c>
      <c r="R15" s="375">
        <f t="shared" si="2"/>
        <v>1992.4272863568212</v>
      </c>
      <c r="S15" s="376">
        <f t="shared" si="6"/>
        <v>42.329026691243286</v>
      </c>
    </row>
    <row r="16" spans="1:19">
      <c r="A16" s="241">
        <v>101026</v>
      </c>
      <c r="B16" s="330" t="s">
        <v>615</v>
      </c>
      <c r="C16" s="333">
        <v>274</v>
      </c>
      <c r="D16" s="334">
        <v>929</v>
      </c>
      <c r="E16" s="335">
        <f t="shared" si="0"/>
        <v>0.29494079655543598</v>
      </c>
      <c r="F16" s="336">
        <v>3902529</v>
      </c>
      <c r="G16" s="336">
        <f t="shared" si="1"/>
        <v>14242.806569343065</v>
      </c>
      <c r="H16" s="337">
        <f t="shared" si="3"/>
        <v>4200.7847147470402</v>
      </c>
      <c r="I16" s="345">
        <v>332</v>
      </c>
      <c r="J16" s="346">
        <v>953</v>
      </c>
      <c r="K16" s="347">
        <f t="shared" si="4"/>
        <v>34.837355718782788</v>
      </c>
      <c r="L16" s="348">
        <v>4260744</v>
      </c>
      <c r="M16" s="348">
        <f t="shared" si="5"/>
        <v>12833.566265060241</v>
      </c>
      <c r="N16" s="348">
        <f t="shared" si="7"/>
        <v>4470.8751311647429</v>
      </c>
      <c r="O16" s="354">
        <v>3194479</v>
      </c>
      <c r="P16" s="355">
        <v>967</v>
      </c>
      <c r="Q16" s="380">
        <v>3303</v>
      </c>
      <c r="R16" s="375">
        <f t="shared" si="2"/>
        <v>1167.8751311647429</v>
      </c>
      <c r="S16" s="376">
        <f t="shared" si="6"/>
        <v>35.358011842710958</v>
      </c>
    </row>
    <row r="17" spans="1:19">
      <c r="A17" s="241">
        <v>101027</v>
      </c>
      <c r="B17" s="330" t="s">
        <v>495</v>
      </c>
      <c r="C17" s="333">
        <v>672</v>
      </c>
      <c r="D17" s="334">
        <v>1979</v>
      </c>
      <c r="E17" s="335">
        <f t="shared" si="0"/>
        <v>0.33956543708943909</v>
      </c>
      <c r="F17" s="336">
        <v>12071268</v>
      </c>
      <c r="G17" s="336">
        <f t="shared" si="1"/>
        <v>17963.196428571428</v>
      </c>
      <c r="H17" s="337">
        <f t="shared" si="3"/>
        <v>6099.6806467913084</v>
      </c>
      <c r="I17" s="345">
        <v>758</v>
      </c>
      <c r="J17" s="346">
        <v>2022</v>
      </c>
      <c r="K17" s="347">
        <f t="shared" si="4"/>
        <v>37.487636003956474</v>
      </c>
      <c r="L17" s="348">
        <v>12634550</v>
      </c>
      <c r="M17" s="348">
        <f t="shared" si="5"/>
        <v>16668.271767810027</v>
      </c>
      <c r="N17" s="348">
        <f t="shared" si="7"/>
        <v>6248.5410484668646</v>
      </c>
      <c r="O17" s="354">
        <v>9626742</v>
      </c>
      <c r="P17" s="355">
        <v>2177</v>
      </c>
      <c r="Q17" s="380">
        <v>4422</v>
      </c>
      <c r="R17" s="375">
        <f t="shared" si="2"/>
        <v>1826.5410484668646</v>
      </c>
      <c r="S17" s="376">
        <f t="shared" si="6"/>
        <v>41.305767717477714</v>
      </c>
    </row>
    <row r="18" spans="1:19">
      <c r="A18" s="241">
        <v>80006</v>
      </c>
      <c r="B18" s="330" t="s">
        <v>595</v>
      </c>
      <c r="C18" s="333">
        <v>472</v>
      </c>
      <c r="D18" s="334">
        <v>1082</v>
      </c>
      <c r="E18" s="335">
        <f t="shared" si="0"/>
        <v>0.43622920517560076</v>
      </c>
      <c r="F18" s="336">
        <v>7578389</v>
      </c>
      <c r="G18" s="336">
        <f t="shared" si="1"/>
        <v>16055.908898305084</v>
      </c>
      <c r="H18" s="337">
        <f t="shared" si="3"/>
        <v>7004.0563770794824</v>
      </c>
      <c r="I18" s="345">
        <v>495</v>
      </c>
      <c r="J18" s="346">
        <v>1132</v>
      </c>
      <c r="K18" s="347">
        <f t="shared" si="4"/>
        <v>43.727915194346288</v>
      </c>
      <c r="L18" s="348">
        <v>8083127</v>
      </c>
      <c r="M18" s="348">
        <f t="shared" si="5"/>
        <v>16329.549494949495</v>
      </c>
      <c r="N18" s="348">
        <f t="shared" si="7"/>
        <v>7140.5715547703185</v>
      </c>
      <c r="O18" s="354">
        <v>6449938</v>
      </c>
      <c r="P18" s="355">
        <v>1211</v>
      </c>
      <c r="Q18" s="380">
        <v>4424</v>
      </c>
      <c r="R18" s="375">
        <f t="shared" si="2"/>
        <v>2716.5715547703185</v>
      </c>
      <c r="S18" s="376">
        <f t="shared" si="6"/>
        <v>61.405324474916782</v>
      </c>
    </row>
    <row r="19" spans="1:19">
      <c r="A19" s="241">
        <v>80011</v>
      </c>
      <c r="B19" s="330" t="s">
        <v>668</v>
      </c>
      <c r="C19" s="333">
        <v>211</v>
      </c>
      <c r="D19" s="334">
        <v>461</v>
      </c>
      <c r="E19" s="335">
        <f t="shared" si="0"/>
        <v>0.45770065075921906</v>
      </c>
      <c r="F19" s="336">
        <v>3380530</v>
      </c>
      <c r="G19" s="336">
        <f t="shared" si="1"/>
        <v>16021.469194312796</v>
      </c>
      <c r="H19" s="337">
        <f t="shared" si="3"/>
        <v>7333.0368763557481</v>
      </c>
      <c r="I19" s="345">
        <v>227</v>
      </c>
      <c r="J19" s="346">
        <v>465</v>
      </c>
      <c r="K19" s="347">
        <f t="shared" si="4"/>
        <v>48.817204301075265</v>
      </c>
      <c r="L19" s="348">
        <v>3609274</v>
      </c>
      <c r="M19" s="348">
        <f t="shared" si="5"/>
        <v>15899.885462555067</v>
      </c>
      <c r="N19" s="348">
        <f t="shared" si="7"/>
        <v>7761.8795698924732</v>
      </c>
      <c r="O19" s="354">
        <v>2830736</v>
      </c>
      <c r="P19" s="355">
        <v>482</v>
      </c>
      <c r="Q19" s="380">
        <v>4425</v>
      </c>
      <c r="R19" s="375">
        <f t="shared" si="2"/>
        <v>3336.8795698924732</v>
      </c>
      <c r="S19" s="376">
        <f t="shared" si="6"/>
        <v>75.409707794180179</v>
      </c>
    </row>
    <row r="20" spans="1:19">
      <c r="A20" s="241">
        <v>80022</v>
      </c>
      <c r="B20" s="330" t="s">
        <v>511</v>
      </c>
      <c r="C20" s="333">
        <v>691</v>
      </c>
      <c r="D20" s="334">
        <v>1822</v>
      </c>
      <c r="E20" s="335">
        <f t="shared" si="0"/>
        <v>0.37925356750823269</v>
      </c>
      <c r="F20" s="336">
        <v>10237572</v>
      </c>
      <c r="G20" s="336">
        <f t="shared" si="1"/>
        <v>14815.589001447179</v>
      </c>
      <c r="H20" s="337">
        <f t="shared" si="3"/>
        <v>5618.8649835345777</v>
      </c>
      <c r="I20" s="345">
        <v>743</v>
      </c>
      <c r="J20" s="346">
        <v>1877</v>
      </c>
      <c r="K20" s="347">
        <f t="shared" si="4"/>
        <v>39.584443260522114</v>
      </c>
      <c r="L20" s="348">
        <v>10789368</v>
      </c>
      <c r="M20" s="348">
        <f t="shared" si="5"/>
        <v>14521.356662180349</v>
      </c>
      <c r="N20" s="348">
        <f t="shared" si="7"/>
        <v>5748.198188598828</v>
      </c>
      <c r="O20" s="354">
        <v>9066267</v>
      </c>
      <c r="P20" s="355">
        <v>2132</v>
      </c>
      <c r="Q20" s="380">
        <v>4426</v>
      </c>
      <c r="R20" s="375">
        <f t="shared" si="2"/>
        <v>1322.198188598828</v>
      </c>
      <c r="S20" s="376">
        <f t="shared" si="6"/>
        <v>29.873433994551018</v>
      </c>
    </row>
    <row r="21" spans="1:19">
      <c r="A21" s="241">
        <v>80056</v>
      </c>
      <c r="B21" s="330" t="s">
        <v>463</v>
      </c>
      <c r="C21" s="333">
        <v>900</v>
      </c>
      <c r="D21" s="334">
        <v>2297</v>
      </c>
      <c r="E21" s="335">
        <f t="shared" si="0"/>
        <v>0.39181541140618198</v>
      </c>
      <c r="F21" s="336">
        <v>15784657</v>
      </c>
      <c r="G21" s="336">
        <f t="shared" si="1"/>
        <v>17538.507777777777</v>
      </c>
      <c r="H21" s="337">
        <f t="shared" si="3"/>
        <v>6871.8576404005225</v>
      </c>
      <c r="I21" s="345">
        <v>942</v>
      </c>
      <c r="J21" s="346">
        <v>2387</v>
      </c>
      <c r="K21" s="347">
        <f t="shared" si="4"/>
        <v>39.463762044407211</v>
      </c>
      <c r="L21" s="348">
        <v>15821240</v>
      </c>
      <c r="M21" s="348">
        <f t="shared" si="5"/>
        <v>16795.371549893844</v>
      </c>
      <c r="N21" s="348">
        <f t="shared" si="7"/>
        <v>6628.085462924173</v>
      </c>
      <c r="O21" s="354">
        <v>14355577</v>
      </c>
      <c r="P21" s="355">
        <v>2494</v>
      </c>
      <c r="Q21" s="380">
        <v>4427</v>
      </c>
      <c r="R21" s="375">
        <f t="shared" si="2"/>
        <v>2201.085462924173</v>
      </c>
      <c r="S21" s="376">
        <f t="shared" si="6"/>
        <v>49.719572236823424</v>
      </c>
    </row>
    <row r="22" spans="1:19">
      <c r="A22" s="241">
        <v>80066</v>
      </c>
      <c r="B22" s="330" t="s">
        <v>656</v>
      </c>
      <c r="C22" s="333">
        <v>282</v>
      </c>
      <c r="D22" s="334">
        <v>550</v>
      </c>
      <c r="E22" s="335">
        <f t="shared" si="0"/>
        <v>0.5127272727272727</v>
      </c>
      <c r="F22" s="336">
        <v>4225276</v>
      </c>
      <c r="G22" s="336">
        <f t="shared" si="1"/>
        <v>14983.248226950354</v>
      </c>
      <c r="H22" s="337">
        <f t="shared" si="3"/>
        <v>7682.32</v>
      </c>
      <c r="I22" s="345">
        <v>283</v>
      </c>
      <c r="J22" s="346">
        <v>594</v>
      </c>
      <c r="K22" s="347">
        <f t="shared" si="4"/>
        <v>47.64309764309764</v>
      </c>
      <c r="L22" s="348">
        <v>4213196</v>
      </c>
      <c r="M22" s="348">
        <f t="shared" si="5"/>
        <v>14887.618374558304</v>
      </c>
      <c r="N22" s="348">
        <f t="shared" si="7"/>
        <v>7092.9225589225589</v>
      </c>
      <c r="O22" s="354">
        <v>3498140</v>
      </c>
      <c r="P22" s="355">
        <v>704</v>
      </c>
      <c r="Q22" s="380">
        <v>4428</v>
      </c>
      <c r="R22" s="375">
        <f t="shared" si="2"/>
        <v>2664.9225589225589</v>
      </c>
      <c r="S22" s="376">
        <f t="shared" si="6"/>
        <v>60.183436290030691</v>
      </c>
    </row>
    <row r="23" spans="1:19">
      <c r="A23" s="241">
        <v>80068</v>
      </c>
      <c r="B23" s="330" t="s">
        <v>584</v>
      </c>
      <c r="C23" s="333">
        <v>401</v>
      </c>
      <c r="D23" s="334">
        <v>1172</v>
      </c>
      <c r="E23" s="335">
        <f t="shared" si="0"/>
        <v>0.34215017064846415</v>
      </c>
      <c r="F23" s="336">
        <v>6197179</v>
      </c>
      <c r="G23" s="336">
        <f t="shared" si="1"/>
        <v>15454.311720698255</v>
      </c>
      <c r="H23" s="337">
        <f t="shared" si="3"/>
        <v>5287.6953924914678</v>
      </c>
      <c r="I23" s="345">
        <v>407</v>
      </c>
      <c r="J23" s="346">
        <v>1203</v>
      </c>
      <c r="K23" s="347">
        <f t="shared" si="4"/>
        <v>33.832086450540316</v>
      </c>
      <c r="L23" s="348">
        <v>6154515</v>
      </c>
      <c r="M23" s="348">
        <f t="shared" si="5"/>
        <v>15121.658476658477</v>
      </c>
      <c r="N23" s="348">
        <f t="shared" si="7"/>
        <v>5115.9725685785534</v>
      </c>
      <c r="O23" s="354">
        <v>5456471</v>
      </c>
      <c r="P23" s="355">
        <v>1310</v>
      </c>
      <c r="Q23" s="380">
        <v>4429</v>
      </c>
      <c r="R23" s="375">
        <f t="shared" si="2"/>
        <v>686.97256857855336</v>
      </c>
      <c r="S23" s="376">
        <f t="shared" si="6"/>
        <v>15.510782763119291</v>
      </c>
    </row>
    <row r="24" spans="1:19">
      <c r="A24" s="241">
        <v>80073</v>
      </c>
      <c r="B24" s="330" t="s">
        <v>441</v>
      </c>
      <c r="C24" s="333">
        <v>1067</v>
      </c>
      <c r="D24" s="334">
        <v>2685</v>
      </c>
      <c r="E24" s="335">
        <f t="shared" si="0"/>
        <v>0.39739292364990692</v>
      </c>
      <c r="F24" s="336">
        <v>18300889</v>
      </c>
      <c r="G24" s="336">
        <f t="shared" si="1"/>
        <v>17151.723523898781</v>
      </c>
      <c r="H24" s="337">
        <f t="shared" si="3"/>
        <v>6815.9735567970201</v>
      </c>
      <c r="I24" s="345">
        <v>1094</v>
      </c>
      <c r="J24" s="346">
        <v>2857</v>
      </c>
      <c r="K24" s="347">
        <f t="shared" si="4"/>
        <v>38.291914595729786</v>
      </c>
      <c r="L24" s="348">
        <v>18478465</v>
      </c>
      <c r="M24" s="348">
        <f t="shared" si="5"/>
        <v>16890.73583180987</v>
      </c>
      <c r="N24" s="348">
        <f t="shared" si="7"/>
        <v>6467.7861393069652</v>
      </c>
      <c r="O24" s="354">
        <v>15779069</v>
      </c>
      <c r="P24" s="355">
        <v>3074</v>
      </c>
      <c r="Q24" s="380">
        <v>4430</v>
      </c>
      <c r="R24" s="375">
        <f t="shared" si="2"/>
        <v>2037.7861393069652</v>
      </c>
      <c r="S24" s="376">
        <f t="shared" si="6"/>
        <v>45.99968711753872</v>
      </c>
    </row>
    <row r="25" spans="1:19">
      <c r="A25" s="241">
        <v>80090</v>
      </c>
      <c r="B25" s="330" t="s">
        <v>678</v>
      </c>
      <c r="C25" s="333">
        <v>132</v>
      </c>
      <c r="D25" s="334">
        <v>279</v>
      </c>
      <c r="E25" s="335">
        <f t="shared" si="0"/>
        <v>0.4731182795698925</v>
      </c>
      <c r="F25" s="336">
        <v>2041628</v>
      </c>
      <c r="G25" s="336">
        <f t="shared" si="1"/>
        <v>15466.878787878788</v>
      </c>
      <c r="H25" s="337">
        <f t="shared" si="3"/>
        <v>7317.663082437276</v>
      </c>
      <c r="I25" s="345">
        <v>136</v>
      </c>
      <c r="J25" s="346">
        <v>291</v>
      </c>
      <c r="K25" s="347">
        <f t="shared" si="4"/>
        <v>46.735395189003434</v>
      </c>
      <c r="L25" s="348">
        <v>2141157</v>
      </c>
      <c r="M25" s="348">
        <f t="shared" si="5"/>
        <v>15743.801470588236</v>
      </c>
      <c r="N25" s="348">
        <f t="shared" si="7"/>
        <v>7357.927835051546</v>
      </c>
      <c r="O25" s="354">
        <v>1961235</v>
      </c>
      <c r="P25" s="355">
        <v>325</v>
      </c>
      <c r="Q25" s="380">
        <v>4431</v>
      </c>
      <c r="R25" s="375">
        <f t="shared" si="2"/>
        <v>2926.927835051546</v>
      </c>
      <c r="S25" s="376">
        <f t="shared" si="6"/>
        <v>66.055694765324887</v>
      </c>
    </row>
    <row r="26" spans="1:19">
      <c r="A26" s="241">
        <v>79020</v>
      </c>
      <c r="B26" s="330" t="s">
        <v>527</v>
      </c>
      <c r="C26" s="333">
        <v>659</v>
      </c>
      <c r="D26" s="334">
        <v>1622</v>
      </c>
      <c r="E26" s="335">
        <f t="shared" si="0"/>
        <v>0.40628853267570902</v>
      </c>
      <c r="F26" s="336">
        <v>11738342</v>
      </c>
      <c r="G26" s="336">
        <f t="shared" si="1"/>
        <v>17812.355083459788</v>
      </c>
      <c r="H26" s="337">
        <f t="shared" si="3"/>
        <v>7236.9556103575833</v>
      </c>
      <c r="I26" s="345">
        <v>653</v>
      </c>
      <c r="J26" s="346">
        <v>1653</v>
      </c>
      <c r="K26" s="347">
        <f t="shared" si="4"/>
        <v>39.503932244404119</v>
      </c>
      <c r="L26" s="348">
        <v>11719345</v>
      </c>
      <c r="M26" s="348">
        <f t="shared" si="5"/>
        <v>17946.929555895866</v>
      </c>
      <c r="N26" s="348">
        <f t="shared" si="7"/>
        <v>7089.7428917120387</v>
      </c>
      <c r="O26" s="354">
        <v>9500390</v>
      </c>
      <c r="P26" s="355">
        <v>1727</v>
      </c>
      <c r="Q26" s="380">
        <v>4433</v>
      </c>
      <c r="R26" s="375">
        <f t="shared" si="2"/>
        <v>2656.7428917120387</v>
      </c>
      <c r="S26" s="376">
        <f t="shared" si="6"/>
        <v>59.931037485044861</v>
      </c>
    </row>
    <row r="27" spans="1:19">
      <c r="A27" s="241">
        <v>79030</v>
      </c>
      <c r="B27" s="330" t="s">
        <v>603</v>
      </c>
      <c r="C27" s="333">
        <v>406</v>
      </c>
      <c r="D27" s="334">
        <v>1008</v>
      </c>
      <c r="E27" s="335">
        <f t="shared" si="0"/>
        <v>0.40277777777777779</v>
      </c>
      <c r="F27" s="336">
        <v>6768546</v>
      </c>
      <c r="G27" s="336">
        <f t="shared" si="1"/>
        <v>16671.295566502464</v>
      </c>
      <c r="H27" s="337">
        <f t="shared" si="3"/>
        <v>6714.8273809523807</v>
      </c>
      <c r="I27" s="345">
        <v>390</v>
      </c>
      <c r="J27" s="346">
        <v>991</v>
      </c>
      <c r="K27" s="347">
        <f t="shared" si="4"/>
        <v>39.354187689202824</v>
      </c>
      <c r="L27" s="348">
        <v>6491660</v>
      </c>
      <c r="M27" s="348">
        <f t="shared" si="5"/>
        <v>16645.282051282051</v>
      </c>
      <c r="N27" s="348">
        <f t="shared" si="7"/>
        <v>6550.6155398587289</v>
      </c>
      <c r="O27" s="354">
        <v>5097706</v>
      </c>
      <c r="P27" s="355">
        <v>1029</v>
      </c>
      <c r="Q27" s="380">
        <v>4434</v>
      </c>
      <c r="R27" s="375">
        <f t="shared" si="2"/>
        <v>2116.6155398587289</v>
      </c>
      <c r="S27" s="376">
        <f t="shared" si="6"/>
        <v>47.736029315713324</v>
      </c>
    </row>
    <row r="28" spans="1:19">
      <c r="A28" s="241">
        <v>79043</v>
      </c>
      <c r="B28" s="330" t="s">
        <v>409</v>
      </c>
      <c r="C28" s="333">
        <v>1188</v>
      </c>
      <c r="D28" s="334">
        <v>3252</v>
      </c>
      <c r="E28" s="335">
        <f t="shared" si="0"/>
        <v>0.36531365313653136</v>
      </c>
      <c r="F28" s="336">
        <v>23119845</v>
      </c>
      <c r="G28" s="336">
        <f t="shared" si="1"/>
        <v>19461.148989898989</v>
      </c>
      <c r="H28" s="337">
        <f t="shared" si="3"/>
        <v>7109.4234317343171</v>
      </c>
      <c r="I28" s="345">
        <v>1200</v>
      </c>
      <c r="J28" s="346">
        <v>3301</v>
      </c>
      <c r="K28" s="347">
        <f t="shared" si="4"/>
        <v>36.352620418055139</v>
      </c>
      <c r="L28" s="348">
        <v>23343242</v>
      </c>
      <c r="M28" s="348">
        <f t="shared" si="5"/>
        <v>19452.701666666668</v>
      </c>
      <c r="N28" s="348">
        <f t="shared" si="7"/>
        <v>7071.5667979400178</v>
      </c>
      <c r="O28" s="354">
        <v>18641199</v>
      </c>
      <c r="P28" s="355">
        <v>3370</v>
      </c>
      <c r="Q28" s="380">
        <v>4435</v>
      </c>
      <c r="R28" s="375">
        <f t="shared" si="2"/>
        <v>2636.5667979400178</v>
      </c>
      <c r="S28" s="376">
        <f t="shared" si="6"/>
        <v>59.449082253438959</v>
      </c>
    </row>
    <row r="29" spans="1:19">
      <c r="A29" s="241">
        <v>79115</v>
      </c>
      <c r="B29" s="330" t="s">
        <v>515</v>
      </c>
      <c r="C29" s="333">
        <v>665</v>
      </c>
      <c r="D29" s="334">
        <v>1778</v>
      </c>
      <c r="E29" s="335">
        <f t="shared" si="0"/>
        <v>0.37401574803149606</v>
      </c>
      <c r="F29" s="336">
        <v>11488108</v>
      </c>
      <c r="G29" s="336">
        <f t="shared" si="1"/>
        <v>17275.350375939848</v>
      </c>
      <c r="H29" s="337">
        <f t="shared" si="3"/>
        <v>6461.2530933633298</v>
      </c>
      <c r="I29" s="345">
        <v>683</v>
      </c>
      <c r="J29" s="346">
        <v>1769</v>
      </c>
      <c r="K29" s="347">
        <f t="shared" si="4"/>
        <v>38.609383832673828</v>
      </c>
      <c r="L29" s="348">
        <v>11789391</v>
      </c>
      <c r="M29" s="348">
        <f t="shared" si="5"/>
        <v>17261.187408491947</v>
      </c>
      <c r="N29" s="348">
        <f t="shared" si="7"/>
        <v>6664.43810062182</v>
      </c>
      <c r="O29" s="354">
        <v>9081194</v>
      </c>
      <c r="P29" s="355">
        <v>1878</v>
      </c>
      <c r="Q29" s="380">
        <v>4436</v>
      </c>
      <c r="R29" s="375">
        <f t="shared" si="2"/>
        <v>2228.43810062182</v>
      </c>
      <c r="S29" s="376">
        <f t="shared" si="6"/>
        <v>50.235304342241207</v>
      </c>
    </row>
    <row r="30" spans="1:19">
      <c r="A30" s="241">
        <v>79129</v>
      </c>
      <c r="B30" s="330" t="s">
        <v>410</v>
      </c>
      <c r="C30" s="333">
        <v>1316</v>
      </c>
      <c r="D30" s="334">
        <v>3249</v>
      </c>
      <c r="E30" s="335">
        <f t="shared" si="0"/>
        <v>0.40504770698676518</v>
      </c>
      <c r="F30" s="336">
        <v>21598505</v>
      </c>
      <c r="G30" s="336">
        <f t="shared" si="1"/>
        <v>16412.237841945287</v>
      </c>
      <c r="H30" s="337">
        <f t="shared" si="3"/>
        <v>6647.7393044013543</v>
      </c>
      <c r="I30" s="345">
        <v>1333</v>
      </c>
      <c r="J30" s="346">
        <v>3299</v>
      </c>
      <c r="K30" s="347">
        <f t="shared" si="4"/>
        <v>40.406183692027888</v>
      </c>
      <c r="L30" s="348">
        <v>21433550</v>
      </c>
      <c r="M30" s="348">
        <f t="shared" si="5"/>
        <v>16079.182295573893</v>
      </c>
      <c r="N30" s="348">
        <f t="shared" si="7"/>
        <v>6496.9839345256141</v>
      </c>
      <c r="O30" s="354">
        <v>15449855</v>
      </c>
      <c r="P30" s="355">
        <v>3414</v>
      </c>
      <c r="Q30" s="380">
        <v>4437</v>
      </c>
      <c r="R30" s="375">
        <f t="shared" si="2"/>
        <v>2059.9839345256141</v>
      </c>
      <c r="S30" s="376">
        <f t="shared" si="6"/>
        <v>46.427404429245307</v>
      </c>
    </row>
    <row r="31" spans="1:19">
      <c r="A31" s="241">
        <v>79138</v>
      </c>
      <c r="B31" s="330" t="s">
        <v>417</v>
      </c>
      <c r="C31" s="333">
        <v>1337</v>
      </c>
      <c r="D31" s="334">
        <v>3137</v>
      </c>
      <c r="E31" s="335">
        <f t="shared" si="0"/>
        <v>0.42620337902454575</v>
      </c>
      <c r="F31" s="336">
        <v>27383131</v>
      </c>
      <c r="G31" s="336">
        <f t="shared" si="1"/>
        <v>20481.025430067315</v>
      </c>
      <c r="H31" s="337">
        <f t="shared" si="3"/>
        <v>8729.0822441823402</v>
      </c>
      <c r="I31" s="345">
        <v>1346</v>
      </c>
      <c r="J31" s="346">
        <v>3206</v>
      </c>
      <c r="K31" s="347">
        <f t="shared" si="4"/>
        <v>41.983780411728013</v>
      </c>
      <c r="L31" s="348">
        <v>26835714</v>
      </c>
      <c r="M31" s="348">
        <f t="shared" si="5"/>
        <v>19937.380386329867</v>
      </c>
      <c r="N31" s="348">
        <f t="shared" si="7"/>
        <v>8370.4660012476597</v>
      </c>
      <c r="O31" s="354">
        <v>20438827</v>
      </c>
      <c r="P31" s="355">
        <v>3284</v>
      </c>
      <c r="Q31" s="380">
        <v>4438</v>
      </c>
      <c r="R31" s="375">
        <f t="shared" si="2"/>
        <v>3932.4660012476597</v>
      </c>
      <c r="S31" s="376">
        <f t="shared" si="6"/>
        <v>88.608968031718334</v>
      </c>
    </row>
    <row r="32" spans="1:19">
      <c r="A32" s="241">
        <v>79147</v>
      </c>
      <c r="B32" s="330" t="s">
        <v>384</v>
      </c>
      <c r="C32" s="333">
        <v>1532</v>
      </c>
      <c r="D32" s="334">
        <v>3897</v>
      </c>
      <c r="E32" s="335">
        <f t="shared" si="0"/>
        <v>0.39312291506286889</v>
      </c>
      <c r="F32" s="336">
        <v>28190590</v>
      </c>
      <c r="G32" s="336">
        <f t="shared" si="1"/>
        <v>18401.168407310706</v>
      </c>
      <c r="H32" s="337">
        <f t="shared" si="3"/>
        <v>7233.9209648447522</v>
      </c>
      <c r="I32" s="345">
        <v>1550</v>
      </c>
      <c r="J32" s="346">
        <v>3975</v>
      </c>
      <c r="K32" s="347">
        <f t="shared" si="4"/>
        <v>38.9937106918239</v>
      </c>
      <c r="L32" s="348">
        <v>27792999</v>
      </c>
      <c r="M32" s="348">
        <f t="shared" si="5"/>
        <v>17930.967096774195</v>
      </c>
      <c r="N32" s="348">
        <f t="shared" si="7"/>
        <v>6991.9494339622643</v>
      </c>
      <c r="O32" s="354">
        <v>20824401</v>
      </c>
      <c r="P32" s="355">
        <v>4055</v>
      </c>
      <c r="Q32" s="380">
        <v>4439</v>
      </c>
      <c r="R32" s="375">
        <f t="shared" si="2"/>
        <v>2552.9494339622643</v>
      </c>
      <c r="S32" s="376">
        <f t="shared" si="6"/>
        <v>57.511814236590773</v>
      </c>
    </row>
    <row r="33" spans="1:19">
      <c r="A33" s="241">
        <v>78001</v>
      </c>
      <c r="B33" s="330" t="s">
        <v>587</v>
      </c>
      <c r="C33" s="333">
        <v>462</v>
      </c>
      <c r="D33" s="334">
        <v>1161</v>
      </c>
      <c r="E33" s="335">
        <f t="shared" si="0"/>
        <v>0.3979328165374677</v>
      </c>
      <c r="F33" s="336">
        <v>7020974</v>
      </c>
      <c r="G33" s="336">
        <f t="shared" si="1"/>
        <v>15196.913419913421</v>
      </c>
      <c r="H33" s="337">
        <f t="shared" si="3"/>
        <v>6047.3505598621878</v>
      </c>
      <c r="I33" s="345">
        <v>479</v>
      </c>
      <c r="J33" s="346">
        <v>1184</v>
      </c>
      <c r="K33" s="347">
        <f t="shared" si="4"/>
        <v>40.456081081081081</v>
      </c>
      <c r="L33" s="348">
        <v>7122442</v>
      </c>
      <c r="M33" s="348">
        <f t="shared" si="5"/>
        <v>14869.398747390396</v>
      </c>
      <c r="N33" s="348">
        <f t="shared" si="7"/>
        <v>6015.5760135135133</v>
      </c>
      <c r="O33" s="354">
        <v>6046171</v>
      </c>
      <c r="P33" s="355">
        <v>1247</v>
      </c>
      <c r="Q33" s="380">
        <v>4441</v>
      </c>
      <c r="R33" s="375">
        <f t="shared" si="2"/>
        <v>1574.5760135135133</v>
      </c>
      <c r="S33" s="376">
        <f t="shared" si="6"/>
        <v>35.4554382687123</v>
      </c>
    </row>
    <row r="34" spans="1:19">
      <c r="A34" s="241">
        <v>78005</v>
      </c>
      <c r="B34" s="330" t="s">
        <v>625</v>
      </c>
      <c r="C34" s="333">
        <v>219</v>
      </c>
      <c r="D34" s="334">
        <v>839</v>
      </c>
      <c r="E34" s="335">
        <f t="shared" si="0"/>
        <v>0.26102502979737785</v>
      </c>
      <c r="F34" s="336">
        <v>3500509</v>
      </c>
      <c r="G34" s="336">
        <f t="shared" si="1"/>
        <v>15984.059360730593</v>
      </c>
      <c r="H34" s="337">
        <f t="shared" si="3"/>
        <v>4172.239570917759</v>
      </c>
      <c r="I34" s="345">
        <v>220</v>
      </c>
      <c r="J34" s="346">
        <v>845</v>
      </c>
      <c r="K34" s="347">
        <f t="shared" si="4"/>
        <v>26.035502958579883</v>
      </c>
      <c r="L34" s="348">
        <v>3479695</v>
      </c>
      <c r="M34" s="348">
        <f t="shared" si="5"/>
        <v>15816.795454545454</v>
      </c>
      <c r="N34" s="348">
        <f t="shared" si="7"/>
        <v>4117.9822485207096</v>
      </c>
      <c r="O34" s="354">
        <v>2860056</v>
      </c>
      <c r="P34" s="355">
        <v>868</v>
      </c>
      <c r="Q34" s="380">
        <v>4442</v>
      </c>
      <c r="R34" s="375">
        <f t="shared" si="2"/>
        <v>-324.01775147929038</v>
      </c>
      <c r="S34" s="376">
        <f t="shared" si="6"/>
        <v>-7.2944113345180179</v>
      </c>
    </row>
    <row r="35" spans="1:19">
      <c r="A35" s="241">
        <v>78063</v>
      </c>
      <c r="B35" s="330" t="s">
        <v>489</v>
      </c>
      <c r="C35" s="333">
        <v>804</v>
      </c>
      <c r="D35" s="334">
        <v>2027</v>
      </c>
      <c r="E35" s="335">
        <f t="shared" si="0"/>
        <v>0.39664528860384807</v>
      </c>
      <c r="F35" s="336">
        <v>13378730</v>
      </c>
      <c r="G35" s="336">
        <f t="shared" si="1"/>
        <v>16640.211442786069</v>
      </c>
      <c r="H35" s="337">
        <f t="shared" si="3"/>
        <v>6600.2614701529355</v>
      </c>
      <c r="I35" s="345">
        <v>803</v>
      </c>
      <c r="J35" s="346">
        <v>2077</v>
      </c>
      <c r="K35" s="347">
        <f t="shared" si="4"/>
        <v>38.661531054405387</v>
      </c>
      <c r="L35" s="348">
        <v>13141607</v>
      </c>
      <c r="M35" s="348">
        <f t="shared" si="5"/>
        <v>16365.637608966375</v>
      </c>
      <c r="N35" s="348">
        <f t="shared" si="7"/>
        <v>6327.2060664419832</v>
      </c>
      <c r="O35" s="354">
        <v>10952716</v>
      </c>
      <c r="P35" s="355">
        <v>2182</v>
      </c>
      <c r="Q35" s="380">
        <v>4443</v>
      </c>
      <c r="R35" s="375">
        <f t="shared" si="2"/>
        <v>1884.2060664419832</v>
      </c>
      <c r="S35" s="376">
        <f t="shared" si="6"/>
        <v>42.408419231194763</v>
      </c>
    </row>
    <row r="36" spans="1:19">
      <c r="A36" s="241">
        <v>78064</v>
      </c>
      <c r="B36" s="330" t="s">
        <v>620</v>
      </c>
      <c r="C36" s="333">
        <v>308</v>
      </c>
      <c r="D36" s="334">
        <v>879</v>
      </c>
      <c r="E36" s="335">
        <f t="shared" si="0"/>
        <v>0.3503981797497156</v>
      </c>
      <c r="F36" s="336">
        <v>4378255</v>
      </c>
      <c r="G36" s="336">
        <f t="shared" si="1"/>
        <v>14215.113636363636</v>
      </c>
      <c r="H36" s="337">
        <f t="shared" si="3"/>
        <v>4980.9499431171789</v>
      </c>
      <c r="I36" s="345">
        <v>305</v>
      </c>
      <c r="J36" s="346">
        <v>897</v>
      </c>
      <c r="K36" s="347">
        <f t="shared" si="4"/>
        <v>34.002229654403564</v>
      </c>
      <c r="L36" s="348">
        <v>4300789</v>
      </c>
      <c r="M36" s="348">
        <f t="shared" si="5"/>
        <v>14100.947540983607</v>
      </c>
      <c r="N36" s="348">
        <f t="shared" si="7"/>
        <v>4794.6365663322185</v>
      </c>
      <c r="O36" s="354">
        <v>3263238</v>
      </c>
      <c r="P36" s="355">
        <v>909</v>
      </c>
      <c r="Q36" s="380">
        <v>4444</v>
      </c>
      <c r="R36" s="375">
        <f t="shared" si="2"/>
        <v>350.63656633221854</v>
      </c>
      <c r="S36" s="376">
        <f t="shared" si="6"/>
        <v>7.8901117536502818</v>
      </c>
    </row>
    <row r="37" spans="1:19">
      <c r="A37" s="241">
        <v>78088</v>
      </c>
      <c r="B37" s="330" t="s">
        <v>551</v>
      </c>
      <c r="C37" s="333">
        <v>465</v>
      </c>
      <c r="D37" s="334">
        <v>1338</v>
      </c>
      <c r="E37" s="335">
        <f t="shared" si="0"/>
        <v>0.34753363228699552</v>
      </c>
      <c r="F37" s="336">
        <v>7580787</v>
      </c>
      <c r="G37" s="336">
        <f t="shared" si="1"/>
        <v>16302.767741935484</v>
      </c>
      <c r="H37" s="337">
        <f t="shared" si="3"/>
        <v>5665.7600896860986</v>
      </c>
      <c r="I37" s="345">
        <v>462</v>
      </c>
      <c r="J37" s="346">
        <v>1356</v>
      </c>
      <c r="K37" s="347">
        <f t="shared" si="4"/>
        <v>34.070796460176986</v>
      </c>
      <c r="L37" s="348">
        <v>7449100</v>
      </c>
      <c r="M37" s="348">
        <f t="shared" si="5"/>
        <v>16123.593073593074</v>
      </c>
      <c r="N37" s="348">
        <f t="shared" si="7"/>
        <v>5493.4365781710912</v>
      </c>
      <c r="O37" s="354">
        <v>5963884</v>
      </c>
      <c r="P37" s="355">
        <v>1426</v>
      </c>
      <c r="Q37" s="380">
        <v>4445</v>
      </c>
      <c r="R37" s="375">
        <f t="shared" si="2"/>
        <v>1048.4365781710912</v>
      </c>
      <c r="S37" s="376">
        <f t="shared" si="6"/>
        <v>23.586874649518364</v>
      </c>
    </row>
    <row r="38" spans="1:19">
      <c r="A38" s="241">
        <v>78092</v>
      </c>
      <c r="B38" s="330" t="s">
        <v>630</v>
      </c>
      <c r="C38" s="333">
        <v>235</v>
      </c>
      <c r="D38" s="334">
        <v>808</v>
      </c>
      <c r="E38" s="335">
        <f t="shared" si="0"/>
        <v>0.29084158415841582</v>
      </c>
      <c r="F38" s="336">
        <v>3481126</v>
      </c>
      <c r="G38" s="336">
        <f t="shared" si="1"/>
        <v>14813.302127659574</v>
      </c>
      <c r="H38" s="337">
        <f t="shared" si="3"/>
        <v>4308.3242574257429</v>
      </c>
      <c r="I38" s="345">
        <v>240</v>
      </c>
      <c r="J38" s="346">
        <v>855</v>
      </c>
      <c r="K38" s="347">
        <f t="shared" si="4"/>
        <v>28.07017543859649</v>
      </c>
      <c r="L38" s="348">
        <v>3548111</v>
      </c>
      <c r="M38" s="348">
        <f t="shared" si="5"/>
        <v>14783.795833333334</v>
      </c>
      <c r="N38" s="348">
        <f t="shared" si="7"/>
        <v>4149.8374269005844</v>
      </c>
      <c r="O38" s="354">
        <v>2527618</v>
      </c>
      <c r="P38" s="355">
        <v>938</v>
      </c>
      <c r="Q38" s="380">
        <v>4446</v>
      </c>
      <c r="R38" s="375">
        <f t="shared" si="2"/>
        <v>-296.16257309941557</v>
      </c>
      <c r="S38" s="376">
        <f t="shared" si="6"/>
        <v>-6.6613264304861808</v>
      </c>
    </row>
    <row r="39" spans="1:19">
      <c r="A39" s="241">
        <v>78115</v>
      </c>
      <c r="B39" s="330" t="s">
        <v>534</v>
      </c>
      <c r="C39" s="333">
        <v>548</v>
      </c>
      <c r="D39" s="334">
        <v>1491</v>
      </c>
      <c r="E39" s="335">
        <f t="shared" si="0"/>
        <v>0.3675385647216633</v>
      </c>
      <c r="F39" s="336">
        <v>8602966</v>
      </c>
      <c r="G39" s="336">
        <f t="shared" si="1"/>
        <v>15698.843065693431</v>
      </c>
      <c r="H39" s="337">
        <f t="shared" si="3"/>
        <v>5769.9302481556006</v>
      </c>
      <c r="I39" s="345">
        <v>548</v>
      </c>
      <c r="J39" s="346">
        <v>1514</v>
      </c>
      <c r="K39" s="347">
        <f t="shared" si="4"/>
        <v>36.195508586525762</v>
      </c>
      <c r="L39" s="348">
        <v>8547771</v>
      </c>
      <c r="M39" s="348">
        <f t="shared" si="5"/>
        <v>15598.122262773722</v>
      </c>
      <c r="N39" s="348">
        <f t="shared" si="7"/>
        <v>5645.8196829590488</v>
      </c>
      <c r="O39" s="354">
        <v>6946453</v>
      </c>
      <c r="P39" s="355">
        <v>1679</v>
      </c>
      <c r="Q39" s="380">
        <v>4447</v>
      </c>
      <c r="R39" s="375">
        <f t="shared" si="2"/>
        <v>1198.8196829590488</v>
      </c>
      <c r="S39" s="376">
        <f t="shared" si="6"/>
        <v>26.957942049899909</v>
      </c>
    </row>
    <row r="40" spans="1:19">
      <c r="A40" s="241">
        <v>78130</v>
      </c>
      <c r="B40" s="330" t="s">
        <v>566</v>
      </c>
      <c r="C40" s="333">
        <v>329</v>
      </c>
      <c r="D40" s="334">
        <v>1272</v>
      </c>
      <c r="E40" s="335">
        <f t="shared" si="0"/>
        <v>0.25864779874213839</v>
      </c>
      <c r="F40" s="336">
        <v>4997872</v>
      </c>
      <c r="G40" s="336">
        <f t="shared" si="1"/>
        <v>15191.100303951367</v>
      </c>
      <c r="H40" s="337">
        <f t="shared" si="3"/>
        <v>3929.1446540880502</v>
      </c>
      <c r="I40" s="345">
        <v>320</v>
      </c>
      <c r="J40" s="346">
        <v>1290</v>
      </c>
      <c r="K40" s="347">
        <f t="shared" si="4"/>
        <v>24.806201550387598</v>
      </c>
      <c r="L40" s="348">
        <v>4747526</v>
      </c>
      <c r="M40" s="348">
        <f t="shared" si="5"/>
        <v>14836.018749999999</v>
      </c>
      <c r="N40" s="348">
        <f t="shared" si="7"/>
        <v>3680.2527131782945</v>
      </c>
      <c r="O40" s="354">
        <v>4101633</v>
      </c>
      <c r="P40" s="355">
        <v>1307</v>
      </c>
      <c r="Q40" s="380">
        <v>4448</v>
      </c>
      <c r="R40" s="375">
        <f t="shared" si="2"/>
        <v>-767.74728682170553</v>
      </c>
      <c r="S40" s="376">
        <f t="shared" si="6"/>
        <v>-17.260505549049135</v>
      </c>
    </row>
    <row r="41" spans="1:19">
      <c r="A41" s="241">
        <v>78153</v>
      </c>
      <c r="B41" s="330" t="s">
        <v>412</v>
      </c>
      <c r="C41" s="333">
        <v>796</v>
      </c>
      <c r="D41" s="334">
        <v>3212</v>
      </c>
      <c r="E41" s="335">
        <f t="shared" si="0"/>
        <v>0.24782067247820672</v>
      </c>
      <c r="F41" s="336">
        <v>11679445</v>
      </c>
      <c r="G41" s="336">
        <f t="shared" si="1"/>
        <v>14672.66959798995</v>
      </c>
      <c r="H41" s="337">
        <f t="shared" si="3"/>
        <v>3636.1908468244083</v>
      </c>
      <c r="I41" s="345">
        <v>802</v>
      </c>
      <c r="J41" s="346">
        <v>3238</v>
      </c>
      <c r="K41" s="347">
        <f t="shared" si="4"/>
        <v>24.768375540457072</v>
      </c>
      <c r="L41" s="348">
        <v>11683098</v>
      </c>
      <c r="M41" s="348">
        <f t="shared" si="5"/>
        <v>14567.453865336658</v>
      </c>
      <c r="N41" s="348">
        <f t="shared" si="7"/>
        <v>3608.121680049413</v>
      </c>
      <c r="O41" s="354">
        <v>8924854</v>
      </c>
      <c r="P41" s="355">
        <v>3387</v>
      </c>
      <c r="Q41" s="380">
        <v>4449</v>
      </c>
      <c r="R41" s="375">
        <f t="shared" si="2"/>
        <v>-840.87831995058696</v>
      </c>
      <c r="S41" s="376">
        <f t="shared" si="6"/>
        <v>-18.900389299855856</v>
      </c>
    </row>
    <row r="42" spans="1:19">
      <c r="A42" s="241">
        <v>78007</v>
      </c>
      <c r="B42" s="330" t="s">
        <v>663</v>
      </c>
      <c r="C42" s="333">
        <v>245</v>
      </c>
      <c r="D42" s="334">
        <v>530</v>
      </c>
      <c r="E42" s="335">
        <f t="shared" si="0"/>
        <v>0.46226415094339623</v>
      </c>
      <c r="F42" s="336">
        <v>3338867</v>
      </c>
      <c r="G42" s="336">
        <f t="shared" si="1"/>
        <v>13628.028571428571</v>
      </c>
      <c r="H42" s="337">
        <f t="shared" si="3"/>
        <v>6299.7490566037732</v>
      </c>
      <c r="I42" s="345">
        <v>254</v>
      </c>
      <c r="J42" s="346">
        <v>538</v>
      </c>
      <c r="K42" s="347">
        <f t="shared" si="4"/>
        <v>47.211895910780669</v>
      </c>
      <c r="L42" s="348">
        <v>3428386</v>
      </c>
      <c r="M42" s="348">
        <f t="shared" si="5"/>
        <v>13497.582677165354</v>
      </c>
      <c r="N42" s="348">
        <f t="shared" si="7"/>
        <v>6372.4646840148698</v>
      </c>
      <c r="O42" s="354">
        <v>3285907</v>
      </c>
      <c r="P42" s="355">
        <v>654</v>
      </c>
      <c r="Q42" s="380">
        <v>4451</v>
      </c>
      <c r="R42" s="375">
        <f t="shared" si="2"/>
        <v>1921.4646840148698</v>
      </c>
      <c r="S42" s="376">
        <f t="shared" si="6"/>
        <v>43.169280701300153</v>
      </c>
    </row>
    <row r="43" spans="1:19">
      <c r="A43" s="241">
        <v>78024</v>
      </c>
      <c r="B43" s="330" t="s">
        <v>636</v>
      </c>
      <c r="C43" s="333">
        <v>296</v>
      </c>
      <c r="D43" s="334">
        <v>785</v>
      </c>
      <c r="E43" s="335">
        <f t="shared" si="0"/>
        <v>0.37707006369426754</v>
      </c>
      <c r="F43" s="336">
        <v>4475447</v>
      </c>
      <c r="G43" s="336">
        <f t="shared" si="1"/>
        <v>15119.753378378378</v>
      </c>
      <c r="H43" s="337">
        <f t="shared" si="3"/>
        <v>5701.2063694267517</v>
      </c>
      <c r="I43" s="345">
        <v>272</v>
      </c>
      <c r="J43" s="346">
        <v>797</v>
      </c>
      <c r="K43" s="347">
        <f t="shared" si="4"/>
        <v>34.127979924717692</v>
      </c>
      <c r="L43" s="348">
        <v>4280576</v>
      </c>
      <c r="M43" s="348">
        <f t="shared" si="5"/>
        <v>15737.411764705883</v>
      </c>
      <c r="N43" s="348">
        <f t="shared" si="7"/>
        <v>5370.8607277289839</v>
      </c>
      <c r="O43" s="354">
        <v>3862430</v>
      </c>
      <c r="P43" s="355">
        <v>847</v>
      </c>
      <c r="Q43" s="380">
        <v>4452</v>
      </c>
      <c r="R43" s="375">
        <f t="shared" si="2"/>
        <v>918.86072772898387</v>
      </c>
      <c r="S43" s="376">
        <f t="shared" si="6"/>
        <v>20.639279598584544</v>
      </c>
    </row>
    <row r="44" spans="1:19">
      <c r="A44" s="241">
        <v>78032</v>
      </c>
      <c r="B44" s="330" t="s">
        <v>674</v>
      </c>
      <c r="C44" s="333">
        <v>136</v>
      </c>
      <c r="D44" s="334">
        <v>345</v>
      </c>
      <c r="E44" s="335">
        <f t="shared" si="0"/>
        <v>0.39420289855072466</v>
      </c>
      <c r="F44" s="336">
        <v>2093016</v>
      </c>
      <c r="G44" s="336">
        <f t="shared" si="1"/>
        <v>15389.823529411764</v>
      </c>
      <c r="H44" s="337">
        <f t="shared" si="3"/>
        <v>6066.7130434782612</v>
      </c>
      <c r="I44" s="345">
        <v>148</v>
      </c>
      <c r="J44" s="346">
        <v>360</v>
      </c>
      <c r="K44" s="347">
        <f t="shared" si="4"/>
        <v>41.111111111111107</v>
      </c>
      <c r="L44" s="348">
        <v>2184429</v>
      </c>
      <c r="M44" s="348">
        <f t="shared" si="5"/>
        <v>14759.655405405405</v>
      </c>
      <c r="N44" s="348">
        <f t="shared" si="7"/>
        <v>6067.8583333333336</v>
      </c>
      <c r="O44" s="354">
        <v>1837195</v>
      </c>
      <c r="P44" s="355">
        <v>433</v>
      </c>
      <c r="Q44" s="380">
        <v>4453</v>
      </c>
      <c r="R44" s="375">
        <f t="shared" si="2"/>
        <v>1614.8583333333336</v>
      </c>
      <c r="S44" s="376">
        <f t="shared" si="6"/>
        <v>36.26450333108766</v>
      </c>
    </row>
    <row r="45" spans="1:19">
      <c r="A45" s="241">
        <v>78036</v>
      </c>
      <c r="B45" s="330" t="s">
        <v>449</v>
      </c>
      <c r="C45" s="333">
        <v>890</v>
      </c>
      <c r="D45" s="334">
        <v>2467</v>
      </c>
      <c r="E45" s="335">
        <f t="shared" si="0"/>
        <v>0.36076205918119175</v>
      </c>
      <c r="F45" s="336">
        <v>13787787</v>
      </c>
      <c r="G45" s="336">
        <f t="shared" si="1"/>
        <v>15491.895505617978</v>
      </c>
      <c r="H45" s="337">
        <f t="shared" si="3"/>
        <v>5588.8881232265912</v>
      </c>
      <c r="I45" s="345">
        <v>907</v>
      </c>
      <c r="J45" s="346">
        <v>2524</v>
      </c>
      <c r="K45" s="347">
        <f t="shared" si="4"/>
        <v>35.93502377179081</v>
      </c>
      <c r="L45" s="348">
        <v>14034454</v>
      </c>
      <c r="M45" s="348">
        <f t="shared" si="5"/>
        <v>15473.488423373759</v>
      </c>
      <c r="N45" s="348">
        <f t="shared" si="7"/>
        <v>5560.4017432646597</v>
      </c>
      <c r="O45" s="354">
        <v>11554432</v>
      </c>
      <c r="P45" s="355">
        <v>2659</v>
      </c>
      <c r="Q45" s="380">
        <v>4454</v>
      </c>
      <c r="R45" s="375">
        <f t="shared" si="2"/>
        <v>1106.4017432646597</v>
      </c>
      <c r="S45" s="376">
        <f t="shared" si="6"/>
        <v>24.840631864945209</v>
      </c>
    </row>
    <row r="46" spans="1:19">
      <c r="A46" s="241">
        <v>78041</v>
      </c>
      <c r="B46" s="330" t="s">
        <v>611</v>
      </c>
      <c r="C46" s="333">
        <v>342</v>
      </c>
      <c r="D46" s="334">
        <v>956</v>
      </c>
      <c r="E46" s="335">
        <f t="shared" si="0"/>
        <v>0.35774058577405859</v>
      </c>
      <c r="F46" s="336">
        <v>5805972</v>
      </c>
      <c r="G46" s="336">
        <f t="shared" si="1"/>
        <v>16976.526315789473</v>
      </c>
      <c r="H46" s="337">
        <f t="shared" si="3"/>
        <v>6073.1924686192469</v>
      </c>
      <c r="I46" s="345">
        <v>349</v>
      </c>
      <c r="J46" s="346">
        <v>969</v>
      </c>
      <c r="K46" s="347">
        <f t="shared" si="4"/>
        <v>36.016511867905052</v>
      </c>
      <c r="L46" s="348">
        <v>6021983</v>
      </c>
      <c r="M46" s="348">
        <f t="shared" si="5"/>
        <v>17254.965616045843</v>
      </c>
      <c r="N46" s="348">
        <f t="shared" si="7"/>
        <v>6214.6367389060888</v>
      </c>
      <c r="O46" s="354">
        <v>4929856</v>
      </c>
      <c r="P46" s="355">
        <v>1074</v>
      </c>
      <c r="Q46" s="380">
        <v>4455</v>
      </c>
      <c r="R46" s="375">
        <f t="shared" si="2"/>
        <v>1759.6367389060888</v>
      </c>
      <c r="S46" s="376">
        <f t="shared" si="6"/>
        <v>39.498018830664172</v>
      </c>
    </row>
    <row r="47" spans="1:19">
      <c r="A47" s="241">
        <v>78086</v>
      </c>
      <c r="B47" s="330" t="s">
        <v>670</v>
      </c>
      <c r="C47" s="333">
        <v>147</v>
      </c>
      <c r="D47" s="334">
        <v>422</v>
      </c>
      <c r="E47" s="335">
        <f t="shared" si="0"/>
        <v>0.34834123222748814</v>
      </c>
      <c r="F47" s="336">
        <v>2408052</v>
      </c>
      <c r="G47" s="336">
        <f t="shared" si="1"/>
        <v>16381.306122448979</v>
      </c>
      <c r="H47" s="337">
        <f t="shared" si="3"/>
        <v>5706.2843601895738</v>
      </c>
      <c r="I47" s="345">
        <v>157</v>
      </c>
      <c r="J47" s="346">
        <v>443</v>
      </c>
      <c r="K47" s="347">
        <f t="shared" si="4"/>
        <v>35.440180586907452</v>
      </c>
      <c r="L47" s="348">
        <v>2516993</v>
      </c>
      <c r="M47" s="348">
        <f t="shared" si="5"/>
        <v>16031.802547770701</v>
      </c>
      <c r="N47" s="348">
        <f t="shared" si="7"/>
        <v>5681.6997742663652</v>
      </c>
      <c r="O47" s="354">
        <v>2506503</v>
      </c>
      <c r="P47" s="355">
        <v>523</v>
      </c>
      <c r="Q47" s="380">
        <v>4456</v>
      </c>
      <c r="R47" s="375">
        <f t="shared" si="2"/>
        <v>1225.6997742663652</v>
      </c>
      <c r="S47" s="376">
        <f t="shared" si="6"/>
        <v>27.506727429676058</v>
      </c>
    </row>
    <row r="48" spans="1:19">
      <c r="A48" s="241">
        <v>78087</v>
      </c>
      <c r="B48" s="330" t="s">
        <v>456</v>
      </c>
      <c r="C48" s="333">
        <v>951</v>
      </c>
      <c r="D48" s="334">
        <v>2386</v>
      </c>
      <c r="E48" s="335">
        <f t="shared" si="0"/>
        <v>0.39857502095557418</v>
      </c>
      <c r="F48" s="336">
        <v>17046035</v>
      </c>
      <c r="G48" s="336">
        <f t="shared" si="1"/>
        <v>17924.32702418507</v>
      </c>
      <c r="H48" s="337">
        <f t="shared" si="3"/>
        <v>7144.1890192791279</v>
      </c>
      <c r="I48" s="345">
        <v>975</v>
      </c>
      <c r="J48" s="346">
        <v>2556</v>
      </c>
      <c r="K48" s="347">
        <f t="shared" si="4"/>
        <v>38.145539906103288</v>
      </c>
      <c r="L48" s="348">
        <v>17131432</v>
      </c>
      <c r="M48" s="348">
        <f t="shared" si="5"/>
        <v>17570.699487179489</v>
      </c>
      <c r="N48" s="348">
        <f t="shared" si="7"/>
        <v>6702.438184663537</v>
      </c>
      <c r="O48" s="354">
        <v>13877534</v>
      </c>
      <c r="P48" s="355">
        <v>2797</v>
      </c>
      <c r="Q48" s="380">
        <v>4457</v>
      </c>
      <c r="R48" s="375">
        <f t="shared" si="2"/>
        <v>2245.438184663537</v>
      </c>
      <c r="S48" s="376">
        <f t="shared" si="6"/>
        <v>50.38003555448816</v>
      </c>
    </row>
    <row r="49" spans="1:19">
      <c r="A49" s="241">
        <v>78120</v>
      </c>
      <c r="B49" s="330" t="s">
        <v>638</v>
      </c>
      <c r="C49" s="333">
        <v>294</v>
      </c>
      <c r="D49" s="334">
        <v>746</v>
      </c>
      <c r="E49" s="335">
        <f t="shared" si="0"/>
        <v>0.3941018766756032</v>
      </c>
      <c r="F49" s="336">
        <v>4014027</v>
      </c>
      <c r="G49" s="336">
        <f t="shared" si="1"/>
        <v>13653.15306122449</v>
      </c>
      <c r="H49" s="337">
        <f t="shared" si="3"/>
        <v>5380.7332439678285</v>
      </c>
      <c r="I49" s="345">
        <v>300</v>
      </c>
      <c r="J49" s="346">
        <v>765</v>
      </c>
      <c r="K49" s="347">
        <f t="shared" si="4"/>
        <v>39.215686274509807</v>
      </c>
      <c r="L49" s="348">
        <v>4140832</v>
      </c>
      <c r="M49" s="348">
        <f t="shared" si="5"/>
        <v>13802.773333333333</v>
      </c>
      <c r="N49" s="348">
        <f t="shared" si="7"/>
        <v>5412.8522875816998</v>
      </c>
      <c r="O49" s="354">
        <v>3074813</v>
      </c>
      <c r="P49" s="355">
        <v>867</v>
      </c>
      <c r="Q49" s="380">
        <v>4458</v>
      </c>
      <c r="R49" s="375">
        <f t="shared" si="2"/>
        <v>954.85228758169978</v>
      </c>
      <c r="S49" s="376">
        <f t="shared" si="6"/>
        <v>21.418848981195598</v>
      </c>
    </row>
    <row r="50" spans="1:19">
      <c r="A50" s="241">
        <v>79002</v>
      </c>
      <c r="B50" s="330" t="s">
        <v>602</v>
      </c>
      <c r="C50" s="333">
        <v>332</v>
      </c>
      <c r="D50" s="334">
        <v>1010</v>
      </c>
      <c r="E50" s="335">
        <f t="shared" si="0"/>
        <v>0.32871287128712873</v>
      </c>
      <c r="F50" s="336">
        <v>5809124</v>
      </c>
      <c r="G50" s="336">
        <f t="shared" si="1"/>
        <v>17497.361445783132</v>
      </c>
      <c r="H50" s="337">
        <f t="shared" si="3"/>
        <v>5751.6079207920793</v>
      </c>
      <c r="I50" s="345">
        <v>353</v>
      </c>
      <c r="J50" s="346">
        <v>1027</v>
      </c>
      <c r="K50" s="347">
        <f t="shared" si="4"/>
        <v>34.371957156767287</v>
      </c>
      <c r="L50" s="348">
        <v>6215177</v>
      </c>
      <c r="M50" s="348">
        <f t="shared" si="5"/>
        <v>17606.73371104816</v>
      </c>
      <c r="N50" s="348">
        <f t="shared" si="7"/>
        <v>6051.7789678675754</v>
      </c>
      <c r="O50" s="354">
        <v>4879380</v>
      </c>
      <c r="P50" s="355">
        <v>1062</v>
      </c>
      <c r="Q50" s="380">
        <v>4460</v>
      </c>
      <c r="R50" s="375">
        <f t="shared" si="2"/>
        <v>1591.7789678675754</v>
      </c>
      <c r="S50" s="376">
        <f t="shared" si="6"/>
        <v>35.690111387165366</v>
      </c>
    </row>
    <row r="51" spans="1:19">
      <c r="A51" s="241">
        <v>79005</v>
      </c>
      <c r="B51" s="330" t="s">
        <v>635</v>
      </c>
      <c r="C51" s="333">
        <v>320</v>
      </c>
      <c r="D51" s="334">
        <v>795</v>
      </c>
      <c r="E51" s="335">
        <f t="shared" si="0"/>
        <v>0.40251572327044027</v>
      </c>
      <c r="F51" s="336">
        <v>4554249</v>
      </c>
      <c r="G51" s="336">
        <f t="shared" si="1"/>
        <v>14232.028125000001</v>
      </c>
      <c r="H51" s="337">
        <f t="shared" si="3"/>
        <v>5728.6150943396224</v>
      </c>
      <c r="I51" s="345">
        <v>328</v>
      </c>
      <c r="J51" s="346">
        <v>811</v>
      </c>
      <c r="K51" s="347">
        <f t="shared" si="4"/>
        <v>40.443896424167697</v>
      </c>
      <c r="L51" s="348">
        <v>4607640</v>
      </c>
      <c r="M51" s="348">
        <f t="shared" si="5"/>
        <v>14047.682926829268</v>
      </c>
      <c r="N51" s="348">
        <f t="shared" si="7"/>
        <v>5681.4303329223185</v>
      </c>
      <c r="O51" s="354">
        <v>3458440</v>
      </c>
      <c r="P51" s="355">
        <v>888</v>
      </c>
      <c r="Q51" s="380">
        <v>4461</v>
      </c>
      <c r="R51" s="375">
        <f t="shared" si="2"/>
        <v>1220.4303329223185</v>
      </c>
      <c r="S51" s="376">
        <f t="shared" si="6"/>
        <v>27.357774779697792</v>
      </c>
    </row>
    <row r="52" spans="1:19">
      <c r="A52" s="241">
        <v>79009</v>
      </c>
      <c r="B52" s="330" t="s">
        <v>543</v>
      </c>
      <c r="C52" s="333">
        <v>526</v>
      </c>
      <c r="D52" s="334">
        <v>1400</v>
      </c>
      <c r="E52" s="335">
        <f t="shared" si="0"/>
        <v>0.37571428571428572</v>
      </c>
      <c r="F52" s="336">
        <v>7416249</v>
      </c>
      <c r="G52" s="336">
        <f t="shared" si="1"/>
        <v>14099.332699619772</v>
      </c>
      <c r="H52" s="337">
        <f t="shared" si="3"/>
        <v>5297.3207142857145</v>
      </c>
      <c r="I52" s="345">
        <v>546</v>
      </c>
      <c r="J52" s="346">
        <v>1365</v>
      </c>
      <c r="K52" s="347">
        <f t="shared" si="4"/>
        <v>40</v>
      </c>
      <c r="L52" s="348">
        <v>7463009</v>
      </c>
      <c r="M52" s="348">
        <f t="shared" si="5"/>
        <v>13668.514652014652</v>
      </c>
      <c r="N52" s="348">
        <f t="shared" si="7"/>
        <v>5467.4058608058604</v>
      </c>
      <c r="O52" s="354">
        <v>5782536</v>
      </c>
      <c r="P52" s="355">
        <v>1367</v>
      </c>
      <c r="Q52" s="380">
        <v>4462</v>
      </c>
      <c r="R52" s="375">
        <f t="shared" si="2"/>
        <v>1005.4058608058604</v>
      </c>
      <c r="S52" s="376">
        <f t="shared" si="6"/>
        <v>22.532627987580913</v>
      </c>
    </row>
    <row r="53" spans="1:19">
      <c r="A53" s="241">
        <v>79027</v>
      </c>
      <c r="B53" s="330" t="s">
        <v>569</v>
      </c>
      <c r="C53" s="333">
        <v>423</v>
      </c>
      <c r="D53" s="334">
        <v>1269</v>
      </c>
      <c r="E53" s="335">
        <f t="shared" si="0"/>
        <v>0.33333333333333331</v>
      </c>
      <c r="F53" s="336">
        <v>6545970</v>
      </c>
      <c r="G53" s="336">
        <f t="shared" si="1"/>
        <v>15475.106382978724</v>
      </c>
      <c r="H53" s="337">
        <f t="shared" si="3"/>
        <v>5158.3687943262412</v>
      </c>
      <c r="I53" s="345">
        <v>416</v>
      </c>
      <c r="J53" s="346">
        <v>1281</v>
      </c>
      <c r="K53" s="347">
        <f t="shared" si="4"/>
        <v>32.474629195940672</v>
      </c>
      <c r="L53" s="348">
        <v>6414413</v>
      </c>
      <c r="M53" s="348">
        <f t="shared" si="5"/>
        <v>15419.26201923077</v>
      </c>
      <c r="N53" s="348">
        <f t="shared" si="7"/>
        <v>5007.3481654957068</v>
      </c>
      <c r="O53" s="354">
        <v>4675710</v>
      </c>
      <c r="P53" s="355">
        <v>1302</v>
      </c>
      <c r="Q53" s="380">
        <v>4463</v>
      </c>
      <c r="R53" s="375">
        <f t="shared" si="2"/>
        <v>544.34816549570678</v>
      </c>
      <c r="S53" s="376">
        <f t="shared" si="6"/>
        <v>12.196911617649715</v>
      </c>
    </row>
    <row r="54" spans="1:19">
      <c r="A54" s="241">
        <v>79036</v>
      </c>
      <c r="B54" s="330" t="s">
        <v>373</v>
      </c>
      <c r="C54" s="333">
        <v>1564</v>
      </c>
      <c r="D54" s="334">
        <v>4306</v>
      </c>
      <c r="E54" s="335">
        <f t="shared" si="0"/>
        <v>0.36321411983279145</v>
      </c>
      <c r="F54" s="336">
        <v>28303266</v>
      </c>
      <c r="G54" s="336">
        <f t="shared" si="1"/>
        <v>18096.717391304348</v>
      </c>
      <c r="H54" s="337">
        <f t="shared" si="3"/>
        <v>6572.9832791453782</v>
      </c>
      <c r="I54" s="345">
        <v>1535</v>
      </c>
      <c r="J54" s="346">
        <v>4362</v>
      </c>
      <c r="K54" s="347">
        <f t="shared" si="4"/>
        <v>35.190279688216414</v>
      </c>
      <c r="L54" s="348">
        <v>27202610</v>
      </c>
      <c r="M54" s="348">
        <f t="shared" si="5"/>
        <v>17721.570032573291</v>
      </c>
      <c r="N54" s="348">
        <f t="shared" si="7"/>
        <v>6236.2700596056857</v>
      </c>
      <c r="O54" s="354">
        <v>19882416</v>
      </c>
      <c r="P54" s="355">
        <v>4080</v>
      </c>
      <c r="Q54" s="380">
        <v>4464</v>
      </c>
      <c r="R54" s="375">
        <f t="shared" si="2"/>
        <v>1772.2700596056857</v>
      </c>
      <c r="S54" s="376">
        <f t="shared" si="6"/>
        <v>39.701390224141704</v>
      </c>
    </row>
    <row r="55" spans="1:19">
      <c r="A55" s="241">
        <v>79068</v>
      </c>
      <c r="B55" s="330" t="s">
        <v>567</v>
      </c>
      <c r="C55" s="333">
        <v>446</v>
      </c>
      <c r="D55" s="334">
        <v>1272</v>
      </c>
      <c r="E55" s="335">
        <f t="shared" si="0"/>
        <v>0.35062893081761004</v>
      </c>
      <c r="F55" s="336">
        <v>7710134</v>
      </c>
      <c r="G55" s="336">
        <f t="shared" si="1"/>
        <v>17287.295964125562</v>
      </c>
      <c r="H55" s="337">
        <f t="shared" si="3"/>
        <v>6061.4261006289307</v>
      </c>
      <c r="I55" s="345">
        <v>444</v>
      </c>
      <c r="J55" s="346">
        <v>1285</v>
      </c>
      <c r="K55" s="347">
        <f t="shared" si="4"/>
        <v>34.552529182879375</v>
      </c>
      <c r="L55" s="348">
        <v>7660488</v>
      </c>
      <c r="M55" s="348">
        <f t="shared" si="5"/>
        <v>17253.35135135135</v>
      </c>
      <c r="N55" s="348">
        <f t="shared" si="7"/>
        <v>5961.469260700389</v>
      </c>
      <c r="O55" s="354">
        <v>5346932</v>
      </c>
      <c r="P55" s="355">
        <v>1275</v>
      </c>
      <c r="Q55" s="380">
        <v>4465</v>
      </c>
      <c r="R55" s="375">
        <f t="shared" si="2"/>
        <v>1496.469260700389</v>
      </c>
      <c r="S55" s="376">
        <f t="shared" si="6"/>
        <v>33.515548951856417</v>
      </c>
    </row>
    <row r="56" spans="1:19">
      <c r="A56" s="241">
        <v>79071</v>
      </c>
      <c r="B56" s="330" t="s">
        <v>669</v>
      </c>
      <c r="C56" s="333">
        <v>150</v>
      </c>
      <c r="D56" s="334">
        <v>425</v>
      </c>
      <c r="E56" s="335">
        <f t="shared" si="0"/>
        <v>0.35294117647058826</v>
      </c>
      <c r="F56" s="336">
        <v>2239481</v>
      </c>
      <c r="G56" s="336">
        <f t="shared" si="1"/>
        <v>14929.873333333333</v>
      </c>
      <c r="H56" s="337">
        <f t="shared" si="3"/>
        <v>5269.3670588235291</v>
      </c>
      <c r="I56" s="345">
        <v>161</v>
      </c>
      <c r="J56" s="346">
        <v>453</v>
      </c>
      <c r="K56" s="347">
        <f t="shared" si="4"/>
        <v>35.540838852097131</v>
      </c>
      <c r="L56" s="348">
        <v>2415404</v>
      </c>
      <c r="M56" s="348">
        <f t="shared" si="5"/>
        <v>15002.509316770187</v>
      </c>
      <c r="N56" s="348">
        <f t="shared" si="7"/>
        <v>5332.01766004415</v>
      </c>
      <c r="O56" s="354">
        <v>2395877</v>
      </c>
      <c r="P56" s="355">
        <v>496</v>
      </c>
      <c r="Q56" s="380">
        <v>4466</v>
      </c>
      <c r="R56" s="375">
        <f t="shared" si="2"/>
        <v>866.01766004415003</v>
      </c>
      <c r="S56" s="376">
        <f t="shared" si="6"/>
        <v>19.39134930685513</v>
      </c>
    </row>
    <row r="57" spans="1:19">
      <c r="A57" s="241">
        <v>79095</v>
      </c>
      <c r="B57" s="330" t="s">
        <v>440</v>
      </c>
      <c r="C57" s="333">
        <v>1021</v>
      </c>
      <c r="D57" s="334">
        <v>2685</v>
      </c>
      <c r="E57" s="335">
        <f t="shared" si="0"/>
        <v>0.3802607076350093</v>
      </c>
      <c r="F57" s="336">
        <v>15774068</v>
      </c>
      <c r="G57" s="336">
        <f t="shared" si="1"/>
        <v>15449.625857002939</v>
      </c>
      <c r="H57" s="337">
        <f t="shared" si="3"/>
        <v>5874.8856610800749</v>
      </c>
      <c r="I57" s="345">
        <v>1029</v>
      </c>
      <c r="J57" s="346">
        <v>2697</v>
      </c>
      <c r="K57" s="347">
        <f t="shared" si="4"/>
        <v>38.153503893214683</v>
      </c>
      <c r="L57" s="348">
        <v>15830917</v>
      </c>
      <c r="M57" s="348">
        <f t="shared" si="5"/>
        <v>15384.75898931001</v>
      </c>
      <c r="N57" s="348">
        <f t="shared" si="7"/>
        <v>5869.8246199480909</v>
      </c>
      <c r="O57" s="354">
        <v>11999094</v>
      </c>
      <c r="P57" s="355">
        <v>2776</v>
      </c>
      <c r="Q57" s="380">
        <v>4467</v>
      </c>
      <c r="R57" s="375">
        <f t="shared" si="2"/>
        <v>1402.8246199480909</v>
      </c>
      <c r="S57" s="376">
        <f t="shared" si="6"/>
        <v>31.404177746767203</v>
      </c>
    </row>
    <row r="58" spans="1:19">
      <c r="A58" s="241">
        <v>79130</v>
      </c>
      <c r="B58" s="330" t="s">
        <v>355</v>
      </c>
      <c r="C58" s="333">
        <v>1702</v>
      </c>
      <c r="D58" s="334">
        <v>4767</v>
      </c>
      <c r="E58" s="335">
        <f t="shared" si="0"/>
        <v>0.35703796937277116</v>
      </c>
      <c r="F58" s="336">
        <v>28463897</v>
      </c>
      <c r="G58" s="336">
        <f t="shared" si="1"/>
        <v>16723.793772032903</v>
      </c>
      <c r="H58" s="337">
        <f t="shared" si="3"/>
        <v>5971.0293685756242</v>
      </c>
      <c r="I58" s="345">
        <v>1706</v>
      </c>
      <c r="J58" s="346">
        <v>4827</v>
      </c>
      <c r="K58" s="347">
        <f t="shared" si="4"/>
        <v>35.342863061943234</v>
      </c>
      <c r="L58" s="348">
        <v>28868826</v>
      </c>
      <c r="M58" s="348">
        <f t="shared" si="5"/>
        <v>16921.937866354045</v>
      </c>
      <c r="N58" s="348">
        <f t="shared" si="7"/>
        <v>5980.6973275326291</v>
      </c>
      <c r="O58" s="354">
        <v>21659997</v>
      </c>
      <c r="P58" s="355">
        <v>5006</v>
      </c>
      <c r="Q58" s="380">
        <v>4468</v>
      </c>
      <c r="R58" s="375">
        <f t="shared" si="2"/>
        <v>1512.6973275326291</v>
      </c>
      <c r="S58" s="376">
        <f t="shared" si="6"/>
        <v>33.856251735287131</v>
      </c>
    </row>
    <row r="59" spans="1:19">
      <c r="A59" s="241">
        <v>79146</v>
      </c>
      <c r="B59" s="330" t="s">
        <v>437</v>
      </c>
      <c r="C59" s="333">
        <v>931</v>
      </c>
      <c r="D59" s="334">
        <v>2705</v>
      </c>
      <c r="E59" s="335">
        <f t="shared" si="0"/>
        <v>0.34417744916820703</v>
      </c>
      <c r="F59" s="336">
        <v>18523972</v>
      </c>
      <c r="G59" s="336">
        <f t="shared" si="1"/>
        <v>19896.85499462943</v>
      </c>
      <c r="H59" s="337">
        <f t="shared" si="3"/>
        <v>6848.0487985212567</v>
      </c>
      <c r="I59" s="345">
        <v>895</v>
      </c>
      <c r="J59" s="346">
        <v>2712</v>
      </c>
      <c r="K59" s="347">
        <f t="shared" si="4"/>
        <v>33.001474926253685</v>
      </c>
      <c r="L59" s="348">
        <v>17909798</v>
      </c>
      <c r="M59" s="348">
        <f t="shared" si="5"/>
        <v>20010.947486033521</v>
      </c>
      <c r="N59" s="348">
        <f t="shared" si="7"/>
        <v>6603.9078171091442</v>
      </c>
      <c r="O59" s="354">
        <v>12522698</v>
      </c>
      <c r="P59" s="355">
        <v>2650</v>
      </c>
      <c r="Q59" s="380">
        <v>4469</v>
      </c>
      <c r="R59" s="375">
        <f t="shared" si="2"/>
        <v>2134.9078171091442</v>
      </c>
      <c r="S59" s="376">
        <f t="shared" si="6"/>
        <v>47.771488411482302</v>
      </c>
    </row>
    <row r="60" spans="1:19">
      <c r="A60" s="241">
        <v>79157</v>
      </c>
      <c r="B60" s="330" t="s">
        <v>520</v>
      </c>
      <c r="C60" s="333">
        <v>653</v>
      </c>
      <c r="D60" s="334">
        <v>1733</v>
      </c>
      <c r="E60" s="335">
        <f t="shared" si="0"/>
        <v>0.37680323139065203</v>
      </c>
      <c r="F60" s="336">
        <v>10696105</v>
      </c>
      <c r="G60" s="336">
        <f t="shared" si="1"/>
        <v>16379.946401225116</v>
      </c>
      <c r="H60" s="337">
        <f t="shared" si="3"/>
        <v>6172.0167339873051</v>
      </c>
      <c r="I60" s="345">
        <v>676</v>
      </c>
      <c r="J60" s="346">
        <v>1760</v>
      </c>
      <c r="K60" s="347">
        <f t="shared" si="4"/>
        <v>38.409090909090907</v>
      </c>
      <c r="L60" s="348">
        <v>10884396</v>
      </c>
      <c r="M60" s="348">
        <f t="shared" si="5"/>
        <v>16101.1775147929</v>
      </c>
      <c r="N60" s="348">
        <f t="shared" si="7"/>
        <v>6184.3159090909094</v>
      </c>
      <c r="O60" s="354">
        <v>8201763</v>
      </c>
      <c r="P60" s="355">
        <v>1836</v>
      </c>
      <c r="Q60" s="380">
        <v>4470</v>
      </c>
      <c r="R60" s="375">
        <f t="shared" si="2"/>
        <v>1714.3159090909094</v>
      </c>
      <c r="S60" s="376">
        <f t="shared" si="6"/>
        <v>38.351586333129958</v>
      </c>
    </row>
    <row r="61" spans="1:19">
      <c r="A61" s="241">
        <v>79008</v>
      </c>
      <c r="B61" s="330" t="s">
        <v>414</v>
      </c>
      <c r="C61" s="333">
        <v>1155</v>
      </c>
      <c r="D61" s="334">
        <v>3183</v>
      </c>
      <c r="E61" s="335">
        <f t="shared" si="0"/>
        <v>0.36286522148916117</v>
      </c>
      <c r="F61" s="336">
        <v>20138809</v>
      </c>
      <c r="G61" s="336">
        <f t="shared" si="1"/>
        <v>17436.198268398268</v>
      </c>
      <c r="H61" s="337">
        <f t="shared" si="3"/>
        <v>6326.9899465912658</v>
      </c>
      <c r="I61" s="345">
        <v>1198</v>
      </c>
      <c r="J61" s="346">
        <v>3268</v>
      </c>
      <c r="K61" s="347">
        <f t="shared" si="4"/>
        <v>36.658506731946147</v>
      </c>
      <c r="L61" s="348">
        <v>20949695</v>
      </c>
      <c r="M61" s="348">
        <f t="shared" si="5"/>
        <v>17487.224540901501</v>
      </c>
      <c r="N61" s="348">
        <f t="shared" si="7"/>
        <v>6410.5553855569151</v>
      </c>
      <c r="O61" s="354">
        <v>16470984</v>
      </c>
      <c r="P61" s="355">
        <v>3317</v>
      </c>
      <c r="Q61" s="380">
        <v>4472</v>
      </c>
      <c r="R61" s="375">
        <f t="shared" si="2"/>
        <v>1938.5553855569151</v>
      </c>
      <c r="S61" s="376">
        <f t="shared" si="6"/>
        <v>43.348734024081288</v>
      </c>
    </row>
    <row r="62" spans="1:19">
      <c r="A62" s="241">
        <v>79061</v>
      </c>
      <c r="B62" s="330" t="s">
        <v>357</v>
      </c>
      <c r="C62" s="333">
        <v>1466</v>
      </c>
      <c r="D62" s="334">
        <v>4752</v>
      </c>
      <c r="E62" s="335">
        <f t="shared" si="0"/>
        <v>0.3085016835016835</v>
      </c>
      <c r="F62" s="336">
        <v>23076757</v>
      </c>
      <c r="G62" s="336">
        <f t="shared" si="1"/>
        <v>15741.30763983629</v>
      </c>
      <c r="H62" s="337">
        <f t="shared" si="3"/>
        <v>4856.2199074074078</v>
      </c>
      <c r="I62" s="345">
        <v>1459</v>
      </c>
      <c r="J62" s="346">
        <v>4929</v>
      </c>
      <c r="K62" s="347">
        <f t="shared" si="4"/>
        <v>29.600324609454248</v>
      </c>
      <c r="L62" s="348">
        <v>22808823</v>
      </c>
      <c r="M62" s="348">
        <f t="shared" si="5"/>
        <v>15633.189170664838</v>
      </c>
      <c r="N62" s="348">
        <f t="shared" si="7"/>
        <v>4627.4747413268415</v>
      </c>
      <c r="O62" s="354">
        <v>17171420</v>
      </c>
      <c r="P62" s="355">
        <v>5117</v>
      </c>
      <c r="Q62" s="380">
        <v>4473</v>
      </c>
      <c r="R62" s="375">
        <f t="shared" si="2"/>
        <v>154.47474132684147</v>
      </c>
      <c r="S62" s="376">
        <f t="shared" si="6"/>
        <v>3.4534929874098252</v>
      </c>
    </row>
    <row r="63" spans="1:19">
      <c r="A63" s="241">
        <v>79063</v>
      </c>
      <c r="B63" s="330" t="s">
        <v>528</v>
      </c>
      <c r="C63" s="333">
        <v>545</v>
      </c>
      <c r="D63" s="334">
        <v>1614</v>
      </c>
      <c r="E63" s="335">
        <f t="shared" si="0"/>
        <v>0.33767038413878564</v>
      </c>
      <c r="F63" s="336">
        <v>10261225</v>
      </c>
      <c r="G63" s="336">
        <f t="shared" si="1"/>
        <v>18827.935779816515</v>
      </c>
      <c r="H63" s="337">
        <f t="shared" si="3"/>
        <v>6357.6363073110288</v>
      </c>
      <c r="I63" s="345">
        <v>578</v>
      </c>
      <c r="J63" s="346">
        <v>1666</v>
      </c>
      <c r="K63" s="347">
        <f t="shared" si="4"/>
        <v>34.693877551020407</v>
      </c>
      <c r="L63" s="348">
        <v>10473298</v>
      </c>
      <c r="M63" s="348">
        <f t="shared" si="5"/>
        <v>18119.892733564015</v>
      </c>
      <c r="N63" s="348">
        <f t="shared" si="7"/>
        <v>6286.4933973589432</v>
      </c>
      <c r="O63" s="354">
        <v>8249478</v>
      </c>
      <c r="P63" s="355">
        <v>1571</v>
      </c>
      <c r="Q63" s="380">
        <v>4474</v>
      </c>
      <c r="R63" s="375">
        <f t="shared" si="2"/>
        <v>1812.4933973589432</v>
      </c>
      <c r="S63" s="376">
        <f t="shared" si="6"/>
        <v>40.5116986445897</v>
      </c>
    </row>
    <row r="64" spans="1:19">
      <c r="A64" s="241">
        <v>79117</v>
      </c>
      <c r="B64" s="330" t="s">
        <v>482</v>
      </c>
      <c r="C64" s="333">
        <v>734</v>
      </c>
      <c r="D64" s="334">
        <v>2142</v>
      </c>
      <c r="E64" s="335">
        <f t="shared" si="0"/>
        <v>0.34267040149393091</v>
      </c>
      <c r="F64" s="336">
        <v>12207669</v>
      </c>
      <c r="G64" s="336">
        <f t="shared" si="1"/>
        <v>16631.701634877383</v>
      </c>
      <c r="H64" s="337">
        <f t="shared" si="3"/>
        <v>5699.1918767507004</v>
      </c>
      <c r="I64" s="345">
        <v>745</v>
      </c>
      <c r="J64" s="346">
        <v>2100</v>
      </c>
      <c r="K64" s="347">
        <f t="shared" si="4"/>
        <v>35.476190476190474</v>
      </c>
      <c r="L64" s="348">
        <v>12270696</v>
      </c>
      <c r="M64" s="348">
        <f t="shared" si="5"/>
        <v>16470.73288590604</v>
      </c>
      <c r="N64" s="348">
        <f t="shared" si="7"/>
        <v>5843.1885714285718</v>
      </c>
      <c r="O64" s="354">
        <v>9728663</v>
      </c>
      <c r="P64" s="355">
        <v>2158</v>
      </c>
      <c r="Q64" s="380">
        <v>4475</v>
      </c>
      <c r="R64" s="375">
        <f t="shared" si="2"/>
        <v>1368.1885714285718</v>
      </c>
      <c r="S64" s="376">
        <f t="shared" si="6"/>
        <v>30.574046288906629</v>
      </c>
    </row>
    <row r="65" spans="1:19">
      <c r="A65" s="241">
        <v>79118</v>
      </c>
      <c r="B65" s="330" t="s">
        <v>488</v>
      </c>
      <c r="C65" s="333">
        <v>858</v>
      </c>
      <c r="D65" s="334">
        <v>2072</v>
      </c>
      <c r="E65" s="335">
        <f t="shared" si="0"/>
        <v>0.4140926640926641</v>
      </c>
      <c r="F65" s="336">
        <v>15218254</v>
      </c>
      <c r="G65" s="336">
        <f t="shared" si="1"/>
        <v>17736.892773892774</v>
      </c>
      <c r="H65" s="337">
        <f t="shared" si="3"/>
        <v>7344.717181467181</v>
      </c>
      <c r="I65" s="345">
        <v>854</v>
      </c>
      <c r="J65" s="346">
        <v>2131</v>
      </c>
      <c r="K65" s="347">
        <f t="shared" si="4"/>
        <v>40.075082121069919</v>
      </c>
      <c r="L65" s="348">
        <v>14918622</v>
      </c>
      <c r="M65" s="348">
        <f t="shared" si="5"/>
        <v>17469.112412177987</v>
      </c>
      <c r="N65" s="348">
        <f t="shared" si="7"/>
        <v>7000.761145002346</v>
      </c>
      <c r="O65" s="354">
        <v>12562995</v>
      </c>
      <c r="P65" s="355">
        <v>2282</v>
      </c>
      <c r="Q65" s="380">
        <v>4476</v>
      </c>
      <c r="R65" s="375">
        <f t="shared" si="2"/>
        <v>2524.761145002346</v>
      </c>
      <c r="S65" s="376">
        <f t="shared" si="6"/>
        <v>56.406638628291915</v>
      </c>
    </row>
    <row r="66" spans="1:19">
      <c r="A66" s="241">
        <v>80010</v>
      </c>
      <c r="B66" s="330" t="s">
        <v>544</v>
      </c>
      <c r="C66" s="333">
        <v>521</v>
      </c>
      <c r="D66" s="334">
        <v>1398</v>
      </c>
      <c r="E66" s="335">
        <f t="shared" si="0"/>
        <v>0.37267525035765381</v>
      </c>
      <c r="F66" s="336">
        <v>8885159</v>
      </c>
      <c r="G66" s="336">
        <f t="shared" si="1"/>
        <v>17054.047984644913</v>
      </c>
      <c r="H66" s="337">
        <f t="shared" si="3"/>
        <v>6355.6216022889839</v>
      </c>
      <c r="I66" s="345">
        <v>532</v>
      </c>
      <c r="J66" s="346">
        <v>1429</v>
      </c>
      <c r="K66" s="347">
        <f t="shared" si="4"/>
        <v>37.228831350594824</v>
      </c>
      <c r="L66" s="348">
        <v>8888497</v>
      </c>
      <c r="M66" s="348">
        <f t="shared" si="5"/>
        <v>16707.70112781955</v>
      </c>
      <c r="N66" s="348">
        <f t="shared" si="7"/>
        <v>6220.0818754373686</v>
      </c>
      <c r="O66" s="354">
        <v>7239191</v>
      </c>
      <c r="P66" s="355">
        <v>1521</v>
      </c>
      <c r="Q66" s="380">
        <v>4477</v>
      </c>
      <c r="R66" s="375">
        <f t="shared" si="2"/>
        <v>1743.0818754373686</v>
      </c>
      <c r="S66" s="376">
        <f t="shared" si="6"/>
        <v>38.934149551873318</v>
      </c>
    </row>
    <row r="67" spans="1:19">
      <c r="A67" s="241">
        <v>80017</v>
      </c>
      <c r="B67" s="330" t="s">
        <v>642</v>
      </c>
      <c r="C67" s="333">
        <v>257</v>
      </c>
      <c r="D67" s="334">
        <v>715</v>
      </c>
      <c r="E67" s="335">
        <f t="shared" si="0"/>
        <v>0.35944055944055942</v>
      </c>
      <c r="F67" s="336">
        <v>3679558</v>
      </c>
      <c r="G67" s="336">
        <f t="shared" si="1"/>
        <v>14317.346303501945</v>
      </c>
      <c r="H67" s="337">
        <f t="shared" si="3"/>
        <v>5146.2349650349652</v>
      </c>
      <c r="I67" s="345">
        <v>283</v>
      </c>
      <c r="J67" s="346">
        <v>737</v>
      </c>
      <c r="K67" s="347">
        <f t="shared" si="4"/>
        <v>38.398914518317504</v>
      </c>
      <c r="L67" s="348">
        <v>4053335</v>
      </c>
      <c r="M67" s="348">
        <f t="shared" si="5"/>
        <v>14322.738515901061</v>
      </c>
      <c r="N67" s="348">
        <f t="shared" si="7"/>
        <v>5499.7761194029854</v>
      </c>
      <c r="O67" s="354">
        <v>3221581</v>
      </c>
      <c r="P67" s="355">
        <v>774</v>
      </c>
      <c r="Q67" s="380">
        <v>4478</v>
      </c>
      <c r="R67" s="375">
        <f t="shared" si="2"/>
        <v>1021.7761194029854</v>
      </c>
      <c r="S67" s="376">
        <f t="shared" si="6"/>
        <v>22.817689133608425</v>
      </c>
    </row>
    <row r="68" spans="1:19">
      <c r="A68" s="241">
        <v>80052</v>
      </c>
      <c r="B68" s="330" t="s">
        <v>402</v>
      </c>
      <c r="C68" s="333">
        <v>1216</v>
      </c>
      <c r="D68" s="334">
        <v>3369</v>
      </c>
      <c r="E68" s="335">
        <f t="shared" si="0"/>
        <v>0.360937963787474</v>
      </c>
      <c r="F68" s="336">
        <v>21918025</v>
      </c>
      <c r="G68" s="336">
        <f t="shared" si="1"/>
        <v>18024.691611842107</v>
      </c>
      <c r="H68" s="337">
        <f t="shared" si="3"/>
        <v>6505.795488275453</v>
      </c>
      <c r="I68" s="345">
        <v>1245</v>
      </c>
      <c r="J68" s="346">
        <v>3538</v>
      </c>
      <c r="K68" s="347">
        <f t="shared" si="4"/>
        <v>35.189372526851329</v>
      </c>
      <c r="L68" s="348">
        <v>22024525</v>
      </c>
      <c r="M68" s="348">
        <f t="shared" si="5"/>
        <v>17690.381526104418</v>
      </c>
      <c r="N68" s="348">
        <f t="shared" si="7"/>
        <v>6225.1342566421708</v>
      </c>
      <c r="O68" s="354">
        <v>18247979</v>
      </c>
      <c r="P68" s="355">
        <v>3520</v>
      </c>
      <c r="Q68" s="380">
        <v>4479</v>
      </c>
      <c r="R68" s="375">
        <f t="shared" si="2"/>
        <v>1746.1342566421708</v>
      </c>
      <c r="S68" s="376">
        <f t="shared" si="6"/>
        <v>38.984913075288475</v>
      </c>
    </row>
    <row r="69" spans="1:19">
      <c r="A69" s="241">
        <v>80058</v>
      </c>
      <c r="B69" s="330" t="s">
        <v>647</v>
      </c>
      <c r="C69" s="333">
        <v>244</v>
      </c>
      <c r="D69" s="334">
        <v>640</v>
      </c>
      <c r="E69" s="335">
        <f t="shared" ref="E69:E132" si="8">C69/D69</f>
        <v>0.38124999999999998</v>
      </c>
      <c r="F69" s="336">
        <v>4187599</v>
      </c>
      <c r="G69" s="336">
        <f t="shared" ref="G69:G132" si="9">F69/C69</f>
        <v>17162.290983606559</v>
      </c>
      <c r="H69" s="337">
        <f t="shared" si="3"/>
        <v>6543.1234375000004</v>
      </c>
      <c r="I69" s="345">
        <v>257</v>
      </c>
      <c r="J69" s="346">
        <v>677</v>
      </c>
      <c r="K69" s="347">
        <f t="shared" si="4"/>
        <v>37.9615952732644</v>
      </c>
      <c r="L69" s="348">
        <v>4089747</v>
      </c>
      <c r="M69" s="348">
        <f t="shared" si="5"/>
        <v>15913.412451361868</v>
      </c>
      <c r="N69" s="348">
        <f t="shared" si="7"/>
        <v>6040.9852289512555</v>
      </c>
      <c r="O69" s="354">
        <v>3480848</v>
      </c>
      <c r="P69" s="355">
        <v>758</v>
      </c>
      <c r="Q69" s="380">
        <v>4480</v>
      </c>
      <c r="R69" s="375">
        <f t="shared" ref="R69:R132" si="10">N69-Q69</f>
        <v>1560.9852289512555</v>
      </c>
      <c r="S69" s="376">
        <f t="shared" si="6"/>
        <v>34.843420289090524</v>
      </c>
    </row>
    <row r="70" spans="1:19">
      <c r="A70" s="241">
        <v>80064</v>
      </c>
      <c r="B70" s="330" t="s">
        <v>514</v>
      </c>
      <c r="C70" s="333">
        <v>656</v>
      </c>
      <c r="D70" s="334">
        <v>1793</v>
      </c>
      <c r="E70" s="335">
        <f t="shared" si="8"/>
        <v>0.36586726157278304</v>
      </c>
      <c r="F70" s="336">
        <v>10592806</v>
      </c>
      <c r="G70" s="336">
        <f t="shared" si="9"/>
        <v>16147.570121951219</v>
      </c>
      <c r="H70" s="337">
        <f t="shared" ref="H70:H133" si="11">F70/D70</f>
        <v>5907.8672615727828</v>
      </c>
      <c r="I70" s="345">
        <v>629</v>
      </c>
      <c r="J70" s="346">
        <v>1977</v>
      </c>
      <c r="K70" s="347">
        <f t="shared" ref="K70:K133" si="12">I70/J70*100</f>
        <v>31.815882650480525</v>
      </c>
      <c r="L70" s="348">
        <v>10284995</v>
      </c>
      <c r="M70" s="348">
        <f t="shared" ref="M70:M133" si="13">L70/I70</f>
        <v>16351.343402225755</v>
      </c>
      <c r="N70" s="348">
        <f t="shared" ref="N70:N133" si="14">L70/J70</f>
        <v>5202.3242286292361</v>
      </c>
      <c r="O70" s="354">
        <v>8102999</v>
      </c>
      <c r="P70" s="355">
        <v>1721</v>
      </c>
      <c r="Q70" s="380">
        <v>4481</v>
      </c>
      <c r="R70" s="375">
        <f t="shared" si="10"/>
        <v>721.32422862923613</v>
      </c>
      <c r="S70" s="376">
        <f t="shared" ref="S70:S133" si="15">R70/Q70*100</f>
        <v>16.097394077867357</v>
      </c>
    </row>
    <row r="71" spans="1:19">
      <c r="A71" s="241">
        <v>80091</v>
      </c>
      <c r="B71" s="330" t="s">
        <v>550</v>
      </c>
      <c r="C71" s="333">
        <v>428</v>
      </c>
      <c r="D71" s="334">
        <v>1340</v>
      </c>
      <c r="E71" s="335">
        <f t="shared" si="8"/>
        <v>0.31940298507462689</v>
      </c>
      <c r="F71" s="336">
        <v>6620011</v>
      </c>
      <c r="G71" s="336">
        <f t="shared" si="9"/>
        <v>15467.315420560748</v>
      </c>
      <c r="H71" s="337">
        <f t="shared" si="11"/>
        <v>4940.3067164179101</v>
      </c>
      <c r="I71" s="345">
        <v>452</v>
      </c>
      <c r="J71" s="346">
        <v>1386</v>
      </c>
      <c r="K71" s="347">
        <f t="shared" si="12"/>
        <v>32.611832611832611</v>
      </c>
      <c r="L71" s="348">
        <v>6826852</v>
      </c>
      <c r="M71" s="348">
        <f t="shared" si="13"/>
        <v>15103.654867256637</v>
      </c>
      <c r="N71" s="348">
        <f t="shared" si="14"/>
        <v>4925.578643578644</v>
      </c>
      <c r="O71" s="354">
        <v>5996131</v>
      </c>
      <c r="P71" s="355">
        <v>1368</v>
      </c>
      <c r="Q71" s="380">
        <v>4482</v>
      </c>
      <c r="R71" s="375">
        <f t="shared" si="10"/>
        <v>443.57864357864401</v>
      </c>
      <c r="S71" s="376">
        <f t="shared" si="15"/>
        <v>9.8968907536511388</v>
      </c>
    </row>
    <row r="72" spans="1:19">
      <c r="A72" s="241">
        <v>80092</v>
      </c>
      <c r="B72" s="330" t="s">
        <v>439</v>
      </c>
      <c r="C72" s="333">
        <v>819</v>
      </c>
      <c r="D72" s="334">
        <v>2687</v>
      </c>
      <c r="E72" s="335">
        <f t="shared" si="8"/>
        <v>0.3048008931894306</v>
      </c>
      <c r="F72" s="336">
        <v>13174971</v>
      </c>
      <c r="G72" s="336">
        <f t="shared" si="9"/>
        <v>16086.655677655677</v>
      </c>
      <c r="H72" s="337">
        <f t="shared" si="11"/>
        <v>4903.2270189802757</v>
      </c>
      <c r="I72" s="345">
        <v>875</v>
      </c>
      <c r="J72" s="346">
        <v>2746</v>
      </c>
      <c r="K72" s="347">
        <f t="shared" si="12"/>
        <v>31.864530225782957</v>
      </c>
      <c r="L72" s="348">
        <v>14131761</v>
      </c>
      <c r="M72" s="348">
        <f t="shared" si="13"/>
        <v>16150.584000000001</v>
      </c>
      <c r="N72" s="348">
        <f t="shared" si="14"/>
        <v>5146.3077203204657</v>
      </c>
      <c r="O72" s="354">
        <v>10320133</v>
      </c>
      <c r="P72" s="355">
        <v>2788</v>
      </c>
      <c r="Q72" s="380">
        <v>4483</v>
      </c>
      <c r="R72" s="375">
        <f t="shared" si="10"/>
        <v>663.30772032046571</v>
      </c>
      <c r="S72" s="376">
        <f t="shared" si="15"/>
        <v>14.796067818881681</v>
      </c>
    </row>
    <row r="73" spans="1:19">
      <c r="A73" s="241">
        <v>102022</v>
      </c>
      <c r="B73" s="330" t="s">
        <v>634</v>
      </c>
      <c r="C73" s="333">
        <v>239</v>
      </c>
      <c r="D73" s="334">
        <v>796</v>
      </c>
      <c r="E73" s="335">
        <f t="shared" si="8"/>
        <v>0.30025125628140703</v>
      </c>
      <c r="F73" s="336">
        <v>4106873</v>
      </c>
      <c r="G73" s="336">
        <f t="shared" si="9"/>
        <v>17183.569037656904</v>
      </c>
      <c r="H73" s="337">
        <f t="shared" si="11"/>
        <v>5159.3881909547736</v>
      </c>
      <c r="I73" s="345">
        <v>251</v>
      </c>
      <c r="J73" s="346">
        <v>822</v>
      </c>
      <c r="K73" s="347">
        <f t="shared" si="12"/>
        <v>30.535279805352801</v>
      </c>
      <c r="L73" s="348">
        <v>4185679</v>
      </c>
      <c r="M73" s="348">
        <f t="shared" si="13"/>
        <v>16676.011952191235</v>
      </c>
      <c r="N73" s="348">
        <f t="shared" si="14"/>
        <v>5092.0669099756688</v>
      </c>
      <c r="O73" s="354">
        <v>3327683</v>
      </c>
      <c r="P73" s="355">
        <v>881</v>
      </c>
      <c r="Q73" s="380">
        <v>4484</v>
      </c>
      <c r="R73" s="375">
        <f t="shared" si="10"/>
        <v>608.06690997566875</v>
      </c>
      <c r="S73" s="376">
        <f t="shared" si="15"/>
        <v>13.560814227824904</v>
      </c>
    </row>
    <row r="74" spans="1:19">
      <c r="A74" s="241">
        <v>102037</v>
      </c>
      <c r="B74" s="330" t="s">
        <v>324</v>
      </c>
      <c r="C74" s="333">
        <v>1943</v>
      </c>
      <c r="D74" s="334">
        <v>6850</v>
      </c>
      <c r="E74" s="335">
        <f t="shared" si="8"/>
        <v>0.28364963503649637</v>
      </c>
      <c r="F74" s="336">
        <v>37206890</v>
      </c>
      <c r="G74" s="336">
        <f t="shared" si="9"/>
        <v>19149.197117858981</v>
      </c>
      <c r="H74" s="337">
        <f t="shared" si="11"/>
        <v>5431.6627737226281</v>
      </c>
      <c r="I74" s="345">
        <v>1950</v>
      </c>
      <c r="J74" s="346">
        <v>6971</v>
      </c>
      <c r="K74" s="347">
        <f t="shared" si="12"/>
        <v>27.973031128962845</v>
      </c>
      <c r="L74" s="348">
        <v>36552867</v>
      </c>
      <c r="M74" s="348">
        <f t="shared" si="13"/>
        <v>18745.060000000001</v>
      </c>
      <c r="N74" s="348">
        <f t="shared" si="14"/>
        <v>5243.561468942763</v>
      </c>
      <c r="O74" s="354">
        <v>29177215</v>
      </c>
      <c r="P74" s="355">
        <v>7008</v>
      </c>
      <c r="Q74" s="380">
        <v>4485</v>
      </c>
      <c r="R74" s="375">
        <f t="shared" si="10"/>
        <v>758.56146894276299</v>
      </c>
      <c r="S74" s="376">
        <f t="shared" si="15"/>
        <v>16.913299196048225</v>
      </c>
    </row>
    <row r="75" spans="1:19">
      <c r="A75" s="241">
        <v>78002</v>
      </c>
      <c r="B75" s="330" t="s">
        <v>500</v>
      </c>
      <c r="C75" s="333">
        <v>668</v>
      </c>
      <c r="D75" s="334">
        <v>1910</v>
      </c>
      <c r="E75" s="335">
        <f t="shared" si="8"/>
        <v>0.34973821989528797</v>
      </c>
      <c r="F75" s="336">
        <v>12026841</v>
      </c>
      <c r="G75" s="336">
        <f t="shared" si="9"/>
        <v>18004.252994011975</v>
      </c>
      <c r="H75" s="337">
        <f t="shared" si="11"/>
        <v>6296.7753926701571</v>
      </c>
      <c r="I75" s="345">
        <v>679</v>
      </c>
      <c r="J75" s="346">
        <v>1936</v>
      </c>
      <c r="K75" s="347">
        <f t="shared" si="12"/>
        <v>35.07231404958678</v>
      </c>
      <c r="L75" s="348">
        <v>12033096</v>
      </c>
      <c r="M75" s="348">
        <f t="shared" si="13"/>
        <v>17721.790868924891</v>
      </c>
      <c r="N75" s="348">
        <f t="shared" si="14"/>
        <v>6215.4421487603304</v>
      </c>
      <c r="O75" s="354">
        <v>10604873</v>
      </c>
      <c r="P75" s="355">
        <v>2037</v>
      </c>
      <c r="Q75" s="380">
        <v>4487</v>
      </c>
      <c r="R75" s="375">
        <f t="shared" si="10"/>
        <v>1728.4421487603304</v>
      </c>
      <c r="S75" s="376">
        <f t="shared" si="15"/>
        <v>38.521108731008027</v>
      </c>
    </row>
    <row r="76" spans="1:19">
      <c r="A76" s="241">
        <v>78003</v>
      </c>
      <c r="B76" s="330" t="s">
        <v>276</v>
      </c>
      <c r="C76" s="333">
        <v>8028</v>
      </c>
      <c r="D76" s="334">
        <v>21458</v>
      </c>
      <c r="E76" s="335">
        <f t="shared" si="8"/>
        <v>0.37412620001864105</v>
      </c>
      <c r="F76" s="336">
        <v>147887353</v>
      </c>
      <c r="G76" s="336">
        <f t="shared" si="9"/>
        <v>18421.444070752368</v>
      </c>
      <c r="H76" s="337">
        <f t="shared" si="11"/>
        <v>6891.9448690465097</v>
      </c>
      <c r="I76" s="345">
        <v>8156</v>
      </c>
      <c r="J76" s="346">
        <v>21228</v>
      </c>
      <c r="K76" s="347">
        <f t="shared" si="12"/>
        <v>38.420953457697379</v>
      </c>
      <c r="L76" s="348">
        <v>149492067</v>
      </c>
      <c r="M76" s="348">
        <f t="shared" si="13"/>
        <v>18329.091098577734</v>
      </c>
      <c r="N76" s="348">
        <f t="shared" si="14"/>
        <v>7042.2115602035046</v>
      </c>
      <c r="O76" s="354">
        <v>112155373</v>
      </c>
      <c r="P76" s="355">
        <v>21468</v>
      </c>
      <c r="Q76" s="380">
        <v>4488</v>
      </c>
      <c r="R76" s="375">
        <f t="shared" si="10"/>
        <v>2554.2115602035046</v>
      </c>
      <c r="S76" s="376">
        <f t="shared" si="15"/>
        <v>56.912022286174349</v>
      </c>
    </row>
    <row r="77" spans="1:19">
      <c r="A77" s="241">
        <v>78004</v>
      </c>
      <c r="B77" s="330" t="s">
        <v>501</v>
      </c>
      <c r="C77" s="333">
        <v>583</v>
      </c>
      <c r="D77" s="334">
        <v>1907</v>
      </c>
      <c r="E77" s="335">
        <f t="shared" si="8"/>
        <v>0.30571578395385424</v>
      </c>
      <c r="F77" s="336">
        <v>9791904</v>
      </c>
      <c r="G77" s="336">
        <f t="shared" si="9"/>
        <v>16795.71869639794</v>
      </c>
      <c r="H77" s="337">
        <f t="shared" si="11"/>
        <v>5134.7163083377036</v>
      </c>
      <c r="I77" s="345">
        <v>616</v>
      </c>
      <c r="J77" s="346">
        <v>2017</v>
      </c>
      <c r="K77" s="347">
        <f t="shared" si="12"/>
        <v>30.540406544372832</v>
      </c>
      <c r="L77" s="348">
        <v>10243200</v>
      </c>
      <c r="M77" s="348">
        <f t="shared" si="13"/>
        <v>16628.571428571428</v>
      </c>
      <c r="N77" s="348">
        <f t="shared" si="14"/>
        <v>5078.4333168071389</v>
      </c>
      <c r="O77" s="354">
        <v>8112275</v>
      </c>
      <c r="P77" s="355">
        <v>2234</v>
      </c>
      <c r="Q77" s="380">
        <v>4489</v>
      </c>
      <c r="R77" s="375">
        <f t="shared" si="10"/>
        <v>589.43331680713891</v>
      </c>
      <c r="S77" s="376">
        <f t="shared" si="15"/>
        <v>13.130615210673621</v>
      </c>
    </row>
    <row r="78" spans="1:19">
      <c r="A78" s="241">
        <v>78006</v>
      </c>
      <c r="B78" s="330" t="s">
        <v>537</v>
      </c>
      <c r="C78" s="333">
        <v>412</v>
      </c>
      <c r="D78" s="334">
        <v>1463</v>
      </c>
      <c r="E78" s="335">
        <f t="shared" si="8"/>
        <v>0.28161312371838687</v>
      </c>
      <c r="F78" s="336">
        <v>6604313</v>
      </c>
      <c r="G78" s="336">
        <f t="shared" si="9"/>
        <v>16029.885922330097</v>
      </c>
      <c r="H78" s="337">
        <f t="shared" si="11"/>
        <v>4514.2262474367735</v>
      </c>
      <c r="I78" s="345">
        <v>432</v>
      </c>
      <c r="J78" s="346">
        <v>1481</v>
      </c>
      <c r="K78" s="347">
        <f t="shared" si="12"/>
        <v>29.169480081026332</v>
      </c>
      <c r="L78" s="348">
        <v>7129699</v>
      </c>
      <c r="M78" s="348">
        <f t="shared" si="13"/>
        <v>16503.932870370369</v>
      </c>
      <c r="N78" s="348">
        <f t="shared" si="14"/>
        <v>4814.1114112086425</v>
      </c>
      <c r="O78" s="354">
        <v>6010796</v>
      </c>
      <c r="P78" s="355">
        <v>1671</v>
      </c>
      <c r="Q78" s="380">
        <v>4490</v>
      </c>
      <c r="R78" s="375">
        <f t="shared" si="10"/>
        <v>324.11141120864249</v>
      </c>
      <c r="S78" s="376">
        <f t="shared" si="15"/>
        <v>7.2185169534218812</v>
      </c>
    </row>
    <row r="79" spans="1:19">
      <c r="A79" s="241">
        <v>78008</v>
      </c>
      <c r="B79" s="330" t="s">
        <v>641</v>
      </c>
      <c r="C79" s="333">
        <v>260</v>
      </c>
      <c r="D79" s="334">
        <v>737</v>
      </c>
      <c r="E79" s="335">
        <f t="shared" si="8"/>
        <v>0.35278154681139756</v>
      </c>
      <c r="F79" s="336">
        <v>4948479</v>
      </c>
      <c r="G79" s="336">
        <f t="shared" si="9"/>
        <v>19032.611538461537</v>
      </c>
      <c r="H79" s="337">
        <f t="shared" si="11"/>
        <v>6714.3541383989141</v>
      </c>
      <c r="I79" s="345">
        <v>261</v>
      </c>
      <c r="J79" s="346">
        <v>749</v>
      </c>
      <c r="K79" s="347">
        <f t="shared" si="12"/>
        <v>34.846461949265688</v>
      </c>
      <c r="L79" s="348">
        <v>4944008</v>
      </c>
      <c r="M79" s="348">
        <f t="shared" si="13"/>
        <v>18942.559386973178</v>
      </c>
      <c r="N79" s="348">
        <f t="shared" si="14"/>
        <v>6600.8117489986653</v>
      </c>
      <c r="O79" s="354">
        <v>3867280</v>
      </c>
      <c r="P79" s="355">
        <v>782</v>
      </c>
      <c r="Q79" s="380">
        <v>4491</v>
      </c>
      <c r="R79" s="375">
        <f t="shared" si="10"/>
        <v>2109.8117489986653</v>
      </c>
      <c r="S79" s="376">
        <f t="shared" si="15"/>
        <v>46.978662859021711</v>
      </c>
    </row>
    <row r="80" spans="1:19">
      <c r="A80" s="241">
        <v>78009</v>
      </c>
      <c r="B80" s="330" t="s">
        <v>371</v>
      </c>
      <c r="C80" s="333">
        <v>1656</v>
      </c>
      <c r="D80" s="334">
        <v>4341</v>
      </c>
      <c r="E80" s="335">
        <f t="shared" si="8"/>
        <v>0.38147892190739463</v>
      </c>
      <c r="F80" s="336">
        <v>25710083</v>
      </c>
      <c r="G80" s="336">
        <f t="shared" si="9"/>
        <v>15525.412439613527</v>
      </c>
      <c r="H80" s="337">
        <f t="shared" si="11"/>
        <v>5922.6175996314214</v>
      </c>
      <c r="I80" s="345">
        <v>1641</v>
      </c>
      <c r="J80" s="346">
        <v>4679</v>
      </c>
      <c r="K80" s="347">
        <f t="shared" si="12"/>
        <v>35.071596494977555</v>
      </c>
      <c r="L80" s="348">
        <v>25261628</v>
      </c>
      <c r="M80" s="348">
        <f t="shared" si="13"/>
        <v>15394.045094454601</v>
      </c>
      <c r="N80" s="348">
        <f t="shared" si="14"/>
        <v>5398.9373797820044</v>
      </c>
      <c r="O80" s="354">
        <v>20080284</v>
      </c>
      <c r="P80" s="355">
        <v>4592</v>
      </c>
      <c r="Q80" s="380">
        <v>4492</v>
      </c>
      <c r="R80" s="375">
        <f t="shared" si="10"/>
        <v>906.93737978200443</v>
      </c>
      <c r="S80" s="376">
        <f t="shared" si="15"/>
        <v>20.19005743058781</v>
      </c>
    </row>
    <row r="81" spans="1:19">
      <c r="A81" s="241">
        <v>78010</v>
      </c>
      <c r="B81" s="330" t="s">
        <v>291</v>
      </c>
      <c r="C81" s="333">
        <v>5227</v>
      </c>
      <c r="D81" s="334">
        <v>13754</v>
      </c>
      <c r="E81" s="335">
        <f t="shared" si="8"/>
        <v>0.38003489893849063</v>
      </c>
      <c r="F81" s="336">
        <v>102793191</v>
      </c>
      <c r="G81" s="336">
        <f t="shared" si="9"/>
        <v>19665.810407499521</v>
      </c>
      <c r="H81" s="337">
        <f t="shared" si="11"/>
        <v>7473.6942707575981</v>
      </c>
      <c r="I81" s="345">
        <v>5272</v>
      </c>
      <c r="J81" s="346">
        <v>13925</v>
      </c>
      <c r="K81" s="347">
        <f t="shared" si="12"/>
        <v>37.85996409335727</v>
      </c>
      <c r="L81" s="348">
        <v>102411190</v>
      </c>
      <c r="M81" s="348">
        <f t="shared" si="13"/>
        <v>19425.491274658572</v>
      </c>
      <c r="N81" s="348">
        <f t="shared" si="14"/>
        <v>7354.4840215439854</v>
      </c>
      <c r="O81" s="354">
        <v>76920080</v>
      </c>
      <c r="P81" s="355">
        <v>13576</v>
      </c>
      <c r="Q81" s="380">
        <v>4493</v>
      </c>
      <c r="R81" s="375">
        <f t="shared" si="10"/>
        <v>2861.4840215439854</v>
      </c>
      <c r="S81" s="376">
        <f t="shared" si="15"/>
        <v>63.687603417404524</v>
      </c>
    </row>
    <row r="82" spans="1:19">
      <c r="A82" s="241">
        <v>78011</v>
      </c>
      <c r="B82" s="330" t="s">
        <v>423</v>
      </c>
      <c r="C82" s="333">
        <v>1116</v>
      </c>
      <c r="D82" s="334">
        <v>3001</v>
      </c>
      <c r="E82" s="335">
        <f t="shared" si="8"/>
        <v>0.37187604131956015</v>
      </c>
      <c r="F82" s="336">
        <v>20098839</v>
      </c>
      <c r="G82" s="336">
        <f t="shared" si="9"/>
        <v>18009.712365591397</v>
      </c>
      <c r="H82" s="337">
        <f t="shared" si="11"/>
        <v>6697.3805398200602</v>
      </c>
      <c r="I82" s="345">
        <v>1072</v>
      </c>
      <c r="J82" s="346">
        <v>3124</v>
      </c>
      <c r="K82" s="347">
        <f t="shared" si="12"/>
        <v>34.314980793854033</v>
      </c>
      <c r="L82" s="348">
        <v>19337915</v>
      </c>
      <c r="M82" s="348">
        <f t="shared" si="13"/>
        <v>18039.099813432837</v>
      </c>
      <c r="N82" s="348">
        <f t="shared" si="14"/>
        <v>6190.113636363636</v>
      </c>
      <c r="O82" s="354">
        <v>14736242</v>
      </c>
      <c r="P82" s="355">
        <v>3057</v>
      </c>
      <c r="Q82" s="380">
        <v>4494</v>
      </c>
      <c r="R82" s="375">
        <f t="shared" si="10"/>
        <v>1696.113636363636</v>
      </c>
      <c r="S82" s="376">
        <f t="shared" si="15"/>
        <v>37.741736456689722</v>
      </c>
    </row>
    <row r="83" spans="1:19">
      <c r="A83" s="241">
        <v>78012</v>
      </c>
      <c r="B83" s="330" t="s">
        <v>426</v>
      </c>
      <c r="C83" s="333">
        <v>836</v>
      </c>
      <c r="D83" s="334">
        <v>2968</v>
      </c>
      <c r="E83" s="335">
        <f t="shared" si="8"/>
        <v>0.28167115902964962</v>
      </c>
      <c r="F83" s="336">
        <v>16455309</v>
      </c>
      <c r="G83" s="336">
        <f t="shared" si="9"/>
        <v>19683.383971291867</v>
      </c>
      <c r="H83" s="337">
        <f t="shared" si="11"/>
        <v>5544.2415768194069</v>
      </c>
      <c r="I83" s="345">
        <v>866</v>
      </c>
      <c r="J83" s="346">
        <v>2714</v>
      </c>
      <c r="K83" s="347">
        <f t="shared" si="12"/>
        <v>31.908621960206336</v>
      </c>
      <c r="L83" s="348">
        <v>16411114</v>
      </c>
      <c r="M83" s="348">
        <f t="shared" si="13"/>
        <v>18950.478060046189</v>
      </c>
      <c r="N83" s="348">
        <f t="shared" si="14"/>
        <v>6046.8364038319824</v>
      </c>
      <c r="O83" s="354">
        <v>13392390</v>
      </c>
      <c r="P83" s="355">
        <v>2830</v>
      </c>
      <c r="Q83" s="380">
        <v>4495</v>
      </c>
      <c r="R83" s="375">
        <f t="shared" si="10"/>
        <v>1551.8364038319824</v>
      </c>
      <c r="S83" s="376">
        <f t="shared" si="15"/>
        <v>34.523612988475691</v>
      </c>
    </row>
    <row r="84" spans="1:19">
      <c r="A84" s="241">
        <v>78013</v>
      </c>
      <c r="B84" s="330" t="s">
        <v>490</v>
      </c>
      <c r="C84" s="333">
        <v>685</v>
      </c>
      <c r="D84" s="334">
        <v>2007</v>
      </c>
      <c r="E84" s="335">
        <f t="shared" si="8"/>
        <v>0.34130543099152966</v>
      </c>
      <c r="F84" s="336">
        <v>11697270</v>
      </c>
      <c r="G84" s="336">
        <f t="shared" si="9"/>
        <v>17076.306569343065</v>
      </c>
      <c r="H84" s="337">
        <f t="shared" si="11"/>
        <v>5828.2361733931239</v>
      </c>
      <c r="I84" s="345">
        <v>704</v>
      </c>
      <c r="J84" s="346">
        <v>2251</v>
      </c>
      <c r="K84" s="347">
        <f t="shared" si="12"/>
        <v>31.274988893824968</v>
      </c>
      <c r="L84" s="348">
        <v>11454017</v>
      </c>
      <c r="M84" s="348">
        <f t="shared" si="13"/>
        <v>16269.910511363636</v>
      </c>
      <c r="N84" s="348">
        <f t="shared" si="14"/>
        <v>5088.4127054642386</v>
      </c>
      <c r="O84" s="354">
        <v>9326952</v>
      </c>
      <c r="P84" s="355">
        <v>2511</v>
      </c>
      <c r="Q84" s="380">
        <v>4496</v>
      </c>
      <c r="R84" s="375">
        <f t="shared" si="10"/>
        <v>592.41270546423857</v>
      </c>
      <c r="S84" s="376">
        <f t="shared" si="15"/>
        <v>13.176439178475057</v>
      </c>
    </row>
    <row r="85" spans="1:19">
      <c r="A85" s="241">
        <v>78014</v>
      </c>
      <c r="B85" s="330" t="s">
        <v>610</v>
      </c>
      <c r="C85" s="333">
        <v>288</v>
      </c>
      <c r="D85" s="334">
        <v>958</v>
      </c>
      <c r="E85" s="335">
        <f t="shared" si="8"/>
        <v>0.30062630480167013</v>
      </c>
      <c r="F85" s="336">
        <v>4884781</v>
      </c>
      <c r="G85" s="336">
        <f t="shared" si="9"/>
        <v>16961.045138888891</v>
      </c>
      <c r="H85" s="337">
        <f t="shared" si="11"/>
        <v>5098.9363256784973</v>
      </c>
      <c r="I85" s="345">
        <v>285</v>
      </c>
      <c r="J85" s="346">
        <v>973</v>
      </c>
      <c r="K85" s="347">
        <f t="shared" si="12"/>
        <v>29.290853031860227</v>
      </c>
      <c r="L85" s="348">
        <v>4678269</v>
      </c>
      <c r="M85" s="348">
        <f t="shared" si="13"/>
        <v>16414.978947368421</v>
      </c>
      <c r="N85" s="348">
        <f t="shared" si="14"/>
        <v>4808.0873586844809</v>
      </c>
      <c r="O85" s="354">
        <v>3709486</v>
      </c>
      <c r="P85" s="355">
        <v>961</v>
      </c>
      <c r="Q85" s="380">
        <v>4497</v>
      </c>
      <c r="R85" s="375">
        <f t="shared" si="10"/>
        <v>311.08735868448093</v>
      </c>
      <c r="S85" s="376">
        <f t="shared" si="15"/>
        <v>6.9176641913382468</v>
      </c>
    </row>
    <row r="86" spans="1:19">
      <c r="A86" s="241">
        <v>78015</v>
      </c>
      <c r="B86" s="330" t="s">
        <v>308</v>
      </c>
      <c r="C86" s="333">
        <v>3419</v>
      </c>
      <c r="D86" s="334">
        <v>9120</v>
      </c>
      <c r="E86" s="335">
        <f t="shared" si="8"/>
        <v>0.37489035087719297</v>
      </c>
      <c r="F86" s="336">
        <v>64786007</v>
      </c>
      <c r="G86" s="336">
        <f t="shared" si="9"/>
        <v>18948.817490494297</v>
      </c>
      <c r="H86" s="337">
        <f t="shared" si="11"/>
        <v>7103.7288377192981</v>
      </c>
      <c r="I86" s="345">
        <v>3332</v>
      </c>
      <c r="J86" s="346">
        <v>9388</v>
      </c>
      <c r="K86" s="347">
        <f t="shared" si="12"/>
        <v>35.492117596932253</v>
      </c>
      <c r="L86" s="348">
        <v>61297946</v>
      </c>
      <c r="M86" s="348">
        <f t="shared" si="13"/>
        <v>18396.742496998799</v>
      </c>
      <c r="N86" s="348">
        <f t="shared" si="14"/>
        <v>6529.3934810396249</v>
      </c>
      <c r="O86" s="354">
        <v>52867236</v>
      </c>
      <c r="P86" s="355">
        <v>9321</v>
      </c>
      <c r="Q86" s="380">
        <v>4498</v>
      </c>
      <c r="R86" s="375">
        <f t="shared" si="10"/>
        <v>2031.3934810396249</v>
      </c>
      <c r="S86" s="376">
        <f t="shared" si="15"/>
        <v>45.162149422846262</v>
      </c>
    </row>
    <row r="87" spans="1:19">
      <c r="A87" s="241">
        <v>78016</v>
      </c>
      <c r="B87" s="330" t="s">
        <v>547</v>
      </c>
      <c r="C87" s="333">
        <v>489</v>
      </c>
      <c r="D87" s="334">
        <v>1367</v>
      </c>
      <c r="E87" s="335">
        <f t="shared" si="8"/>
        <v>0.35771762984637895</v>
      </c>
      <c r="F87" s="336">
        <v>7887425</v>
      </c>
      <c r="G87" s="336">
        <f t="shared" si="9"/>
        <v>16129.703476482617</v>
      </c>
      <c r="H87" s="337">
        <f t="shared" si="11"/>
        <v>5769.8792977322601</v>
      </c>
      <c r="I87" s="345">
        <v>496</v>
      </c>
      <c r="J87" s="346">
        <v>1411</v>
      </c>
      <c r="K87" s="347">
        <f t="shared" si="12"/>
        <v>35.152374202693125</v>
      </c>
      <c r="L87" s="348">
        <v>7786568</v>
      </c>
      <c r="M87" s="348">
        <f t="shared" si="13"/>
        <v>15698.725806451614</v>
      </c>
      <c r="N87" s="348">
        <f t="shared" si="14"/>
        <v>5518.4748405386254</v>
      </c>
      <c r="O87" s="354">
        <v>6526511</v>
      </c>
      <c r="P87" s="355">
        <v>1475</v>
      </c>
      <c r="Q87" s="380">
        <v>4499</v>
      </c>
      <c r="R87" s="375">
        <f t="shared" si="10"/>
        <v>1019.4748405386254</v>
      </c>
      <c r="S87" s="376">
        <f t="shared" si="15"/>
        <v>22.660032019084806</v>
      </c>
    </row>
    <row r="88" spans="1:19">
      <c r="A88" s="241">
        <v>78017</v>
      </c>
      <c r="B88" s="330" t="s">
        <v>298</v>
      </c>
      <c r="C88" s="333">
        <v>3328</v>
      </c>
      <c r="D88" s="334">
        <v>10335</v>
      </c>
      <c r="E88" s="335">
        <f t="shared" si="8"/>
        <v>0.32201257861635219</v>
      </c>
      <c r="F88" s="336">
        <v>55001690</v>
      </c>
      <c r="G88" s="336">
        <f t="shared" si="9"/>
        <v>16526.950120192309</v>
      </c>
      <c r="H88" s="337">
        <f t="shared" si="11"/>
        <v>5321.8858248669567</v>
      </c>
      <c r="I88" s="345">
        <v>3276</v>
      </c>
      <c r="J88" s="346">
        <v>10487</v>
      </c>
      <c r="K88" s="347">
        <f t="shared" si="12"/>
        <v>31.238676456565273</v>
      </c>
      <c r="L88" s="348">
        <v>54160938</v>
      </c>
      <c r="M88" s="348">
        <f t="shared" si="13"/>
        <v>16532.642857142859</v>
      </c>
      <c r="N88" s="348">
        <f t="shared" si="14"/>
        <v>5164.5788118623059</v>
      </c>
      <c r="O88" s="354">
        <v>40155039</v>
      </c>
      <c r="P88" s="355">
        <v>10472</v>
      </c>
      <c r="Q88" s="380">
        <v>4500</v>
      </c>
      <c r="R88" s="375">
        <f t="shared" si="10"/>
        <v>664.57881186230588</v>
      </c>
      <c r="S88" s="376">
        <f t="shared" si="15"/>
        <v>14.768418041384576</v>
      </c>
    </row>
    <row r="89" spans="1:19">
      <c r="A89" s="241">
        <v>78019</v>
      </c>
      <c r="B89" s="330" t="s">
        <v>428</v>
      </c>
      <c r="C89" s="333">
        <v>861</v>
      </c>
      <c r="D89" s="334">
        <v>2912</v>
      </c>
      <c r="E89" s="335">
        <f t="shared" si="8"/>
        <v>0.29567307692307693</v>
      </c>
      <c r="F89" s="336">
        <v>16350354</v>
      </c>
      <c r="G89" s="336">
        <f t="shared" si="9"/>
        <v>18989.958188153309</v>
      </c>
      <c r="H89" s="337">
        <f t="shared" si="11"/>
        <v>5614.819368131868</v>
      </c>
      <c r="I89" s="345">
        <v>889</v>
      </c>
      <c r="J89" s="346">
        <v>3116</v>
      </c>
      <c r="K89" s="347">
        <f t="shared" si="12"/>
        <v>28.530166880616175</v>
      </c>
      <c r="L89" s="348">
        <v>16960949</v>
      </c>
      <c r="M89" s="348">
        <f t="shared" si="13"/>
        <v>19078.682789651295</v>
      </c>
      <c r="N89" s="348">
        <f t="shared" si="14"/>
        <v>5443.1800385109118</v>
      </c>
      <c r="O89" s="354">
        <v>15310884</v>
      </c>
      <c r="P89" s="355">
        <v>3313</v>
      </c>
      <c r="Q89" s="380">
        <v>4501</v>
      </c>
      <c r="R89" s="375">
        <f t="shared" si="10"/>
        <v>942.1800385109118</v>
      </c>
      <c r="S89" s="376">
        <f t="shared" si="15"/>
        <v>20.932682481913169</v>
      </c>
    </row>
    <row r="90" spans="1:19">
      <c r="A90" s="241">
        <v>78020</v>
      </c>
      <c r="B90" s="330" t="s">
        <v>459</v>
      </c>
      <c r="C90" s="333">
        <v>701</v>
      </c>
      <c r="D90" s="334">
        <v>2354</v>
      </c>
      <c r="E90" s="335">
        <f t="shared" si="8"/>
        <v>0.29779099405267628</v>
      </c>
      <c r="F90" s="336">
        <v>10317440</v>
      </c>
      <c r="G90" s="336">
        <f t="shared" si="9"/>
        <v>14718.174037089871</v>
      </c>
      <c r="H90" s="337">
        <f t="shared" si="11"/>
        <v>4382.9396771452848</v>
      </c>
      <c r="I90" s="345">
        <v>721</v>
      </c>
      <c r="J90" s="346">
        <v>2349</v>
      </c>
      <c r="K90" s="347">
        <f t="shared" si="12"/>
        <v>30.693912303107705</v>
      </c>
      <c r="L90" s="348">
        <v>10377786</v>
      </c>
      <c r="M90" s="348">
        <f t="shared" si="13"/>
        <v>14393.60055478502</v>
      </c>
      <c r="N90" s="348">
        <f t="shared" si="14"/>
        <v>4417.9591315453381</v>
      </c>
      <c r="O90" s="354">
        <v>8648291</v>
      </c>
      <c r="P90" s="355">
        <v>2423</v>
      </c>
      <c r="Q90" s="380">
        <v>4502</v>
      </c>
      <c r="R90" s="375">
        <f t="shared" si="10"/>
        <v>-84.040868454661904</v>
      </c>
      <c r="S90" s="376">
        <f t="shared" si="15"/>
        <v>-1.8667451900191452</v>
      </c>
    </row>
    <row r="91" spans="1:19">
      <c r="A91" s="241">
        <v>78021</v>
      </c>
      <c r="B91" s="330" t="s">
        <v>562</v>
      </c>
      <c r="C91" s="333">
        <v>579</v>
      </c>
      <c r="D91" s="334">
        <v>1293</v>
      </c>
      <c r="E91" s="335">
        <f t="shared" si="8"/>
        <v>0.44779582366589327</v>
      </c>
      <c r="F91" s="336">
        <v>9814990</v>
      </c>
      <c r="G91" s="336">
        <f t="shared" si="9"/>
        <v>16951.623488773748</v>
      </c>
      <c r="H91" s="337">
        <f t="shared" si="11"/>
        <v>7590.8662026295433</v>
      </c>
      <c r="I91" s="345">
        <v>561</v>
      </c>
      <c r="J91" s="346">
        <v>1314</v>
      </c>
      <c r="K91" s="347">
        <f t="shared" si="12"/>
        <v>42.694063926940643</v>
      </c>
      <c r="L91" s="348">
        <v>9413755</v>
      </c>
      <c r="M91" s="348">
        <f t="shared" si="13"/>
        <v>16780.311942959001</v>
      </c>
      <c r="N91" s="348">
        <f t="shared" si="14"/>
        <v>7164.1971080669709</v>
      </c>
      <c r="O91" s="354">
        <v>8046393</v>
      </c>
      <c r="P91" s="355">
        <v>1298</v>
      </c>
      <c r="Q91" s="380">
        <v>4503</v>
      </c>
      <c r="R91" s="375">
        <f t="shared" si="10"/>
        <v>2661.1971080669709</v>
      </c>
      <c r="S91" s="376">
        <f t="shared" si="15"/>
        <v>59.098314636175239</v>
      </c>
    </row>
    <row r="92" spans="1:19">
      <c r="A92" s="241">
        <v>78022</v>
      </c>
      <c r="B92" s="330" t="s">
        <v>563</v>
      </c>
      <c r="C92" s="333">
        <v>542</v>
      </c>
      <c r="D92" s="334">
        <v>1283</v>
      </c>
      <c r="E92" s="335">
        <f t="shared" si="8"/>
        <v>0.42244738893219019</v>
      </c>
      <c r="F92" s="336">
        <v>7490076</v>
      </c>
      <c r="G92" s="336">
        <f t="shared" si="9"/>
        <v>13819.328413284133</v>
      </c>
      <c r="H92" s="337">
        <f t="shared" si="11"/>
        <v>5837.939204988309</v>
      </c>
      <c r="I92" s="345">
        <v>532</v>
      </c>
      <c r="J92" s="346">
        <v>1297</v>
      </c>
      <c r="K92" s="347">
        <f t="shared" si="12"/>
        <v>41.017733230531995</v>
      </c>
      <c r="L92" s="348">
        <v>7547456</v>
      </c>
      <c r="M92" s="348">
        <f t="shared" si="13"/>
        <v>14186.947368421053</v>
      </c>
      <c r="N92" s="348">
        <f t="shared" si="14"/>
        <v>5819.1642251349267</v>
      </c>
      <c r="O92" s="354">
        <v>6065874</v>
      </c>
      <c r="P92" s="355">
        <v>1377</v>
      </c>
      <c r="Q92" s="380">
        <v>4504</v>
      </c>
      <c r="R92" s="375">
        <f t="shared" si="10"/>
        <v>1315.1642251349267</v>
      </c>
      <c r="S92" s="376">
        <f t="shared" si="15"/>
        <v>29.199916188608498</v>
      </c>
    </row>
    <row r="93" spans="1:19">
      <c r="A93" s="241">
        <v>78025</v>
      </c>
      <c r="B93" s="330" t="s">
        <v>313</v>
      </c>
      <c r="C93" s="333">
        <v>2697</v>
      </c>
      <c r="D93" s="334">
        <v>8644</v>
      </c>
      <c r="E93" s="335">
        <f t="shared" si="8"/>
        <v>0.31200832947709395</v>
      </c>
      <c r="F93" s="336">
        <v>50133513</v>
      </c>
      <c r="G93" s="336">
        <f t="shared" si="9"/>
        <v>18588.621802002224</v>
      </c>
      <c r="H93" s="337">
        <f t="shared" si="11"/>
        <v>5799.8048357242014</v>
      </c>
      <c r="I93" s="345">
        <v>2651</v>
      </c>
      <c r="J93" s="346">
        <v>8618</v>
      </c>
      <c r="K93" s="347">
        <f t="shared" si="12"/>
        <v>30.76119749361801</v>
      </c>
      <c r="L93" s="348">
        <v>49934407</v>
      </c>
      <c r="M93" s="348">
        <f t="shared" si="13"/>
        <v>18836.06450396077</v>
      </c>
      <c r="N93" s="348">
        <f t="shared" si="14"/>
        <v>5794.1990020886515</v>
      </c>
      <c r="O93" s="354">
        <v>41848374</v>
      </c>
      <c r="P93" s="355">
        <v>8462</v>
      </c>
      <c r="Q93" s="380">
        <v>4505</v>
      </c>
      <c r="R93" s="375">
        <f t="shared" si="10"/>
        <v>1289.1990020886515</v>
      </c>
      <c r="S93" s="376">
        <f t="shared" si="15"/>
        <v>28.617069968671512</v>
      </c>
    </row>
    <row r="94" spans="1:19">
      <c r="A94" s="241">
        <v>78026</v>
      </c>
      <c r="B94" s="330" t="s">
        <v>397</v>
      </c>
      <c r="C94" s="333">
        <v>1218</v>
      </c>
      <c r="D94" s="334">
        <v>3462</v>
      </c>
      <c r="E94" s="335">
        <f t="shared" si="8"/>
        <v>0.35181975736568455</v>
      </c>
      <c r="F94" s="336">
        <v>26057398</v>
      </c>
      <c r="G94" s="336">
        <f t="shared" si="9"/>
        <v>21393.594417077176</v>
      </c>
      <c r="H94" s="337">
        <f t="shared" si="11"/>
        <v>7526.6891969959561</v>
      </c>
      <c r="I94" s="345">
        <v>1208</v>
      </c>
      <c r="J94" s="346">
        <v>3517</v>
      </c>
      <c r="K94" s="347">
        <f t="shared" si="12"/>
        <v>34.347455217514927</v>
      </c>
      <c r="L94" s="348">
        <v>25962285</v>
      </c>
      <c r="M94" s="348">
        <f t="shared" si="13"/>
        <v>21491.957781456953</v>
      </c>
      <c r="N94" s="348">
        <f t="shared" si="14"/>
        <v>7381.9405743531415</v>
      </c>
      <c r="O94" s="354">
        <v>22420799</v>
      </c>
      <c r="P94" s="355">
        <v>3588</v>
      </c>
      <c r="Q94" s="380">
        <v>4506</v>
      </c>
      <c r="R94" s="375">
        <f t="shared" si="10"/>
        <v>2875.9405743531415</v>
      </c>
      <c r="S94" s="376">
        <f t="shared" si="15"/>
        <v>63.82469095324327</v>
      </c>
    </row>
    <row r="95" spans="1:19">
      <c r="A95" s="241">
        <v>78027</v>
      </c>
      <c r="B95" s="330" t="s">
        <v>677</v>
      </c>
      <c r="C95" s="333">
        <v>133</v>
      </c>
      <c r="D95" s="334">
        <v>300</v>
      </c>
      <c r="E95" s="335">
        <f t="shared" si="8"/>
        <v>0.44333333333333336</v>
      </c>
      <c r="F95" s="336">
        <v>2334416</v>
      </c>
      <c r="G95" s="336">
        <f t="shared" si="9"/>
        <v>17552</v>
      </c>
      <c r="H95" s="337">
        <f t="shared" si="11"/>
        <v>7781.3866666666663</v>
      </c>
      <c r="I95" s="345">
        <v>144</v>
      </c>
      <c r="J95" s="346">
        <v>311</v>
      </c>
      <c r="K95" s="347">
        <f t="shared" si="12"/>
        <v>46.30225080385852</v>
      </c>
      <c r="L95" s="348">
        <v>2382123</v>
      </c>
      <c r="M95" s="348">
        <f t="shared" si="13"/>
        <v>16542.520833333332</v>
      </c>
      <c r="N95" s="348">
        <f t="shared" si="14"/>
        <v>7659.5594855305462</v>
      </c>
      <c r="O95" s="354">
        <v>2379021</v>
      </c>
      <c r="P95" s="355">
        <v>389</v>
      </c>
      <c r="Q95" s="380">
        <v>4507</v>
      </c>
      <c r="R95" s="375">
        <f t="shared" si="10"/>
        <v>3152.5594855305462</v>
      </c>
      <c r="S95" s="376">
        <f t="shared" si="15"/>
        <v>69.948069348359127</v>
      </c>
    </row>
    <row r="96" spans="1:19">
      <c r="A96" s="241">
        <v>78028</v>
      </c>
      <c r="B96" s="330" t="s">
        <v>443</v>
      </c>
      <c r="C96" s="333">
        <v>943</v>
      </c>
      <c r="D96" s="334">
        <v>2575</v>
      </c>
      <c r="E96" s="335">
        <f t="shared" si="8"/>
        <v>0.3662135922330097</v>
      </c>
      <c r="F96" s="336">
        <v>19016622</v>
      </c>
      <c r="G96" s="336">
        <f t="shared" si="9"/>
        <v>20166.089077412515</v>
      </c>
      <c r="H96" s="337">
        <f t="shared" si="11"/>
        <v>7385.095922330097</v>
      </c>
      <c r="I96" s="345">
        <v>941</v>
      </c>
      <c r="J96" s="346">
        <v>2606</v>
      </c>
      <c r="K96" s="347">
        <f t="shared" si="12"/>
        <v>36.108979278587874</v>
      </c>
      <c r="L96" s="348">
        <v>19050257</v>
      </c>
      <c r="M96" s="348">
        <f t="shared" si="13"/>
        <v>20244.693942614242</v>
      </c>
      <c r="N96" s="348">
        <f t="shared" si="14"/>
        <v>7310.1523407521108</v>
      </c>
      <c r="O96" s="354">
        <v>14461193</v>
      </c>
      <c r="P96" s="355">
        <v>2557</v>
      </c>
      <c r="Q96" s="380">
        <v>4508</v>
      </c>
      <c r="R96" s="375">
        <f t="shared" si="10"/>
        <v>2802.1523407521108</v>
      </c>
      <c r="S96" s="376">
        <f t="shared" si="15"/>
        <v>62.159546156879117</v>
      </c>
    </row>
    <row r="97" spans="1:19">
      <c r="A97" s="241">
        <v>78029</v>
      </c>
      <c r="B97" s="330" t="s">
        <v>283</v>
      </c>
      <c r="C97" s="333">
        <v>5946</v>
      </c>
      <c r="D97" s="334">
        <v>17281</v>
      </c>
      <c r="E97" s="335">
        <f t="shared" si="8"/>
        <v>0.34407731034083677</v>
      </c>
      <c r="F97" s="336">
        <v>93807485</v>
      </c>
      <c r="G97" s="336">
        <f t="shared" si="9"/>
        <v>15776.569963000336</v>
      </c>
      <c r="H97" s="337">
        <f t="shared" si="11"/>
        <v>5428.3597592731903</v>
      </c>
      <c r="I97" s="345">
        <v>5935</v>
      </c>
      <c r="J97" s="346">
        <v>17587</v>
      </c>
      <c r="K97" s="347">
        <f t="shared" si="12"/>
        <v>33.746517313925054</v>
      </c>
      <c r="L97" s="348">
        <v>92425739</v>
      </c>
      <c r="M97" s="348">
        <f t="shared" si="13"/>
        <v>15572.997304128054</v>
      </c>
      <c r="N97" s="348">
        <f t="shared" si="14"/>
        <v>5255.3442315346565</v>
      </c>
      <c r="O97" s="354">
        <v>77930597</v>
      </c>
      <c r="P97" s="355">
        <v>17312</v>
      </c>
      <c r="Q97" s="380">
        <v>4509</v>
      </c>
      <c r="R97" s="375">
        <f t="shared" si="10"/>
        <v>746.3442315346565</v>
      </c>
      <c r="S97" s="376">
        <f t="shared" si="15"/>
        <v>16.552322721992827</v>
      </c>
    </row>
    <row r="98" spans="1:19">
      <c r="A98" s="241">
        <v>78030</v>
      </c>
      <c r="B98" s="330" t="s">
        <v>424</v>
      </c>
      <c r="C98" s="333">
        <v>1016</v>
      </c>
      <c r="D98" s="334">
        <v>2978</v>
      </c>
      <c r="E98" s="335">
        <f t="shared" si="8"/>
        <v>0.34116856950973806</v>
      </c>
      <c r="F98" s="336">
        <v>20344969</v>
      </c>
      <c r="G98" s="336">
        <f t="shared" si="9"/>
        <v>20024.575787401576</v>
      </c>
      <c r="H98" s="337">
        <f t="shared" si="11"/>
        <v>6831.7558764271325</v>
      </c>
      <c r="I98" s="345">
        <v>1061</v>
      </c>
      <c r="J98" s="346">
        <v>2983</v>
      </c>
      <c r="K98" s="347">
        <f t="shared" si="12"/>
        <v>35.568219912839425</v>
      </c>
      <c r="L98" s="348">
        <v>20857727</v>
      </c>
      <c r="M98" s="348">
        <f t="shared" si="13"/>
        <v>19658.555136663526</v>
      </c>
      <c r="N98" s="348">
        <f t="shared" si="14"/>
        <v>6992.198122695273</v>
      </c>
      <c r="O98" s="354">
        <v>15710579</v>
      </c>
      <c r="P98" s="355">
        <v>3062</v>
      </c>
      <c r="Q98" s="380">
        <v>4510</v>
      </c>
      <c r="R98" s="375">
        <f t="shared" si="10"/>
        <v>2482.198122695273</v>
      </c>
      <c r="S98" s="376">
        <f t="shared" si="15"/>
        <v>55.037652387921796</v>
      </c>
    </row>
    <row r="99" spans="1:19">
      <c r="A99" s="241">
        <v>78031</v>
      </c>
      <c r="B99" s="330" t="s">
        <v>303</v>
      </c>
      <c r="C99" s="333">
        <v>4484</v>
      </c>
      <c r="D99" s="334">
        <v>9967</v>
      </c>
      <c r="E99" s="335">
        <f t="shared" si="8"/>
        <v>0.44988461924350354</v>
      </c>
      <c r="F99" s="336">
        <v>111171440</v>
      </c>
      <c r="G99" s="336">
        <f t="shared" si="9"/>
        <v>24792.91703835861</v>
      </c>
      <c r="H99" s="337">
        <f t="shared" si="11"/>
        <v>11153.952041737735</v>
      </c>
      <c r="I99" s="345">
        <v>4646</v>
      </c>
      <c r="J99" s="346">
        <v>10323</v>
      </c>
      <c r="K99" s="347">
        <f t="shared" si="12"/>
        <v>45.006296619199844</v>
      </c>
      <c r="L99" s="348">
        <v>114112995</v>
      </c>
      <c r="M99" s="348">
        <f t="shared" si="13"/>
        <v>24561.557253551444</v>
      </c>
      <c r="N99" s="348">
        <f t="shared" si="14"/>
        <v>11054.247311827958</v>
      </c>
      <c r="O99" s="354">
        <v>92176007</v>
      </c>
      <c r="P99" s="355">
        <v>10221</v>
      </c>
      <c r="Q99" s="380">
        <v>4511</v>
      </c>
      <c r="R99" s="375">
        <f t="shared" si="10"/>
        <v>6543.2473118279577</v>
      </c>
      <c r="S99" s="376">
        <f t="shared" si="15"/>
        <v>145.05092688601101</v>
      </c>
    </row>
    <row r="100" spans="1:19">
      <c r="A100" s="241">
        <v>78033</v>
      </c>
      <c r="B100" s="330" t="s">
        <v>275</v>
      </c>
      <c r="C100" s="333">
        <v>8488</v>
      </c>
      <c r="D100" s="334">
        <v>22515</v>
      </c>
      <c r="E100" s="335">
        <f t="shared" si="8"/>
        <v>0.37699311570064403</v>
      </c>
      <c r="F100" s="336">
        <v>176093347</v>
      </c>
      <c r="G100" s="336">
        <f t="shared" si="9"/>
        <v>20746.153039585297</v>
      </c>
      <c r="H100" s="337">
        <f t="shared" si="11"/>
        <v>7821.1568731956477</v>
      </c>
      <c r="I100" s="345">
        <v>8580</v>
      </c>
      <c r="J100" s="346">
        <v>22561</v>
      </c>
      <c r="K100" s="347">
        <f t="shared" si="12"/>
        <v>38.030229156509023</v>
      </c>
      <c r="L100" s="348">
        <v>176209829</v>
      </c>
      <c r="M100" s="348">
        <f t="shared" si="13"/>
        <v>20537.276107226106</v>
      </c>
      <c r="N100" s="348">
        <f t="shared" si="14"/>
        <v>7810.3731660830636</v>
      </c>
      <c r="O100" s="354">
        <v>148250958</v>
      </c>
      <c r="P100" s="355">
        <v>22572</v>
      </c>
      <c r="Q100" s="380">
        <v>4512</v>
      </c>
      <c r="R100" s="375">
        <f t="shared" si="10"/>
        <v>3298.3731660830636</v>
      </c>
      <c r="S100" s="376">
        <f t="shared" si="15"/>
        <v>73.102242156096267</v>
      </c>
    </row>
    <row r="101" spans="1:19">
      <c r="A101" s="241">
        <v>78034</v>
      </c>
      <c r="B101" s="330" t="s">
        <v>430</v>
      </c>
      <c r="C101" s="333">
        <v>972</v>
      </c>
      <c r="D101" s="334">
        <v>2883</v>
      </c>
      <c r="E101" s="335">
        <f t="shared" si="8"/>
        <v>0.33714880332986474</v>
      </c>
      <c r="F101" s="336">
        <v>18324128</v>
      </c>
      <c r="G101" s="336">
        <f t="shared" si="9"/>
        <v>18851.98353909465</v>
      </c>
      <c r="H101" s="337">
        <f t="shared" si="11"/>
        <v>6355.9236906000697</v>
      </c>
      <c r="I101" s="345">
        <v>969</v>
      </c>
      <c r="J101" s="346">
        <v>3046</v>
      </c>
      <c r="K101" s="347">
        <f t="shared" si="12"/>
        <v>31.81221273801707</v>
      </c>
      <c r="L101" s="348">
        <v>18201751</v>
      </c>
      <c r="M101" s="348">
        <f t="shared" si="13"/>
        <v>18784.056759545925</v>
      </c>
      <c r="N101" s="348">
        <f t="shared" si="14"/>
        <v>5975.6240971766247</v>
      </c>
      <c r="O101" s="354">
        <v>14325460</v>
      </c>
      <c r="P101" s="355">
        <v>3100</v>
      </c>
      <c r="Q101" s="380">
        <v>4513</v>
      </c>
      <c r="R101" s="375">
        <f t="shared" si="10"/>
        <v>1462.6240971766247</v>
      </c>
      <c r="S101" s="376">
        <f t="shared" si="15"/>
        <v>32.409131335622085</v>
      </c>
    </row>
    <row r="102" spans="1:19">
      <c r="A102" s="241">
        <v>78035</v>
      </c>
      <c r="B102" s="330" t="s">
        <v>666</v>
      </c>
      <c r="C102" s="333">
        <v>187</v>
      </c>
      <c r="D102" s="334">
        <v>511</v>
      </c>
      <c r="E102" s="335">
        <f t="shared" si="8"/>
        <v>0.36594911937377689</v>
      </c>
      <c r="F102" s="336">
        <v>3664341</v>
      </c>
      <c r="G102" s="336">
        <f t="shared" si="9"/>
        <v>19595.406417112299</v>
      </c>
      <c r="H102" s="337">
        <f t="shared" si="11"/>
        <v>7170.9217221135032</v>
      </c>
      <c r="I102" s="345">
        <v>183</v>
      </c>
      <c r="J102" s="346">
        <v>508</v>
      </c>
      <c r="K102" s="347">
        <f t="shared" si="12"/>
        <v>36.023622047244096</v>
      </c>
      <c r="L102" s="348">
        <v>3420028</v>
      </c>
      <c r="M102" s="348">
        <f t="shared" si="13"/>
        <v>18688.677595628415</v>
      </c>
      <c r="N102" s="348">
        <f t="shared" si="14"/>
        <v>6732.3385826771655</v>
      </c>
      <c r="O102" s="354">
        <v>2973711</v>
      </c>
      <c r="P102" s="355">
        <v>509</v>
      </c>
      <c r="Q102" s="380">
        <v>4514</v>
      </c>
      <c r="R102" s="375">
        <f t="shared" si="10"/>
        <v>2218.3385826771655</v>
      </c>
      <c r="S102" s="376">
        <f t="shared" si="15"/>
        <v>49.143521991075886</v>
      </c>
    </row>
    <row r="103" spans="1:19">
      <c r="A103" s="241">
        <v>78037</v>
      </c>
      <c r="B103" s="330" t="s">
        <v>407</v>
      </c>
      <c r="C103" s="333">
        <v>1123</v>
      </c>
      <c r="D103" s="334">
        <v>3271</v>
      </c>
      <c r="E103" s="335">
        <f t="shared" si="8"/>
        <v>0.34332008560073374</v>
      </c>
      <c r="F103" s="336">
        <v>25702204</v>
      </c>
      <c r="G103" s="336">
        <f t="shared" si="9"/>
        <v>22887.091718610864</v>
      </c>
      <c r="H103" s="337">
        <f t="shared" si="11"/>
        <v>7857.5982879853254</v>
      </c>
      <c r="I103" s="345">
        <v>1122</v>
      </c>
      <c r="J103" s="346">
        <v>3306</v>
      </c>
      <c r="K103" s="347">
        <f t="shared" si="12"/>
        <v>33.938294010889294</v>
      </c>
      <c r="L103" s="348">
        <v>26203962</v>
      </c>
      <c r="M103" s="348">
        <f t="shared" si="13"/>
        <v>23354.689839572191</v>
      </c>
      <c r="N103" s="348">
        <f t="shared" si="14"/>
        <v>7926.1833030852995</v>
      </c>
      <c r="O103" s="354">
        <v>20428437</v>
      </c>
      <c r="P103" s="355">
        <v>3288</v>
      </c>
      <c r="Q103" s="380">
        <v>4515</v>
      </c>
      <c r="R103" s="375">
        <f t="shared" si="10"/>
        <v>3411.1833030852995</v>
      </c>
      <c r="S103" s="376">
        <f t="shared" si="15"/>
        <v>75.552232626473966</v>
      </c>
    </row>
    <row r="104" spans="1:19">
      <c r="A104" s="241">
        <v>78038</v>
      </c>
      <c r="B104" s="330" t="s">
        <v>619</v>
      </c>
      <c r="C104" s="333">
        <v>367</v>
      </c>
      <c r="D104" s="334">
        <v>888</v>
      </c>
      <c r="E104" s="335">
        <f t="shared" si="8"/>
        <v>0.41328828828828829</v>
      </c>
      <c r="F104" s="336">
        <v>5664281</v>
      </c>
      <c r="G104" s="336">
        <f t="shared" si="9"/>
        <v>15434.008174386921</v>
      </c>
      <c r="H104" s="337">
        <f t="shared" si="11"/>
        <v>6378.6948198198197</v>
      </c>
      <c r="I104" s="345">
        <v>340</v>
      </c>
      <c r="J104" s="346">
        <v>924</v>
      </c>
      <c r="K104" s="347">
        <f t="shared" si="12"/>
        <v>36.796536796536792</v>
      </c>
      <c r="L104" s="348">
        <v>5337856</v>
      </c>
      <c r="M104" s="348">
        <f t="shared" si="13"/>
        <v>15699.576470588236</v>
      </c>
      <c r="N104" s="348">
        <f t="shared" si="14"/>
        <v>5776.9004329004329</v>
      </c>
      <c r="O104" s="354">
        <v>4361165</v>
      </c>
      <c r="P104" s="355">
        <v>980</v>
      </c>
      <c r="Q104" s="380">
        <v>4516</v>
      </c>
      <c r="R104" s="375">
        <f t="shared" si="10"/>
        <v>1260.9004329004329</v>
      </c>
      <c r="S104" s="376">
        <f t="shared" si="15"/>
        <v>27.920735892392223</v>
      </c>
    </row>
    <row r="105" spans="1:19">
      <c r="A105" s="241">
        <v>78039</v>
      </c>
      <c r="B105" s="330" t="s">
        <v>555</v>
      </c>
      <c r="C105" s="333">
        <v>419</v>
      </c>
      <c r="D105" s="334">
        <v>1328</v>
      </c>
      <c r="E105" s="335">
        <f t="shared" si="8"/>
        <v>0.31551204819277107</v>
      </c>
      <c r="F105" s="336">
        <v>6418013</v>
      </c>
      <c r="G105" s="336">
        <f t="shared" si="9"/>
        <v>15317.453460620525</v>
      </c>
      <c r="H105" s="337">
        <f t="shared" si="11"/>
        <v>4832.8411144578313</v>
      </c>
      <c r="I105" s="345">
        <v>413</v>
      </c>
      <c r="J105" s="346">
        <v>1257</v>
      </c>
      <c r="K105" s="347">
        <f t="shared" si="12"/>
        <v>32.856006364359587</v>
      </c>
      <c r="L105" s="348">
        <v>6214187</v>
      </c>
      <c r="M105" s="348">
        <f t="shared" si="13"/>
        <v>15046.457627118643</v>
      </c>
      <c r="N105" s="348">
        <f t="shared" si="14"/>
        <v>4943.6650755767705</v>
      </c>
      <c r="O105" s="354">
        <v>5078249</v>
      </c>
      <c r="P105" s="355">
        <v>1381</v>
      </c>
      <c r="Q105" s="380">
        <v>4517</v>
      </c>
      <c r="R105" s="375">
        <f t="shared" si="10"/>
        <v>426.6650755767705</v>
      </c>
      <c r="S105" s="376">
        <f t="shared" si="15"/>
        <v>9.445762133645573</v>
      </c>
    </row>
    <row r="106" spans="1:19">
      <c r="A106" s="241">
        <v>78040</v>
      </c>
      <c r="B106" s="330" t="s">
        <v>299</v>
      </c>
      <c r="C106" s="333">
        <v>3418</v>
      </c>
      <c r="D106" s="334">
        <v>10260</v>
      </c>
      <c r="E106" s="335">
        <f t="shared" si="8"/>
        <v>0.33313840155945418</v>
      </c>
      <c r="F106" s="336">
        <v>63986508</v>
      </c>
      <c r="G106" s="336">
        <f t="shared" si="9"/>
        <v>18720.452896430663</v>
      </c>
      <c r="H106" s="337">
        <f t="shared" si="11"/>
        <v>6236.5017543859649</v>
      </c>
      <c r="I106" s="345">
        <v>3498</v>
      </c>
      <c r="J106" s="346">
        <v>10125</v>
      </c>
      <c r="K106" s="347">
        <f t="shared" si="12"/>
        <v>34.548148148148151</v>
      </c>
      <c r="L106" s="348">
        <v>64017403</v>
      </c>
      <c r="M106" s="348">
        <f t="shared" si="13"/>
        <v>18301.144368210407</v>
      </c>
      <c r="N106" s="348">
        <f t="shared" si="14"/>
        <v>6322.7064691358028</v>
      </c>
      <c r="O106" s="354">
        <v>50924849</v>
      </c>
      <c r="P106" s="355">
        <v>10198</v>
      </c>
      <c r="Q106" s="380">
        <v>4518</v>
      </c>
      <c r="R106" s="375">
        <f t="shared" si="10"/>
        <v>1804.7064691358028</v>
      </c>
      <c r="S106" s="376">
        <f t="shared" si="15"/>
        <v>39.944808967149243</v>
      </c>
    </row>
    <row r="107" spans="1:19">
      <c r="A107" s="241">
        <v>78042</v>
      </c>
      <c r="B107" s="330" t="s">
        <v>557</v>
      </c>
      <c r="C107" s="333">
        <v>469</v>
      </c>
      <c r="D107" s="334">
        <v>1320</v>
      </c>
      <c r="E107" s="335">
        <f t="shared" si="8"/>
        <v>0.35530303030303029</v>
      </c>
      <c r="F107" s="336">
        <v>7705266</v>
      </c>
      <c r="G107" s="336">
        <f t="shared" si="9"/>
        <v>16429.138592750533</v>
      </c>
      <c r="H107" s="337">
        <f t="shared" si="11"/>
        <v>5837.3227272727272</v>
      </c>
      <c r="I107" s="345">
        <v>471</v>
      </c>
      <c r="J107" s="346">
        <v>1348</v>
      </c>
      <c r="K107" s="347">
        <f t="shared" si="12"/>
        <v>34.940652818991097</v>
      </c>
      <c r="L107" s="348">
        <v>7512139</v>
      </c>
      <c r="M107" s="348">
        <f t="shared" si="13"/>
        <v>15949.339702760084</v>
      </c>
      <c r="N107" s="348">
        <f t="shared" si="14"/>
        <v>5572.8034124629085</v>
      </c>
      <c r="O107" s="354">
        <v>5696659</v>
      </c>
      <c r="P107" s="355">
        <v>1358</v>
      </c>
      <c r="Q107" s="380">
        <v>4519</v>
      </c>
      <c r="R107" s="375">
        <f t="shared" si="10"/>
        <v>1053.8034124629085</v>
      </c>
      <c r="S107" s="376">
        <f t="shared" si="15"/>
        <v>23.319393946955266</v>
      </c>
    </row>
    <row r="108" spans="1:19">
      <c r="A108" s="241">
        <v>78043</v>
      </c>
      <c r="B108" s="330" t="s">
        <v>558</v>
      </c>
      <c r="C108" s="333">
        <v>432</v>
      </c>
      <c r="D108" s="334">
        <v>1313</v>
      </c>
      <c r="E108" s="335">
        <f t="shared" si="8"/>
        <v>0.32901751713632904</v>
      </c>
      <c r="F108" s="336">
        <v>8017938</v>
      </c>
      <c r="G108" s="336">
        <f t="shared" si="9"/>
        <v>18560.041666666668</v>
      </c>
      <c r="H108" s="337">
        <f t="shared" si="11"/>
        <v>6106.5788271134807</v>
      </c>
      <c r="I108" s="345">
        <v>432</v>
      </c>
      <c r="J108" s="346">
        <v>1333</v>
      </c>
      <c r="K108" s="347">
        <f t="shared" si="12"/>
        <v>32.408102025506373</v>
      </c>
      <c r="L108" s="348">
        <v>8215967</v>
      </c>
      <c r="M108" s="348">
        <f t="shared" si="13"/>
        <v>19018.442129629631</v>
      </c>
      <c r="N108" s="348">
        <f t="shared" si="14"/>
        <v>6163.5161290322585</v>
      </c>
      <c r="O108" s="354">
        <v>6831329</v>
      </c>
      <c r="P108" s="355">
        <v>1382</v>
      </c>
      <c r="Q108" s="380">
        <v>4520</v>
      </c>
      <c r="R108" s="375">
        <f t="shared" si="10"/>
        <v>1643.5161290322585</v>
      </c>
      <c r="S108" s="376">
        <f t="shared" si="15"/>
        <v>36.360976306023417</v>
      </c>
    </row>
    <row r="109" spans="1:19">
      <c r="A109" s="241">
        <v>78044</v>
      </c>
      <c r="B109" s="330" t="s">
        <v>268</v>
      </c>
      <c r="C109" s="333">
        <v>12313</v>
      </c>
      <c r="D109" s="334">
        <v>38501</v>
      </c>
      <c r="E109" s="335">
        <f t="shared" si="8"/>
        <v>0.31980987506818004</v>
      </c>
      <c r="F109" s="336">
        <v>214601812</v>
      </c>
      <c r="G109" s="336">
        <f t="shared" si="9"/>
        <v>17428.8810200601</v>
      </c>
      <c r="H109" s="337">
        <f t="shared" si="11"/>
        <v>5573.9282616035944</v>
      </c>
      <c r="I109" s="345">
        <v>12200</v>
      </c>
      <c r="J109" s="346">
        <v>40548</v>
      </c>
      <c r="K109" s="347">
        <f t="shared" si="12"/>
        <v>30.087797178652458</v>
      </c>
      <c r="L109" s="348">
        <v>209381409</v>
      </c>
      <c r="M109" s="348">
        <f t="shared" si="13"/>
        <v>17162.410573770492</v>
      </c>
      <c r="N109" s="348">
        <f t="shared" si="14"/>
        <v>5163.79128440367</v>
      </c>
      <c r="O109" s="354">
        <v>163627314</v>
      </c>
      <c r="P109" s="355">
        <v>38643</v>
      </c>
      <c r="Q109" s="380">
        <v>4521</v>
      </c>
      <c r="R109" s="375">
        <f t="shared" si="10"/>
        <v>642.79128440367003</v>
      </c>
      <c r="S109" s="376">
        <f t="shared" si="15"/>
        <v>14.217900561903782</v>
      </c>
    </row>
    <row r="110" spans="1:19">
      <c r="A110" s="241">
        <v>78045</v>
      </c>
      <c r="B110" s="330" t="s">
        <v>265</v>
      </c>
      <c r="C110" s="333">
        <v>29150</v>
      </c>
      <c r="D110" s="334">
        <v>69484</v>
      </c>
      <c r="E110" s="335">
        <f t="shared" si="8"/>
        <v>0.41952104081515168</v>
      </c>
      <c r="F110" s="336">
        <v>733793515</v>
      </c>
      <c r="G110" s="336">
        <f t="shared" si="9"/>
        <v>25173.019382504288</v>
      </c>
      <c r="H110" s="337">
        <f t="shared" si="11"/>
        <v>10560.611291808185</v>
      </c>
      <c r="I110" s="345">
        <v>29473</v>
      </c>
      <c r="J110" s="346">
        <v>70068</v>
      </c>
      <c r="K110" s="347">
        <f t="shared" si="12"/>
        <v>42.063424102300623</v>
      </c>
      <c r="L110" s="348">
        <v>737817735</v>
      </c>
      <c r="M110" s="348">
        <f t="shared" si="13"/>
        <v>25033.68286228073</v>
      </c>
      <c r="N110" s="348">
        <f t="shared" si="14"/>
        <v>10530.024190786093</v>
      </c>
      <c r="O110" s="354">
        <v>624671515</v>
      </c>
      <c r="P110" s="355">
        <v>70185</v>
      </c>
      <c r="Q110" s="380">
        <v>4522</v>
      </c>
      <c r="R110" s="375">
        <f t="shared" si="10"/>
        <v>6008.0241907860927</v>
      </c>
      <c r="S110" s="376">
        <f t="shared" si="15"/>
        <v>132.86210063657879</v>
      </c>
    </row>
    <row r="111" spans="1:19">
      <c r="A111" s="241">
        <v>78046</v>
      </c>
      <c r="B111" s="330" t="s">
        <v>592</v>
      </c>
      <c r="C111" s="333">
        <v>463</v>
      </c>
      <c r="D111" s="334">
        <v>1097</v>
      </c>
      <c r="E111" s="335">
        <f t="shared" si="8"/>
        <v>0.4220601640838651</v>
      </c>
      <c r="F111" s="336">
        <v>7206874</v>
      </c>
      <c r="G111" s="336">
        <f t="shared" si="9"/>
        <v>15565.602591792656</v>
      </c>
      <c r="H111" s="337">
        <f t="shared" si="11"/>
        <v>6569.6207839562439</v>
      </c>
      <c r="I111" s="345">
        <v>484</v>
      </c>
      <c r="J111" s="346">
        <v>1117</v>
      </c>
      <c r="K111" s="347">
        <f t="shared" si="12"/>
        <v>43.330349149507605</v>
      </c>
      <c r="L111" s="348">
        <v>7494587</v>
      </c>
      <c r="M111" s="348">
        <f t="shared" si="13"/>
        <v>15484.683884297521</v>
      </c>
      <c r="N111" s="348">
        <f t="shared" si="14"/>
        <v>6709.5675917636527</v>
      </c>
      <c r="O111" s="354">
        <v>5893663</v>
      </c>
      <c r="P111" s="355">
        <v>1202</v>
      </c>
      <c r="Q111" s="380">
        <v>4523</v>
      </c>
      <c r="R111" s="375">
        <f t="shared" si="10"/>
        <v>2186.5675917636527</v>
      </c>
      <c r="S111" s="376">
        <f t="shared" si="15"/>
        <v>48.343302935300748</v>
      </c>
    </row>
    <row r="112" spans="1:19">
      <c r="A112" s="241">
        <v>78047</v>
      </c>
      <c r="B112" s="330" t="s">
        <v>305</v>
      </c>
      <c r="C112" s="333">
        <v>3355</v>
      </c>
      <c r="D112" s="334">
        <v>9481</v>
      </c>
      <c r="E112" s="335">
        <f t="shared" si="8"/>
        <v>0.35386562598881977</v>
      </c>
      <c r="F112" s="336">
        <v>51523711</v>
      </c>
      <c r="G112" s="336">
        <f t="shared" si="9"/>
        <v>15357.290909090909</v>
      </c>
      <c r="H112" s="337">
        <f t="shared" si="11"/>
        <v>5434.4173610378648</v>
      </c>
      <c r="I112" s="345">
        <v>3229</v>
      </c>
      <c r="J112" s="346">
        <v>9532</v>
      </c>
      <c r="K112" s="347">
        <f t="shared" si="12"/>
        <v>33.875367184221574</v>
      </c>
      <c r="L112" s="348">
        <v>49432731</v>
      </c>
      <c r="M112" s="348">
        <f t="shared" si="13"/>
        <v>15308.990709197895</v>
      </c>
      <c r="N112" s="348">
        <f t="shared" si="14"/>
        <v>5185.9768149391521</v>
      </c>
      <c r="O112" s="354">
        <v>38229965</v>
      </c>
      <c r="P112" s="355">
        <v>8755</v>
      </c>
      <c r="Q112" s="380">
        <v>4524</v>
      </c>
      <c r="R112" s="375">
        <f t="shared" si="10"/>
        <v>661.97681493915206</v>
      </c>
      <c r="S112" s="376">
        <f t="shared" si="15"/>
        <v>14.632555591051108</v>
      </c>
    </row>
    <row r="113" spans="1:19">
      <c r="A113" s="241">
        <v>78048</v>
      </c>
      <c r="B113" s="330" t="s">
        <v>350</v>
      </c>
      <c r="C113" s="333">
        <v>2013</v>
      </c>
      <c r="D113" s="334">
        <v>5055</v>
      </c>
      <c r="E113" s="335">
        <f t="shared" si="8"/>
        <v>0.39821958456973294</v>
      </c>
      <c r="F113" s="336">
        <v>42075795</v>
      </c>
      <c r="G113" s="336">
        <f t="shared" si="9"/>
        <v>20902.03427719821</v>
      </c>
      <c r="H113" s="337">
        <f t="shared" si="11"/>
        <v>8323.5994065281902</v>
      </c>
      <c r="I113" s="345">
        <v>2035</v>
      </c>
      <c r="J113" s="346">
        <v>5447</v>
      </c>
      <c r="K113" s="347">
        <f t="shared" si="12"/>
        <v>37.360014686983661</v>
      </c>
      <c r="L113" s="348">
        <v>41236864</v>
      </c>
      <c r="M113" s="348">
        <f t="shared" si="13"/>
        <v>20263.815233415233</v>
      </c>
      <c r="N113" s="348">
        <f t="shared" si="14"/>
        <v>7570.5643473471637</v>
      </c>
      <c r="O113" s="354">
        <v>32837700</v>
      </c>
      <c r="P113" s="355">
        <v>5359</v>
      </c>
      <c r="Q113" s="380">
        <v>4525</v>
      </c>
      <c r="R113" s="375">
        <f t="shared" si="10"/>
        <v>3045.5643473471637</v>
      </c>
      <c r="S113" s="376">
        <f t="shared" si="15"/>
        <v>67.305289444136221</v>
      </c>
    </row>
    <row r="114" spans="1:19">
      <c r="A114" s="241">
        <v>78049</v>
      </c>
      <c r="B114" s="330" t="s">
        <v>369</v>
      </c>
      <c r="C114" s="333">
        <v>1600</v>
      </c>
      <c r="D114" s="334">
        <v>4440</v>
      </c>
      <c r="E114" s="335">
        <f t="shared" si="8"/>
        <v>0.36036036036036034</v>
      </c>
      <c r="F114" s="336">
        <v>32716323</v>
      </c>
      <c r="G114" s="336">
        <f t="shared" si="9"/>
        <v>20447.701874999999</v>
      </c>
      <c r="H114" s="337">
        <f t="shared" si="11"/>
        <v>7368.5412162162165</v>
      </c>
      <c r="I114" s="345">
        <v>1591</v>
      </c>
      <c r="J114" s="346">
        <v>4506</v>
      </c>
      <c r="K114" s="347">
        <f t="shared" si="12"/>
        <v>35.308477585441636</v>
      </c>
      <c r="L114" s="348">
        <v>31747011</v>
      </c>
      <c r="M114" s="348">
        <f t="shared" si="13"/>
        <v>19954.123821495916</v>
      </c>
      <c r="N114" s="348">
        <f t="shared" si="14"/>
        <v>7045.4973368841547</v>
      </c>
      <c r="O114" s="354">
        <v>23678785</v>
      </c>
      <c r="P114" s="355">
        <v>4320</v>
      </c>
      <c r="Q114" s="380">
        <v>4526</v>
      </c>
      <c r="R114" s="375">
        <f t="shared" si="10"/>
        <v>2519.4973368841547</v>
      </c>
      <c r="S114" s="376">
        <f t="shared" si="15"/>
        <v>55.667197014674208</v>
      </c>
    </row>
    <row r="115" spans="1:19">
      <c r="A115" s="241">
        <v>78050</v>
      </c>
      <c r="B115" s="330" t="s">
        <v>613</v>
      </c>
      <c r="C115" s="333">
        <v>272</v>
      </c>
      <c r="D115" s="334">
        <v>943</v>
      </c>
      <c r="E115" s="335">
        <f t="shared" si="8"/>
        <v>0.28844114528101805</v>
      </c>
      <c r="F115" s="336">
        <v>4288799</v>
      </c>
      <c r="G115" s="336">
        <f t="shared" si="9"/>
        <v>15767.643382352941</v>
      </c>
      <c r="H115" s="337">
        <f t="shared" si="11"/>
        <v>4548.0371155885468</v>
      </c>
      <c r="I115" s="345">
        <v>280</v>
      </c>
      <c r="J115" s="346">
        <v>970</v>
      </c>
      <c r="K115" s="347">
        <f t="shared" si="12"/>
        <v>28.865979381443296</v>
      </c>
      <c r="L115" s="348">
        <v>4190723</v>
      </c>
      <c r="M115" s="348">
        <f t="shared" si="13"/>
        <v>14966.867857142857</v>
      </c>
      <c r="N115" s="348">
        <f t="shared" si="14"/>
        <v>4320.3329896907217</v>
      </c>
      <c r="O115" s="354">
        <v>3317285</v>
      </c>
      <c r="P115" s="355">
        <v>980</v>
      </c>
      <c r="Q115" s="380">
        <v>4527</v>
      </c>
      <c r="R115" s="375">
        <f t="shared" si="10"/>
        <v>-206.66701030927834</v>
      </c>
      <c r="S115" s="376">
        <f t="shared" si="15"/>
        <v>-4.5652089752436131</v>
      </c>
    </row>
    <row r="116" spans="1:19">
      <c r="A116" s="241">
        <v>78051</v>
      </c>
      <c r="B116" s="330" t="s">
        <v>383</v>
      </c>
      <c r="C116" s="333">
        <v>1262</v>
      </c>
      <c r="D116" s="334">
        <v>3949</v>
      </c>
      <c r="E116" s="335">
        <f t="shared" si="8"/>
        <v>0.31957457584198529</v>
      </c>
      <c r="F116" s="336">
        <v>21941391</v>
      </c>
      <c r="G116" s="336">
        <f t="shared" si="9"/>
        <v>17386.205229793977</v>
      </c>
      <c r="H116" s="337">
        <f t="shared" si="11"/>
        <v>5556.1891618131176</v>
      </c>
      <c r="I116" s="345">
        <v>1257</v>
      </c>
      <c r="J116" s="346">
        <v>3948</v>
      </c>
      <c r="K116" s="347">
        <f t="shared" si="12"/>
        <v>31.838905775075986</v>
      </c>
      <c r="L116" s="348">
        <v>21625079</v>
      </c>
      <c r="M116" s="348">
        <f t="shared" si="13"/>
        <v>17203.722354813046</v>
      </c>
      <c r="N116" s="348">
        <f t="shared" si="14"/>
        <v>5477.4769503546104</v>
      </c>
      <c r="O116" s="354">
        <v>17388526</v>
      </c>
      <c r="P116" s="355">
        <v>4073</v>
      </c>
      <c r="Q116" s="380">
        <v>4528</v>
      </c>
      <c r="R116" s="375">
        <f t="shared" si="10"/>
        <v>949.47695035461038</v>
      </c>
      <c r="S116" s="376">
        <f t="shared" si="15"/>
        <v>20.969013921259062</v>
      </c>
    </row>
    <row r="117" spans="1:19">
      <c r="A117" s="241">
        <v>78052</v>
      </c>
      <c r="B117" s="330" t="s">
        <v>542</v>
      </c>
      <c r="C117" s="333">
        <v>417</v>
      </c>
      <c r="D117" s="334">
        <v>1405</v>
      </c>
      <c r="E117" s="335">
        <f t="shared" si="8"/>
        <v>0.29679715302491105</v>
      </c>
      <c r="F117" s="336">
        <v>6898251</v>
      </c>
      <c r="G117" s="336">
        <f t="shared" si="9"/>
        <v>16542.56834532374</v>
      </c>
      <c r="H117" s="337">
        <f t="shared" si="11"/>
        <v>4909.7871886120993</v>
      </c>
      <c r="I117" s="345">
        <v>402</v>
      </c>
      <c r="J117" s="346">
        <v>1409</v>
      </c>
      <c r="K117" s="347">
        <f t="shared" si="12"/>
        <v>28.530872959545778</v>
      </c>
      <c r="L117" s="348">
        <v>7013967</v>
      </c>
      <c r="M117" s="348">
        <f t="shared" si="13"/>
        <v>17447.679104477611</v>
      </c>
      <c r="N117" s="348">
        <f t="shared" si="14"/>
        <v>4977.9751596877222</v>
      </c>
      <c r="O117" s="354">
        <v>5208478</v>
      </c>
      <c r="P117" s="355">
        <v>1384</v>
      </c>
      <c r="Q117" s="380">
        <v>4529</v>
      </c>
      <c r="R117" s="375">
        <f t="shared" si="10"/>
        <v>448.97515968772223</v>
      </c>
      <c r="S117" s="376">
        <f t="shared" si="15"/>
        <v>9.9133398032175375</v>
      </c>
    </row>
    <row r="118" spans="1:19">
      <c r="A118" s="241">
        <v>78053</v>
      </c>
      <c r="B118" s="330" t="s">
        <v>593</v>
      </c>
      <c r="C118" s="333">
        <v>451</v>
      </c>
      <c r="D118" s="334">
        <v>1097</v>
      </c>
      <c r="E118" s="335">
        <f t="shared" si="8"/>
        <v>0.41112123974475845</v>
      </c>
      <c r="F118" s="336">
        <v>9569040</v>
      </c>
      <c r="G118" s="336">
        <f t="shared" si="9"/>
        <v>21217.383592017737</v>
      </c>
      <c r="H118" s="337">
        <f t="shared" si="11"/>
        <v>8722.9170464904291</v>
      </c>
      <c r="I118" s="345">
        <v>461</v>
      </c>
      <c r="J118" s="346">
        <v>1117</v>
      </c>
      <c r="K118" s="347">
        <f t="shared" si="12"/>
        <v>41.271262309758285</v>
      </c>
      <c r="L118" s="348">
        <v>9465723</v>
      </c>
      <c r="M118" s="348">
        <f t="shared" si="13"/>
        <v>20533.021691973969</v>
      </c>
      <c r="N118" s="348">
        <f t="shared" si="14"/>
        <v>8474.2372426141446</v>
      </c>
      <c r="O118" s="354">
        <v>7456075</v>
      </c>
      <c r="P118" s="355">
        <v>1048</v>
      </c>
      <c r="Q118" s="380">
        <v>4530</v>
      </c>
      <c r="R118" s="375">
        <f t="shared" si="10"/>
        <v>3944.2372426141446</v>
      </c>
      <c r="S118" s="376">
        <f t="shared" si="15"/>
        <v>87.06925480384426</v>
      </c>
    </row>
    <row r="119" spans="1:19">
      <c r="A119" s="241">
        <v>78054</v>
      </c>
      <c r="B119" s="330" t="s">
        <v>478</v>
      </c>
      <c r="C119" s="333">
        <v>848</v>
      </c>
      <c r="D119" s="334">
        <v>2184</v>
      </c>
      <c r="E119" s="335">
        <f t="shared" si="8"/>
        <v>0.38827838827838829</v>
      </c>
      <c r="F119" s="336">
        <v>12964314</v>
      </c>
      <c r="G119" s="336">
        <f t="shared" si="9"/>
        <v>15288.106132075472</v>
      </c>
      <c r="H119" s="337">
        <f t="shared" si="11"/>
        <v>5936.0412087912091</v>
      </c>
      <c r="I119" s="345">
        <v>857</v>
      </c>
      <c r="J119" s="346">
        <v>2257</v>
      </c>
      <c r="K119" s="347">
        <f t="shared" si="12"/>
        <v>37.970757642888792</v>
      </c>
      <c r="L119" s="348">
        <v>12668678</v>
      </c>
      <c r="M119" s="348">
        <f t="shared" si="13"/>
        <v>14782.588098016337</v>
      </c>
      <c r="N119" s="348">
        <f t="shared" si="14"/>
        <v>5613.0607000443069</v>
      </c>
      <c r="O119" s="354">
        <v>11232533</v>
      </c>
      <c r="P119" s="355">
        <v>2416</v>
      </c>
      <c r="Q119" s="380">
        <v>4531</v>
      </c>
      <c r="R119" s="375">
        <f t="shared" si="10"/>
        <v>1082.0607000443069</v>
      </c>
      <c r="S119" s="376">
        <f t="shared" si="15"/>
        <v>23.881277864584131</v>
      </c>
    </row>
    <row r="120" spans="1:19">
      <c r="A120" s="241">
        <v>78055</v>
      </c>
      <c r="B120" s="330" t="s">
        <v>420</v>
      </c>
      <c r="C120" s="333">
        <v>912</v>
      </c>
      <c r="D120" s="334">
        <v>3078</v>
      </c>
      <c r="E120" s="335">
        <f t="shared" si="8"/>
        <v>0.29629629629629628</v>
      </c>
      <c r="F120" s="336">
        <v>15981028</v>
      </c>
      <c r="G120" s="336">
        <f t="shared" si="9"/>
        <v>17523.057017543859</v>
      </c>
      <c r="H120" s="337">
        <f t="shared" si="11"/>
        <v>5192.0168940870699</v>
      </c>
      <c r="I120" s="345">
        <v>925</v>
      </c>
      <c r="J120" s="346">
        <v>3156</v>
      </c>
      <c r="K120" s="347">
        <f t="shared" si="12"/>
        <v>29.309252217997468</v>
      </c>
      <c r="L120" s="348">
        <v>16335639</v>
      </c>
      <c r="M120" s="348">
        <f t="shared" si="13"/>
        <v>17660.150270270271</v>
      </c>
      <c r="N120" s="348">
        <f t="shared" si="14"/>
        <v>5176.0579847908748</v>
      </c>
      <c r="O120" s="354">
        <v>13210039</v>
      </c>
      <c r="P120" s="355">
        <v>3239</v>
      </c>
      <c r="Q120" s="380">
        <v>4532</v>
      </c>
      <c r="R120" s="375">
        <f t="shared" si="10"/>
        <v>644.0579847908748</v>
      </c>
      <c r="S120" s="376">
        <f t="shared" si="15"/>
        <v>14.211341235456196</v>
      </c>
    </row>
    <row r="121" spans="1:19">
      <c r="A121" s="241">
        <v>78056</v>
      </c>
      <c r="B121" s="330" t="s">
        <v>422</v>
      </c>
      <c r="C121" s="333">
        <v>1020</v>
      </c>
      <c r="D121" s="334">
        <v>3025</v>
      </c>
      <c r="E121" s="335">
        <f t="shared" si="8"/>
        <v>0.33719008264462808</v>
      </c>
      <c r="F121" s="336">
        <v>16603491</v>
      </c>
      <c r="G121" s="336">
        <f t="shared" si="9"/>
        <v>16277.932352941176</v>
      </c>
      <c r="H121" s="337">
        <f t="shared" si="11"/>
        <v>5488.7573553719012</v>
      </c>
      <c r="I121" s="345">
        <v>972</v>
      </c>
      <c r="J121" s="346">
        <v>2994</v>
      </c>
      <c r="K121" s="347">
        <f t="shared" si="12"/>
        <v>32.46492985971944</v>
      </c>
      <c r="L121" s="348">
        <v>15988470</v>
      </c>
      <c r="M121" s="348">
        <f t="shared" si="13"/>
        <v>16449.043209876545</v>
      </c>
      <c r="N121" s="348">
        <f t="shared" si="14"/>
        <v>5340.1703406813631</v>
      </c>
      <c r="O121" s="354">
        <v>12677057</v>
      </c>
      <c r="P121" s="355">
        <v>3001</v>
      </c>
      <c r="Q121" s="380">
        <v>4533</v>
      </c>
      <c r="R121" s="375">
        <f t="shared" si="10"/>
        <v>807.17034068136309</v>
      </c>
      <c r="S121" s="376">
        <f t="shared" si="15"/>
        <v>17.806537407486502</v>
      </c>
    </row>
    <row r="122" spans="1:19">
      <c r="A122" s="241">
        <v>78057</v>
      </c>
      <c r="B122" s="330" t="s">
        <v>469</v>
      </c>
      <c r="C122" s="333">
        <v>811</v>
      </c>
      <c r="D122" s="334">
        <v>2239</v>
      </c>
      <c r="E122" s="335">
        <f t="shared" si="8"/>
        <v>0.36221527467619474</v>
      </c>
      <c r="F122" s="336">
        <v>14830450</v>
      </c>
      <c r="G122" s="336">
        <f t="shared" si="9"/>
        <v>18286.621454993834</v>
      </c>
      <c r="H122" s="337">
        <f t="shared" si="11"/>
        <v>6623.6936132201872</v>
      </c>
      <c r="I122" s="345">
        <v>826</v>
      </c>
      <c r="J122" s="346">
        <v>2289</v>
      </c>
      <c r="K122" s="347">
        <f t="shared" si="12"/>
        <v>36.085626911314982</v>
      </c>
      <c r="L122" s="348">
        <v>15044953</v>
      </c>
      <c r="M122" s="348">
        <f t="shared" si="13"/>
        <v>18214.228813559323</v>
      </c>
      <c r="N122" s="348">
        <f t="shared" si="14"/>
        <v>6572.7186544342503</v>
      </c>
      <c r="O122" s="354">
        <v>12253066</v>
      </c>
      <c r="P122" s="355">
        <v>2399</v>
      </c>
      <c r="Q122" s="380">
        <v>4534</v>
      </c>
      <c r="R122" s="375">
        <f t="shared" si="10"/>
        <v>2038.7186544342503</v>
      </c>
      <c r="S122" s="376">
        <f t="shared" si="15"/>
        <v>44.965122506269303</v>
      </c>
    </row>
    <row r="123" spans="1:19">
      <c r="A123" s="241">
        <v>78058</v>
      </c>
      <c r="B123" s="330" t="s">
        <v>314</v>
      </c>
      <c r="C123" s="333">
        <v>2707</v>
      </c>
      <c r="D123" s="334">
        <v>8072</v>
      </c>
      <c r="E123" s="335">
        <f t="shared" si="8"/>
        <v>0.33535678889990089</v>
      </c>
      <c r="F123" s="336">
        <v>50717591</v>
      </c>
      <c r="G123" s="336">
        <f t="shared" si="9"/>
        <v>18735.718876985593</v>
      </c>
      <c r="H123" s="337">
        <f t="shared" si="11"/>
        <v>6283.1505203171455</v>
      </c>
      <c r="I123" s="345">
        <v>2783</v>
      </c>
      <c r="J123" s="346">
        <v>8334</v>
      </c>
      <c r="K123" s="347">
        <f t="shared" si="12"/>
        <v>33.393328533717302</v>
      </c>
      <c r="L123" s="348">
        <v>50595315</v>
      </c>
      <c r="M123" s="348">
        <f t="shared" si="13"/>
        <v>18180.134746676249</v>
      </c>
      <c r="N123" s="348">
        <f t="shared" si="14"/>
        <v>6070.952123830094</v>
      </c>
      <c r="O123" s="354">
        <v>38611657</v>
      </c>
      <c r="P123" s="355">
        <v>8242</v>
      </c>
      <c r="Q123" s="380">
        <v>4535</v>
      </c>
      <c r="R123" s="375">
        <f t="shared" si="10"/>
        <v>1535.952123830094</v>
      </c>
      <c r="S123" s="376">
        <f t="shared" si="15"/>
        <v>33.868845067918279</v>
      </c>
    </row>
    <row r="124" spans="1:19">
      <c r="A124" s="241">
        <v>78059</v>
      </c>
      <c r="B124" s="330" t="s">
        <v>519</v>
      </c>
      <c r="C124" s="333">
        <v>532</v>
      </c>
      <c r="D124" s="334">
        <v>1739</v>
      </c>
      <c r="E124" s="335">
        <f t="shared" si="8"/>
        <v>0.30592294422081656</v>
      </c>
      <c r="F124" s="336">
        <v>10421151</v>
      </c>
      <c r="G124" s="336">
        <f t="shared" si="9"/>
        <v>19588.629699248122</v>
      </c>
      <c r="H124" s="337">
        <f t="shared" si="11"/>
        <v>5992.6112708453138</v>
      </c>
      <c r="I124" s="345">
        <v>560</v>
      </c>
      <c r="J124" s="346">
        <v>1776</v>
      </c>
      <c r="K124" s="347">
        <f t="shared" si="12"/>
        <v>31.531531531531531</v>
      </c>
      <c r="L124" s="348">
        <v>10755905</v>
      </c>
      <c r="M124" s="348">
        <f t="shared" si="13"/>
        <v>19206.973214285714</v>
      </c>
      <c r="N124" s="348">
        <f t="shared" si="14"/>
        <v>6056.2528153153153</v>
      </c>
      <c r="O124" s="354">
        <v>8895666</v>
      </c>
      <c r="P124" s="355">
        <v>1820</v>
      </c>
      <c r="Q124" s="380">
        <v>4536</v>
      </c>
      <c r="R124" s="375">
        <f t="shared" si="10"/>
        <v>1520.2528153153153</v>
      </c>
      <c r="S124" s="376">
        <f t="shared" si="15"/>
        <v>33.515273706245928</v>
      </c>
    </row>
    <row r="125" spans="1:19">
      <c r="A125" s="241">
        <v>78060</v>
      </c>
      <c r="B125" s="330" t="s">
        <v>462</v>
      </c>
      <c r="C125" s="333">
        <v>825</v>
      </c>
      <c r="D125" s="334">
        <v>2310</v>
      </c>
      <c r="E125" s="335">
        <f t="shared" si="8"/>
        <v>0.35714285714285715</v>
      </c>
      <c r="F125" s="336">
        <v>12778468</v>
      </c>
      <c r="G125" s="336">
        <f t="shared" si="9"/>
        <v>15489.052121212122</v>
      </c>
      <c r="H125" s="337">
        <f t="shared" si="11"/>
        <v>5531.8043290043288</v>
      </c>
      <c r="I125" s="345">
        <v>881</v>
      </c>
      <c r="J125" s="346">
        <v>2407</v>
      </c>
      <c r="K125" s="347">
        <f t="shared" si="12"/>
        <v>36.601578728707935</v>
      </c>
      <c r="L125" s="348">
        <v>13008703</v>
      </c>
      <c r="M125" s="348">
        <f t="shared" si="13"/>
        <v>14765.837684449489</v>
      </c>
      <c r="N125" s="348">
        <f t="shared" si="14"/>
        <v>5404.5297050270046</v>
      </c>
      <c r="O125" s="354">
        <v>10338019</v>
      </c>
      <c r="P125" s="355">
        <v>2420</v>
      </c>
      <c r="Q125" s="380">
        <v>4537</v>
      </c>
      <c r="R125" s="375">
        <f t="shared" si="10"/>
        <v>867.52970502700464</v>
      </c>
      <c r="S125" s="376">
        <f t="shared" si="15"/>
        <v>19.121218977892983</v>
      </c>
    </row>
    <row r="126" spans="1:19">
      <c r="A126" s="241">
        <v>78061</v>
      </c>
      <c r="B126" s="330" t="s">
        <v>502</v>
      </c>
      <c r="C126" s="333">
        <v>637</v>
      </c>
      <c r="D126" s="334">
        <v>1895</v>
      </c>
      <c r="E126" s="335">
        <f t="shared" si="8"/>
        <v>0.33614775725593665</v>
      </c>
      <c r="F126" s="336">
        <v>11665556</v>
      </c>
      <c r="G126" s="336">
        <f t="shared" si="9"/>
        <v>18313.274725274725</v>
      </c>
      <c r="H126" s="337">
        <f t="shared" si="11"/>
        <v>6155.9662269129285</v>
      </c>
      <c r="I126" s="345">
        <v>650</v>
      </c>
      <c r="J126" s="346">
        <v>1546</v>
      </c>
      <c r="K126" s="347">
        <f t="shared" si="12"/>
        <v>42.043984476067273</v>
      </c>
      <c r="L126" s="348">
        <v>11374426</v>
      </c>
      <c r="M126" s="348">
        <f t="shared" si="13"/>
        <v>17499.116923076923</v>
      </c>
      <c r="N126" s="348">
        <f t="shared" si="14"/>
        <v>7357.3260025873224</v>
      </c>
      <c r="O126" s="354">
        <v>9671232</v>
      </c>
      <c r="P126" s="355">
        <v>1567</v>
      </c>
      <c r="Q126" s="380">
        <v>4538</v>
      </c>
      <c r="R126" s="375">
        <f t="shared" si="10"/>
        <v>2819.3260025873224</v>
      </c>
      <c r="S126" s="376">
        <f t="shared" si="15"/>
        <v>62.127060436036196</v>
      </c>
    </row>
    <row r="127" spans="1:19">
      <c r="A127" s="241">
        <v>78062</v>
      </c>
      <c r="B127" s="330" t="s">
        <v>438</v>
      </c>
      <c r="C127" s="333">
        <v>902</v>
      </c>
      <c r="D127" s="334">
        <v>2689</v>
      </c>
      <c r="E127" s="335">
        <f t="shared" si="8"/>
        <v>0.33544068426924506</v>
      </c>
      <c r="F127" s="336">
        <v>15082888</v>
      </c>
      <c r="G127" s="336">
        <f t="shared" si="9"/>
        <v>16721.605321507759</v>
      </c>
      <c r="H127" s="337">
        <f t="shared" si="11"/>
        <v>5609.1067311268125</v>
      </c>
      <c r="I127" s="345">
        <v>921</v>
      </c>
      <c r="J127" s="346">
        <v>2765</v>
      </c>
      <c r="K127" s="347">
        <f t="shared" si="12"/>
        <v>33.309222423146473</v>
      </c>
      <c r="L127" s="348">
        <v>15473193</v>
      </c>
      <c r="M127" s="348">
        <f t="shared" si="13"/>
        <v>16800.426710097719</v>
      </c>
      <c r="N127" s="348">
        <f t="shared" si="14"/>
        <v>5596.0915009041591</v>
      </c>
      <c r="O127" s="354">
        <v>11355576</v>
      </c>
      <c r="P127" s="355">
        <v>2934</v>
      </c>
      <c r="Q127" s="380">
        <v>4539</v>
      </c>
      <c r="R127" s="375">
        <f t="shared" si="10"/>
        <v>1057.0915009041591</v>
      </c>
      <c r="S127" s="376">
        <f t="shared" si="15"/>
        <v>23.289083518487754</v>
      </c>
    </row>
    <row r="128" spans="1:19">
      <c r="A128" s="241">
        <v>78065</v>
      </c>
      <c r="B128" s="330" t="s">
        <v>607</v>
      </c>
      <c r="C128" s="333">
        <v>398</v>
      </c>
      <c r="D128" s="334">
        <v>986</v>
      </c>
      <c r="E128" s="335">
        <f t="shared" si="8"/>
        <v>0.40365111561866124</v>
      </c>
      <c r="F128" s="336">
        <v>7749079</v>
      </c>
      <c r="G128" s="336">
        <f t="shared" si="9"/>
        <v>19470.047738693469</v>
      </c>
      <c r="H128" s="337">
        <f t="shared" si="11"/>
        <v>7859.106490872211</v>
      </c>
      <c r="I128" s="345">
        <v>392</v>
      </c>
      <c r="J128" s="346">
        <v>983</v>
      </c>
      <c r="K128" s="347">
        <f t="shared" si="12"/>
        <v>39.877924720244152</v>
      </c>
      <c r="L128" s="348">
        <v>7736770</v>
      </c>
      <c r="M128" s="348">
        <f t="shared" si="13"/>
        <v>19736.658163265307</v>
      </c>
      <c r="N128" s="348">
        <f t="shared" si="14"/>
        <v>7870.569684638861</v>
      </c>
      <c r="O128" s="354">
        <v>6097822</v>
      </c>
      <c r="P128" s="355">
        <v>984</v>
      </c>
      <c r="Q128" s="380">
        <v>4540</v>
      </c>
      <c r="R128" s="375">
        <f t="shared" si="10"/>
        <v>3330.569684638861</v>
      </c>
      <c r="S128" s="376">
        <f t="shared" si="15"/>
        <v>73.360565740944068</v>
      </c>
    </row>
    <row r="129" spans="1:19">
      <c r="A129" s="241">
        <v>78066</v>
      </c>
      <c r="B129" s="330" t="s">
        <v>378</v>
      </c>
      <c r="C129" s="333">
        <v>1232</v>
      </c>
      <c r="D129" s="334">
        <v>4058</v>
      </c>
      <c r="E129" s="335">
        <f t="shared" si="8"/>
        <v>0.30359783144406111</v>
      </c>
      <c r="F129" s="336">
        <v>20834713</v>
      </c>
      <c r="G129" s="336">
        <f t="shared" si="9"/>
        <v>16911.293019480519</v>
      </c>
      <c r="H129" s="337">
        <f t="shared" si="11"/>
        <v>5134.2318876293739</v>
      </c>
      <c r="I129" s="345">
        <v>1235</v>
      </c>
      <c r="J129" s="346">
        <v>4246</v>
      </c>
      <c r="K129" s="347">
        <f t="shared" si="12"/>
        <v>29.086198775317946</v>
      </c>
      <c r="L129" s="348">
        <v>20728641</v>
      </c>
      <c r="M129" s="348">
        <f t="shared" si="13"/>
        <v>16784.324696356274</v>
      </c>
      <c r="N129" s="348">
        <f t="shared" si="14"/>
        <v>4881.9220442769665</v>
      </c>
      <c r="O129" s="354">
        <v>15656081</v>
      </c>
      <c r="P129" s="355">
        <v>4414</v>
      </c>
      <c r="Q129" s="380">
        <v>4541</v>
      </c>
      <c r="R129" s="375">
        <f t="shared" si="10"/>
        <v>340.92204427696652</v>
      </c>
      <c r="S129" s="376">
        <f t="shared" si="15"/>
        <v>7.5076424637076959</v>
      </c>
    </row>
    <row r="130" spans="1:19">
      <c r="A130" s="241">
        <v>78067</v>
      </c>
      <c r="B130" s="330" t="s">
        <v>465</v>
      </c>
      <c r="C130" s="333">
        <v>616</v>
      </c>
      <c r="D130" s="334">
        <v>2256</v>
      </c>
      <c r="E130" s="335">
        <f t="shared" si="8"/>
        <v>0.27304964539007093</v>
      </c>
      <c r="F130" s="336">
        <v>9952552</v>
      </c>
      <c r="G130" s="336">
        <f t="shared" si="9"/>
        <v>16156.74025974026</v>
      </c>
      <c r="H130" s="337">
        <f t="shared" si="11"/>
        <v>4411.5921985815603</v>
      </c>
      <c r="I130" s="345">
        <v>610</v>
      </c>
      <c r="J130" s="346">
        <v>2358</v>
      </c>
      <c r="K130" s="347">
        <f t="shared" si="12"/>
        <v>25.86938083121289</v>
      </c>
      <c r="L130" s="348">
        <v>9807086</v>
      </c>
      <c r="M130" s="348">
        <f t="shared" si="13"/>
        <v>16077.190163934427</v>
      </c>
      <c r="N130" s="348">
        <f t="shared" si="14"/>
        <v>4159.0695504664973</v>
      </c>
      <c r="O130" s="354">
        <v>7335829</v>
      </c>
      <c r="P130" s="355">
        <v>2295</v>
      </c>
      <c r="Q130" s="380">
        <v>4542</v>
      </c>
      <c r="R130" s="375">
        <f t="shared" si="10"/>
        <v>-382.93044953350272</v>
      </c>
      <c r="S130" s="376">
        <f t="shared" si="15"/>
        <v>-8.4308773565280219</v>
      </c>
    </row>
    <row r="131" spans="1:19">
      <c r="A131" s="241">
        <v>78069</v>
      </c>
      <c r="B131" s="330" t="s">
        <v>446</v>
      </c>
      <c r="C131" s="333">
        <v>1072</v>
      </c>
      <c r="D131" s="334">
        <v>2517</v>
      </c>
      <c r="E131" s="335">
        <f t="shared" si="8"/>
        <v>0.42590385379419943</v>
      </c>
      <c r="F131" s="336">
        <v>19397788</v>
      </c>
      <c r="G131" s="336">
        <f t="shared" si="9"/>
        <v>18094.951492537315</v>
      </c>
      <c r="H131" s="337">
        <f t="shared" si="11"/>
        <v>7706.7095748907432</v>
      </c>
      <c r="I131" s="345">
        <v>1130</v>
      </c>
      <c r="J131" s="346">
        <v>2812</v>
      </c>
      <c r="K131" s="347">
        <f t="shared" si="12"/>
        <v>40.184921763869127</v>
      </c>
      <c r="L131" s="348">
        <v>20299748</v>
      </c>
      <c r="M131" s="348">
        <f t="shared" si="13"/>
        <v>17964.378761061947</v>
      </c>
      <c r="N131" s="348">
        <f t="shared" si="14"/>
        <v>7218.9715504978667</v>
      </c>
      <c r="O131" s="354">
        <v>16246713</v>
      </c>
      <c r="P131" s="355">
        <v>2966</v>
      </c>
      <c r="Q131" s="380">
        <v>4543</v>
      </c>
      <c r="R131" s="375">
        <f t="shared" si="10"/>
        <v>2675.9715504978667</v>
      </c>
      <c r="S131" s="376">
        <f t="shared" si="15"/>
        <v>58.903181829140806</v>
      </c>
    </row>
    <row r="132" spans="1:19">
      <c r="A132" s="241">
        <v>78070</v>
      </c>
      <c r="B132" s="330" t="s">
        <v>304</v>
      </c>
      <c r="C132" s="333">
        <v>2953</v>
      </c>
      <c r="D132" s="334">
        <v>9568</v>
      </c>
      <c r="E132" s="335">
        <f t="shared" si="8"/>
        <v>0.30863294314381273</v>
      </c>
      <c r="F132" s="336">
        <v>48219988</v>
      </c>
      <c r="G132" s="336">
        <f t="shared" si="9"/>
        <v>16329.152726041313</v>
      </c>
      <c r="H132" s="337">
        <f t="shared" si="11"/>
        <v>5039.7144648829435</v>
      </c>
      <c r="I132" s="345">
        <v>2939</v>
      </c>
      <c r="J132" s="346">
        <v>9997</v>
      </c>
      <c r="K132" s="347">
        <f t="shared" si="12"/>
        <v>29.39881964589377</v>
      </c>
      <c r="L132" s="348">
        <v>48086740</v>
      </c>
      <c r="M132" s="348">
        <f t="shared" si="13"/>
        <v>16361.599183395712</v>
      </c>
      <c r="N132" s="348">
        <f t="shared" si="14"/>
        <v>4810.1170351105329</v>
      </c>
      <c r="O132" s="354">
        <v>35871509</v>
      </c>
      <c r="P132" s="355">
        <v>10102</v>
      </c>
      <c r="Q132" s="380">
        <v>4544</v>
      </c>
      <c r="R132" s="375">
        <f t="shared" si="10"/>
        <v>266.11703511053292</v>
      </c>
      <c r="S132" s="376">
        <f t="shared" si="15"/>
        <v>5.856448836059263</v>
      </c>
    </row>
    <row r="133" spans="1:19">
      <c r="A133" s="241">
        <v>78071</v>
      </c>
      <c r="B133" s="330" t="s">
        <v>575</v>
      </c>
      <c r="C133" s="333">
        <v>400</v>
      </c>
      <c r="D133" s="334">
        <v>1231</v>
      </c>
      <c r="E133" s="335">
        <f t="shared" ref="E133:E196" si="16">C133/D133</f>
        <v>0.3249390739236393</v>
      </c>
      <c r="F133" s="336">
        <v>6099698</v>
      </c>
      <c r="G133" s="336">
        <f t="shared" ref="G133:G196" si="17">F133/C133</f>
        <v>15249.245000000001</v>
      </c>
      <c r="H133" s="337">
        <f t="shared" si="11"/>
        <v>4955.0755483346875</v>
      </c>
      <c r="I133" s="345">
        <v>392</v>
      </c>
      <c r="J133" s="346">
        <v>1254</v>
      </c>
      <c r="K133" s="347">
        <f t="shared" si="12"/>
        <v>31.259968102073366</v>
      </c>
      <c r="L133" s="348">
        <v>5930734</v>
      </c>
      <c r="M133" s="348">
        <f t="shared" si="13"/>
        <v>15129.423469387755</v>
      </c>
      <c r="N133" s="348">
        <f t="shared" si="14"/>
        <v>4729.4529505582141</v>
      </c>
      <c r="O133" s="354">
        <v>4594785</v>
      </c>
      <c r="P133" s="355">
        <v>1296</v>
      </c>
      <c r="Q133" s="380">
        <v>4545</v>
      </c>
      <c r="R133" s="375">
        <f t="shared" ref="R133:R196" si="18">N133-Q133</f>
        <v>184.45295055821407</v>
      </c>
      <c r="S133" s="376">
        <f t="shared" si="15"/>
        <v>4.0583707493556451</v>
      </c>
    </row>
    <row r="134" spans="1:19">
      <c r="A134" s="241">
        <v>78072</v>
      </c>
      <c r="B134" s="330" t="s">
        <v>629</v>
      </c>
      <c r="C134" s="333">
        <v>290</v>
      </c>
      <c r="D134" s="334">
        <v>812</v>
      </c>
      <c r="E134" s="335">
        <f t="shared" si="16"/>
        <v>0.35714285714285715</v>
      </c>
      <c r="F134" s="336">
        <v>5875115</v>
      </c>
      <c r="G134" s="336">
        <f t="shared" si="17"/>
        <v>20259.017241379312</v>
      </c>
      <c r="H134" s="337">
        <f t="shared" ref="H134:H197" si="19">F134/D134</f>
        <v>7235.3633004926105</v>
      </c>
      <c r="I134" s="345">
        <v>279</v>
      </c>
      <c r="J134" s="346">
        <v>843</v>
      </c>
      <c r="K134" s="347">
        <f t="shared" ref="K134:K197" si="20">I134/J134*100</f>
        <v>33.096085409252666</v>
      </c>
      <c r="L134" s="348">
        <v>5692191</v>
      </c>
      <c r="M134" s="348">
        <f t="shared" ref="M134:M197" si="21">L134/I134</f>
        <v>20402.118279569891</v>
      </c>
      <c r="N134" s="348">
        <f t="shared" ref="N134:N197" si="22">L134/J134</f>
        <v>6752.3024911032026</v>
      </c>
      <c r="O134" s="354">
        <v>4489981</v>
      </c>
      <c r="P134" s="355">
        <v>865</v>
      </c>
      <c r="Q134" s="380">
        <v>4546</v>
      </c>
      <c r="R134" s="375">
        <f t="shared" si="18"/>
        <v>2206.3024911032026</v>
      </c>
      <c r="S134" s="376">
        <f t="shared" ref="S134:S197" si="23">R134/Q134*100</f>
        <v>48.532830864566705</v>
      </c>
    </row>
    <row r="135" spans="1:19">
      <c r="A135" s="241">
        <v>78073</v>
      </c>
      <c r="B135" s="330" t="s">
        <v>505</v>
      </c>
      <c r="C135" s="333">
        <v>641</v>
      </c>
      <c r="D135" s="334">
        <v>1867</v>
      </c>
      <c r="E135" s="335">
        <f t="shared" si="16"/>
        <v>0.34333154793786824</v>
      </c>
      <c r="F135" s="336">
        <v>9972302</v>
      </c>
      <c r="G135" s="336">
        <f t="shared" si="17"/>
        <v>15557.413416536661</v>
      </c>
      <c r="H135" s="337">
        <f t="shared" si="19"/>
        <v>5341.3508302088912</v>
      </c>
      <c r="I135" s="345">
        <v>633</v>
      </c>
      <c r="J135" s="346">
        <v>1888</v>
      </c>
      <c r="K135" s="347">
        <f t="shared" si="20"/>
        <v>33.527542372881356</v>
      </c>
      <c r="L135" s="348">
        <v>9896592</v>
      </c>
      <c r="M135" s="348">
        <f t="shared" si="21"/>
        <v>15634.426540284359</v>
      </c>
      <c r="N135" s="348">
        <f t="shared" si="22"/>
        <v>5241.8389830508477</v>
      </c>
      <c r="O135" s="354">
        <v>8015148</v>
      </c>
      <c r="P135" s="355">
        <v>1897</v>
      </c>
      <c r="Q135" s="380">
        <v>4547</v>
      </c>
      <c r="R135" s="375">
        <f t="shared" si="18"/>
        <v>694.83898305084767</v>
      </c>
      <c r="S135" s="376">
        <f t="shared" si="23"/>
        <v>15.281261998039316</v>
      </c>
    </row>
    <row r="136" spans="1:19">
      <c r="A136" s="241">
        <v>78074</v>
      </c>
      <c r="B136" s="330" t="s">
        <v>429</v>
      </c>
      <c r="C136" s="333">
        <v>974</v>
      </c>
      <c r="D136" s="334">
        <v>2900</v>
      </c>
      <c r="E136" s="335">
        <f t="shared" si="16"/>
        <v>0.33586206896551724</v>
      </c>
      <c r="F136" s="336">
        <v>15993357</v>
      </c>
      <c r="G136" s="336">
        <f t="shared" si="17"/>
        <v>16420.284394250513</v>
      </c>
      <c r="H136" s="337">
        <f t="shared" si="19"/>
        <v>5514.950689655172</v>
      </c>
      <c r="I136" s="345">
        <v>994</v>
      </c>
      <c r="J136" s="346">
        <v>2854</v>
      </c>
      <c r="K136" s="347">
        <f t="shared" si="20"/>
        <v>34.828311142256482</v>
      </c>
      <c r="L136" s="348">
        <v>15078951</v>
      </c>
      <c r="M136" s="348">
        <f t="shared" si="21"/>
        <v>15169.970824949698</v>
      </c>
      <c r="N136" s="348">
        <f t="shared" si="22"/>
        <v>5283.4446391030133</v>
      </c>
      <c r="O136" s="354">
        <v>11387662</v>
      </c>
      <c r="P136" s="355">
        <v>2976</v>
      </c>
      <c r="Q136" s="380">
        <v>4548</v>
      </c>
      <c r="R136" s="375">
        <f t="shared" si="18"/>
        <v>735.44463910301329</v>
      </c>
      <c r="S136" s="376">
        <f t="shared" si="23"/>
        <v>16.170726453452357</v>
      </c>
    </row>
    <row r="137" spans="1:19">
      <c r="A137" s="241">
        <v>78075</v>
      </c>
      <c r="B137" s="330" t="s">
        <v>510</v>
      </c>
      <c r="C137" s="333">
        <v>696</v>
      </c>
      <c r="D137" s="334">
        <v>1823</v>
      </c>
      <c r="E137" s="335">
        <f t="shared" si="16"/>
        <v>0.38178826110806363</v>
      </c>
      <c r="F137" s="336">
        <v>13348363</v>
      </c>
      <c r="G137" s="336">
        <f t="shared" si="17"/>
        <v>19178.682471264368</v>
      </c>
      <c r="H137" s="337">
        <f t="shared" si="19"/>
        <v>7322.1958310477239</v>
      </c>
      <c r="I137" s="345">
        <v>693</v>
      </c>
      <c r="J137" s="346">
        <v>1885</v>
      </c>
      <c r="K137" s="347">
        <f t="shared" si="20"/>
        <v>36.763925729442967</v>
      </c>
      <c r="L137" s="348">
        <v>13074738</v>
      </c>
      <c r="M137" s="348">
        <f t="shared" si="21"/>
        <v>18866.865800865802</v>
      </c>
      <c r="N137" s="348">
        <f t="shared" si="22"/>
        <v>6936.2005305039784</v>
      </c>
      <c r="O137" s="354">
        <v>10805947</v>
      </c>
      <c r="P137" s="355">
        <v>1766</v>
      </c>
      <c r="Q137" s="380">
        <v>4549</v>
      </c>
      <c r="R137" s="375">
        <f t="shared" si="18"/>
        <v>2387.2005305039784</v>
      </c>
      <c r="S137" s="376">
        <f t="shared" si="23"/>
        <v>52.477479237282445</v>
      </c>
    </row>
    <row r="138" spans="1:19">
      <c r="A138" s="241">
        <v>78076</v>
      </c>
      <c r="B138" s="330" t="s">
        <v>394</v>
      </c>
      <c r="C138" s="333">
        <v>1272</v>
      </c>
      <c r="D138" s="334">
        <v>3474</v>
      </c>
      <c r="E138" s="335">
        <f t="shared" si="16"/>
        <v>0.36614853195164077</v>
      </c>
      <c r="F138" s="336">
        <v>25727676</v>
      </c>
      <c r="G138" s="336">
        <f t="shared" si="17"/>
        <v>20226.16037735849</v>
      </c>
      <c r="H138" s="337">
        <f t="shared" si="19"/>
        <v>7405.7789291882555</v>
      </c>
      <c r="I138" s="345">
        <v>1274</v>
      </c>
      <c r="J138" s="346">
        <v>3540</v>
      </c>
      <c r="K138" s="347">
        <f t="shared" si="20"/>
        <v>35.988700564971751</v>
      </c>
      <c r="L138" s="348">
        <v>25136146</v>
      </c>
      <c r="M138" s="348">
        <f t="shared" si="21"/>
        <v>19730.0989010989</v>
      </c>
      <c r="N138" s="348">
        <f t="shared" si="22"/>
        <v>7100.6062146892655</v>
      </c>
      <c r="O138" s="354">
        <v>16195527</v>
      </c>
      <c r="P138" s="355">
        <v>2948</v>
      </c>
      <c r="Q138" s="380">
        <v>4550</v>
      </c>
      <c r="R138" s="375">
        <f t="shared" si="18"/>
        <v>2550.6062146892655</v>
      </c>
      <c r="S138" s="376">
        <f t="shared" si="23"/>
        <v>56.05727944372012</v>
      </c>
    </row>
    <row r="139" spans="1:19">
      <c r="A139" s="241">
        <v>78077</v>
      </c>
      <c r="B139" s="330" t="s">
        <v>419</v>
      </c>
      <c r="C139" s="333">
        <v>1053</v>
      </c>
      <c r="D139" s="334">
        <v>3119</v>
      </c>
      <c r="E139" s="335">
        <f t="shared" si="16"/>
        <v>0.33760820775889711</v>
      </c>
      <c r="F139" s="336">
        <v>22253257</v>
      </c>
      <c r="G139" s="336">
        <f t="shared" si="17"/>
        <v>21133.197530864196</v>
      </c>
      <c r="H139" s="337">
        <f t="shared" si="19"/>
        <v>7134.7409426098111</v>
      </c>
      <c r="I139" s="345">
        <v>1069</v>
      </c>
      <c r="J139" s="346">
        <v>3120</v>
      </c>
      <c r="K139" s="347">
        <f t="shared" si="20"/>
        <v>34.262820512820511</v>
      </c>
      <c r="L139" s="348">
        <v>21981111</v>
      </c>
      <c r="M139" s="348">
        <f t="shared" si="21"/>
        <v>20562.311506080448</v>
      </c>
      <c r="N139" s="348">
        <f t="shared" si="22"/>
        <v>7045.2278846153849</v>
      </c>
      <c r="O139" s="354">
        <v>14664093</v>
      </c>
      <c r="P139" s="355">
        <v>2667</v>
      </c>
      <c r="Q139" s="380">
        <v>4551</v>
      </c>
      <c r="R139" s="375">
        <f t="shared" si="18"/>
        <v>2494.2278846153849</v>
      </c>
      <c r="S139" s="376">
        <f t="shared" si="23"/>
        <v>54.806149958588989</v>
      </c>
    </row>
    <row r="140" spans="1:19">
      <c r="A140" s="241">
        <v>78078</v>
      </c>
      <c r="B140" s="330" t="s">
        <v>606</v>
      </c>
      <c r="C140" s="333">
        <v>369</v>
      </c>
      <c r="D140" s="334">
        <v>996</v>
      </c>
      <c r="E140" s="335">
        <f t="shared" si="16"/>
        <v>0.37048192771084337</v>
      </c>
      <c r="F140" s="336">
        <v>7232924</v>
      </c>
      <c r="G140" s="336">
        <f t="shared" si="17"/>
        <v>19601.420054200542</v>
      </c>
      <c r="H140" s="337">
        <f t="shared" si="19"/>
        <v>7261.9718875502012</v>
      </c>
      <c r="I140" s="345">
        <v>366</v>
      </c>
      <c r="J140" s="346">
        <v>993</v>
      </c>
      <c r="K140" s="347">
        <f t="shared" si="20"/>
        <v>36.858006042296068</v>
      </c>
      <c r="L140" s="348">
        <v>6940131</v>
      </c>
      <c r="M140" s="348">
        <f t="shared" si="21"/>
        <v>18962.10655737705</v>
      </c>
      <c r="N140" s="348">
        <f t="shared" si="22"/>
        <v>6989.0543806646529</v>
      </c>
      <c r="O140" s="354">
        <v>5175934</v>
      </c>
      <c r="P140" s="355">
        <v>985</v>
      </c>
      <c r="Q140" s="380">
        <v>4552</v>
      </c>
      <c r="R140" s="375">
        <f t="shared" si="18"/>
        <v>2437.0543806646529</v>
      </c>
      <c r="S140" s="376">
        <f t="shared" si="23"/>
        <v>53.538101508450197</v>
      </c>
    </row>
    <row r="141" spans="1:19">
      <c r="A141" s="241">
        <v>78079</v>
      </c>
      <c r="B141" s="330" t="s">
        <v>307</v>
      </c>
      <c r="C141" s="333">
        <v>3557</v>
      </c>
      <c r="D141" s="334">
        <v>9238</v>
      </c>
      <c r="E141" s="335">
        <f t="shared" si="16"/>
        <v>0.38504005195929852</v>
      </c>
      <c r="F141" s="336">
        <v>82368282</v>
      </c>
      <c r="G141" s="336">
        <f t="shared" si="17"/>
        <v>23156.67191453472</v>
      </c>
      <c r="H141" s="337">
        <f t="shared" si="19"/>
        <v>8916.2461571768781</v>
      </c>
      <c r="I141" s="345">
        <v>3523</v>
      </c>
      <c r="J141" s="346">
        <v>9462</v>
      </c>
      <c r="K141" s="347">
        <f t="shared" si="20"/>
        <v>37.233143098710627</v>
      </c>
      <c r="L141" s="348">
        <v>82426476</v>
      </c>
      <c r="M141" s="348">
        <f t="shared" si="21"/>
        <v>23396.672154413853</v>
      </c>
      <c r="N141" s="348">
        <f t="shared" si="22"/>
        <v>8711.3164235890927</v>
      </c>
      <c r="O141" s="354">
        <v>63345610</v>
      </c>
      <c r="P141" s="355">
        <v>8757</v>
      </c>
      <c r="Q141" s="380">
        <v>4553</v>
      </c>
      <c r="R141" s="375">
        <f t="shared" si="18"/>
        <v>4158.3164235890927</v>
      </c>
      <c r="S141" s="376">
        <f t="shared" si="23"/>
        <v>91.331351275842138</v>
      </c>
    </row>
    <row r="142" spans="1:19">
      <c r="A142" s="241">
        <v>78080</v>
      </c>
      <c r="B142" s="330" t="s">
        <v>523</v>
      </c>
      <c r="C142" s="333">
        <v>592</v>
      </c>
      <c r="D142" s="334">
        <v>1661</v>
      </c>
      <c r="E142" s="335">
        <f t="shared" si="16"/>
        <v>0.35641180012040941</v>
      </c>
      <c r="F142" s="336">
        <v>9183789</v>
      </c>
      <c r="G142" s="336">
        <f t="shared" si="17"/>
        <v>15513.157094594595</v>
      </c>
      <c r="H142" s="337">
        <f t="shared" si="19"/>
        <v>5529.0722456351596</v>
      </c>
      <c r="I142" s="345">
        <v>555</v>
      </c>
      <c r="J142" s="346">
        <v>1650</v>
      </c>
      <c r="K142" s="347">
        <f t="shared" si="20"/>
        <v>33.636363636363633</v>
      </c>
      <c r="L142" s="348">
        <v>8638028</v>
      </c>
      <c r="M142" s="348">
        <f t="shared" si="21"/>
        <v>15564.014414414414</v>
      </c>
      <c r="N142" s="348">
        <f t="shared" si="22"/>
        <v>5235.1684848484847</v>
      </c>
      <c r="O142" s="354">
        <v>7188223</v>
      </c>
      <c r="P142" s="355">
        <v>1727</v>
      </c>
      <c r="Q142" s="380">
        <v>4554</v>
      </c>
      <c r="R142" s="375">
        <f t="shared" si="18"/>
        <v>681.1684848484847</v>
      </c>
      <c r="S142" s="376">
        <f t="shared" si="23"/>
        <v>14.957586404226717</v>
      </c>
    </row>
    <row r="143" spans="1:19">
      <c r="A143" s="241">
        <v>78081</v>
      </c>
      <c r="B143" s="330" t="s">
        <v>280</v>
      </c>
      <c r="C143" s="333">
        <v>6575</v>
      </c>
      <c r="D143" s="334">
        <v>18168</v>
      </c>
      <c r="E143" s="335">
        <f t="shared" si="16"/>
        <v>0.36190004403346543</v>
      </c>
      <c r="F143" s="336">
        <v>126675261</v>
      </c>
      <c r="G143" s="336">
        <f t="shared" si="17"/>
        <v>19266.199391634982</v>
      </c>
      <c r="H143" s="337">
        <f t="shared" si="19"/>
        <v>6972.4384081902244</v>
      </c>
      <c r="I143" s="345">
        <v>6239</v>
      </c>
      <c r="J143" s="346">
        <v>20844</v>
      </c>
      <c r="K143" s="347">
        <f t="shared" si="20"/>
        <v>29.931874880061411</v>
      </c>
      <c r="L143" s="348">
        <v>118838477</v>
      </c>
      <c r="M143" s="348">
        <f t="shared" si="21"/>
        <v>19047.680237217504</v>
      </c>
      <c r="N143" s="348">
        <f t="shared" si="22"/>
        <v>5701.3278161581275</v>
      </c>
      <c r="O143" s="354">
        <v>77171901</v>
      </c>
      <c r="P143" s="355">
        <v>18272</v>
      </c>
      <c r="Q143" s="380">
        <v>4555</v>
      </c>
      <c r="R143" s="375">
        <f t="shared" si="18"/>
        <v>1146.3278161581275</v>
      </c>
      <c r="S143" s="376">
        <f t="shared" si="23"/>
        <v>25.166362594031337</v>
      </c>
    </row>
    <row r="144" spans="1:19">
      <c r="A144" s="241">
        <v>78082</v>
      </c>
      <c r="B144" s="330" t="s">
        <v>493</v>
      </c>
      <c r="C144" s="333">
        <v>857</v>
      </c>
      <c r="D144" s="334">
        <v>1988</v>
      </c>
      <c r="E144" s="335">
        <f t="shared" si="16"/>
        <v>0.43108651911468815</v>
      </c>
      <c r="F144" s="336">
        <v>16376828</v>
      </c>
      <c r="G144" s="336">
        <f t="shared" si="17"/>
        <v>19109.484247374563</v>
      </c>
      <c r="H144" s="337">
        <f t="shared" si="19"/>
        <v>8237.8410462776665</v>
      </c>
      <c r="I144" s="345">
        <v>872</v>
      </c>
      <c r="J144" s="346">
        <v>2020</v>
      </c>
      <c r="K144" s="347">
        <f t="shared" si="20"/>
        <v>43.168316831683171</v>
      </c>
      <c r="L144" s="348">
        <v>16267822</v>
      </c>
      <c r="M144" s="348">
        <f t="shared" si="21"/>
        <v>18655.759174311926</v>
      </c>
      <c r="N144" s="348">
        <f t="shared" si="22"/>
        <v>8053.3772277227727</v>
      </c>
      <c r="O144" s="354">
        <v>13584043</v>
      </c>
      <c r="P144" s="355">
        <v>2099</v>
      </c>
      <c r="Q144" s="380">
        <v>4556</v>
      </c>
      <c r="R144" s="375">
        <f t="shared" si="18"/>
        <v>3497.3772277227727</v>
      </c>
      <c r="S144" s="376">
        <f t="shared" si="23"/>
        <v>76.764206051860683</v>
      </c>
    </row>
    <row r="145" spans="1:19">
      <c r="A145" s="241">
        <v>78083</v>
      </c>
      <c r="B145" s="330" t="s">
        <v>362</v>
      </c>
      <c r="C145" s="333">
        <v>1875</v>
      </c>
      <c r="D145" s="334">
        <v>4615</v>
      </c>
      <c r="E145" s="335">
        <f t="shared" si="16"/>
        <v>0.40628385698808234</v>
      </c>
      <c r="F145" s="336">
        <v>32270904</v>
      </c>
      <c r="G145" s="336">
        <f t="shared" si="17"/>
        <v>17211.148799999999</v>
      </c>
      <c r="H145" s="337">
        <f t="shared" si="19"/>
        <v>6992.6119176598049</v>
      </c>
      <c r="I145" s="345">
        <v>1858</v>
      </c>
      <c r="J145" s="346">
        <v>4795</v>
      </c>
      <c r="K145" s="347">
        <f t="shared" si="20"/>
        <v>38.748696558915533</v>
      </c>
      <c r="L145" s="348">
        <v>32183735</v>
      </c>
      <c r="M145" s="348">
        <f t="shared" si="21"/>
        <v>17321.708826695372</v>
      </c>
      <c r="N145" s="348">
        <f t="shared" si="22"/>
        <v>6711.9363920750784</v>
      </c>
      <c r="O145" s="354">
        <v>26416385</v>
      </c>
      <c r="P145" s="355">
        <v>4859</v>
      </c>
      <c r="Q145" s="380">
        <v>4557</v>
      </c>
      <c r="R145" s="375">
        <f t="shared" si="18"/>
        <v>2154.9363920750784</v>
      </c>
      <c r="S145" s="376">
        <f t="shared" si="23"/>
        <v>47.288487866470888</v>
      </c>
    </row>
    <row r="146" spans="1:19">
      <c r="A146" s="241">
        <v>78084</v>
      </c>
      <c r="B146" s="330" t="s">
        <v>408</v>
      </c>
      <c r="C146" s="333">
        <v>1445</v>
      </c>
      <c r="D146" s="334">
        <v>3264</v>
      </c>
      <c r="E146" s="335">
        <f t="shared" si="16"/>
        <v>0.44270833333333331</v>
      </c>
      <c r="F146" s="336">
        <v>27798901</v>
      </c>
      <c r="G146" s="336">
        <f t="shared" si="17"/>
        <v>19237.993771626298</v>
      </c>
      <c r="H146" s="337">
        <f t="shared" si="19"/>
        <v>8516.8201593137255</v>
      </c>
      <c r="I146" s="345">
        <v>1429</v>
      </c>
      <c r="J146" s="346">
        <v>3326</v>
      </c>
      <c r="K146" s="347">
        <f t="shared" si="20"/>
        <v>42.964521948286226</v>
      </c>
      <c r="L146" s="348">
        <v>28003540</v>
      </c>
      <c r="M146" s="348">
        <f t="shared" si="21"/>
        <v>19596.59902029391</v>
      </c>
      <c r="N146" s="348">
        <f t="shared" si="22"/>
        <v>8419.5850871918228</v>
      </c>
      <c r="O146" s="354">
        <v>24080485</v>
      </c>
      <c r="P146" s="355">
        <v>3590</v>
      </c>
      <c r="Q146" s="380">
        <v>4558</v>
      </c>
      <c r="R146" s="375">
        <f t="shared" si="18"/>
        <v>3861.5850871918228</v>
      </c>
      <c r="S146" s="376">
        <f t="shared" si="23"/>
        <v>84.721041842734152</v>
      </c>
    </row>
    <row r="147" spans="1:19">
      <c r="A147" s="241">
        <v>78085</v>
      </c>
      <c r="B147" s="330" t="s">
        <v>565</v>
      </c>
      <c r="C147" s="333">
        <v>488</v>
      </c>
      <c r="D147" s="334">
        <v>1274</v>
      </c>
      <c r="E147" s="335">
        <f t="shared" si="16"/>
        <v>0.38304552590266877</v>
      </c>
      <c r="F147" s="336">
        <v>8349539</v>
      </c>
      <c r="G147" s="336">
        <f t="shared" si="17"/>
        <v>17109.711065573771</v>
      </c>
      <c r="H147" s="337">
        <f t="shared" si="19"/>
        <v>6553.7982731554157</v>
      </c>
      <c r="I147" s="345">
        <v>501</v>
      </c>
      <c r="J147" s="346">
        <v>1317</v>
      </c>
      <c r="K147" s="347">
        <f t="shared" si="20"/>
        <v>38.041002277904326</v>
      </c>
      <c r="L147" s="348">
        <v>8599909</v>
      </c>
      <c r="M147" s="348">
        <f t="shared" si="21"/>
        <v>17165.487025948103</v>
      </c>
      <c r="N147" s="348">
        <f t="shared" si="22"/>
        <v>6529.9233105542899</v>
      </c>
      <c r="O147" s="354">
        <v>6503965</v>
      </c>
      <c r="P147" s="355">
        <v>1434</v>
      </c>
      <c r="Q147" s="380">
        <v>4559</v>
      </c>
      <c r="R147" s="375">
        <f t="shared" si="18"/>
        <v>1970.9233105542899</v>
      </c>
      <c r="S147" s="376">
        <f t="shared" si="23"/>
        <v>43.231483012816184</v>
      </c>
    </row>
    <row r="148" spans="1:19">
      <c r="A148" s="241">
        <v>78089</v>
      </c>
      <c r="B148" s="330" t="s">
        <v>589</v>
      </c>
      <c r="C148" s="333">
        <v>527</v>
      </c>
      <c r="D148" s="334">
        <v>1134</v>
      </c>
      <c r="E148" s="335">
        <f t="shared" si="16"/>
        <v>0.46472663139329806</v>
      </c>
      <c r="F148" s="336">
        <v>7687643</v>
      </c>
      <c r="G148" s="336">
        <f t="shared" si="17"/>
        <v>14587.557874762808</v>
      </c>
      <c r="H148" s="337">
        <f t="shared" si="19"/>
        <v>6779.2266313932978</v>
      </c>
      <c r="I148" s="345">
        <v>516</v>
      </c>
      <c r="J148" s="346">
        <v>1168</v>
      </c>
      <c r="K148" s="347">
        <f t="shared" si="20"/>
        <v>44.178082191780824</v>
      </c>
      <c r="L148" s="348">
        <v>7607261</v>
      </c>
      <c r="M148" s="348">
        <f t="shared" si="21"/>
        <v>14742.753875968992</v>
      </c>
      <c r="N148" s="348">
        <f t="shared" si="22"/>
        <v>6513.0659246575342</v>
      </c>
      <c r="O148" s="354">
        <v>6287164</v>
      </c>
      <c r="P148" s="355">
        <v>1852</v>
      </c>
      <c r="Q148" s="380">
        <v>4560</v>
      </c>
      <c r="R148" s="375">
        <f t="shared" si="18"/>
        <v>1953.0659246575342</v>
      </c>
      <c r="S148" s="376">
        <f t="shared" si="23"/>
        <v>42.830393084595045</v>
      </c>
    </row>
    <row r="149" spans="1:19">
      <c r="A149" s="241">
        <v>78090</v>
      </c>
      <c r="B149" s="330" t="s">
        <v>675</v>
      </c>
      <c r="C149" s="333">
        <v>144</v>
      </c>
      <c r="D149" s="334">
        <v>345</v>
      </c>
      <c r="E149" s="335">
        <f t="shared" si="16"/>
        <v>0.41739130434782606</v>
      </c>
      <c r="F149" s="336">
        <v>2696987</v>
      </c>
      <c r="G149" s="336">
        <f t="shared" si="17"/>
        <v>18729.076388888891</v>
      </c>
      <c r="H149" s="337">
        <f t="shared" si="19"/>
        <v>7817.3536231884054</v>
      </c>
      <c r="I149" s="345">
        <v>136</v>
      </c>
      <c r="J149" s="346">
        <v>344</v>
      </c>
      <c r="K149" s="347">
        <f t="shared" si="20"/>
        <v>39.534883720930232</v>
      </c>
      <c r="L149" s="348">
        <v>2448123</v>
      </c>
      <c r="M149" s="348">
        <f t="shared" si="21"/>
        <v>18000.904411764706</v>
      </c>
      <c r="N149" s="348">
        <f t="shared" si="22"/>
        <v>7116.6366279069771</v>
      </c>
      <c r="O149" s="354">
        <v>1899782</v>
      </c>
      <c r="P149" s="355">
        <v>355</v>
      </c>
      <c r="Q149" s="380">
        <v>4561</v>
      </c>
      <c r="R149" s="375">
        <f t="shared" si="18"/>
        <v>2555.6366279069771</v>
      </c>
      <c r="S149" s="376">
        <f t="shared" si="23"/>
        <v>56.032375091141795</v>
      </c>
    </row>
    <row r="150" spans="1:19">
      <c r="A150" s="241">
        <v>78091</v>
      </c>
      <c r="B150" s="330" t="s">
        <v>285</v>
      </c>
      <c r="C150" s="333">
        <v>6466</v>
      </c>
      <c r="D150" s="334">
        <v>16416</v>
      </c>
      <c r="E150" s="335">
        <f t="shared" si="16"/>
        <v>0.39388401559454189</v>
      </c>
      <c r="F150" s="336">
        <v>143574873</v>
      </c>
      <c r="G150" s="336">
        <f t="shared" si="17"/>
        <v>22204.589081348593</v>
      </c>
      <c r="H150" s="337">
        <f t="shared" si="19"/>
        <v>8746.0327119883041</v>
      </c>
      <c r="I150" s="345">
        <v>6517</v>
      </c>
      <c r="J150" s="346">
        <v>16866</v>
      </c>
      <c r="K150" s="347">
        <f t="shared" si="20"/>
        <v>38.639867188426422</v>
      </c>
      <c r="L150" s="348">
        <v>143780024</v>
      </c>
      <c r="M150" s="348">
        <f t="shared" si="21"/>
        <v>22062.302286328064</v>
      </c>
      <c r="N150" s="348">
        <f t="shared" si="22"/>
        <v>8524.8443021463299</v>
      </c>
      <c r="O150" s="354">
        <v>118955967</v>
      </c>
      <c r="P150" s="355">
        <v>17087</v>
      </c>
      <c r="Q150" s="380">
        <v>4562</v>
      </c>
      <c r="R150" s="375">
        <f t="shared" si="18"/>
        <v>3962.8443021463299</v>
      </c>
      <c r="S150" s="376">
        <f t="shared" si="23"/>
        <v>86.866381020305354</v>
      </c>
    </row>
    <row r="151" spans="1:19">
      <c r="A151" s="241">
        <v>78093</v>
      </c>
      <c r="B151" s="330" t="s">
        <v>467</v>
      </c>
      <c r="C151" s="333">
        <v>680</v>
      </c>
      <c r="D151" s="334">
        <v>2249</v>
      </c>
      <c r="E151" s="335">
        <f t="shared" si="16"/>
        <v>0.30235660293463762</v>
      </c>
      <c r="F151" s="336">
        <v>11446953</v>
      </c>
      <c r="G151" s="336">
        <f t="shared" si="17"/>
        <v>16833.754411764705</v>
      </c>
      <c r="H151" s="337">
        <f t="shared" si="19"/>
        <v>5089.7967985771456</v>
      </c>
      <c r="I151" s="345">
        <v>706</v>
      </c>
      <c r="J151" s="346">
        <v>2287</v>
      </c>
      <c r="K151" s="347">
        <f t="shared" si="20"/>
        <v>30.870135548753826</v>
      </c>
      <c r="L151" s="348">
        <v>11657247</v>
      </c>
      <c r="M151" s="348">
        <f t="shared" si="21"/>
        <v>16511.681303116147</v>
      </c>
      <c r="N151" s="348">
        <f t="shared" si="22"/>
        <v>5097.1783996501972</v>
      </c>
      <c r="O151" s="354">
        <v>8730663</v>
      </c>
      <c r="P151" s="355">
        <v>2324</v>
      </c>
      <c r="Q151" s="380">
        <v>4563</v>
      </c>
      <c r="R151" s="375">
        <f t="shared" si="18"/>
        <v>534.17839965019721</v>
      </c>
      <c r="S151" s="376">
        <f t="shared" si="23"/>
        <v>11.706736788301495</v>
      </c>
    </row>
    <row r="152" spans="1:19">
      <c r="A152" s="241">
        <v>78094</v>
      </c>
      <c r="B152" s="330" t="s">
        <v>548</v>
      </c>
      <c r="C152" s="333">
        <v>458</v>
      </c>
      <c r="D152" s="334">
        <v>1366</v>
      </c>
      <c r="E152" s="335">
        <f t="shared" si="16"/>
        <v>0.33528550512445093</v>
      </c>
      <c r="F152" s="336">
        <v>7960359</v>
      </c>
      <c r="G152" s="336">
        <f t="shared" si="17"/>
        <v>17380.696506550219</v>
      </c>
      <c r="H152" s="337">
        <f t="shared" si="19"/>
        <v>5827.4956076134704</v>
      </c>
      <c r="I152" s="345">
        <v>459</v>
      </c>
      <c r="J152" s="346">
        <v>1352</v>
      </c>
      <c r="K152" s="347">
        <f t="shared" si="20"/>
        <v>33.949704142011832</v>
      </c>
      <c r="L152" s="348">
        <v>7763957</v>
      </c>
      <c r="M152" s="348">
        <f t="shared" si="21"/>
        <v>16914.938997821351</v>
      </c>
      <c r="N152" s="348">
        <f t="shared" si="22"/>
        <v>5742.5717455621298</v>
      </c>
      <c r="O152" s="354">
        <v>5781058</v>
      </c>
      <c r="P152" s="355">
        <v>1383</v>
      </c>
      <c r="Q152" s="380">
        <v>4564</v>
      </c>
      <c r="R152" s="375">
        <f t="shared" si="18"/>
        <v>1178.5717455621298</v>
      </c>
      <c r="S152" s="376">
        <f t="shared" si="23"/>
        <v>25.823219666129049</v>
      </c>
    </row>
    <row r="153" spans="1:19">
      <c r="A153" s="241">
        <v>78095</v>
      </c>
      <c r="B153" s="330" t="s">
        <v>491</v>
      </c>
      <c r="C153" s="333">
        <v>847</v>
      </c>
      <c r="D153" s="334">
        <v>1998</v>
      </c>
      <c r="E153" s="335">
        <f t="shared" si="16"/>
        <v>0.42392392392392392</v>
      </c>
      <c r="F153" s="336">
        <v>17539283</v>
      </c>
      <c r="G153" s="336">
        <f t="shared" si="17"/>
        <v>20707.536009445099</v>
      </c>
      <c r="H153" s="337">
        <f t="shared" si="19"/>
        <v>8778.4199199199193</v>
      </c>
      <c r="I153" s="345">
        <v>864</v>
      </c>
      <c r="J153" s="346">
        <v>2031</v>
      </c>
      <c r="K153" s="347">
        <f t="shared" si="20"/>
        <v>42.540620384047266</v>
      </c>
      <c r="L153" s="348">
        <v>17490336</v>
      </c>
      <c r="M153" s="348">
        <f t="shared" si="21"/>
        <v>20243.444444444445</v>
      </c>
      <c r="N153" s="348">
        <f t="shared" si="22"/>
        <v>8611.6868537666178</v>
      </c>
      <c r="O153" s="354">
        <v>13617895</v>
      </c>
      <c r="P153" s="355">
        <v>2078</v>
      </c>
      <c r="Q153" s="380">
        <v>4565</v>
      </c>
      <c r="R153" s="375">
        <f t="shared" si="18"/>
        <v>4046.6868537666178</v>
      </c>
      <c r="S153" s="376">
        <f t="shared" si="23"/>
        <v>88.645933269805425</v>
      </c>
    </row>
    <row r="154" spans="1:19">
      <c r="A154" s="241">
        <v>78096</v>
      </c>
      <c r="B154" s="330" t="s">
        <v>621</v>
      </c>
      <c r="C154" s="333">
        <v>274</v>
      </c>
      <c r="D154" s="334">
        <v>878</v>
      </c>
      <c r="E154" s="335">
        <f t="shared" si="16"/>
        <v>0.3120728929384966</v>
      </c>
      <c r="F154" s="336">
        <v>5147804</v>
      </c>
      <c r="G154" s="336">
        <f t="shared" si="17"/>
        <v>18787.605839416057</v>
      </c>
      <c r="H154" s="337">
        <f t="shared" si="19"/>
        <v>5863.102505694761</v>
      </c>
      <c r="I154" s="345">
        <v>271</v>
      </c>
      <c r="J154" s="346">
        <v>893</v>
      </c>
      <c r="K154" s="347">
        <f t="shared" si="20"/>
        <v>30.347144456886898</v>
      </c>
      <c r="L154" s="348">
        <v>5031235</v>
      </c>
      <c r="M154" s="348">
        <f t="shared" si="21"/>
        <v>18565.442804428043</v>
      </c>
      <c r="N154" s="348">
        <f t="shared" si="22"/>
        <v>5634.0817469204931</v>
      </c>
      <c r="O154" s="354">
        <v>4097227</v>
      </c>
      <c r="P154" s="355">
        <v>929</v>
      </c>
      <c r="Q154" s="380">
        <v>4566</v>
      </c>
      <c r="R154" s="375">
        <f t="shared" si="18"/>
        <v>1068.0817469204931</v>
      </c>
      <c r="S154" s="376">
        <f t="shared" si="23"/>
        <v>23.392066292608256</v>
      </c>
    </row>
    <row r="155" spans="1:19">
      <c r="A155" s="241">
        <v>78097</v>
      </c>
      <c r="B155" s="330" t="s">
        <v>541</v>
      </c>
      <c r="C155" s="333">
        <v>567</v>
      </c>
      <c r="D155" s="334">
        <v>1414</v>
      </c>
      <c r="E155" s="335">
        <f t="shared" si="16"/>
        <v>0.40099009900990101</v>
      </c>
      <c r="F155" s="336">
        <v>12240589</v>
      </c>
      <c r="G155" s="336">
        <f t="shared" si="17"/>
        <v>21588.340388007055</v>
      </c>
      <c r="H155" s="337">
        <f t="shared" si="19"/>
        <v>8656.7107496463941</v>
      </c>
      <c r="I155" s="345">
        <v>563</v>
      </c>
      <c r="J155" s="346">
        <v>1454</v>
      </c>
      <c r="K155" s="347">
        <f t="shared" si="20"/>
        <v>38.720770288858319</v>
      </c>
      <c r="L155" s="348">
        <v>11908518</v>
      </c>
      <c r="M155" s="348">
        <f t="shared" si="21"/>
        <v>21151.89698046181</v>
      </c>
      <c r="N155" s="348">
        <f t="shared" si="22"/>
        <v>8190.177441540578</v>
      </c>
      <c r="O155" s="354">
        <v>9396604</v>
      </c>
      <c r="P155" s="355">
        <v>1459</v>
      </c>
      <c r="Q155" s="380">
        <v>4567</v>
      </c>
      <c r="R155" s="375">
        <f t="shared" si="18"/>
        <v>3623.177441540578</v>
      </c>
      <c r="S155" s="376">
        <f t="shared" si="23"/>
        <v>79.333861211749024</v>
      </c>
    </row>
    <row r="156" spans="1:19">
      <c r="A156" s="241">
        <v>78098</v>
      </c>
      <c r="B156" s="330" t="s">
        <v>546</v>
      </c>
      <c r="C156" s="333">
        <v>432</v>
      </c>
      <c r="D156" s="334">
        <v>1377</v>
      </c>
      <c r="E156" s="335">
        <f t="shared" si="16"/>
        <v>0.31372549019607843</v>
      </c>
      <c r="F156" s="336">
        <v>8243277</v>
      </c>
      <c r="G156" s="336">
        <f t="shared" si="17"/>
        <v>19081.659722222223</v>
      </c>
      <c r="H156" s="337">
        <f t="shared" si="19"/>
        <v>5986.4030501089328</v>
      </c>
      <c r="I156" s="345">
        <v>435</v>
      </c>
      <c r="J156" s="346">
        <v>1397</v>
      </c>
      <c r="K156" s="347">
        <f t="shared" si="20"/>
        <v>31.138153185397282</v>
      </c>
      <c r="L156" s="348">
        <v>8281193</v>
      </c>
      <c r="M156" s="348">
        <f t="shared" si="21"/>
        <v>19037.225287356323</v>
      </c>
      <c r="N156" s="348">
        <f t="shared" si="22"/>
        <v>5927.8403722261992</v>
      </c>
      <c r="O156" s="354">
        <v>6260312</v>
      </c>
      <c r="P156" s="355">
        <v>1438</v>
      </c>
      <c r="Q156" s="380">
        <v>4568</v>
      </c>
      <c r="R156" s="375">
        <f t="shared" si="18"/>
        <v>1359.8403722261992</v>
      </c>
      <c r="S156" s="376">
        <f t="shared" si="23"/>
        <v>29.768834768524499</v>
      </c>
    </row>
    <row r="157" spans="1:19">
      <c r="A157" s="241">
        <v>78099</v>
      </c>
      <c r="B157" s="330" t="s">
        <v>583</v>
      </c>
      <c r="C157" s="333">
        <v>444</v>
      </c>
      <c r="D157" s="334">
        <v>1173</v>
      </c>
      <c r="E157" s="335">
        <f t="shared" si="16"/>
        <v>0.37851662404092073</v>
      </c>
      <c r="F157" s="336">
        <v>6714556</v>
      </c>
      <c r="G157" s="336">
        <f t="shared" si="17"/>
        <v>15122.873873873874</v>
      </c>
      <c r="H157" s="337">
        <f t="shared" si="19"/>
        <v>5724.2591645353796</v>
      </c>
      <c r="I157" s="345">
        <v>433</v>
      </c>
      <c r="J157" s="346">
        <v>1197</v>
      </c>
      <c r="K157" s="347">
        <f t="shared" si="20"/>
        <v>36.173767752715122</v>
      </c>
      <c r="L157" s="348">
        <v>6555835</v>
      </c>
      <c r="M157" s="348">
        <f t="shared" si="21"/>
        <v>15140.496535796767</v>
      </c>
      <c r="N157" s="348">
        <f t="shared" si="22"/>
        <v>5476.8880534670006</v>
      </c>
      <c r="O157" s="354">
        <v>5318755</v>
      </c>
      <c r="P157" s="355">
        <v>1207</v>
      </c>
      <c r="Q157" s="380">
        <v>4569</v>
      </c>
      <c r="R157" s="375">
        <f t="shared" si="18"/>
        <v>907.88805346700065</v>
      </c>
      <c r="S157" s="376">
        <f t="shared" si="23"/>
        <v>19.870607429787714</v>
      </c>
    </row>
    <row r="158" spans="1:19">
      <c r="A158" s="241">
        <v>78100</v>
      </c>
      <c r="B158" s="330" t="s">
        <v>627</v>
      </c>
      <c r="C158" s="333">
        <v>328</v>
      </c>
      <c r="D158" s="334">
        <v>830</v>
      </c>
      <c r="E158" s="335">
        <f t="shared" si="16"/>
        <v>0.39518072289156625</v>
      </c>
      <c r="F158" s="336">
        <v>4458242</v>
      </c>
      <c r="G158" s="336">
        <f t="shared" si="17"/>
        <v>13592.201219512195</v>
      </c>
      <c r="H158" s="337">
        <f t="shared" si="19"/>
        <v>5371.3759036144575</v>
      </c>
      <c r="I158" s="345">
        <v>352</v>
      </c>
      <c r="J158" s="346">
        <v>830</v>
      </c>
      <c r="K158" s="347">
        <f t="shared" si="20"/>
        <v>42.409638554216869</v>
      </c>
      <c r="L158" s="348">
        <v>4797960</v>
      </c>
      <c r="M158" s="348">
        <f t="shared" si="21"/>
        <v>13630.568181818182</v>
      </c>
      <c r="N158" s="348">
        <f t="shared" si="22"/>
        <v>5780.674698795181</v>
      </c>
      <c r="O158" s="354">
        <v>3741707</v>
      </c>
      <c r="P158" s="355">
        <v>901</v>
      </c>
      <c r="Q158" s="380">
        <v>4570</v>
      </c>
      <c r="R158" s="375">
        <f t="shared" si="18"/>
        <v>1210.674698795181</v>
      </c>
      <c r="S158" s="376">
        <f t="shared" si="23"/>
        <v>26.491787719807025</v>
      </c>
    </row>
    <row r="159" spans="1:19">
      <c r="A159" s="241">
        <v>78101</v>
      </c>
      <c r="B159" s="330" t="s">
        <v>329</v>
      </c>
      <c r="C159" s="333">
        <v>2740</v>
      </c>
      <c r="D159" s="334">
        <v>6496</v>
      </c>
      <c r="E159" s="335">
        <f t="shared" si="16"/>
        <v>0.42179802955665024</v>
      </c>
      <c r="F159" s="336">
        <v>55253708</v>
      </c>
      <c r="G159" s="336">
        <f t="shared" si="17"/>
        <v>20165.58686131387</v>
      </c>
      <c r="H159" s="337">
        <f t="shared" si="19"/>
        <v>8505.8048029556649</v>
      </c>
      <c r="I159" s="345">
        <v>2715</v>
      </c>
      <c r="J159" s="346">
        <v>6802</v>
      </c>
      <c r="K159" s="347">
        <f t="shared" si="20"/>
        <v>39.914730961481915</v>
      </c>
      <c r="L159" s="348">
        <v>53141545</v>
      </c>
      <c r="M159" s="348">
        <f t="shared" si="21"/>
        <v>19573.313075506445</v>
      </c>
      <c r="N159" s="348">
        <f t="shared" si="22"/>
        <v>7812.6352543369594</v>
      </c>
      <c r="O159" s="354">
        <v>42139725</v>
      </c>
      <c r="P159" s="355">
        <v>6669</v>
      </c>
      <c r="Q159" s="380">
        <v>4571</v>
      </c>
      <c r="R159" s="375">
        <f t="shared" si="18"/>
        <v>3241.6352543369594</v>
      </c>
      <c r="S159" s="376">
        <f t="shared" si="23"/>
        <v>70.917419696717559</v>
      </c>
    </row>
    <row r="160" spans="1:19">
      <c r="A160" s="241">
        <v>78102</v>
      </c>
      <c r="B160" s="330" t="s">
        <v>272</v>
      </c>
      <c r="C160" s="333">
        <v>15723</v>
      </c>
      <c r="D160" s="334">
        <v>33555</v>
      </c>
      <c r="E160" s="335">
        <f t="shared" si="16"/>
        <v>0.46857398301296377</v>
      </c>
      <c r="F160" s="336">
        <v>405834193</v>
      </c>
      <c r="G160" s="336">
        <f t="shared" si="17"/>
        <v>25811.49863257648</v>
      </c>
      <c r="H160" s="337">
        <f t="shared" si="19"/>
        <v>12094.59672180003</v>
      </c>
      <c r="I160" s="345">
        <v>15504</v>
      </c>
      <c r="J160" s="346">
        <v>35488</v>
      </c>
      <c r="K160" s="347">
        <f t="shared" si="20"/>
        <v>43.688007213706044</v>
      </c>
      <c r="L160" s="348">
        <v>404215668</v>
      </c>
      <c r="M160" s="348">
        <f t="shared" si="21"/>
        <v>26071.702012383899</v>
      </c>
      <c r="N160" s="348">
        <f t="shared" si="22"/>
        <v>11390.207055906221</v>
      </c>
      <c r="O160" s="354">
        <v>335063268</v>
      </c>
      <c r="P160" s="355">
        <v>35143</v>
      </c>
      <c r="Q160" s="380">
        <v>4572</v>
      </c>
      <c r="R160" s="375">
        <f t="shared" si="18"/>
        <v>6818.2070559062213</v>
      </c>
      <c r="S160" s="376">
        <f t="shared" si="23"/>
        <v>149.1296381431807</v>
      </c>
    </row>
    <row r="161" spans="1:19">
      <c r="A161" s="241">
        <v>78103</v>
      </c>
      <c r="B161" s="330" t="s">
        <v>405</v>
      </c>
      <c r="C161" s="333">
        <v>1313</v>
      </c>
      <c r="D161" s="334">
        <v>3292</v>
      </c>
      <c r="E161" s="335">
        <f t="shared" si="16"/>
        <v>0.3988456865127582</v>
      </c>
      <c r="F161" s="336">
        <v>20756349</v>
      </c>
      <c r="G161" s="336">
        <f t="shared" si="17"/>
        <v>15808.338918507236</v>
      </c>
      <c r="H161" s="337">
        <f t="shared" si="19"/>
        <v>6305.0877885783721</v>
      </c>
      <c r="I161" s="345">
        <v>1262</v>
      </c>
      <c r="J161" s="346">
        <v>3361</v>
      </c>
      <c r="K161" s="347">
        <f t="shared" si="20"/>
        <v>37.548348705742342</v>
      </c>
      <c r="L161" s="348">
        <v>19673639</v>
      </c>
      <c r="M161" s="348">
        <f t="shared" si="21"/>
        <v>15589.254358161648</v>
      </c>
      <c r="N161" s="348">
        <f t="shared" si="22"/>
        <v>5853.5075870276705</v>
      </c>
      <c r="O161" s="354">
        <v>15746087</v>
      </c>
      <c r="P161" s="355">
        <v>3286</v>
      </c>
      <c r="Q161" s="380">
        <v>4573</v>
      </c>
      <c r="R161" s="375">
        <f t="shared" si="18"/>
        <v>1280.5075870276705</v>
      </c>
      <c r="S161" s="376">
        <f t="shared" si="23"/>
        <v>28.001477958182168</v>
      </c>
    </row>
    <row r="162" spans="1:19">
      <c r="A162" s="241">
        <v>78104</v>
      </c>
      <c r="B162" s="330" t="s">
        <v>318</v>
      </c>
      <c r="C162" s="333">
        <v>2150</v>
      </c>
      <c r="D162" s="334">
        <v>7228</v>
      </c>
      <c r="E162" s="335">
        <f t="shared" si="16"/>
        <v>0.29745434421693412</v>
      </c>
      <c r="F162" s="336">
        <v>37006348</v>
      </c>
      <c r="G162" s="336">
        <f t="shared" si="17"/>
        <v>17212.254883720929</v>
      </c>
      <c r="H162" s="337">
        <f t="shared" si="19"/>
        <v>5119.8599889319312</v>
      </c>
      <c r="I162" s="345">
        <v>2187</v>
      </c>
      <c r="J162" s="346">
        <v>7371</v>
      </c>
      <c r="K162" s="347">
        <f t="shared" si="20"/>
        <v>29.670329670329672</v>
      </c>
      <c r="L162" s="348">
        <v>37351853</v>
      </c>
      <c r="M162" s="348">
        <f t="shared" si="21"/>
        <v>17079.036579789667</v>
      </c>
      <c r="N162" s="348">
        <f t="shared" si="22"/>
        <v>5067.4064577397912</v>
      </c>
      <c r="O162" s="354">
        <v>28456290</v>
      </c>
      <c r="P162" s="355">
        <v>7555</v>
      </c>
      <c r="Q162" s="380">
        <v>4574</v>
      </c>
      <c r="R162" s="375">
        <f t="shared" si="18"/>
        <v>493.40645773979122</v>
      </c>
      <c r="S162" s="376">
        <f t="shared" si="23"/>
        <v>10.787198463921976</v>
      </c>
    </row>
    <row r="163" spans="1:19">
      <c r="A163" s="241">
        <v>78105</v>
      </c>
      <c r="B163" s="330" t="s">
        <v>340</v>
      </c>
      <c r="C163" s="333">
        <v>2182</v>
      </c>
      <c r="D163" s="334">
        <v>5697</v>
      </c>
      <c r="E163" s="335">
        <f t="shared" si="16"/>
        <v>0.38300860101807971</v>
      </c>
      <c r="F163" s="336">
        <v>46379865</v>
      </c>
      <c r="G163" s="336">
        <f t="shared" si="17"/>
        <v>21255.666819431714</v>
      </c>
      <c r="H163" s="337">
        <f t="shared" si="19"/>
        <v>8141.1032122169563</v>
      </c>
      <c r="I163" s="345">
        <v>2254</v>
      </c>
      <c r="J163" s="346">
        <v>5828</v>
      </c>
      <c r="K163" s="347">
        <f t="shared" si="20"/>
        <v>38.675360329444061</v>
      </c>
      <c r="L163" s="348">
        <v>47069576</v>
      </c>
      <c r="M163" s="348">
        <f t="shared" si="21"/>
        <v>20882.686779059452</v>
      </c>
      <c r="N163" s="348">
        <f t="shared" si="22"/>
        <v>8076.4543582704191</v>
      </c>
      <c r="O163" s="354">
        <v>38400272</v>
      </c>
      <c r="P163" s="355">
        <v>5958</v>
      </c>
      <c r="Q163" s="380">
        <v>4575</v>
      </c>
      <c r="R163" s="375">
        <f t="shared" si="18"/>
        <v>3501.4543582704191</v>
      </c>
      <c r="S163" s="376">
        <f t="shared" si="23"/>
        <v>76.534521492249596</v>
      </c>
    </row>
    <row r="164" spans="1:19">
      <c r="A164" s="241">
        <v>78106</v>
      </c>
      <c r="B164" s="330" t="s">
        <v>372</v>
      </c>
      <c r="C164" s="333">
        <v>1398</v>
      </c>
      <c r="D164" s="334">
        <v>4316</v>
      </c>
      <c r="E164" s="335">
        <f t="shared" si="16"/>
        <v>0.32391102873030586</v>
      </c>
      <c r="F164" s="336">
        <v>24022998</v>
      </c>
      <c r="G164" s="336">
        <f t="shared" si="17"/>
        <v>17183.83261802575</v>
      </c>
      <c r="H164" s="337">
        <f t="shared" si="19"/>
        <v>5566.0329008341059</v>
      </c>
      <c r="I164" s="345">
        <v>1405</v>
      </c>
      <c r="J164" s="346">
        <v>4396</v>
      </c>
      <c r="K164" s="347">
        <f t="shared" si="20"/>
        <v>31.960873521383075</v>
      </c>
      <c r="L164" s="348">
        <v>24356569</v>
      </c>
      <c r="M164" s="348">
        <f t="shared" si="21"/>
        <v>17335.636298932386</v>
      </c>
      <c r="N164" s="348">
        <f t="shared" si="22"/>
        <v>5540.6207916287531</v>
      </c>
      <c r="O164" s="354">
        <v>16929621</v>
      </c>
      <c r="P164" s="355">
        <v>4354</v>
      </c>
      <c r="Q164" s="380">
        <v>4576</v>
      </c>
      <c r="R164" s="375">
        <f t="shared" si="18"/>
        <v>964.62079162875307</v>
      </c>
      <c r="S164" s="376">
        <f t="shared" si="23"/>
        <v>21.079999817061911</v>
      </c>
    </row>
    <row r="165" spans="1:19">
      <c r="A165" s="241">
        <v>78107</v>
      </c>
      <c r="B165" s="330" t="s">
        <v>504</v>
      </c>
      <c r="C165" s="333">
        <v>685</v>
      </c>
      <c r="D165" s="334">
        <v>1873</v>
      </c>
      <c r="E165" s="335">
        <f t="shared" si="16"/>
        <v>0.36572343833422316</v>
      </c>
      <c r="F165" s="336">
        <v>12388932</v>
      </c>
      <c r="G165" s="336">
        <f t="shared" si="17"/>
        <v>18086.032116788319</v>
      </c>
      <c r="H165" s="337">
        <f t="shared" si="19"/>
        <v>6614.4858515750129</v>
      </c>
      <c r="I165" s="345">
        <v>694</v>
      </c>
      <c r="J165" s="346">
        <v>1910</v>
      </c>
      <c r="K165" s="347">
        <f t="shared" si="20"/>
        <v>36.33507853403141</v>
      </c>
      <c r="L165" s="348">
        <v>12361106</v>
      </c>
      <c r="M165" s="348">
        <f t="shared" si="21"/>
        <v>17811.391930835736</v>
      </c>
      <c r="N165" s="348">
        <f t="shared" si="22"/>
        <v>6471.7832460732989</v>
      </c>
      <c r="O165" s="354">
        <v>9638787</v>
      </c>
      <c r="P165" s="355">
        <v>1822</v>
      </c>
      <c r="Q165" s="380">
        <v>4577</v>
      </c>
      <c r="R165" s="375">
        <f t="shared" si="18"/>
        <v>1894.7832460732989</v>
      </c>
      <c r="S165" s="376">
        <f t="shared" si="23"/>
        <v>41.397929780932898</v>
      </c>
    </row>
    <row r="166" spans="1:19">
      <c r="A166" s="241">
        <v>78108</v>
      </c>
      <c r="B166" s="330" t="s">
        <v>270</v>
      </c>
      <c r="C166" s="333">
        <v>13371</v>
      </c>
      <c r="D166" s="334">
        <v>36347</v>
      </c>
      <c r="E166" s="335">
        <f t="shared" si="16"/>
        <v>0.36787080089140783</v>
      </c>
      <c r="F166" s="336">
        <v>257128385</v>
      </c>
      <c r="G166" s="336">
        <f t="shared" si="17"/>
        <v>19230.303268267144</v>
      </c>
      <c r="H166" s="337">
        <f t="shared" si="19"/>
        <v>7074.2670646820925</v>
      </c>
      <c r="I166" s="345">
        <v>13238</v>
      </c>
      <c r="J166" s="346">
        <v>38422</v>
      </c>
      <c r="K166" s="347">
        <f t="shared" si="20"/>
        <v>34.454218937067303</v>
      </c>
      <c r="L166" s="348">
        <v>253690160</v>
      </c>
      <c r="M166" s="348">
        <f t="shared" si="21"/>
        <v>19163.783048798912</v>
      </c>
      <c r="N166" s="348">
        <f t="shared" si="22"/>
        <v>6602.7317682577686</v>
      </c>
      <c r="O166" s="354">
        <v>196670597</v>
      </c>
      <c r="P166" s="355">
        <v>36438</v>
      </c>
      <c r="Q166" s="380">
        <v>4578</v>
      </c>
      <c r="R166" s="375">
        <f t="shared" si="18"/>
        <v>2024.7317682577686</v>
      </c>
      <c r="S166" s="376">
        <f t="shared" si="23"/>
        <v>44.227430499295949</v>
      </c>
    </row>
    <row r="167" spans="1:19">
      <c r="A167" s="241">
        <v>78109</v>
      </c>
      <c r="B167" s="330" t="s">
        <v>582</v>
      </c>
      <c r="C167" s="333">
        <v>352</v>
      </c>
      <c r="D167" s="334">
        <v>1178</v>
      </c>
      <c r="E167" s="335">
        <f t="shared" si="16"/>
        <v>0.29881154499151102</v>
      </c>
      <c r="F167" s="336">
        <v>5843498</v>
      </c>
      <c r="G167" s="336">
        <f t="shared" si="17"/>
        <v>16600.846590909092</v>
      </c>
      <c r="H167" s="337">
        <f t="shared" si="19"/>
        <v>4960.5246179966043</v>
      </c>
      <c r="I167" s="345">
        <v>361</v>
      </c>
      <c r="J167" s="346">
        <v>1197</v>
      </c>
      <c r="K167" s="347">
        <f t="shared" si="20"/>
        <v>30.158730158730158</v>
      </c>
      <c r="L167" s="348">
        <v>6242826</v>
      </c>
      <c r="M167" s="348">
        <f t="shared" si="21"/>
        <v>17293.146814404434</v>
      </c>
      <c r="N167" s="348">
        <f t="shared" si="22"/>
        <v>5215.3934837092729</v>
      </c>
      <c r="O167" s="354">
        <v>4873065</v>
      </c>
      <c r="P167" s="355">
        <v>1242</v>
      </c>
      <c r="Q167" s="380">
        <v>4579</v>
      </c>
      <c r="R167" s="375">
        <f t="shared" si="18"/>
        <v>636.39348370927291</v>
      </c>
      <c r="S167" s="376">
        <f t="shared" si="23"/>
        <v>13.8980887466537</v>
      </c>
    </row>
    <row r="168" spans="1:19">
      <c r="A168" s="241">
        <v>78110</v>
      </c>
      <c r="B168" s="330" t="s">
        <v>421</v>
      </c>
      <c r="C168" s="333">
        <v>1195</v>
      </c>
      <c r="D168" s="334">
        <v>3078</v>
      </c>
      <c r="E168" s="335">
        <f t="shared" si="16"/>
        <v>0.38823911630929175</v>
      </c>
      <c r="F168" s="336">
        <v>24972431</v>
      </c>
      <c r="G168" s="336">
        <f t="shared" si="17"/>
        <v>20897.43179916318</v>
      </c>
      <c r="H168" s="337">
        <f t="shared" si="19"/>
        <v>8113.2004548408058</v>
      </c>
      <c r="I168" s="345">
        <v>1189</v>
      </c>
      <c r="J168" s="346">
        <v>3213</v>
      </c>
      <c r="K168" s="347">
        <f t="shared" si="20"/>
        <v>37.005913476501711</v>
      </c>
      <c r="L168" s="348">
        <v>23944428</v>
      </c>
      <c r="M168" s="348">
        <f t="shared" si="21"/>
        <v>20138.291000841044</v>
      </c>
      <c r="N168" s="348">
        <f t="shared" si="22"/>
        <v>7452.3585434173674</v>
      </c>
      <c r="O168" s="354">
        <v>19033252</v>
      </c>
      <c r="P168" s="355">
        <v>3070</v>
      </c>
      <c r="Q168" s="380">
        <v>4580</v>
      </c>
      <c r="R168" s="375">
        <f t="shared" si="18"/>
        <v>2872.3585434173674</v>
      </c>
      <c r="S168" s="376">
        <f t="shared" si="23"/>
        <v>62.715252039680514</v>
      </c>
    </row>
    <row r="169" spans="1:19">
      <c r="A169" s="241">
        <v>78111</v>
      </c>
      <c r="B169" s="330" t="s">
        <v>596</v>
      </c>
      <c r="C169" s="333">
        <v>543</v>
      </c>
      <c r="D169" s="334">
        <v>1065</v>
      </c>
      <c r="E169" s="335">
        <f t="shared" si="16"/>
        <v>0.50985915492957745</v>
      </c>
      <c r="F169" s="336">
        <v>9481405</v>
      </c>
      <c r="G169" s="336">
        <f t="shared" si="17"/>
        <v>17461.151012891343</v>
      </c>
      <c r="H169" s="337">
        <f t="shared" si="19"/>
        <v>8902.7276995305165</v>
      </c>
      <c r="I169" s="345">
        <v>542</v>
      </c>
      <c r="J169" s="346">
        <v>1072</v>
      </c>
      <c r="K169" s="347">
        <f t="shared" si="20"/>
        <v>50.559701492537314</v>
      </c>
      <c r="L169" s="348">
        <v>9590262</v>
      </c>
      <c r="M169" s="348">
        <f t="shared" si="21"/>
        <v>17694.210332103321</v>
      </c>
      <c r="N169" s="348">
        <f t="shared" si="22"/>
        <v>8946.1399253731342</v>
      </c>
      <c r="O169" s="354">
        <v>8383976</v>
      </c>
      <c r="P169" s="355">
        <v>1208</v>
      </c>
      <c r="Q169" s="380">
        <v>4581</v>
      </c>
      <c r="R169" s="375">
        <f t="shared" si="18"/>
        <v>4365.1399253731342</v>
      </c>
      <c r="S169" s="376">
        <f t="shared" si="23"/>
        <v>95.287926770860821</v>
      </c>
    </row>
    <row r="170" spans="1:19">
      <c r="A170" s="241">
        <v>78112</v>
      </c>
      <c r="B170" s="330" t="s">
        <v>529</v>
      </c>
      <c r="C170" s="333">
        <v>432</v>
      </c>
      <c r="D170" s="334">
        <v>1598</v>
      </c>
      <c r="E170" s="335">
        <f t="shared" si="16"/>
        <v>0.27033792240300375</v>
      </c>
      <c r="F170" s="336">
        <v>6926014</v>
      </c>
      <c r="G170" s="336">
        <f t="shared" si="17"/>
        <v>16032.439814814816</v>
      </c>
      <c r="H170" s="337">
        <f t="shared" si="19"/>
        <v>4334.1764705882351</v>
      </c>
      <c r="I170" s="345">
        <v>444</v>
      </c>
      <c r="J170" s="346">
        <v>1625</v>
      </c>
      <c r="K170" s="347">
        <f t="shared" si="20"/>
        <v>27.323076923076922</v>
      </c>
      <c r="L170" s="348">
        <v>7103802</v>
      </c>
      <c r="M170" s="348">
        <f t="shared" si="21"/>
        <v>15999.554054054053</v>
      </c>
      <c r="N170" s="348">
        <f t="shared" si="22"/>
        <v>4371.5704615384611</v>
      </c>
      <c r="O170" s="354">
        <v>5932249</v>
      </c>
      <c r="P170" s="355">
        <v>1650</v>
      </c>
      <c r="Q170" s="380">
        <v>4582</v>
      </c>
      <c r="R170" s="375">
        <f t="shared" si="18"/>
        <v>-210.42953846153887</v>
      </c>
      <c r="S170" s="376">
        <f t="shared" si="23"/>
        <v>-4.5925259376154273</v>
      </c>
    </row>
    <row r="171" spans="1:19">
      <c r="A171" s="241">
        <v>78113</v>
      </c>
      <c r="B171" s="330" t="s">
        <v>648</v>
      </c>
      <c r="C171" s="333">
        <v>298</v>
      </c>
      <c r="D171" s="334">
        <v>629</v>
      </c>
      <c r="E171" s="335">
        <f t="shared" si="16"/>
        <v>0.47376788553259142</v>
      </c>
      <c r="F171" s="336">
        <v>4482926</v>
      </c>
      <c r="G171" s="336">
        <f t="shared" si="17"/>
        <v>15043.375838926175</v>
      </c>
      <c r="H171" s="337">
        <f t="shared" si="19"/>
        <v>7127.0683624801268</v>
      </c>
      <c r="I171" s="345">
        <v>306</v>
      </c>
      <c r="J171" s="346">
        <v>641</v>
      </c>
      <c r="K171" s="347">
        <f t="shared" si="20"/>
        <v>47.737909516380654</v>
      </c>
      <c r="L171" s="348">
        <v>4541961</v>
      </c>
      <c r="M171" s="348">
        <f t="shared" si="21"/>
        <v>14843.009803921568</v>
      </c>
      <c r="N171" s="348">
        <f t="shared" si="22"/>
        <v>7085.7425897035882</v>
      </c>
      <c r="O171" s="354">
        <v>3934377</v>
      </c>
      <c r="P171" s="355">
        <v>659</v>
      </c>
      <c r="Q171" s="380">
        <v>4583</v>
      </c>
      <c r="R171" s="375">
        <f t="shared" si="18"/>
        <v>2502.7425897035882</v>
      </c>
      <c r="S171" s="376">
        <f t="shared" si="23"/>
        <v>54.609264449129135</v>
      </c>
    </row>
    <row r="172" spans="1:19">
      <c r="A172" s="241">
        <v>78114</v>
      </c>
      <c r="B172" s="330" t="s">
        <v>388</v>
      </c>
      <c r="C172" s="333">
        <v>1333</v>
      </c>
      <c r="D172" s="334">
        <v>3665</v>
      </c>
      <c r="E172" s="335">
        <f t="shared" si="16"/>
        <v>0.36371077762619375</v>
      </c>
      <c r="F172" s="336">
        <v>23409191</v>
      </c>
      <c r="G172" s="336">
        <f t="shared" si="17"/>
        <v>17561.283570892723</v>
      </c>
      <c r="H172" s="337">
        <f t="shared" si="19"/>
        <v>6387.2281036834929</v>
      </c>
      <c r="I172" s="345">
        <v>1279</v>
      </c>
      <c r="J172" s="346">
        <v>3693</v>
      </c>
      <c r="K172" s="347">
        <f t="shared" si="20"/>
        <v>34.633089629027893</v>
      </c>
      <c r="L172" s="348">
        <v>22725705</v>
      </c>
      <c r="M172" s="348">
        <f t="shared" si="21"/>
        <v>17768.338545738858</v>
      </c>
      <c r="N172" s="348">
        <f t="shared" si="22"/>
        <v>6153.7246141348496</v>
      </c>
      <c r="O172" s="354">
        <v>18796775</v>
      </c>
      <c r="P172" s="355">
        <v>3813</v>
      </c>
      <c r="Q172" s="380">
        <v>4584</v>
      </c>
      <c r="R172" s="375">
        <f t="shared" si="18"/>
        <v>1569.7246141348496</v>
      </c>
      <c r="S172" s="376">
        <f t="shared" si="23"/>
        <v>34.243556154774204</v>
      </c>
    </row>
    <row r="173" spans="1:19">
      <c r="A173" s="241">
        <v>78116</v>
      </c>
      <c r="B173" s="330" t="s">
        <v>436</v>
      </c>
      <c r="C173" s="333">
        <v>954</v>
      </c>
      <c r="D173" s="334">
        <v>2715</v>
      </c>
      <c r="E173" s="335">
        <f t="shared" si="16"/>
        <v>0.35138121546961326</v>
      </c>
      <c r="F173" s="336">
        <v>19381873</v>
      </c>
      <c r="G173" s="336">
        <f t="shared" si="17"/>
        <v>20316.428721174005</v>
      </c>
      <c r="H173" s="337">
        <f t="shared" si="19"/>
        <v>7138.8114180478824</v>
      </c>
      <c r="I173" s="345">
        <v>974</v>
      </c>
      <c r="J173" s="346">
        <v>2800</v>
      </c>
      <c r="K173" s="347">
        <f t="shared" si="20"/>
        <v>34.785714285714285</v>
      </c>
      <c r="L173" s="348">
        <v>19593336</v>
      </c>
      <c r="M173" s="348">
        <f t="shared" si="21"/>
        <v>20116.361396303902</v>
      </c>
      <c r="N173" s="348">
        <f t="shared" si="22"/>
        <v>6997.62</v>
      </c>
      <c r="O173" s="354">
        <v>14943718</v>
      </c>
      <c r="P173" s="355">
        <v>2742</v>
      </c>
      <c r="Q173" s="380">
        <v>4585</v>
      </c>
      <c r="R173" s="375">
        <f t="shared" si="18"/>
        <v>2412.62</v>
      </c>
      <c r="S173" s="376">
        <f t="shared" si="23"/>
        <v>52.619847328244276</v>
      </c>
    </row>
    <row r="174" spans="1:19">
      <c r="A174" s="241">
        <v>78117</v>
      </c>
      <c r="B174" s="330" t="s">
        <v>552</v>
      </c>
      <c r="C174" s="333">
        <v>509</v>
      </c>
      <c r="D174" s="334">
        <v>1337</v>
      </c>
      <c r="E174" s="335">
        <f t="shared" si="16"/>
        <v>0.38070306656694092</v>
      </c>
      <c r="F174" s="336">
        <v>8969917</v>
      </c>
      <c r="G174" s="336">
        <f t="shared" si="17"/>
        <v>17622.626719056974</v>
      </c>
      <c r="H174" s="337">
        <f t="shared" si="19"/>
        <v>6708.9880329094985</v>
      </c>
      <c r="I174" s="345">
        <v>493</v>
      </c>
      <c r="J174" s="346">
        <v>1404</v>
      </c>
      <c r="K174" s="347">
        <f t="shared" si="20"/>
        <v>35.113960113960111</v>
      </c>
      <c r="L174" s="348">
        <v>8512140</v>
      </c>
      <c r="M174" s="348">
        <f t="shared" si="21"/>
        <v>17266.004056795133</v>
      </c>
      <c r="N174" s="348">
        <f t="shared" si="22"/>
        <v>6062.7777777777774</v>
      </c>
      <c r="O174" s="354">
        <v>7292805</v>
      </c>
      <c r="P174" s="355">
        <v>1407</v>
      </c>
      <c r="Q174" s="380">
        <v>4586</v>
      </c>
      <c r="R174" s="375">
        <f t="shared" si="18"/>
        <v>1476.7777777777774</v>
      </c>
      <c r="S174" s="376">
        <f t="shared" si="23"/>
        <v>32.201870426903128</v>
      </c>
    </row>
    <row r="175" spans="1:19">
      <c r="A175" s="241">
        <v>78118</v>
      </c>
      <c r="B175" s="330" t="s">
        <v>532</v>
      </c>
      <c r="C175" s="333">
        <v>681</v>
      </c>
      <c r="D175" s="334">
        <v>1555</v>
      </c>
      <c r="E175" s="335">
        <f t="shared" si="16"/>
        <v>0.4379421221864952</v>
      </c>
      <c r="F175" s="336">
        <v>10155098</v>
      </c>
      <c r="G175" s="336">
        <f t="shared" si="17"/>
        <v>14912.038179148311</v>
      </c>
      <c r="H175" s="337">
        <f t="shared" si="19"/>
        <v>6530.6096463022504</v>
      </c>
      <c r="I175" s="345">
        <v>690</v>
      </c>
      <c r="J175" s="346">
        <v>1579</v>
      </c>
      <c r="K175" s="347">
        <f t="shared" si="20"/>
        <v>43.698543381887269</v>
      </c>
      <c r="L175" s="348">
        <v>10190338</v>
      </c>
      <c r="M175" s="348">
        <f t="shared" si="21"/>
        <v>14768.605797101449</v>
      </c>
      <c r="N175" s="348">
        <f t="shared" si="22"/>
        <v>6453.6656111462953</v>
      </c>
      <c r="O175" s="354">
        <v>8466600</v>
      </c>
      <c r="P175" s="355">
        <v>1673</v>
      </c>
      <c r="Q175" s="380">
        <v>4587</v>
      </c>
      <c r="R175" s="375">
        <f t="shared" si="18"/>
        <v>1866.6656111462953</v>
      </c>
      <c r="S175" s="376">
        <f t="shared" si="23"/>
        <v>40.694693942583285</v>
      </c>
    </row>
    <row r="176" spans="1:19">
      <c r="A176" s="241">
        <v>78119</v>
      </c>
      <c r="B176" s="330" t="s">
        <v>281</v>
      </c>
      <c r="C176" s="333">
        <v>5998</v>
      </c>
      <c r="D176" s="334">
        <v>17912</v>
      </c>
      <c r="E176" s="335">
        <f t="shared" si="16"/>
        <v>0.33485931219294329</v>
      </c>
      <c r="F176" s="336">
        <v>120630582</v>
      </c>
      <c r="G176" s="336">
        <f t="shared" si="17"/>
        <v>20111.800933644547</v>
      </c>
      <c r="H176" s="337">
        <f t="shared" si="19"/>
        <v>6734.6238276016074</v>
      </c>
      <c r="I176" s="345">
        <v>5911</v>
      </c>
      <c r="J176" s="346">
        <v>18049</v>
      </c>
      <c r="K176" s="347">
        <f t="shared" si="20"/>
        <v>32.749736827525069</v>
      </c>
      <c r="L176" s="348">
        <v>118919224</v>
      </c>
      <c r="M176" s="348">
        <f t="shared" si="21"/>
        <v>20118.291997969885</v>
      </c>
      <c r="N176" s="348">
        <f t="shared" si="22"/>
        <v>6588.6876835281737</v>
      </c>
      <c r="O176" s="354">
        <v>81570983</v>
      </c>
      <c r="P176" s="355">
        <v>18379</v>
      </c>
      <c r="Q176" s="380">
        <v>4588</v>
      </c>
      <c r="R176" s="375">
        <f t="shared" si="18"/>
        <v>2000.6876835281737</v>
      </c>
      <c r="S176" s="376">
        <f t="shared" si="23"/>
        <v>43.606967818835521</v>
      </c>
    </row>
    <row r="177" spans="1:19">
      <c r="A177" s="241">
        <v>78121</v>
      </c>
      <c r="B177" s="330" t="s">
        <v>396</v>
      </c>
      <c r="C177" s="333">
        <v>1077</v>
      </c>
      <c r="D177" s="334">
        <v>3465</v>
      </c>
      <c r="E177" s="335">
        <f t="shared" si="16"/>
        <v>0.31082251082251083</v>
      </c>
      <c r="F177" s="336">
        <v>15320376</v>
      </c>
      <c r="G177" s="336">
        <f t="shared" si="17"/>
        <v>14225.047353760445</v>
      </c>
      <c r="H177" s="337">
        <f t="shared" si="19"/>
        <v>4421.4649350649352</v>
      </c>
      <c r="I177" s="345">
        <v>1125</v>
      </c>
      <c r="J177" s="346">
        <v>3515</v>
      </c>
      <c r="K177" s="347">
        <f t="shared" si="20"/>
        <v>32.005689900426745</v>
      </c>
      <c r="L177" s="348">
        <v>15333017</v>
      </c>
      <c r="M177" s="348">
        <f t="shared" si="21"/>
        <v>13629.348444444444</v>
      </c>
      <c r="N177" s="348">
        <f t="shared" si="22"/>
        <v>4362.1669985775252</v>
      </c>
      <c r="O177" s="354">
        <v>12387795</v>
      </c>
      <c r="P177" s="355">
        <v>3450</v>
      </c>
      <c r="Q177" s="380">
        <v>4589</v>
      </c>
      <c r="R177" s="375">
        <f t="shared" si="18"/>
        <v>-226.83300142247481</v>
      </c>
      <c r="S177" s="376">
        <f t="shared" si="23"/>
        <v>-4.9429723561227892</v>
      </c>
    </row>
    <row r="178" spans="1:19">
      <c r="A178" s="241">
        <v>78122</v>
      </c>
      <c r="B178" s="330" t="s">
        <v>338</v>
      </c>
      <c r="C178" s="333">
        <v>1924</v>
      </c>
      <c r="D178" s="334">
        <v>5940</v>
      </c>
      <c r="E178" s="335">
        <f t="shared" si="16"/>
        <v>0.32390572390572392</v>
      </c>
      <c r="F178" s="336">
        <v>35734950</v>
      </c>
      <c r="G178" s="336">
        <f t="shared" si="17"/>
        <v>18573.258835758836</v>
      </c>
      <c r="H178" s="337">
        <f t="shared" si="19"/>
        <v>6015.984848484848</v>
      </c>
      <c r="I178" s="345">
        <v>1947</v>
      </c>
      <c r="J178" s="346">
        <v>6008</v>
      </c>
      <c r="K178" s="347">
        <f t="shared" si="20"/>
        <v>32.406790945406129</v>
      </c>
      <c r="L178" s="348">
        <v>36283110</v>
      </c>
      <c r="M178" s="348">
        <f t="shared" si="21"/>
        <v>18635.392912172574</v>
      </c>
      <c r="N178" s="348">
        <f t="shared" si="22"/>
        <v>6039.1328229027959</v>
      </c>
      <c r="O178" s="354">
        <v>27579113</v>
      </c>
      <c r="P178" s="355">
        <v>5905</v>
      </c>
      <c r="Q178" s="380">
        <v>4590</v>
      </c>
      <c r="R178" s="375">
        <f t="shared" si="18"/>
        <v>1449.1328229027959</v>
      </c>
      <c r="S178" s="376">
        <f t="shared" si="23"/>
        <v>31.57152119613934</v>
      </c>
    </row>
    <row r="179" spans="1:19">
      <c r="A179" s="241">
        <v>78123</v>
      </c>
      <c r="B179" s="330" t="s">
        <v>317</v>
      </c>
      <c r="C179" s="333">
        <v>2561</v>
      </c>
      <c r="D179" s="334">
        <v>7282</v>
      </c>
      <c r="E179" s="335">
        <f t="shared" si="16"/>
        <v>0.35168909640208734</v>
      </c>
      <c r="F179" s="336">
        <v>44550176</v>
      </c>
      <c r="G179" s="336">
        <f t="shared" si="17"/>
        <v>17395.617336977743</v>
      </c>
      <c r="H179" s="337">
        <f t="shared" si="19"/>
        <v>6117.848942598187</v>
      </c>
      <c r="I179" s="345">
        <v>2561</v>
      </c>
      <c r="J179" s="346">
        <v>7635</v>
      </c>
      <c r="K179" s="347">
        <f t="shared" si="20"/>
        <v>33.542894564505566</v>
      </c>
      <c r="L179" s="348">
        <v>43850044</v>
      </c>
      <c r="M179" s="348">
        <f t="shared" si="21"/>
        <v>17122.235064427958</v>
      </c>
      <c r="N179" s="348">
        <f t="shared" si="22"/>
        <v>5743.2932547478713</v>
      </c>
      <c r="O179" s="354">
        <v>32775536</v>
      </c>
      <c r="P179" s="355">
        <v>7535</v>
      </c>
      <c r="Q179" s="380">
        <v>4591</v>
      </c>
      <c r="R179" s="375">
        <f t="shared" si="18"/>
        <v>1152.2932547478713</v>
      </c>
      <c r="S179" s="376">
        <f t="shared" si="23"/>
        <v>25.098960025002643</v>
      </c>
    </row>
    <row r="180" spans="1:19">
      <c r="A180" s="241">
        <v>78124</v>
      </c>
      <c r="B180" s="330" t="s">
        <v>579</v>
      </c>
      <c r="C180" s="333">
        <v>388</v>
      </c>
      <c r="D180" s="334">
        <v>1207</v>
      </c>
      <c r="E180" s="335">
        <f t="shared" si="16"/>
        <v>0.32145816072908034</v>
      </c>
      <c r="F180" s="336">
        <v>6344672</v>
      </c>
      <c r="G180" s="336">
        <f t="shared" si="17"/>
        <v>16352.247422680412</v>
      </c>
      <c r="H180" s="337">
        <f t="shared" si="19"/>
        <v>5256.5633802816901</v>
      </c>
      <c r="I180" s="345">
        <v>399</v>
      </c>
      <c r="J180" s="346">
        <v>1216</v>
      </c>
      <c r="K180" s="347">
        <f t="shared" si="20"/>
        <v>32.8125</v>
      </c>
      <c r="L180" s="348">
        <v>6298102</v>
      </c>
      <c r="M180" s="348">
        <f t="shared" si="21"/>
        <v>15784.71679197995</v>
      </c>
      <c r="N180" s="348">
        <f t="shared" si="22"/>
        <v>5179.3601973684208</v>
      </c>
      <c r="O180" s="354">
        <v>5342219</v>
      </c>
      <c r="P180" s="355">
        <v>1261</v>
      </c>
      <c r="Q180" s="380">
        <v>4592</v>
      </c>
      <c r="R180" s="375">
        <f t="shared" si="18"/>
        <v>587.36019736842081</v>
      </c>
      <c r="S180" s="376">
        <f t="shared" si="23"/>
        <v>12.79094506464331</v>
      </c>
    </row>
    <row r="181" spans="1:19">
      <c r="A181" s="241">
        <v>78125</v>
      </c>
      <c r="B181" s="330" t="s">
        <v>518</v>
      </c>
      <c r="C181" s="333">
        <v>621</v>
      </c>
      <c r="D181" s="334">
        <v>1751</v>
      </c>
      <c r="E181" s="335">
        <f t="shared" si="16"/>
        <v>0.35465448315248427</v>
      </c>
      <c r="F181" s="336">
        <v>10806525</v>
      </c>
      <c r="G181" s="336">
        <f t="shared" si="17"/>
        <v>17401.8115942029</v>
      </c>
      <c r="H181" s="337">
        <f t="shared" si="19"/>
        <v>6171.6304968589375</v>
      </c>
      <c r="I181" s="345">
        <v>601</v>
      </c>
      <c r="J181" s="346">
        <v>1804</v>
      </c>
      <c r="K181" s="347">
        <f t="shared" si="20"/>
        <v>33.314855875831483</v>
      </c>
      <c r="L181" s="348">
        <v>10201919</v>
      </c>
      <c r="M181" s="348">
        <f t="shared" si="21"/>
        <v>16974.906821963395</v>
      </c>
      <c r="N181" s="348">
        <f t="shared" si="22"/>
        <v>5655.1657427937917</v>
      </c>
      <c r="O181" s="354">
        <v>7548527</v>
      </c>
      <c r="P181" s="355">
        <v>1482</v>
      </c>
      <c r="Q181" s="380">
        <v>4593</v>
      </c>
      <c r="R181" s="375">
        <f t="shared" si="18"/>
        <v>1062.1657427937917</v>
      </c>
      <c r="S181" s="376">
        <f t="shared" si="23"/>
        <v>23.125750986148304</v>
      </c>
    </row>
    <row r="182" spans="1:19">
      <c r="A182" s="241">
        <v>78126</v>
      </c>
      <c r="B182" s="330" t="s">
        <v>661</v>
      </c>
      <c r="C182" s="333">
        <v>139</v>
      </c>
      <c r="D182" s="334">
        <v>534</v>
      </c>
      <c r="E182" s="335">
        <f t="shared" si="16"/>
        <v>0.26029962546816482</v>
      </c>
      <c r="F182" s="336">
        <v>2128753</v>
      </c>
      <c r="G182" s="336">
        <f t="shared" si="17"/>
        <v>15314.769784172662</v>
      </c>
      <c r="H182" s="337">
        <f t="shared" si="19"/>
        <v>3986.4288389513108</v>
      </c>
      <c r="I182" s="345">
        <v>148</v>
      </c>
      <c r="J182" s="346">
        <v>540</v>
      </c>
      <c r="K182" s="347">
        <f t="shared" si="20"/>
        <v>27.407407407407408</v>
      </c>
      <c r="L182" s="348">
        <v>2247379</v>
      </c>
      <c r="M182" s="348">
        <f t="shared" si="21"/>
        <v>15184.993243243243</v>
      </c>
      <c r="N182" s="348">
        <f t="shared" si="22"/>
        <v>4161.812962962963</v>
      </c>
      <c r="O182" s="354">
        <v>2011942</v>
      </c>
      <c r="P182" s="355">
        <v>591</v>
      </c>
      <c r="Q182" s="380">
        <v>4594</v>
      </c>
      <c r="R182" s="375">
        <f t="shared" si="18"/>
        <v>-432.18703703703704</v>
      </c>
      <c r="S182" s="376">
        <f t="shared" si="23"/>
        <v>-9.4076412067269715</v>
      </c>
    </row>
    <row r="183" spans="1:19">
      <c r="A183" s="241">
        <v>78127</v>
      </c>
      <c r="B183" s="330" t="s">
        <v>389</v>
      </c>
      <c r="C183" s="333">
        <v>1548</v>
      </c>
      <c r="D183" s="334">
        <v>3649</v>
      </c>
      <c r="E183" s="335">
        <f t="shared" si="16"/>
        <v>0.42422581529186076</v>
      </c>
      <c r="F183" s="336">
        <v>29959578</v>
      </c>
      <c r="G183" s="336">
        <f t="shared" si="17"/>
        <v>19353.732558139534</v>
      </c>
      <c r="H183" s="337">
        <f t="shared" si="19"/>
        <v>8210.3529734173753</v>
      </c>
      <c r="I183" s="345">
        <v>1555</v>
      </c>
      <c r="J183" s="346">
        <v>3684</v>
      </c>
      <c r="K183" s="347">
        <f t="shared" si="20"/>
        <v>42.209554831704672</v>
      </c>
      <c r="L183" s="348">
        <v>29778967</v>
      </c>
      <c r="M183" s="348">
        <f t="shared" si="21"/>
        <v>19150.461093247588</v>
      </c>
      <c r="N183" s="348">
        <f t="shared" si="22"/>
        <v>8083.3243756786105</v>
      </c>
      <c r="O183" s="354">
        <v>23967627</v>
      </c>
      <c r="P183" s="355">
        <v>3700</v>
      </c>
      <c r="Q183" s="380">
        <v>4595</v>
      </c>
      <c r="R183" s="375">
        <f t="shared" si="18"/>
        <v>3488.3243756786105</v>
      </c>
      <c r="S183" s="376">
        <f t="shared" si="23"/>
        <v>75.915655618685761</v>
      </c>
    </row>
    <row r="184" spans="1:19">
      <c r="A184" s="241">
        <v>78128</v>
      </c>
      <c r="B184" s="330" t="s">
        <v>475</v>
      </c>
      <c r="C184" s="333">
        <v>806</v>
      </c>
      <c r="D184" s="334">
        <v>2200</v>
      </c>
      <c r="E184" s="335">
        <f t="shared" si="16"/>
        <v>0.36636363636363639</v>
      </c>
      <c r="F184" s="336">
        <v>15031205</v>
      </c>
      <c r="G184" s="336">
        <f t="shared" si="17"/>
        <v>18649.137717121586</v>
      </c>
      <c r="H184" s="337">
        <f t="shared" si="19"/>
        <v>6832.3659090909086</v>
      </c>
      <c r="I184" s="345">
        <v>850</v>
      </c>
      <c r="J184" s="346">
        <v>2156</v>
      </c>
      <c r="K184" s="347">
        <f t="shared" si="20"/>
        <v>39.424860853432278</v>
      </c>
      <c r="L184" s="348">
        <v>15212885</v>
      </c>
      <c r="M184" s="348">
        <f t="shared" si="21"/>
        <v>17897.511764705883</v>
      </c>
      <c r="N184" s="348">
        <f t="shared" si="22"/>
        <v>7056.0691094619669</v>
      </c>
      <c r="O184" s="354">
        <v>11772196</v>
      </c>
      <c r="P184" s="355">
        <v>2243</v>
      </c>
      <c r="Q184" s="380">
        <v>4596</v>
      </c>
      <c r="R184" s="375">
        <f t="shared" si="18"/>
        <v>2460.0691094619669</v>
      </c>
      <c r="S184" s="376">
        <f t="shared" si="23"/>
        <v>53.526307864707725</v>
      </c>
    </row>
    <row r="185" spans="1:19">
      <c r="A185" s="241">
        <v>78129</v>
      </c>
      <c r="B185" s="330" t="s">
        <v>573</v>
      </c>
      <c r="C185" s="333">
        <v>395</v>
      </c>
      <c r="D185" s="334">
        <v>1244</v>
      </c>
      <c r="E185" s="335">
        <f t="shared" si="16"/>
        <v>0.317524115755627</v>
      </c>
      <c r="F185" s="336">
        <v>6137111</v>
      </c>
      <c r="G185" s="336">
        <f t="shared" si="17"/>
        <v>15536.989873417722</v>
      </c>
      <c r="H185" s="337">
        <f t="shared" si="19"/>
        <v>4933.3689710610934</v>
      </c>
      <c r="I185" s="345">
        <v>387</v>
      </c>
      <c r="J185" s="346">
        <v>1292</v>
      </c>
      <c r="K185" s="347">
        <f t="shared" si="20"/>
        <v>29.953560371517028</v>
      </c>
      <c r="L185" s="348">
        <v>6066821</v>
      </c>
      <c r="M185" s="348">
        <f t="shared" si="21"/>
        <v>15676.540051679587</v>
      </c>
      <c r="N185" s="348">
        <f t="shared" si="22"/>
        <v>4695.681888544892</v>
      </c>
      <c r="O185" s="354">
        <v>4711980</v>
      </c>
      <c r="P185" s="355">
        <v>1333</v>
      </c>
      <c r="Q185" s="380">
        <v>4597</v>
      </c>
      <c r="R185" s="375">
        <f t="shared" si="18"/>
        <v>98.68188854489199</v>
      </c>
      <c r="S185" s="376">
        <f t="shared" si="23"/>
        <v>2.1466584412636935</v>
      </c>
    </row>
    <row r="186" spans="1:19">
      <c r="A186" s="241">
        <v>78131</v>
      </c>
      <c r="B186" s="330" t="s">
        <v>492</v>
      </c>
      <c r="C186" s="333">
        <v>643</v>
      </c>
      <c r="D186" s="334">
        <v>1990</v>
      </c>
      <c r="E186" s="335">
        <f t="shared" si="16"/>
        <v>0.32311557788944723</v>
      </c>
      <c r="F186" s="336">
        <v>10527520</v>
      </c>
      <c r="G186" s="336">
        <f t="shared" si="17"/>
        <v>16372.503888024883</v>
      </c>
      <c r="H186" s="337">
        <f t="shared" si="19"/>
        <v>5290.2110552763816</v>
      </c>
      <c r="I186" s="345">
        <v>629</v>
      </c>
      <c r="J186" s="346">
        <v>2007</v>
      </c>
      <c r="K186" s="347">
        <f t="shared" si="20"/>
        <v>31.340308918784253</v>
      </c>
      <c r="L186" s="348">
        <v>10065801</v>
      </c>
      <c r="M186" s="348">
        <f t="shared" si="21"/>
        <v>16002.863275039746</v>
      </c>
      <c r="N186" s="348">
        <f t="shared" si="22"/>
        <v>5015.3467862481311</v>
      </c>
      <c r="O186" s="354">
        <v>8788734</v>
      </c>
      <c r="P186" s="355">
        <v>2119</v>
      </c>
      <c r="Q186" s="380">
        <v>4598</v>
      </c>
      <c r="R186" s="375">
        <f t="shared" si="18"/>
        <v>417.34678624813114</v>
      </c>
      <c r="S186" s="376">
        <f t="shared" si="23"/>
        <v>9.0767026152268624</v>
      </c>
    </row>
    <row r="187" spans="1:19">
      <c r="A187" s="241">
        <v>78132</v>
      </c>
      <c r="B187" s="330" t="s">
        <v>354</v>
      </c>
      <c r="C187" s="333">
        <v>1419</v>
      </c>
      <c r="D187" s="334">
        <v>4897</v>
      </c>
      <c r="E187" s="335">
        <f t="shared" si="16"/>
        <v>0.28976924647743518</v>
      </c>
      <c r="F187" s="336">
        <v>23126503</v>
      </c>
      <c r="G187" s="336">
        <f t="shared" si="17"/>
        <v>16297.747004933051</v>
      </c>
      <c r="H187" s="337">
        <f t="shared" si="19"/>
        <v>4722.5858688993258</v>
      </c>
      <c r="I187" s="345">
        <v>1385</v>
      </c>
      <c r="J187" s="346">
        <v>4957</v>
      </c>
      <c r="K187" s="347">
        <f t="shared" si="20"/>
        <v>27.940286463586844</v>
      </c>
      <c r="L187" s="348">
        <v>22218532</v>
      </c>
      <c r="M187" s="348">
        <f t="shared" si="21"/>
        <v>16042.261371841156</v>
      </c>
      <c r="N187" s="348">
        <f t="shared" si="22"/>
        <v>4482.2537825297559</v>
      </c>
      <c r="O187" s="354">
        <v>18011806</v>
      </c>
      <c r="P187" s="355">
        <v>5039</v>
      </c>
      <c r="Q187" s="380">
        <v>4599</v>
      </c>
      <c r="R187" s="375">
        <f t="shared" si="18"/>
        <v>-116.74621747024412</v>
      </c>
      <c r="S187" s="376">
        <f t="shared" si="23"/>
        <v>-2.538513100027052</v>
      </c>
    </row>
    <row r="188" spans="1:19">
      <c r="A188" s="241">
        <v>78133</v>
      </c>
      <c r="B188" s="330" t="s">
        <v>434</v>
      </c>
      <c r="C188" s="333">
        <v>804</v>
      </c>
      <c r="D188" s="334">
        <v>2748</v>
      </c>
      <c r="E188" s="335">
        <f t="shared" si="16"/>
        <v>0.29257641921397382</v>
      </c>
      <c r="F188" s="336">
        <v>12850124</v>
      </c>
      <c r="G188" s="336">
        <f t="shared" si="17"/>
        <v>15982.741293532339</v>
      </c>
      <c r="H188" s="337">
        <f t="shared" si="19"/>
        <v>4676.1732168850076</v>
      </c>
      <c r="I188" s="345">
        <v>809</v>
      </c>
      <c r="J188" s="346">
        <v>2934</v>
      </c>
      <c r="K188" s="347">
        <f t="shared" si="20"/>
        <v>27.573278800272664</v>
      </c>
      <c r="L188" s="348">
        <v>12964982</v>
      </c>
      <c r="M188" s="348">
        <f t="shared" si="21"/>
        <v>16025.935723114957</v>
      </c>
      <c r="N188" s="348">
        <f t="shared" si="22"/>
        <v>4418.8759372869799</v>
      </c>
      <c r="O188" s="354">
        <v>9839637</v>
      </c>
      <c r="P188" s="355">
        <v>3012</v>
      </c>
      <c r="Q188" s="380">
        <v>4600</v>
      </c>
      <c r="R188" s="375">
        <f t="shared" si="18"/>
        <v>-181.12406271302007</v>
      </c>
      <c r="S188" s="376">
        <f t="shared" si="23"/>
        <v>-3.9374796241960883</v>
      </c>
    </row>
    <row r="189" spans="1:19">
      <c r="A189" s="241">
        <v>78134</v>
      </c>
      <c r="B189" s="330" t="s">
        <v>525</v>
      </c>
      <c r="C189" s="333">
        <v>593</v>
      </c>
      <c r="D189" s="334">
        <v>1640</v>
      </c>
      <c r="E189" s="335">
        <f t="shared" si="16"/>
        <v>0.36158536585365852</v>
      </c>
      <c r="F189" s="336">
        <v>11768959</v>
      </c>
      <c r="G189" s="336">
        <f t="shared" si="17"/>
        <v>19846.473861720067</v>
      </c>
      <c r="H189" s="337">
        <f t="shared" si="19"/>
        <v>7176.1945121951221</v>
      </c>
      <c r="I189" s="345">
        <v>596</v>
      </c>
      <c r="J189" s="346">
        <v>1648</v>
      </c>
      <c r="K189" s="347">
        <f t="shared" si="20"/>
        <v>36.165048543689323</v>
      </c>
      <c r="L189" s="348">
        <v>11680071</v>
      </c>
      <c r="M189" s="348">
        <f t="shared" si="21"/>
        <v>19597.43456375839</v>
      </c>
      <c r="N189" s="348">
        <f t="shared" si="22"/>
        <v>7087.4217233009713</v>
      </c>
      <c r="O189" s="354">
        <v>8037225</v>
      </c>
      <c r="P189" s="355">
        <v>1515</v>
      </c>
      <c r="Q189" s="380">
        <v>4601</v>
      </c>
      <c r="R189" s="375">
        <f t="shared" si="18"/>
        <v>2486.4217233009713</v>
      </c>
      <c r="S189" s="376">
        <f t="shared" si="23"/>
        <v>54.040898137382555</v>
      </c>
    </row>
    <row r="190" spans="1:19">
      <c r="A190" s="241">
        <v>78135</v>
      </c>
      <c r="B190" s="330" t="s">
        <v>480</v>
      </c>
      <c r="C190" s="333">
        <v>747</v>
      </c>
      <c r="D190" s="334">
        <v>2158</v>
      </c>
      <c r="E190" s="335">
        <f t="shared" si="16"/>
        <v>0.34615384615384615</v>
      </c>
      <c r="F190" s="336">
        <v>13998055</v>
      </c>
      <c r="G190" s="336">
        <f t="shared" si="17"/>
        <v>18739.029451137885</v>
      </c>
      <c r="H190" s="337">
        <f t="shared" si="19"/>
        <v>6486.5871177015752</v>
      </c>
      <c r="I190" s="345">
        <v>763</v>
      </c>
      <c r="J190" s="346">
        <v>2199</v>
      </c>
      <c r="K190" s="347">
        <f t="shared" si="20"/>
        <v>34.697589813551616</v>
      </c>
      <c r="L190" s="348">
        <v>13825291</v>
      </c>
      <c r="M190" s="348">
        <f t="shared" si="21"/>
        <v>18119.647444298822</v>
      </c>
      <c r="N190" s="348">
        <f t="shared" si="22"/>
        <v>6287.0809458844933</v>
      </c>
      <c r="O190" s="354">
        <v>10877936</v>
      </c>
      <c r="P190" s="355">
        <v>2097</v>
      </c>
      <c r="Q190" s="380">
        <v>4602</v>
      </c>
      <c r="R190" s="375">
        <f t="shared" si="18"/>
        <v>1685.0809458844933</v>
      </c>
      <c r="S190" s="376">
        <f t="shared" si="23"/>
        <v>36.616274356464437</v>
      </c>
    </row>
    <row r="191" spans="1:19">
      <c r="A191" s="241">
        <v>78136</v>
      </c>
      <c r="B191" s="330" t="s">
        <v>382</v>
      </c>
      <c r="C191" s="333">
        <v>1633</v>
      </c>
      <c r="D191" s="334">
        <v>3964</v>
      </c>
      <c r="E191" s="335">
        <f t="shared" si="16"/>
        <v>0.41195761856710394</v>
      </c>
      <c r="F191" s="336">
        <v>25044140</v>
      </c>
      <c r="G191" s="336">
        <f t="shared" si="17"/>
        <v>15336.276791181874</v>
      </c>
      <c r="H191" s="337">
        <f t="shared" si="19"/>
        <v>6317.8960645812313</v>
      </c>
      <c r="I191" s="345">
        <v>1648</v>
      </c>
      <c r="J191" s="346">
        <v>4061</v>
      </c>
      <c r="K191" s="347">
        <f t="shared" si="20"/>
        <v>40.581137650824921</v>
      </c>
      <c r="L191" s="348">
        <v>24322993</v>
      </c>
      <c r="M191" s="348">
        <f t="shared" si="21"/>
        <v>14759.097694174758</v>
      </c>
      <c r="N191" s="348">
        <f t="shared" si="22"/>
        <v>5989.4097512927847</v>
      </c>
      <c r="O191" s="354">
        <v>20254933</v>
      </c>
      <c r="P191" s="355">
        <v>4225</v>
      </c>
      <c r="Q191" s="380">
        <v>4603</v>
      </c>
      <c r="R191" s="375">
        <f t="shared" si="18"/>
        <v>1386.4097512927847</v>
      </c>
      <c r="S191" s="376">
        <f t="shared" si="23"/>
        <v>30.119699137362254</v>
      </c>
    </row>
    <row r="192" spans="1:19">
      <c r="A192" s="241">
        <v>78137</v>
      </c>
      <c r="B192" s="330" t="s">
        <v>588</v>
      </c>
      <c r="C192" s="333">
        <v>434</v>
      </c>
      <c r="D192" s="334">
        <v>1141</v>
      </c>
      <c r="E192" s="335">
        <f t="shared" si="16"/>
        <v>0.38036809815950923</v>
      </c>
      <c r="F192" s="336">
        <v>6017013</v>
      </c>
      <c r="G192" s="336">
        <f t="shared" si="17"/>
        <v>13864.085253456222</v>
      </c>
      <c r="H192" s="337">
        <f t="shared" si="19"/>
        <v>5273.4557405784399</v>
      </c>
      <c r="I192" s="345">
        <v>465</v>
      </c>
      <c r="J192" s="346">
        <v>1181</v>
      </c>
      <c r="K192" s="347">
        <f t="shared" si="20"/>
        <v>39.373412362404743</v>
      </c>
      <c r="L192" s="348">
        <v>6414429</v>
      </c>
      <c r="M192" s="348">
        <f t="shared" si="21"/>
        <v>13794.470967741936</v>
      </c>
      <c r="N192" s="348">
        <f t="shared" si="22"/>
        <v>5431.3539373412359</v>
      </c>
      <c r="O192" s="354">
        <v>5465163</v>
      </c>
      <c r="P192" s="355">
        <v>1290</v>
      </c>
      <c r="Q192" s="380">
        <v>4604</v>
      </c>
      <c r="R192" s="375">
        <f t="shared" si="18"/>
        <v>827.35393734123591</v>
      </c>
      <c r="S192" s="376">
        <f t="shared" si="23"/>
        <v>17.970328786734054</v>
      </c>
    </row>
    <row r="193" spans="1:19">
      <c r="A193" s="241">
        <v>78138</v>
      </c>
      <c r="B193" s="330" t="s">
        <v>300</v>
      </c>
      <c r="C193" s="333">
        <v>3628</v>
      </c>
      <c r="D193" s="334">
        <v>10152</v>
      </c>
      <c r="E193" s="335">
        <f t="shared" si="16"/>
        <v>0.35736800630417653</v>
      </c>
      <c r="F193" s="336">
        <v>67253118</v>
      </c>
      <c r="G193" s="336">
        <f t="shared" si="17"/>
        <v>18537.243109151048</v>
      </c>
      <c r="H193" s="337">
        <f t="shared" si="19"/>
        <v>6624.6176122931438</v>
      </c>
      <c r="I193" s="345">
        <v>3538</v>
      </c>
      <c r="J193" s="346">
        <v>10948</v>
      </c>
      <c r="K193" s="347">
        <f t="shared" si="20"/>
        <v>32.316404822798681</v>
      </c>
      <c r="L193" s="348">
        <v>64293875</v>
      </c>
      <c r="M193" s="348">
        <f t="shared" si="21"/>
        <v>18172.378462408142</v>
      </c>
      <c r="N193" s="348">
        <f t="shared" si="22"/>
        <v>5872.6593898428937</v>
      </c>
      <c r="O193" s="354">
        <v>50226455</v>
      </c>
      <c r="P193" s="355">
        <v>10143</v>
      </c>
      <c r="Q193" s="380">
        <v>4605</v>
      </c>
      <c r="R193" s="375">
        <f t="shared" si="18"/>
        <v>1267.6593898428937</v>
      </c>
      <c r="S193" s="376">
        <f t="shared" si="23"/>
        <v>27.527891201800081</v>
      </c>
    </row>
    <row r="194" spans="1:19">
      <c r="A194" s="241">
        <v>78139</v>
      </c>
      <c r="B194" s="330" t="s">
        <v>560</v>
      </c>
      <c r="C194" s="333">
        <v>491</v>
      </c>
      <c r="D194" s="334">
        <v>1308</v>
      </c>
      <c r="E194" s="335">
        <f t="shared" si="16"/>
        <v>0.37538226299694188</v>
      </c>
      <c r="F194" s="336">
        <v>8833293</v>
      </c>
      <c r="G194" s="336">
        <f t="shared" si="17"/>
        <v>17990.413441955192</v>
      </c>
      <c r="H194" s="337">
        <f t="shared" si="19"/>
        <v>6753.2821100917436</v>
      </c>
      <c r="I194" s="345">
        <v>476</v>
      </c>
      <c r="J194" s="346">
        <v>1371</v>
      </c>
      <c r="K194" s="347">
        <f t="shared" si="20"/>
        <v>34.719183078045226</v>
      </c>
      <c r="L194" s="348">
        <v>8755443</v>
      </c>
      <c r="M194" s="348">
        <f t="shared" si="21"/>
        <v>18393.787815126052</v>
      </c>
      <c r="N194" s="348">
        <f t="shared" si="22"/>
        <v>6386.1728665207875</v>
      </c>
      <c r="O194" s="354">
        <v>7767108</v>
      </c>
      <c r="P194" s="355">
        <v>1462</v>
      </c>
      <c r="Q194" s="380">
        <v>4606</v>
      </c>
      <c r="R194" s="375">
        <f t="shared" si="18"/>
        <v>1780.1728665207875</v>
      </c>
      <c r="S194" s="376">
        <f t="shared" si="23"/>
        <v>38.648998404706632</v>
      </c>
    </row>
    <row r="195" spans="1:19">
      <c r="A195" s="241">
        <v>78140</v>
      </c>
      <c r="B195" s="330" t="s">
        <v>657</v>
      </c>
      <c r="C195" s="333">
        <v>207</v>
      </c>
      <c r="D195" s="334">
        <v>549</v>
      </c>
      <c r="E195" s="335">
        <f t="shared" si="16"/>
        <v>0.37704918032786883</v>
      </c>
      <c r="F195" s="336">
        <v>3600661</v>
      </c>
      <c r="G195" s="336">
        <f t="shared" si="17"/>
        <v>17394.497584541063</v>
      </c>
      <c r="H195" s="337">
        <f t="shared" si="19"/>
        <v>6558.5810564663025</v>
      </c>
      <c r="I195" s="345">
        <v>233</v>
      </c>
      <c r="J195" s="346">
        <v>659</v>
      </c>
      <c r="K195" s="347">
        <f t="shared" si="20"/>
        <v>35.356600910470412</v>
      </c>
      <c r="L195" s="348">
        <v>3873848</v>
      </c>
      <c r="M195" s="348">
        <f t="shared" si="21"/>
        <v>16625.957081545064</v>
      </c>
      <c r="N195" s="348">
        <f t="shared" si="22"/>
        <v>5878.3732928679819</v>
      </c>
      <c r="O195" s="354">
        <v>3174271</v>
      </c>
      <c r="P195" s="355">
        <v>800</v>
      </c>
      <c r="Q195" s="380">
        <v>4607</v>
      </c>
      <c r="R195" s="375">
        <f t="shared" si="18"/>
        <v>1271.3732928679819</v>
      </c>
      <c r="S195" s="376">
        <f t="shared" si="23"/>
        <v>27.596555087214714</v>
      </c>
    </row>
    <row r="196" spans="1:19">
      <c r="A196" s="241">
        <v>78141</v>
      </c>
      <c r="B196" s="330" t="s">
        <v>604</v>
      </c>
      <c r="C196" s="333">
        <v>403</v>
      </c>
      <c r="D196" s="334">
        <v>1002</v>
      </c>
      <c r="E196" s="335">
        <f t="shared" si="16"/>
        <v>0.40219560878243515</v>
      </c>
      <c r="F196" s="336">
        <v>7788401</v>
      </c>
      <c r="G196" s="336">
        <f t="shared" si="17"/>
        <v>19326.057071960298</v>
      </c>
      <c r="H196" s="337">
        <f t="shared" si="19"/>
        <v>7772.855289421158</v>
      </c>
      <c r="I196" s="345">
        <v>411</v>
      </c>
      <c r="J196" s="346">
        <v>1006</v>
      </c>
      <c r="K196" s="347">
        <f t="shared" si="20"/>
        <v>40.854870775347912</v>
      </c>
      <c r="L196" s="348">
        <v>7885383</v>
      </c>
      <c r="M196" s="348">
        <f t="shared" si="21"/>
        <v>19185.846715328466</v>
      </c>
      <c r="N196" s="348">
        <f t="shared" si="22"/>
        <v>7838.3528827037771</v>
      </c>
      <c r="O196" s="354">
        <v>5941624</v>
      </c>
      <c r="P196" s="355">
        <v>1041</v>
      </c>
      <c r="Q196" s="380">
        <v>4608</v>
      </c>
      <c r="R196" s="375">
        <f t="shared" si="18"/>
        <v>3230.3528827037771</v>
      </c>
      <c r="S196" s="376">
        <f t="shared" si="23"/>
        <v>70.103144155897951</v>
      </c>
    </row>
    <row r="197" spans="1:19">
      <c r="A197" s="241">
        <v>78142</v>
      </c>
      <c r="B197" s="330" t="s">
        <v>319</v>
      </c>
      <c r="C197" s="333">
        <v>2362</v>
      </c>
      <c r="D197" s="334">
        <v>7157</v>
      </c>
      <c r="E197" s="335">
        <f t="shared" ref="E197:E260" si="24">C197/D197</f>
        <v>0.33002654743607657</v>
      </c>
      <c r="F197" s="336">
        <v>39332313</v>
      </c>
      <c r="G197" s="336">
        <f t="shared" ref="G197:G260" si="25">F197/C197</f>
        <v>16652.122353937342</v>
      </c>
      <c r="H197" s="337">
        <f t="shared" si="19"/>
        <v>5495.6424479530533</v>
      </c>
      <c r="I197" s="345">
        <v>2392</v>
      </c>
      <c r="J197" s="346">
        <v>7270</v>
      </c>
      <c r="K197" s="347">
        <f t="shared" si="20"/>
        <v>32.902338376891329</v>
      </c>
      <c r="L197" s="348">
        <v>39407513</v>
      </c>
      <c r="M197" s="348">
        <f t="shared" si="21"/>
        <v>16474.712792642142</v>
      </c>
      <c r="N197" s="348">
        <f t="shared" si="22"/>
        <v>5420.5657496561207</v>
      </c>
      <c r="O197" s="354">
        <v>32494356</v>
      </c>
      <c r="P197" s="355">
        <v>7182</v>
      </c>
      <c r="Q197" s="380">
        <v>4609</v>
      </c>
      <c r="R197" s="375">
        <f t="shared" ref="R197:R260" si="26">N197-Q197</f>
        <v>811.56574965612072</v>
      </c>
      <c r="S197" s="376">
        <f t="shared" si="23"/>
        <v>17.608282700284676</v>
      </c>
    </row>
    <row r="198" spans="1:19">
      <c r="A198" s="241">
        <v>78143</v>
      </c>
      <c r="B198" s="330" t="s">
        <v>365</v>
      </c>
      <c r="C198" s="333">
        <v>1787</v>
      </c>
      <c r="D198" s="334">
        <v>4490</v>
      </c>
      <c r="E198" s="335">
        <f t="shared" si="24"/>
        <v>0.39799554565701561</v>
      </c>
      <c r="F198" s="336">
        <v>35621960</v>
      </c>
      <c r="G198" s="336">
        <f t="shared" si="25"/>
        <v>19933.945159485171</v>
      </c>
      <c r="H198" s="337">
        <f t="shared" ref="H198:H261" si="27">F198/D198</f>
        <v>7933.6213808463253</v>
      </c>
      <c r="I198" s="345">
        <v>1802</v>
      </c>
      <c r="J198" s="346">
        <v>4688</v>
      </c>
      <c r="K198" s="347">
        <f t="shared" ref="K198:K261" si="28">I198/J198*100</f>
        <v>38.438566552901023</v>
      </c>
      <c r="L198" s="348">
        <v>35199056</v>
      </c>
      <c r="M198" s="348">
        <f t="shared" ref="M198:M261" si="29">L198/I198</f>
        <v>19533.327413984462</v>
      </c>
      <c r="N198" s="348">
        <f t="shared" ref="N198:N261" si="30">L198/J198</f>
        <v>7508.3310580204779</v>
      </c>
      <c r="O198" s="354">
        <v>28276485</v>
      </c>
      <c r="P198" s="355">
        <v>4736</v>
      </c>
      <c r="Q198" s="380">
        <v>4610</v>
      </c>
      <c r="R198" s="375">
        <f t="shared" si="26"/>
        <v>2898.3310580204779</v>
      </c>
      <c r="S198" s="376">
        <f t="shared" ref="S198:S261" si="31">R198/Q198*100</f>
        <v>62.870521865953968</v>
      </c>
    </row>
    <row r="199" spans="1:19">
      <c r="A199" s="241">
        <v>78144</v>
      </c>
      <c r="B199" s="330" t="s">
        <v>487</v>
      </c>
      <c r="C199" s="333">
        <v>732</v>
      </c>
      <c r="D199" s="334">
        <v>2084</v>
      </c>
      <c r="E199" s="335">
        <f t="shared" si="24"/>
        <v>0.3512476007677543</v>
      </c>
      <c r="F199" s="336">
        <v>13475051</v>
      </c>
      <c r="G199" s="336">
        <f t="shared" si="25"/>
        <v>18408.539617486338</v>
      </c>
      <c r="H199" s="337">
        <f t="shared" si="27"/>
        <v>6465.95537428023</v>
      </c>
      <c r="I199" s="345">
        <v>741</v>
      </c>
      <c r="J199" s="346">
        <v>2160</v>
      </c>
      <c r="K199" s="347">
        <f t="shared" si="28"/>
        <v>34.305555555555557</v>
      </c>
      <c r="L199" s="348">
        <v>13606798</v>
      </c>
      <c r="M199" s="348">
        <f t="shared" si="29"/>
        <v>18362.750337381916</v>
      </c>
      <c r="N199" s="348">
        <f t="shared" si="30"/>
        <v>6299.4435185185184</v>
      </c>
      <c r="O199" s="354">
        <v>10099690</v>
      </c>
      <c r="P199" s="355">
        <v>2095</v>
      </c>
      <c r="Q199" s="380">
        <v>4611</v>
      </c>
      <c r="R199" s="375">
        <f t="shared" si="26"/>
        <v>1688.4435185185184</v>
      </c>
      <c r="S199" s="376">
        <f t="shared" si="31"/>
        <v>36.617729744491832</v>
      </c>
    </row>
    <row r="200" spans="1:19">
      <c r="A200" s="241">
        <v>78145</v>
      </c>
      <c r="B200" s="330" t="s">
        <v>483</v>
      </c>
      <c r="C200" s="333">
        <v>708</v>
      </c>
      <c r="D200" s="334">
        <v>2139</v>
      </c>
      <c r="E200" s="335">
        <f t="shared" si="24"/>
        <v>0.33099579242636745</v>
      </c>
      <c r="F200" s="336">
        <v>11620586</v>
      </c>
      <c r="G200" s="336">
        <f t="shared" si="25"/>
        <v>16413.257062146891</v>
      </c>
      <c r="H200" s="337">
        <f t="shared" si="27"/>
        <v>5432.7190275829826</v>
      </c>
      <c r="I200" s="345">
        <v>719</v>
      </c>
      <c r="J200" s="346">
        <v>2164</v>
      </c>
      <c r="K200" s="347">
        <f t="shared" si="28"/>
        <v>33.225508317929759</v>
      </c>
      <c r="L200" s="348">
        <v>11389360</v>
      </c>
      <c r="M200" s="348">
        <f t="shared" si="29"/>
        <v>15840.556328233657</v>
      </c>
      <c r="N200" s="348">
        <f t="shared" si="30"/>
        <v>5263.1053604436229</v>
      </c>
      <c r="O200" s="354">
        <v>9342752</v>
      </c>
      <c r="P200" s="355">
        <v>2284</v>
      </c>
      <c r="Q200" s="380">
        <v>4612</v>
      </c>
      <c r="R200" s="375">
        <f t="shared" si="26"/>
        <v>651.10536044362289</v>
      </c>
      <c r="S200" s="376">
        <f t="shared" si="31"/>
        <v>14.117635742489654</v>
      </c>
    </row>
    <row r="201" spans="1:19">
      <c r="A201" s="241">
        <v>78146</v>
      </c>
      <c r="B201" s="330" t="s">
        <v>352</v>
      </c>
      <c r="C201" s="333">
        <v>1624</v>
      </c>
      <c r="D201" s="334">
        <v>4999</v>
      </c>
      <c r="E201" s="335">
        <f t="shared" si="24"/>
        <v>0.32486497299459893</v>
      </c>
      <c r="F201" s="336">
        <v>25337100</v>
      </c>
      <c r="G201" s="336">
        <f t="shared" si="25"/>
        <v>15601.662561576355</v>
      </c>
      <c r="H201" s="337">
        <f t="shared" si="27"/>
        <v>5068.4336867373477</v>
      </c>
      <c r="I201" s="345">
        <v>1673</v>
      </c>
      <c r="J201" s="346">
        <v>5261</v>
      </c>
      <c r="K201" s="347">
        <f t="shared" si="28"/>
        <v>31.800038015586392</v>
      </c>
      <c r="L201" s="348">
        <v>25703897</v>
      </c>
      <c r="M201" s="348">
        <f t="shared" si="29"/>
        <v>15363.955170352659</v>
      </c>
      <c r="N201" s="348">
        <f t="shared" si="30"/>
        <v>4885.7435848697969</v>
      </c>
      <c r="O201" s="354">
        <v>20771698</v>
      </c>
      <c r="P201" s="355">
        <v>5234</v>
      </c>
      <c r="Q201" s="380">
        <v>4613</v>
      </c>
      <c r="R201" s="375">
        <f t="shared" si="26"/>
        <v>272.7435848697969</v>
      </c>
      <c r="S201" s="376">
        <f t="shared" si="31"/>
        <v>5.9124991300627991</v>
      </c>
    </row>
    <row r="202" spans="1:19">
      <c r="A202" s="241">
        <v>78147</v>
      </c>
      <c r="B202" s="330" t="s">
        <v>600</v>
      </c>
      <c r="C202" s="333">
        <v>290</v>
      </c>
      <c r="D202" s="334">
        <v>1019</v>
      </c>
      <c r="E202" s="335">
        <f t="shared" si="24"/>
        <v>0.28459273797841023</v>
      </c>
      <c r="F202" s="336">
        <v>4372691</v>
      </c>
      <c r="G202" s="336">
        <f t="shared" si="25"/>
        <v>15078.244827586206</v>
      </c>
      <c r="H202" s="337">
        <f t="shared" si="27"/>
        <v>4291.15897939156</v>
      </c>
      <c r="I202" s="345">
        <v>303</v>
      </c>
      <c r="J202" s="346">
        <v>856</v>
      </c>
      <c r="K202" s="347">
        <f t="shared" si="28"/>
        <v>35.397196261682247</v>
      </c>
      <c r="L202" s="348">
        <v>4581923</v>
      </c>
      <c r="M202" s="348">
        <f t="shared" si="29"/>
        <v>15121.858085808581</v>
      </c>
      <c r="N202" s="348">
        <f t="shared" si="30"/>
        <v>5352.7137850467288</v>
      </c>
      <c r="O202" s="354">
        <v>4305792</v>
      </c>
      <c r="P202" s="355">
        <v>969</v>
      </c>
      <c r="Q202" s="380">
        <v>4614</v>
      </c>
      <c r="R202" s="375">
        <f t="shared" si="26"/>
        <v>738.71378504672884</v>
      </c>
      <c r="S202" s="376">
        <f t="shared" si="31"/>
        <v>16.010268423206085</v>
      </c>
    </row>
    <row r="203" spans="1:19">
      <c r="A203" s="241">
        <v>78148</v>
      </c>
      <c r="B203" s="330" t="s">
        <v>363</v>
      </c>
      <c r="C203" s="333">
        <v>1668</v>
      </c>
      <c r="D203" s="334">
        <v>4573</v>
      </c>
      <c r="E203" s="335">
        <f t="shared" si="24"/>
        <v>0.36474961731904659</v>
      </c>
      <c r="F203" s="336">
        <v>29627676</v>
      </c>
      <c r="G203" s="336">
        <f t="shared" si="25"/>
        <v>17762.395683453236</v>
      </c>
      <c r="H203" s="337">
        <f t="shared" si="27"/>
        <v>6478.8270282090534</v>
      </c>
      <c r="I203" s="345">
        <v>1674</v>
      </c>
      <c r="J203" s="346">
        <v>4789</v>
      </c>
      <c r="K203" s="347">
        <f t="shared" si="28"/>
        <v>34.95510544998956</v>
      </c>
      <c r="L203" s="348">
        <v>29139818</v>
      </c>
      <c r="M203" s="348">
        <f t="shared" si="29"/>
        <v>17407.298685782556</v>
      </c>
      <c r="N203" s="348">
        <f t="shared" si="30"/>
        <v>6084.7396116099399</v>
      </c>
      <c r="O203" s="354">
        <v>22628260</v>
      </c>
      <c r="P203" s="355">
        <v>4835</v>
      </c>
      <c r="Q203" s="380">
        <v>4615</v>
      </c>
      <c r="R203" s="375">
        <f t="shared" si="26"/>
        <v>1469.7396116099399</v>
      </c>
      <c r="S203" s="376">
        <f t="shared" si="31"/>
        <v>31.847012169229465</v>
      </c>
    </row>
    <row r="204" spans="1:19">
      <c r="A204" s="241">
        <v>78149</v>
      </c>
      <c r="B204" s="330" t="s">
        <v>337</v>
      </c>
      <c r="C204" s="333">
        <v>1996</v>
      </c>
      <c r="D204" s="334">
        <v>5997</v>
      </c>
      <c r="E204" s="335">
        <f t="shared" si="24"/>
        <v>0.33283308320827082</v>
      </c>
      <c r="F204" s="336">
        <v>34912415</v>
      </c>
      <c r="G204" s="336">
        <f t="shared" si="25"/>
        <v>17491.18987975952</v>
      </c>
      <c r="H204" s="337">
        <f t="shared" si="27"/>
        <v>5821.6466566616646</v>
      </c>
      <c r="I204" s="345">
        <v>1951</v>
      </c>
      <c r="J204" s="346">
        <v>6186</v>
      </c>
      <c r="K204" s="347">
        <f t="shared" si="28"/>
        <v>31.538958939540901</v>
      </c>
      <c r="L204" s="348">
        <v>34150026</v>
      </c>
      <c r="M204" s="348">
        <f t="shared" si="29"/>
        <v>17503.857508969759</v>
      </c>
      <c r="N204" s="348">
        <f t="shared" si="30"/>
        <v>5520.5344325897186</v>
      </c>
      <c r="O204" s="354">
        <v>25416009</v>
      </c>
      <c r="P204" s="355">
        <v>6040</v>
      </c>
      <c r="Q204" s="380">
        <v>4616</v>
      </c>
      <c r="R204" s="375">
        <f t="shared" si="26"/>
        <v>904.53443258971856</v>
      </c>
      <c r="S204" s="376">
        <f t="shared" si="31"/>
        <v>19.595633288338789</v>
      </c>
    </row>
    <row r="205" spans="1:19">
      <c r="A205" s="241">
        <v>78150</v>
      </c>
      <c r="B205" s="330" t="s">
        <v>312</v>
      </c>
      <c r="C205" s="333">
        <v>3572</v>
      </c>
      <c r="D205" s="334">
        <v>8734</v>
      </c>
      <c r="E205" s="335">
        <f t="shared" si="24"/>
        <v>0.40897641401419738</v>
      </c>
      <c r="F205" s="336">
        <v>75195343</v>
      </c>
      <c r="G205" s="336">
        <f t="shared" si="25"/>
        <v>21051.327827547593</v>
      </c>
      <c r="H205" s="337">
        <f t="shared" si="27"/>
        <v>8609.4965651476978</v>
      </c>
      <c r="I205" s="345">
        <v>3504</v>
      </c>
      <c r="J205" s="346">
        <v>9405</v>
      </c>
      <c r="K205" s="347">
        <f t="shared" si="28"/>
        <v>37.256778309409889</v>
      </c>
      <c r="L205" s="348">
        <v>72771736</v>
      </c>
      <c r="M205" s="348">
        <f t="shared" si="29"/>
        <v>20768.189497716896</v>
      </c>
      <c r="N205" s="348">
        <f t="shared" si="30"/>
        <v>7737.5583200425308</v>
      </c>
      <c r="O205" s="354">
        <v>58779735</v>
      </c>
      <c r="P205" s="355">
        <v>9159</v>
      </c>
      <c r="Q205" s="380">
        <v>4617</v>
      </c>
      <c r="R205" s="375">
        <f t="shared" si="26"/>
        <v>3120.5583200425308</v>
      </c>
      <c r="S205" s="376">
        <f t="shared" si="31"/>
        <v>67.588440979911866</v>
      </c>
    </row>
    <row r="206" spans="1:19">
      <c r="A206" s="241">
        <v>78151</v>
      </c>
      <c r="B206" s="330" t="s">
        <v>435</v>
      </c>
      <c r="C206" s="333">
        <v>1048</v>
      </c>
      <c r="D206" s="334">
        <v>2722</v>
      </c>
      <c r="E206" s="335">
        <f t="shared" si="24"/>
        <v>0.38501102130786186</v>
      </c>
      <c r="F206" s="336">
        <v>19988756</v>
      </c>
      <c r="G206" s="336">
        <f t="shared" si="25"/>
        <v>19073.240458015269</v>
      </c>
      <c r="H206" s="337">
        <f t="shared" si="27"/>
        <v>7343.4077883908894</v>
      </c>
      <c r="I206" s="345">
        <v>1013</v>
      </c>
      <c r="J206" s="346">
        <v>2764</v>
      </c>
      <c r="K206" s="347">
        <f t="shared" si="28"/>
        <v>36.649782923299568</v>
      </c>
      <c r="L206" s="348">
        <v>19789286</v>
      </c>
      <c r="M206" s="348">
        <f t="shared" si="29"/>
        <v>19535.326752221124</v>
      </c>
      <c r="N206" s="348">
        <f t="shared" si="30"/>
        <v>7159.6548480463098</v>
      </c>
      <c r="O206" s="354">
        <v>15464875</v>
      </c>
      <c r="P206" s="355">
        <v>2722</v>
      </c>
      <c r="Q206" s="380">
        <v>4618</v>
      </c>
      <c r="R206" s="375">
        <f t="shared" si="26"/>
        <v>2541.6548480463098</v>
      </c>
      <c r="S206" s="376">
        <f t="shared" si="31"/>
        <v>55.038000174237979</v>
      </c>
    </row>
    <row r="207" spans="1:19">
      <c r="A207" s="241">
        <v>78152</v>
      </c>
      <c r="B207" s="330" t="s">
        <v>581</v>
      </c>
      <c r="C207" s="333">
        <v>485</v>
      </c>
      <c r="D207" s="334">
        <v>1184</v>
      </c>
      <c r="E207" s="335">
        <f t="shared" si="24"/>
        <v>0.4096283783783784</v>
      </c>
      <c r="F207" s="336">
        <v>7579747</v>
      </c>
      <c r="G207" s="336">
        <f t="shared" si="25"/>
        <v>15628.344329896907</v>
      </c>
      <c r="H207" s="337">
        <f t="shared" si="27"/>
        <v>6401.813344594595</v>
      </c>
      <c r="I207" s="345">
        <v>491</v>
      </c>
      <c r="J207" s="346">
        <v>1183</v>
      </c>
      <c r="K207" s="347">
        <f t="shared" si="28"/>
        <v>41.50464919695689</v>
      </c>
      <c r="L207" s="348">
        <v>7706655</v>
      </c>
      <c r="M207" s="348">
        <f t="shared" si="29"/>
        <v>15695.835030549899</v>
      </c>
      <c r="N207" s="348">
        <f t="shared" si="30"/>
        <v>6514.5012679628062</v>
      </c>
      <c r="O207" s="354">
        <v>6874740</v>
      </c>
      <c r="P207" s="355">
        <v>1265</v>
      </c>
      <c r="Q207" s="380">
        <v>4619</v>
      </c>
      <c r="R207" s="375">
        <f t="shared" si="26"/>
        <v>1895.5012679628062</v>
      </c>
      <c r="S207" s="376">
        <f t="shared" si="31"/>
        <v>41.037048451240658</v>
      </c>
    </row>
    <row r="208" spans="1:19">
      <c r="A208" s="241">
        <v>78154</v>
      </c>
      <c r="B208" s="330" t="s">
        <v>347</v>
      </c>
      <c r="C208" s="333">
        <v>1986</v>
      </c>
      <c r="D208" s="334">
        <v>5181</v>
      </c>
      <c r="E208" s="335">
        <f t="shared" si="24"/>
        <v>0.38332368268674</v>
      </c>
      <c r="F208" s="336">
        <v>33506354</v>
      </c>
      <c r="G208" s="336">
        <f t="shared" si="25"/>
        <v>16871.275931520646</v>
      </c>
      <c r="H208" s="337">
        <f t="shared" si="27"/>
        <v>6467.1596216946537</v>
      </c>
      <c r="I208" s="345">
        <v>1898</v>
      </c>
      <c r="J208" s="346">
        <v>5513</v>
      </c>
      <c r="K208" s="347">
        <f t="shared" si="28"/>
        <v>34.427716306910938</v>
      </c>
      <c r="L208" s="348">
        <v>31804001</v>
      </c>
      <c r="M208" s="348">
        <f t="shared" si="29"/>
        <v>16756.58640674394</v>
      </c>
      <c r="N208" s="348">
        <f t="shared" si="30"/>
        <v>5768.9100308362049</v>
      </c>
      <c r="O208" s="354">
        <v>23944782</v>
      </c>
      <c r="P208" s="355">
        <v>5082</v>
      </c>
      <c r="Q208" s="380">
        <v>4620</v>
      </c>
      <c r="R208" s="375">
        <f t="shared" si="26"/>
        <v>1148.9100308362049</v>
      </c>
      <c r="S208" s="376">
        <f t="shared" si="31"/>
        <v>24.86818248563214</v>
      </c>
    </row>
    <row r="209" spans="1:19">
      <c r="A209" s="241">
        <v>78155</v>
      </c>
      <c r="B209" s="330" t="s">
        <v>448</v>
      </c>
      <c r="C209" s="333">
        <v>949</v>
      </c>
      <c r="D209" s="334">
        <v>2468</v>
      </c>
      <c r="E209" s="335">
        <f t="shared" si="24"/>
        <v>0.38452188006482985</v>
      </c>
      <c r="F209" s="336">
        <v>17317810</v>
      </c>
      <c r="G209" s="336">
        <f t="shared" si="25"/>
        <v>18248.482613277134</v>
      </c>
      <c r="H209" s="337">
        <f t="shared" si="27"/>
        <v>7016.9408427876824</v>
      </c>
      <c r="I209" s="345">
        <v>919</v>
      </c>
      <c r="J209" s="346">
        <v>2413</v>
      </c>
      <c r="K209" s="347">
        <f t="shared" si="28"/>
        <v>38.085370907583922</v>
      </c>
      <c r="L209" s="348">
        <v>16706735</v>
      </c>
      <c r="M209" s="348">
        <f t="shared" si="29"/>
        <v>18179.254624591948</v>
      </c>
      <c r="N209" s="348">
        <f t="shared" si="30"/>
        <v>6923.6365520099462</v>
      </c>
      <c r="O209" s="354">
        <v>10069999</v>
      </c>
      <c r="P209" s="355">
        <v>1980</v>
      </c>
      <c r="Q209" s="380">
        <v>4621</v>
      </c>
      <c r="R209" s="375">
        <f t="shared" si="26"/>
        <v>2302.6365520099462</v>
      </c>
      <c r="S209" s="376">
        <f t="shared" si="31"/>
        <v>49.829832330879597</v>
      </c>
    </row>
    <row r="210" spans="1:19">
      <c r="A210" s="241">
        <v>79003</v>
      </c>
      <c r="B210" s="330" t="s">
        <v>503</v>
      </c>
      <c r="C210" s="333">
        <v>537</v>
      </c>
      <c r="D210" s="334">
        <v>1885</v>
      </c>
      <c r="E210" s="335">
        <f t="shared" si="24"/>
        <v>0.28488063660477453</v>
      </c>
      <c r="F210" s="336">
        <v>8971890</v>
      </c>
      <c r="G210" s="336">
        <f t="shared" si="25"/>
        <v>16707.430167597766</v>
      </c>
      <c r="H210" s="337">
        <f t="shared" si="27"/>
        <v>4759.6233421750667</v>
      </c>
      <c r="I210" s="345">
        <v>550</v>
      </c>
      <c r="J210" s="346">
        <v>1918</v>
      </c>
      <c r="K210" s="347">
        <f t="shared" si="28"/>
        <v>28.675703858185607</v>
      </c>
      <c r="L210" s="348">
        <v>9027377</v>
      </c>
      <c r="M210" s="348">
        <f t="shared" si="29"/>
        <v>16413.412727272727</v>
      </c>
      <c r="N210" s="348">
        <f t="shared" si="30"/>
        <v>4706.6616266944739</v>
      </c>
      <c r="O210" s="354">
        <v>6795607</v>
      </c>
      <c r="P210" s="355">
        <v>1978</v>
      </c>
      <c r="Q210" s="380">
        <v>4622</v>
      </c>
      <c r="R210" s="375">
        <f t="shared" si="26"/>
        <v>84.661626694473853</v>
      </c>
      <c r="S210" s="376">
        <f t="shared" si="31"/>
        <v>1.8317097943417102</v>
      </c>
    </row>
    <row r="211" spans="1:19">
      <c r="A211" s="241">
        <v>79004</v>
      </c>
      <c r="B211" s="330" t="s">
        <v>626</v>
      </c>
      <c r="C211" s="333">
        <v>292</v>
      </c>
      <c r="D211" s="334">
        <v>837</v>
      </c>
      <c r="E211" s="335">
        <f t="shared" si="24"/>
        <v>0.34886499402628435</v>
      </c>
      <c r="F211" s="336">
        <v>5194167</v>
      </c>
      <c r="G211" s="336">
        <f t="shared" si="25"/>
        <v>17788.243150684932</v>
      </c>
      <c r="H211" s="337">
        <f t="shared" si="27"/>
        <v>6205.6953405017921</v>
      </c>
      <c r="I211" s="345">
        <v>304</v>
      </c>
      <c r="J211" s="346">
        <v>861</v>
      </c>
      <c r="K211" s="347">
        <f t="shared" si="28"/>
        <v>35.307781649245065</v>
      </c>
      <c r="L211" s="348">
        <v>5009247</v>
      </c>
      <c r="M211" s="348">
        <f t="shared" si="29"/>
        <v>16477.786184210527</v>
      </c>
      <c r="N211" s="348">
        <f t="shared" si="30"/>
        <v>5817.9407665505223</v>
      </c>
      <c r="O211" s="354">
        <v>3817811</v>
      </c>
      <c r="P211" s="355">
        <v>894</v>
      </c>
      <c r="Q211" s="380">
        <v>4623</v>
      </c>
      <c r="R211" s="375">
        <f t="shared" si="26"/>
        <v>1194.9407665505223</v>
      </c>
      <c r="S211" s="376">
        <f t="shared" si="31"/>
        <v>25.847734513314347</v>
      </c>
    </row>
    <row r="212" spans="1:19">
      <c r="A212" s="241">
        <v>79007</v>
      </c>
      <c r="B212" s="330" t="s">
        <v>664</v>
      </c>
      <c r="C212" s="333">
        <v>186</v>
      </c>
      <c r="D212" s="334">
        <v>529</v>
      </c>
      <c r="E212" s="335">
        <f t="shared" si="24"/>
        <v>0.3516068052930057</v>
      </c>
      <c r="F212" s="336">
        <v>3024607</v>
      </c>
      <c r="G212" s="336">
        <f t="shared" si="25"/>
        <v>16261.327956989247</v>
      </c>
      <c r="H212" s="337">
        <f t="shared" si="27"/>
        <v>5717.5935727788283</v>
      </c>
      <c r="I212" s="345">
        <v>181</v>
      </c>
      <c r="J212" s="346">
        <v>538</v>
      </c>
      <c r="K212" s="347">
        <f t="shared" si="28"/>
        <v>33.643122676579921</v>
      </c>
      <c r="L212" s="348">
        <v>2948767</v>
      </c>
      <c r="M212" s="348">
        <f t="shared" si="29"/>
        <v>16291.530386740331</v>
      </c>
      <c r="N212" s="348">
        <f t="shared" si="30"/>
        <v>5480.9795539033457</v>
      </c>
      <c r="O212" s="354">
        <v>2339882</v>
      </c>
      <c r="P212" s="355">
        <v>558</v>
      </c>
      <c r="Q212" s="380">
        <v>4624</v>
      </c>
      <c r="R212" s="375">
        <f t="shared" si="26"/>
        <v>856.97955390334573</v>
      </c>
      <c r="S212" s="376">
        <f t="shared" si="31"/>
        <v>18.533294850850904</v>
      </c>
    </row>
    <row r="213" spans="1:19">
      <c r="A213" s="241">
        <v>79011</v>
      </c>
      <c r="B213" s="330" t="s">
        <v>316</v>
      </c>
      <c r="C213" s="333">
        <v>2707</v>
      </c>
      <c r="D213" s="334">
        <v>7418</v>
      </c>
      <c r="E213" s="335">
        <f t="shared" si="24"/>
        <v>0.36492315988136964</v>
      </c>
      <c r="F213" s="336">
        <v>50661669</v>
      </c>
      <c r="G213" s="336">
        <f t="shared" si="25"/>
        <v>18715.060583671962</v>
      </c>
      <c r="H213" s="337">
        <f t="shared" si="27"/>
        <v>6829.5590455648426</v>
      </c>
      <c r="I213" s="345">
        <v>2672</v>
      </c>
      <c r="J213" s="346">
        <v>7677</v>
      </c>
      <c r="K213" s="347">
        <f t="shared" si="28"/>
        <v>34.805262472319917</v>
      </c>
      <c r="L213" s="348">
        <v>49643662</v>
      </c>
      <c r="M213" s="348">
        <f t="shared" si="29"/>
        <v>18579.214820359281</v>
      </c>
      <c r="N213" s="348">
        <f t="shared" si="30"/>
        <v>6466.5444835222088</v>
      </c>
      <c r="O213" s="354">
        <v>37124166</v>
      </c>
      <c r="P213" s="355">
        <v>7293</v>
      </c>
      <c r="Q213" s="380">
        <v>4625</v>
      </c>
      <c r="R213" s="375">
        <f t="shared" si="26"/>
        <v>1841.5444835222088</v>
      </c>
      <c r="S213" s="376">
        <f t="shared" si="31"/>
        <v>39.817178022101814</v>
      </c>
    </row>
    <row r="214" spans="1:19">
      <c r="A214" s="241">
        <v>79012</v>
      </c>
      <c r="B214" s="330" t="s">
        <v>353</v>
      </c>
      <c r="C214" s="333">
        <v>1725</v>
      </c>
      <c r="D214" s="334">
        <v>4906</v>
      </c>
      <c r="E214" s="335">
        <f t="shared" si="24"/>
        <v>0.35161027313493681</v>
      </c>
      <c r="F214" s="336">
        <v>29653054</v>
      </c>
      <c r="G214" s="336">
        <f t="shared" si="25"/>
        <v>17190.176231884059</v>
      </c>
      <c r="H214" s="337">
        <f t="shared" si="27"/>
        <v>6044.2425601304521</v>
      </c>
      <c r="I214" s="345">
        <v>1684</v>
      </c>
      <c r="J214" s="346">
        <v>4985</v>
      </c>
      <c r="K214" s="347">
        <f t="shared" si="28"/>
        <v>33.781344032096285</v>
      </c>
      <c r="L214" s="348">
        <v>29178970</v>
      </c>
      <c r="M214" s="348">
        <f t="shared" si="29"/>
        <v>17327.179334916866</v>
      </c>
      <c r="N214" s="348">
        <f t="shared" si="30"/>
        <v>5853.3540621865595</v>
      </c>
      <c r="O214" s="354">
        <v>20007681</v>
      </c>
      <c r="P214" s="355">
        <v>4742</v>
      </c>
      <c r="Q214" s="380">
        <v>4626</v>
      </c>
      <c r="R214" s="375">
        <f t="shared" si="26"/>
        <v>1227.3540621865595</v>
      </c>
      <c r="S214" s="376">
        <f t="shared" si="31"/>
        <v>26.531648555697352</v>
      </c>
    </row>
    <row r="215" spans="1:19">
      <c r="A215" s="241">
        <v>79017</v>
      </c>
      <c r="B215" s="330" t="s">
        <v>498</v>
      </c>
      <c r="C215" s="333">
        <v>803</v>
      </c>
      <c r="D215" s="334">
        <v>1960</v>
      </c>
      <c r="E215" s="335">
        <f t="shared" si="24"/>
        <v>0.40969387755102044</v>
      </c>
      <c r="F215" s="336">
        <v>13762049</v>
      </c>
      <c r="G215" s="336">
        <f t="shared" si="25"/>
        <v>17138.292652552926</v>
      </c>
      <c r="H215" s="337">
        <f t="shared" si="27"/>
        <v>7021.4535714285712</v>
      </c>
      <c r="I215" s="345">
        <v>764</v>
      </c>
      <c r="J215" s="346">
        <v>1990</v>
      </c>
      <c r="K215" s="347">
        <f t="shared" si="28"/>
        <v>38.391959798994975</v>
      </c>
      <c r="L215" s="348">
        <v>13168533</v>
      </c>
      <c r="M215" s="348">
        <f t="shared" si="29"/>
        <v>17236.299738219896</v>
      </c>
      <c r="N215" s="348">
        <f t="shared" si="30"/>
        <v>6617.3532663316582</v>
      </c>
      <c r="O215" s="354">
        <v>10027639</v>
      </c>
      <c r="P215" s="355">
        <v>2047</v>
      </c>
      <c r="Q215" s="380">
        <v>4627</v>
      </c>
      <c r="R215" s="375">
        <f t="shared" si="26"/>
        <v>1990.3532663316582</v>
      </c>
      <c r="S215" s="376">
        <f t="shared" si="31"/>
        <v>43.016063676932312</v>
      </c>
    </row>
    <row r="216" spans="1:19">
      <c r="A216" s="241">
        <v>79018</v>
      </c>
      <c r="B216" s="330" t="s">
        <v>460</v>
      </c>
      <c r="C216" s="333">
        <v>696</v>
      </c>
      <c r="D216" s="334">
        <v>2334</v>
      </c>
      <c r="E216" s="335">
        <f t="shared" si="24"/>
        <v>0.29820051413881749</v>
      </c>
      <c r="F216" s="336">
        <v>11002102</v>
      </c>
      <c r="G216" s="336">
        <f t="shared" si="25"/>
        <v>15807.617816091954</v>
      </c>
      <c r="H216" s="337">
        <f t="shared" si="27"/>
        <v>4713.8397600685521</v>
      </c>
      <c r="I216" s="345">
        <v>732</v>
      </c>
      <c r="J216" s="346">
        <v>2396</v>
      </c>
      <c r="K216" s="347">
        <f t="shared" si="28"/>
        <v>30.550918196994992</v>
      </c>
      <c r="L216" s="348">
        <v>11753990</v>
      </c>
      <c r="M216" s="348">
        <f t="shared" si="29"/>
        <v>16057.363387978143</v>
      </c>
      <c r="N216" s="348">
        <f t="shared" si="30"/>
        <v>4905.6719532554262</v>
      </c>
      <c r="O216" s="354">
        <v>8249303</v>
      </c>
      <c r="P216" s="355">
        <v>2595</v>
      </c>
      <c r="Q216" s="380">
        <v>4628</v>
      </c>
      <c r="R216" s="375">
        <f t="shared" si="26"/>
        <v>277.67195325542616</v>
      </c>
      <c r="S216" s="376">
        <f t="shared" si="31"/>
        <v>5.9998261291146537</v>
      </c>
    </row>
    <row r="217" spans="1:19">
      <c r="A217" s="241">
        <v>79023</v>
      </c>
      <c r="B217" s="330" t="s">
        <v>262</v>
      </c>
      <c r="C217" s="333">
        <v>39912</v>
      </c>
      <c r="D217" s="334">
        <v>89364</v>
      </c>
      <c r="E217" s="335">
        <f t="shared" si="24"/>
        <v>0.44662280112797098</v>
      </c>
      <c r="F217" s="336">
        <v>994868893</v>
      </c>
      <c r="G217" s="336">
        <f t="shared" si="25"/>
        <v>24926.560758669071</v>
      </c>
      <c r="H217" s="337">
        <f t="shared" si="27"/>
        <v>11132.770388523342</v>
      </c>
      <c r="I217" s="345">
        <v>40818</v>
      </c>
      <c r="J217" s="346">
        <v>93124</v>
      </c>
      <c r="K217" s="347">
        <f t="shared" si="28"/>
        <v>43.831880073879987</v>
      </c>
      <c r="L217" s="348">
        <v>1010278194</v>
      </c>
      <c r="M217" s="348">
        <f t="shared" si="29"/>
        <v>24750.800970160224</v>
      </c>
      <c r="N217" s="348">
        <f t="shared" si="30"/>
        <v>10848.741398565353</v>
      </c>
      <c r="O217" s="354">
        <v>851096866</v>
      </c>
      <c r="P217" s="355">
        <v>94612</v>
      </c>
      <c r="Q217" s="380">
        <v>4629</v>
      </c>
      <c r="R217" s="375">
        <f t="shared" si="26"/>
        <v>6219.7413985653529</v>
      </c>
      <c r="S217" s="376">
        <f t="shared" si="31"/>
        <v>134.36468780655332</v>
      </c>
    </row>
    <row r="218" spans="1:19">
      <c r="A218" s="241">
        <v>79024</v>
      </c>
      <c r="B218" s="330" t="s">
        <v>651</v>
      </c>
      <c r="C218" s="333">
        <v>228</v>
      </c>
      <c r="D218" s="334">
        <v>598</v>
      </c>
      <c r="E218" s="335">
        <f t="shared" si="24"/>
        <v>0.38127090301003347</v>
      </c>
      <c r="F218" s="336">
        <v>3523960</v>
      </c>
      <c r="G218" s="336">
        <f t="shared" si="25"/>
        <v>15455.964912280702</v>
      </c>
      <c r="H218" s="337">
        <f t="shared" si="27"/>
        <v>5892.9096989966556</v>
      </c>
      <c r="I218" s="345">
        <v>221</v>
      </c>
      <c r="J218" s="346">
        <v>593</v>
      </c>
      <c r="K218" s="347">
        <f t="shared" si="28"/>
        <v>37.268128161888704</v>
      </c>
      <c r="L218" s="348">
        <v>3572458</v>
      </c>
      <c r="M218" s="348">
        <f t="shared" si="29"/>
        <v>16164.968325791855</v>
      </c>
      <c r="N218" s="348">
        <f t="shared" si="30"/>
        <v>6024.3811129848227</v>
      </c>
      <c r="O218" s="354">
        <v>2541416</v>
      </c>
      <c r="P218" s="355">
        <v>633</v>
      </c>
      <c r="Q218" s="380">
        <v>4630</v>
      </c>
      <c r="R218" s="375">
        <f t="shared" si="26"/>
        <v>1394.3811129848227</v>
      </c>
      <c r="S218" s="376">
        <f t="shared" si="31"/>
        <v>30.116222742652759</v>
      </c>
    </row>
    <row r="219" spans="1:19">
      <c r="A219" s="241">
        <v>79025</v>
      </c>
      <c r="B219" s="330" t="s">
        <v>671</v>
      </c>
      <c r="C219" s="333">
        <v>122</v>
      </c>
      <c r="D219" s="334">
        <v>415</v>
      </c>
      <c r="E219" s="335">
        <f t="shared" si="24"/>
        <v>0.29397590361445786</v>
      </c>
      <c r="F219" s="336">
        <v>1844914</v>
      </c>
      <c r="G219" s="336">
        <f t="shared" si="25"/>
        <v>15122.245901639344</v>
      </c>
      <c r="H219" s="337">
        <f t="shared" si="27"/>
        <v>4445.5759036144582</v>
      </c>
      <c r="I219" s="345">
        <v>120</v>
      </c>
      <c r="J219" s="346">
        <v>411</v>
      </c>
      <c r="K219" s="347">
        <f t="shared" si="28"/>
        <v>29.197080291970799</v>
      </c>
      <c r="L219" s="348">
        <v>1889756</v>
      </c>
      <c r="M219" s="348">
        <f t="shared" si="29"/>
        <v>15747.966666666667</v>
      </c>
      <c r="N219" s="348">
        <f t="shared" si="30"/>
        <v>4597.9464720194646</v>
      </c>
      <c r="O219" s="354">
        <v>1694005</v>
      </c>
      <c r="P219" s="355">
        <v>445</v>
      </c>
      <c r="Q219" s="380">
        <v>4631</v>
      </c>
      <c r="R219" s="375">
        <f t="shared" si="26"/>
        <v>-33.053527980535364</v>
      </c>
      <c r="S219" s="376">
        <f t="shared" si="31"/>
        <v>-0.71374493587854382</v>
      </c>
    </row>
    <row r="220" spans="1:19">
      <c r="A220" s="241">
        <v>79029</v>
      </c>
      <c r="B220" s="330" t="s">
        <v>339</v>
      </c>
      <c r="C220" s="333">
        <v>2184</v>
      </c>
      <c r="D220" s="334">
        <v>5883</v>
      </c>
      <c r="E220" s="335">
        <f t="shared" si="24"/>
        <v>0.37123916369199389</v>
      </c>
      <c r="F220" s="336">
        <v>37252535</v>
      </c>
      <c r="G220" s="336">
        <f t="shared" si="25"/>
        <v>17057.021520146522</v>
      </c>
      <c r="H220" s="337">
        <f t="shared" si="27"/>
        <v>6332.2344042155364</v>
      </c>
      <c r="I220" s="345">
        <v>2213</v>
      </c>
      <c r="J220" s="346">
        <v>6645</v>
      </c>
      <c r="K220" s="347">
        <f t="shared" si="28"/>
        <v>33.303235515425136</v>
      </c>
      <c r="L220" s="348">
        <v>37151675</v>
      </c>
      <c r="M220" s="348">
        <f t="shared" si="29"/>
        <v>16787.923633077269</v>
      </c>
      <c r="N220" s="348">
        <f t="shared" si="30"/>
        <v>5590.9217456734386</v>
      </c>
      <c r="O220" s="354">
        <v>27610212</v>
      </c>
      <c r="P220" s="355">
        <v>6842</v>
      </c>
      <c r="Q220" s="380">
        <v>4632</v>
      </c>
      <c r="R220" s="375">
        <f t="shared" si="26"/>
        <v>958.92174567343864</v>
      </c>
      <c r="S220" s="376">
        <f t="shared" si="31"/>
        <v>20.702110226110506</v>
      </c>
    </row>
    <row r="221" spans="1:19">
      <c r="A221" s="241">
        <v>79033</v>
      </c>
      <c r="B221" s="330" t="s">
        <v>539</v>
      </c>
      <c r="C221" s="333">
        <v>513</v>
      </c>
      <c r="D221" s="334">
        <v>1437</v>
      </c>
      <c r="E221" s="335">
        <f t="shared" si="24"/>
        <v>0.35699373695198328</v>
      </c>
      <c r="F221" s="336">
        <v>8285286</v>
      </c>
      <c r="G221" s="336">
        <f t="shared" si="25"/>
        <v>16150.654970760233</v>
      </c>
      <c r="H221" s="337">
        <f t="shared" si="27"/>
        <v>5765.6826722338201</v>
      </c>
      <c r="I221" s="345">
        <v>516</v>
      </c>
      <c r="J221" s="346">
        <v>1470</v>
      </c>
      <c r="K221" s="347">
        <f t="shared" si="28"/>
        <v>35.102040816326529</v>
      </c>
      <c r="L221" s="348">
        <v>8174589</v>
      </c>
      <c r="M221" s="348">
        <f t="shared" si="29"/>
        <v>15842.226744186046</v>
      </c>
      <c r="N221" s="348">
        <f t="shared" si="30"/>
        <v>5560.9448979591834</v>
      </c>
      <c r="O221" s="354">
        <v>6768697</v>
      </c>
      <c r="P221" s="355">
        <v>1573</v>
      </c>
      <c r="Q221" s="380">
        <v>4633</v>
      </c>
      <c r="R221" s="375">
        <f t="shared" si="26"/>
        <v>927.94489795918344</v>
      </c>
      <c r="S221" s="376">
        <f t="shared" si="31"/>
        <v>20.029028663051658</v>
      </c>
    </row>
    <row r="222" spans="1:19">
      <c r="A222" s="241">
        <v>79034</v>
      </c>
      <c r="B222" s="330" t="s">
        <v>473</v>
      </c>
      <c r="C222" s="333">
        <v>882</v>
      </c>
      <c r="D222" s="334">
        <v>2217</v>
      </c>
      <c r="E222" s="335">
        <f t="shared" si="24"/>
        <v>0.39783491204330174</v>
      </c>
      <c r="F222" s="336">
        <v>16140821</v>
      </c>
      <c r="G222" s="336">
        <f t="shared" si="25"/>
        <v>18300.250566893425</v>
      </c>
      <c r="H222" s="337">
        <f t="shared" si="27"/>
        <v>7280.4785746504285</v>
      </c>
      <c r="I222" s="345">
        <v>886</v>
      </c>
      <c r="J222" s="346">
        <v>2309</v>
      </c>
      <c r="K222" s="347">
        <f t="shared" si="28"/>
        <v>38.371589432654829</v>
      </c>
      <c r="L222" s="348">
        <v>16244854</v>
      </c>
      <c r="M222" s="348">
        <f t="shared" si="29"/>
        <v>18335.049661399549</v>
      </c>
      <c r="N222" s="348">
        <f t="shared" si="30"/>
        <v>7035.449978345604</v>
      </c>
      <c r="O222" s="354">
        <v>12408972</v>
      </c>
      <c r="P222" s="355">
        <v>2368</v>
      </c>
      <c r="Q222" s="380">
        <v>4634</v>
      </c>
      <c r="R222" s="375">
        <f t="shared" si="26"/>
        <v>2401.449978345604</v>
      </c>
      <c r="S222" s="376">
        <f t="shared" si="31"/>
        <v>51.822399187432111</v>
      </c>
    </row>
    <row r="223" spans="1:19">
      <c r="A223" s="241">
        <v>79039</v>
      </c>
      <c r="B223" s="330" t="s">
        <v>326</v>
      </c>
      <c r="C223" s="333">
        <v>2701</v>
      </c>
      <c r="D223" s="334">
        <v>6708</v>
      </c>
      <c r="E223" s="335">
        <f t="shared" si="24"/>
        <v>0.40265354800238523</v>
      </c>
      <c r="F223" s="336">
        <v>44521010</v>
      </c>
      <c r="G223" s="336">
        <f t="shared" si="25"/>
        <v>16483.158089596447</v>
      </c>
      <c r="H223" s="337">
        <f t="shared" si="27"/>
        <v>6637.0020870602266</v>
      </c>
      <c r="I223" s="345">
        <v>2695</v>
      </c>
      <c r="J223" s="346">
        <v>6802</v>
      </c>
      <c r="K223" s="347">
        <f t="shared" si="28"/>
        <v>39.620699794178179</v>
      </c>
      <c r="L223" s="348">
        <v>43418709</v>
      </c>
      <c r="M223" s="348">
        <f t="shared" si="29"/>
        <v>16110.838218923933</v>
      </c>
      <c r="N223" s="348">
        <f t="shared" si="30"/>
        <v>6383.2268450455749</v>
      </c>
      <c r="O223" s="354">
        <v>32339960</v>
      </c>
      <c r="P223" s="355">
        <v>6709</v>
      </c>
      <c r="Q223" s="380">
        <v>4635</v>
      </c>
      <c r="R223" s="375">
        <f t="shared" si="26"/>
        <v>1748.2268450455749</v>
      </c>
      <c r="S223" s="376">
        <f t="shared" si="31"/>
        <v>37.71794703442449</v>
      </c>
    </row>
    <row r="224" spans="1:19">
      <c r="A224" s="241">
        <v>79042</v>
      </c>
      <c r="B224" s="330" t="s">
        <v>344</v>
      </c>
      <c r="C224" s="333">
        <v>1910</v>
      </c>
      <c r="D224" s="334">
        <v>5407</v>
      </c>
      <c r="E224" s="335">
        <f t="shared" si="24"/>
        <v>0.35324579249121507</v>
      </c>
      <c r="F224" s="336">
        <v>35061631</v>
      </c>
      <c r="G224" s="336">
        <f t="shared" si="25"/>
        <v>18356.874869109946</v>
      </c>
      <c r="H224" s="337">
        <f t="shared" si="27"/>
        <v>6484.4888108008136</v>
      </c>
      <c r="I224" s="345">
        <v>1907</v>
      </c>
      <c r="J224" s="346">
        <v>5493</v>
      </c>
      <c r="K224" s="347">
        <f t="shared" si="28"/>
        <v>34.716912434006922</v>
      </c>
      <c r="L224" s="348">
        <v>34660354</v>
      </c>
      <c r="M224" s="348">
        <f t="shared" si="29"/>
        <v>18175.329837441008</v>
      </c>
      <c r="N224" s="348">
        <f t="shared" si="30"/>
        <v>6309.9133442563261</v>
      </c>
      <c r="O224" s="354">
        <v>24983183</v>
      </c>
      <c r="P224" s="355">
        <v>5364</v>
      </c>
      <c r="Q224" s="380">
        <v>4636</v>
      </c>
      <c r="R224" s="375">
        <f t="shared" si="26"/>
        <v>1673.9133442563261</v>
      </c>
      <c r="S224" s="376">
        <f t="shared" si="31"/>
        <v>36.106845216918167</v>
      </c>
    </row>
    <row r="225" spans="1:19">
      <c r="A225" s="241">
        <v>79047</v>
      </c>
      <c r="B225" s="330" t="s">
        <v>386</v>
      </c>
      <c r="C225" s="333">
        <v>1434</v>
      </c>
      <c r="D225" s="334">
        <v>3801</v>
      </c>
      <c r="E225" s="335">
        <f t="shared" si="24"/>
        <v>0.37726913970007891</v>
      </c>
      <c r="F225" s="336">
        <v>25646551</v>
      </c>
      <c r="G225" s="336">
        <f t="shared" si="25"/>
        <v>17884.624128312415</v>
      </c>
      <c r="H225" s="337">
        <f t="shared" si="27"/>
        <v>6747.3167587476983</v>
      </c>
      <c r="I225" s="345">
        <v>1455</v>
      </c>
      <c r="J225" s="346">
        <v>4043</v>
      </c>
      <c r="K225" s="347">
        <f t="shared" si="28"/>
        <v>35.988127627999013</v>
      </c>
      <c r="L225" s="348">
        <v>25379245</v>
      </c>
      <c r="M225" s="348">
        <f t="shared" si="29"/>
        <v>17442.780068728523</v>
      </c>
      <c r="N225" s="348">
        <f t="shared" si="30"/>
        <v>6277.3299530051945</v>
      </c>
      <c r="O225" s="354">
        <v>18485233</v>
      </c>
      <c r="P225" s="355">
        <v>3938</v>
      </c>
      <c r="Q225" s="380">
        <v>4637</v>
      </c>
      <c r="R225" s="375">
        <f t="shared" si="26"/>
        <v>1640.3299530051945</v>
      </c>
      <c r="S225" s="376">
        <f t="shared" si="31"/>
        <v>35.3748102869354</v>
      </c>
    </row>
    <row r="226" spans="1:19">
      <c r="A226" s="241">
        <v>79048</v>
      </c>
      <c r="B226" s="330" t="s">
        <v>486</v>
      </c>
      <c r="C226" s="333">
        <v>738</v>
      </c>
      <c r="D226" s="334">
        <v>2087</v>
      </c>
      <c r="E226" s="335">
        <f t="shared" si="24"/>
        <v>0.35361763296597987</v>
      </c>
      <c r="F226" s="336">
        <v>12911057</v>
      </c>
      <c r="G226" s="336">
        <f t="shared" si="25"/>
        <v>17494.657181571816</v>
      </c>
      <c r="H226" s="337">
        <f t="shared" si="27"/>
        <v>6186.419262098706</v>
      </c>
      <c r="I226" s="345">
        <v>717</v>
      </c>
      <c r="J226" s="346">
        <v>2109</v>
      </c>
      <c r="K226" s="347">
        <f t="shared" si="28"/>
        <v>33.997155049786635</v>
      </c>
      <c r="L226" s="348">
        <v>13491534</v>
      </c>
      <c r="M226" s="348">
        <f t="shared" si="29"/>
        <v>18816.644351464434</v>
      </c>
      <c r="N226" s="348">
        <f t="shared" si="30"/>
        <v>6397.1237553342817</v>
      </c>
      <c r="O226" s="354">
        <v>9167832</v>
      </c>
      <c r="P226" s="355">
        <v>2088</v>
      </c>
      <c r="Q226" s="380">
        <v>4638</v>
      </c>
      <c r="R226" s="375">
        <f t="shared" si="26"/>
        <v>1759.1237553342817</v>
      </c>
      <c r="S226" s="376">
        <f t="shared" si="31"/>
        <v>37.928498390131125</v>
      </c>
    </row>
    <row r="227" spans="1:19">
      <c r="A227" s="241">
        <v>79052</v>
      </c>
      <c r="B227" s="330" t="s">
        <v>650</v>
      </c>
      <c r="C227" s="333">
        <v>219</v>
      </c>
      <c r="D227" s="334">
        <v>614</v>
      </c>
      <c r="E227" s="335">
        <f t="shared" si="24"/>
        <v>0.35667752442996742</v>
      </c>
      <c r="F227" s="336">
        <v>3839265</v>
      </c>
      <c r="G227" s="336">
        <f t="shared" si="25"/>
        <v>17530.890410958906</v>
      </c>
      <c r="H227" s="337">
        <f t="shared" si="27"/>
        <v>6252.8745928338758</v>
      </c>
      <c r="I227" s="345">
        <v>216</v>
      </c>
      <c r="J227" s="346">
        <v>607</v>
      </c>
      <c r="K227" s="347">
        <f t="shared" si="28"/>
        <v>35.584843492586494</v>
      </c>
      <c r="L227" s="348">
        <v>3714254</v>
      </c>
      <c r="M227" s="348">
        <f t="shared" si="29"/>
        <v>17195.620370370369</v>
      </c>
      <c r="N227" s="348">
        <f t="shared" si="30"/>
        <v>6119.0345963756181</v>
      </c>
      <c r="O227" s="354">
        <v>3234480</v>
      </c>
      <c r="P227" s="355">
        <v>627</v>
      </c>
      <c r="Q227" s="380">
        <v>4639</v>
      </c>
      <c r="R227" s="375">
        <f t="shared" si="26"/>
        <v>1480.0345963756181</v>
      </c>
      <c r="S227" s="376">
        <f t="shared" si="31"/>
        <v>31.904173235085537</v>
      </c>
    </row>
    <row r="228" spans="1:19">
      <c r="A228" s="241">
        <v>79055</v>
      </c>
      <c r="B228" s="330" t="s">
        <v>665</v>
      </c>
      <c r="C228" s="333">
        <v>176</v>
      </c>
      <c r="D228" s="334">
        <v>524</v>
      </c>
      <c r="E228" s="335">
        <f t="shared" si="24"/>
        <v>0.33587786259541985</v>
      </c>
      <c r="F228" s="336">
        <v>2940782</v>
      </c>
      <c r="G228" s="336">
        <f t="shared" si="25"/>
        <v>16708.988636363636</v>
      </c>
      <c r="H228" s="337">
        <f t="shared" si="27"/>
        <v>5612.179389312977</v>
      </c>
      <c r="I228" s="345">
        <v>167</v>
      </c>
      <c r="J228" s="346">
        <v>539</v>
      </c>
      <c r="K228" s="347">
        <f t="shared" si="28"/>
        <v>30.983302411873844</v>
      </c>
      <c r="L228" s="348">
        <v>2837403</v>
      </c>
      <c r="M228" s="348">
        <f t="shared" si="29"/>
        <v>16990.437125748504</v>
      </c>
      <c r="N228" s="348">
        <f t="shared" si="30"/>
        <v>5264.1985157699446</v>
      </c>
      <c r="O228" s="354">
        <v>2459495</v>
      </c>
      <c r="P228" s="355">
        <v>556</v>
      </c>
      <c r="Q228" s="380">
        <v>4640</v>
      </c>
      <c r="R228" s="375">
        <f t="shared" si="26"/>
        <v>624.19851576994461</v>
      </c>
      <c r="S228" s="376">
        <f t="shared" si="31"/>
        <v>13.452554219179842</v>
      </c>
    </row>
    <row r="229" spans="1:19">
      <c r="A229" s="241">
        <v>79056</v>
      </c>
      <c r="B229" s="330" t="s">
        <v>479</v>
      </c>
      <c r="C229" s="333">
        <v>683</v>
      </c>
      <c r="D229" s="334">
        <v>2160</v>
      </c>
      <c r="E229" s="335">
        <f t="shared" si="24"/>
        <v>0.31620370370370371</v>
      </c>
      <c r="F229" s="336">
        <v>11352790</v>
      </c>
      <c r="G229" s="336">
        <f t="shared" si="25"/>
        <v>16621.947291361641</v>
      </c>
      <c r="H229" s="337">
        <f t="shared" si="27"/>
        <v>5255.9212962962965</v>
      </c>
      <c r="I229" s="345">
        <v>692</v>
      </c>
      <c r="J229" s="346">
        <v>2206</v>
      </c>
      <c r="K229" s="347">
        <f t="shared" si="28"/>
        <v>31.368993653671808</v>
      </c>
      <c r="L229" s="348">
        <v>11363871</v>
      </c>
      <c r="M229" s="348">
        <f t="shared" si="29"/>
        <v>16421.778901734106</v>
      </c>
      <c r="N229" s="348">
        <f t="shared" si="30"/>
        <v>5151.3467815049862</v>
      </c>
      <c r="O229" s="354">
        <v>8923116</v>
      </c>
      <c r="P229" s="355">
        <v>2232</v>
      </c>
      <c r="Q229" s="380">
        <v>4641</v>
      </c>
      <c r="R229" s="375">
        <f t="shared" si="26"/>
        <v>510.34678150498621</v>
      </c>
      <c r="S229" s="376">
        <f t="shared" si="31"/>
        <v>10.996483117969969</v>
      </c>
    </row>
    <row r="230" spans="1:19">
      <c r="A230" s="241">
        <v>79058</v>
      </c>
      <c r="B230" s="330" t="s">
        <v>399</v>
      </c>
      <c r="C230" s="333">
        <v>1230</v>
      </c>
      <c r="D230" s="334">
        <v>3421</v>
      </c>
      <c r="E230" s="335">
        <f t="shared" si="24"/>
        <v>0.35954399298450745</v>
      </c>
      <c r="F230" s="336">
        <v>23664564</v>
      </c>
      <c r="G230" s="336">
        <f t="shared" si="25"/>
        <v>19239.482926829267</v>
      </c>
      <c r="H230" s="337">
        <f t="shared" si="27"/>
        <v>6917.4405144694538</v>
      </c>
      <c r="I230" s="345">
        <v>1246</v>
      </c>
      <c r="J230" s="346">
        <v>3444</v>
      </c>
      <c r="K230" s="347">
        <f t="shared" si="28"/>
        <v>36.178861788617887</v>
      </c>
      <c r="L230" s="348">
        <v>23736666</v>
      </c>
      <c r="M230" s="348">
        <f t="shared" si="29"/>
        <v>19050.293739967896</v>
      </c>
      <c r="N230" s="348">
        <f t="shared" si="30"/>
        <v>6892.179442508711</v>
      </c>
      <c r="O230" s="354">
        <v>15708980</v>
      </c>
      <c r="P230" s="355">
        <v>3389</v>
      </c>
      <c r="Q230" s="380">
        <v>4642</v>
      </c>
      <c r="R230" s="375">
        <f t="shared" si="26"/>
        <v>2250.179442508711</v>
      </c>
      <c r="S230" s="376">
        <f t="shared" si="31"/>
        <v>48.474352488339314</v>
      </c>
    </row>
    <row r="231" spans="1:19">
      <c r="A231" s="241">
        <v>79059</v>
      </c>
      <c r="B231" s="330" t="s">
        <v>336</v>
      </c>
      <c r="C231" s="333">
        <v>2091</v>
      </c>
      <c r="D231" s="334">
        <v>6120</v>
      </c>
      <c r="E231" s="335">
        <f t="shared" si="24"/>
        <v>0.34166666666666667</v>
      </c>
      <c r="F231" s="336">
        <v>43820236</v>
      </c>
      <c r="G231" s="336">
        <f t="shared" si="25"/>
        <v>20956.593017694882</v>
      </c>
      <c r="H231" s="337">
        <f t="shared" si="27"/>
        <v>7160.1692810457516</v>
      </c>
      <c r="I231" s="345">
        <v>2086</v>
      </c>
      <c r="J231" s="346">
        <v>6164</v>
      </c>
      <c r="K231" s="347">
        <f t="shared" si="28"/>
        <v>33.841661258922777</v>
      </c>
      <c r="L231" s="348">
        <v>43817474</v>
      </c>
      <c r="M231" s="348">
        <f t="shared" si="29"/>
        <v>21005.500479386385</v>
      </c>
      <c r="N231" s="348">
        <f t="shared" si="30"/>
        <v>7108.6103179753409</v>
      </c>
      <c r="O231" s="354">
        <v>34260610</v>
      </c>
      <c r="P231" s="355">
        <v>6390</v>
      </c>
      <c r="Q231" s="380">
        <v>4643</v>
      </c>
      <c r="R231" s="375">
        <f t="shared" si="26"/>
        <v>2465.6103179753409</v>
      </c>
      <c r="S231" s="376">
        <f t="shared" si="31"/>
        <v>53.103819038883074</v>
      </c>
    </row>
    <row r="232" spans="1:19">
      <c r="A232" s="241">
        <v>79060</v>
      </c>
      <c r="B232" s="330" t="s">
        <v>364</v>
      </c>
      <c r="C232" s="333">
        <v>1396</v>
      </c>
      <c r="D232" s="334">
        <v>4522</v>
      </c>
      <c r="E232" s="335">
        <f t="shared" si="24"/>
        <v>0.30871295886775763</v>
      </c>
      <c r="F232" s="336">
        <v>24487628</v>
      </c>
      <c r="G232" s="336">
        <f t="shared" si="25"/>
        <v>17541.280802292262</v>
      </c>
      <c r="H232" s="337">
        <f t="shared" si="27"/>
        <v>5415.2206988058379</v>
      </c>
      <c r="I232" s="345">
        <v>1383</v>
      </c>
      <c r="J232" s="346">
        <v>4445</v>
      </c>
      <c r="K232" s="347">
        <f t="shared" si="28"/>
        <v>31.113610798650171</v>
      </c>
      <c r="L232" s="348">
        <v>23629515</v>
      </c>
      <c r="M232" s="348">
        <f t="shared" si="29"/>
        <v>17085.694143167028</v>
      </c>
      <c r="N232" s="348">
        <f t="shared" si="30"/>
        <v>5315.9763779527557</v>
      </c>
      <c r="O232" s="354">
        <v>15775382</v>
      </c>
      <c r="P232" s="355">
        <v>3946</v>
      </c>
      <c r="Q232" s="380">
        <v>4644</v>
      </c>
      <c r="R232" s="375">
        <f t="shared" si="26"/>
        <v>671.97637795275568</v>
      </c>
      <c r="S232" s="376">
        <f t="shared" si="31"/>
        <v>14.46977558037803</v>
      </c>
    </row>
    <row r="233" spans="1:19">
      <c r="A233" s="241">
        <v>79065</v>
      </c>
      <c r="B233" s="330" t="s">
        <v>649</v>
      </c>
      <c r="C233" s="333">
        <v>249</v>
      </c>
      <c r="D233" s="334">
        <v>623</v>
      </c>
      <c r="E233" s="335">
        <f t="shared" si="24"/>
        <v>0.3996789727126806</v>
      </c>
      <c r="F233" s="336">
        <v>4525643</v>
      </c>
      <c r="G233" s="336">
        <f t="shared" si="25"/>
        <v>18175.273092369476</v>
      </c>
      <c r="H233" s="337">
        <f t="shared" si="27"/>
        <v>7264.274478330658</v>
      </c>
      <c r="I233" s="345">
        <v>264</v>
      </c>
      <c r="J233" s="346">
        <v>639</v>
      </c>
      <c r="K233" s="347">
        <f t="shared" si="28"/>
        <v>41.314553990610328</v>
      </c>
      <c r="L233" s="348">
        <v>4599051</v>
      </c>
      <c r="M233" s="348">
        <f t="shared" si="29"/>
        <v>17420.647727272728</v>
      </c>
      <c r="N233" s="348">
        <f t="shared" si="30"/>
        <v>7197.262910798122</v>
      </c>
      <c r="O233" s="354">
        <v>3631992</v>
      </c>
      <c r="P233" s="355">
        <v>742</v>
      </c>
      <c r="Q233" s="380">
        <v>4645</v>
      </c>
      <c r="R233" s="375">
        <f t="shared" si="26"/>
        <v>2552.262910798122</v>
      </c>
      <c r="S233" s="376">
        <f t="shared" si="31"/>
        <v>54.946456637203923</v>
      </c>
    </row>
    <row r="234" spans="1:19">
      <c r="A234" s="241">
        <v>79069</v>
      </c>
      <c r="B234" s="330" t="s">
        <v>368</v>
      </c>
      <c r="C234" s="333">
        <v>1593</v>
      </c>
      <c r="D234" s="334">
        <v>4457</v>
      </c>
      <c r="E234" s="335">
        <f t="shared" si="24"/>
        <v>0.3574153017724927</v>
      </c>
      <c r="F234" s="336">
        <v>27798403</v>
      </c>
      <c r="G234" s="336">
        <f t="shared" si="25"/>
        <v>17450.347143753923</v>
      </c>
      <c r="H234" s="337">
        <f t="shared" si="27"/>
        <v>6237.0210904195646</v>
      </c>
      <c r="I234" s="345">
        <v>1662</v>
      </c>
      <c r="J234" s="346">
        <v>4453</v>
      </c>
      <c r="K234" s="347">
        <f t="shared" si="28"/>
        <v>37.323152930608579</v>
      </c>
      <c r="L234" s="348">
        <v>27740258</v>
      </c>
      <c r="M234" s="348">
        <f t="shared" si="29"/>
        <v>16690.889290012034</v>
      </c>
      <c r="N234" s="348">
        <f t="shared" si="30"/>
        <v>6229.5661351897597</v>
      </c>
      <c r="O234" s="354">
        <v>20998852</v>
      </c>
      <c r="P234" s="355">
        <v>4358</v>
      </c>
      <c r="Q234" s="380">
        <v>4646</v>
      </c>
      <c r="R234" s="375">
        <f t="shared" si="26"/>
        <v>1583.5661351897597</v>
      </c>
      <c r="S234" s="376">
        <f t="shared" si="31"/>
        <v>34.084505707915618</v>
      </c>
    </row>
    <row r="235" spans="1:19">
      <c r="A235" s="241">
        <v>79072</v>
      </c>
      <c r="B235" s="330" t="s">
        <v>466</v>
      </c>
      <c r="C235" s="333">
        <v>936</v>
      </c>
      <c r="D235" s="334">
        <v>2253</v>
      </c>
      <c r="E235" s="335">
        <f t="shared" si="24"/>
        <v>0.41544607190412786</v>
      </c>
      <c r="F235" s="336">
        <v>18760558</v>
      </c>
      <c r="G235" s="336">
        <f t="shared" si="25"/>
        <v>20043.331196581195</v>
      </c>
      <c r="H235" s="337">
        <f t="shared" si="27"/>
        <v>8326.9232134931208</v>
      </c>
      <c r="I235" s="345">
        <v>929</v>
      </c>
      <c r="J235" s="346">
        <v>2275</v>
      </c>
      <c r="K235" s="347">
        <f t="shared" si="28"/>
        <v>40.835164835164832</v>
      </c>
      <c r="L235" s="348">
        <v>18223679</v>
      </c>
      <c r="M235" s="348">
        <f t="shared" si="29"/>
        <v>19616.446716899893</v>
      </c>
      <c r="N235" s="348">
        <f t="shared" si="30"/>
        <v>8010.4083516483515</v>
      </c>
      <c r="O235" s="354">
        <v>14140562</v>
      </c>
      <c r="P235" s="355">
        <v>2170</v>
      </c>
      <c r="Q235" s="380">
        <v>4647</v>
      </c>
      <c r="R235" s="375">
        <f t="shared" si="26"/>
        <v>3363.4083516483515</v>
      </c>
      <c r="S235" s="376">
        <f t="shared" si="31"/>
        <v>72.378057922280007</v>
      </c>
    </row>
    <row r="236" spans="1:19">
      <c r="A236" s="241">
        <v>79073</v>
      </c>
      <c r="B236" s="330" t="s">
        <v>614</v>
      </c>
      <c r="C236" s="333">
        <v>287</v>
      </c>
      <c r="D236" s="334">
        <v>937</v>
      </c>
      <c r="E236" s="335">
        <f t="shared" si="24"/>
        <v>0.30629669156883671</v>
      </c>
      <c r="F236" s="336">
        <v>4716858</v>
      </c>
      <c r="G236" s="336">
        <f t="shared" si="25"/>
        <v>16435.045296167249</v>
      </c>
      <c r="H236" s="337">
        <f t="shared" si="27"/>
        <v>5034</v>
      </c>
      <c r="I236" s="345">
        <v>287</v>
      </c>
      <c r="J236" s="346">
        <v>953</v>
      </c>
      <c r="K236" s="347">
        <f t="shared" si="28"/>
        <v>30.115424973767052</v>
      </c>
      <c r="L236" s="348">
        <v>4583052</v>
      </c>
      <c r="M236" s="348">
        <f t="shared" si="29"/>
        <v>15968.822299651569</v>
      </c>
      <c r="N236" s="348">
        <f t="shared" si="30"/>
        <v>4809.0786988457503</v>
      </c>
      <c r="O236" s="354">
        <v>3642615</v>
      </c>
      <c r="P236" s="355">
        <v>988</v>
      </c>
      <c r="Q236" s="380">
        <v>4648</v>
      </c>
      <c r="R236" s="375">
        <f t="shared" si="26"/>
        <v>161.0786988457503</v>
      </c>
      <c r="S236" s="376">
        <f t="shared" si="31"/>
        <v>3.4655485982304279</v>
      </c>
    </row>
    <row r="237" spans="1:19">
      <c r="A237" s="241">
        <v>79074</v>
      </c>
      <c r="B237" s="330" t="s">
        <v>585</v>
      </c>
      <c r="C237" s="333">
        <v>418</v>
      </c>
      <c r="D237" s="334">
        <v>1167</v>
      </c>
      <c r="E237" s="335">
        <f t="shared" si="24"/>
        <v>0.35818337617823481</v>
      </c>
      <c r="F237" s="336">
        <v>6978313</v>
      </c>
      <c r="G237" s="336">
        <f t="shared" si="25"/>
        <v>16694.52870813397</v>
      </c>
      <c r="H237" s="337">
        <f t="shared" si="27"/>
        <v>5979.7026563838899</v>
      </c>
      <c r="I237" s="345">
        <v>429</v>
      </c>
      <c r="J237" s="346">
        <v>1214</v>
      </c>
      <c r="K237" s="347">
        <f t="shared" si="28"/>
        <v>35.337726523887973</v>
      </c>
      <c r="L237" s="348">
        <v>7159091</v>
      </c>
      <c r="M237" s="348">
        <f t="shared" si="29"/>
        <v>16687.857808857811</v>
      </c>
      <c r="N237" s="348">
        <f t="shared" si="30"/>
        <v>5897.1095551894559</v>
      </c>
      <c r="O237" s="354">
        <v>6093418</v>
      </c>
      <c r="P237" s="355">
        <v>1289</v>
      </c>
      <c r="Q237" s="380">
        <v>4649</v>
      </c>
      <c r="R237" s="375">
        <f t="shared" si="26"/>
        <v>1248.1095551894559</v>
      </c>
      <c r="S237" s="376">
        <f t="shared" si="31"/>
        <v>26.846839216809119</v>
      </c>
    </row>
    <row r="238" spans="1:19">
      <c r="A238" s="241">
        <v>79077</v>
      </c>
      <c r="B238" s="330" t="s">
        <v>633</v>
      </c>
      <c r="C238" s="333">
        <v>306</v>
      </c>
      <c r="D238" s="334">
        <v>799</v>
      </c>
      <c r="E238" s="335">
        <f t="shared" si="24"/>
        <v>0.38297872340425532</v>
      </c>
      <c r="F238" s="336">
        <v>5055562</v>
      </c>
      <c r="G238" s="336">
        <f t="shared" si="25"/>
        <v>16521.444444444445</v>
      </c>
      <c r="H238" s="337">
        <f t="shared" si="27"/>
        <v>6327.3617021276596</v>
      </c>
      <c r="I238" s="345">
        <v>313</v>
      </c>
      <c r="J238" s="346">
        <v>811</v>
      </c>
      <c r="K238" s="347">
        <f t="shared" si="28"/>
        <v>38.594327990135632</v>
      </c>
      <c r="L238" s="348">
        <v>4954358</v>
      </c>
      <c r="M238" s="348">
        <f t="shared" si="29"/>
        <v>15828.619808306708</v>
      </c>
      <c r="N238" s="348">
        <f t="shared" si="30"/>
        <v>6108.9494451294695</v>
      </c>
      <c r="O238" s="354">
        <v>3851396</v>
      </c>
      <c r="P238" s="355">
        <v>843</v>
      </c>
      <c r="Q238" s="380">
        <v>4650</v>
      </c>
      <c r="R238" s="375">
        <f t="shared" si="26"/>
        <v>1458.9494451294695</v>
      </c>
      <c r="S238" s="376">
        <f t="shared" si="31"/>
        <v>31.375256884504722</v>
      </c>
    </row>
    <row r="239" spans="1:19">
      <c r="A239" s="241">
        <v>79080</v>
      </c>
      <c r="B239" s="330" t="s">
        <v>530</v>
      </c>
      <c r="C239" s="333">
        <v>749</v>
      </c>
      <c r="D239" s="334">
        <v>1583</v>
      </c>
      <c r="E239" s="335">
        <f t="shared" si="24"/>
        <v>0.4731522425773847</v>
      </c>
      <c r="F239" s="336">
        <v>17931044</v>
      </c>
      <c r="G239" s="336">
        <f t="shared" si="25"/>
        <v>23939.978638184246</v>
      </c>
      <c r="H239" s="337">
        <f t="shared" si="27"/>
        <v>11327.25457991156</v>
      </c>
      <c r="I239" s="345">
        <v>707</v>
      </c>
      <c r="J239" s="346">
        <v>1514</v>
      </c>
      <c r="K239" s="347">
        <f t="shared" si="28"/>
        <v>46.697490092470275</v>
      </c>
      <c r="L239" s="348">
        <v>15755113</v>
      </c>
      <c r="M239" s="348">
        <f t="shared" si="29"/>
        <v>22284.459688826024</v>
      </c>
      <c r="N239" s="348">
        <f t="shared" si="30"/>
        <v>10406.283355350066</v>
      </c>
      <c r="O239" s="354">
        <v>10174080</v>
      </c>
      <c r="P239" s="355">
        <v>1386</v>
      </c>
      <c r="Q239" s="380">
        <v>4651</v>
      </c>
      <c r="R239" s="375">
        <f t="shared" si="26"/>
        <v>5755.2833553500659</v>
      </c>
      <c r="S239" s="376">
        <f t="shared" si="31"/>
        <v>123.74292314233639</v>
      </c>
    </row>
    <row r="240" spans="1:19">
      <c r="A240" s="241">
        <v>79081</v>
      </c>
      <c r="B240" s="330" t="s">
        <v>360</v>
      </c>
      <c r="C240" s="333">
        <v>1954</v>
      </c>
      <c r="D240" s="334">
        <v>4681</v>
      </c>
      <c r="E240" s="335">
        <f t="shared" si="24"/>
        <v>0.41743217261268961</v>
      </c>
      <c r="F240" s="336">
        <v>42840759</v>
      </c>
      <c r="G240" s="336">
        <f t="shared" si="25"/>
        <v>21924.646366427842</v>
      </c>
      <c r="H240" s="337">
        <f t="shared" si="27"/>
        <v>9152.052766502884</v>
      </c>
      <c r="I240" s="345">
        <v>1891</v>
      </c>
      <c r="J240" s="346">
        <v>4900</v>
      </c>
      <c r="K240" s="347">
        <f t="shared" si="28"/>
        <v>38.591836734693878</v>
      </c>
      <c r="L240" s="348">
        <v>41103536</v>
      </c>
      <c r="M240" s="348">
        <f t="shared" si="29"/>
        <v>21736.401903754628</v>
      </c>
      <c r="N240" s="348">
        <f t="shared" si="30"/>
        <v>8388.476734693877</v>
      </c>
      <c r="O240" s="354">
        <v>30230932</v>
      </c>
      <c r="P240" s="355">
        <v>4461</v>
      </c>
      <c r="Q240" s="380">
        <v>4652</v>
      </c>
      <c r="R240" s="375">
        <f t="shared" si="26"/>
        <v>3736.476734693877</v>
      </c>
      <c r="S240" s="376">
        <f t="shared" si="31"/>
        <v>80.319792233316349</v>
      </c>
    </row>
    <row r="241" spans="1:19">
      <c r="A241" s="241">
        <v>79083</v>
      </c>
      <c r="B241" s="330" t="s">
        <v>622</v>
      </c>
      <c r="C241" s="333">
        <v>281</v>
      </c>
      <c r="D241" s="334">
        <v>871</v>
      </c>
      <c r="E241" s="335">
        <f t="shared" si="24"/>
        <v>0.32261768082663606</v>
      </c>
      <c r="F241" s="336">
        <v>5203971</v>
      </c>
      <c r="G241" s="336">
        <f t="shared" si="25"/>
        <v>18519.469750889679</v>
      </c>
      <c r="H241" s="337">
        <f t="shared" si="27"/>
        <v>5974.7083811710681</v>
      </c>
      <c r="I241" s="345">
        <v>286</v>
      </c>
      <c r="J241" s="346">
        <v>878</v>
      </c>
      <c r="K241" s="347">
        <f t="shared" si="28"/>
        <v>32.574031890660592</v>
      </c>
      <c r="L241" s="348">
        <v>5125685</v>
      </c>
      <c r="M241" s="348">
        <f t="shared" si="29"/>
        <v>17921.975524475525</v>
      </c>
      <c r="N241" s="348">
        <f t="shared" si="30"/>
        <v>5837.9100227790432</v>
      </c>
      <c r="O241" s="354">
        <v>3890076</v>
      </c>
      <c r="P241" s="355">
        <v>853</v>
      </c>
      <c r="Q241" s="380">
        <v>4653</v>
      </c>
      <c r="R241" s="375">
        <f t="shared" si="26"/>
        <v>1184.9100227790432</v>
      </c>
      <c r="S241" s="376">
        <f t="shared" si="31"/>
        <v>25.465506614636645</v>
      </c>
    </row>
    <row r="242" spans="1:19">
      <c r="A242" s="241">
        <v>79087</v>
      </c>
      <c r="B242" s="330" t="s">
        <v>359</v>
      </c>
      <c r="C242" s="333">
        <v>2056</v>
      </c>
      <c r="D242" s="334">
        <v>4725</v>
      </c>
      <c r="E242" s="335">
        <f t="shared" si="24"/>
        <v>0.43513227513227515</v>
      </c>
      <c r="F242" s="336">
        <v>34338292</v>
      </c>
      <c r="G242" s="336">
        <f t="shared" si="25"/>
        <v>16701.503891050583</v>
      </c>
      <c r="H242" s="337">
        <f t="shared" si="27"/>
        <v>7267.3633862433862</v>
      </c>
      <c r="I242" s="345">
        <v>2011</v>
      </c>
      <c r="J242" s="346">
        <v>4843</v>
      </c>
      <c r="K242" s="347">
        <f t="shared" si="28"/>
        <v>41.523848854016101</v>
      </c>
      <c r="L242" s="348">
        <v>33639438</v>
      </c>
      <c r="M242" s="348">
        <f t="shared" si="29"/>
        <v>16727.716558925906</v>
      </c>
      <c r="N242" s="348">
        <f t="shared" si="30"/>
        <v>6945.9917406566174</v>
      </c>
      <c r="O242" s="354">
        <v>23894844</v>
      </c>
      <c r="P242" s="355">
        <v>4705</v>
      </c>
      <c r="Q242" s="380">
        <v>4654</v>
      </c>
      <c r="R242" s="375">
        <f t="shared" si="26"/>
        <v>2291.9917406566174</v>
      </c>
      <c r="S242" s="376">
        <f t="shared" si="31"/>
        <v>49.247781277537975</v>
      </c>
    </row>
    <row r="243" spans="1:19">
      <c r="A243" s="241">
        <v>79088</v>
      </c>
      <c r="B243" s="330" t="s">
        <v>653</v>
      </c>
      <c r="C243" s="333">
        <v>199</v>
      </c>
      <c r="D243" s="334">
        <v>587</v>
      </c>
      <c r="E243" s="335">
        <f t="shared" si="24"/>
        <v>0.33901192504258942</v>
      </c>
      <c r="F243" s="336">
        <v>3685016</v>
      </c>
      <c r="G243" s="336">
        <f t="shared" si="25"/>
        <v>18517.668341708544</v>
      </c>
      <c r="H243" s="337">
        <f t="shared" si="27"/>
        <v>6277.7103918228277</v>
      </c>
      <c r="I243" s="345">
        <v>205</v>
      </c>
      <c r="J243" s="346">
        <v>609</v>
      </c>
      <c r="K243" s="347">
        <f t="shared" si="28"/>
        <v>33.66174055829228</v>
      </c>
      <c r="L243" s="348">
        <v>3840527</v>
      </c>
      <c r="M243" s="348">
        <f t="shared" si="29"/>
        <v>18734.278048780488</v>
      </c>
      <c r="N243" s="348">
        <f t="shared" si="30"/>
        <v>6306.2840722495894</v>
      </c>
      <c r="O243" s="354">
        <v>2979207</v>
      </c>
      <c r="P243" s="355">
        <v>635</v>
      </c>
      <c r="Q243" s="380">
        <v>4655</v>
      </c>
      <c r="R243" s="375">
        <f t="shared" si="26"/>
        <v>1651.2840722495894</v>
      </c>
      <c r="S243" s="376">
        <f t="shared" si="31"/>
        <v>35.473342046178075</v>
      </c>
    </row>
    <row r="244" spans="1:19">
      <c r="A244" s="241">
        <v>79089</v>
      </c>
      <c r="B244" s="330" t="s">
        <v>564</v>
      </c>
      <c r="C244" s="333">
        <v>340</v>
      </c>
      <c r="D244" s="334">
        <v>1275</v>
      </c>
      <c r="E244" s="335">
        <f t="shared" si="24"/>
        <v>0.26666666666666666</v>
      </c>
      <c r="F244" s="336">
        <v>5285763</v>
      </c>
      <c r="G244" s="336">
        <f t="shared" si="25"/>
        <v>15546.361764705882</v>
      </c>
      <c r="H244" s="337">
        <f t="shared" si="27"/>
        <v>4145.6964705882356</v>
      </c>
      <c r="I244" s="345">
        <v>336</v>
      </c>
      <c r="J244" s="346">
        <v>1293</v>
      </c>
      <c r="K244" s="347">
        <f t="shared" si="28"/>
        <v>25.986078886310903</v>
      </c>
      <c r="L244" s="348">
        <v>5310185</v>
      </c>
      <c r="M244" s="348">
        <f t="shared" si="29"/>
        <v>15804.122023809523</v>
      </c>
      <c r="N244" s="348">
        <f t="shared" si="30"/>
        <v>4106.871616395978</v>
      </c>
      <c r="O244" s="354">
        <v>4691173</v>
      </c>
      <c r="P244" s="355">
        <v>1311</v>
      </c>
      <c r="Q244" s="380">
        <v>4656</v>
      </c>
      <c r="R244" s="375">
        <f t="shared" si="26"/>
        <v>-549.12838360402202</v>
      </c>
      <c r="S244" s="376">
        <f t="shared" si="31"/>
        <v>-11.793994493213532</v>
      </c>
    </row>
    <row r="245" spans="1:19">
      <c r="A245" s="241">
        <v>79092</v>
      </c>
      <c r="B245" s="330" t="s">
        <v>474</v>
      </c>
      <c r="C245" s="333">
        <v>793</v>
      </c>
      <c r="D245" s="334">
        <v>2215</v>
      </c>
      <c r="E245" s="335">
        <f t="shared" si="24"/>
        <v>0.35801354401805868</v>
      </c>
      <c r="F245" s="336">
        <v>16036920</v>
      </c>
      <c r="G245" s="336">
        <f t="shared" si="25"/>
        <v>20223.102143757882</v>
      </c>
      <c r="H245" s="337">
        <f t="shared" si="27"/>
        <v>7240.1444695259597</v>
      </c>
      <c r="I245" s="345">
        <v>789</v>
      </c>
      <c r="J245" s="346">
        <v>2227</v>
      </c>
      <c r="K245" s="347">
        <f t="shared" si="28"/>
        <v>35.428828019757518</v>
      </c>
      <c r="L245" s="348">
        <v>15877774</v>
      </c>
      <c r="M245" s="348">
        <f t="shared" si="29"/>
        <v>20123.921419518378</v>
      </c>
      <c r="N245" s="348">
        <f t="shared" si="30"/>
        <v>7129.6695105523122</v>
      </c>
      <c r="O245" s="354">
        <v>11895169</v>
      </c>
      <c r="P245" s="355">
        <v>2239</v>
      </c>
      <c r="Q245" s="380">
        <v>4657</v>
      </c>
      <c r="R245" s="375">
        <f t="shared" si="26"/>
        <v>2472.6695105523122</v>
      </c>
      <c r="S245" s="376">
        <f t="shared" si="31"/>
        <v>53.095759298954526</v>
      </c>
    </row>
    <row r="246" spans="1:19">
      <c r="A246" s="241">
        <v>79094</v>
      </c>
      <c r="B246" s="330" t="s">
        <v>586</v>
      </c>
      <c r="C246" s="333">
        <v>402</v>
      </c>
      <c r="D246" s="334">
        <v>1167</v>
      </c>
      <c r="E246" s="335">
        <f t="shared" si="24"/>
        <v>0.34447300771208228</v>
      </c>
      <c r="F246" s="336">
        <v>7204905</v>
      </c>
      <c r="G246" s="336">
        <f t="shared" si="25"/>
        <v>17922.649253731342</v>
      </c>
      <c r="H246" s="337">
        <f t="shared" si="27"/>
        <v>6173.8688946015427</v>
      </c>
      <c r="I246" s="345">
        <v>397</v>
      </c>
      <c r="J246" s="346">
        <v>1167</v>
      </c>
      <c r="K246" s="347">
        <f t="shared" si="28"/>
        <v>34.018851756640963</v>
      </c>
      <c r="L246" s="348">
        <v>7164925</v>
      </c>
      <c r="M246" s="348">
        <f t="shared" si="29"/>
        <v>18047.670025188916</v>
      </c>
      <c r="N246" s="348">
        <f t="shared" si="30"/>
        <v>6139.6101113967434</v>
      </c>
      <c r="O246" s="354">
        <v>6130400</v>
      </c>
      <c r="P246" s="355">
        <v>1242</v>
      </c>
      <c r="Q246" s="380">
        <v>4658</v>
      </c>
      <c r="R246" s="375">
        <f t="shared" si="26"/>
        <v>1481.6101113967434</v>
      </c>
      <c r="S246" s="376">
        <f t="shared" si="31"/>
        <v>31.807859841063618</v>
      </c>
    </row>
    <row r="247" spans="1:19">
      <c r="A247" s="241">
        <v>79096</v>
      </c>
      <c r="B247" s="330" t="s">
        <v>444</v>
      </c>
      <c r="C247" s="333">
        <v>988</v>
      </c>
      <c r="D247" s="334">
        <v>2559</v>
      </c>
      <c r="E247" s="335">
        <f t="shared" si="24"/>
        <v>0.38608831574833918</v>
      </c>
      <c r="F247" s="336">
        <v>18209302</v>
      </c>
      <c r="G247" s="336">
        <f t="shared" si="25"/>
        <v>18430.467611336033</v>
      </c>
      <c r="H247" s="337">
        <f t="shared" si="27"/>
        <v>7115.7881985150452</v>
      </c>
      <c r="I247" s="345">
        <v>987</v>
      </c>
      <c r="J247" s="346">
        <v>2553</v>
      </c>
      <c r="K247" s="347">
        <f t="shared" si="28"/>
        <v>38.660399529964742</v>
      </c>
      <c r="L247" s="348">
        <v>17976264</v>
      </c>
      <c r="M247" s="348">
        <f t="shared" si="29"/>
        <v>18213.033434650457</v>
      </c>
      <c r="N247" s="348">
        <f t="shared" si="30"/>
        <v>7041.2314923619269</v>
      </c>
      <c r="O247" s="354">
        <v>10997110</v>
      </c>
      <c r="P247" s="355">
        <v>2362</v>
      </c>
      <c r="Q247" s="380">
        <v>4659</v>
      </c>
      <c r="R247" s="375">
        <f t="shared" si="26"/>
        <v>2382.2314923619269</v>
      </c>
      <c r="S247" s="376">
        <f t="shared" si="31"/>
        <v>51.131819969133439</v>
      </c>
    </row>
    <row r="248" spans="1:19">
      <c r="A248" s="241">
        <v>79099</v>
      </c>
      <c r="B248" s="330" t="s">
        <v>471</v>
      </c>
      <c r="C248" s="333">
        <v>700</v>
      </c>
      <c r="D248" s="334">
        <v>2232</v>
      </c>
      <c r="E248" s="335">
        <f t="shared" si="24"/>
        <v>0.31362007168458783</v>
      </c>
      <c r="F248" s="336">
        <v>11799079</v>
      </c>
      <c r="G248" s="336">
        <f t="shared" si="25"/>
        <v>16855.827142857142</v>
      </c>
      <c r="H248" s="337">
        <f t="shared" si="27"/>
        <v>5286.3257168458786</v>
      </c>
      <c r="I248" s="345">
        <v>684</v>
      </c>
      <c r="J248" s="346">
        <v>2267</v>
      </c>
      <c r="K248" s="347">
        <f t="shared" si="28"/>
        <v>30.172033524481694</v>
      </c>
      <c r="L248" s="348">
        <v>11244932</v>
      </c>
      <c r="M248" s="348">
        <f t="shared" si="29"/>
        <v>16439.959064327486</v>
      </c>
      <c r="N248" s="348">
        <f t="shared" si="30"/>
        <v>4960.2699602999555</v>
      </c>
      <c r="O248" s="354">
        <v>8547967</v>
      </c>
      <c r="P248" s="355">
        <v>2321</v>
      </c>
      <c r="Q248" s="380">
        <v>4660</v>
      </c>
      <c r="R248" s="375">
        <f t="shared" si="26"/>
        <v>300.26996029995553</v>
      </c>
      <c r="S248" s="376">
        <f t="shared" si="31"/>
        <v>6.4435613798273712</v>
      </c>
    </row>
    <row r="249" spans="1:19">
      <c r="A249" s="241">
        <v>79108</v>
      </c>
      <c r="B249" s="330" t="s">
        <v>643</v>
      </c>
      <c r="C249" s="333">
        <v>317</v>
      </c>
      <c r="D249" s="334">
        <v>700</v>
      </c>
      <c r="E249" s="335">
        <f t="shared" si="24"/>
        <v>0.45285714285714285</v>
      </c>
      <c r="F249" s="336">
        <v>5477760</v>
      </c>
      <c r="G249" s="336">
        <f t="shared" si="25"/>
        <v>17280</v>
      </c>
      <c r="H249" s="337">
        <f t="shared" si="27"/>
        <v>7825.3714285714286</v>
      </c>
      <c r="I249" s="345">
        <v>332</v>
      </c>
      <c r="J249" s="346">
        <v>713</v>
      </c>
      <c r="K249" s="347">
        <f t="shared" si="28"/>
        <v>46.563814866760168</v>
      </c>
      <c r="L249" s="348">
        <v>5581195</v>
      </c>
      <c r="M249" s="348">
        <f t="shared" si="29"/>
        <v>16810.828313253012</v>
      </c>
      <c r="N249" s="348">
        <f t="shared" si="30"/>
        <v>7827.7629733520334</v>
      </c>
      <c r="O249" s="354">
        <v>3177743</v>
      </c>
      <c r="P249" s="355">
        <v>575</v>
      </c>
      <c r="Q249" s="380">
        <v>4661</v>
      </c>
      <c r="R249" s="375">
        <f t="shared" si="26"/>
        <v>3166.7629733520334</v>
      </c>
      <c r="S249" s="376">
        <f t="shared" si="31"/>
        <v>67.941707216306241</v>
      </c>
    </row>
    <row r="250" spans="1:19">
      <c r="A250" s="241">
        <v>79110</v>
      </c>
      <c r="B250" s="330" t="s">
        <v>526</v>
      </c>
      <c r="C250" s="333">
        <v>666</v>
      </c>
      <c r="D250" s="334">
        <v>1639</v>
      </c>
      <c r="E250" s="335">
        <f t="shared" si="24"/>
        <v>0.40634533251982918</v>
      </c>
      <c r="F250" s="336">
        <v>11698371</v>
      </c>
      <c r="G250" s="336">
        <f t="shared" si="25"/>
        <v>17565.12162162162</v>
      </c>
      <c r="H250" s="337">
        <f t="shared" si="27"/>
        <v>7137.505186089079</v>
      </c>
      <c r="I250" s="345">
        <v>673</v>
      </c>
      <c r="J250" s="346">
        <v>1746</v>
      </c>
      <c r="K250" s="347">
        <f t="shared" si="28"/>
        <v>38.545246277205045</v>
      </c>
      <c r="L250" s="348">
        <v>12143324</v>
      </c>
      <c r="M250" s="348">
        <f t="shared" si="29"/>
        <v>18043.572065378899</v>
      </c>
      <c r="N250" s="348">
        <f t="shared" si="30"/>
        <v>6954.9392898052693</v>
      </c>
      <c r="O250" s="354">
        <v>8294482</v>
      </c>
      <c r="P250" s="355">
        <v>1808</v>
      </c>
      <c r="Q250" s="380">
        <v>4662</v>
      </c>
      <c r="R250" s="375">
        <f t="shared" si="26"/>
        <v>2292.9392898052693</v>
      </c>
      <c r="S250" s="376">
        <f t="shared" si="31"/>
        <v>49.183596949919981</v>
      </c>
    </row>
    <row r="251" spans="1:19">
      <c r="A251" s="241">
        <v>79114</v>
      </c>
      <c r="B251" s="330" t="s">
        <v>375</v>
      </c>
      <c r="C251" s="333">
        <v>1536</v>
      </c>
      <c r="D251" s="334">
        <v>4298</v>
      </c>
      <c r="E251" s="335">
        <f t="shared" si="24"/>
        <v>0.35737552349930202</v>
      </c>
      <c r="F251" s="336">
        <v>23320736</v>
      </c>
      <c r="G251" s="336">
        <f t="shared" si="25"/>
        <v>15182.770833333334</v>
      </c>
      <c r="H251" s="337">
        <f t="shared" si="27"/>
        <v>5425.950674732434</v>
      </c>
      <c r="I251" s="345">
        <v>1601</v>
      </c>
      <c r="J251" s="346">
        <v>4296</v>
      </c>
      <c r="K251" s="347">
        <f t="shared" si="28"/>
        <v>37.267225325884546</v>
      </c>
      <c r="L251" s="348">
        <v>23896356</v>
      </c>
      <c r="M251" s="348">
        <f t="shared" si="29"/>
        <v>14925.893816364773</v>
      </c>
      <c r="N251" s="348">
        <f t="shared" si="30"/>
        <v>5562.4664804469276</v>
      </c>
      <c r="O251" s="354">
        <v>15831538</v>
      </c>
      <c r="P251" s="355">
        <v>4240</v>
      </c>
      <c r="Q251" s="380">
        <v>4663</v>
      </c>
      <c r="R251" s="375">
        <f t="shared" si="26"/>
        <v>899.46648044692756</v>
      </c>
      <c r="S251" s="376">
        <f t="shared" si="31"/>
        <v>19.289437710635376</v>
      </c>
    </row>
    <row r="252" spans="1:19">
      <c r="A252" s="241">
        <v>79116</v>
      </c>
      <c r="B252" s="330" t="s">
        <v>559</v>
      </c>
      <c r="C252" s="333">
        <v>419</v>
      </c>
      <c r="D252" s="334">
        <v>1311</v>
      </c>
      <c r="E252" s="335">
        <f t="shared" si="24"/>
        <v>0.31960335621662855</v>
      </c>
      <c r="F252" s="336">
        <v>6853839</v>
      </c>
      <c r="G252" s="336">
        <f t="shared" si="25"/>
        <v>16357.610978520286</v>
      </c>
      <c r="H252" s="337">
        <f t="shared" si="27"/>
        <v>5227.9473684210525</v>
      </c>
      <c r="I252" s="345">
        <v>411</v>
      </c>
      <c r="J252" s="346">
        <v>1347</v>
      </c>
      <c r="K252" s="347">
        <f t="shared" si="28"/>
        <v>30.512249443207129</v>
      </c>
      <c r="L252" s="348">
        <v>6578756</v>
      </c>
      <c r="M252" s="348">
        <f t="shared" si="29"/>
        <v>16006.705596107056</v>
      </c>
      <c r="N252" s="348">
        <f t="shared" si="30"/>
        <v>4884.0059391239793</v>
      </c>
      <c r="O252" s="354">
        <v>4620545</v>
      </c>
      <c r="P252" s="355">
        <v>1187</v>
      </c>
      <c r="Q252" s="380">
        <v>4664</v>
      </c>
      <c r="R252" s="375">
        <f t="shared" si="26"/>
        <v>220.00593912397926</v>
      </c>
      <c r="S252" s="376">
        <f t="shared" si="31"/>
        <v>4.7171084717834315</v>
      </c>
    </row>
    <row r="253" spans="1:19">
      <c r="A253" s="241">
        <v>79122</v>
      </c>
      <c r="B253" s="330" t="s">
        <v>509</v>
      </c>
      <c r="C253" s="333">
        <v>703</v>
      </c>
      <c r="D253" s="334">
        <v>1830</v>
      </c>
      <c r="E253" s="335">
        <f t="shared" si="24"/>
        <v>0.38415300546448089</v>
      </c>
      <c r="F253" s="336">
        <v>12691766</v>
      </c>
      <c r="G253" s="336">
        <f t="shared" si="25"/>
        <v>18053.72119487909</v>
      </c>
      <c r="H253" s="337">
        <f t="shared" si="27"/>
        <v>6935.3912568306014</v>
      </c>
      <c r="I253" s="345">
        <v>711</v>
      </c>
      <c r="J253" s="346">
        <v>1858</v>
      </c>
      <c r="K253" s="347">
        <f t="shared" si="28"/>
        <v>38.266953713670617</v>
      </c>
      <c r="L253" s="348">
        <v>12790986</v>
      </c>
      <c r="M253" s="348">
        <f t="shared" si="29"/>
        <v>17990.135021097045</v>
      </c>
      <c r="N253" s="348">
        <f t="shared" si="30"/>
        <v>6884.2766415500537</v>
      </c>
      <c r="O253" s="354">
        <v>10050986</v>
      </c>
      <c r="P253" s="355">
        <v>1914</v>
      </c>
      <c r="Q253" s="380">
        <v>4665</v>
      </c>
      <c r="R253" s="375">
        <f t="shared" si="26"/>
        <v>2219.2766415500537</v>
      </c>
      <c r="S253" s="376">
        <f t="shared" si="31"/>
        <v>47.57291836120158</v>
      </c>
    </row>
    <row r="254" spans="1:19">
      <c r="A254" s="241">
        <v>79123</v>
      </c>
      <c r="B254" s="330" t="s">
        <v>404</v>
      </c>
      <c r="C254" s="333">
        <v>1248</v>
      </c>
      <c r="D254" s="334">
        <v>3314</v>
      </c>
      <c r="E254" s="335">
        <f t="shared" si="24"/>
        <v>0.37658418829209417</v>
      </c>
      <c r="F254" s="336">
        <v>25597216</v>
      </c>
      <c r="G254" s="336">
        <f t="shared" si="25"/>
        <v>20510.589743589742</v>
      </c>
      <c r="H254" s="337">
        <f t="shared" si="27"/>
        <v>7723.9637899818954</v>
      </c>
      <c r="I254" s="345">
        <v>1179</v>
      </c>
      <c r="J254" s="346">
        <v>3364</v>
      </c>
      <c r="K254" s="347">
        <f t="shared" si="28"/>
        <v>35.047562425683708</v>
      </c>
      <c r="L254" s="348">
        <v>24046839</v>
      </c>
      <c r="M254" s="348">
        <f t="shared" si="29"/>
        <v>20395.961832061068</v>
      </c>
      <c r="N254" s="348">
        <f t="shared" si="30"/>
        <v>7148.2874554102264</v>
      </c>
      <c r="O254" s="354">
        <v>18607112</v>
      </c>
      <c r="P254" s="355">
        <v>3191</v>
      </c>
      <c r="Q254" s="380">
        <v>4666</v>
      </c>
      <c r="R254" s="375">
        <f t="shared" si="26"/>
        <v>2482.2874554102264</v>
      </c>
      <c r="S254" s="376">
        <f t="shared" si="31"/>
        <v>53.199473969357612</v>
      </c>
    </row>
    <row r="255" spans="1:19">
      <c r="A255" s="241">
        <v>79126</v>
      </c>
      <c r="B255" s="330" t="s">
        <v>667</v>
      </c>
      <c r="C255" s="333">
        <v>199</v>
      </c>
      <c r="D255" s="334">
        <v>511</v>
      </c>
      <c r="E255" s="335">
        <f t="shared" si="24"/>
        <v>0.38943248532289626</v>
      </c>
      <c r="F255" s="336">
        <v>3005921</v>
      </c>
      <c r="G255" s="336">
        <f t="shared" si="25"/>
        <v>15105.130653266331</v>
      </c>
      <c r="H255" s="337">
        <f t="shared" si="27"/>
        <v>5882.4285714285716</v>
      </c>
      <c r="I255" s="345">
        <v>204</v>
      </c>
      <c r="J255" s="346">
        <v>537</v>
      </c>
      <c r="K255" s="347">
        <f t="shared" si="28"/>
        <v>37.988826815642454</v>
      </c>
      <c r="L255" s="348">
        <v>3001829</v>
      </c>
      <c r="M255" s="348">
        <f t="shared" si="29"/>
        <v>14714.848039215687</v>
      </c>
      <c r="N255" s="348">
        <f t="shared" si="30"/>
        <v>5589.9981378026068</v>
      </c>
      <c r="O255" s="354">
        <v>2269989</v>
      </c>
      <c r="P255" s="355">
        <v>551</v>
      </c>
      <c r="Q255" s="380">
        <v>4667</v>
      </c>
      <c r="R255" s="375">
        <f t="shared" si="26"/>
        <v>922.99813780260683</v>
      </c>
      <c r="S255" s="376">
        <f t="shared" si="31"/>
        <v>19.777118872993505</v>
      </c>
    </row>
    <row r="256" spans="1:19">
      <c r="A256" s="241">
        <v>79127</v>
      </c>
      <c r="B256" s="330" t="s">
        <v>322</v>
      </c>
      <c r="C256" s="333">
        <v>2754</v>
      </c>
      <c r="D256" s="334">
        <v>6987</v>
      </c>
      <c r="E256" s="335">
        <f t="shared" si="24"/>
        <v>0.39416058394160586</v>
      </c>
      <c r="F256" s="336">
        <v>49328480</v>
      </c>
      <c r="G256" s="336">
        <f t="shared" si="25"/>
        <v>17911.575889615106</v>
      </c>
      <c r="H256" s="337">
        <f t="shared" si="27"/>
        <v>7060.0372119650783</v>
      </c>
      <c r="I256" s="345">
        <v>2683</v>
      </c>
      <c r="J256" s="346">
        <v>6619</v>
      </c>
      <c r="K256" s="347">
        <f t="shared" si="28"/>
        <v>40.534823991539511</v>
      </c>
      <c r="L256" s="348">
        <v>47409065</v>
      </c>
      <c r="M256" s="348">
        <f t="shared" si="29"/>
        <v>17670.16958628401</v>
      </c>
      <c r="N256" s="348">
        <f t="shared" si="30"/>
        <v>7162.5721408067684</v>
      </c>
      <c r="O256" s="354">
        <v>33525055</v>
      </c>
      <c r="P256" s="355">
        <v>6004</v>
      </c>
      <c r="Q256" s="380">
        <v>4668</v>
      </c>
      <c r="R256" s="375">
        <f t="shared" si="26"/>
        <v>2494.5721408067684</v>
      </c>
      <c r="S256" s="376">
        <f t="shared" si="31"/>
        <v>53.43984877478082</v>
      </c>
    </row>
    <row r="257" spans="1:19">
      <c r="A257" s="241">
        <v>79131</v>
      </c>
      <c r="B257" s="330" t="s">
        <v>427</v>
      </c>
      <c r="C257" s="333">
        <v>1332</v>
      </c>
      <c r="D257" s="334">
        <v>2955</v>
      </c>
      <c r="E257" s="335">
        <f t="shared" si="24"/>
        <v>0.45076142131979696</v>
      </c>
      <c r="F257" s="336">
        <v>27927153</v>
      </c>
      <c r="G257" s="336">
        <f t="shared" si="25"/>
        <v>20966.33108108108</v>
      </c>
      <c r="H257" s="337">
        <f t="shared" si="27"/>
        <v>9450.8131979695427</v>
      </c>
      <c r="I257" s="345">
        <v>1326</v>
      </c>
      <c r="J257" s="346">
        <v>2902</v>
      </c>
      <c r="K257" s="347">
        <f t="shared" si="28"/>
        <v>45.692625775327365</v>
      </c>
      <c r="L257" s="348">
        <v>26742633</v>
      </c>
      <c r="M257" s="348">
        <f t="shared" si="29"/>
        <v>20167.898190045249</v>
      </c>
      <c r="N257" s="348">
        <f t="shared" si="30"/>
        <v>9215.242246726395</v>
      </c>
      <c r="O257" s="354">
        <v>17296945</v>
      </c>
      <c r="P257" s="355">
        <v>2578</v>
      </c>
      <c r="Q257" s="380">
        <v>4669</v>
      </c>
      <c r="R257" s="375">
        <f t="shared" si="26"/>
        <v>4546.242246726395</v>
      </c>
      <c r="S257" s="376">
        <f t="shared" si="31"/>
        <v>97.370791319905663</v>
      </c>
    </row>
    <row r="258" spans="1:19">
      <c r="A258" s="241">
        <v>79133</v>
      </c>
      <c r="B258" s="330" t="s">
        <v>366</v>
      </c>
      <c r="C258" s="333">
        <v>1777</v>
      </c>
      <c r="D258" s="334">
        <v>4475</v>
      </c>
      <c r="E258" s="335">
        <f t="shared" si="24"/>
        <v>0.39709497206703909</v>
      </c>
      <c r="F258" s="336">
        <v>33417475</v>
      </c>
      <c r="G258" s="336">
        <f t="shared" si="25"/>
        <v>18805.557118739449</v>
      </c>
      <c r="H258" s="337">
        <f t="shared" si="27"/>
        <v>7467.5921787709494</v>
      </c>
      <c r="I258" s="345">
        <v>1794</v>
      </c>
      <c r="J258" s="346">
        <v>4550</v>
      </c>
      <c r="K258" s="347">
        <f t="shared" si="28"/>
        <v>39.428571428571431</v>
      </c>
      <c r="L258" s="348">
        <v>32937236</v>
      </c>
      <c r="M258" s="348">
        <f t="shared" si="29"/>
        <v>18359.663322185061</v>
      </c>
      <c r="N258" s="348">
        <f t="shared" si="30"/>
        <v>7238.9529670329666</v>
      </c>
      <c r="O258" s="354">
        <v>22355594</v>
      </c>
      <c r="P258" s="355">
        <v>4142</v>
      </c>
      <c r="Q258" s="380">
        <v>4670</v>
      </c>
      <c r="R258" s="375">
        <f t="shared" si="26"/>
        <v>2568.9529670329666</v>
      </c>
      <c r="S258" s="376">
        <f t="shared" si="31"/>
        <v>55.009699508200569</v>
      </c>
    </row>
    <row r="259" spans="1:19">
      <c r="A259" s="241">
        <v>79134</v>
      </c>
      <c r="B259" s="330" t="s">
        <v>628</v>
      </c>
      <c r="C259" s="333">
        <v>329</v>
      </c>
      <c r="D259" s="334">
        <v>827</v>
      </c>
      <c r="E259" s="335">
        <f t="shared" si="24"/>
        <v>0.3978234582829504</v>
      </c>
      <c r="F259" s="336">
        <v>5289967</v>
      </c>
      <c r="G259" s="336">
        <f t="shared" si="25"/>
        <v>16078.927051671733</v>
      </c>
      <c r="H259" s="337">
        <f t="shared" si="27"/>
        <v>6396.5743651753328</v>
      </c>
      <c r="I259" s="345">
        <v>330</v>
      </c>
      <c r="J259" s="346">
        <v>886</v>
      </c>
      <c r="K259" s="347">
        <f t="shared" si="28"/>
        <v>37.246049661399553</v>
      </c>
      <c r="L259" s="348">
        <v>5233288</v>
      </c>
      <c r="M259" s="348">
        <f t="shared" si="29"/>
        <v>15858.448484848484</v>
      </c>
      <c r="N259" s="348">
        <f t="shared" si="30"/>
        <v>5906.6455981941308</v>
      </c>
      <c r="O259" s="354">
        <v>3993973</v>
      </c>
      <c r="P259" s="355">
        <v>941</v>
      </c>
      <c r="Q259" s="380">
        <v>4671</v>
      </c>
      <c r="R259" s="375">
        <f t="shared" si="26"/>
        <v>1235.6455981941308</v>
      </c>
      <c r="S259" s="376">
        <f t="shared" si="31"/>
        <v>26.453555945068096</v>
      </c>
    </row>
    <row r="260" spans="1:19">
      <c r="A260" s="241">
        <v>79137</v>
      </c>
      <c r="B260" s="330" t="s">
        <v>310</v>
      </c>
      <c r="C260" s="333">
        <v>4178</v>
      </c>
      <c r="D260" s="334">
        <v>8841</v>
      </c>
      <c r="E260" s="335">
        <f t="shared" si="24"/>
        <v>0.47257097613392152</v>
      </c>
      <c r="F260" s="336">
        <v>105452171</v>
      </c>
      <c r="G260" s="336">
        <f t="shared" si="25"/>
        <v>25239.868597415032</v>
      </c>
      <c r="H260" s="337">
        <f t="shared" si="27"/>
        <v>11927.629340572334</v>
      </c>
      <c r="I260" s="345">
        <v>4225</v>
      </c>
      <c r="J260" s="346">
        <v>9590</v>
      </c>
      <c r="K260" s="347">
        <f t="shared" si="28"/>
        <v>44.056308654848806</v>
      </c>
      <c r="L260" s="348">
        <v>106625022</v>
      </c>
      <c r="M260" s="348">
        <f t="shared" si="29"/>
        <v>25236.691597633137</v>
      </c>
      <c r="N260" s="348">
        <f t="shared" si="30"/>
        <v>11118.354744525548</v>
      </c>
      <c r="O260" s="354">
        <v>89355044</v>
      </c>
      <c r="P260" s="355">
        <v>9750</v>
      </c>
      <c r="Q260" s="380">
        <v>4672</v>
      </c>
      <c r="R260" s="375">
        <f t="shared" si="26"/>
        <v>6446.3547445255481</v>
      </c>
      <c r="S260" s="376">
        <f t="shared" si="31"/>
        <v>137.97848340165984</v>
      </c>
    </row>
    <row r="261" spans="1:19">
      <c r="A261" s="241">
        <v>79139</v>
      </c>
      <c r="B261" s="330" t="s">
        <v>524</v>
      </c>
      <c r="C261" s="333">
        <v>623</v>
      </c>
      <c r="D261" s="334">
        <v>1643</v>
      </c>
      <c r="E261" s="335">
        <f t="shared" ref="E261:E324" si="32">C261/D261</f>
        <v>0.37918441874619596</v>
      </c>
      <c r="F261" s="336">
        <v>10716934</v>
      </c>
      <c r="G261" s="336">
        <f t="shared" ref="G261:G324" si="33">F261/C261</f>
        <v>17202.141252006422</v>
      </c>
      <c r="H261" s="337">
        <f t="shared" si="27"/>
        <v>6522.7839318320148</v>
      </c>
      <c r="I261" s="345">
        <v>619</v>
      </c>
      <c r="J261" s="346">
        <v>1678</v>
      </c>
      <c r="K261" s="347">
        <f t="shared" si="28"/>
        <v>36.889153754469604</v>
      </c>
      <c r="L261" s="348">
        <v>10581509</v>
      </c>
      <c r="M261" s="348">
        <f t="shared" si="29"/>
        <v>17094.521809369951</v>
      </c>
      <c r="N261" s="348">
        <f t="shared" si="30"/>
        <v>6306.0244338498214</v>
      </c>
      <c r="O261" s="354">
        <v>7926766</v>
      </c>
      <c r="P261" s="355">
        <v>1642</v>
      </c>
      <c r="Q261" s="380">
        <v>4673</v>
      </c>
      <c r="R261" s="375">
        <f t="shared" ref="R261:R324" si="34">N261-Q261</f>
        <v>1633.0244338498214</v>
      </c>
      <c r="S261" s="376">
        <f t="shared" si="31"/>
        <v>34.945954073396564</v>
      </c>
    </row>
    <row r="262" spans="1:19">
      <c r="A262" s="241">
        <v>79142</v>
      </c>
      <c r="B262" s="330" t="s">
        <v>401</v>
      </c>
      <c r="C262" s="333">
        <v>1344</v>
      </c>
      <c r="D262" s="334">
        <v>3400</v>
      </c>
      <c r="E262" s="335">
        <f t="shared" si="32"/>
        <v>0.3952941176470588</v>
      </c>
      <c r="F262" s="336">
        <v>27742850</v>
      </c>
      <c r="G262" s="336">
        <f t="shared" si="33"/>
        <v>20642.001488095237</v>
      </c>
      <c r="H262" s="337">
        <f t="shared" ref="H262:H325" si="35">F262/D262</f>
        <v>8159.661764705882</v>
      </c>
      <c r="I262" s="345">
        <v>1340</v>
      </c>
      <c r="J262" s="346">
        <v>3450</v>
      </c>
      <c r="K262" s="347">
        <f t="shared" ref="K262:K325" si="36">I262/J262*100</f>
        <v>38.840579710144929</v>
      </c>
      <c r="L262" s="348">
        <v>27191947</v>
      </c>
      <c r="M262" s="348">
        <f t="shared" ref="M262:M325" si="37">L262/I262</f>
        <v>20292.49776119403</v>
      </c>
      <c r="N262" s="348">
        <f t="shared" ref="N262:N325" si="38">L262/J262</f>
        <v>7881.7237681159422</v>
      </c>
      <c r="O262" s="354">
        <v>20306064</v>
      </c>
      <c r="P262" s="355">
        <v>3384</v>
      </c>
      <c r="Q262" s="380">
        <v>4674</v>
      </c>
      <c r="R262" s="375">
        <f t="shared" si="34"/>
        <v>3207.7237681159422</v>
      </c>
      <c r="S262" s="376">
        <f t="shared" ref="S262:S325" si="39">R262/Q262*100</f>
        <v>68.62909217192859</v>
      </c>
    </row>
    <row r="263" spans="1:19">
      <c r="A263" s="241">
        <v>79143</v>
      </c>
      <c r="B263" s="330" t="s">
        <v>451</v>
      </c>
      <c r="C263" s="333">
        <v>926</v>
      </c>
      <c r="D263" s="334">
        <v>2443</v>
      </c>
      <c r="E263" s="335">
        <f t="shared" si="32"/>
        <v>0.37904216127711832</v>
      </c>
      <c r="F263" s="336">
        <v>18729488</v>
      </c>
      <c r="G263" s="336">
        <f t="shared" si="33"/>
        <v>20226.228941684665</v>
      </c>
      <c r="H263" s="337">
        <f t="shared" si="35"/>
        <v>7666.5935325419568</v>
      </c>
      <c r="I263" s="345">
        <v>910</v>
      </c>
      <c r="J263" s="346">
        <v>2494</v>
      </c>
      <c r="K263" s="347">
        <f t="shared" si="36"/>
        <v>36.487570168404169</v>
      </c>
      <c r="L263" s="348">
        <v>16989525</v>
      </c>
      <c r="M263" s="348">
        <f t="shared" si="37"/>
        <v>18669.807692307691</v>
      </c>
      <c r="N263" s="348">
        <f t="shared" si="38"/>
        <v>6812.1591820368885</v>
      </c>
      <c r="O263" s="354">
        <v>14202219</v>
      </c>
      <c r="P263" s="355">
        <v>2391</v>
      </c>
      <c r="Q263" s="380">
        <v>4675</v>
      </c>
      <c r="R263" s="375">
        <f t="shared" si="34"/>
        <v>2137.1591820368885</v>
      </c>
      <c r="S263" s="376">
        <f t="shared" si="39"/>
        <v>45.714634909879969</v>
      </c>
    </row>
    <row r="264" spans="1:19">
      <c r="A264" s="241">
        <v>79148</v>
      </c>
      <c r="B264" s="330" t="s">
        <v>590</v>
      </c>
      <c r="C264" s="333">
        <v>315</v>
      </c>
      <c r="D264" s="334">
        <v>1131</v>
      </c>
      <c r="E264" s="335">
        <f t="shared" si="32"/>
        <v>0.27851458885941643</v>
      </c>
      <c r="F264" s="336">
        <v>4469625</v>
      </c>
      <c r="G264" s="336">
        <f t="shared" si="33"/>
        <v>14189.285714285714</v>
      </c>
      <c r="H264" s="337">
        <f t="shared" si="35"/>
        <v>3951.9230769230771</v>
      </c>
      <c r="I264" s="345">
        <v>292</v>
      </c>
      <c r="J264" s="346">
        <v>1136</v>
      </c>
      <c r="K264" s="347">
        <f t="shared" si="36"/>
        <v>25.704225352112676</v>
      </c>
      <c r="L264" s="348">
        <v>4532310</v>
      </c>
      <c r="M264" s="348">
        <f t="shared" si="37"/>
        <v>15521.609589041096</v>
      </c>
      <c r="N264" s="348">
        <f t="shared" si="38"/>
        <v>3989.7095070422533</v>
      </c>
      <c r="O264" s="354">
        <v>3746684</v>
      </c>
      <c r="P264" s="355">
        <v>1222</v>
      </c>
      <c r="Q264" s="380">
        <v>4676</v>
      </c>
      <c r="R264" s="375">
        <f t="shared" si="34"/>
        <v>-686.29049295774666</v>
      </c>
      <c r="S264" s="376">
        <f t="shared" si="39"/>
        <v>-14.67687110688081</v>
      </c>
    </row>
    <row r="265" spans="1:19">
      <c r="A265" s="241">
        <v>79151</v>
      </c>
      <c r="B265" s="330" t="s">
        <v>506</v>
      </c>
      <c r="C265" s="333">
        <v>553</v>
      </c>
      <c r="D265" s="334">
        <v>1849</v>
      </c>
      <c r="E265" s="335">
        <f t="shared" si="32"/>
        <v>0.29908058409951327</v>
      </c>
      <c r="F265" s="336">
        <v>9475097</v>
      </c>
      <c r="G265" s="336">
        <f t="shared" si="33"/>
        <v>17133.990958408678</v>
      </c>
      <c r="H265" s="337">
        <f t="shared" si="35"/>
        <v>5124.4440237966464</v>
      </c>
      <c r="I265" s="345">
        <v>570</v>
      </c>
      <c r="J265" s="346">
        <v>1912</v>
      </c>
      <c r="K265" s="347">
        <f t="shared" si="36"/>
        <v>29.811715481171547</v>
      </c>
      <c r="L265" s="348">
        <v>9695153</v>
      </c>
      <c r="M265" s="348">
        <f t="shared" si="37"/>
        <v>17009.040350877192</v>
      </c>
      <c r="N265" s="348">
        <f t="shared" si="38"/>
        <v>5070.6867154811716</v>
      </c>
      <c r="O265" s="354">
        <v>7600249</v>
      </c>
      <c r="P265" s="355">
        <v>2075</v>
      </c>
      <c r="Q265" s="380">
        <v>4677</v>
      </c>
      <c r="R265" s="375">
        <f t="shared" si="34"/>
        <v>393.68671548117163</v>
      </c>
      <c r="S265" s="376">
        <f t="shared" si="39"/>
        <v>8.4175051417825877</v>
      </c>
    </row>
    <row r="266" spans="1:19">
      <c r="A266" s="241">
        <v>79160</v>
      </c>
      <c r="B266" s="330" t="s">
        <v>263</v>
      </c>
      <c r="C266" s="333">
        <v>25350</v>
      </c>
      <c r="D266" s="334">
        <v>70336</v>
      </c>
      <c r="E266" s="335">
        <f t="shared" si="32"/>
        <v>0.3604128753412193</v>
      </c>
      <c r="F266" s="336">
        <v>541072431</v>
      </c>
      <c r="G266" s="336">
        <f t="shared" si="33"/>
        <v>21344.080118343194</v>
      </c>
      <c r="H266" s="337">
        <f t="shared" si="35"/>
        <v>7692.6812869654232</v>
      </c>
      <c r="I266" s="345">
        <v>25882</v>
      </c>
      <c r="J266" s="346">
        <v>71286</v>
      </c>
      <c r="K266" s="347">
        <f t="shared" si="36"/>
        <v>36.307269309541844</v>
      </c>
      <c r="L266" s="348">
        <v>542979851</v>
      </c>
      <c r="M266" s="348">
        <f t="shared" si="37"/>
        <v>20979.05304845066</v>
      </c>
      <c r="N266" s="348">
        <f t="shared" si="38"/>
        <v>7616.9212888926295</v>
      </c>
      <c r="O266" s="354">
        <v>421814295</v>
      </c>
      <c r="P266" s="355">
        <v>70365</v>
      </c>
      <c r="Q266" s="380">
        <v>4678</v>
      </c>
      <c r="R266" s="375">
        <f t="shared" si="34"/>
        <v>2938.9212888926295</v>
      </c>
      <c r="S266" s="376">
        <f t="shared" si="39"/>
        <v>62.824311434216106</v>
      </c>
    </row>
    <row r="267" spans="1:19">
      <c r="A267" s="241">
        <v>80001</v>
      </c>
      <c r="B267" s="330" t="s">
        <v>413</v>
      </c>
      <c r="C267" s="333">
        <v>1484</v>
      </c>
      <c r="D267" s="334">
        <v>3210</v>
      </c>
      <c r="E267" s="335">
        <f t="shared" si="32"/>
        <v>0.46230529595015574</v>
      </c>
      <c r="F267" s="336">
        <v>23114541</v>
      </c>
      <c r="G267" s="336">
        <f t="shared" si="33"/>
        <v>15575.836253369273</v>
      </c>
      <c r="H267" s="337">
        <f t="shared" si="35"/>
        <v>7200.7915887850468</v>
      </c>
      <c r="I267" s="345">
        <v>1598</v>
      </c>
      <c r="J267" s="346">
        <v>3251</v>
      </c>
      <c r="K267" s="347">
        <f t="shared" si="36"/>
        <v>49.154106428791138</v>
      </c>
      <c r="L267" s="348">
        <v>23744759</v>
      </c>
      <c r="M267" s="348">
        <f t="shared" si="37"/>
        <v>14859.048185231539</v>
      </c>
      <c r="N267" s="348">
        <f t="shared" si="38"/>
        <v>7303.8323592740699</v>
      </c>
      <c r="O267" s="354">
        <v>17333113</v>
      </c>
      <c r="P267" s="355">
        <v>3363</v>
      </c>
      <c r="Q267" s="380">
        <v>4679</v>
      </c>
      <c r="R267" s="375">
        <f t="shared" si="34"/>
        <v>2624.8323592740699</v>
      </c>
      <c r="S267" s="376">
        <f t="shared" si="39"/>
        <v>56.098148306776437</v>
      </c>
    </row>
    <row r="268" spans="1:19">
      <c r="A268" s="241">
        <v>80002</v>
      </c>
      <c r="B268" s="330" t="s">
        <v>654</v>
      </c>
      <c r="C268" s="333">
        <v>219</v>
      </c>
      <c r="D268" s="334">
        <v>569</v>
      </c>
      <c r="E268" s="335">
        <f t="shared" si="32"/>
        <v>0.38488576449912126</v>
      </c>
      <c r="F268" s="336">
        <v>3203791</v>
      </c>
      <c r="G268" s="336">
        <f t="shared" si="33"/>
        <v>14629.182648401826</v>
      </c>
      <c r="H268" s="337">
        <f t="shared" si="35"/>
        <v>5630.5641476274168</v>
      </c>
      <c r="I268" s="345">
        <v>225</v>
      </c>
      <c r="J268" s="346">
        <v>616</v>
      </c>
      <c r="K268" s="347">
        <f t="shared" si="36"/>
        <v>36.52597402597403</v>
      </c>
      <c r="L268" s="348">
        <v>3211678</v>
      </c>
      <c r="M268" s="348">
        <f t="shared" si="37"/>
        <v>14274.124444444444</v>
      </c>
      <c r="N268" s="348">
        <f t="shared" si="38"/>
        <v>5213.7629870129867</v>
      </c>
      <c r="O268" s="354">
        <v>2755721</v>
      </c>
      <c r="P268" s="355">
        <v>697</v>
      </c>
      <c r="Q268" s="380">
        <v>4680</v>
      </c>
      <c r="R268" s="375">
        <f t="shared" si="34"/>
        <v>533.76298701298674</v>
      </c>
      <c r="S268" s="376">
        <f t="shared" si="39"/>
        <v>11.405192030192024</v>
      </c>
    </row>
    <row r="269" spans="1:19">
      <c r="A269" s="241">
        <v>80003</v>
      </c>
      <c r="B269" s="330" t="s">
        <v>468</v>
      </c>
      <c r="C269" s="333">
        <v>727</v>
      </c>
      <c r="D269" s="334">
        <v>2246</v>
      </c>
      <c r="E269" s="335">
        <f t="shared" si="32"/>
        <v>0.323686553873553</v>
      </c>
      <c r="F269" s="336">
        <v>12331524</v>
      </c>
      <c r="G269" s="336">
        <f t="shared" si="33"/>
        <v>16962.206327372765</v>
      </c>
      <c r="H269" s="337">
        <f t="shared" si="35"/>
        <v>5490.4381121994656</v>
      </c>
      <c r="I269" s="345">
        <v>749</v>
      </c>
      <c r="J269" s="346">
        <v>2289</v>
      </c>
      <c r="K269" s="347">
        <f t="shared" si="36"/>
        <v>32.721712538226299</v>
      </c>
      <c r="L269" s="348">
        <v>12164180</v>
      </c>
      <c r="M269" s="348">
        <f t="shared" si="37"/>
        <v>16240.560747663551</v>
      </c>
      <c r="N269" s="348">
        <f t="shared" si="38"/>
        <v>5314.1896024464831</v>
      </c>
      <c r="O269" s="354">
        <v>10135785</v>
      </c>
      <c r="P269" s="355">
        <v>2310</v>
      </c>
      <c r="Q269" s="380">
        <v>4681</v>
      </c>
      <c r="R269" s="375">
        <f t="shared" si="34"/>
        <v>633.18960244648315</v>
      </c>
      <c r="S269" s="376">
        <f t="shared" si="39"/>
        <v>13.526802017656122</v>
      </c>
    </row>
    <row r="270" spans="1:19">
      <c r="A270" s="241">
        <v>80004</v>
      </c>
      <c r="B270" s="330" t="s">
        <v>549</v>
      </c>
      <c r="C270" s="333">
        <v>576</v>
      </c>
      <c r="D270" s="334">
        <v>1361</v>
      </c>
      <c r="E270" s="335">
        <f t="shared" si="32"/>
        <v>0.42321822189566494</v>
      </c>
      <c r="F270" s="336">
        <v>8801141</v>
      </c>
      <c r="G270" s="336">
        <f t="shared" si="33"/>
        <v>15279.758680555555</v>
      </c>
      <c r="H270" s="337">
        <f t="shared" si="35"/>
        <v>6466.6722997795741</v>
      </c>
      <c r="I270" s="345">
        <v>601</v>
      </c>
      <c r="J270" s="346">
        <v>1384</v>
      </c>
      <c r="K270" s="347">
        <f t="shared" si="36"/>
        <v>43.424855491329481</v>
      </c>
      <c r="L270" s="348">
        <v>9026895</v>
      </c>
      <c r="M270" s="348">
        <f t="shared" si="37"/>
        <v>15019.792013311147</v>
      </c>
      <c r="N270" s="348">
        <f t="shared" si="38"/>
        <v>6522.3229768786123</v>
      </c>
      <c r="O270" s="354">
        <v>5759056</v>
      </c>
      <c r="P270" s="355">
        <v>1422</v>
      </c>
      <c r="Q270" s="380">
        <v>4682</v>
      </c>
      <c r="R270" s="375">
        <f t="shared" si="34"/>
        <v>1840.3229768786123</v>
      </c>
      <c r="S270" s="376">
        <f t="shared" si="39"/>
        <v>39.306342949137388</v>
      </c>
    </row>
    <row r="271" spans="1:19">
      <c r="A271" s="241">
        <v>80005</v>
      </c>
      <c r="B271" s="330" t="s">
        <v>356</v>
      </c>
      <c r="C271" s="333">
        <v>1937</v>
      </c>
      <c r="D271" s="334">
        <v>4760</v>
      </c>
      <c r="E271" s="335">
        <f t="shared" si="32"/>
        <v>0.4069327731092437</v>
      </c>
      <c r="F271" s="336">
        <v>33534898</v>
      </c>
      <c r="G271" s="336">
        <f t="shared" si="33"/>
        <v>17312.802271553948</v>
      </c>
      <c r="H271" s="337">
        <f t="shared" si="35"/>
        <v>7045.1466386554621</v>
      </c>
      <c r="I271" s="345">
        <v>2006</v>
      </c>
      <c r="J271" s="346">
        <v>4977</v>
      </c>
      <c r="K271" s="347">
        <f t="shared" si="36"/>
        <v>40.305404862366892</v>
      </c>
      <c r="L271" s="348">
        <v>33666321</v>
      </c>
      <c r="M271" s="348">
        <f t="shared" si="37"/>
        <v>16782.812063808575</v>
      </c>
      <c r="N271" s="348">
        <f t="shared" si="38"/>
        <v>6764.3803496081973</v>
      </c>
      <c r="O271" s="354">
        <v>24942457</v>
      </c>
      <c r="P271" s="355">
        <v>4820</v>
      </c>
      <c r="Q271" s="380">
        <v>4683</v>
      </c>
      <c r="R271" s="375">
        <f t="shared" si="34"/>
        <v>2081.3803496081973</v>
      </c>
      <c r="S271" s="376">
        <f t="shared" si="39"/>
        <v>44.44544842212678</v>
      </c>
    </row>
    <row r="272" spans="1:19">
      <c r="A272" s="241">
        <v>80007</v>
      </c>
      <c r="B272" s="330" t="s">
        <v>296</v>
      </c>
      <c r="C272" s="333">
        <v>3417</v>
      </c>
      <c r="D272" s="334">
        <v>10622</v>
      </c>
      <c r="E272" s="335">
        <f t="shared" si="32"/>
        <v>0.32169083035209944</v>
      </c>
      <c r="F272" s="336">
        <v>66608307</v>
      </c>
      <c r="G272" s="336">
        <f t="shared" si="33"/>
        <v>19493.212467076384</v>
      </c>
      <c r="H272" s="337">
        <f t="shared" si="35"/>
        <v>6270.7877047636975</v>
      </c>
      <c r="I272" s="345">
        <v>3480</v>
      </c>
      <c r="J272" s="346">
        <v>10660</v>
      </c>
      <c r="K272" s="347">
        <f t="shared" si="36"/>
        <v>32.645403377110696</v>
      </c>
      <c r="L272" s="348">
        <v>66730682</v>
      </c>
      <c r="M272" s="348">
        <f t="shared" si="37"/>
        <v>19175.483333333334</v>
      </c>
      <c r="N272" s="348">
        <f t="shared" si="38"/>
        <v>6259.9138836772981</v>
      </c>
      <c r="O272" s="354">
        <v>51677594</v>
      </c>
      <c r="P272" s="355">
        <v>10956</v>
      </c>
      <c r="Q272" s="380">
        <v>4684</v>
      </c>
      <c r="R272" s="375">
        <f t="shared" si="34"/>
        <v>1575.9138836772981</v>
      </c>
      <c r="S272" s="376">
        <f t="shared" si="39"/>
        <v>33.644617499515334</v>
      </c>
    </row>
    <row r="273" spans="1:19">
      <c r="A273" s="241">
        <v>80008</v>
      </c>
      <c r="B273" s="330" t="s">
        <v>452</v>
      </c>
      <c r="C273" s="333">
        <v>959</v>
      </c>
      <c r="D273" s="334">
        <v>2442</v>
      </c>
      <c r="E273" s="335">
        <f t="shared" si="32"/>
        <v>0.39271089271089271</v>
      </c>
      <c r="F273" s="336">
        <v>13425065</v>
      </c>
      <c r="G273" s="336">
        <f t="shared" si="33"/>
        <v>13999.025026068821</v>
      </c>
      <c r="H273" s="337">
        <f t="shared" si="35"/>
        <v>5497.5696150696149</v>
      </c>
      <c r="I273" s="345">
        <v>999</v>
      </c>
      <c r="J273" s="346">
        <v>2494</v>
      </c>
      <c r="K273" s="347">
        <f t="shared" si="36"/>
        <v>40.056134723336008</v>
      </c>
      <c r="L273" s="348">
        <v>13781058</v>
      </c>
      <c r="M273" s="348">
        <f t="shared" si="37"/>
        <v>13794.852852852853</v>
      </c>
      <c r="N273" s="348">
        <f t="shared" si="38"/>
        <v>5525.6848436246992</v>
      </c>
      <c r="O273" s="354">
        <v>9597947</v>
      </c>
      <c r="P273" s="355">
        <v>2446</v>
      </c>
      <c r="Q273" s="380">
        <v>4685</v>
      </c>
      <c r="R273" s="375">
        <f t="shared" si="34"/>
        <v>840.68484362469917</v>
      </c>
      <c r="S273" s="376">
        <f t="shared" si="39"/>
        <v>17.944180226781199</v>
      </c>
    </row>
    <row r="274" spans="1:19">
      <c r="A274" s="241">
        <v>80009</v>
      </c>
      <c r="B274" s="330" t="s">
        <v>377</v>
      </c>
      <c r="C274" s="333">
        <v>1757</v>
      </c>
      <c r="D274" s="334">
        <v>4125</v>
      </c>
      <c r="E274" s="335">
        <f t="shared" si="32"/>
        <v>0.42593939393939395</v>
      </c>
      <c r="F274" s="336">
        <v>31877849</v>
      </c>
      <c r="G274" s="336">
        <f t="shared" si="33"/>
        <v>18143.340352874216</v>
      </c>
      <c r="H274" s="337">
        <f t="shared" si="35"/>
        <v>7727.9633939393943</v>
      </c>
      <c r="I274" s="345">
        <v>1849</v>
      </c>
      <c r="J274" s="346">
        <v>4337</v>
      </c>
      <c r="K274" s="347">
        <f t="shared" si="36"/>
        <v>42.633156559833985</v>
      </c>
      <c r="L274" s="348">
        <v>32216070</v>
      </c>
      <c r="M274" s="348">
        <f t="shared" si="37"/>
        <v>17423.51000540833</v>
      </c>
      <c r="N274" s="348">
        <f t="shared" si="38"/>
        <v>7428.1922988240722</v>
      </c>
      <c r="O274" s="354">
        <v>24504963</v>
      </c>
      <c r="P274" s="355">
        <v>4292</v>
      </c>
      <c r="Q274" s="380">
        <v>4686</v>
      </c>
      <c r="R274" s="375">
        <f t="shared" si="34"/>
        <v>2742.1922988240722</v>
      </c>
      <c r="S274" s="376">
        <f t="shared" si="39"/>
        <v>58.518828400001546</v>
      </c>
    </row>
    <row r="275" spans="1:19">
      <c r="A275" s="241">
        <v>80012</v>
      </c>
      <c r="B275" s="330" t="s">
        <v>311</v>
      </c>
      <c r="C275" s="333">
        <v>3548</v>
      </c>
      <c r="D275" s="334">
        <v>8814</v>
      </c>
      <c r="E275" s="335">
        <f t="shared" si="32"/>
        <v>0.40254141139096894</v>
      </c>
      <c r="F275" s="336">
        <v>62938518</v>
      </c>
      <c r="G275" s="336">
        <f t="shared" si="33"/>
        <v>17739.153889515219</v>
      </c>
      <c r="H275" s="337">
        <f t="shared" si="35"/>
        <v>7140.7440435670524</v>
      </c>
      <c r="I275" s="345">
        <v>3693</v>
      </c>
      <c r="J275" s="346">
        <v>9021</v>
      </c>
      <c r="K275" s="347">
        <f t="shared" si="36"/>
        <v>40.937811772530765</v>
      </c>
      <c r="L275" s="348">
        <v>61965446</v>
      </c>
      <c r="M275" s="348">
        <f t="shared" si="37"/>
        <v>16779.162198754399</v>
      </c>
      <c r="N275" s="348">
        <f t="shared" si="38"/>
        <v>6869.0218379337102</v>
      </c>
      <c r="O275" s="354">
        <v>46040722</v>
      </c>
      <c r="P275" s="355">
        <v>8404</v>
      </c>
      <c r="Q275" s="380">
        <v>4687</v>
      </c>
      <c r="R275" s="375">
        <f t="shared" si="34"/>
        <v>2182.0218379337102</v>
      </c>
      <c r="S275" s="376">
        <f t="shared" si="39"/>
        <v>46.55476505085791</v>
      </c>
    </row>
    <row r="276" spans="1:19">
      <c r="A276" s="241">
        <v>80013</v>
      </c>
      <c r="B276" s="330" t="s">
        <v>376</v>
      </c>
      <c r="C276" s="333">
        <v>1710</v>
      </c>
      <c r="D276" s="334">
        <v>4142</v>
      </c>
      <c r="E276" s="335">
        <f t="shared" si="32"/>
        <v>0.41284403669724773</v>
      </c>
      <c r="F276" s="336">
        <v>34964032</v>
      </c>
      <c r="G276" s="336">
        <f t="shared" si="33"/>
        <v>20446.802339181286</v>
      </c>
      <c r="H276" s="337">
        <f t="shared" si="35"/>
        <v>8441.3404152583298</v>
      </c>
      <c r="I276" s="345">
        <v>1774</v>
      </c>
      <c r="J276" s="346">
        <v>3873</v>
      </c>
      <c r="K276" s="347">
        <f t="shared" si="36"/>
        <v>45.804286083139687</v>
      </c>
      <c r="L276" s="348">
        <v>35390382</v>
      </c>
      <c r="M276" s="348">
        <f t="shared" si="37"/>
        <v>19949.482525366402</v>
      </c>
      <c r="N276" s="348">
        <f t="shared" si="38"/>
        <v>9137.7180480247862</v>
      </c>
      <c r="O276" s="354">
        <v>27878358</v>
      </c>
      <c r="P276" s="355">
        <v>3851</v>
      </c>
      <c r="Q276" s="380">
        <v>4688</v>
      </c>
      <c r="R276" s="375">
        <f t="shared" si="34"/>
        <v>4449.7180480247862</v>
      </c>
      <c r="S276" s="376">
        <f t="shared" si="39"/>
        <v>94.917193857184003</v>
      </c>
    </row>
    <row r="277" spans="1:19">
      <c r="A277" s="241">
        <v>80014</v>
      </c>
      <c r="B277" s="330" t="s">
        <v>390</v>
      </c>
      <c r="C277" s="333">
        <v>1501</v>
      </c>
      <c r="D277" s="334">
        <v>3624</v>
      </c>
      <c r="E277" s="335">
        <f t="shared" si="32"/>
        <v>0.41418322295805737</v>
      </c>
      <c r="F277" s="336">
        <v>28166157</v>
      </c>
      <c r="G277" s="336">
        <f t="shared" si="33"/>
        <v>18764.92804796802</v>
      </c>
      <c r="H277" s="337">
        <f t="shared" si="35"/>
        <v>7772.1183774834435</v>
      </c>
      <c r="I277" s="345">
        <v>1551</v>
      </c>
      <c r="J277" s="346">
        <v>3769</v>
      </c>
      <c r="K277" s="347">
        <f t="shared" si="36"/>
        <v>41.151499071371717</v>
      </c>
      <c r="L277" s="348">
        <v>28382582</v>
      </c>
      <c r="M277" s="348">
        <f t="shared" si="37"/>
        <v>18299.537072856223</v>
      </c>
      <c r="N277" s="348">
        <f t="shared" si="38"/>
        <v>7530.5338286017513</v>
      </c>
      <c r="O277" s="354">
        <v>23168470</v>
      </c>
      <c r="P277" s="355">
        <v>3825</v>
      </c>
      <c r="Q277" s="380">
        <v>4689</v>
      </c>
      <c r="R277" s="375">
        <f t="shared" si="34"/>
        <v>2841.5338286017513</v>
      </c>
      <c r="S277" s="376">
        <f t="shared" si="39"/>
        <v>60.599996344673734</v>
      </c>
    </row>
    <row r="278" spans="1:19">
      <c r="A278" s="241">
        <v>80015</v>
      </c>
      <c r="B278" s="330" t="s">
        <v>577</v>
      </c>
      <c r="C278" s="333">
        <v>488</v>
      </c>
      <c r="D278" s="334">
        <v>1211</v>
      </c>
      <c r="E278" s="335">
        <f t="shared" si="32"/>
        <v>0.40297274979355902</v>
      </c>
      <c r="F278" s="336">
        <v>9449415</v>
      </c>
      <c r="G278" s="336">
        <f t="shared" si="33"/>
        <v>19363.555327868853</v>
      </c>
      <c r="H278" s="337">
        <f t="shared" si="35"/>
        <v>7802.9851362510326</v>
      </c>
      <c r="I278" s="345">
        <v>490</v>
      </c>
      <c r="J278" s="346">
        <v>1209</v>
      </c>
      <c r="K278" s="347">
        <f t="shared" si="36"/>
        <v>40.529363110008269</v>
      </c>
      <c r="L278" s="348">
        <v>8167845</v>
      </c>
      <c r="M278" s="348">
        <f t="shared" si="37"/>
        <v>16669.071428571428</v>
      </c>
      <c r="N278" s="348">
        <f t="shared" si="38"/>
        <v>6755.8684863523576</v>
      </c>
      <c r="O278" s="354">
        <v>7237598</v>
      </c>
      <c r="P278" s="355">
        <v>1316</v>
      </c>
      <c r="Q278" s="380">
        <v>4690</v>
      </c>
      <c r="R278" s="375">
        <f t="shared" si="34"/>
        <v>2065.8684863523576</v>
      </c>
      <c r="S278" s="376">
        <f t="shared" si="39"/>
        <v>44.048368578941528</v>
      </c>
    </row>
    <row r="279" spans="1:19">
      <c r="A279" s="241">
        <v>80016</v>
      </c>
      <c r="B279" s="330" t="s">
        <v>608</v>
      </c>
      <c r="C279" s="333">
        <v>352</v>
      </c>
      <c r="D279" s="334">
        <v>979</v>
      </c>
      <c r="E279" s="335">
        <f t="shared" si="32"/>
        <v>0.3595505617977528</v>
      </c>
      <c r="F279" s="336">
        <v>6008491</v>
      </c>
      <c r="G279" s="336">
        <f t="shared" si="33"/>
        <v>17069.576704545456</v>
      </c>
      <c r="H279" s="337">
        <f t="shared" si="35"/>
        <v>6137.3758937691518</v>
      </c>
      <c r="I279" s="345">
        <v>352</v>
      </c>
      <c r="J279" s="346">
        <v>1006</v>
      </c>
      <c r="K279" s="347">
        <f t="shared" si="36"/>
        <v>34.990059642147116</v>
      </c>
      <c r="L279" s="348">
        <v>5811616</v>
      </c>
      <c r="M279" s="348">
        <f t="shared" si="37"/>
        <v>16510.272727272728</v>
      </c>
      <c r="N279" s="348">
        <f t="shared" si="38"/>
        <v>5776.9542743538768</v>
      </c>
      <c r="O279" s="354">
        <v>5044044</v>
      </c>
      <c r="P279" s="355">
        <v>1068</v>
      </c>
      <c r="Q279" s="380">
        <v>4691</v>
      </c>
      <c r="R279" s="375">
        <f t="shared" si="34"/>
        <v>1085.9542743538768</v>
      </c>
      <c r="S279" s="376">
        <f t="shared" si="39"/>
        <v>23.149739380811699</v>
      </c>
    </row>
    <row r="280" spans="1:19">
      <c r="A280" s="241">
        <v>80018</v>
      </c>
      <c r="B280" s="330" t="s">
        <v>370</v>
      </c>
      <c r="C280" s="333">
        <v>1797</v>
      </c>
      <c r="D280" s="334">
        <v>4410</v>
      </c>
      <c r="E280" s="335">
        <f t="shared" si="32"/>
        <v>0.40748299319727893</v>
      </c>
      <c r="F280" s="336">
        <v>37941979</v>
      </c>
      <c r="G280" s="336">
        <f t="shared" si="33"/>
        <v>21114.067334446299</v>
      </c>
      <c r="H280" s="337">
        <f t="shared" si="35"/>
        <v>8603.6233560090695</v>
      </c>
      <c r="I280" s="345">
        <v>1769</v>
      </c>
      <c r="J280" s="346">
        <v>4407</v>
      </c>
      <c r="K280" s="347">
        <f t="shared" si="36"/>
        <v>40.140685273428637</v>
      </c>
      <c r="L280" s="348">
        <v>36563902</v>
      </c>
      <c r="M280" s="348">
        <f t="shared" si="37"/>
        <v>20669.249293386092</v>
      </c>
      <c r="N280" s="348">
        <f t="shared" si="38"/>
        <v>8296.7783072384846</v>
      </c>
      <c r="O280" s="354">
        <v>27668039</v>
      </c>
      <c r="P280" s="355">
        <v>4180</v>
      </c>
      <c r="Q280" s="380">
        <v>4692</v>
      </c>
      <c r="R280" s="375">
        <f t="shared" si="34"/>
        <v>3604.7783072384846</v>
      </c>
      <c r="S280" s="376">
        <f t="shared" si="39"/>
        <v>76.828182166208109</v>
      </c>
    </row>
    <row r="281" spans="1:19">
      <c r="A281" s="241">
        <v>80019</v>
      </c>
      <c r="B281" s="330" t="s">
        <v>673</v>
      </c>
      <c r="C281" s="333">
        <v>118</v>
      </c>
      <c r="D281" s="334">
        <v>389</v>
      </c>
      <c r="E281" s="335">
        <f t="shared" si="32"/>
        <v>0.30334190231362468</v>
      </c>
      <c r="F281" s="336">
        <v>1941166</v>
      </c>
      <c r="G281" s="336">
        <f t="shared" si="33"/>
        <v>16450.5593220339</v>
      </c>
      <c r="H281" s="337">
        <f t="shared" si="35"/>
        <v>4990.1439588688945</v>
      </c>
      <c r="I281" s="345">
        <v>123</v>
      </c>
      <c r="J281" s="346">
        <v>392</v>
      </c>
      <c r="K281" s="347">
        <f t="shared" si="36"/>
        <v>31.377551020408163</v>
      </c>
      <c r="L281" s="348">
        <v>1933649</v>
      </c>
      <c r="M281" s="348">
        <f t="shared" si="37"/>
        <v>15720.723577235773</v>
      </c>
      <c r="N281" s="348">
        <f t="shared" si="38"/>
        <v>4932.7780612244896</v>
      </c>
      <c r="O281" s="354">
        <v>1805103</v>
      </c>
      <c r="P281" s="355">
        <v>388</v>
      </c>
      <c r="Q281" s="380">
        <v>4693</v>
      </c>
      <c r="R281" s="375">
        <f t="shared" si="34"/>
        <v>239.77806122448965</v>
      </c>
      <c r="S281" s="376">
        <f t="shared" si="39"/>
        <v>5.1092704288192978</v>
      </c>
    </row>
    <row r="282" spans="1:19">
      <c r="A282" s="241">
        <v>80020</v>
      </c>
      <c r="B282" s="330" t="s">
        <v>632</v>
      </c>
      <c r="C282" s="333">
        <v>324</v>
      </c>
      <c r="D282" s="334">
        <v>801</v>
      </c>
      <c r="E282" s="335">
        <f t="shared" si="32"/>
        <v>0.4044943820224719</v>
      </c>
      <c r="F282" s="336">
        <v>4889606</v>
      </c>
      <c r="G282" s="336">
        <f t="shared" si="33"/>
        <v>15091.376543209877</v>
      </c>
      <c r="H282" s="337">
        <f t="shared" si="35"/>
        <v>6104.3770287141069</v>
      </c>
      <c r="I282" s="345">
        <v>340</v>
      </c>
      <c r="J282" s="346">
        <v>814</v>
      </c>
      <c r="K282" s="347">
        <f t="shared" si="36"/>
        <v>41.76904176904177</v>
      </c>
      <c r="L282" s="348">
        <v>5013802</v>
      </c>
      <c r="M282" s="348">
        <f t="shared" si="37"/>
        <v>14746.476470588235</v>
      </c>
      <c r="N282" s="348">
        <f t="shared" si="38"/>
        <v>6159.4619164619162</v>
      </c>
      <c r="O282" s="354">
        <v>4222276</v>
      </c>
      <c r="P282" s="355">
        <v>889</v>
      </c>
      <c r="Q282" s="380">
        <v>4694</v>
      </c>
      <c r="R282" s="375">
        <f t="shared" si="34"/>
        <v>1465.4619164619162</v>
      </c>
      <c r="S282" s="376">
        <f t="shared" si="39"/>
        <v>31.21989596212007</v>
      </c>
    </row>
    <row r="283" spans="1:19">
      <c r="A283" s="241">
        <v>80021</v>
      </c>
      <c r="B283" s="330" t="s">
        <v>662</v>
      </c>
      <c r="C283" s="333">
        <v>263</v>
      </c>
      <c r="D283" s="334">
        <v>532</v>
      </c>
      <c r="E283" s="335">
        <f t="shared" si="32"/>
        <v>0.49436090225563911</v>
      </c>
      <c r="F283" s="336">
        <v>4698309</v>
      </c>
      <c r="G283" s="336">
        <f t="shared" si="33"/>
        <v>17864.292775665399</v>
      </c>
      <c r="H283" s="337">
        <f t="shared" si="35"/>
        <v>8831.4078947368416</v>
      </c>
      <c r="I283" s="345">
        <v>301</v>
      </c>
      <c r="J283" s="346">
        <v>554</v>
      </c>
      <c r="K283" s="347">
        <f t="shared" si="36"/>
        <v>54.332129963898915</v>
      </c>
      <c r="L283" s="348">
        <v>4856693</v>
      </c>
      <c r="M283" s="348">
        <f t="shared" si="37"/>
        <v>16135.192691029901</v>
      </c>
      <c r="N283" s="348">
        <f t="shared" si="38"/>
        <v>8766.5938628158838</v>
      </c>
      <c r="O283" s="354">
        <v>4054428</v>
      </c>
      <c r="P283" s="355">
        <v>599</v>
      </c>
      <c r="Q283" s="380">
        <v>4695</v>
      </c>
      <c r="R283" s="375">
        <f t="shared" si="34"/>
        <v>4071.5938628158838</v>
      </c>
      <c r="S283" s="376">
        <f t="shared" si="39"/>
        <v>86.721914010987945</v>
      </c>
    </row>
    <row r="284" spans="1:19">
      <c r="A284" s="241">
        <v>80023</v>
      </c>
      <c r="B284" s="330" t="s">
        <v>455</v>
      </c>
      <c r="C284" s="333">
        <v>1043</v>
      </c>
      <c r="D284" s="334">
        <v>2410</v>
      </c>
      <c r="E284" s="335">
        <f t="shared" si="32"/>
        <v>0.43278008298755188</v>
      </c>
      <c r="F284" s="336">
        <v>14127566</v>
      </c>
      <c r="G284" s="336">
        <f t="shared" si="33"/>
        <v>13545.125599232982</v>
      </c>
      <c r="H284" s="337">
        <f t="shared" si="35"/>
        <v>5862.0605809128629</v>
      </c>
      <c r="I284" s="345">
        <v>1122</v>
      </c>
      <c r="J284" s="346">
        <v>2370</v>
      </c>
      <c r="K284" s="347">
        <f t="shared" si="36"/>
        <v>47.341772151898738</v>
      </c>
      <c r="L284" s="348">
        <v>14288487</v>
      </c>
      <c r="M284" s="348">
        <f t="shared" si="37"/>
        <v>12734.836898395723</v>
      </c>
      <c r="N284" s="348">
        <f t="shared" si="38"/>
        <v>6028.8974683544302</v>
      </c>
      <c r="O284" s="354">
        <v>10486195</v>
      </c>
      <c r="P284" s="355">
        <v>2402</v>
      </c>
      <c r="Q284" s="380">
        <v>4696</v>
      </c>
      <c r="R284" s="375">
        <f t="shared" si="34"/>
        <v>1332.8974683544302</v>
      </c>
      <c r="S284" s="376">
        <f t="shared" si="39"/>
        <v>28.383676924072194</v>
      </c>
    </row>
    <row r="285" spans="1:19">
      <c r="A285" s="241">
        <v>80024</v>
      </c>
      <c r="B285" s="330" t="s">
        <v>637</v>
      </c>
      <c r="C285" s="333">
        <v>308</v>
      </c>
      <c r="D285" s="334">
        <v>773</v>
      </c>
      <c r="E285" s="335">
        <f t="shared" si="32"/>
        <v>0.3984476067270375</v>
      </c>
      <c r="F285" s="336">
        <v>5563073</v>
      </c>
      <c r="G285" s="336">
        <f t="shared" si="33"/>
        <v>18061.925324675325</v>
      </c>
      <c r="H285" s="337">
        <f t="shared" si="35"/>
        <v>7196.7309184993528</v>
      </c>
      <c r="I285" s="345">
        <v>339</v>
      </c>
      <c r="J285" s="346">
        <v>827</v>
      </c>
      <c r="K285" s="347">
        <f t="shared" si="36"/>
        <v>40.991535671100365</v>
      </c>
      <c r="L285" s="348">
        <v>5499788</v>
      </c>
      <c r="M285" s="348">
        <f t="shared" si="37"/>
        <v>16223.563421828909</v>
      </c>
      <c r="N285" s="348">
        <f t="shared" si="38"/>
        <v>6650.2877871825876</v>
      </c>
      <c r="O285" s="354">
        <v>4418245</v>
      </c>
      <c r="P285" s="355">
        <v>806</v>
      </c>
      <c r="Q285" s="380">
        <v>4697</v>
      </c>
      <c r="R285" s="375">
        <f t="shared" si="34"/>
        <v>1953.2877871825876</v>
      </c>
      <c r="S285" s="376">
        <f t="shared" si="39"/>
        <v>41.585858786088728</v>
      </c>
    </row>
    <row r="286" spans="1:19">
      <c r="A286" s="241">
        <v>80025</v>
      </c>
      <c r="B286" s="330" t="s">
        <v>320</v>
      </c>
      <c r="C286" s="333">
        <v>2267</v>
      </c>
      <c r="D286" s="334">
        <v>7060</v>
      </c>
      <c r="E286" s="335">
        <f t="shared" si="32"/>
        <v>0.32110481586402267</v>
      </c>
      <c r="F286" s="336">
        <v>40064278</v>
      </c>
      <c r="G286" s="336">
        <f t="shared" si="33"/>
        <v>17672.817820908691</v>
      </c>
      <c r="H286" s="337">
        <f t="shared" si="35"/>
        <v>5674.8269121813028</v>
      </c>
      <c r="I286" s="345">
        <v>2264</v>
      </c>
      <c r="J286" s="346">
        <v>7407</v>
      </c>
      <c r="K286" s="347">
        <f t="shared" si="36"/>
        <v>30.565681112461185</v>
      </c>
      <c r="L286" s="348">
        <v>39109013</v>
      </c>
      <c r="M286" s="348">
        <f t="shared" si="37"/>
        <v>17274.29902826855</v>
      </c>
      <c r="N286" s="348">
        <f t="shared" si="38"/>
        <v>5280.0071553935468</v>
      </c>
      <c r="O286" s="354">
        <v>29446938</v>
      </c>
      <c r="P286" s="355">
        <v>7473</v>
      </c>
      <c r="Q286" s="380">
        <v>4698</v>
      </c>
      <c r="R286" s="375">
        <f t="shared" si="34"/>
        <v>582.00715539354678</v>
      </c>
      <c r="S286" s="376">
        <f t="shared" si="39"/>
        <v>12.388402626512276</v>
      </c>
    </row>
    <row r="287" spans="1:19">
      <c r="A287" s="241">
        <v>80026</v>
      </c>
      <c r="B287" s="330" t="s">
        <v>652</v>
      </c>
      <c r="C287" s="333">
        <v>254</v>
      </c>
      <c r="D287" s="334">
        <v>595</v>
      </c>
      <c r="E287" s="335">
        <f t="shared" si="32"/>
        <v>0.42689075630252099</v>
      </c>
      <c r="F287" s="336">
        <v>3571272</v>
      </c>
      <c r="G287" s="336">
        <f t="shared" si="33"/>
        <v>14060.125984251968</v>
      </c>
      <c r="H287" s="337">
        <f t="shared" si="35"/>
        <v>6002.1378151260506</v>
      </c>
      <c r="I287" s="345">
        <v>286</v>
      </c>
      <c r="J287" s="346">
        <v>598</v>
      </c>
      <c r="K287" s="347">
        <f t="shared" si="36"/>
        <v>47.826086956521742</v>
      </c>
      <c r="L287" s="348">
        <v>3732661</v>
      </c>
      <c r="M287" s="348">
        <f t="shared" si="37"/>
        <v>13051.262237762237</v>
      </c>
      <c r="N287" s="348">
        <f t="shared" si="38"/>
        <v>6241.9080267558529</v>
      </c>
      <c r="O287" s="354">
        <v>2788844</v>
      </c>
      <c r="P287" s="355">
        <v>642</v>
      </c>
      <c r="Q287" s="380">
        <v>4699</v>
      </c>
      <c r="R287" s="375">
        <f t="shared" si="34"/>
        <v>1542.9080267558529</v>
      </c>
      <c r="S287" s="376">
        <f t="shared" si="39"/>
        <v>32.834816487675099</v>
      </c>
    </row>
    <row r="288" spans="1:19">
      <c r="A288" s="241">
        <v>80027</v>
      </c>
      <c r="B288" s="330" t="s">
        <v>330</v>
      </c>
      <c r="C288" s="333">
        <v>2076</v>
      </c>
      <c r="D288" s="334">
        <v>6492</v>
      </c>
      <c r="E288" s="335">
        <f t="shared" si="32"/>
        <v>0.31977818853974121</v>
      </c>
      <c r="F288" s="336">
        <v>37238552</v>
      </c>
      <c r="G288" s="336">
        <f t="shared" si="33"/>
        <v>17937.645472061657</v>
      </c>
      <c r="H288" s="337">
        <f t="shared" si="35"/>
        <v>5736.0677757239682</v>
      </c>
      <c r="I288" s="345">
        <v>2108</v>
      </c>
      <c r="J288" s="346">
        <v>6643</v>
      </c>
      <c r="K288" s="347">
        <f t="shared" si="36"/>
        <v>31.732650910733103</v>
      </c>
      <c r="L288" s="348">
        <v>36854879</v>
      </c>
      <c r="M288" s="348">
        <f t="shared" si="37"/>
        <v>17483.339184060722</v>
      </c>
      <c r="N288" s="348">
        <f t="shared" si="38"/>
        <v>5547.9269908174019</v>
      </c>
      <c r="O288" s="354">
        <v>29722429</v>
      </c>
      <c r="P288" s="355">
        <v>6532</v>
      </c>
      <c r="Q288" s="380">
        <v>4700</v>
      </c>
      <c r="R288" s="375">
        <f t="shared" si="34"/>
        <v>847.92699081740193</v>
      </c>
      <c r="S288" s="376">
        <f t="shared" si="39"/>
        <v>18.040999804625574</v>
      </c>
    </row>
    <row r="289" spans="1:19">
      <c r="A289" s="241">
        <v>80028</v>
      </c>
      <c r="B289" s="330" t="s">
        <v>297</v>
      </c>
      <c r="C289" s="333">
        <v>3779</v>
      </c>
      <c r="D289" s="334">
        <v>10344</v>
      </c>
      <c r="E289" s="335">
        <f t="shared" si="32"/>
        <v>0.36533255993812841</v>
      </c>
      <c r="F289" s="336">
        <v>66825358</v>
      </c>
      <c r="G289" s="336">
        <f t="shared" si="33"/>
        <v>17683.344270971156</v>
      </c>
      <c r="H289" s="337">
        <f t="shared" si="35"/>
        <v>6460.3014307811291</v>
      </c>
      <c r="I289" s="345">
        <v>3805</v>
      </c>
      <c r="J289" s="346">
        <v>10512</v>
      </c>
      <c r="K289" s="347">
        <f t="shared" si="36"/>
        <v>36.196727549467276</v>
      </c>
      <c r="L289" s="348">
        <v>65701694</v>
      </c>
      <c r="M289" s="348">
        <f t="shared" si="37"/>
        <v>17267.199474375822</v>
      </c>
      <c r="N289" s="348">
        <f t="shared" si="38"/>
        <v>6250.1611491628619</v>
      </c>
      <c r="O289" s="354">
        <v>54380873</v>
      </c>
      <c r="P289" s="355">
        <v>10574</v>
      </c>
      <c r="Q289" s="380">
        <v>4701</v>
      </c>
      <c r="R289" s="375">
        <f t="shared" si="34"/>
        <v>1549.1611491628619</v>
      </c>
      <c r="S289" s="376">
        <f t="shared" si="39"/>
        <v>32.953864053666493</v>
      </c>
    </row>
    <row r="290" spans="1:19">
      <c r="A290" s="241">
        <v>80029</v>
      </c>
      <c r="B290" s="330" t="s">
        <v>349</v>
      </c>
      <c r="C290" s="333">
        <v>1870</v>
      </c>
      <c r="D290" s="334">
        <v>5074</v>
      </c>
      <c r="E290" s="335">
        <f t="shared" si="32"/>
        <v>0.36854552621206149</v>
      </c>
      <c r="F290" s="336">
        <v>31865343</v>
      </c>
      <c r="G290" s="336">
        <f t="shared" si="33"/>
        <v>17040.290374331551</v>
      </c>
      <c r="H290" s="337">
        <f t="shared" si="35"/>
        <v>6280.1227828143474</v>
      </c>
      <c r="I290" s="345">
        <v>1921</v>
      </c>
      <c r="J290" s="346">
        <v>4977</v>
      </c>
      <c r="K290" s="347">
        <f t="shared" si="36"/>
        <v>38.597548724131002</v>
      </c>
      <c r="L290" s="348">
        <v>32456403</v>
      </c>
      <c r="M290" s="348">
        <f t="shared" si="37"/>
        <v>16895.57678292556</v>
      </c>
      <c r="N290" s="348">
        <f t="shared" si="38"/>
        <v>6521.2784810126586</v>
      </c>
      <c r="O290" s="354">
        <v>24818442</v>
      </c>
      <c r="P290" s="355">
        <v>5046</v>
      </c>
      <c r="Q290" s="380">
        <v>4702</v>
      </c>
      <c r="R290" s="375">
        <f t="shared" si="34"/>
        <v>1819.2784810126586</v>
      </c>
      <c r="S290" s="376">
        <f t="shared" si="39"/>
        <v>38.691588281851523</v>
      </c>
    </row>
    <row r="291" spans="1:19">
      <c r="A291" s="241">
        <v>80030</v>
      </c>
      <c r="B291" s="330" t="s">
        <v>616</v>
      </c>
      <c r="C291" s="333">
        <v>391</v>
      </c>
      <c r="D291" s="334">
        <v>916</v>
      </c>
      <c r="E291" s="335">
        <f t="shared" si="32"/>
        <v>0.42685589519650657</v>
      </c>
      <c r="F291" s="336">
        <v>6007384</v>
      </c>
      <c r="G291" s="336">
        <f t="shared" si="33"/>
        <v>15364.153452685421</v>
      </c>
      <c r="H291" s="337">
        <f t="shared" si="35"/>
        <v>6558.2794759825329</v>
      </c>
      <c r="I291" s="345">
        <v>432</v>
      </c>
      <c r="J291" s="346">
        <v>942</v>
      </c>
      <c r="K291" s="347">
        <f t="shared" si="36"/>
        <v>45.859872611464972</v>
      </c>
      <c r="L291" s="348">
        <v>6532153</v>
      </c>
      <c r="M291" s="348">
        <f t="shared" si="37"/>
        <v>15120.724537037036</v>
      </c>
      <c r="N291" s="348">
        <f t="shared" si="38"/>
        <v>6934.3450106157115</v>
      </c>
      <c r="O291" s="354">
        <v>5887718</v>
      </c>
      <c r="P291" s="355">
        <v>987</v>
      </c>
      <c r="Q291" s="380">
        <v>4703</v>
      </c>
      <c r="R291" s="375">
        <f t="shared" si="34"/>
        <v>2231.3450106157115</v>
      </c>
      <c r="S291" s="376">
        <f t="shared" si="39"/>
        <v>47.445141624829077</v>
      </c>
    </row>
    <row r="292" spans="1:19">
      <c r="A292" s="241">
        <v>80031</v>
      </c>
      <c r="B292" s="330" t="s">
        <v>398</v>
      </c>
      <c r="C292" s="333">
        <v>1338</v>
      </c>
      <c r="D292" s="334">
        <v>3436</v>
      </c>
      <c r="E292" s="335">
        <f t="shared" si="32"/>
        <v>0.38940628637951108</v>
      </c>
      <c r="F292" s="336">
        <v>23186945</v>
      </c>
      <c r="G292" s="336">
        <f t="shared" si="33"/>
        <v>17329.555306427505</v>
      </c>
      <c r="H292" s="337">
        <f t="shared" si="35"/>
        <v>6748.237776484284</v>
      </c>
      <c r="I292" s="345">
        <v>1366</v>
      </c>
      <c r="J292" s="346">
        <v>3507</v>
      </c>
      <c r="K292" s="347">
        <f t="shared" si="36"/>
        <v>38.950670088394638</v>
      </c>
      <c r="L292" s="348">
        <v>22533054</v>
      </c>
      <c r="M292" s="348">
        <f t="shared" si="37"/>
        <v>16495.647144948754</v>
      </c>
      <c r="N292" s="348">
        <f t="shared" si="38"/>
        <v>6425.1650983746795</v>
      </c>
      <c r="O292" s="354">
        <v>17757108</v>
      </c>
      <c r="P292" s="355">
        <v>3524</v>
      </c>
      <c r="Q292" s="380">
        <v>4704</v>
      </c>
      <c r="R292" s="375">
        <f t="shared" si="34"/>
        <v>1721.1650983746795</v>
      </c>
      <c r="S292" s="376">
        <f t="shared" si="39"/>
        <v>36.589394098101181</v>
      </c>
    </row>
    <row r="293" spans="1:19">
      <c r="A293" s="241">
        <v>80032</v>
      </c>
      <c r="B293" s="330" t="s">
        <v>517</v>
      </c>
      <c r="C293" s="333">
        <v>596</v>
      </c>
      <c r="D293" s="334">
        <v>1772</v>
      </c>
      <c r="E293" s="335">
        <f t="shared" si="32"/>
        <v>0.33634311512415349</v>
      </c>
      <c r="F293" s="336">
        <v>8493681</v>
      </c>
      <c r="G293" s="336">
        <f t="shared" si="33"/>
        <v>14251.142617449665</v>
      </c>
      <c r="H293" s="337">
        <f t="shared" si="35"/>
        <v>4793.2737020316026</v>
      </c>
      <c r="I293" s="345">
        <v>593</v>
      </c>
      <c r="J293" s="346">
        <v>1791</v>
      </c>
      <c r="K293" s="347">
        <f t="shared" si="36"/>
        <v>33.10999441652708</v>
      </c>
      <c r="L293" s="348">
        <v>8338924</v>
      </c>
      <c r="M293" s="348">
        <f t="shared" si="37"/>
        <v>14062.266441821248</v>
      </c>
      <c r="N293" s="348">
        <f t="shared" si="38"/>
        <v>4656.015633724176</v>
      </c>
      <c r="O293" s="354">
        <v>6892423</v>
      </c>
      <c r="P293" s="355">
        <v>1837</v>
      </c>
      <c r="Q293" s="380">
        <v>4705</v>
      </c>
      <c r="R293" s="375">
        <f t="shared" si="34"/>
        <v>-48.984366275823959</v>
      </c>
      <c r="S293" s="376">
        <f t="shared" si="39"/>
        <v>-1.0411129920472681</v>
      </c>
    </row>
    <row r="294" spans="1:19">
      <c r="A294" s="241">
        <v>80033</v>
      </c>
      <c r="B294" s="330" t="s">
        <v>639</v>
      </c>
      <c r="C294" s="333">
        <v>334</v>
      </c>
      <c r="D294" s="334">
        <v>745</v>
      </c>
      <c r="E294" s="335">
        <f t="shared" si="32"/>
        <v>0.4483221476510067</v>
      </c>
      <c r="F294" s="336">
        <v>6689316</v>
      </c>
      <c r="G294" s="336">
        <f t="shared" si="33"/>
        <v>20027.892215568863</v>
      </c>
      <c r="H294" s="337">
        <f t="shared" si="35"/>
        <v>8978.9476510067107</v>
      </c>
      <c r="I294" s="345">
        <v>334</v>
      </c>
      <c r="J294" s="346">
        <v>795</v>
      </c>
      <c r="K294" s="347">
        <f t="shared" si="36"/>
        <v>42.012578616352201</v>
      </c>
      <c r="L294" s="348">
        <v>6643248</v>
      </c>
      <c r="M294" s="348">
        <f t="shared" si="37"/>
        <v>19889.964071856288</v>
      </c>
      <c r="N294" s="348">
        <f t="shared" si="38"/>
        <v>8356.2867924528309</v>
      </c>
      <c r="O294" s="354">
        <v>5462501</v>
      </c>
      <c r="P294" s="355">
        <v>839</v>
      </c>
      <c r="Q294" s="380">
        <v>4706</v>
      </c>
      <c r="R294" s="375">
        <f t="shared" si="34"/>
        <v>3650.2867924528309</v>
      </c>
      <c r="S294" s="376">
        <f t="shared" si="39"/>
        <v>77.566655173243333</v>
      </c>
    </row>
    <row r="295" spans="1:19">
      <c r="A295" s="241">
        <v>80034</v>
      </c>
      <c r="B295" s="330" t="s">
        <v>599</v>
      </c>
      <c r="C295" s="333">
        <v>407</v>
      </c>
      <c r="D295" s="334">
        <v>1021</v>
      </c>
      <c r="E295" s="335">
        <f t="shared" si="32"/>
        <v>0.39862879529872675</v>
      </c>
      <c r="F295" s="336">
        <v>6498837</v>
      </c>
      <c r="G295" s="336">
        <f t="shared" si="33"/>
        <v>15967.658476658477</v>
      </c>
      <c r="H295" s="337">
        <f t="shared" si="35"/>
        <v>6365.168462291871</v>
      </c>
      <c r="I295" s="345">
        <v>399</v>
      </c>
      <c r="J295" s="346">
        <v>1068</v>
      </c>
      <c r="K295" s="347">
        <f t="shared" si="36"/>
        <v>37.359550561797754</v>
      </c>
      <c r="L295" s="348">
        <v>6294888</v>
      </c>
      <c r="M295" s="348">
        <f t="shared" si="37"/>
        <v>15776.661654135338</v>
      </c>
      <c r="N295" s="348">
        <f t="shared" si="38"/>
        <v>5894.0898876404499</v>
      </c>
      <c r="O295" s="354">
        <v>5393529</v>
      </c>
      <c r="P295" s="355">
        <v>1125</v>
      </c>
      <c r="Q295" s="380">
        <v>4707</v>
      </c>
      <c r="R295" s="375">
        <f t="shared" si="34"/>
        <v>1187.0898876404499</v>
      </c>
      <c r="S295" s="376">
        <f t="shared" si="39"/>
        <v>25.219670440629908</v>
      </c>
    </row>
    <row r="296" spans="1:19">
      <c r="A296" s="241">
        <v>80035</v>
      </c>
      <c r="B296" s="330" t="s">
        <v>516</v>
      </c>
      <c r="C296" s="333">
        <v>637</v>
      </c>
      <c r="D296" s="334">
        <v>1778</v>
      </c>
      <c r="E296" s="335">
        <f t="shared" si="32"/>
        <v>0.35826771653543305</v>
      </c>
      <c r="F296" s="336">
        <v>10532192</v>
      </c>
      <c r="G296" s="336">
        <f t="shared" si="33"/>
        <v>16534.053375196232</v>
      </c>
      <c r="H296" s="337">
        <f t="shared" si="35"/>
        <v>5923.6175478065243</v>
      </c>
      <c r="I296" s="345">
        <v>647</v>
      </c>
      <c r="J296" s="346">
        <v>1837</v>
      </c>
      <c r="K296" s="347">
        <f t="shared" si="36"/>
        <v>35.220468154599892</v>
      </c>
      <c r="L296" s="348">
        <v>10536151</v>
      </c>
      <c r="M296" s="348">
        <f t="shared" si="37"/>
        <v>16284.622874806801</v>
      </c>
      <c r="N296" s="348">
        <f t="shared" si="38"/>
        <v>5735.5204137180181</v>
      </c>
      <c r="O296" s="354">
        <v>9162559</v>
      </c>
      <c r="P296" s="355">
        <v>2021</v>
      </c>
      <c r="Q296" s="380">
        <v>4708</v>
      </c>
      <c r="R296" s="375">
        <f t="shared" si="34"/>
        <v>1027.5204137180181</v>
      </c>
      <c r="S296" s="376">
        <f t="shared" si="39"/>
        <v>21.824987547111682</v>
      </c>
    </row>
    <row r="297" spans="1:19">
      <c r="A297" s="241">
        <v>80036</v>
      </c>
      <c r="B297" s="330" t="s">
        <v>433</v>
      </c>
      <c r="C297" s="333">
        <v>1047</v>
      </c>
      <c r="D297" s="334">
        <v>2772</v>
      </c>
      <c r="E297" s="335">
        <f t="shared" si="32"/>
        <v>0.37770562770562771</v>
      </c>
      <c r="F297" s="336">
        <v>17428062</v>
      </c>
      <c r="G297" s="336">
        <f t="shared" si="33"/>
        <v>16645.71346704871</v>
      </c>
      <c r="H297" s="337">
        <f t="shared" si="35"/>
        <v>6287.1796536796537</v>
      </c>
      <c r="I297" s="345">
        <v>1081</v>
      </c>
      <c r="J297" s="346">
        <v>2836</v>
      </c>
      <c r="K297" s="347">
        <f t="shared" si="36"/>
        <v>38.117066290550071</v>
      </c>
      <c r="L297" s="348">
        <v>17100167</v>
      </c>
      <c r="M297" s="348">
        <f t="shared" si="37"/>
        <v>15818.840888066605</v>
      </c>
      <c r="N297" s="348">
        <f t="shared" si="38"/>
        <v>6029.6780677009874</v>
      </c>
      <c r="O297" s="354">
        <v>13245591</v>
      </c>
      <c r="P297" s="355">
        <v>2932</v>
      </c>
      <c r="Q297" s="380">
        <v>4709</v>
      </c>
      <c r="R297" s="375">
        <f t="shared" si="34"/>
        <v>1320.6780677009874</v>
      </c>
      <c r="S297" s="376">
        <f t="shared" si="39"/>
        <v>28.045828577213577</v>
      </c>
    </row>
    <row r="298" spans="1:19">
      <c r="A298" s="241">
        <v>80037</v>
      </c>
      <c r="B298" s="330" t="s">
        <v>499</v>
      </c>
      <c r="C298" s="333">
        <v>456</v>
      </c>
      <c r="D298" s="334">
        <v>1946</v>
      </c>
      <c r="E298" s="335">
        <f t="shared" si="32"/>
        <v>0.2343268242548818</v>
      </c>
      <c r="F298" s="336">
        <v>7045186</v>
      </c>
      <c r="G298" s="336">
        <f t="shared" si="33"/>
        <v>15449.969298245614</v>
      </c>
      <c r="H298" s="337">
        <f t="shared" si="35"/>
        <v>3620.3422404933194</v>
      </c>
      <c r="I298" s="345">
        <v>494</v>
      </c>
      <c r="J298" s="346">
        <v>1961</v>
      </c>
      <c r="K298" s="347">
        <f t="shared" si="36"/>
        <v>25.191228964813874</v>
      </c>
      <c r="L298" s="348">
        <v>7276735</v>
      </c>
      <c r="M298" s="348">
        <f t="shared" si="37"/>
        <v>14730.232793522267</v>
      </c>
      <c r="N298" s="348">
        <f t="shared" si="38"/>
        <v>3710.7266700662926</v>
      </c>
      <c r="O298" s="354">
        <v>6692820</v>
      </c>
      <c r="P298" s="355">
        <v>2113</v>
      </c>
      <c r="Q298" s="380">
        <v>4710</v>
      </c>
      <c r="R298" s="375">
        <f t="shared" si="34"/>
        <v>-999.27332993370737</v>
      </c>
      <c r="S298" s="376">
        <f t="shared" si="39"/>
        <v>-21.215994266108439</v>
      </c>
    </row>
    <row r="299" spans="1:19">
      <c r="A299" s="241">
        <v>80038</v>
      </c>
      <c r="B299" s="330" t="s">
        <v>278</v>
      </c>
      <c r="C299" s="333">
        <v>5691</v>
      </c>
      <c r="D299" s="334">
        <v>19063</v>
      </c>
      <c r="E299" s="335">
        <f t="shared" si="32"/>
        <v>0.29853643183129625</v>
      </c>
      <c r="F299" s="336">
        <v>108590241</v>
      </c>
      <c r="G299" s="336">
        <f t="shared" si="33"/>
        <v>19081.047443331576</v>
      </c>
      <c r="H299" s="337">
        <f t="shared" si="35"/>
        <v>5696.387819335886</v>
      </c>
      <c r="I299" s="345">
        <v>5938</v>
      </c>
      <c r="J299" s="346">
        <v>18683</v>
      </c>
      <c r="K299" s="347">
        <f t="shared" si="36"/>
        <v>31.782904244500347</v>
      </c>
      <c r="L299" s="348">
        <v>111567685</v>
      </c>
      <c r="M299" s="348">
        <f t="shared" si="37"/>
        <v>18788.764735601213</v>
      </c>
      <c r="N299" s="348">
        <f t="shared" si="38"/>
        <v>5971.6151046405821</v>
      </c>
      <c r="O299" s="354">
        <v>90301287</v>
      </c>
      <c r="P299" s="355">
        <v>18006</v>
      </c>
      <c r="Q299" s="380">
        <v>4711</v>
      </c>
      <c r="R299" s="375">
        <f t="shared" si="34"/>
        <v>1260.6151046405821</v>
      </c>
      <c r="S299" s="376">
        <f t="shared" si="39"/>
        <v>26.758970593092378</v>
      </c>
    </row>
    <row r="300" spans="1:19">
      <c r="A300" s="241">
        <v>80039</v>
      </c>
      <c r="B300" s="330" t="s">
        <v>321</v>
      </c>
      <c r="C300" s="333">
        <v>1812</v>
      </c>
      <c r="D300" s="334">
        <v>7014</v>
      </c>
      <c r="E300" s="335">
        <f t="shared" si="32"/>
        <v>0.25834046193327631</v>
      </c>
      <c r="F300" s="336">
        <v>31157194</v>
      </c>
      <c r="G300" s="336">
        <f t="shared" si="33"/>
        <v>17194.919426048564</v>
      </c>
      <c r="H300" s="337">
        <f t="shared" si="35"/>
        <v>4442.1434274308522</v>
      </c>
      <c r="I300" s="345">
        <v>1820</v>
      </c>
      <c r="J300" s="346">
        <v>7254</v>
      </c>
      <c r="K300" s="347">
        <f t="shared" si="36"/>
        <v>25.089605734767023</v>
      </c>
      <c r="L300" s="348">
        <v>30417536</v>
      </c>
      <c r="M300" s="348">
        <f t="shared" si="37"/>
        <v>16712.931868131869</v>
      </c>
      <c r="N300" s="348">
        <f t="shared" si="38"/>
        <v>4193.2087124345189</v>
      </c>
      <c r="O300" s="354">
        <v>23451172</v>
      </c>
      <c r="P300" s="355">
        <v>7015</v>
      </c>
      <c r="Q300" s="380">
        <v>4712</v>
      </c>
      <c r="R300" s="375">
        <f t="shared" si="34"/>
        <v>-518.79128756548107</v>
      </c>
      <c r="S300" s="376">
        <f t="shared" si="39"/>
        <v>-11.010001858350616</v>
      </c>
    </row>
    <row r="301" spans="1:19">
      <c r="A301" s="241">
        <v>80040</v>
      </c>
      <c r="B301" s="330" t="s">
        <v>406</v>
      </c>
      <c r="C301" s="333">
        <v>879</v>
      </c>
      <c r="D301" s="334">
        <v>3274</v>
      </c>
      <c r="E301" s="335">
        <f t="shared" si="32"/>
        <v>0.26847892486255343</v>
      </c>
      <c r="F301" s="336">
        <v>12502204</v>
      </c>
      <c r="G301" s="336">
        <f t="shared" si="33"/>
        <v>14223.212741751991</v>
      </c>
      <c r="H301" s="337">
        <f t="shared" si="35"/>
        <v>3818.6328649969455</v>
      </c>
      <c r="I301" s="345">
        <v>926</v>
      </c>
      <c r="J301" s="346">
        <v>3273</v>
      </c>
      <c r="K301" s="347">
        <f t="shared" si="36"/>
        <v>28.292086770546899</v>
      </c>
      <c r="L301" s="348">
        <v>12919558</v>
      </c>
      <c r="M301" s="348">
        <f t="shared" si="37"/>
        <v>13952.006479481641</v>
      </c>
      <c r="N301" s="348">
        <f t="shared" si="38"/>
        <v>3947.3137794072718</v>
      </c>
      <c r="O301" s="354">
        <v>10008132</v>
      </c>
      <c r="P301" s="355">
        <v>3423</v>
      </c>
      <c r="Q301" s="380">
        <v>4713</v>
      </c>
      <c r="R301" s="375">
        <f t="shared" si="34"/>
        <v>-765.6862205927282</v>
      </c>
      <c r="S301" s="376">
        <f t="shared" si="39"/>
        <v>-16.246259719769323</v>
      </c>
    </row>
    <row r="302" spans="1:19">
      <c r="A302" s="241">
        <v>80041</v>
      </c>
      <c r="B302" s="330" t="s">
        <v>672</v>
      </c>
      <c r="C302" s="333">
        <v>147</v>
      </c>
      <c r="D302" s="334">
        <v>412</v>
      </c>
      <c r="E302" s="335">
        <f t="shared" si="32"/>
        <v>0.35679611650485438</v>
      </c>
      <c r="F302" s="336">
        <v>2276099</v>
      </c>
      <c r="G302" s="336">
        <f t="shared" si="33"/>
        <v>15483.666666666666</v>
      </c>
      <c r="H302" s="337">
        <f t="shared" si="35"/>
        <v>5524.5121359223303</v>
      </c>
      <c r="I302" s="345">
        <v>149</v>
      </c>
      <c r="J302" s="346">
        <v>422</v>
      </c>
      <c r="K302" s="347">
        <f t="shared" si="36"/>
        <v>35.308056872037916</v>
      </c>
      <c r="L302" s="348">
        <v>2328040</v>
      </c>
      <c r="M302" s="348">
        <f t="shared" si="37"/>
        <v>15624.429530201342</v>
      </c>
      <c r="N302" s="348">
        <f t="shared" si="38"/>
        <v>5516.6824644549761</v>
      </c>
      <c r="O302" s="354">
        <v>1798747</v>
      </c>
      <c r="P302" s="355">
        <v>458</v>
      </c>
      <c r="Q302" s="380">
        <v>4714</v>
      </c>
      <c r="R302" s="375">
        <f t="shared" si="34"/>
        <v>802.68246445497607</v>
      </c>
      <c r="S302" s="376">
        <f t="shared" si="39"/>
        <v>17.027629708421216</v>
      </c>
    </row>
    <row r="303" spans="1:19">
      <c r="A303" s="241">
        <v>80042</v>
      </c>
      <c r="B303" s="330" t="s">
        <v>346</v>
      </c>
      <c r="C303" s="333">
        <v>1687</v>
      </c>
      <c r="D303" s="334">
        <v>5289</v>
      </c>
      <c r="E303" s="335">
        <f t="shared" si="32"/>
        <v>0.31896388731329173</v>
      </c>
      <c r="F303" s="336">
        <v>25611359</v>
      </c>
      <c r="G303" s="336">
        <f t="shared" si="33"/>
        <v>15181.599881446355</v>
      </c>
      <c r="H303" s="337">
        <f t="shared" si="35"/>
        <v>4842.3821138211379</v>
      </c>
      <c r="I303" s="345">
        <v>1729</v>
      </c>
      <c r="J303" s="346">
        <v>5397</v>
      </c>
      <c r="K303" s="347">
        <f t="shared" si="36"/>
        <v>32.036316472114137</v>
      </c>
      <c r="L303" s="348">
        <v>25806318</v>
      </c>
      <c r="M303" s="348">
        <f t="shared" si="37"/>
        <v>14925.574320416426</v>
      </c>
      <c r="N303" s="348">
        <f t="shared" si="38"/>
        <v>4781.6042245692051</v>
      </c>
      <c r="O303" s="354">
        <v>20913435</v>
      </c>
      <c r="P303" s="355">
        <v>5449</v>
      </c>
      <c r="Q303" s="380">
        <v>4715</v>
      </c>
      <c r="R303" s="375">
        <f t="shared" si="34"/>
        <v>66.604224569205144</v>
      </c>
      <c r="S303" s="376">
        <f t="shared" si="39"/>
        <v>1.4126028540658566</v>
      </c>
    </row>
    <row r="304" spans="1:19">
      <c r="A304" s="241">
        <v>80043</v>
      </c>
      <c r="B304" s="330" t="s">
        <v>293</v>
      </c>
      <c r="C304" s="333">
        <v>5257</v>
      </c>
      <c r="D304" s="334">
        <v>12459</v>
      </c>
      <c r="E304" s="335">
        <f t="shared" si="32"/>
        <v>0.42194397624207403</v>
      </c>
      <c r="F304" s="336">
        <v>112330638</v>
      </c>
      <c r="G304" s="336">
        <f t="shared" si="33"/>
        <v>21367.82157123835</v>
      </c>
      <c r="H304" s="337">
        <f t="shared" si="35"/>
        <v>9016.0235973994695</v>
      </c>
      <c r="I304" s="345">
        <v>5362</v>
      </c>
      <c r="J304" s="346">
        <v>12877</v>
      </c>
      <c r="K304" s="347">
        <f t="shared" si="36"/>
        <v>41.640133571484043</v>
      </c>
      <c r="L304" s="348">
        <v>111506512</v>
      </c>
      <c r="M304" s="348">
        <f t="shared" si="37"/>
        <v>20795.694143976129</v>
      </c>
      <c r="N304" s="348">
        <f t="shared" si="38"/>
        <v>8659.3548186689441</v>
      </c>
      <c r="O304" s="354">
        <v>93449115</v>
      </c>
      <c r="P304" s="355">
        <v>12958</v>
      </c>
      <c r="Q304" s="380">
        <v>4716</v>
      </c>
      <c r="R304" s="375">
        <f t="shared" si="34"/>
        <v>3943.3548186689441</v>
      </c>
      <c r="S304" s="376">
        <f t="shared" si="39"/>
        <v>83.616514390774896</v>
      </c>
    </row>
    <row r="305" spans="1:19">
      <c r="A305" s="241">
        <v>80044</v>
      </c>
      <c r="B305" s="330" t="s">
        <v>425</v>
      </c>
      <c r="C305" s="333">
        <v>1074</v>
      </c>
      <c r="D305" s="334">
        <v>2971</v>
      </c>
      <c r="E305" s="335">
        <f t="shared" si="32"/>
        <v>0.36149444631437228</v>
      </c>
      <c r="F305" s="336">
        <v>15333497</v>
      </c>
      <c r="G305" s="336">
        <f t="shared" si="33"/>
        <v>14276.999068901303</v>
      </c>
      <c r="H305" s="337">
        <f t="shared" si="35"/>
        <v>5161.0558734432852</v>
      </c>
      <c r="I305" s="345">
        <v>1169</v>
      </c>
      <c r="J305" s="346">
        <v>3049</v>
      </c>
      <c r="K305" s="347">
        <f t="shared" si="36"/>
        <v>38.340439488356836</v>
      </c>
      <c r="L305" s="348">
        <v>15688229</v>
      </c>
      <c r="M305" s="348">
        <f t="shared" si="37"/>
        <v>13420.213002566295</v>
      </c>
      <c r="N305" s="348">
        <f t="shared" si="38"/>
        <v>5145.3686454575272</v>
      </c>
      <c r="O305" s="354">
        <v>11820245</v>
      </c>
      <c r="P305" s="355">
        <v>3273</v>
      </c>
      <c r="Q305" s="380">
        <v>4717</v>
      </c>
      <c r="R305" s="375">
        <f t="shared" si="34"/>
        <v>428.36864545752724</v>
      </c>
      <c r="S305" s="376">
        <f t="shared" si="39"/>
        <v>9.0813789581837447</v>
      </c>
    </row>
    <row r="306" spans="1:19">
      <c r="A306" s="241">
        <v>80045</v>
      </c>
      <c r="B306" s="330" t="s">
        <v>328</v>
      </c>
      <c r="C306" s="333">
        <v>1934</v>
      </c>
      <c r="D306" s="334">
        <v>6515</v>
      </c>
      <c r="E306" s="335">
        <f t="shared" si="32"/>
        <v>0.29685341519570224</v>
      </c>
      <c r="F306" s="336">
        <v>34324790</v>
      </c>
      <c r="G306" s="336">
        <f t="shared" si="33"/>
        <v>17748.081695966906</v>
      </c>
      <c r="H306" s="337">
        <f t="shared" si="35"/>
        <v>5268.5786646201077</v>
      </c>
      <c r="I306" s="345">
        <v>1946</v>
      </c>
      <c r="J306" s="346">
        <v>6610</v>
      </c>
      <c r="K306" s="347">
        <f t="shared" si="36"/>
        <v>29.440242057488653</v>
      </c>
      <c r="L306" s="348">
        <v>33758819</v>
      </c>
      <c r="M306" s="348">
        <f t="shared" si="37"/>
        <v>17347.800102774923</v>
      </c>
      <c r="N306" s="348">
        <f t="shared" si="38"/>
        <v>5107.2343419062026</v>
      </c>
      <c r="O306" s="354">
        <v>25794219</v>
      </c>
      <c r="P306" s="355">
        <v>6470</v>
      </c>
      <c r="Q306" s="380">
        <v>4718</v>
      </c>
      <c r="R306" s="375">
        <f t="shared" si="34"/>
        <v>389.23434190620264</v>
      </c>
      <c r="S306" s="376">
        <f t="shared" si="39"/>
        <v>8.2499860514243881</v>
      </c>
    </row>
    <row r="307" spans="1:19">
      <c r="A307" s="241">
        <v>80046</v>
      </c>
      <c r="B307" s="330" t="s">
        <v>531</v>
      </c>
      <c r="C307" s="333">
        <v>595</v>
      </c>
      <c r="D307" s="334">
        <v>1583</v>
      </c>
      <c r="E307" s="335">
        <f t="shared" si="32"/>
        <v>0.37586860391661403</v>
      </c>
      <c r="F307" s="336">
        <v>9612976</v>
      </c>
      <c r="G307" s="336">
        <f t="shared" si="33"/>
        <v>16156.262184873949</v>
      </c>
      <c r="H307" s="337">
        <f t="shared" si="35"/>
        <v>6072.6317119393552</v>
      </c>
      <c r="I307" s="345">
        <v>602</v>
      </c>
      <c r="J307" s="346">
        <v>1611</v>
      </c>
      <c r="K307" s="347">
        <f t="shared" si="36"/>
        <v>37.368094351334577</v>
      </c>
      <c r="L307" s="348">
        <v>9466421</v>
      </c>
      <c r="M307" s="348">
        <f t="shared" si="37"/>
        <v>15724.951827242525</v>
      </c>
      <c r="N307" s="348">
        <f t="shared" si="38"/>
        <v>5876.1148355058967</v>
      </c>
      <c r="O307" s="354">
        <v>8085161</v>
      </c>
      <c r="P307" s="355">
        <v>1645</v>
      </c>
      <c r="Q307" s="380">
        <v>4719</v>
      </c>
      <c r="R307" s="375">
        <f t="shared" si="34"/>
        <v>1157.1148355058967</v>
      </c>
      <c r="S307" s="376">
        <f t="shared" si="39"/>
        <v>24.520339807287492</v>
      </c>
    </row>
    <row r="308" spans="1:19">
      <c r="A308" s="241">
        <v>80047</v>
      </c>
      <c r="B308" s="330" t="s">
        <v>655</v>
      </c>
      <c r="C308" s="333">
        <v>161</v>
      </c>
      <c r="D308" s="334">
        <v>554</v>
      </c>
      <c r="E308" s="335">
        <f t="shared" si="32"/>
        <v>0.29061371841155237</v>
      </c>
      <c r="F308" s="336">
        <v>2695230</v>
      </c>
      <c r="G308" s="336">
        <f t="shared" si="33"/>
        <v>16740.559006211181</v>
      </c>
      <c r="H308" s="337">
        <f t="shared" si="35"/>
        <v>4865.0361010830329</v>
      </c>
      <c r="I308" s="345">
        <v>167</v>
      </c>
      <c r="J308" s="346">
        <v>569</v>
      </c>
      <c r="K308" s="347">
        <f t="shared" si="36"/>
        <v>29.349736379613354</v>
      </c>
      <c r="L308" s="348">
        <v>2854360</v>
      </c>
      <c r="M308" s="348">
        <f t="shared" si="37"/>
        <v>17091.976047904191</v>
      </c>
      <c r="N308" s="348">
        <f t="shared" si="38"/>
        <v>5016.449912126538</v>
      </c>
      <c r="O308" s="354">
        <v>2193869</v>
      </c>
      <c r="P308" s="355">
        <v>599</v>
      </c>
      <c r="Q308" s="380">
        <v>4720</v>
      </c>
      <c r="R308" s="375">
        <f t="shared" si="34"/>
        <v>296.44991212653804</v>
      </c>
      <c r="S308" s="376">
        <f t="shared" si="39"/>
        <v>6.280718477257162</v>
      </c>
    </row>
    <row r="309" spans="1:19">
      <c r="A309" s="241">
        <v>80048</v>
      </c>
      <c r="B309" s="330" t="s">
        <v>605</v>
      </c>
      <c r="C309" s="333">
        <v>356</v>
      </c>
      <c r="D309" s="334">
        <v>1001</v>
      </c>
      <c r="E309" s="335">
        <f t="shared" si="32"/>
        <v>0.35564435564435565</v>
      </c>
      <c r="F309" s="336">
        <v>5792101</v>
      </c>
      <c r="G309" s="336">
        <f t="shared" si="33"/>
        <v>16269.946629213484</v>
      </c>
      <c r="H309" s="337">
        <f t="shared" si="35"/>
        <v>5786.3146853146854</v>
      </c>
      <c r="I309" s="345">
        <v>373</v>
      </c>
      <c r="J309" s="346">
        <v>1004</v>
      </c>
      <c r="K309" s="347">
        <f t="shared" si="36"/>
        <v>37.151394422310759</v>
      </c>
      <c r="L309" s="348">
        <v>5819592</v>
      </c>
      <c r="M309" s="348">
        <f t="shared" si="37"/>
        <v>15602.123324396784</v>
      </c>
      <c r="N309" s="348">
        <f t="shared" si="38"/>
        <v>5796.4063745019921</v>
      </c>
      <c r="O309" s="354">
        <v>4641996</v>
      </c>
      <c r="P309" s="355">
        <v>1034</v>
      </c>
      <c r="Q309" s="380">
        <v>4721</v>
      </c>
      <c r="R309" s="375">
        <f t="shared" si="34"/>
        <v>1075.4063745019921</v>
      </c>
      <c r="S309" s="376">
        <f t="shared" si="39"/>
        <v>22.779207254861092</v>
      </c>
    </row>
    <row r="310" spans="1:19">
      <c r="A310" s="241">
        <v>80049</v>
      </c>
      <c r="B310" s="330" t="s">
        <v>351</v>
      </c>
      <c r="C310" s="333">
        <v>1544</v>
      </c>
      <c r="D310" s="334">
        <v>5045</v>
      </c>
      <c r="E310" s="335">
        <f t="shared" si="32"/>
        <v>0.30604558969276513</v>
      </c>
      <c r="F310" s="336">
        <v>21309869</v>
      </c>
      <c r="G310" s="336">
        <f t="shared" si="33"/>
        <v>13801.728626943006</v>
      </c>
      <c r="H310" s="337">
        <f t="shared" si="35"/>
        <v>4223.9581764122895</v>
      </c>
      <c r="I310" s="345">
        <v>1567</v>
      </c>
      <c r="J310" s="346">
        <v>5206</v>
      </c>
      <c r="K310" s="347">
        <f t="shared" si="36"/>
        <v>30.099884748367266</v>
      </c>
      <c r="L310" s="348">
        <v>20512360</v>
      </c>
      <c r="M310" s="348">
        <f t="shared" si="37"/>
        <v>13090.210593490747</v>
      </c>
      <c r="N310" s="348">
        <f t="shared" si="38"/>
        <v>3940.1383019592777</v>
      </c>
      <c r="O310" s="354">
        <v>16164429</v>
      </c>
      <c r="P310" s="355">
        <v>4996</v>
      </c>
      <c r="Q310" s="380">
        <v>4722</v>
      </c>
      <c r="R310" s="375">
        <f t="shared" si="34"/>
        <v>-781.86169804072233</v>
      </c>
      <c r="S310" s="376">
        <f t="shared" si="39"/>
        <v>-16.557850445589207</v>
      </c>
    </row>
    <row r="311" spans="1:19">
      <c r="A311" s="241">
        <v>80050</v>
      </c>
      <c r="B311" s="330" t="s">
        <v>294</v>
      </c>
      <c r="C311" s="333">
        <v>4287</v>
      </c>
      <c r="D311" s="334">
        <v>11115</v>
      </c>
      <c r="E311" s="335">
        <f t="shared" si="32"/>
        <v>0.38569500674763835</v>
      </c>
      <c r="F311" s="336">
        <v>87834144</v>
      </c>
      <c r="G311" s="336">
        <f t="shared" si="33"/>
        <v>20488.487053883833</v>
      </c>
      <c r="H311" s="337">
        <f t="shared" si="35"/>
        <v>7902.3071524966263</v>
      </c>
      <c r="I311" s="345">
        <v>4275</v>
      </c>
      <c r="J311" s="346">
        <v>11594</v>
      </c>
      <c r="K311" s="347">
        <f t="shared" si="36"/>
        <v>36.872520269104712</v>
      </c>
      <c r="L311" s="348">
        <v>88486530</v>
      </c>
      <c r="M311" s="348">
        <f t="shared" si="37"/>
        <v>20698.603508771928</v>
      </c>
      <c r="N311" s="348">
        <f t="shared" si="38"/>
        <v>7632.0967741935483</v>
      </c>
      <c r="O311" s="354">
        <v>68457672</v>
      </c>
      <c r="P311" s="355">
        <v>11245</v>
      </c>
      <c r="Q311" s="380">
        <v>4723</v>
      </c>
      <c r="R311" s="375">
        <f t="shared" si="34"/>
        <v>2909.0967741935483</v>
      </c>
      <c r="S311" s="376">
        <f t="shared" si="39"/>
        <v>61.594257340536693</v>
      </c>
    </row>
    <row r="312" spans="1:19">
      <c r="A312" s="241">
        <v>80051</v>
      </c>
      <c r="B312" s="330" t="s">
        <v>442</v>
      </c>
      <c r="C312" s="333">
        <v>1037</v>
      </c>
      <c r="D312" s="334">
        <v>2643</v>
      </c>
      <c r="E312" s="335">
        <f t="shared" si="32"/>
        <v>0.39235716988270902</v>
      </c>
      <c r="F312" s="336">
        <v>16227531</v>
      </c>
      <c r="G312" s="336">
        <f t="shared" si="33"/>
        <v>15648.535197685631</v>
      </c>
      <c r="H312" s="337">
        <f t="shared" si="35"/>
        <v>6139.8149829738932</v>
      </c>
      <c r="I312" s="345">
        <v>1061</v>
      </c>
      <c r="J312" s="346">
        <v>2628</v>
      </c>
      <c r="K312" s="347">
        <f t="shared" si="36"/>
        <v>40.372907153729074</v>
      </c>
      <c r="L312" s="348">
        <v>16859596</v>
      </c>
      <c r="M312" s="348">
        <f t="shared" si="37"/>
        <v>15890.288407163054</v>
      </c>
      <c r="N312" s="348">
        <f t="shared" si="38"/>
        <v>6415.3713850837139</v>
      </c>
      <c r="O312" s="354">
        <v>13210645</v>
      </c>
      <c r="P312" s="355">
        <v>2688</v>
      </c>
      <c r="Q312" s="380">
        <v>4724</v>
      </c>
      <c r="R312" s="375">
        <f t="shared" si="34"/>
        <v>1691.3713850837139</v>
      </c>
      <c r="S312" s="376">
        <f t="shared" si="39"/>
        <v>35.803797313372435</v>
      </c>
    </row>
    <row r="313" spans="1:19">
      <c r="A313" s="241">
        <v>80053</v>
      </c>
      <c r="B313" s="330" t="s">
        <v>334</v>
      </c>
      <c r="C313" s="333">
        <v>2234</v>
      </c>
      <c r="D313" s="334">
        <v>6242</v>
      </c>
      <c r="E313" s="335">
        <f t="shared" si="32"/>
        <v>0.35789810958026275</v>
      </c>
      <c r="F313" s="336">
        <v>36849925</v>
      </c>
      <c r="G313" s="336">
        <f t="shared" si="33"/>
        <v>16495.042524619515</v>
      </c>
      <c r="H313" s="337">
        <f t="shared" si="35"/>
        <v>5903.5445370073694</v>
      </c>
      <c r="I313" s="345">
        <v>2290</v>
      </c>
      <c r="J313" s="346">
        <v>6463</v>
      </c>
      <c r="K313" s="347">
        <f t="shared" si="36"/>
        <v>35.432461705090518</v>
      </c>
      <c r="L313" s="348">
        <v>37122502</v>
      </c>
      <c r="M313" s="348">
        <f t="shared" si="37"/>
        <v>16210.699563318778</v>
      </c>
      <c r="N313" s="348">
        <f t="shared" si="38"/>
        <v>5743.8499149002009</v>
      </c>
      <c r="O313" s="354">
        <v>29251153</v>
      </c>
      <c r="P313" s="355">
        <v>6627</v>
      </c>
      <c r="Q313" s="380">
        <v>4725</v>
      </c>
      <c r="R313" s="375">
        <f t="shared" si="34"/>
        <v>1018.8499149002009</v>
      </c>
      <c r="S313" s="376">
        <f t="shared" si="39"/>
        <v>21.562961161909016</v>
      </c>
    </row>
    <row r="314" spans="1:19">
      <c r="A314" s="241">
        <v>80054</v>
      </c>
      <c r="B314" s="330" t="s">
        <v>335</v>
      </c>
      <c r="C314" s="333">
        <v>2632</v>
      </c>
      <c r="D314" s="334">
        <v>6122</v>
      </c>
      <c r="E314" s="335">
        <f t="shared" si="32"/>
        <v>0.42992486115648482</v>
      </c>
      <c r="F314" s="336">
        <v>50808657</v>
      </c>
      <c r="G314" s="336">
        <f t="shared" si="33"/>
        <v>19304.200987841945</v>
      </c>
      <c r="H314" s="337">
        <f t="shared" si="35"/>
        <v>8299.3559294348252</v>
      </c>
      <c r="I314" s="345">
        <v>2653</v>
      </c>
      <c r="J314" s="346">
        <v>6317</v>
      </c>
      <c r="K314" s="347">
        <f t="shared" si="36"/>
        <v>41.99778375811303</v>
      </c>
      <c r="L314" s="348">
        <v>50443880</v>
      </c>
      <c r="M314" s="348">
        <f t="shared" si="37"/>
        <v>19013.901243874858</v>
      </c>
      <c r="N314" s="348">
        <f t="shared" si="38"/>
        <v>7985.4171283837268</v>
      </c>
      <c r="O314" s="354">
        <v>40434591</v>
      </c>
      <c r="P314" s="355">
        <v>6386</v>
      </c>
      <c r="Q314" s="380">
        <v>4726</v>
      </c>
      <c r="R314" s="375">
        <f t="shared" si="34"/>
        <v>3259.4171283837268</v>
      </c>
      <c r="S314" s="376">
        <f t="shared" si="39"/>
        <v>68.967776732622227</v>
      </c>
    </row>
    <row r="315" spans="1:19">
      <c r="A315" s="241">
        <v>80055</v>
      </c>
      <c r="B315" s="330" t="s">
        <v>345</v>
      </c>
      <c r="C315" s="333">
        <v>1852</v>
      </c>
      <c r="D315" s="334">
        <v>5406</v>
      </c>
      <c r="E315" s="335">
        <f t="shared" si="32"/>
        <v>0.34258231594524602</v>
      </c>
      <c r="F315" s="336">
        <v>30229901</v>
      </c>
      <c r="G315" s="336">
        <f t="shared" si="33"/>
        <v>16322.84071274298</v>
      </c>
      <c r="H315" s="337">
        <f t="shared" si="35"/>
        <v>5591.9165741768402</v>
      </c>
      <c r="I315" s="345">
        <v>1972</v>
      </c>
      <c r="J315" s="346">
        <v>5442</v>
      </c>
      <c r="K315" s="347">
        <f t="shared" si="36"/>
        <v>36.23667769202499</v>
      </c>
      <c r="L315" s="348">
        <v>31269323</v>
      </c>
      <c r="M315" s="348">
        <f t="shared" si="37"/>
        <v>15856.654665314401</v>
      </c>
      <c r="N315" s="348">
        <f t="shared" si="38"/>
        <v>5745.9248438074237</v>
      </c>
      <c r="O315" s="354">
        <v>25052217</v>
      </c>
      <c r="P315" s="355">
        <v>5457</v>
      </c>
      <c r="Q315" s="380">
        <v>4727</v>
      </c>
      <c r="R315" s="375">
        <f t="shared" si="34"/>
        <v>1018.9248438074237</v>
      </c>
      <c r="S315" s="376">
        <f t="shared" si="39"/>
        <v>21.555422970328404</v>
      </c>
    </row>
    <row r="316" spans="1:19">
      <c r="A316" s="241">
        <v>80057</v>
      </c>
      <c r="B316" s="330" t="s">
        <v>279</v>
      </c>
      <c r="C316" s="333">
        <v>6963</v>
      </c>
      <c r="D316" s="334">
        <v>18721</v>
      </c>
      <c r="E316" s="335">
        <f t="shared" si="32"/>
        <v>0.37193525986859677</v>
      </c>
      <c r="F316" s="336">
        <v>145920917</v>
      </c>
      <c r="G316" s="336">
        <f t="shared" si="33"/>
        <v>20956.615970127819</v>
      </c>
      <c r="H316" s="337">
        <f t="shared" si="35"/>
        <v>7794.504406815875</v>
      </c>
      <c r="I316" s="345">
        <v>7250</v>
      </c>
      <c r="J316" s="346">
        <v>19320</v>
      </c>
      <c r="K316" s="347">
        <f t="shared" si="36"/>
        <v>37.525879917184263</v>
      </c>
      <c r="L316" s="348">
        <v>147736549</v>
      </c>
      <c r="M316" s="348">
        <f t="shared" si="37"/>
        <v>20377.455034482758</v>
      </c>
      <c r="N316" s="348">
        <f t="shared" si="38"/>
        <v>7646.8193064182196</v>
      </c>
      <c r="O316" s="354">
        <v>117214876</v>
      </c>
      <c r="P316" s="355">
        <v>19461</v>
      </c>
      <c r="Q316" s="380">
        <v>4728</v>
      </c>
      <c r="R316" s="375">
        <f t="shared" si="34"/>
        <v>2918.8193064182196</v>
      </c>
      <c r="S316" s="376">
        <f t="shared" si="39"/>
        <v>61.73475690393866</v>
      </c>
    </row>
    <row r="317" spans="1:19">
      <c r="A317" s="241">
        <v>80059</v>
      </c>
      <c r="B317" s="330" t="s">
        <v>571</v>
      </c>
      <c r="C317" s="333">
        <v>451</v>
      </c>
      <c r="D317" s="334">
        <v>1250</v>
      </c>
      <c r="E317" s="335">
        <f t="shared" si="32"/>
        <v>0.36080000000000001</v>
      </c>
      <c r="F317" s="336">
        <v>6941990</v>
      </c>
      <c r="G317" s="336">
        <f t="shared" si="33"/>
        <v>15392.439024390244</v>
      </c>
      <c r="H317" s="337">
        <f t="shared" si="35"/>
        <v>5553.5919999999996</v>
      </c>
      <c r="I317" s="345">
        <v>459</v>
      </c>
      <c r="J317" s="346">
        <v>1246</v>
      </c>
      <c r="K317" s="347">
        <f t="shared" si="36"/>
        <v>36.837881219903693</v>
      </c>
      <c r="L317" s="348">
        <v>6910250</v>
      </c>
      <c r="M317" s="348">
        <f t="shared" si="37"/>
        <v>15055.010893246188</v>
      </c>
      <c r="N317" s="348">
        <f t="shared" si="38"/>
        <v>5545.9470304975921</v>
      </c>
      <c r="O317" s="354">
        <v>5881845</v>
      </c>
      <c r="P317" s="355">
        <v>1361</v>
      </c>
      <c r="Q317" s="380">
        <v>4729</v>
      </c>
      <c r="R317" s="375">
        <f t="shared" si="34"/>
        <v>816.9470304975921</v>
      </c>
      <c r="S317" s="376">
        <f t="shared" si="39"/>
        <v>17.275259684871898</v>
      </c>
    </row>
    <row r="318" spans="1:19">
      <c r="A318" s="241">
        <v>80060</v>
      </c>
      <c r="B318" s="330" t="s">
        <v>387</v>
      </c>
      <c r="C318" s="333">
        <v>1441</v>
      </c>
      <c r="D318" s="334">
        <v>3711</v>
      </c>
      <c r="E318" s="335">
        <f t="shared" si="32"/>
        <v>0.38830503907302616</v>
      </c>
      <c r="F318" s="336">
        <v>17628013</v>
      </c>
      <c r="G318" s="336">
        <f t="shared" si="33"/>
        <v>12233.180430256765</v>
      </c>
      <c r="H318" s="337">
        <f t="shared" si="35"/>
        <v>4750.2056049582325</v>
      </c>
      <c r="I318" s="345">
        <v>1528</v>
      </c>
      <c r="J318" s="346">
        <v>3780</v>
      </c>
      <c r="K318" s="347">
        <f t="shared" si="36"/>
        <v>40.423280423280424</v>
      </c>
      <c r="L318" s="348">
        <v>17866747</v>
      </c>
      <c r="M318" s="348">
        <f t="shared" si="37"/>
        <v>11692.897251308901</v>
      </c>
      <c r="N318" s="348">
        <f t="shared" si="38"/>
        <v>4726.6526455026451</v>
      </c>
      <c r="O318" s="354">
        <v>9820946</v>
      </c>
      <c r="P318" s="355">
        <v>3775</v>
      </c>
      <c r="Q318" s="380">
        <v>4730</v>
      </c>
      <c r="R318" s="375">
        <f t="shared" si="34"/>
        <v>-3.3473544973548996</v>
      </c>
      <c r="S318" s="376">
        <f t="shared" si="39"/>
        <v>-7.0768594024416487E-2</v>
      </c>
    </row>
    <row r="319" spans="1:19">
      <c r="A319" s="241">
        <v>80061</v>
      </c>
      <c r="B319" s="330" t="s">
        <v>295</v>
      </c>
      <c r="C319" s="333">
        <v>3770</v>
      </c>
      <c r="D319" s="334">
        <v>10742</v>
      </c>
      <c r="E319" s="335">
        <f t="shared" si="32"/>
        <v>0.35095885309998137</v>
      </c>
      <c r="F319" s="336">
        <v>69250368</v>
      </c>
      <c r="G319" s="336">
        <f t="shared" si="33"/>
        <v>18368.797877984085</v>
      </c>
      <c r="H319" s="337">
        <f t="shared" si="35"/>
        <v>6446.6922360826666</v>
      </c>
      <c r="I319" s="345">
        <v>3903</v>
      </c>
      <c r="J319" s="346">
        <v>11541</v>
      </c>
      <c r="K319" s="347">
        <f t="shared" si="36"/>
        <v>33.818559916818302</v>
      </c>
      <c r="L319" s="348">
        <v>69992459</v>
      </c>
      <c r="M319" s="348">
        <f t="shared" si="37"/>
        <v>17932.989751473226</v>
      </c>
      <c r="N319" s="348">
        <f t="shared" si="38"/>
        <v>6064.6788839788578</v>
      </c>
      <c r="O319" s="354">
        <v>55982514</v>
      </c>
      <c r="P319" s="355">
        <v>11436</v>
      </c>
      <c r="Q319" s="380">
        <v>4731</v>
      </c>
      <c r="R319" s="375">
        <f t="shared" si="34"/>
        <v>1333.6788839788578</v>
      </c>
      <c r="S319" s="376">
        <f t="shared" si="39"/>
        <v>28.190211033161226</v>
      </c>
    </row>
    <row r="320" spans="1:19">
      <c r="A320" s="241">
        <v>80062</v>
      </c>
      <c r="B320" s="330" t="s">
        <v>580</v>
      </c>
      <c r="C320" s="333">
        <v>414</v>
      </c>
      <c r="D320" s="334">
        <v>1205</v>
      </c>
      <c r="E320" s="335">
        <f t="shared" si="32"/>
        <v>0.34356846473029046</v>
      </c>
      <c r="F320" s="336">
        <v>6433615</v>
      </c>
      <c r="G320" s="336">
        <f t="shared" si="33"/>
        <v>15540.132850241545</v>
      </c>
      <c r="H320" s="337">
        <f t="shared" si="35"/>
        <v>5339.0995850622403</v>
      </c>
      <c r="I320" s="345">
        <v>466</v>
      </c>
      <c r="J320" s="346">
        <v>1261</v>
      </c>
      <c r="K320" s="347">
        <f t="shared" si="36"/>
        <v>36.954797779540051</v>
      </c>
      <c r="L320" s="348">
        <v>6773132</v>
      </c>
      <c r="M320" s="348">
        <f t="shared" si="37"/>
        <v>14534.618025751073</v>
      </c>
      <c r="N320" s="348">
        <f t="shared" si="38"/>
        <v>5371.2386994448852</v>
      </c>
      <c r="O320" s="354">
        <v>4917950</v>
      </c>
      <c r="P320" s="355">
        <v>1294</v>
      </c>
      <c r="Q320" s="380">
        <v>4732</v>
      </c>
      <c r="R320" s="375">
        <f t="shared" si="34"/>
        <v>639.23869944488524</v>
      </c>
      <c r="S320" s="376">
        <f t="shared" si="39"/>
        <v>13.508848255386416</v>
      </c>
    </row>
    <row r="321" spans="1:19">
      <c r="A321" s="241">
        <v>80063</v>
      </c>
      <c r="B321" s="330" t="s">
        <v>259</v>
      </c>
      <c r="C321" s="333">
        <v>78284</v>
      </c>
      <c r="D321" s="334">
        <v>180817</v>
      </c>
      <c r="E321" s="335">
        <f t="shared" si="32"/>
        <v>0.43294601724395382</v>
      </c>
      <c r="F321" s="336">
        <v>1821300416</v>
      </c>
      <c r="G321" s="336">
        <f t="shared" si="33"/>
        <v>23265.295794798425</v>
      </c>
      <c r="H321" s="337">
        <f t="shared" si="35"/>
        <v>10072.617154360487</v>
      </c>
      <c r="I321" s="345">
        <v>79717</v>
      </c>
      <c r="J321" s="346">
        <v>186547</v>
      </c>
      <c r="K321" s="347">
        <f t="shared" si="36"/>
        <v>42.732930575136564</v>
      </c>
      <c r="L321" s="348">
        <v>1835658593</v>
      </c>
      <c r="M321" s="348">
        <f t="shared" si="37"/>
        <v>23027.191101019856</v>
      </c>
      <c r="N321" s="348">
        <f t="shared" si="38"/>
        <v>9840.1935866028398</v>
      </c>
      <c r="O321" s="354">
        <v>1484385918</v>
      </c>
      <c r="P321" s="355">
        <v>184369</v>
      </c>
      <c r="Q321" s="380">
        <v>4733</v>
      </c>
      <c r="R321" s="375">
        <f t="shared" si="34"/>
        <v>5107.1935866028398</v>
      </c>
      <c r="S321" s="376">
        <f t="shared" si="39"/>
        <v>107.90605507295246</v>
      </c>
    </row>
    <row r="322" spans="1:19">
      <c r="A322" s="241">
        <v>80065</v>
      </c>
      <c r="B322" s="330" t="s">
        <v>315</v>
      </c>
      <c r="C322" s="333">
        <v>2842</v>
      </c>
      <c r="D322" s="334">
        <v>7806</v>
      </c>
      <c r="E322" s="335">
        <f t="shared" si="32"/>
        <v>0.36407891365616191</v>
      </c>
      <c r="F322" s="336">
        <v>48463934</v>
      </c>
      <c r="G322" s="336">
        <f t="shared" si="33"/>
        <v>17052.756509500352</v>
      </c>
      <c r="H322" s="337">
        <f t="shared" si="35"/>
        <v>6208.549064821932</v>
      </c>
      <c r="I322" s="345">
        <v>2995</v>
      </c>
      <c r="J322" s="346">
        <v>8046</v>
      </c>
      <c r="K322" s="347">
        <f t="shared" si="36"/>
        <v>37.223465075814069</v>
      </c>
      <c r="L322" s="348">
        <v>49681649</v>
      </c>
      <c r="M322" s="348">
        <f t="shared" si="37"/>
        <v>16588.196661101836</v>
      </c>
      <c r="N322" s="348">
        <f t="shared" si="38"/>
        <v>6174.7015908525973</v>
      </c>
      <c r="O322" s="354">
        <v>37343908</v>
      </c>
      <c r="P322" s="355">
        <v>7927</v>
      </c>
      <c r="Q322" s="380">
        <v>4734</v>
      </c>
      <c r="R322" s="375">
        <f t="shared" si="34"/>
        <v>1440.7015908525973</v>
      </c>
      <c r="S322" s="376">
        <f t="shared" si="39"/>
        <v>30.433071205166822</v>
      </c>
    </row>
    <row r="323" spans="1:19">
      <c r="A323" s="241">
        <v>80067</v>
      </c>
      <c r="B323" s="330" t="s">
        <v>333</v>
      </c>
      <c r="C323" s="333">
        <v>2594</v>
      </c>
      <c r="D323" s="334">
        <v>6434</v>
      </c>
      <c r="E323" s="335">
        <f t="shared" si="32"/>
        <v>0.40317065589058126</v>
      </c>
      <c r="F323" s="336">
        <v>57481691</v>
      </c>
      <c r="G323" s="336">
        <f t="shared" si="33"/>
        <v>22159.479953739399</v>
      </c>
      <c r="H323" s="337">
        <f t="shared" si="35"/>
        <v>8934.0520671433005</v>
      </c>
      <c r="I323" s="345">
        <v>2559</v>
      </c>
      <c r="J323" s="346">
        <v>6750</v>
      </c>
      <c r="K323" s="347">
        <f t="shared" si="36"/>
        <v>37.911111111111111</v>
      </c>
      <c r="L323" s="348">
        <v>55772128</v>
      </c>
      <c r="M323" s="348">
        <f t="shared" si="37"/>
        <v>21794.50097694412</v>
      </c>
      <c r="N323" s="348">
        <f t="shared" si="38"/>
        <v>8262.5374814814822</v>
      </c>
      <c r="O323" s="354">
        <v>46234681</v>
      </c>
      <c r="P323" s="355">
        <v>6706</v>
      </c>
      <c r="Q323" s="380">
        <v>4735</v>
      </c>
      <c r="R323" s="375">
        <f t="shared" si="34"/>
        <v>3527.5374814814822</v>
      </c>
      <c r="S323" s="376">
        <f t="shared" si="39"/>
        <v>74.499207634244613</v>
      </c>
    </row>
    <row r="324" spans="1:19">
      <c r="A324" s="241">
        <v>80069</v>
      </c>
      <c r="B324" s="330" t="s">
        <v>290</v>
      </c>
      <c r="C324" s="333">
        <v>4263</v>
      </c>
      <c r="D324" s="334">
        <v>14380</v>
      </c>
      <c r="E324" s="335">
        <f t="shared" si="32"/>
        <v>0.29645340751043114</v>
      </c>
      <c r="F324" s="336">
        <v>64827726</v>
      </c>
      <c r="G324" s="336">
        <f t="shared" si="33"/>
        <v>15207.066854327939</v>
      </c>
      <c r="H324" s="337">
        <f t="shared" si="35"/>
        <v>4508.1867872044504</v>
      </c>
      <c r="I324" s="345">
        <v>4330</v>
      </c>
      <c r="J324" s="346">
        <v>14836</v>
      </c>
      <c r="K324" s="347">
        <f t="shared" si="36"/>
        <v>29.185764356969536</v>
      </c>
      <c r="L324" s="348">
        <v>66301709</v>
      </c>
      <c r="M324" s="348">
        <f t="shared" si="37"/>
        <v>15312.17297921478</v>
      </c>
      <c r="N324" s="348">
        <f t="shared" si="38"/>
        <v>4468.9747236451876</v>
      </c>
      <c r="O324" s="354">
        <v>52872039</v>
      </c>
      <c r="P324" s="355">
        <v>14948</v>
      </c>
      <c r="Q324" s="380">
        <v>4736</v>
      </c>
      <c r="R324" s="375">
        <f t="shared" si="34"/>
        <v>-267.02527635481238</v>
      </c>
      <c r="S324" s="376">
        <f t="shared" si="39"/>
        <v>-5.638202625735059</v>
      </c>
    </row>
    <row r="325" spans="1:19">
      <c r="A325" s="241">
        <v>80070</v>
      </c>
      <c r="B325" s="330" t="s">
        <v>623</v>
      </c>
      <c r="C325" s="333">
        <v>441</v>
      </c>
      <c r="D325" s="334">
        <v>871</v>
      </c>
      <c r="E325" s="335">
        <f t="shared" ref="E325:E388" si="40">C325/D325</f>
        <v>0.50631458094144666</v>
      </c>
      <c r="F325" s="336">
        <v>7452908</v>
      </c>
      <c r="G325" s="336">
        <f t="shared" ref="G325:G388" si="41">F325/C325</f>
        <v>16900.018140589571</v>
      </c>
      <c r="H325" s="337">
        <f t="shared" si="35"/>
        <v>8556.725602755454</v>
      </c>
      <c r="I325" s="345">
        <v>456</v>
      </c>
      <c r="J325" s="346">
        <v>918</v>
      </c>
      <c r="K325" s="347">
        <f t="shared" si="36"/>
        <v>49.673202614379086</v>
      </c>
      <c r="L325" s="348">
        <v>7790161</v>
      </c>
      <c r="M325" s="348">
        <f t="shared" si="37"/>
        <v>17083.686403508771</v>
      </c>
      <c r="N325" s="348">
        <f t="shared" si="38"/>
        <v>8486.0141612200441</v>
      </c>
      <c r="O325" s="354">
        <v>6488212</v>
      </c>
      <c r="P325" s="355">
        <v>1019</v>
      </c>
      <c r="Q325" s="380">
        <v>4737</v>
      </c>
      <c r="R325" s="375">
        <f t="shared" ref="R325:R388" si="42">N325-Q325</f>
        <v>3749.0141612200441</v>
      </c>
      <c r="S325" s="376">
        <f t="shared" si="39"/>
        <v>79.143216407431794</v>
      </c>
    </row>
    <row r="326" spans="1:19">
      <c r="A326" s="241">
        <v>80071</v>
      </c>
      <c r="B326" s="330" t="s">
        <v>415</v>
      </c>
      <c r="C326" s="333">
        <v>1041</v>
      </c>
      <c r="D326" s="334">
        <v>3158</v>
      </c>
      <c r="E326" s="335">
        <f t="shared" si="40"/>
        <v>0.32963901203293222</v>
      </c>
      <c r="F326" s="336">
        <v>15154300</v>
      </c>
      <c r="G326" s="336">
        <f t="shared" si="41"/>
        <v>14557.444764649375</v>
      </c>
      <c r="H326" s="337">
        <f t="shared" ref="H326:H389" si="43">F326/D326</f>
        <v>4798.7017099430022</v>
      </c>
      <c r="I326" s="345">
        <v>1091</v>
      </c>
      <c r="J326" s="346">
        <v>3271</v>
      </c>
      <c r="K326" s="347">
        <f t="shared" ref="K326:K389" si="44">I326/J326*100</f>
        <v>33.353714460409662</v>
      </c>
      <c r="L326" s="348">
        <v>15681763</v>
      </c>
      <c r="M326" s="348">
        <f t="shared" ref="M326:M389" si="45">L326/I326</f>
        <v>14373.751604032997</v>
      </c>
      <c r="N326" s="348">
        <f t="shared" ref="N326:N389" si="46">L326/J326</f>
        <v>4794.1800672577192</v>
      </c>
      <c r="O326" s="354">
        <v>12921711</v>
      </c>
      <c r="P326" s="355">
        <v>3354</v>
      </c>
      <c r="Q326" s="380">
        <v>4738</v>
      </c>
      <c r="R326" s="375">
        <f t="shared" si="42"/>
        <v>56.180067257719202</v>
      </c>
      <c r="S326" s="376">
        <f t="shared" ref="S326:S389" si="47">R326/Q326*100</f>
        <v>1.1857337960683663</v>
      </c>
    </row>
    <row r="327" spans="1:19">
      <c r="A327" s="241">
        <v>80072</v>
      </c>
      <c r="B327" s="330" t="s">
        <v>660</v>
      </c>
      <c r="C327" s="333">
        <v>181</v>
      </c>
      <c r="D327" s="334">
        <v>537</v>
      </c>
      <c r="E327" s="335">
        <f t="shared" si="40"/>
        <v>0.33705772811918061</v>
      </c>
      <c r="F327" s="336">
        <v>2975969</v>
      </c>
      <c r="G327" s="336">
        <f t="shared" si="41"/>
        <v>16441.817679558011</v>
      </c>
      <c r="H327" s="337">
        <f t="shared" si="43"/>
        <v>5541.8417132216018</v>
      </c>
      <c r="I327" s="345">
        <v>185</v>
      </c>
      <c r="J327" s="346">
        <v>552</v>
      </c>
      <c r="K327" s="347">
        <f t="shared" si="44"/>
        <v>33.514492753623188</v>
      </c>
      <c r="L327" s="348">
        <v>2907249</v>
      </c>
      <c r="M327" s="348">
        <f t="shared" si="45"/>
        <v>15714.85945945946</v>
      </c>
      <c r="N327" s="348">
        <f t="shared" si="46"/>
        <v>5266.755434782609</v>
      </c>
      <c r="O327" s="354">
        <v>2393879</v>
      </c>
      <c r="P327" s="355">
        <v>567</v>
      </c>
      <c r="Q327" s="380">
        <v>4739</v>
      </c>
      <c r="R327" s="375">
        <f t="shared" si="42"/>
        <v>527.75543478260897</v>
      </c>
      <c r="S327" s="376">
        <f t="shared" si="47"/>
        <v>11.136430360468642</v>
      </c>
    </row>
    <row r="328" spans="1:19">
      <c r="A328" s="241">
        <v>80074</v>
      </c>
      <c r="B328" s="330" t="s">
        <v>380</v>
      </c>
      <c r="C328" s="333">
        <v>1717</v>
      </c>
      <c r="D328" s="334">
        <v>4044</v>
      </c>
      <c r="E328" s="335">
        <f t="shared" si="40"/>
        <v>0.42457962413452027</v>
      </c>
      <c r="F328" s="336">
        <v>24036447</v>
      </c>
      <c r="G328" s="336">
        <f t="shared" si="41"/>
        <v>13999.095515433897</v>
      </c>
      <c r="H328" s="337">
        <f t="shared" si="43"/>
        <v>5943.7307121661725</v>
      </c>
      <c r="I328" s="345">
        <v>1801</v>
      </c>
      <c r="J328" s="346">
        <v>4088</v>
      </c>
      <c r="K328" s="347">
        <f t="shared" si="44"/>
        <v>44.055772994129164</v>
      </c>
      <c r="L328" s="348">
        <v>24273371</v>
      </c>
      <c r="M328" s="348">
        <f t="shared" si="45"/>
        <v>13477.718489727929</v>
      </c>
      <c r="N328" s="348">
        <f t="shared" si="46"/>
        <v>5937.7130626223088</v>
      </c>
      <c r="O328" s="354">
        <v>14570303</v>
      </c>
      <c r="P328" s="355">
        <v>4167</v>
      </c>
      <c r="Q328" s="380">
        <v>4740</v>
      </c>
      <c r="R328" s="375">
        <f t="shared" si="42"/>
        <v>1197.7130626223088</v>
      </c>
      <c r="S328" s="376">
        <f t="shared" si="47"/>
        <v>25.268208072200611</v>
      </c>
    </row>
    <row r="329" spans="1:19">
      <c r="A329" s="241">
        <v>80075</v>
      </c>
      <c r="B329" s="330" t="s">
        <v>570</v>
      </c>
      <c r="C329" s="333">
        <v>441</v>
      </c>
      <c r="D329" s="334">
        <v>1265</v>
      </c>
      <c r="E329" s="335">
        <f t="shared" si="40"/>
        <v>0.34861660079051382</v>
      </c>
      <c r="F329" s="336">
        <v>6898015</v>
      </c>
      <c r="G329" s="336">
        <f t="shared" si="41"/>
        <v>15641.757369614512</v>
      </c>
      <c r="H329" s="337">
        <f t="shared" si="43"/>
        <v>5452.97628458498</v>
      </c>
      <c r="I329" s="345">
        <v>475</v>
      </c>
      <c r="J329" s="346">
        <v>1326</v>
      </c>
      <c r="K329" s="347">
        <f t="shared" si="44"/>
        <v>35.822021116138764</v>
      </c>
      <c r="L329" s="348">
        <v>7493515</v>
      </c>
      <c r="M329" s="348">
        <f t="shared" si="45"/>
        <v>15775.82105263158</v>
      </c>
      <c r="N329" s="348">
        <f t="shared" si="46"/>
        <v>5651.2179487179483</v>
      </c>
      <c r="O329" s="354">
        <v>5949607</v>
      </c>
      <c r="P329" s="355">
        <v>1528</v>
      </c>
      <c r="Q329" s="380">
        <v>4741</v>
      </c>
      <c r="R329" s="375">
        <f t="shared" si="42"/>
        <v>910.21794871794827</v>
      </c>
      <c r="S329" s="376">
        <f t="shared" si="47"/>
        <v>19.198859918117449</v>
      </c>
    </row>
    <row r="330" spans="1:19">
      <c r="A330" s="241">
        <v>80076</v>
      </c>
      <c r="B330" s="330" t="s">
        <v>659</v>
      </c>
      <c r="C330" s="333">
        <v>231</v>
      </c>
      <c r="D330" s="334">
        <v>539</v>
      </c>
      <c r="E330" s="335">
        <f t="shared" si="40"/>
        <v>0.42857142857142855</v>
      </c>
      <c r="F330" s="336">
        <v>3497805</v>
      </c>
      <c r="G330" s="336">
        <f t="shared" si="41"/>
        <v>15142.012987012988</v>
      </c>
      <c r="H330" s="337">
        <f t="shared" si="43"/>
        <v>6489.4341372912804</v>
      </c>
      <c r="I330" s="345">
        <v>239</v>
      </c>
      <c r="J330" s="346">
        <v>563</v>
      </c>
      <c r="K330" s="347">
        <f t="shared" si="44"/>
        <v>42.451154529307281</v>
      </c>
      <c r="L330" s="348">
        <v>3512080</v>
      </c>
      <c r="M330" s="348">
        <f t="shared" si="45"/>
        <v>14694.895397489539</v>
      </c>
      <c r="N330" s="348">
        <f t="shared" si="46"/>
        <v>6238.1527531083484</v>
      </c>
      <c r="O330" s="354">
        <v>2861638</v>
      </c>
      <c r="P330" s="355">
        <v>590</v>
      </c>
      <c r="Q330" s="380">
        <v>4742</v>
      </c>
      <c r="R330" s="375">
        <f t="shared" si="42"/>
        <v>1496.1527531083484</v>
      </c>
      <c r="S330" s="376">
        <f t="shared" si="47"/>
        <v>31.551091377232147</v>
      </c>
    </row>
    <row r="331" spans="1:19">
      <c r="A331" s="241">
        <v>80077</v>
      </c>
      <c r="B331" s="330" t="s">
        <v>508</v>
      </c>
      <c r="C331" s="333">
        <v>663</v>
      </c>
      <c r="D331" s="334">
        <v>1833</v>
      </c>
      <c r="E331" s="335">
        <f t="shared" si="40"/>
        <v>0.36170212765957449</v>
      </c>
      <c r="F331" s="336">
        <v>10025919</v>
      </c>
      <c r="G331" s="336">
        <f t="shared" si="41"/>
        <v>15122.049773755656</v>
      </c>
      <c r="H331" s="337">
        <f t="shared" si="43"/>
        <v>5469.6775777414077</v>
      </c>
      <c r="I331" s="345">
        <v>661</v>
      </c>
      <c r="J331" s="346">
        <v>1912</v>
      </c>
      <c r="K331" s="347">
        <f t="shared" si="44"/>
        <v>34.571129707112966</v>
      </c>
      <c r="L331" s="348">
        <v>9725310</v>
      </c>
      <c r="M331" s="348">
        <f t="shared" si="45"/>
        <v>14713.025718608169</v>
      </c>
      <c r="N331" s="348">
        <f t="shared" si="46"/>
        <v>5086.4592050209203</v>
      </c>
      <c r="O331" s="354">
        <v>7894495</v>
      </c>
      <c r="P331" s="355">
        <v>2007</v>
      </c>
      <c r="Q331" s="380">
        <v>4743</v>
      </c>
      <c r="R331" s="375">
        <f t="shared" si="42"/>
        <v>343.45920502092031</v>
      </c>
      <c r="S331" s="376">
        <f t="shared" si="47"/>
        <v>7.2413916302112646</v>
      </c>
    </row>
    <row r="332" spans="1:19">
      <c r="A332" s="241">
        <v>80078</v>
      </c>
      <c r="B332" s="330" t="s">
        <v>601</v>
      </c>
      <c r="C332" s="333">
        <v>426</v>
      </c>
      <c r="D332" s="334">
        <v>1017</v>
      </c>
      <c r="E332" s="335">
        <f t="shared" si="40"/>
        <v>0.41887905604719766</v>
      </c>
      <c r="F332" s="336">
        <v>7213695</v>
      </c>
      <c r="G332" s="336">
        <f t="shared" si="41"/>
        <v>16933.556338028167</v>
      </c>
      <c r="H332" s="337">
        <f t="shared" si="43"/>
        <v>7093.1120943952801</v>
      </c>
      <c r="I332" s="345">
        <v>456</v>
      </c>
      <c r="J332" s="346">
        <v>1054</v>
      </c>
      <c r="K332" s="347">
        <f t="shared" si="44"/>
        <v>43.263757115749527</v>
      </c>
      <c r="L332" s="348">
        <v>7654245</v>
      </c>
      <c r="M332" s="348">
        <f t="shared" si="45"/>
        <v>16785.625</v>
      </c>
      <c r="N332" s="348">
        <f t="shared" si="46"/>
        <v>7262.0920303605317</v>
      </c>
      <c r="O332" s="354">
        <v>7421555</v>
      </c>
      <c r="P332" s="355">
        <v>1054</v>
      </c>
      <c r="Q332" s="380">
        <v>4744</v>
      </c>
      <c r="R332" s="375">
        <f t="shared" si="42"/>
        <v>2518.0920303605317</v>
      </c>
      <c r="S332" s="376">
        <f t="shared" si="47"/>
        <v>53.079511601191641</v>
      </c>
    </row>
    <row r="333" spans="1:19">
      <c r="A333" s="241">
        <v>80079</v>
      </c>
      <c r="B333" s="330" t="s">
        <v>645</v>
      </c>
      <c r="C333" s="333">
        <v>320</v>
      </c>
      <c r="D333" s="334">
        <v>679</v>
      </c>
      <c r="E333" s="335">
        <f t="shared" si="40"/>
        <v>0.47128129602356406</v>
      </c>
      <c r="F333" s="336">
        <v>5223768</v>
      </c>
      <c r="G333" s="336">
        <f t="shared" si="41"/>
        <v>16324.275</v>
      </c>
      <c r="H333" s="337">
        <f t="shared" si="43"/>
        <v>7693.3254786450661</v>
      </c>
      <c r="I333" s="345">
        <v>383</v>
      </c>
      <c r="J333" s="346">
        <v>683</v>
      </c>
      <c r="K333" s="347">
        <f t="shared" si="44"/>
        <v>56.076134699853583</v>
      </c>
      <c r="L333" s="348">
        <v>5560841</v>
      </c>
      <c r="M333" s="348">
        <f t="shared" si="45"/>
        <v>14519.167101827676</v>
      </c>
      <c r="N333" s="348">
        <f t="shared" si="46"/>
        <v>8141.7877013177158</v>
      </c>
      <c r="O333" s="354">
        <v>4176044</v>
      </c>
      <c r="P333" s="355">
        <v>706</v>
      </c>
      <c r="Q333" s="380">
        <v>4745</v>
      </c>
      <c r="R333" s="375">
        <f t="shared" si="42"/>
        <v>3396.7877013177158</v>
      </c>
      <c r="S333" s="376">
        <f t="shared" si="47"/>
        <v>71.586674421869674</v>
      </c>
    </row>
    <row r="334" spans="1:19">
      <c r="A334" s="241">
        <v>80080</v>
      </c>
      <c r="B334" s="330" t="s">
        <v>676</v>
      </c>
      <c r="C334" s="333">
        <v>116</v>
      </c>
      <c r="D334" s="334">
        <v>323</v>
      </c>
      <c r="E334" s="335">
        <f t="shared" si="40"/>
        <v>0.3591331269349845</v>
      </c>
      <c r="F334" s="336">
        <v>1799676</v>
      </c>
      <c r="G334" s="336">
        <f t="shared" si="41"/>
        <v>15514.448275862069</v>
      </c>
      <c r="H334" s="337">
        <f t="shared" si="43"/>
        <v>5571.7523219814238</v>
      </c>
      <c r="I334" s="345">
        <v>120</v>
      </c>
      <c r="J334" s="346">
        <v>357</v>
      </c>
      <c r="K334" s="347">
        <f t="shared" si="44"/>
        <v>33.613445378151262</v>
      </c>
      <c r="L334" s="348">
        <v>1835403</v>
      </c>
      <c r="M334" s="348">
        <f t="shared" si="45"/>
        <v>15295.025</v>
      </c>
      <c r="N334" s="348">
        <f t="shared" si="46"/>
        <v>5141.1848739495799</v>
      </c>
      <c r="O334" s="354">
        <v>1811599</v>
      </c>
      <c r="P334" s="355">
        <v>387</v>
      </c>
      <c r="Q334" s="380">
        <v>4746</v>
      </c>
      <c r="R334" s="375">
        <f t="shared" si="42"/>
        <v>395.18487394957992</v>
      </c>
      <c r="S334" s="376">
        <f t="shared" si="47"/>
        <v>8.3266935092621139</v>
      </c>
    </row>
    <row r="335" spans="1:19">
      <c r="A335" s="241">
        <v>80081</v>
      </c>
      <c r="B335" s="330" t="s">
        <v>379</v>
      </c>
      <c r="C335" s="333">
        <v>1678</v>
      </c>
      <c r="D335" s="334">
        <v>4053</v>
      </c>
      <c r="E335" s="335">
        <f t="shared" si="40"/>
        <v>0.41401431038736736</v>
      </c>
      <c r="F335" s="336">
        <v>25652109</v>
      </c>
      <c r="G335" s="336">
        <f t="shared" si="41"/>
        <v>15287.311680572109</v>
      </c>
      <c r="H335" s="337">
        <f t="shared" si="43"/>
        <v>6329.1658031088082</v>
      </c>
      <c r="I335" s="345">
        <v>1838</v>
      </c>
      <c r="J335" s="346">
        <v>4164</v>
      </c>
      <c r="K335" s="347">
        <f t="shared" si="44"/>
        <v>44.140249759846299</v>
      </c>
      <c r="L335" s="348">
        <v>27669789</v>
      </c>
      <c r="M335" s="348">
        <f t="shared" si="45"/>
        <v>15054.292165397172</v>
      </c>
      <c r="N335" s="348">
        <f t="shared" si="46"/>
        <v>6645.0021613832851</v>
      </c>
      <c r="O335" s="354">
        <v>22124213</v>
      </c>
      <c r="P335" s="355">
        <v>4031</v>
      </c>
      <c r="Q335" s="380">
        <v>4747</v>
      </c>
      <c r="R335" s="375">
        <f t="shared" si="42"/>
        <v>1898.0021613832851</v>
      </c>
      <c r="S335" s="376">
        <f t="shared" si="47"/>
        <v>39.983192782458083</v>
      </c>
    </row>
    <row r="336" spans="1:19">
      <c r="A336" s="241">
        <v>80082</v>
      </c>
      <c r="B336" s="330" t="s">
        <v>554</v>
      </c>
      <c r="C336" s="333">
        <v>511</v>
      </c>
      <c r="D336" s="334">
        <v>1332</v>
      </c>
      <c r="E336" s="335">
        <f t="shared" si="40"/>
        <v>0.38363363363363362</v>
      </c>
      <c r="F336" s="336">
        <v>8782144</v>
      </c>
      <c r="G336" s="336">
        <f t="shared" si="41"/>
        <v>17186.191780821919</v>
      </c>
      <c r="H336" s="337">
        <f t="shared" si="43"/>
        <v>6593.201201201201</v>
      </c>
      <c r="I336" s="345">
        <v>546</v>
      </c>
      <c r="J336" s="346">
        <v>1374</v>
      </c>
      <c r="K336" s="347">
        <f t="shared" si="44"/>
        <v>39.737991266375545</v>
      </c>
      <c r="L336" s="348">
        <v>8991719</v>
      </c>
      <c r="M336" s="348">
        <f t="shared" si="45"/>
        <v>16468.349816849815</v>
      </c>
      <c r="N336" s="348">
        <f t="shared" si="46"/>
        <v>6544.1914119359535</v>
      </c>
      <c r="O336" s="354">
        <v>7090994</v>
      </c>
      <c r="P336" s="355">
        <v>1341</v>
      </c>
      <c r="Q336" s="380">
        <v>4748</v>
      </c>
      <c r="R336" s="375">
        <f t="shared" si="42"/>
        <v>1796.1914119359535</v>
      </c>
      <c r="S336" s="376">
        <f t="shared" si="47"/>
        <v>37.830484665879396</v>
      </c>
    </row>
    <row r="337" spans="1:19">
      <c r="A337" s="241">
        <v>80083</v>
      </c>
      <c r="B337" s="330" t="s">
        <v>572</v>
      </c>
      <c r="C337" s="333">
        <v>483</v>
      </c>
      <c r="D337" s="334">
        <v>1247</v>
      </c>
      <c r="E337" s="335">
        <f t="shared" si="40"/>
        <v>0.38732959101844427</v>
      </c>
      <c r="F337" s="336">
        <v>8684531</v>
      </c>
      <c r="G337" s="336">
        <f t="shared" si="41"/>
        <v>17980.395445134574</v>
      </c>
      <c r="H337" s="337">
        <f t="shared" si="43"/>
        <v>6964.3392141138729</v>
      </c>
      <c r="I337" s="345">
        <v>469</v>
      </c>
      <c r="J337" s="346">
        <v>1330</v>
      </c>
      <c r="K337" s="347">
        <f t="shared" si="44"/>
        <v>35.263157894736842</v>
      </c>
      <c r="L337" s="348">
        <v>8654193</v>
      </c>
      <c r="M337" s="348">
        <f t="shared" si="45"/>
        <v>18452.437100213221</v>
      </c>
      <c r="N337" s="348">
        <f t="shared" si="46"/>
        <v>6506.9120300751883</v>
      </c>
      <c r="O337" s="354">
        <v>8160149</v>
      </c>
      <c r="P337" s="355">
        <v>1370</v>
      </c>
      <c r="Q337" s="380">
        <v>4749</v>
      </c>
      <c r="R337" s="375">
        <f t="shared" si="42"/>
        <v>1757.9120300751883</v>
      </c>
      <c r="S337" s="376">
        <f t="shared" si="47"/>
        <v>37.016467257847722</v>
      </c>
    </row>
    <row r="338" spans="1:19">
      <c r="A338" s="241">
        <v>80084</v>
      </c>
      <c r="B338" s="330" t="s">
        <v>609</v>
      </c>
      <c r="C338" s="333">
        <v>373</v>
      </c>
      <c r="D338" s="334">
        <v>976</v>
      </c>
      <c r="E338" s="335">
        <f t="shared" si="40"/>
        <v>0.38217213114754101</v>
      </c>
      <c r="F338" s="336">
        <v>5711848</v>
      </c>
      <c r="G338" s="336">
        <f t="shared" si="41"/>
        <v>15313.265415549598</v>
      </c>
      <c r="H338" s="337">
        <f t="shared" si="43"/>
        <v>5852.3032786885242</v>
      </c>
      <c r="I338" s="345">
        <v>404</v>
      </c>
      <c r="J338" s="346">
        <v>998</v>
      </c>
      <c r="K338" s="347">
        <f t="shared" si="44"/>
        <v>40.480961923847694</v>
      </c>
      <c r="L338" s="348">
        <v>5898687</v>
      </c>
      <c r="M338" s="348">
        <f t="shared" si="45"/>
        <v>14600.710396039603</v>
      </c>
      <c r="N338" s="348">
        <f t="shared" si="46"/>
        <v>5910.508016032064</v>
      </c>
      <c r="O338" s="354">
        <v>5304844</v>
      </c>
      <c r="P338" s="355">
        <v>1017</v>
      </c>
      <c r="Q338" s="380">
        <v>4750</v>
      </c>
      <c r="R338" s="375">
        <f t="shared" si="42"/>
        <v>1160.508016032064</v>
      </c>
      <c r="S338" s="376">
        <f t="shared" si="47"/>
        <v>24.431747705938189</v>
      </c>
    </row>
    <row r="339" spans="1:19">
      <c r="A339" s="241">
        <v>80085</v>
      </c>
      <c r="B339" s="330" t="s">
        <v>348</v>
      </c>
      <c r="C339" s="333">
        <v>1863</v>
      </c>
      <c r="D339" s="334">
        <v>5115</v>
      </c>
      <c r="E339" s="335">
        <f t="shared" si="40"/>
        <v>0.36422287390029323</v>
      </c>
      <c r="F339" s="336">
        <v>36069268</v>
      </c>
      <c r="G339" s="336">
        <f t="shared" si="41"/>
        <v>19360.852388620504</v>
      </c>
      <c r="H339" s="337">
        <f t="shared" si="43"/>
        <v>7051.6652981427178</v>
      </c>
      <c r="I339" s="345">
        <v>1950</v>
      </c>
      <c r="J339" s="346">
        <v>5139</v>
      </c>
      <c r="K339" s="347">
        <f t="shared" si="44"/>
        <v>37.945125510799762</v>
      </c>
      <c r="L339" s="348">
        <v>35482551</v>
      </c>
      <c r="M339" s="348">
        <f t="shared" si="45"/>
        <v>18196.18</v>
      </c>
      <c r="N339" s="348">
        <f t="shared" si="46"/>
        <v>6904.5633391710453</v>
      </c>
      <c r="O339" s="354">
        <v>30707531</v>
      </c>
      <c r="P339" s="355">
        <v>5108</v>
      </c>
      <c r="Q339" s="380">
        <v>4751</v>
      </c>
      <c r="R339" s="375">
        <f t="shared" si="42"/>
        <v>2153.5633391710453</v>
      </c>
      <c r="S339" s="376">
        <f t="shared" si="47"/>
        <v>45.328632691455383</v>
      </c>
    </row>
    <row r="340" spans="1:19">
      <c r="A340" s="241">
        <v>80086</v>
      </c>
      <c r="B340" s="330" t="s">
        <v>432</v>
      </c>
      <c r="C340" s="333">
        <v>1027</v>
      </c>
      <c r="D340" s="334">
        <v>2820</v>
      </c>
      <c r="E340" s="335">
        <f t="shared" si="40"/>
        <v>0.36418439716312057</v>
      </c>
      <c r="F340" s="336">
        <v>15381263</v>
      </c>
      <c r="G340" s="336">
        <f t="shared" si="41"/>
        <v>14976.887049659201</v>
      </c>
      <c r="H340" s="337">
        <f t="shared" si="43"/>
        <v>5454.3485815602835</v>
      </c>
      <c r="I340" s="345">
        <v>1109</v>
      </c>
      <c r="J340" s="346">
        <v>2993</v>
      </c>
      <c r="K340" s="347">
        <f t="shared" si="44"/>
        <v>37.053123955897092</v>
      </c>
      <c r="L340" s="348">
        <v>16050616</v>
      </c>
      <c r="M340" s="348">
        <f t="shared" si="45"/>
        <v>14473.053201082055</v>
      </c>
      <c r="N340" s="348">
        <f t="shared" si="46"/>
        <v>5362.7183427998662</v>
      </c>
      <c r="O340" s="354">
        <v>13810852</v>
      </c>
      <c r="P340" s="355">
        <v>3259</v>
      </c>
      <c r="Q340" s="380">
        <v>4752</v>
      </c>
      <c r="R340" s="375">
        <f t="shared" si="42"/>
        <v>610.71834279986615</v>
      </c>
      <c r="S340" s="376">
        <f t="shared" si="47"/>
        <v>12.85181697811166</v>
      </c>
    </row>
    <row r="341" spans="1:19">
      <c r="A341" s="241">
        <v>80087</v>
      </c>
      <c r="B341" s="330" t="s">
        <v>617</v>
      </c>
      <c r="C341" s="333">
        <v>314</v>
      </c>
      <c r="D341" s="334">
        <v>914</v>
      </c>
      <c r="E341" s="335">
        <f t="shared" si="40"/>
        <v>0.34354485776805249</v>
      </c>
      <c r="F341" s="336">
        <v>4855520</v>
      </c>
      <c r="G341" s="336">
        <f t="shared" si="41"/>
        <v>15463.43949044586</v>
      </c>
      <c r="H341" s="337">
        <f t="shared" si="43"/>
        <v>5312.385120350109</v>
      </c>
      <c r="I341" s="345">
        <v>319</v>
      </c>
      <c r="J341" s="346">
        <v>922</v>
      </c>
      <c r="K341" s="347">
        <f t="shared" si="44"/>
        <v>34.598698481561826</v>
      </c>
      <c r="L341" s="348">
        <v>4940067</v>
      </c>
      <c r="M341" s="348">
        <f t="shared" si="45"/>
        <v>15486.103448275862</v>
      </c>
      <c r="N341" s="348">
        <f t="shared" si="46"/>
        <v>5357.9902386117137</v>
      </c>
      <c r="O341" s="354">
        <v>3939540</v>
      </c>
      <c r="P341" s="355">
        <v>924</v>
      </c>
      <c r="Q341" s="380">
        <v>4753</v>
      </c>
      <c r="R341" s="375">
        <f t="shared" si="42"/>
        <v>604.99023861171372</v>
      </c>
      <c r="S341" s="376">
        <f t="shared" si="47"/>
        <v>12.728597488148827</v>
      </c>
    </row>
    <row r="342" spans="1:19">
      <c r="A342" s="241">
        <v>80088</v>
      </c>
      <c r="B342" s="330" t="s">
        <v>284</v>
      </c>
      <c r="C342" s="333">
        <v>6010</v>
      </c>
      <c r="D342" s="334">
        <v>16879</v>
      </c>
      <c r="E342" s="335">
        <f t="shared" si="40"/>
        <v>0.35606374785236095</v>
      </c>
      <c r="F342" s="336">
        <v>115655270</v>
      </c>
      <c r="G342" s="336">
        <f t="shared" si="41"/>
        <v>19243.805324459234</v>
      </c>
      <c r="H342" s="337">
        <f t="shared" si="43"/>
        <v>6852.0214467681735</v>
      </c>
      <c r="I342" s="345">
        <v>6076</v>
      </c>
      <c r="J342" s="346">
        <v>18176</v>
      </c>
      <c r="K342" s="347">
        <f t="shared" si="44"/>
        <v>33.428697183098592</v>
      </c>
      <c r="L342" s="348">
        <v>114079717</v>
      </c>
      <c r="M342" s="348">
        <f t="shared" si="45"/>
        <v>18775.463627386438</v>
      </c>
      <c r="N342" s="348">
        <f t="shared" si="46"/>
        <v>6276.3928807218308</v>
      </c>
      <c r="O342" s="354">
        <v>88974286</v>
      </c>
      <c r="P342" s="355">
        <v>17501</v>
      </c>
      <c r="Q342" s="380">
        <v>4754</v>
      </c>
      <c r="R342" s="375">
        <f t="shared" si="42"/>
        <v>1522.3928807218308</v>
      </c>
      <c r="S342" s="376">
        <f t="shared" si="47"/>
        <v>32.023409354687224</v>
      </c>
    </row>
    <row r="343" spans="1:19">
      <c r="A343" s="241">
        <v>80089</v>
      </c>
      <c r="B343" s="330" t="s">
        <v>481</v>
      </c>
      <c r="C343" s="333">
        <v>726</v>
      </c>
      <c r="D343" s="334">
        <v>2154</v>
      </c>
      <c r="E343" s="335">
        <f t="shared" si="40"/>
        <v>0.3370473537604457</v>
      </c>
      <c r="F343" s="336">
        <v>10416854</v>
      </c>
      <c r="G343" s="336">
        <f t="shared" si="41"/>
        <v>14348.283746556473</v>
      </c>
      <c r="H343" s="337">
        <f t="shared" si="43"/>
        <v>4836.0510677808725</v>
      </c>
      <c r="I343" s="345">
        <v>885</v>
      </c>
      <c r="J343" s="346">
        <v>2181</v>
      </c>
      <c r="K343" s="347">
        <f t="shared" si="44"/>
        <v>40.577716643741404</v>
      </c>
      <c r="L343" s="348">
        <v>11560152</v>
      </c>
      <c r="M343" s="348">
        <f t="shared" si="45"/>
        <v>13062.318644067796</v>
      </c>
      <c r="N343" s="348">
        <f t="shared" si="46"/>
        <v>5300.3906464924348</v>
      </c>
      <c r="O343" s="354">
        <v>8746661</v>
      </c>
      <c r="P343" s="355">
        <v>2298</v>
      </c>
      <c r="Q343" s="380">
        <v>4755</v>
      </c>
      <c r="R343" s="375">
        <f t="shared" si="42"/>
        <v>545.39064649243483</v>
      </c>
      <c r="S343" s="376">
        <f t="shared" si="47"/>
        <v>11.46983483685457</v>
      </c>
    </row>
    <row r="344" spans="1:19">
      <c r="A344" s="241">
        <v>80093</v>
      </c>
      <c r="B344" s="330" t="s">
        <v>288</v>
      </c>
      <c r="C344" s="333">
        <v>5510</v>
      </c>
      <c r="D344" s="334">
        <v>15310</v>
      </c>
      <c r="E344" s="335">
        <f t="shared" si="40"/>
        <v>0.35989549314173741</v>
      </c>
      <c r="F344" s="336">
        <v>98803786</v>
      </c>
      <c r="G344" s="336">
        <f t="shared" si="41"/>
        <v>17931.721597096188</v>
      </c>
      <c r="H344" s="337">
        <f t="shared" si="43"/>
        <v>6453.5457870672763</v>
      </c>
      <c r="I344" s="345">
        <v>5747</v>
      </c>
      <c r="J344" s="346">
        <v>15824</v>
      </c>
      <c r="K344" s="347">
        <f t="shared" si="44"/>
        <v>36.318250758341755</v>
      </c>
      <c r="L344" s="348">
        <v>99590837</v>
      </c>
      <c r="M344" s="348">
        <f t="shared" si="45"/>
        <v>17329.186880111363</v>
      </c>
      <c r="N344" s="348">
        <f t="shared" si="46"/>
        <v>6293.6575455005059</v>
      </c>
      <c r="O344" s="354">
        <v>78973998</v>
      </c>
      <c r="P344" s="355">
        <v>15779</v>
      </c>
      <c r="Q344" s="380">
        <v>4756</v>
      </c>
      <c r="R344" s="375">
        <f t="shared" si="42"/>
        <v>1537.6575455005059</v>
      </c>
      <c r="S344" s="376">
        <f t="shared" si="47"/>
        <v>32.330898769985403</v>
      </c>
    </row>
    <row r="345" spans="1:19">
      <c r="A345" s="241">
        <v>80094</v>
      </c>
      <c r="B345" s="330" t="s">
        <v>658</v>
      </c>
      <c r="C345" s="333">
        <v>192</v>
      </c>
      <c r="D345" s="334">
        <v>549</v>
      </c>
      <c r="E345" s="335">
        <f t="shared" si="40"/>
        <v>0.34972677595628415</v>
      </c>
      <c r="F345" s="336">
        <v>3165997</v>
      </c>
      <c r="G345" s="336">
        <f t="shared" si="41"/>
        <v>16489.567708333332</v>
      </c>
      <c r="H345" s="337">
        <f t="shared" si="43"/>
        <v>5766.8433515482693</v>
      </c>
      <c r="I345" s="345">
        <v>197</v>
      </c>
      <c r="J345" s="346">
        <v>534</v>
      </c>
      <c r="K345" s="347">
        <f t="shared" si="44"/>
        <v>36.891385767790261</v>
      </c>
      <c r="L345" s="348">
        <v>3079877</v>
      </c>
      <c r="M345" s="348">
        <f t="shared" si="45"/>
        <v>15633.893401015228</v>
      </c>
      <c r="N345" s="348">
        <f t="shared" si="46"/>
        <v>5767.559925093633</v>
      </c>
      <c r="O345" s="354">
        <v>2575071</v>
      </c>
      <c r="P345" s="355">
        <v>543</v>
      </c>
      <c r="Q345" s="380">
        <v>4757</v>
      </c>
      <c r="R345" s="375">
        <f t="shared" si="42"/>
        <v>1010.559925093633</v>
      </c>
      <c r="S345" s="376">
        <f t="shared" si="47"/>
        <v>21.243639375523081</v>
      </c>
    </row>
    <row r="346" spans="1:19">
      <c r="A346" s="241">
        <v>80095</v>
      </c>
      <c r="B346" s="330" t="s">
        <v>472</v>
      </c>
      <c r="C346" s="333">
        <v>763</v>
      </c>
      <c r="D346" s="334">
        <v>2223</v>
      </c>
      <c r="E346" s="335">
        <f t="shared" si="40"/>
        <v>0.34322986954565904</v>
      </c>
      <c r="F346" s="336">
        <v>12875669</v>
      </c>
      <c r="G346" s="336">
        <f t="shared" si="41"/>
        <v>16875.057667103538</v>
      </c>
      <c r="H346" s="337">
        <f t="shared" si="43"/>
        <v>5792.0238416554203</v>
      </c>
      <c r="I346" s="345">
        <v>829</v>
      </c>
      <c r="J346" s="346">
        <v>2245</v>
      </c>
      <c r="K346" s="347">
        <f t="shared" si="44"/>
        <v>36.926503340757236</v>
      </c>
      <c r="L346" s="348">
        <v>12829899</v>
      </c>
      <c r="M346" s="348">
        <f t="shared" si="45"/>
        <v>15476.355850422195</v>
      </c>
      <c r="N346" s="348">
        <f t="shared" si="46"/>
        <v>5714.87706013363</v>
      </c>
      <c r="O346" s="354">
        <v>9797147</v>
      </c>
      <c r="P346" s="355">
        <v>2252</v>
      </c>
      <c r="Q346" s="380">
        <v>4758</v>
      </c>
      <c r="R346" s="375">
        <f t="shared" si="42"/>
        <v>956.87706013363004</v>
      </c>
      <c r="S346" s="376">
        <f t="shared" si="47"/>
        <v>20.110909208357082</v>
      </c>
    </row>
    <row r="347" spans="1:19">
      <c r="A347" s="241">
        <v>80096</v>
      </c>
      <c r="B347" s="330" t="s">
        <v>292</v>
      </c>
      <c r="C347" s="333">
        <v>5576</v>
      </c>
      <c r="D347" s="334">
        <v>13395</v>
      </c>
      <c r="E347" s="335">
        <f t="shared" si="40"/>
        <v>0.41627472937663307</v>
      </c>
      <c r="F347" s="336">
        <v>129954396</v>
      </c>
      <c r="G347" s="336">
        <f t="shared" si="41"/>
        <v>23306.025107604019</v>
      </c>
      <c r="H347" s="337">
        <f t="shared" si="43"/>
        <v>9701.7092945128788</v>
      </c>
      <c r="I347" s="345">
        <v>5593</v>
      </c>
      <c r="J347" s="346">
        <v>13792</v>
      </c>
      <c r="K347" s="347">
        <f t="shared" si="44"/>
        <v>40.552494199535964</v>
      </c>
      <c r="L347" s="348">
        <v>128258253</v>
      </c>
      <c r="M347" s="348">
        <f t="shared" si="45"/>
        <v>22931.9243697479</v>
      </c>
      <c r="N347" s="348">
        <f t="shared" si="46"/>
        <v>9299.4672998839906</v>
      </c>
      <c r="O347" s="354">
        <v>106743328</v>
      </c>
      <c r="P347" s="355">
        <v>13387</v>
      </c>
      <c r="Q347" s="380">
        <v>4759</v>
      </c>
      <c r="R347" s="375">
        <f t="shared" si="42"/>
        <v>4540.4672998839906</v>
      </c>
      <c r="S347" s="376">
        <f t="shared" si="47"/>
        <v>95.40801218499665</v>
      </c>
    </row>
    <row r="348" spans="1:19">
      <c r="A348" s="241">
        <v>80097</v>
      </c>
      <c r="B348" s="330" t="s">
        <v>374</v>
      </c>
      <c r="C348" s="333">
        <v>1489</v>
      </c>
      <c r="D348" s="334">
        <v>4299</v>
      </c>
      <c r="E348" s="335">
        <f t="shared" si="40"/>
        <v>0.34635961851593394</v>
      </c>
      <c r="F348" s="336">
        <v>26306742</v>
      </c>
      <c r="G348" s="336">
        <f t="shared" si="41"/>
        <v>17667.388851578242</v>
      </c>
      <c r="H348" s="337">
        <f t="shared" si="43"/>
        <v>6119.2700628053035</v>
      </c>
      <c r="I348" s="345">
        <v>1583</v>
      </c>
      <c r="J348" s="346">
        <v>4435</v>
      </c>
      <c r="K348" s="347">
        <f t="shared" si="44"/>
        <v>35.693348365276215</v>
      </c>
      <c r="L348" s="348">
        <v>26799984</v>
      </c>
      <c r="M348" s="348">
        <f t="shared" si="45"/>
        <v>16929.869867340494</v>
      </c>
      <c r="N348" s="348">
        <f t="shared" si="46"/>
        <v>6042.837429537768</v>
      </c>
      <c r="O348" s="354">
        <v>24572005</v>
      </c>
      <c r="P348" s="355">
        <v>4485</v>
      </c>
      <c r="Q348" s="380">
        <v>4760</v>
      </c>
      <c r="R348" s="375">
        <f t="shared" si="42"/>
        <v>1282.837429537768</v>
      </c>
      <c r="S348" s="376">
        <f t="shared" si="47"/>
        <v>26.950366166759832</v>
      </c>
    </row>
    <row r="349" spans="1:19">
      <c r="A349" s="241">
        <v>101001</v>
      </c>
      <c r="B349" s="330" t="s">
        <v>461</v>
      </c>
      <c r="C349" s="333">
        <v>579</v>
      </c>
      <c r="D349" s="334">
        <v>2327</v>
      </c>
      <c r="E349" s="335">
        <f t="shared" si="40"/>
        <v>0.24881822088525998</v>
      </c>
      <c r="F349" s="336">
        <v>9922675</v>
      </c>
      <c r="G349" s="336">
        <f t="shared" si="41"/>
        <v>17137.607944732295</v>
      </c>
      <c r="H349" s="337">
        <f t="shared" si="43"/>
        <v>4264.1491190373872</v>
      </c>
      <c r="I349" s="345">
        <v>613</v>
      </c>
      <c r="J349" s="346">
        <v>2306</v>
      </c>
      <c r="K349" s="347">
        <f t="shared" si="44"/>
        <v>26.582827406764959</v>
      </c>
      <c r="L349" s="348">
        <v>10235572</v>
      </c>
      <c r="M349" s="348">
        <f t="shared" si="45"/>
        <v>16697.507340946166</v>
      </c>
      <c r="N349" s="348">
        <f t="shared" si="46"/>
        <v>4438.6695576756292</v>
      </c>
      <c r="O349" s="354">
        <v>8043378</v>
      </c>
      <c r="P349" s="355">
        <v>2402</v>
      </c>
      <c r="Q349" s="380">
        <v>4761</v>
      </c>
      <c r="R349" s="375">
        <f t="shared" si="42"/>
        <v>-322.33044232437078</v>
      </c>
      <c r="S349" s="376">
        <f t="shared" si="47"/>
        <v>-6.7702256316818064</v>
      </c>
    </row>
    <row r="350" spans="1:19">
      <c r="A350" s="241">
        <v>101002</v>
      </c>
      <c r="B350" s="330" t="s">
        <v>521</v>
      </c>
      <c r="C350" s="333">
        <v>596</v>
      </c>
      <c r="D350" s="334">
        <v>1695</v>
      </c>
      <c r="E350" s="335">
        <f t="shared" si="40"/>
        <v>0.35162241887905604</v>
      </c>
      <c r="F350" s="336">
        <v>10965214</v>
      </c>
      <c r="G350" s="336">
        <f t="shared" si="41"/>
        <v>18398.010067114094</v>
      </c>
      <c r="H350" s="337">
        <f t="shared" si="43"/>
        <v>6469.1528023598821</v>
      </c>
      <c r="I350" s="345">
        <v>594</v>
      </c>
      <c r="J350" s="346">
        <v>1730</v>
      </c>
      <c r="K350" s="347">
        <f t="shared" si="44"/>
        <v>34.335260115606935</v>
      </c>
      <c r="L350" s="348">
        <v>10801224</v>
      </c>
      <c r="M350" s="348">
        <f t="shared" si="45"/>
        <v>18183.878787878788</v>
      </c>
      <c r="N350" s="348">
        <f t="shared" si="46"/>
        <v>6243.4820809248558</v>
      </c>
      <c r="O350" s="354">
        <v>8577838</v>
      </c>
      <c r="P350" s="355">
        <v>1783</v>
      </c>
      <c r="Q350" s="380">
        <v>4762</v>
      </c>
      <c r="R350" s="375">
        <f t="shared" si="42"/>
        <v>1481.4820809248558</v>
      </c>
      <c r="S350" s="376">
        <f t="shared" si="47"/>
        <v>31.110501489392185</v>
      </c>
    </row>
    <row r="351" spans="1:19">
      <c r="A351" s="241">
        <v>101004</v>
      </c>
      <c r="B351" s="330" t="s">
        <v>431</v>
      </c>
      <c r="C351" s="333">
        <v>900</v>
      </c>
      <c r="D351" s="334">
        <v>2856</v>
      </c>
      <c r="E351" s="335">
        <f t="shared" si="40"/>
        <v>0.31512605042016806</v>
      </c>
      <c r="F351" s="336">
        <v>15188912</v>
      </c>
      <c r="G351" s="336">
        <f t="shared" si="41"/>
        <v>16876.568888888887</v>
      </c>
      <c r="H351" s="337">
        <f t="shared" si="43"/>
        <v>5318.2464985994402</v>
      </c>
      <c r="I351" s="345">
        <v>948</v>
      </c>
      <c r="J351" s="346">
        <v>2911</v>
      </c>
      <c r="K351" s="347">
        <f t="shared" si="44"/>
        <v>32.566128478186194</v>
      </c>
      <c r="L351" s="348">
        <v>15007626</v>
      </c>
      <c r="M351" s="348">
        <f t="shared" si="45"/>
        <v>15830.82911392405</v>
      </c>
      <c r="N351" s="348">
        <f t="shared" si="46"/>
        <v>5155.4881484026109</v>
      </c>
      <c r="O351" s="354">
        <v>11507347</v>
      </c>
      <c r="P351" s="355">
        <v>3006</v>
      </c>
      <c r="Q351" s="380">
        <v>4763</v>
      </c>
      <c r="R351" s="375">
        <f t="shared" si="42"/>
        <v>392.48814840261093</v>
      </c>
      <c r="S351" s="376">
        <f t="shared" si="47"/>
        <v>8.2403558346128687</v>
      </c>
    </row>
    <row r="352" spans="1:19">
      <c r="A352" s="241">
        <v>101007</v>
      </c>
      <c r="B352" s="330" t="s">
        <v>418</v>
      </c>
      <c r="C352" s="333">
        <v>962</v>
      </c>
      <c r="D352" s="334">
        <v>3125</v>
      </c>
      <c r="E352" s="335">
        <f t="shared" si="40"/>
        <v>0.30784</v>
      </c>
      <c r="F352" s="336">
        <v>15430315</v>
      </c>
      <c r="G352" s="336">
        <f t="shared" si="41"/>
        <v>16039.828482328483</v>
      </c>
      <c r="H352" s="337">
        <f t="shared" si="43"/>
        <v>4937.7007999999996</v>
      </c>
      <c r="I352" s="345">
        <v>1009</v>
      </c>
      <c r="J352" s="346">
        <v>3228</v>
      </c>
      <c r="K352" s="347">
        <f t="shared" si="44"/>
        <v>31.257744733581166</v>
      </c>
      <c r="L352" s="348">
        <v>15154676</v>
      </c>
      <c r="M352" s="348">
        <f t="shared" si="45"/>
        <v>15019.500495540138</v>
      </c>
      <c r="N352" s="348">
        <f t="shared" si="46"/>
        <v>4694.7571251548943</v>
      </c>
      <c r="O352" s="354">
        <v>12720348</v>
      </c>
      <c r="P352" s="355">
        <v>3481</v>
      </c>
      <c r="Q352" s="380">
        <v>4764</v>
      </c>
      <c r="R352" s="375">
        <f t="shared" si="42"/>
        <v>-69.242874845105689</v>
      </c>
      <c r="S352" s="376">
        <f t="shared" si="47"/>
        <v>-1.4534608489736711</v>
      </c>
    </row>
    <row r="353" spans="1:19">
      <c r="A353" s="241">
        <v>101008</v>
      </c>
      <c r="B353" s="330" t="s">
        <v>289</v>
      </c>
      <c r="C353" s="333">
        <v>3824</v>
      </c>
      <c r="D353" s="334">
        <v>15051</v>
      </c>
      <c r="E353" s="335">
        <f t="shared" si="40"/>
        <v>0.25406949704338583</v>
      </c>
      <c r="F353" s="336">
        <v>71310116</v>
      </c>
      <c r="G353" s="336">
        <f t="shared" si="41"/>
        <v>18648.042887029289</v>
      </c>
      <c r="H353" s="337">
        <f t="shared" si="43"/>
        <v>4737.8988771510203</v>
      </c>
      <c r="I353" s="345">
        <v>3918</v>
      </c>
      <c r="J353" s="346">
        <v>14957</v>
      </c>
      <c r="K353" s="347">
        <f t="shared" si="44"/>
        <v>26.195092598783177</v>
      </c>
      <c r="L353" s="348">
        <v>71856823</v>
      </c>
      <c r="M353" s="348">
        <f t="shared" si="45"/>
        <v>18340.179428279735</v>
      </c>
      <c r="N353" s="348">
        <f t="shared" si="46"/>
        <v>4804.2269840208601</v>
      </c>
      <c r="O353" s="354">
        <v>55226833</v>
      </c>
      <c r="P353" s="355">
        <v>14440</v>
      </c>
      <c r="Q353" s="380">
        <v>4765</v>
      </c>
      <c r="R353" s="375">
        <f t="shared" si="42"/>
        <v>39.226984020860073</v>
      </c>
      <c r="S353" s="376">
        <f t="shared" si="47"/>
        <v>0.82323156392151253</v>
      </c>
    </row>
    <row r="354" spans="1:19">
      <c r="A354" s="241">
        <v>101010</v>
      </c>
      <c r="B354" s="330" t="s">
        <v>267</v>
      </c>
      <c r="C354" s="333">
        <v>21970</v>
      </c>
      <c r="D354" s="334">
        <v>58881</v>
      </c>
      <c r="E354" s="335">
        <f t="shared" si="40"/>
        <v>0.3731254564290688</v>
      </c>
      <c r="F354" s="336">
        <v>484502143</v>
      </c>
      <c r="G354" s="336">
        <f t="shared" si="41"/>
        <v>22052.896813837051</v>
      </c>
      <c r="H354" s="337">
        <f t="shared" si="43"/>
        <v>8228.4971892461072</v>
      </c>
      <c r="I354" s="345">
        <v>22306</v>
      </c>
      <c r="J354" s="346">
        <v>61798</v>
      </c>
      <c r="K354" s="347">
        <f t="shared" si="44"/>
        <v>36.095019256286612</v>
      </c>
      <c r="L354" s="348">
        <v>483552450</v>
      </c>
      <c r="M354" s="348">
        <f t="shared" si="45"/>
        <v>21678.133686003766</v>
      </c>
      <c r="N354" s="348">
        <f t="shared" si="46"/>
        <v>7824.7265283666138</v>
      </c>
      <c r="O354" s="354">
        <v>389495752</v>
      </c>
      <c r="P354" s="355">
        <v>60586</v>
      </c>
      <c r="Q354" s="380">
        <v>4766</v>
      </c>
      <c r="R354" s="375">
        <f t="shared" si="42"/>
        <v>3058.7265283666138</v>
      </c>
      <c r="S354" s="376">
        <f t="shared" si="47"/>
        <v>64.178063960692697</v>
      </c>
    </row>
    <row r="355" spans="1:19">
      <c r="A355" s="241">
        <v>101011</v>
      </c>
      <c r="B355" s="330" t="s">
        <v>411</v>
      </c>
      <c r="C355" s="333">
        <v>1184</v>
      </c>
      <c r="D355" s="334">
        <v>3243</v>
      </c>
      <c r="E355" s="335">
        <f t="shared" si="40"/>
        <v>0.3650940487203207</v>
      </c>
      <c r="F355" s="336">
        <v>20265258</v>
      </c>
      <c r="G355" s="336">
        <f t="shared" si="41"/>
        <v>17115.927364864863</v>
      </c>
      <c r="H355" s="337">
        <f t="shared" si="43"/>
        <v>6248.9232192414429</v>
      </c>
      <c r="I355" s="345">
        <v>1247</v>
      </c>
      <c r="J355" s="346">
        <v>3326</v>
      </c>
      <c r="K355" s="347">
        <f t="shared" si="44"/>
        <v>37.492483463619962</v>
      </c>
      <c r="L355" s="348">
        <v>20795622</v>
      </c>
      <c r="M355" s="348">
        <f t="shared" si="45"/>
        <v>16676.521251002407</v>
      </c>
      <c r="N355" s="348">
        <f t="shared" si="46"/>
        <v>6252.4419723391466</v>
      </c>
      <c r="O355" s="354">
        <v>16556159</v>
      </c>
      <c r="P355" s="355">
        <v>3266</v>
      </c>
      <c r="Q355" s="380">
        <v>4767</v>
      </c>
      <c r="R355" s="375">
        <f t="shared" si="42"/>
        <v>1485.4419723391466</v>
      </c>
      <c r="S355" s="376">
        <f t="shared" si="47"/>
        <v>31.160939214162926</v>
      </c>
    </row>
    <row r="356" spans="1:19">
      <c r="A356" s="241">
        <v>101012</v>
      </c>
      <c r="B356" s="330" t="s">
        <v>302</v>
      </c>
      <c r="C356" s="333">
        <v>2382</v>
      </c>
      <c r="D356" s="334">
        <v>10065</v>
      </c>
      <c r="E356" s="335">
        <f t="shared" si="40"/>
        <v>0.23666169895678094</v>
      </c>
      <c r="F356" s="336">
        <v>40835522</v>
      </c>
      <c r="G356" s="336">
        <f t="shared" si="41"/>
        <v>17143.376154492023</v>
      </c>
      <c r="H356" s="337">
        <f t="shared" si="43"/>
        <v>4057.1805265772477</v>
      </c>
      <c r="I356" s="345">
        <v>2402</v>
      </c>
      <c r="J356" s="346">
        <v>10426</v>
      </c>
      <c r="K356" s="347">
        <f t="shared" si="44"/>
        <v>23.038557452522539</v>
      </c>
      <c r="L356" s="348">
        <v>40829557</v>
      </c>
      <c r="M356" s="348">
        <f t="shared" si="45"/>
        <v>16998.150291423812</v>
      </c>
      <c r="N356" s="348">
        <f t="shared" si="46"/>
        <v>3916.1286207558028</v>
      </c>
      <c r="O356" s="354">
        <v>31045370</v>
      </c>
      <c r="P356" s="355">
        <v>10241</v>
      </c>
      <c r="Q356" s="380">
        <v>4768</v>
      </c>
      <c r="R356" s="375">
        <f t="shared" si="42"/>
        <v>-851.87137924419721</v>
      </c>
      <c r="S356" s="376">
        <f t="shared" si="47"/>
        <v>-17.86642993381286</v>
      </c>
    </row>
    <row r="357" spans="1:19">
      <c r="A357" s="241">
        <v>101013</v>
      </c>
      <c r="B357" s="330" t="s">
        <v>287</v>
      </c>
      <c r="C357" s="333">
        <v>3833</v>
      </c>
      <c r="D357" s="334">
        <v>15827</v>
      </c>
      <c r="E357" s="335">
        <f t="shared" si="40"/>
        <v>0.24218108295949958</v>
      </c>
      <c r="F357" s="336">
        <v>57678343</v>
      </c>
      <c r="G357" s="336">
        <f t="shared" si="41"/>
        <v>15047.832768066788</v>
      </c>
      <c r="H357" s="337">
        <f t="shared" si="43"/>
        <v>3644.3004359638594</v>
      </c>
      <c r="I357" s="345">
        <v>3849</v>
      </c>
      <c r="J357" s="346">
        <v>15789</v>
      </c>
      <c r="K357" s="347">
        <f t="shared" si="44"/>
        <v>24.377731331939959</v>
      </c>
      <c r="L357" s="348">
        <v>56220129</v>
      </c>
      <c r="M357" s="348">
        <f t="shared" si="45"/>
        <v>14606.424785658613</v>
      </c>
      <c r="N357" s="348">
        <f t="shared" si="46"/>
        <v>3560.7149914497436</v>
      </c>
      <c r="O357" s="354">
        <v>40732924</v>
      </c>
      <c r="P357" s="355">
        <v>14720</v>
      </c>
      <c r="Q357" s="380">
        <v>4769</v>
      </c>
      <c r="R357" s="375">
        <f t="shared" si="42"/>
        <v>-1208.2850085502564</v>
      </c>
      <c r="S357" s="376">
        <f t="shared" si="47"/>
        <v>-25.336234190611371</v>
      </c>
    </row>
    <row r="358" spans="1:19">
      <c r="A358" s="241">
        <v>101014</v>
      </c>
      <c r="B358" s="330" t="s">
        <v>391</v>
      </c>
      <c r="C358" s="333">
        <v>1030</v>
      </c>
      <c r="D358" s="334">
        <v>3529</v>
      </c>
      <c r="E358" s="335">
        <f t="shared" si="40"/>
        <v>0.29186738452819494</v>
      </c>
      <c r="F358" s="336">
        <v>17006390</v>
      </c>
      <c r="G358" s="336">
        <f t="shared" si="41"/>
        <v>16511.058252427185</v>
      </c>
      <c r="H358" s="337">
        <f t="shared" si="43"/>
        <v>4819.0393879285921</v>
      </c>
      <c r="I358" s="345">
        <v>1007</v>
      </c>
      <c r="J358" s="346">
        <v>3609</v>
      </c>
      <c r="K358" s="347">
        <f t="shared" si="44"/>
        <v>27.902466057079522</v>
      </c>
      <c r="L358" s="348">
        <v>15728168</v>
      </c>
      <c r="M358" s="348">
        <f t="shared" si="45"/>
        <v>15618.836146971202</v>
      </c>
      <c r="N358" s="348">
        <f t="shared" si="46"/>
        <v>4358.0404544195071</v>
      </c>
      <c r="O358" s="354">
        <v>11765808</v>
      </c>
      <c r="P358" s="355">
        <v>3290</v>
      </c>
      <c r="Q358" s="380">
        <v>4770</v>
      </c>
      <c r="R358" s="375">
        <f t="shared" si="42"/>
        <v>-411.95954558049289</v>
      </c>
      <c r="S358" s="376">
        <f t="shared" si="47"/>
        <v>-8.6364684608069791</v>
      </c>
    </row>
    <row r="359" spans="1:19">
      <c r="A359" s="241">
        <v>101015</v>
      </c>
      <c r="B359" s="330" t="s">
        <v>325</v>
      </c>
      <c r="C359" s="333">
        <v>2016</v>
      </c>
      <c r="D359" s="334">
        <v>6718</v>
      </c>
      <c r="E359" s="335">
        <f t="shared" si="40"/>
        <v>0.30008931229532598</v>
      </c>
      <c r="F359" s="336">
        <v>31029148</v>
      </c>
      <c r="G359" s="336">
        <f t="shared" si="41"/>
        <v>15391.442460317461</v>
      </c>
      <c r="H359" s="337">
        <f t="shared" si="43"/>
        <v>4618.8073831497468</v>
      </c>
      <c r="I359" s="345">
        <v>2081</v>
      </c>
      <c r="J359" s="346">
        <v>6787</v>
      </c>
      <c r="K359" s="347">
        <f t="shared" si="44"/>
        <v>30.661558862531308</v>
      </c>
      <c r="L359" s="348">
        <v>30936219</v>
      </c>
      <c r="M359" s="348">
        <f t="shared" si="45"/>
        <v>14866.035079288804</v>
      </c>
      <c r="N359" s="348">
        <f t="shared" si="46"/>
        <v>4558.1580963606893</v>
      </c>
      <c r="O359" s="354">
        <v>22237394</v>
      </c>
      <c r="P359" s="355">
        <v>6842</v>
      </c>
      <c r="Q359" s="380">
        <v>4771</v>
      </c>
      <c r="R359" s="375">
        <f t="shared" si="42"/>
        <v>-212.84190363931066</v>
      </c>
      <c r="S359" s="376">
        <f t="shared" si="47"/>
        <v>-4.4611591624252913</v>
      </c>
    </row>
    <row r="360" spans="1:19">
      <c r="A360" s="241">
        <v>101017</v>
      </c>
      <c r="B360" s="330" t="s">
        <v>306</v>
      </c>
      <c r="C360" s="333">
        <v>3382</v>
      </c>
      <c r="D360" s="334">
        <v>9267</v>
      </c>
      <c r="E360" s="335">
        <f t="shared" si="40"/>
        <v>0.36495090104672495</v>
      </c>
      <c r="F360" s="336">
        <v>57101358</v>
      </c>
      <c r="G360" s="336">
        <f t="shared" si="41"/>
        <v>16883.902424600827</v>
      </c>
      <c r="H360" s="337">
        <f t="shared" si="43"/>
        <v>6161.7954030430556</v>
      </c>
      <c r="I360" s="345">
        <v>3639</v>
      </c>
      <c r="J360" s="346">
        <v>9311</v>
      </c>
      <c r="K360" s="347">
        <f t="shared" si="44"/>
        <v>39.082805284072606</v>
      </c>
      <c r="L360" s="348">
        <v>56941998</v>
      </c>
      <c r="M360" s="348">
        <f t="shared" si="45"/>
        <v>15647.704863973619</v>
      </c>
      <c r="N360" s="348">
        <f t="shared" si="46"/>
        <v>6115.5620234131675</v>
      </c>
      <c r="O360" s="354">
        <v>43120812</v>
      </c>
      <c r="P360" s="355">
        <v>9472</v>
      </c>
      <c r="Q360" s="380">
        <v>4772</v>
      </c>
      <c r="R360" s="375">
        <f t="shared" si="42"/>
        <v>1343.5620234131675</v>
      </c>
      <c r="S360" s="376">
        <f t="shared" si="47"/>
        <v>28.155113650736958</v>
      </c>
    </row>
    <row r="361" spans="1:19">
      <c r="A361" s="241">
        <v>101019</v>
      </c>
      <c r="B361" s="330" t="s">
        <v>342</v>
      </c>
      <c r="C361" s="333">
        <v>1524</v>
      </c>
      <c r="D361" s="334">
        <v>5594</v>
      </c>
      <c r="E361" s="335">
        <f t="shared" si="40"/>
        <v>0.27243475151948515</v>
      </c>
      <c r="F361" s="336">
        <v>27759252</v>
      </c>
      <c r="G361" s="336">
        <f t="shared" si="41"/>
        <v>18214.732283464567</v>
      </c>
      <c r="H361" s="337">
        <f t="shared" si="43"/>
        <v>4962.3260636396135</v>
      </c>
      <c r="I361" s="345">
        <v>1582</v>
      </c>
      <c r="J361" s="346">
        <v>5657</v>
      </c>
      <c r="K361" s="347">
        <f t="shared" si="44"/>
        <v>27.965352660420717</v>
      </c>
      <c r="L361" s="348">
        <v>27768341</v>
      </c>
      <c r="M361" s="348">
        <f t="shared" si="45"/>
        <v>17552.680783817952</v>
      </c>
      <c r="N361" s="348">
        <f t="shared" si="46"/>
        <v>4908.6690825525893</v>
      </c>
      <c r="O361" s="354">
        <v>19281077</v>
      </c>
      <c r="P361" s="355">
        <v>5592</v>
      </c>
      <c r="Q361" s="380">
        <v>4773</v>
      </c>
      <c r="R361" s="375">
        <f t="shared" si="42"/>
        <v>135.66908255258932</v>
      </c>
      <c r="S361" s="376">
        <f t="shared" si="47"/>
        <v>2.8424278766517772</v>
      </c>
    </row>
    <row r="362" spans="1:19">
      <c r="A362" s="241">
        <v>101020</v>
      </c>
      <c r="B362" s="330" t="s">
        <v>477</v>
      </c>
      <c r="C362" s="333">
        <v>801</v>
      </c>
      <c r="D362" s="334">
        <v>2192</v>
      </c>
      <c r="E362" s="335">
        <f t="shared" si="40"/>
        <v>0.3654197080291971</v>
      </c>
      <c r="F362" s="336">
        <v>14385533</v>
      </c>
      <c r="G362" s="336">
        <f t="shared" si="41"/>
        <v>17959.466916354555</v>
      </c>
      <c r="H362" s="337">
        <f t="shared" si="43"/>
        <v>6562.7431569343062</v>
      </c>
      <c r="I362" s="345">
        <v>801</v>
      </c>
      <c r="J362" s="346">
        <v>2246</v>
      </c>
      <c r="K362" s="347">
        <f t="shared" si="44"/>
        <v>35.663401602849511</v>
      </c>
      <c r="L362" s="348">
        <v>14480884</v>
      </c>
      <c r="M362" s="348">
        <f t="shared" si="45"/>
        <v>18078.506866416978</v>
      </c>
      <c r="N362" s="348">
        <f t="shared" si="46"/>
        <v>6447.4105075690113</v>
      </c>
      <c r="O362" s="354">
        <v>10503780</v>
      </c>
      <c r="P362" s="355">
        <v>2326</v>
      </c>
      <c r="Q362" s="380">
        <v>4774</v>
      </c>
      <c r="R362" s="375">
        <f t="shared" si="42"/>
        <v>1673.4105075690113</v>
      </c>
      <c r="S362" s="376">
        <f t="shared" si="47"/>
        <v>35.05258708774636</v>
      </c>
    </row>
    <row r="363" spans="1:19">
      <c r="A363" s="241">
        <v>101021</v>
      </c>
      <c r="B363" s="330" t="s">
        <v>618</v>
      </c>
      <c r="C363" s="333">
        <v>273</v>
      </c>
      <c r="D363" s="334">
        <v>898</v>
      </c>
      <c r="E363" s="335">
        <f t="shared" si="40"/>
        <v>0.3040089086859688</v>
      </c>
      <c r="F363" s="336">
        <v>4902573</v>
      </c>
      <c r="G363" s="336">
        <f t="shared" si="41"/>
        <v>17958.142857142859</v>
      </c>
      <c r="H363" s="337">
        <f t="shared" si="43"/>
        <v>5459.4354120267262</v>
      </c>
      <c r="I363" s="345">
        <v>282</v>
      </c>
      <c r="J363" s="346">
        <v>916</v>
      </c>
      <c r="K363" s="347">
        <f t="shared" si="44"/>
        <v>30.786026200873362</v>
      </c>
      <c r="L363" s="348">
        <v>4988323</v>
      </c>
      <c r="M363" s="348">
        <f t="shared" si="45"/>
        <v>17689.088652482271</v>
      </c>
      <c r="N363" s="348">
        <f t="shared" si="46"/>
        <v>5445.7674672489084</v>
      </c>
      <c r="O363" s="354">
        <v>3750898</v>
      </c>
      <c r="P363" s="355">
        <v>1023</v>
      </c>
      <c r="Q363" s="380">
        <v>4775</v>
      </c>
      <c r="R363" s="375">
        <f t="shared" si="42"/>
        <v>670.76746724890836</v>
      </c>
      <c r="S363" s="376">
        <f t="shared" si="47"/>
        <v>14.047486225108027</v>
      </c>
    </row>
    <row r="364" spans="1:19">
      <c r="A364" s="241">
        <v>101024</v>
      </c>
      <c r="B364" s="330" t="s">
        <v>403</v>
      </c>
      <c r="C364" s="333">
        <v>917</v>
      </c>
      <c r="D364" s="334">
        <v>3326</v>
      </c>
      <c r="E364" s="335">
        <f t="shared" si="40"/>
        <v>0.27570655441972342</v>
      </c>
      <c r="F364" s="336">
        <v>15973366</v>
      </c>
      <c r="G364" s="336">
        <f t="shared" si="41"/>
        <v>17419.155943293346</v>
      </c>
      <c r="H364" s="337">
        <f t="shared" si="43"/>
        <v>4802.575466025256</v>
      </c>
      <c r="I364" s="345">
        <v>921</v>
      </c>
      <c r="J364" s="346">
        <v>3300</v>
      </c>
      <c r="K364" s="347">
        <f t="shared" si="44"/>
        <v>27.90909090909091</v>
      </c>
      <c r="L364" s="348">
        <v>16116572</v>
      </c>
      <c r="M364" s="348">
        <f t="shared" si="45"/>
        <v>17498.99239956569</v>
      </c>
      <c r="N364" s="348">
        <f t="shared" si="46"/>
        <v>4883.8096969696971</v>
      </c>
      <c r="O364" s="354">
        <v>10455375</v>
      </c>
      <c r="P364" s="355">
        <v>3168</v>
      </c>
      <c r="Q364" s="380">
        <v>4776</v>
      </c>
      <c r="R364" s="375">
        <f t="shared" si="42"/>
        <v>107.80969696969714</v>
      </c>
      <c r="S364" s="376">
        <f t="shared" si="47"/>
        <v>2.2573219633521178</v>
      </c>
    </row>
    <row r="365" spans="1:19">
      <c r="A365" s="241">
        <v>101025</v>
      </c>
      <c r="B365" s="330" t="s">
        <v>332</v>
      </c>
      <c r="C365" s="333">
        <v>1779</v>
      </c>
      <c r="D365" s="334">
        <v>6486</v>
      </c>
      <c r="E365" s="335">
        <f t="shared" si="40"/>
        <v>0.27428307123034229</v>
      </c>
      <c r="F365" s="336">
        <v>31367846</v>
      </c>
      <c r="G365" s="336">
        <f t="shared" si="41"/>
        <v>17632.291174817314</v>
      </c>
      <c r="H365" s="337">
        <f t="shared" si="43"/>
        <v>4836.2389762565526</v>
      </c>
      <c r="I365" s="345">
        <v>1824</v>
      </c>
      <c r="J365" s="346">
        <v>6383</v>
      </c>
      <c r="K365" s="347">
        <f t="shared" si="44"/>
        <v>28.575904746984175</v>
      </c>
      <c r="L365" s="348">
        <v>31334912</v>
      </c>
      <c r="M365" s="348">
        <f t="shared" si="45"/>
        <v>17179.228070175439</v>
      </c>
      <c r="N365" s="348">
        <f t="shared" si="46"/>
        <v>4909.1198496005018</v>
      </c>
      <c r="O365" s="354">
        <v>24548259</v>
      </c>
      <c r="P365" s="355">
        <v>6172</v>
      </c>
      <c r="Q365" s="380">
        <v>4777</v>
      </c>
      <c r="R365" s="375">
        <f t="shared" si="42"/>
        <v>132.11984960050177</v>
      </c>
      <c r="S365" s="376">
        <f t="shared" si="47"/>
        <v>2.7657494159619378</v>
      </c>
    </row>
    <row r="366" spans="1:19">
      <c r="A366" s="241">
        <v>102001</v>
      </c>
      <c r="B366" s="330" t="s">
        <v>450</v>
      </c>
      <c r="C366" s="333">
        <v>849</v>
      </c>
      <c r="D366" s="334">
        <v>2448</v>
      </c>
      <c r="E366" s="335">
        <f t="shared" si="40"/>
        <v>0.34681372549019607</v>
      </c>
      <c r="F366" s="336">
        <v>13340014</v>
      </c>
      <c r="G366" s="336">
        <f t="shared" si="41"/>
        <v>15712.619552414606</v>
      </c>
      <c r="H366" s="337">
        <f t="shared" si="43"/>
        <v>5449.3521241830067</v>
      </c>
      <c r="I366" s="345">
        <v>882</v>
      </c>
      <c r="J366" s="346">
        <v>2632</v>
      </c>
      <c r="K366" s="347">
        <f t="shared" si="44"/>
        <v>33.51063829787234</v>
      </c>
      <c r="L366" s="348">
        <v>13645774</v>
      </c>
      <c r="M366" s="348">
        <f t="shared" si="45"/>
        <v>15471.399092970521</v>
      </c>
      <c r="N366" s="348">
        <f t="shared" si="46"/>
        <v>5184.5645896656533</v>
      </c>
      <c r="O366" s="354">
        <v>10751302</v>
      </c>
      <c r="P366" s="355">
        <v>2853</v>
      </c>
      <c r="Q366" s="380">
        <v>4778</v>
      </c>
      <c r="R366" s="375">
        <f t="shared" si="42"/>
        <v>406.56458966565333</v>
      </c>
      <c r="S366" s="376">
        <f t="shared" si="47"/>
        <v>8.5090956397164774</v>
      </c>
    </row>
    <row r="367" spans="1:19">
      <c r="A367" s="241">
        <v>102002</v>
      </c>
      <c r="B367" s="330" t="s">
        <v>533</v>
      </c>
      <c r="C367" s="333">
        <v>581</v>
      </c>
      <c r="D367" s="334">
        <v>1532</v>
      </c>
      <c r="E367" s="335">
        <f t="shared" si="40"/>
        <v>0.37924281984334202</v>
      </c>
      <c r="F367" s="336">
        <v>9972646</v>
      </c>
      <c r="G367" s="336">
        <f t="shared" si="41"/>
        <v>17164.623063683306</v>
      </c>
      <c r="H367" s="337">
        <f t="shared" si="43"/>
        <v>6509.5600522193208</v>
      </c>
      <c r="I367" s="345">
        <v>604</v>
      </c>
      <c r="J367" s="346">
        <v>1572</v>
      </c>
      <c r="K367" s="347">
        <f t="shared" si="44"/>
        <v>38.422391857506362</v>
      </c>
      <c r="L367" s="348">
        <v>10207855</v>
      </c>
      <c r="M367" s="348">
        <f t="shared" si="45"/>
        <v>16900.422185430463</v>
      </c>
      <c r="N367" s="348">
        <f t="shared" si="46"/>
        <v>6493.5464376590335</v>
      </c>
      <c r="O367" s="354">
        <v>7846060</v>
      </c>
      <c r="P367" s="355">
        <v>1685</v>
      </c>
      <c r="Q367" s="380">
        <v>4779</v>
      </c>
      <c r="R367" s="375">
        <f t="shared" si="42"/>
        <v>1714.5464376590335</v>
      </c>
      <c r="S367" s="376">
        <f t="shared" si="47"/>
        <v>35.876677917117249</v>
      </c>
    </row>
    <row r="368" spans="1:19">
      <c r="A368" s="241">
        <v>102003</v>
      </c>
      <c r="B368" s="330" t="s">
        <v>381</v>
      </c>
      <c r="C368" s="333">
        <v>1546</v>
      </c>
      <c r="D368" s="334">
        <v>3983</v>
      </c>
      <c r="E368" s="335">
        <f t="shared" si="40"/>
        <v>0.38814963595279939</v>
      </c>
      <c r="F368" s="336">
        <v>27266267</v>
      </c>
      <c r="G368" s="336">
        <f t="shared" si="41"/>
        <v>17636.653945666236</v>
      </c>
      <c r="H368" s="337">
        <f t="shared" si="43"/>
        <v>6845.6608084358522</v>
      </c>
      <c r="I368" s="345">
        <v>1586</v>
      </c>
      <c r="J368" s="346">
        <v>4111</v>
      </c>
      <c r="K368" s="347">
        <f t="shared" si="44"/>
        <v>38.579421065434197</v>
      </c>
      <c r="L368" s="348">
        <v>27453121</v>
      </c>
      <c r="M368" s="348">
        <f t="shared" si="45"/>
        <v>17309.660151324086</v>
      </c>
      <c r="N368" s="348">
        <f t="shared" si="46"/>
        <v>6677.9666747749943</v>
      </c>
      <c r="O368" s="354">
        <v>21955630</v>
      </c>
      <c r="P368" s="355">
        <v>4070</v>
      </c>
      <c r="Q368" s="380">
        <v>4780</v>
      </c>
      <c r="R368" s="375">
        <f t="shared" si="42"/>
        <v>1897.9666747749943</v>
      </c>
      <c r="S368" s="376">
        <f t="shared" si="47"/>
        <v>39.706415790271848</v>
      </c>
    </row>
    <row r="369" spans="1:19">
      <c r="A369" s="241">
        <v>102004</v>
      </c>
      <c r="B369" s="330" t="s">
        <v>646</v>
      </c>
      <c r="C369" s="333">
        <v>262</v>
      </c>
      <c r="D369" s="334">
        <v>670</v>
      </c>
      <c r="E369" s="335">
        <f t="shared" si="40"/>
        <v>0.39104477611940297</v>
      </c>
      <c r="F369" s="336">
        <v>4295404</v>
      </c>
      <c r="G369" s="336">
        <f t="shared" si="41"/>
        <v>16394.67175572519</v>
      </c>
      <c r="H369" s="337">
        <f t="shared" si="43"/>
        <v>6411.0507462686564</v>
      </c>
      <c r="I369" s="345">
        <v>265</v>
      </c>
      <c r="J369" s="346">
        <v>665</v>
      </c>
      <c r="K369" s="347">
        <f t="shared" si="44"/>
        <v>39.849624060150376</v>
      </c>
      <c r="L369" s="348">
        <v>4224953</v>
      </c>
      <c r="M369" s="348">
        <f t="shared" si="45"/>
        <v>15943.218867924528</v>
      </c>
      <c r="N369" s="348">
        <f t="shared" si="46"/>
        <v>6353.3127819548872</v>
      </c>
      <c r="O369" s="354">
        <v>3144043</v>
      </c>
      <c r="P369" s="355">
        <v>706</v>
      </c>
      <c r="Q369" s="380">
        <v>4781</v>
      </c>
      <c r="R369" s="375">
        <f t="shared" si="42"/>
        <v>1572.3127819548872</v>
      </c>
      <c r="S369" s="376">
        <f t="shared" si="47"/>
        <v>32.886692782992831</v>
      </c>
    </row>
    <row r="370" spans="1:19">
      <c r="A370" s="241">
        <v>102005</v>
      </c>
      <c r="B370" s="330" t="s">
        <v>594</v>
      </c>
      <c r="C370" s="333">
        <v>365</v>
      </c>
      <c r="D370" s="334">
        <v>1097</v>
      </c>
      <c r="E370" s="335">
        <f t="shared" si="40"/>
        <v>0.33272561531449407</v>
      </c>
      <c r="F370" s="336">
        <v>6587663</v>
      </c>
      <c r="G370" s="336">
        <f t="shared" si="41"/>
        <v>18048.391780821919</v>
      </c>
      <c r="H370" s="337">
        <f t="shared" si="43"/>
        <v>6005.1622607110303</v>
      </c>
      <c r="I370" s="345">
        <v>371</v>
      </c>
      <c r="J370" s="346">
        <v>1076</v>
      </c>
      <c r="K370" s="347">
        <f t="shared" si="44"/>
        <v>34.479553903345725</v>
      </c>
      <c r="L370" s="348">
        <v>6456505</v>
      </c>
      <c r="M370" s="348">
        <f t="shared" si="45"/>
        <v>17402.978436657682</v>
      </c>
      <c r="N370" s="348">
        <f t="shared" si="46"/>
        <v>6000.4693308550186</v>
      </c>
      <c r="O370" s="354">
        <v>4773747</v>
      </c>
      <c r="P370" s="355">
        <v>1136</v>
      </c>
      <c r="Q370" s="380">
        <v>4782</v>
      </c>
      <c r="R370" s="375">
        <f t="shared" si="42"/>
        <v>1218.4693308550186</v>
      </c>
      <c r="S370" s="376">
        <f t="shared" si="47"/>
        <v>25.480328959745265</v>
      </c>
    </row>
    <row r="371" spans="1:19">
      <c r="A371" s="241">
        <v>102006</v>
      </c>
      <c r="B371" s="330" t="s">
        <v>400</v>
      </c>
      <c r="C371" s="333">
        <v>1163</v>
      </c>
      <c r="D371" s="334">
        <v>3405</v>
      </c>
      <c r="E371" s="335">
        <f t="shared" si="40"/>
        <v>0.34155653450807638</v>
      </c>
      <c r="F371" s="336">
        <v>18780751</v>
      </c>
      <c r="G371" s="336">
        <f t="shared" si="41"/>
        <v>16148.539122957867</v>
      </c>
      <c r="H371" s="337">
        <f t="shared" si="43"/>
        <v>5515.6390602055799</v>
      </c>
      <c r="I371" s="345">
        <v>1208</v>
      </c>
      <c r="J371" s="346">
        <v>3440</v>
      </c>
      <c r="K371" s="347">
        <f t="shared" si="44"/>
        <v>35.116279069767444</v>
      </c>
      <c r="L371" s="348">
        <v>19456955</v>
      </c>
      <c r="M371" s="348">
        <f t="shared" si="45"/>
        <v>16106.750827814569</v>
      </c>
      <c r="N371" s="348">
        <f t="shared" si="46"/>
        <v>5656.0915697674418</v>
      </c>
      <c r="O371" s="354">
        <v>14345799</v>
      </c>
      <c r="P371" s="355">
        <v>3605</v>
      </c>
      <c r="Q371" s="380">
        <v>4783</v>
      </c>
      <c r="R371" s="375">
        <f t="shared" si="42"/>
        <v>873.0915697674418</v>
      </c>
      <c r="S371" s="376">
        <f t="shared" si="47"/>
        <v>18.254057490433656</v>
      </c>
    </row>
    <row r="372" spans="1:19">
      <c r="A372" s="241">
        <v>102007</v>
      </c>
      <c r="B372" s="330" t="s">
        <v>568</v>
      </c>
      <c r="C372" s="333">
        <v>450</v>
      </c>
      <c r="D372" s="334">
        <v>1272</v>
      </c>
      <c r="E372" s="335">
        <f t="shared" si="40"/>
        <v>0.35377358490566035</v>
      </c>
      <c r="F372" s="336">
        <v>8188108</v>
      </c>
      <c r="G372" s="336">
        <f t="shared" si="41"/>
        <v>18195.795555555556</v>
      </c>
      <c r="H372" s="337">
        <f t="shared" si="43"/>
        <v>6437.1918238993712</v>
      </c>
      <c r="I372" s="345">
        <v>470</v>
      </c>
      <c r="J372" s="346">
        <v>1216</v>
      </c>
      <c r="K372" s="347">
        <f t="shared" si="44"/>
        <v>38.651315789473685</v>
      </c>
      <c r="L372" s="348">
        <v>7835779</v>
      </c>
      <c r="M372" s="348">
        <f t="shared" si="45"/>
        <v>16671.870212765956</v>
      </c>
      <c r="N372" s="348">
        <f t="shared" si="46"/>
        <v>6443.8972039473683</v>
      </c>
      <c r="O372" s="354">
        <v>6613542</v>
      </c>
      <c r="P372" s="355">
        <v>1285</v>
      </c>
      <c r="Q372" s="380">
        <v>4784</v>
      </c>
      <c r="R372" s="375">
        <f t="shared" si="42"/>
        <v>1659.8972039473683</v>
      </c>
      <c r="S372" s="376">
        <f t="shared" si="47"/>
        <v>34.696847908598841</v>
      </c>
    </row>
    <row r="373" spans="1:19">
      <c r="A373" s="241">
        <v>102008</v>
      </c>
      <c r="B373" s="330" t="s">
        <v>453</v>
      </c>
      <c r="C373" s="333">
        <v>651</v>
      </c>
      <c r="D373" s="334">
        <v>2433</v>
      </c>
      <c r="E373" s="335">
        <f t="shared" si="40"/>
        <v>0.26757090012330459</v>
      </c>
      <c r="F373" s="336">
        <v>9605256</v>
      </c>
      <c r="G373" s="336">
        <f t="shared" si="41"/>
        <v>14754.617511520737</v>
      </c>
      <c r="H373" s="337">
        <f t="shared" si="43"/>
        <v>3947.9062885326757</v>
      </c>
      <c r="I373" s="345">
        <v>663</v>
      </c>
      <c r="J373" s="346">
        <v>2526</v>
      </c>
      <c r="K373" s="347">
        <f t="shared" si="44"/>
        <v>26.247030878859857</v>
      </c>
      <c r="L373" s="348">
        <v>11529994</v>
      </c>
      <c r="M373" s="348">
        <f t="shared" si="45"/>
        <v>17390.6395173454</v>
      </c>
      <c r="N373" s="348">
        <f t="shared" si="46"/>
        <v>4564.5265241488523</v>
      </c>
      <c r="O373" s="354">
        <v>7715105</v>
      </c>
      <c r="P373" s="355">
        <v>3190</v>
      </c>
      <c r="Q373" s="380">
        <v>4785</v>
      </c>
      <c r="R373" s="375">
        <f t="shared" si="42"/>
        <v>-220.47347585114767</v>
      </c>
      <c r="S373" s="376">
        <f t="shared" si="47"/>
        <v>-4.6075961515391359</v>
      </c>
    </row>
    <row r="374" spans="1:19">
      <c r="A374" s="241">
        <v>102009</v>
      </c>
      <c r="B374" s="330" t="s">
        <v>484</v>
      </c>
      <c r="C374" s="333">
        <v>947</v>
      </c>
      <c r="D374" s="334">
        <v>2102</v>
      </c>
      <c r="E374" s="335">
        <f t="shared" si="40"/>
        <v>0.45052331113225502</v>
      </c>
      <c r="F374" s="336">
        <v>16692615</v>
      </c>
      <c r="G374" s="336">
        <f t="shared" si="41"/>
        <v>17626.837381203801</v>
      </c>
      <c r="H374" s="337">
        <f t="shared" si="43"/>
        <v>7941.3011417697435</v>
      </c>
      <c r="I374" s="345">
        <v>947</v>
      </c>
      <c r="J374" s="346">
        <v>2192</v>
      </c>
      <c r="K374" s="347">
        <f t="shared" si="44"/>
        <v>43.202554744525543</v>
      </c>
      <c r="L374" s="348">
        <v>16512550</v>
      </c>
      <c r="M374" s="348">
        <f t="shared" si="45"/>
        <v>17436.694825765575</v>
      </c>
      <c r="N374" s="348">
        <f t="shared" si="46"/>
        <v>7533.0976277372265</v>
      </c>
      <c r="O374" s="354">
        <v>12611086</v>
      </c>
      <c r="P374" s="355">
        <v>2195</v>
      </c>
      <c r="Q374" s="380">
        <v>4786</v>
      </c>
      <c r="R374" s="375">
        <f t="shared" si="42"/>
        <v>2747.0976277372265</v>
      </c>
      <c r="S374" s="376">
        <f t="shared" si="47"/>
        <v>57.398613199691319</v>
      </c>
    </row>
    <row r="375" spans="1:19">
      <c r="A375" s="241">
        <v>102010</v>
      </c>
      <c r="B375" s="330" t="s">
        <v>458</v>
      </c>
      <c r="C375" s="333">
        <v>655</v>
      </c>
      <c r="D375" s="334">
        <v>2373</v>
      </c>
      <c r="E375" s="335">
        <f t="shared" si="40"/>
        <v>0.27602191319005476</v>
      </c>
      <c r="F375" s="336">
        <v>10145777</v>
      </c>
      <c r="G375" s="336">
        <f t="shared" si="41"/>
        <v>15489.735877862595</v>
      </c>
      <c r="H375" s="337">
        <f t="shared" si="43"/>
        <v>4275.506531816266</v>
      </c>
      <c r="I375" s="345">
        <v>683</v>
      </c>
      <c r="J375" s="346">
        <v>2437</v>
      </c>
      <c r="K375" s="347">
        <f t="shared" si="44"/>
        <v>28.026261797291752</v>
      </c>
      <c r="L375" s="348">
        <v>10250719</v>
      </c>
      <c r="M375" s="348">
        <f t="shared" si="45"/>
        <v>15008.373352855051</v>
      </c>
      <c r="N375" s="348">
        <f t="shared" si="46"/>
        <v>4206.2860073861302</v>
      </c>
      <c r="O375" s="354">
        <v>6802628</v>
      </c>
      <c r="P375" s="355">
        <v>2567</v>
      </c>
      <c r="Q375" s="380">
        <v>4787</v>
      </c>
      <c r="R375" s="375">
        <f t="shared" si="42"/>
        <v>-580.71399261386978</v>
      </c>
      <c r="S375" s="376">
        <f t="shared" si="47"/>
        <v>-12.131063142132229</v>
      </c>
    </row>
    <row r="376" spans="1:19">
      <c r="A376" s="241">
        <v>102011</v>
      </c>
      <c r="B376" s="330" t="s">
        <v>341</v>
      </c>
      <c r="C376" s="333">
        <v>2187</v>
      </c>
      <c r="D376" s="334">
        <v>5638</v>
      </c>
      <c r="E376" s="335">
        <f t="shared" si="40"/>
        <v>0.38790351188364669</v>
      </c>
      <c r="F376" s="336">
        <v>34160090</v>
      </c>
      <c r="G376" s="336">
        <f t="shared" si="41"/>
        <v>15619.611339734796</v>
      </c>
      <c r="H376" s="337">
        <f t="shared" si="43"/>
        <v>6058.9020929407588</v>
      </c>
      <c r="I376" s="345">
        <v>2171</v>
      </c>
      <c r="J376" s="346">
        <v>5684</v>
      </c>
      <c r="K376" s="347">
        <f t="shared" si="44"/>
        <v>38.19493314567206</v>
      </c>
      <c r="L376" s="348">
        <v>33889185</v>
      </c>
      <c r="M376" s="348">
        <f t="shared" si="45"/>
        <v>15609.942422846614</v>
      </c>
      <c r="N376" s="348">
        <f t="shared" si="46"/>
        <v>5962.207072484166</v>
      </c>
      <c r="O376" s="354">
        <v>24668960</v>
      </c>
      <c r="P376" s="355">
        <v>5835</v>
      </c>
      <c r="Q376" s="380">
        <v>4788</v>
      </c>
      <c r="R376" s="375">
        <f t="shared" si="42"/>
        <v>1174.207072484166</v>
      </c>
      <c r="S376" s="376">
        <f t="shared" si="47"/>
        <v>24.523957236511404</v>
      </c>
    </row>
    <row r="377" spans="1:19">
      <c r="A377" s="241">
        <v>102012</v>
      </c>
      <c r="B377" s="330" t="s">
        <v>507</v>
      </c>
      <c r="C377" s="333">
        <v>619</v>
      </c>
      <c r="D377" s="334">
        <v>1844</v>
      </c>
      <c r="E377" s="335">
        <f t="shared" si="40"/>
        <v>0.33568329718004336</v>
      </c>
      <c r="F377" s="336">
        <v>10340670</v>
      </c>
      <c r="G377" s="336">
        <f t="shared" si="41"/>
        <v>16705.444264943457</v>
      </c>
      <c r="H377" s="337">
        <f t="shared" si="43"/>
        <v>5607.7386117136657</v>
      </c>
      <c r="I377" s="345">
        <v>592</v>
      </c>
      <c r="J377" s="346">
        <v>1884</v>
      </c>
      <c r="K377" s="347">
        <f t="shared" si="44"/>
        <v>31.422505307855626</v>
      </c>
      <c r="L377" s="348">
        <v>9924350</v>
      </c>
      <c r="M377" s="348">
        <f t="shared" si="45"/>
        <v>16764.10472972973</v>
      </c>
      <c r="N377" s="348">
        <f t="shared" si="46"/>
        <v>5267.7016985138007</v>
      </c>
      <c r="O377" s="354">
        <v>8019761</v>
      </c>
      <c r="P377" s="355">
        <v>1892</v>
      </c>
      <c r="Q377" s="380">
        <v>4789</v>
      </c>
      <c r="R377" s="375">
        <f t="shared" si="42"/>
        <v>478.70169851380069</v>
      </c>
      <c r="S377" s="376">
        <f t="shared" si="47"/>
        <v>9.9958592297724103</v>
      </c>
    </row>
    <row r="378" spans="1:19">
      <c r="A378" s="241">
        <v>102013</v>
      </c>
      <c r="B378" s="330" t="s">
        <v>538</v>
      </c>
      <c r="C378" s="333">
        <v>488</v>
      </c>
      <c r="D378" s="334">
        <v>1439</v>
      </c>
      <c r="E378" s="335">
        <f t="shared" si="40"/>
        <v>0.33912439193884641</v>
      </c>
      <c r="F378" s="336">
        <v>8598657</v>
      </c>
      <c r="G378" s="336">
        <f t="shared" si="41"/>
        <v>17620.198770491803</v>
      </c>
      <c r="H378" s="337">
        <f t="shared" si="43"/>
        <v>5975.439193884642</v>
      </c>
      <c r="I378" s="345">
        <v>470</v>
      </c>
      <c r="J378" s="346">
        <v>1454</v>
      </c>
      <c r="K378" s="347">
        <f t="shared" si="44"/>
        <v>32.324621733149932</v>
      </c>
      <c r="L378" s="348">
        <v>8478422</v>
      </c>
      <c r="M378" s="348">
        <f t="shared" si="45"/>
        <v>18039.195744680852</v>
      </c>
      <c r="N378" s="348">
        <f t="shared" si="46"/>
        <v>5831.1017881705639</v>
      </c>
      <c r="O378" s="354">
        <v>6059667</v>
      </c>
      <c r="P378" s="355">
        <v>1398</v>
      </c>
      <c r="Q378" s="380">
        <v>4790</v>
      </c>
      <c r="R378" s="375">
        <f t="shared" si="42"/>
        <v>1041.1017881705639</v>
      </c>
      <c r="S378" s="376">
        <f t="shared" si="47"/>
        <v>21.734901631953317</v>
      </c>
    </row>
    <row r="379" spans="1:19">
      <c r="A379" s="241">
        <v>102014</v>
      </c>
      <c r="B379" s="330" t="s">
        <v>496</v>
      </c>
      <c r="C379" s="333">
        <v>799</v>
      </c>
      <c r="D379" s="334">
        <v>1976</v>
      </c>
      <c r="E379" s="335">
        <f t="shared" si="40"/>
        <v>0.4043522267206478</v>
      </c>
      <c r="F379" s="336">
        <v>13035272</v>
      </c>
      <c r="G379" s="336">
        <f t="shared" si="41"/>
        <v>16314.483103879849</v>
      </c>
      <c r="H379" s="337">
        <f t="shared" si="43"/>
        <v>6596.7975708502026</v>
      </c>
      <c r="I379" s="345">
        <v>783</v>
      </c>
      <c r="J379" s="346">
        <v>2051</v>
      </c>
      <c r="K379" s="347">
        <f t="shared" si="44"/>
        <v>38.176499268649437</v>
      </c>
      <c r="L379" s="348">
        <v>12683047</v>
      </c>
      <c r="M379" s="348">
        <f t="shared" si="45"/>
        <v>16198.016602809706</v>
      </c>
      <c r="N379" s="348">
        <f t="shared" si="46"/>
        <v>6183.8356899073624</v>
      </c>
      <c r="O379" s="354">
        <v>10326342</v>
      </c>
      <c r="P379" s="355">
        <v>2072</v>
      </c>
      <c r="Q379" s="380">
        <v>4791</v>
      </c>
      <c r="R379" s="375">
        <f t="shared" si="42"/>
        <v>1392.8356899073624</v>
      </c>
      <c r="S379" s="376">
        <f t="shared" si="47"/>
        <v>29.071920056509338</v>
      </c>
    </row>
    <row r="380" spans="1:19">
      <c r="A380" s="241">
        <v>102015</v>
      </c>
      <c r="B380" s="330" t="s">
        <v>522</v>
      </c>
      <c r="C380" s="333">
        <v>582</v>
      </c>
      <c r="D380" s="334">
        <v>1663</v>
      </c>
      <c r="E380" s="335">
        <f t="shared" si="40"/>
        <v>0.34996993385447983</v>
      </c>
      <c r="F380" s="336">
        <v>8086856</v>
      </c>
      <c r="G380" s="336">
        <f t="shared" si="41"/>
        <v>13894.941580756014</v>
      </c>
      <c r="H380" s="337">
        <f t="shared" si="43"/>
        <v>4862.8117859290442</v>
      </c>
      <c r="I380" s="345">
        <v>636</v>
      </c>
      <c r="J380" s="346">
        <v>1711</v>
      </c>
      <c r="K380" s="347">
        <f t="shared" si="44"/>
        <v>37.171244886031559</v>
      </c>
      <c r="L380" s="348">
        <v>8360369</v>
      </c>
      <c r="M380" s="348">
        <f t="shared" si="45"/>
        <v>13145.234276729559</v>
      </c>
      <c r="N380" s="348">
        <f t="shared" si="46"/>
        <v>4886.247223845704</v>
      </c>
      <c r="O380" s="354">
        <v>7061757</v>
      </c>
      <c r="P380" s="355">
        <v>1666</v>
      </c>
      <c r="Q380" s="380">
        <v>4792</v>
      </c>
      <c r="R380" s="375">
        <f t="shared" si="42"/>
        <v>94.247223845703957</v>
      </c>
      <c r="S380" s="376">
        <f t="shared" si="47"/>
        <v>1.9667617663961592</v>
      </c>
    </row>
    <row r="381" spans="1:19">
      <c r="A381" s="241">
        <v>102016</v>
      </c>
      <c r="B381" s="330" t="s">
        <v>457</v>
      </c>
      <c r="C381" s="333">
        <v>785</v>
      </c>
      <c r="D381" s="334">
        <v>2380</v>
      </c>
      <c r="E381" s="335">
        <f t="shared" si="40"/>
        <v>0.32983193277310924</v>
      </c>
      <c r="F381" s="336">
        <v>11451215</v>
      </c>
      <c r="G381" s="336">
        <f t="shared" si="41"/>
        <v>14587.535031847134</v>
      </c>
      <c r="H381" s="337">
        <f t="shared" si="43"/>
        <v>4811.4348739495799</v>
      </c>
      <c r="I381" s="345">
        <v>854</v>
      </c>
      <c r="J381" s="346">
        <v>2383</v>
      </c>
      <c r="K381" s="347">
        <f t="shared" si="44"/>
        <v>35.837180025178341</v>
      </c>
      <c r="L381" s="348">
        <v>11819405</v>
      </c>
      <c r="M381" s="348">
        <f t="shared" si="45"/>
        <v>13840.05269320843</v>
      </c>
      <c r="N381" s="348">
        <f t="shared" si="46"/>
        <v>4959.8845992446495</v>
      </c>
      <c r="O381" s="354">
        <v>8838758</v>
      </c>
      <c r="P381" s="355">
        <v>2385</v>
      </c>
      <c r="Q381" s="380">
        <v>4793</v>
      </c>
      <c r="R381" s="375">
        <f t="shared" si="42"/>
        <v>166.88459924464951</v>
      </c>
      <c r="S381" s="376">
        <f t="shared" si="47"/>
        <v>3.4818401678416335</v>
      </c>
    </row>
    <row r="382" spans="1:19">
      <c r="A382" s="241">
        <v>102017</v>
      </c>
      <c r="B382" s="330" t="s">
        <v>385</v>
      </c>
      <c r="C382" s="333">
        <v>1322</v>
      </c>
      <c r="D382" s="334">
        <v>3822</v>
      </c>
      <c r="E382" s="335">
        <f t="shared" si="40"/>
        <v>0.34589220303506019</v>
      </c>
      <c r="F382" s="336">
        <v>26710533</v>
      </c>
      <c r="G382" s="336">
        <f t="shared" si="41"/>
        <v>20204.639183055977</v>
      </c>
      <c r="H382" s="337">
        <f t="shared" si="43"/>
        <v>6988.6271585557297</v>
      </c>
      <c r="I382" s="345">
        <v>1322</v>
      </c>
      <c r="J382" s="346">
        <v>3796</v>
      </c>
      <c r="K382" s="347">
        <f t="shared" si="44"/>
        <v>34.826132771338251</v>
      </c>
      <c r="L382" s="348">
        <v>26334453</v>
      </c>
      <c r="M382" s="348">
        <f t="shared" si="45"/>
        <v>19920.161119515884</v>
      </c>
      <c r="N382" s="348">
        <f t="shared" si="46"/>
        <v>6937.4217597471024</v>
      </c>
      <c r="O382" s="354">
        <v>15642891</v>
      </c>
      <c r="P382" s="355">
        <v>3107</v>
      </c>
      <c r="Q382" s="380">
        <v>4794</v>
      </c>
      <c r="R382" s="375">
        <f t="shared" si="42"/>
        <v>2143.4217597471024</v>
      </c>
      <c r="S382" s="376">
        <f t="shared" si="47"/>
        <v>44.710508129893668</v>
      </c>
    </row>
    <row r="383" spans="1:19">
      <c r="A383" s="241">
        <v>102018</v>
      </c>
      <c r="B383" s="330" t="s">
        <v>485</v>
      </c>
      <c r="C383" s="333">
        <v>721</v>
      </c>
      <c r="D383" s="334">
        <v>2090</v>
      </c>
      <c r="E383" s="335">
        <f t="shared" si="40"/>
        <v>0.34497607655502394</v>
      </c>
      <c r="F383" s="336">
        <v>12782929</v>
      </c>
      <c r="G383" s="336">
        <f t="shared" si="41"/>
        <v>17729.443828016643</v>
      </c>
      <c r="H383" s="337">
        <f t="shared" si="43"/>
        <v>6116.2339712918656</v>
      </c>
      <c r="I383" s="345">
        <v>702</v>
      </c>
      <c r="J383" s="346">
        <v>2120</v>
      </c>
      <c r="K383" s="347">
        <f t="shared" si="44"/>
        <v>33.113207547169807</v>
      </c>
      <c r="L383" s="348">
        <v>12379501</v>
      </c>
      <c r="M383" s="348">
        <f t="shared" si="45"/>
        <v>17634.616809116807</v>
      </c>
      <c r="N383" s="348">
        <f t="shared" si="46"/>
        <v>5839.3872641509433</v>
      </c>
      <c r="O383" s="354">
        <v>10218509</v>
      </c>
      <c r="P383" s="355">
        <v>2138</v>
      </c>
      <c r="Q383" s="380">
        <v>4795</v>
      </c>
      <c r="R383" s="375">
        <f t="shared" si="42"/>
        <v>1044.3872641509433</v>
      </c>
      <c r="S383" s="376">
        <f t="shared" si="47"/>
        <v>21.780756290947721</v>
      </c>
    </row>
    <row r="384" spans="1:19">
      <c r="A384" s="241">
        <v>102019</v>
      </c>
      <c r="B384" s="330" t="s">
        <v>392</v>
      </c>
      <c r="C384" s="333">
        <v>1172</v>
      </c>
      <c r="D384" s="334">
        <v>3498</v>
      </c>
      <c r="E384" s="335">
        <f t="shared" si="40"/>
        <v>0.33504859919954261</v>
      </c>
      <c r="F384" s="336">
        <v>21100730</v>
      </c>
      <c r="G384" s="336">
        <f t="shared" si="41"/>
        <v>18004.035836177474</v>
      </c>
      <c r="H384" s="337">
        <f t="shared" si="43"/>
        <v>6032.2269868496287</v>
      </c>
      <c r="I384" s="345">
        <v>1174</v>
      </c>
      <c r="J384" s="346">
        <v>3741</v>
      </c>
      <c r="K384" s="347">
        <f t="shared" si="44"/>
        <v>31.381983426891207</v>
      </c>
      <c r="L384" s="348">
        <v>20889768</v>
      </c>
      <c r="M384" s="348">
        <f t="shared" si="45"/>
        <v>17793.66950596252</v>
      </c>
      <c r="N384" s="348">
        <f t="shared" si="46"/>
        <v>5584.0064153969524</v>
      </c>
      <c r="O384" s="354">
        <v>16310853</v>
      </c>
      <c r="P384" s="355">
        <v>3692</v>
      </c>
      <c r="Q384" s="380">
        <v>4796</v>
      </c>
      <c r="R384" s="375">
        <f t="shared" si="42"/>
        <v>788.00641539695243</v>
      </c>
      <c r="S384" s="376">
        <f t="shared" si="47"/>
        <v>16.430492397767981</v>
      </c>
    </row>
    <row r="385" spans="1:19">
      <c r="A385" s="241">
        <v>102020</v>
      </c>
      <c r="B385" s="330" t="s">
        <v>476</v>
      </c>
      <c r="C385" s="333">
        <v>792</v>
      </c>
      <c r="D385" s="334">
        <v>2198</v>
      </c>
      <c r="E385" s="335">
        <f t="shared" si="40"/>
        <v>0.36032757051865333</v>
      </c>
      <c r="F385" s="336">
        <v>14064292</v>
      </c>
      <c r="G385" s="336">
        <f t="shared" si="41"/>
        <v>17757.944444444445</v>
      </c>
      <c r="H385" s="337">
        <f t="shared" si="43"/>
        <v>6398.6769790718836</v>
      </c>
      <c r="I385" s="345">
        <v>831</v>
      </c>
      <c r="J385" s="346">
        <v>2279</v>
      </c>
      <c r="K385" s="347">
        <f t="shared" si="44"/>
        <v>36.463361123299691</v>
      </c>
      <c r="L385" s="348">
        <v>14375636</v>
      </c>
      <c r="M385" s="348">
        <f t="shared" si="45"/>
        <v>17299.200962695548</v>
      </c>
      <c r="N385" s="348">
        <f t="shared" si="46"/>
        <v>6307.8701184730144</v>
      </c>
      <c r="O385" s="354">
        <v>11143959</v>
      </c>
      <c r="P385" s="355">
        <v>2328</v>
      </c>
      <c r="Q385" s="380">
        <v>4797</v>
      </c>
      <c r="R385" s="375">
        <f t="shared" si="42"/>
        <v>1510.8701184730144</v>
      </c>
      <c r="S385" s="376">
        <f t="shared" si="47"/>
        <v>31.496145892704074</v>
      </c>
    </row>
    <row r="386" spans="1:19">
      <c r="A386" s="241">
        <v>102021</v>
      </c>
      <c r="B386" s="330" t="s">
        <v>323</v>
      </c>
      <c r="C386" s="333">
        <v>2205</v>
      </c>
      <c r="D386" s="334">
        <v>6894</v>
      </c>
      <c r="E386" s="335">
        <f t="shared" si="40"/>
        <v>0.31984334203655351</v>
      </c>
      <c r="F386" s="336">
        <v>36325776</v>
      </c>
      <c r="G386" s="336">
        <f t="shared" si="41"/>
        <v>16474.274829931972</v>
      </c>
      <c r="H386" s="337">
        <f t="shared" si="43"/>
        <v>5269.1871192341168</v>
      </c>
      <c r="I386" s="345">
        <v>2268</v>
      </c>
      <c r="J386" s="346">
        <v>7017</v>
      </c>
      <c r="K386" s="347">
        <f t="shared" si="44"/>
        <v>32.321504916631042</v>
      </c>
      <c r="L386" s="348">
        <v>36687566</v>
      </c>
      <c r="M386" s="348">
        <f t="shared" si="45"/>
        <v>16176.175485008818</v>
      </c>
      <c r="N386" s="348">
        <f t="shared" si="46"/>
        <v>5228.3833547099903</v>
      </c>
      <c r="O386" s="354">
        <v>28009579</v>
      </c>
      <c r="P386" s="355">
        <v>7032</v>
      </c>
      <c r="Q386" s="380">
        <v>4798</v>
      </c>
      <c r="R386" s="375">
        <f t="shared" si="42"/>
        <v>430.38335470999027</v>
      </c>
      <c r="S386" s="376">
        <f t="shared" si="47"/>
        <v>8.9700574137138442</v>
      </c>
    </row>
    <row r="387" spans="1:19">
      <c r="A387" s="241">
        <v>102023</v>
      </c>
      <c r="B387" s="330" t="s">
        <v>513</v>
      </c>
      <c r="C387" s="333">
        <v>823</v>
      </c>
      <c r="D387" s="334">
        <v>1796</v>
      </c>
      <c r="E387" s="335">
        <f t="shared" si="40"/>
        <v>0.45824053452115815</v>
      </c>
      <c r="F387" s="336">
        <v>14271928</v>
      </c>
      <c r="G387" s="336">
        <f t="shared" si="41"/>
        <v>17341.346294046172</v>
      </c>
      <c r="H387" s="337">
        <f t="shared" si="43"/>
        <v>7946.5077951002231</v>
      </c>
      <c r="I387" s="345">
        <v>844</v>
      </c>
      <c r="J387" s="346">
        <v>1851</v>
      </c>
      <c r="K387" s="347">
        <f t="shared" si="44"/>
        <v>45.596974608319826</v>
      </c>
      <c r="L387" s="348">
        <v>14622461</v>
      </c>
      <c r="M387" s="348">
        <f t="shared" si="45"/>
        <v>17325.19075829384</v>
      </c>
      <c r="N387" s="348">
        <f t="shared" si="46"/>
        <v>7899.7628309022148</v>
      </c>
      <c r="O387" s="354">
        <v>11746319</v>
      </c>
      <c r="P387" s="355">
        <v>1893</v>
      </c>
      <c r="Q387" s="380">
        <v>4799</v>
      </c>
      <c r="R387" s="375">
        <f t="shared" si="42"/>
        <v>3100.7628309022148</v>
      </c>
      <c r="S387" s="376">
        <f t="shared" si="47"/>
        <v>64.612686620175339</v>
      </c>
    </row>
    <row r="388" spans="1:19">
      <c r="A388" s="241">
        <v>102024</v>
      </c>
      <c r="B388" s="330" t="s">
        <v>545</v>
      </c>
      <c r="C388" s="333">
        <v>391</v>
      </c>
      <c r="D388" s="334">
        <v>1384</v>
      </c>
      <c r="E388" s="335">
        <f t="shared" si="40"/>
        <v>0.28251445086705201</v>
      </c>
      <c r="F388" s="336">
        <v>6497519</v>
      </c>
      <c r="G388" s="336">
        <f t="shared" si="41"/>
        <v>16617.695652173912</v>
      </c>
      <c r="H388" s="337">
        <f t="shared" si="43"/>
        <v>4694.7391618497113</v>
      </c>
      <c r="I388" s="345">
        <v>403</v>
      </c>
      <c r="J388" s="346">
        <v>1414</v>
      </c>
      <c r="K388" s="347">
        <f t="shared" si="44"/>
        <v>28.500707213578501</v>
      </c>
      <c r="L388" s="348">
        <v>6657981</v>
      </c>
      <c r="M388" s="348">
        <f t="shared" si="45"/>
        <v>16521.044665012407</v>
      </c>
      <c r="N388" s="348">
        <f t="shared" si="46"/>
        <v>4708.6145685997171</v>
      </c>
      <c r="O388" s="354">
        <v>3986097</v>
      </c>
      <c r="P388" s="355">
        <v>1421</v>
      </c>
      <c r="Q388" s="380">
        <v>4800</v>
      </c>
      <c r="R388" s="375">
        <f t="shared" si="42"/>
        <v>-91.385431400282869</v>
      </c>
      <c r="S388" s="376">
        <f t="shared" si="47"/>
        <v>-1.9038631541725599</v>
      </c>
    </row>
    <row r="389" spans="1:19">
      <c r="A389" s="241">
        <v>102025</v>
      </c>
      <c r="B389" s="330" t="s">
        <v>331</v>
      </c>
      <c r="C389" s="333">
        <v>2159</v>
      </c>
      <c r="D389" s="334">
        <v>6490</v>
      </c>
      <c r="E389" s="335">
        <f t="shared" ref="E389:E413" si="48">C389/D389</f>
        <v>0.33266563944530048</v>
      </c>
      <c r="F389" s="336">
        <v>39662613</v>
      </c>
      <c r="G389" s="336">
        <f t="shared" ref="G389:G413" si="49">F389/C389</f>
        <v>18370.82584529875</v>
      </c>
      <c r="H389" s="337">
        <f t="shared" si="43"/>
        <v>6111.3425269645604</v>
      </c>
      <c r="I389" s="345">
        <v>2180</v>
      </c>
      <c r="J389" s="346">
        <v>6346</v>
      </c>
      <c r="K389" s="347">
        <f t="shared" si="44"/>
        <v>34.352347935707535</v>
      </c>
      <c r="L389" s="348">
        <v>39531024</v>
      </c>
      <c r="M389" s="348">
        <f t="shared" si="45"/>
        <v>18133.497247706422</v>
      </c>
      <c r="N389" s="348">
        <f t="shared" si="46"/>
        <v>6229.2820674440591</v>
      </c>
      <c r="O389" s="354">
        <v>33390632</v>
      </c>
      <c r="P389" s="355">
        <v>6580</v>
      </c>
      <c r="Q389" s="380">
        <v>4801</v>
      </c>
      <c r="R389" s="375">
        <f t="shared" ref="R389:R413" si="50">N389-Q389</f>
        <v>1428.2820674440591</v>
      </c>
      <c r="S389" s="376">
        <f t="shared" si="47"/>
        <v>29.749678555385522</v>
      </c>
    </row>
    <row r="390" spans="1:19">
      <c r="A390" s="241">
        <v>102026</v>
      </c>
      <c r="B390" s="330" t="s">
        <v>561</v>
      </c>
      <c r="C390" s="333">
        <v>574</v>
      </c>
      <c r="D390" s="334">
        <v>1303</v>
      </c>
      <c r="E390" s="335">
        <f t="shared" si="48"/>
        <v>0.4405218726016884</v>
      </c>
      <c r="F390" s="336">
        <v>10858964</v>
      </c>
      <c r="G390" s="336">
        <f t="shared" si="49"/>
        <v>18918.055749128918</v>
      </c>
      <c r="H390" s="337">
        <f t="shared" ref="H390:H413" si="51">F390/D390</f>
        <v>8333.8173445894099</v>
      </c>
      <c r="I390" s="345">
        <v>547</v>
      </c>
      <c r="J390" s="346">
        <v>1348</v>
      </c>
      <c r="K390" s="347">
        <f t="shared" ref="K390:K413" si="52">I390/J390*100</f>
        <v>40.578635014836792</v>
      </c>
      <c r="L390" s="348">
        <v>10299877</v>
      </c>
      <c r="M390" s="348">
        <f t="shared" ref="M390:M413" si="53">L390/I390</f>
        <v>18829.75685557587</v>
      </c>
      <c r="N390" s="348">
        <f t="shared" ref="N390:N413" si="54">L390/J390</f>
        <v>7640.8583086053413</v>
      </c>
      <c r="O390" s="354">
        <v>9072188</v>
      </c>
      <c r="P390" s="355">
        <v>1383</v>
      </c>
      <c r="Q390" s="380">
        <v>4802</v>
      </c>
      <c r="R390" s="375">
        <f t="shared" si="50"/>
        <v>2838.8583086053413</v>
      </c>
      <c r="S390" s="376">
        <f t="shared" ref="S390:S413" si="55">R390/Q390*100</f>
        <v>59.118248825600602</v>
      </c>
    </row>
    <row r="391" spans="1:19">
      <c r="A391" s="241">
        <v>102027</v>
      </c>
      <c r="B391" s="330" t="s">
        <v>309</v>
      </c>
      <c r="C391" s="333">
        <v>3503</v>
      </c>
      <c r="D391" s="334">
        <v>8885</v>
      </c>
      <c r="E391" s="335">
        <f t="shared" si="48"/>
        <v>0.39425998874507595</v>
      </c>
      <c r="F391" s="336">
        <v>76432158</v>
      </c>
      <c r="G391" s="336">
        <f t="shared" si="49"/>
        <v>21819.057379389094</v>
      </c>
      <c r="H391" s="337">
        <f t="shared" si="51"/>
        <v>8602.3813168261113</v>
      </c>
      <c r="I391" s="345">
        <v>3466</v>
      </c>
      <c r="J391" s="346">
        <v>9258</v>
      </c>
      <c r="K391" s="347">
        <f t="shared" si="52"/>
        <v>37.437891553251241</v>
      </c>
      <c r="L391" s="348">
        <v>75068993</v>
      </c>
      <c r="M391" s="348">
        <f t="shared" si="53"/>
        <v>21658.682342758224</v>
      </c>
      <c r="N391" s="348">
        <f t="shared" si="54"/>
        <v>8108.5540073449993</v>
      </c>
      <c r="O391" s="354">
        <v>60362303</v>
      </c>
      <c r="P391" s="355">
        <v>8976</v>
      </c>
      <c r="Q391" s="380">
        <v>4803</v>
      </c>
      <c r="R391" s="375">
        <f t="shared" si="50"/>
        <v>3305.5540073449993</v>
      </c>
      <c r="S391" s="376">
        <f t="shared" si="55"/>
        <v>68.822694302415144</v>
      </c>
    </row>
    <row r="392" spans="1:19">
      <c r="A392" s="241">
        <v>102028</v>
      </c>
      <c r="B392" s="330" t="s">
        <v>574</v>
      </c>
      <c r="C392" s="333">
        <v>431</v>
      </c>
      <c r="D392" s="334">
        <v>1233</v>
      </c>
      <c r="E392" s="335">
        <f t="shared" si="48"/>
        <v>0.34955393349553932</v>
      </c>
      <c r="F392" s="336">
        <v>6166192</v>
      </c>
      <c r="G392" s="336">
        <f t="shared" si="49"/>
        <v>14306.709976798144</v>
      </c>
      <c r="H392" s="337">
        <f t="shared" si="51"/>
        <v>5000.9667477696676</v>
      </c>
      <c r="I392" s="345">
        <v>454</v>
      </c>
      <c r="J392" s="346">
        <v>1247</v>
      </c>
      <c r="K392" s="347">
        <f t="shared" si="52"/>
        <v>36.407377706495595</v>
      </c>
      <c r="L392" s="348">
        <v>6268359</v>
      </c>
      <c r="M392" s="348">
        <f t="shared" si="53"/>
        <v>13806.958149779735</v>
      </c>
      <c r="N392" s="348">
        <f t="shared" si="54"/>
        <v>5026.7514033680836</v>
      </c>
      <c r="O392" s="354">
        <v>4779191</v>
      </c>
      <c r="P392" s="355">
        <v>1299</v>
      </c>
      <c r="Q392" s="380">
        <v>4804</v>
      </c>
      <c r="R392" s="375">
        <f t="shared" si="50"/>
        <v>222.75140336808363</v>
      </c>
      <c r="S392" s="376">
        <f t="shared" si="55"/>
        <v>4.6367902449642724</v>
      </c>
    </row>
    <row r="393" spans="1:19">
      <c r="A393" s="241">
        <v>102029</v>
      </c>
      <c r="B393" s="330" t="s">
        <v>597</v>
      </c>
      <c r="C393" s="333">
        <v>399</v>
      </c>
      <c r="D393" s="334">
        <v>1048</v>
      </c>
      <c r="E393" s="335">
        <f t="shared" si="48"/>
        <v>0.38072519083969464</v>
      </c>
      <c r="F393" s="336">
        <v>6736680</v>
      </c>
      <c r="G393" s="336">
        <f t="shared" si="49"/>
        <v>16883.909774436092</v>
      </c>
      <c r="H393" s="337">
        <f t="shared" si="51"/>
        <v>6428.1297709923665</v>
      </c>
      <c r="I393" s="345">
        <v>394</v>
      </c>
      <c r="J393" s="346">
        <v>1040</v>
      </c>
      <c r="K393" s="347">
        <f t="shared" si="52"/>
        <v>37.884615384615387</v>
      </c>
      <c r="L393" s="348">
        <v>6578877</v>
      </c>
      <c r="M393" s="348">
        <f t="shared" si="53"/>
        <v>16697.65736040609</v>
      </c>
      <c r="N393" s="348">
        <f t="shared" si="54"/>
        <v>6325.8432692307688</v>
      </c>
      <c r="O393" s="354">
        <v>5736464</v>
      </c>
      <c r="P393" s="355">
        <v>1186</v>
      </c>
      <c r="Q393" s="380">
        <v>4805</v>
      </c>
      <c r="R393" s="375">
        <f t="shared" si="50"/>
        <v>1520.8432692307688</v>
      </c>
      <c r="S393" s="376">
        <f t="shared" si="55"/>
        <v>31.651264708236603</v>
      </c>
    </row>
    <row r="394" spans="1:19">
      <c r="A394" s="241">
        <v>102030</v>
      </c>
      <c r="B394" s="330" t="s">
        <v>358</v>
      </c>
      <c r="C394" s="333">
        <v>2097</v>
      </c>
      <c r="D394" s="334">
        <v>4750</v>
      </c>
      <c r="E394" s="335">
        <f t="shared" si="48"/>
        <v>0.4414736842105263</v>
      </c>
      <c r="F394" s="336">
        <v>36583126</v>
      </c>
      <c r="G394" s="336">
        <f t="shared" si="49"/>
        <v>17445.458273724369</v>
      </c>
      <c r="H394" s="337">
        <f t="shared" si="51"/>
        <v>7701.7107368421057</v>
      </c>
      <c r="I394" s="345">
        <v>2009</v>
      </c>
      <c r="J394" s="346">
        <v>4954</v>
      </c>
      <c r="K394" s="347">
        <f t="shared" si="52"/>
        <v>40.553088413403309</v>
      </c>
      <c r="L394" s="348">
        <v>35027983</v>
      </c>
      <c r="M394" s="348">
        <f t="shared" si="53"/>
        <v>17435.531607765057</v>
      </c>
      <c r="N394" s="348">
        <f t="shared" si="54"/>
        <v>7070.6465482438434</v>
      </c>
      <c r="O394" s="354">
        <v>25509248</v>
      </c>
      <c r="P394" s="355">
        <v>4643</v>
      </c>
      <c r="Q394" s="380">
        <v>4806</v>
      </c>
      <c r="R394" s="375">
        <f t="shared" si="50"/>
        <v>2264.6465482438434</v>
      </c>
      <c r="S394" s="376">
        <f t="shared" si="55"/>
        <v>47.121234878149053</v>
      </c>
    </row>
    <row r="395" spans="1:19">
      <c r="A395" s="241">
        <v>102031</v>
      </c>
      <c r="B395" s="330" t="s">
        <v>361</v>
      </c>
      <c r="C395" s="333">
        <v>1642</v>
      </c>
      <c r="D395" s="334">
        <v>4649</v>
      </c>
      <c r="E395" s="335">
        <f t="shared" si="48"/>
        <v>0.35319423531942351</v>
      </c>
      <c r="F395" s="336">
        <v>26277004</v>
      </c>
      <c r="G395" s="336">
        <f t="shared" si="49"/>
        <v>16003.047503045067</v>
      </c>
      <c r="H395" s="337">
        <f t="shared" si="51"/>
        <v>5652.1841256184125</v>
      </c>
      <c r="I395" s="345">
        <v>1660</v>
      </c>
      <c r="J395" s="346">
        <v>4742</v>
      </c>
      <c r="K395" s="347">
        <f t="shared" si="52"/>
        <v>35.006326444538175</v>
      </c>
      <c r="L395" s="348">
        <v>26171497</v>
      </c>
      <c r="M395" s="348">
        <f t="shared" si="53"/>
        <v>15765.96204819277</v>
      </c>
      <c r="N395" s="348">
        <f t="shared" si="54"/>
        <v>5519.0841417123575</v>
      </c>
      <c r="O395" s="354">
        <v>19007263</v>
      </c>
      <c r="P395" s="355">
        <v>4724</v>
      </c>
      <c r="Q395" s="380">
        <v>4807</v>
      </c>
      <c r="R395" s="375">
        <f t="shared" si="50"/>
        <v>712.08414171235745</v>
      </c>
      <c r="S395" s="376">
        <f t="shared" si="55"/>
        <v>14.81348328921068</v>
      </c>
    </row>
    <row r="396" spans="1:19">
      <c r="A396" s="241">
        <v>102032</v>
      </c>
      <c r="B396" s="330" t="s">
        <v>367</v>
      </c>
      <c r="C396" s="333">
        <v>1609</v>
      </c>
      <c r="D396" s="334">
        <v>4460</v>
      </c>
      <c r="E396" s="335">
        <f t="shared" si="48"/>
        <v>0.36076233183856504</v>
      </c>
      <c r="F396" s="336">
        <v>26017286</v>
      </c>
      <c r="G396" s="336">
        <f t="shared" si="49"/>
        <v>16169.848353014295</v>
      </c>
      <c r="H396" s="337">
        <f t="shared" si="51"/>
        <v>5833.4721973094174</v>
      </c>
      <c r="I396" s="345">
        <v>1668</v>
      </c>
      <c r="J396" s="346">
        <v>4565</v>
      </c>
      <c r="K396" s="347">
        <f t="shared" si="52"/>
        <v>36.538882803943046</v>
      </c>
      <c r="L396" s="348">
        <v>26153301</v>
      </c>
      <c r="M396" s="348">
        <f t="shared" si="53"/>
        <v>15679.437050359713</v>
      </c>
      <c r="N396" s="348">
        <f t="shared" si="54"/>
        <v>5729.0911281489598</v>
      </c>
      <c r="O396" s="354">
        <v>19875928</v>
      </c>
      <c r="P396" s="355">
        <v>4576</v>
      </c>
      <c r="Q396" s="380">
        <v>4808</v>
      </c>
      <c r="R396" s="375">
        <f t="shared" si="50"/>
        <v>921.0911281489598</v>
      </c>
      <c r="S396" s="376">
        <f t="shared" si="55"/>
        <v>19.157469387457564</v>
      </c>
    </row>
    <row r="397" spans="1:19">
      <c r="A397" s="241">
        <v>102033</v>
      </c>
      <c r="B397" s="330" t="s">
        <v>470</v>
      </c>
      <c r="C397" s="333">
        <v>782</v>
      </c>
      <c r="D397" s="334">
        <v>2238</v>
      </c>
      <c r="E397" s="335">
        <f t="shared" si="48"/>
        <v>0.34941912421805182</v>
      </c>
      <c r="F397" s="336">
        <v>13011211</v>
      </c>
      <c r="G397" s="336">
        <f t="shared" si="49"/>
        <v>16638.377237851662</v>
      </c>
      <c r="H397" s="337">
        <f t="shared" si="51"/>
        <v>5813.7672028596962</v>
      </c>
      <c r="I397" s="345">
        <v>778</v>
      </c>
      <c r="J397" s="346">
        <v>2303</v>
      </c>
      <c r="K397" s="347">
        <f t="shared" si="52"/>
        <v>33.782023447676949</v>
      </c>
      <c r="L397" s="348">
        <v>12748074</v>
      </c>
      <c r="M397" s="348">
        <f t="shared" si="53"/>
        <v>16385.699228791775</v>
      </c>
      <c r="N397" s="348">
        <f t="shared" si="54"/>
        <v>5535.4207555362573</v>
      </c>
      <c r="O397" s="354">
        <v>10255435</v>
      </c>
      <c r="P397" s="355">
        <v>2300</v>
      </c>
      <c r="Q397" s="380">
        <v>4809</v>
      </c>
      <c r="R397" s="375">
        <f t="shared" si="50"/>
        <v>726.42075553625727</v>
      </c>
      <c r="S397" s="376">
        <f t="shared" si="55"/>
        <v>15.105443034648728</v>
      </c>
    </row>
    <row r="398" spans="1:19">
      <c r="A398" s="241">
        <v>102034</v>
      </c>
      <c r="B398" s="330" t="s">
        <v>454</v>
      </c>
      <c r="C398" s="333">
        <v>900</v>
      </c>
      <c r="D398" s="334">
        <v>2422</v>
      </c>
      <c r="E398" s="335">
        <f t="shared" si="48"/>
        <v>0.37159372419488024</v>
      </c>
      <c r="F398" s="336">
        <v>13935872</v>
      </c>
      <c r="G398" s="336">
        <f t="shared" si="49"/>
        <v>15484.302222222223</v>
      </c>
      <c r="H398" s="337">
        <f t="shared" si="51"/>
        <v>5753.8695293146156</v>
      </c>
      <c r="I398" s="345">
        <v>937</v>
      </c>
      <c r="J398" s="346">
        <v>2272</v>
      </c>
      <c r="K398" s="347">
        <f t="shared" si="52"/>
        <v>41.241197183098592</v>
      </c>
      <c r="L398" s="348">
        <v>14093881</v>
      </c>
      <c r="M398" s="348">
        <f t="shared" si="53"/>
        <v>15041.495197438633</v>
      </c>
      <c r="N398" s="348">
        <f t="shared" si="54"/>
        <v>6203.2926936619715</v>
      </c>
      <c r="O398" s="354">
        <v>9921701</v>
      </c>
      <c r="P398" s="355">
        <v>2250</v>
      </c>
      <c r="Q398" s="380">
        <v>4810</v>
      </c>
      <c r="R398" s="375">
        <f t="shared" si="50"/>
        <v>1393.2926936619715</v>
      </c>
      <c r="S398" s="376">
        <f t="shared" si="55"/>
        <v>28.966584067816452</v>
      </c>
    </row>
    <row r="399" spans="1:19">
      <c r="A399" s="241">
        <v>102035</v>
      </c>
      <c r="B399" s="330" t="s">
        <v>540</v>
      </c>
      <c r="C399" s="333">
        <v>468</v>
      </c>
      <c r="D399" s="334">
        <v>1416</v>
      </c>
      <c r="E399" s="335">
        <f t="shared" si="48"/>
        <v>0.33050847457627119</v>
      </c>
      <c r="F399" s="336">
        <v>8345277</v>
      </c>
      <c r="G399" s="336">
        <f t="shared" si="49"/>
        <v>17831.788461538461</v>
      </c>
      <c r="H399" s="337">
        <f t="shared" si="51"/>
        <v>5893.5572033898306</v>
      </c>
      <c r="I399" s="345">
        <v>467</v>
      </c>
      <c r="J399" s="346">
        <v>1437</v>
      </c>
      <c r="K399" s="347">
        <f t="shared" si="52"/>
        <v>32.498260264439807</v>
      </c>
      <c r="L399" s="348">
        <v>8167204</v>
      </c>
      <c r="M399" s="348">
        <f t="shared" si="53"/>
        <v>17488.659528907923</v>
      </c>
      <c r="N399" s="348">
        <f t="shared" si="54"/>
        <v>5683.5100904662495</v>
      </c>
      <c r="O399" s="354">
        <v>6705907</v>
      </c>
      <c r="P399" s="355">
        <v>1520</v>
      </c>
      <c r="Q399" s="380">
        <v>4811</v>
      </c>
      <c r="R399" s="375">
        <f t="shared" si="50"/>
        <v>872.51009046624949</v>
      </c>
      <c r="S399" s="376">
        <f t="shared" si="55"/>
        <v>18.135732497739546</v>
      </c>
    </row>
    <row r="400" spans="1:19">
      <c r="A400" s="241">
        <v>102036</v>
      </c>
      <c r="B400" s="330" t="s">
        <v>416</v>
      </c>
      <c r="C400" s="333">
        <v>1195</v>
      </c>
      <c r="D400" s="334">
        <v>3148</v>
      </c>
      <c r="E400" s="335">
        <f t="shared" si="48"/>
        <v>0.37960609911054638</v>
      </c>
      <c r="F400" s="336">
        <v>23122246</v>
      </c>
      <c r="G400" s="336">
        <f t="shared" si="49"/>
        <v>19349.159832635982</v>
      </c>
      <c r="H400" s="337">
        <f t="shared" si="51"/>
        <v>7345.0590851334182</v>
      </c>
      <c r="I400" s="345">
        <v>1196</v>
      </c>
      <c r="J400" s="346">
        <v>3028</v>
      </c>
      <c r="K400" s="347">
        <f t="shared" si="52"/>
        <v>39.498018494055479</v>
      </c>
      <c r="L400" s="348">
        <v>23007503</v>
      </c>
      <c r="M400" s="348">
        <f t="shared" si="53"/>
        <v>19237.04264214047</v>
      </c>
      <c r="N400" s="348">
        <f t="shared" si="54"/>
        <v>7598.2506605019817</v>
      </c>
      <c r="O400" s="354">
        <v>19303535</v>
      </c>
      <c r="P400" s="355">
        <v>3204</v>
      </c>
      <c r="Q400" s="380">
        <v>4812</v>
      </c>
      <c r="R400" s="375">
        <f t="shared" si="50"/>
        <v>2786.2506605019817</v>
      </c>
      <c r="S400" s="376">
        <f t="shared" si="55"/>
        <v>57.902133426890721</v>
      </c>
    </row>
    <row r="401" spans="1:19">
      <c r="A401" s="241">
        <v>102038</v>
      </c>
      <c r="B401" s="330" t="s">
        <v>612</v>
      </c>
      <c r="C401" s="333">
        <v>337</v>
      </c>
      <c r="D401" s="334">
        <v>956</v>
      </c>
      <c r="E401" s="335">
        <f t="shared" si="48"/>
        <v>0.35251046025104604</v>
      </c>
      <c r="F401" s="336">
        <v>5949174</v>
      </c>
      <c r="G401" s="336">
        <f t="shared" si="49"/>
        <v>17653.3353115727</v>
      </c>
      <c r="H401" s="337">
        <f t="shared" si="51"/>
        <v>6222.9853556485359</v>
      </c>
      <c r="I401" s="345">
        <v>389</v>
      </c>
      <c r="J401" s="346">
        <v>989</v>
      </c>
      <c r="K401" s="347">
        <f t="shared" si="52"/>
        <v>39.332659251769464</v>
      </c>
      <c r="L401" s="348">
        <v>6093224</v>
      </c>
      <c r="M401" s="348">
        <f t="shared" si="53"/>
        <v>15663.814910025707</v>
      </c>
      <c r="N401" s="348">
        <f t="shared" si="54"/>
        <v>6160.9949443882706</v>
      </c>
      <c r="O401" s="354">
        <v>4432123</v>
      </c>
      <c r="P401" s="355">
        <v>1083</v>
      </c>
      <c r="Q401" s="380">
        <v>4813</v>
      </c>
      <c r="R401" s="375">
        <f t="shared" si="50"/>
        <v>1347.9949443882706</v>
      </c>
      <c r="S401" s="376">
        <f t="shared" si="55"/>
        <v>28.007374701605457</v>
      </c>
    </row>
    <row r="402" spans="1:19">
      <c r="A402" s="241">
        <v>102039</v>
      </c>
      <c r="B402" s="330" t="s">
        <v>578</v>
      </c>
      <c r="C402" s="333">
        <v>416</v>
      </c>
      <c r="D402" s="334">
        <v>1210</v>
      </c>
      <c r="E402" s="335">
        <f t="shared" si="48"/>
        <v>0.34380165289256198</v>
      </c>
      <c r="F402" s="336">
        <v>6243009</v>
      </c>
      <c r="G402" s="336">
        <f t="shared" si="49"/>
        <v>15007.233173076924</v>
      </c>
      <c r="H402" s="337">
        <f t="shared" si="51"/>
        <v>5159.5115702479343</v>
      </c>
      <c r="I402" s="345">
        <v>391</v>
      </c>
      <c r="J402" s="346">
        <v>1214</v>
      </c>
      <c r="K402" s="347">
        <f t="shared" si="52"/>
        <v>32.207578253706757</v>
      </c>
      <c r="L402" s="348">
        <v>6216688</v>
      </c>
      <c r="M402" s="348">
        <f t="shared" si="53"/>
        <v>15899.457800511509</v>
      </c>
      <c r="N402" s="348">
        <f t="shared" si="54"/>
        <v>5120.830313014827</v>
      </c>
      <c r="O402" s="354">
        <v>4833978</v>
      </c>
      <c r="P402" s="355">
        <v>1437</v>
      </c>
      <c r="Q402" s="380">
        <v>4814</v>
      </c>
      <c r="R402" s="375">
        <f t="shared" si="50"/>
        <v>306.83031301482697</v>
      </c>
      <c r="S402" s="376">
        <f t="shared" si="55"/>
        <v>6.3737082055427292</v>
      </c>
    </row>
    <row r="403" spans="1:19">
      <c r="A403" s="241">
        <v>102040</v>
      </c>
      <c r="B403" s="330" t="s">
        <v>447</v>
      </c>
      <c r="C403" s="333">
        <v>803</v>
      </c>
      <c r="D403" s="334">
        <v>2472</v>
      </c>
      <c r="E403" s="335">
        <f t="shared" si="48"/>
        <v>0.32483818770226536</v>
      </c>
      <c r="F403" s="336">
        <v>14281794</v>
      </c>
      <c r="G403" s="336">
        <f t="shared" si="49"/>
        <v>17785.546699875467</v>
      </c>
      <c r="H403" s="337">
        <f t="shared" si="51"/>
        <v>5777.424757281553</v>
      </c>
      <c r="I403" s="345">
        <v>858</v>
      </c>
      <c r="J403" s="346">
        <v>2775</v>
      </c>
      <c r="K403" s="347">
        <f t="shared" si="52"/>
        <v>30.918918918918919</v>
      </c>
      <c r="L403" s="348">
        <v>14764076</v>
      </c>
      <c r="M403" s="348">
        <f t="shared" si="53"/>
        <v>17207.547785547784</v>
      </c>
      <c r="N403" s="348">
        <f t="shared" si="54"/>
        <v>5320.3877477477481</v>
      </c>
      <c r="O403" s="354">
        <v>10972638</v>
      </c>
      <c r="P403" s="355">
        <v>2933</v>
      </c>
      <c r="Q403" s="380">
        <v>4815</v>
      </c>
      <c r="R403" s="375">
        <f t="shared" si="50"/>
        <v>505.38774774774811</v>
      </c>
      <c r="S403" s="376">
        <f t="shared" si="55"/>
        <v>10.496111064335372</v>
      </c>
    </row>
    <row r="404" spans="1:19">
      <c r="A404" s="241">
        <v>102041</v>
      </c>
      <c r="B404" s="330" t="s">
        <v>624</v>
      </c>
      <c r="C404" s="333">
        <v>327</v>
      </c>
      <c r="D404" s="334">
        <v>858</v>
      </c>
      <c r="E404" s="335">
        <f t="shared" si="48"/>
        <v>0.38111888111888109</v>
      </c>
      <c r="F404" s="336">
        <v>5908442</v>
      </c>
      <c r="G404" s="336">
        <f t="shared" si="49"/>
        <v>18068.629969418962</v>
      </c>
      <c r="H404" s="337">
        <f t="shared" si="51"/>
        <v>6886.296037296037</v>
      </c>
      <c r="I404" s="345">
        <v>354</v>
      </c>
      <c r="J404" s="346">
        <v>871</v>
      </c>
      <c r="K404" s="347">
        <f t="shared" si="52"/>
        <v>40.642939150401837</v>
      </c>
      <c r="L404" s="348">
        <v>5979690</v>
      </c>
      <c r="M404" s="348">
        <f t="shared" si="53"/>
        <v>16891.77966101695</v>
      </c>
      <c r="N404" s="348">
        <f t="shared" si="54"/>
        <v>6865.3157290470726</v>
      </c>
      <c r="O404" s="354">
        <v>4374812</v>
      </c>
      <c r="P404" s="355">
        <v>798</v>
      </c>
      <c r="Q404" s="380">
        <v>4816</v>
      </c>
      <c r="R404" s="375">
        <f t="shared" si="50"/>
        <v>2049.3157290470726</v>
      </c>
      <c r="S404" s="376">
        <f t="shared" si="55"/>
        <v>42.552236898817952</v>
      </c>
    </row>
    <row r="405" spans="1:19">
      <c r="A405" s="241">
        <v>102042</v>
      </c>
      <c r="B405" s="330" t="s">
        <v>536</v>
      </c>
      <c r="C405" s="333">
        <v>517</v>
      </c>
      <c r="D405" s="334">
        <v>1470</v>
      </c>
      <c r="E405" s="335">
        <f t="shared" si="48"/>
        <v>0.35170068027210882</v>
      </c>
      <c r="F405" s="336">
        <v>8882819</v>
      </c>
      <c r="G405" s="336">
        <f t="shared" si="49"/>
        <v>17181.468085106382</v>
      </c>
      <c r="H405" s="337">
        <f t="shared" si="51"/>
        <v>6042.7340136054418</v>
      </c>
      <c r="I405" s="345">
        <v>539</v>
      </c>
      <c r="J405" s="346">
        <v>1503</v>
      </c>
      <c r="K405" s="347">
        <f t="shared" si="52"/>
        <v>35.861610113107119</v>
      </c>
      <c r="L405" s="348">
        <v>9157928</v>
      </c>
      <c r="M405" s="348">
        <f t="shared" si="53"/>
        <v>16990.589981447123</v>
      </c>
      <c r="N405" s="348">
        <f t="shared" si="54"/>
        <v>6093.0991350632066</v>
      </c>
      <c r="O405" s="354">
        <v>7549429</v>
      </c>
      <c r="P405" s="355">
        <v>1581</v>
      </c>
      <c r="Q405" s="380">
        <v>4817</v>
      </c>
      <c r="R405" s="375">
        <f t="shared" si="50"/>
        <v>1276.0991350632066</v>
      </c>
      <c r="S405" s="376">
        <f t="shared" si="55"/>
        <v>26.491574321428413</v>
      </c>
    </row>
    <row r="406" spans="1:19">
      <c r="A406" s="241">
        <v>102043</v>
      </c>
      <c r="B406" s="330" t="s">
        <v>445</v>
      </c>
      <c r="C406" s="333">
        <v>866</v>
      </c>
      <c r="D406" s="334">
        <v>2526</v>
      </c>
      <c r="E406" s="335">
        <f t="shared" si="48"/>
        <v>0.3428345209817894</v>
      </c>
      <c r="F406" s="336">
        <v>17075057</v>
      </c>
      <c r="G406" s="336">
        <f t="shared" si="49"/>
        <v>19717.155889145495</v>
      </c>
      <c r="H406" s="337">
        <f t="shared" si="51"/>
        <v>6759.7216943784642</v>
      </c>
      <c r="I406" s="345">
        <v>896</v>
      </c>
      <c r="J406" s="346">
        <v>2523</v>
      </c>
      <c r="K406" s="347">
        <f t="shared" si="52"/>
        <v>35.513277843836704</v>
      </c>
      <c r="L406" s="348">
        <v>17640844</v>
      </c>
      <c r="M406" s="348">
        <f t="shared" si="53"/>
        <v>19688.441964285714</v>
      </c>
      <c r="N406" s="348">
        <f t="shared" si="54"/>
        <v>6992.0110978993262</v>
      </c>
      <c r="O406" s="354">
        <v>11917097</v>
      </c>
      <c r="P406" s="355">
        <v>2492</v>
      </c>
      <c r="Q406" s="380">
        <v>4818</v>
      </c>
      <c r="R406" s="375">
        <f t="shared" si="50"/>
        <v>2174.0110978993262</v>
      </c>
      <c r="S406" s="376">
        <f t="shared" si="55"/>
        <v>45.122687793676342</v>
      </c>
    </row>
    <row r="407" spans="1:19">
      <c r="A407" s="241">
        <v>102044</v>
      </c>
      <c r="B407" s="330" t="s">
        <v>327</v>
      </c>
      <c r="C407" s="333">
        <v>2566</v>
      </c>
      <c r="D407" s="334">
        <v>6555</v>
      </c>
      <c r="E407" s="335">
        <f t="shared" si="48"/>
        <v>0.39145690312738368</v>
      </c>
      <c r="F407" s="336">
        <v>48554981</v>
      </c>
      <c r="G407" s="336">
        <f t="shared" si="49"/>
        <v>18922.439984411536</v>
      </c>
      <c r="H407" s="337">
        <f t="shared" si="51"/>
        <v>7407.3197559115179</v>
      </c>
      <c r="I407" s="345">
        <v>2532</v>
      </c>
      <c r="J407" s="346">
        <v>6725</v>
      </c>
      <c r="K407" s="347">
        <f t="shared" si="52"/>
        <v>37.650557620817843</v>
      </c>
      <c r="L407" s="348">
        <v>48613044</v>
      </c>
      <c r="M407" s="348">
        <f t="shared" si="53"/>
        <v>19199.464454976303</v>
      </c>
      <c r="N407" s="348">
        <f t="shared" si="54"/>
        <v>7228.7054275092933</v>
      </c>
      <c r="O407" s="354">
        <v>40776957</v>
      </c>
      <c r="P407" s="355">
        <v>6902</v>
      </c>
      <c r="Q407" s="380">
        <v>4819</v>
      </c>
      <c r="R407" s="375">
        <f t="shared" si="50"/>
        <v>2409.7054275092933</v>
      </c>
      <c r="S407" s="376">
        <f t="shared" si="55"/>
        <v>50.004262865932624</v>
      </c>
    </row>
    <row r="408" spans="1:19">
      <c r="A408" s="241">
        <v>102045</v>
      </c>
      <c r="B408" s="330" t="s">
        <v>644</v>
      </c>
      <c r="C408" s="333">
        <v>247</v>
      </c>
      <c r="D408" s="334">
        <v>682</v>
      </c>
      <c r="E408" s="335">
        <f t="shared" si="48"/>
        <v>0.3621700879765396</v>
      </c>
      <c r="F408" s="336">
        <v>4213891</v>
      </c>
      <c r="G408" s="336">
        <f t="shared" si="49"/>
        <v>17060.287449392712</v>
      </c>
      <c r="H408" s="337">
        <f t="shared" si="51"/>
        <v>6178.7258064516127</v>
      </c>
      <c r="I408" s="345">
        <v>263</v>
      </c>
      <c r="J408" s="346">
        <v>712</v>
      </c>
      <c r="K408" s="347">
        <f t="shared" si="52"/>
        <v>36.938202247191008</v>
      </c>
      <c r="L408" s="348">
        <v>4274308</v>
      </c>
      <c r="M408" s="348">
        <f t="shared" si="53"/>
        <v>16252.121673003803</v>
      </c>
      <c r="N408" s="348">
        <f t="shared" si="54"/>
        <v>6003.2415730337079</v>
      </c>
      <c r="O408" s="354">
        <v>3752935</v>
      </c>
      <c r="P408" s="355">
        <v>722</v>
      </c>
      <c r="Q408" s="380">
        <v>4820</v>
      </c>
      <c r="R408" s="375">
        <f t="shared" si="50"/>
        <v>1183.2415730337079</v>
      </c>
      <c r="S408" s="376">
        <f t="shared" si="55"/>
        <v>24.548580353396428</v>
      </c>
    </row>
    <row r="409" spans="1:19">
      <c r="A409" s="241">
        <v>102046</v>
      </c>
      <c r="B409" s="330" t="s">
        <v>591</v>
      </c>
      <c r="C409" s="333">
        <v>451</v>
      </c>
      <c r="D409" s="334">
        <v>1106</v>
      </c>
      <c r="E409" s="335">
        <f t="shared" si="48"/>
        <v>0.40777576853526221</v>
      </c>
      <c r="F409" s="336">
        <v>7484208</v>
      </c>
      <c r="G409" s="336">
        <f t="shared" si="49"/>
        <v>16594.696230598671</v>
      </c>
      <c r="H409" s="337">
        <f t="shared" si="51"/>
        <v>6766.9150090415915</v>
      </c>
      <c r="I409" s="345">
        <v>456</v>
      </c>
      <c r="J409" s="346">
        <v>1116</v>
      </c>
      <c r="K409" s="347">
        <f t="shared" si="52"/>
        <v>40.86021505376344</v>
      </c>
      <c r="L409" s="348">
        <v>7540110</v>
      </c>
      <c r="M409" s="348">
        <f t="shared" si="53"/>
        <v>16535.32894736842</v>
      </c>
      <c r="N409" s="348">
        <f t="shared" si="54"/>
        <v>6756.3709677419356</v>
      </c>
      <c r="O409" s="354">
        <v>5554910</v>
      </c>
      <c r="P409" s="355">
        <v>1160</v>
      </c>
      <c r="Q409" s="380">
        <v>4821</v>
      </c>
      <c r="R409" s="375">
        <f t="shared" si="50"/>
        <v>1935.3709677419356</v>
      </c>
      <c r="S409" s="376">
        <f t="shared" si="55"/>
        <v>40.144595887615338</v>
      </c>
    </row>
    <row r="410" spans="1:19">
      <c r="A410" s="241">
        <v>102047</v>
      </c>
      <c r="B410" s="330" t="s">
        <v>274</v>
      </c>
      <c r="C410" s="333">
        <v>14517</v>
      </c>
      <c r="D410" s="334">
        <v>33357</v>
      </c>
      <c r="E410" s="335">
        <f t="shared" si="48"/>
        <v>0.43520100728482775</v>
      </c>
      <c r="F410" s="336">
        <v>338135427</v>
      </c>
      <c r="G410" s="336">
        <f t="shared" si="49"/>
        <v>23292.376317420956</v>
      </c>
      <c r="H410" s="337">
        <f t="shared" si="51"/>
        <v>10136.865635398866</v>
      </c>
      <c r="I410" s="345">
        <v>14441</v>
      </c>
      <c r="J410" s="346">
        <v>33853</v>
      </c>
      <c r="K410" s="347">
        <f t="shared" si="52"/>
        <v>42.657962366703103</v>
      </c>
      <c r="L410" s="348">
        <v>332704197</v>
      </c>
      <c r="M410" s="348">
        <f t="shared" si="53"/>
        <v>23038.861366941346</v>
      </c>
      <c r="N410" s="348">
        <f t="shared" si="54"/>
        <v>9827.9088116267394</v>
      </c>
      <c r="O410" s="354">
        <v>273319659</v>
      </c>
      <c r="P410" s="355">
        <v>33922</v>
      </c>
      <c r="Q410" s="380">
        <v>4822</v>
      </c>
      <c r="R410" s="375">
        <f t="shared" si="50"/>
        <v>5005.9088116267394</v>
      </c>
      <c r="S410" s="376">
        <f t="shared" si="55"/>
        <v>103.81395295783366</v>
      </c>
    </row>
    <row r="411" spans="1:19">
      <c r="A411" s="241">
        <v>102048</v>
      </c>
      <c r="B411" s="330" t="s">
        <v>631</v>
      </c>
      <c r="C411" s="333">
        <v>344</v>
      </c>
      <c r="D411" s="334">
        <v>802</v>
      </c>
      <c r="E411" s="335">
        <f t="shared" si="48"/>
        <v>0.42892768079800497</v>
      </c>
      <c r="F411" s="336">
        <v>5697544</v>
      </c>
      <c r="G411" s="336">
        <f t="shared" si="49"/>
        <v>16562.627906976744</v>
      </c>
      <c r="H411" s="337">
        <f t="shared" si="51"/>
        <v>7104.1695760598504</v>
      </c>
      <c r="I411" s="345">
        <v>360</v>
      </c>
      <c r="J411" s="346">
        <v>810</v>
      </c>
      <c r="K411" s="347">
        <f t="shared" si="52"/>
        <v>44.444444444444443</v>
      </c>
      <c r="L411" s="348">
        <v>5852611</v>
      </c>
      <c r="M411" s="348">
        <f t="shared" si="53"/>
        <v>16257.252777777778</v>
      </c>
      <c r="N411" s="348">
        <f t="shared" si="54"/>
        <v>7225.4456790123459</v>
      </c>
      <c r="O411" s="354">
        <v>4455481</v>
      </c>
      <c r="P411" s="355">
        <v>835</v>
      </c>
      <c r="Q411" s="380">
        <v>4823</v>
      </c>
      <c r="R411" s="375">
        <f t="shared" si="50"/>
        <v>2402.4456790123459</v>
      </c>
      <c r="S411" s="376">
        <f t="shared" si="55"/>
        <v>49.812267862582331</v>
      </c>
    </row>
    <row r="412" spans="1:19">
      <c r="A412" s="241">
        <v>102049</v>
      </c>
      <c r="B412" s="330" t="s">
        <v>512</v>
      </c>
      <c r="C412" s="333">
        <v>661</v>
      </c>
      <c r="D412" s="334">
        <v>1805</v>
      </c>
      <c r="E412" s="335">
        <f t="shared" si="48"/>
        <v>0.36620498614958447</v>
      </c>
      <c r="F412" s="336">
        <v>10147805</v>
      </c>
      <c r="G412" s="336">
        <f t="shared" si="49"/>
        <v>15352.201210287443</v>
      </c>
      <c r="H412" s="337">
        <f t="shared" si="51"/>
        <v>5622.0526315789475</v>
      </c>
      <c r="I412" s="345">
        <v>670</v>
      </c>
      <c r="J412" s="346">
        <v>1829</v>
      </c>
      <c r="K412" s="347">
        <f t="shared" si="52"/>
        <v>36.632039365773643</v>
      </c>
      <c r="L412" s="348">
        <v>9953661</v>
      </c>
      <c r="M412" s="348">
        <f t="shared" si="53"/>
        <v>14856.210447761194</v>
      </c>
      <c r="N412" s="348">
        <f t="shared" si="54"/>
        <v>5442.1328594860579</v>
      </c>
      <c r="O412" s="354">
        <v>7890986</v>
      </c>
      <c r="P412" s="355">
        <v>1818</v>
      </c>
      <c r="Q412" s="380">
        <v>4824</v>
      </c>
      <c r="R412" s="375">
        <f t="shared" si="50"/>
        <v>618.1328594860579</v>
      </c>
      <c r="S412" s="376">
        <f t="shared" si="55"/>
        <v>12.813699408914964</v>
      </c>
    </row>
    <row r="413" spans="1:19" ht="13.5" thickBot="1">
      <c r="A413" s="241">
        <v>102050</v>
      </c>
      <c r="B413" s="330" t="s">
        <v>494</v>
      </c>
      <c r="C413" s="338">
        <v>663</v>
      </c>
      <c r="D413" s="339">
        <v>1985</v>
      </c>
      <c r="E413" s="340">
        <f t="shared" si="48"/>
        <v>0.33400503778337531</v>
      </c>
      <c r="F413" s="341">
        <v>9634245</v>
      </c>
      <c r="G413" s="341">
        <f t="shared" si="49"/>
        <v>14531.28959276018</v>
      </c>
      <c r="H413" s="342">
        <f t="shared" si="51"/>
        <v>4853.5239294710327</v>
      </c>
      <c r="I413" s="349">
        <v>641</v>
      </c>
      <c r="J413" s="350">
        <v>2055</v>
      </c>
      <c r="K413" s="351">
        <f t="shared" si="52"/>
        <v>31.192214111922141</v>
      </c>
      <c r="L413" s="352">
        <v>9205366</v>
      </c>
      <c r="M413" s="352">
        <f t="shared" si="53"/>
        <v>14360.945397815913</v>
      </c>
      <c r="N413" s="352">
        <f t="shared" si="54"/>
        <v>4479.4968369829685</v>
      </c>
      <c r="O413" s="356">
        <v>6994925</v>
      </c>
      <c r="P413" s="357">
        <v>2117</v>
      </c>
      <c r="Q413" s="381">
        <v>4825</v>
      </c>
      <c r="R413" s="377">
        <f t="shared" si="50"/>
        <v>-345.50316301703151</v>
      </c>
      <c r="S413" s="378">
        <f t="shared" si="55"/>
        <v>-7.160687316415161</v>
      </c>
    </row>
    <row r="414" spans="1:19">
      <c r="B414" s="330"/>
    </row>
  </sheetData>
  <autoFilter ref="A4:S414"/>
  <mergeCells count="4">
    <mergeCell ref="I3:N3"/>
    <mergeCell ref="C3:H3"/>
    <mergeCell ref="O3:Q3"/>
    <mergeCell ref="R3:S3"/>
  </mergeCells>
  <pageMargins left="0.75" right="0.75" top="1" bottom="1" header="0.5" footer="0.5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  <pageSetUpPr fitToPage="1"/>
  </sheetPr>
  <dimension ref="A1:M416"/>
  <sheetViews>
    <sheetView topLeftCell="B1" workbookViewId="0">
      <selection activeCell="B9" sqref="B9"/>
    </sheetView>
  </sheetViews>
  <sheetFormatPr defaultColWidth="27.7109375" defaultRowHeight="15"/>
  <cols>
    <col min="1" max="1" width="13.85546875" style="92" customWidth="1"/>
    <col min="2" max="2" width="26.85546875" style="92" bestFit="1" customWidth="1"/>
    <col min="3" max="3" width="24.42578125" style="92" bestFit="1" customWidth="1"/>
    <col min="4" max="4" width="24.140625" style="92" bestFit="1" customWidth="1"/>
    <col min="5" max="5" width="20.85546875" style="92" bestFit="1" customWidth="1"/>
    <col min="6" max="6" width="10.85546875" style="92" bestFit="1" customWidth="1"/>
    <col min="7" max="7" width="7.42578125" style="244" bestFit="1" customWidth="1"/>
    <col min="8" max="8" width="10" style="244" customWidth="1"/>
    <col min="9" max="10" width="15.7109375" style="248" customWidth="1"/>
    <col min="11" max="11" width="17" style="256" bestFit="1" customWidth="1"/>
    <col min="12" max="12" width="27.7109375" style="243"/>
    <col min="13" max="16384" width="27.7109375" style="92"/>
  </cols>
  <sheetData>
    <row r="1" spans="1:12">
      <c r="B1" s="257" t="s">
        <v>1334</v>
      </c>
    </row>
    <row r="2" spans="1:12" ht="12.75">
      <c r="J2" s="252"/>
      <c r="K2" s="253"/>
      <c r="L2" s="251"/>
    </row>
    <row r="3" spans="1:12" s="2" customFormat="1" ht="12">
      <c r="D3" s="90"/>
      <c r="E3" s="90"/>
      <c r="F3" s="242"/>
      <c r="G3" s="245"/>
      <c r="H3" s="246"/>
      <c r="I3" s="249"/>
      <c r="J3" s="250"/>
      <c r="K3" s="254"/>
      <c r="L3" s="14"/>
    </row>
    <row r="4" spans="1:12" s="2" customFormat="1" ht="12">
      <c r="A4" s="4"/>
      <c r="B4" s="275"/>
      <c r="C4" s="276"/>
      <c r="D4" s="276"/>
      <c r="E4" s="276"/>
      <c r="F4" s="276"/>
      <c r="G4" s="406" t="s">
        <v>250</v>
      </c>
      <c r="H4" s="406"/>
      <c r="I4" s="407" t="s">
        <v>251</v>
      </c>
      <c r="J4" s="407"/>
      <c r="K4" s="255"/>
      <c r="L4" s="14"/>
    </row>
    <row r="5" spans="1:12" s="15" customFormat="1" ht="12">
      <c r="A5" s="259"/>
      <c r="B5" s="260"/>
      <c r="C5" s="261" t="s">
        <v>252</v>
      </c>
      <c r="D5" s="261" t="s">
        <v>253</v>
      </c>
      <c r="E5" s="261" t="s">
        <v>254</v>
      </c>
      <c r="F5" s="261" t="s">
        <v>255</v>
      </c>
      <c r="G5" s="262" t="s">
        <v>256</v>
      </c>
      <c r="H5" s="263" t="s">
        <v>257</v>
      </c>
      <c r="I5" s="264" t="s">
        <v>256</v>
      </c>
      <c r="J5" s="265" t="s">
        <v>257</v>
      </c>
      <c r="K5" s="266" t="s">
        <v>258</v>
      </c>
    </row>
    <row r="6" spans="1:12" s="2" customFormat="1" ht="12">
      <c r="A6" s="4">
        <v>80063</v>
      </c>
      <c r="B6" s="4" t="s">
        <v>259</v>
      </c>
      <c r="C6" s="4" t="s">
        <v>260</v>
      </c>
      <c r="D6" s="267" t="s">
        <v>261</v>
      </c>
      <c r="E6" s="268">
        <v>1</v>
      </c>
      <c r="F6" s="269">
        <v>31</v>
      </c>
      <c r="G6" s="270">
        <v>239.04069999999999</v>
      </c>
      <c r="H6" s="271">
        <f t="shared" ref="H6:H60" si="0">(G6/15222)*100</f>
        <v>1.5703632899750359</v>
      </c>
      <c r="I6" s="272">
        <v>183974</v>
      </c>
      <c r="J6" s="273">
        <f>(I6/1976631)*100</f>
        <v>9.3074529338050453</v>
      </c>
      <c r="K6" s="274">
        <f t="shared" ref="K6:K69" si="1">(I6/G6)</f>
        <v>769.63462707396695</v>
      </c>
      <c r="L6" s="14"/>
    </row>
    <row r="7" spans="1:12" s="2" customFormat="1" ht="12">
      <c r="A7" s="4">
        <v>79023</v>
      </c>
      <c r="B7" s="4" t="s">
        <v>262</v>
      </c>
      <c r="C7" s="4" t="s">
        <v>260</v>
      </c>
      <c r="D7" s="267" t="s">
        <v>261</v>
      </c>
      <c r="E7" s="268">
        <v>1</v>
      </c>
      <c r="F7" s="269">
        <v>320</v>
      </c>
      <c r="G7" s="270">
        <v>112.7244</v>
      </c>
      <c r="H7" s="271">
        <f t="shared" si="0"/>
        <v>0.74053606621994483</v>
      </c>
      <c r="I7" s="272">
        <v>90840</v>
      </c>
      <c r="J7" s="273">
        <f t="shared" ref="J7:J70" si="2">(I7/1976631)*100</f>
        <v>4.5956984384035264</v>
      </c>
      <c r="K7" s="274">
        <f t="shared" si="1"/>
        <v>805.85924609046492</v>
      </c>
      <c r="L7" s="14"/>
    </row>
    <row r="8" spans="1:12" s="2" customFormat="1" ht="12">
      <c r="A8" s="4">
        <v>79160</v>
      </c>
      <c r="B8" s="4" t="s">
        <v>263</v>
      </c>
      <c r="C8" s="4" t="s">
        <v>260</v>
      </c>
      <c r="D8" s="267" t="s">
        <v>264</v>
      </c>
      <c r="E8" s="268">
        <v>1</v>
      </c>
      <c r="F8" s="269">
        <v>216</v>
      </c>
      <c r="G8" s="270">
        <v>162.42850000000001</v>
      </c>
      <c r="H8" s="271">
        <f t="shared" si="0"/>
        <v>1.0670641177243465</v>
      </c>
      <c r="I8" s="272">
        <v>70515</v>
      </c>
      <c r="J8" s="273">
        <f t="shared" si="2"/>
        <v>3.5674336788201741</v>
      </c>
      <c r="K8" s="274">
        <f t="shared" si="1"/>
        <v>434.12947850900548</v>
      </c>
      <c r="L8" s="14"/>
    </row>
    <row r="9" spans="1:12" s="2" customFormat="1" ht="12">
      <c r="A9" s="4">
        <v>78045</v>
      </c>
      <c r="B9" s="4" t="s">
        <v>265</v>
      </c>
      <c r="C9" s="4" t="s">
        <v>260</v>
      </c>
      <c r="D9" s="267" t="s">
        <v>266</v>
      </c>
      <c r="E9" s="268">
        <v>0</v>
      </c>
      <c r="F9" s="269">
        <v>238</v>
      </c>
      <c r="G9" s="270">
        <v>37.861199999999997</v>
      </c>
      <c r="H9" s="271">
        <f t="shared" si="0"/>
        <v>0.24872684272763101</v>
      </c>
      <c r="I9" s="272">
        <v>67679</v>
      </c>
      <c r="J9" s="273">
        <f t="shared" si="2"/>
        <v>3.4239572282332915</v>
      </c>
      <c r="K9" s="274">
        <f t="shared" si="1"/>
        <v>1787.5555978151776</v>
      </c>
      <c r="L9" s="14"/>
    </row>
    <row r="10" spans="1:12" s="2" customFormat="1" ht="12">
      <c r="A10" s="4">
        <v>101010</v>
      </c>
      <c r="B10" s="4" t="s">
        <v>267</v>
      </c>
      <c r="C10" s="4" t="s">
        <v>260</v>
      </c>
      <c r="D10" s="267" t="s">
        <v>264</v>
      </c>
      <c r="E10" s="268">
        <v>1</v>
      </c>
      <c r="F10" s="269">
        <v>8</v>
      </c>
      <c r="G10" s="270">
        <v>181.99810000000002</v>
      </c>
      <c r="H10" s="271">
        <f t="shared" si="0"/>
        <v>1.1956254105899358</v>
      </c>
      <c r="I10" s="272">
        <v>61131</v>
      </c>
      <c r="J10" s="273">
        <f t="shared" si="2"/>
        <v>3.0926864953549753</v>
      </c>
      <c r="K10" s="274">
        <f t="shared" si="1"/>
        <v>335.88812190896493</v>
      </c>
      <c r="L10" s="14"/>
    </row>
    <row r="11" spans="1:12" s="2" customFormat="1" ht="12">
      <c r="A11" s="4">
        <v>78044</v>
      </c>
      <c r="B11" s="4" t="s">
        <v>268</v>
      </c>
      <c r="C11" s="4" t="s">
        <v>269</v>
      </c>
      <c r="D11" s="267" t="s">
        <v>261</v>
      </c>
      <c r="E11" s="268">
        <v>1</v>
      </c>
      <c r="F11" s="269">
        <v>210</v>
      </c>
      <c r="G11" s="270">
        <v>195.64340000000001</v>
      </c>
      <c r="H11" s="271">
        <f t="shared" si="0"/>
        <v>1.2852673761660756</v>
      </c>
      <c r="I11" s="272">
        <v>40479</v>
      </c>
      <c r="J11" s="273">
        <f t="shared" si="2"/>
        <v>2.0478784355805408</v>
      </c>
      <c r="K11" s="274">
        <f t="shared" si="1"/>
        <v>206.90194506944778</v>
      </c>
      <c r="L11" s="14"/>
    </row>
    <row r="12" spans="1:12" s="2" customFormat="1" ht="12">
      <c r="A12" s="4">
        <v>78108</v>
      </c>
      <c r="B12" s="4" t="s">
        <v>270</v>
      </c>
      <c r="C12" s="4" t="s">
        <v>271</v>
      </c>
      <c r="D12" s="267" t="s">
        <v>261</v>
      </c>
      <c r="E12" s="268">
        <v>1</v>
      </c>
      <c r="F12" s="269">
        <v>270</v>
      </c>
      <c r="G12" s="270">
        <v>150.9152</v>
      </c>
      <c r="H12" s="271">
        <f t="shared" si="0"/>
        <v>0.99142819603205889</v>
      </c>
      <c r="I12" s="272">
        <v>36889</v>
      </c>
      <c r="J12" s="273">
        <f t="shared" si="2"/>
        <v>1.8662562714032109</v>
      </c>
      <c r="K12" s="274">
        <f t="shared" si="1"/>
        <v>244.43528551133352</v>
      </c>
      <c r="L12" s="14"/>
    </row>
    <row r="13" spans="1:12" s="2" customFormat="1" ht="12">
      <c r="A13" s="4">
        <v>78102</v>
      </c>
      <c r="B13" s="4" t="s">
        <v>272</v>
      </c>
      <c r="C13" s="4" t="s">
        <v>273</v>
      </c>
      <c r="D13" s="267" t="s">
        <v>266</v>
      </c>
      <c r="E13" s="268">
        <v>0</v>
      </c>
      <c r="F13" s="269">
        <v>474</v>
      </c>
      <c r="G13" s="270">
        <v>55.281999999999996</v>
      </c>
      <c r="H13" s="271">
        <f t="shared" si="0"/>
        <v>0.36317172513467344</v>
      </c>
      <c r="I13" s="272">
        <v>35160</v>
      </c>
      <c r="J13" s="273">
        <f t="shared" si="2"/>
        <v>1.7787842040320121</v>
      </c>
      <c r="K13" s="274">
        <f t="shared" si="1"/>
        <v>636.01172171773817</v>
      </c>
      <c r="L13" s="14"/>
    </row>
    <row r="14" spans="1:12" s="2" customFormat="1" ht="12">
      <c r="A14" s="4">
        <v>102047</v>
      </c>
      <c r="B14" s="4" t="s">
        <v>274</v>
      </c>
      <c r="C14" s="4" t="s">
        <v>260</v>
      </c>
      <c r="D14" s="267" t="s">
        <v>261</v>
      </c>
      <c r="E14" s="268">
        <v>1</v>
      </c>
      <c r="F14" s="269">
        <v>476</v>
      </c>
      <c r="G14" s="270">
        <v>46.571800000000003</v>
      </c>
      <c r="H14" s="271">
        <f t="shared" si="0"/>
        <v>0.30595059781894629</v>
      </c>
      <c r="I14" s="272">
        <v>33897</v>
      </c>
      <c r="J14" s="273">
        <f t="shared" si="2"/>
        <v>1.7148876042114083</v>
      </c>
      <c r="K14" s="274">
        <f t="shared" si="1"/>
        <v>727.84388836162657</v>
      </c>
      <c r="L14" s="14"/>
    </row>
    <row r="15" spans="1:12" s="2" customFormat="1" ht="12">
      <c r="A15" s="4">
        <v>78033</v>
      </c>
      <c r="B15" s="4" t="s">
        <v>275</v>
      </c>
      <c r="C15" s="4" t="s">
        <v>271</v>
      </c>
      <c r="D15" s="267" t="s">
        <v>266</v>
      </c>
      <c r="E15" s="268">
        <v>0</v>
      </c>
      <c r="F15" s="269">
        <v>362</v>
      </c>
      <c r="G15" s="270">
        <v>130.63720000000001</v>
      </c>
      <c r="H15" s="271">
        <f t="shared" si="0"/>
        <v>0.85821311260018407</v>
      </c>
      <c r="I15" s="272">
        <v>22284</v>
      </c>
      <c r="J15" s="273">
        <f t="shared" si="2"/>
        <v>1.1273727873335995</v>
      </c>
      <c r="K15" s="274">
        <f t="shared" si="1"/>
        <v>170.57928369560889</v>
      </c>
      <c r="L15" s="14"/>
    </row>
    <row r="16" spans="1:12" s="2" customFormat="1" ht="12">
      <c r="A16" s="4">
        <v>78003</v>
      </c>
      <c r="B16" s="4" t="s">
        <v>276</v>
      </c>
      <c r="C16" s="4" t="s">
        <v>277</v>
      </c>
      <c r="D16" s="267">
        <v>1</v>
      </c>
      <c r="E16" s="268">
        <v>0</v>
      </c>
      <c r="F16" s="269">
        <v>720</v>
      </c>
      <c r="G16" s="270">
        <v>200.63099999999997</v>
      </c>
      <c r="H16" s="271">
        <f t="shared" si="0"/>
        <v>1.3180331099724081</v>
      </c>
      <c r="I16" s="272">
        <v>21024</v>
      </c>
      <c r="J16" s="273">
        <f t="shared" si="2"/>
        <v>1.0636279609092441</v>
      </c>
      <c r="K16" s="274">
        <f t="shared" si="1"/>
        <v>104.7893894762026</v>
      </c>
      <c r="L16" s="14"/>
    </row>
    <row r="17" spans="1:13" s="2" customFormat="1" ht="12">
      <c r="A17" s="4">
        <v>80038</v>
      </c>
      <c r="B17" s="4" t="s">
        <v>278</v>
      </c>
      <c r="C17" s="4" t="s">
        <v>273</v>
      </c>
      <c r="D17" s="267" t="s">
        <v>264</v>
      </c>
      <c r="E17" s="268">
        <v>1</v>
      </c>
      <c r="F17" s="269">
        <v>29</v>
      </c>
      <c r="G17" s="270">
        <v>39.867600000000003</v>
      </c>
      <c r="H17" s="271">
        <f t="shared" si="0"/>
        <v>0.26190776507686242</v>
      </c>
      <c r="I17" s="272">
        <v>19802</v>
      </c>
      <c r="J17" s="273">
        <f t="shared" si="2"/>
        <v>1.0018055975040359</v>
      </c>
      <c r="K17" s="274">
        <f t="shared" si="1"/>
        <v>496.69405732976145</v>
      </c>
      <c r="L17" s="14"/>
    </row>
    <row r="18" spans="1:13" s="2" customFormat="1" ht="12">
      <c r="A18" s="4">
        <v>80057</v>
      </c>
      <c r="B18" s="4" t="s">
        <v>279</v>
      </c>
      <c r="C18" s="4" t="s">
        <v>273</v>
      </c>
      <c r="D18" s="267" t="s">
        <v>261</v>
      </c>
      <c r="E18" s="268">
        <v>1</v>
      </c>
      <c r="F18" s="269">
        <v>228</v>
      </c>
      <c r="G18" s="270">
        <v>32.121600000000001</v>
      </c>
      <c r="H18" s="271">
        <f t="shared" si="0"/>
        <v>0.21102089081592432</v>
      </c>
      <c r="I18" s="272">
        <v>19024</v>
      </c>
      <c r="J18" s="273">
        <f t="shared" si="2"/>
        <v>0.96244569674360059</v>
      </c>
      <c r="K18" s="274">
        <f t="shared" si="1"/>
        <v>592.24945208208806</v>
      </c>
      <c r="L18" s="14"/>
    </row>
    <row r="19" spans="1:13" s="2" customFormat="1" ht="12">
      <c r="A19" s="4">
        <v>78081</v>
      </c>
      <c r="B19" s="4" t="s">
        <v>280</v>
      </c>
      <c r="C19" s="4" t="s">
        <v>271</v>
      </c>
      <c r="D19" s="267" t="s">
        <v>266</v>
      </c>
      <c r="E19" s="268">
        <v>0</v>
      </c>
      <c r="F19" s="269">
        <v>430</v>
      </c>
      <c r="G19" s="270">
        <v>76.671199999999999</v>
      </c>
      <c r="H19" s="271">
        <f t="shared" si="0"/>
        <v>0.50368676914991461</v>
      </c>
      <c r="I19" s="272">
        <v>19517</v>
      </c>
      <c r="J19" s="273">
        <f t="shared" si="2"/>
        <v>0.98738712486043168</v>
      </c>
      <c r="K19" s="274">
        <f t="shared" si="1"/>
        <v>254.55451329834409</v>
      </c>
      <c r="L19" s="14"/>
    </row>
    <row r="20" spans="1:13" s="2" customFormat="1" ht="12">
      <c r="A20" s="4">
        <v>78119</v>
      </c>
      <c r="B20" s="4" t="s">
        <v>281</v>
      </c>
      <c r="C20" s="4" t="s">
        <v>277</v>
      </c>
      <c r="D20" s="267" t="s">
        <v>282</v>
      </c>
      <c r="E20" s="268">
        <v>0</v>
      </c>
      <c r="F20" s="269">
        <v>1049</v>
      </c>
      <c r="G20" s="270">
        <v>282.5335</v>
      </c>
      <c r="H20" s="271">
        <f t="shared" si="0"/>
        <v>1.8560865852056234</v>
      </c>
      <c r="I20" s="272">
        <v>17501</v>
      </c>
      <c r="J20" s="273">
        <f t="shared" si="2"/>
        <v>0.8853954025814631</v>
      </c>
      <c r="K20" s="274">
        <f t="shared" si="1"/>
        <v>61.943097013274532</v>
      </c>
      <c r="L20" s="14"/>
    </row>
    <row r="21" spans="1:13" s="2" customFormat="1" ht="12">
      <c r="A21" s="4">
        <v>78029</v>
      </c>
      <c r="B21" s="4" t="s">
        <v>283</v>
      </c>
      <c r="C21" s="4" t="s">
        <v>269</v>
      </c>
      <c r="D21" s="267" t="s">
        <v>264</v>
      </c>
      <c r="E21" s="268">
        <v>1</v>
      </c>
      <c r="F21" s="269">
        <v>250</v>
      </c>
      <c r="G21" s="270">
        <v>159.07040000000001</v>
      </c>
      <c r="H21" s="271">
        <f t="shared" si="0"/>
        <v>1.045003284719485</v>
      </c>
      <c r="I21" s="272">
        <v>18587</v>
      </c>
      <c r="J21" s="273">
        <f t="shared" si="2"/>
        <v>0.9403373720234075</v>
      </c>
      <c r="K21" s="274">
        <f t="shared" si="1"/>
        <v>116.84763475794365</v>
      </c>
      <c r="L21" s="14"/>
    </row>
    <row r="22" spans="1:13" s="2" customFormat="1" ht="12">
      <c r="A22" s="4">
        <v>80088</v>
      </c>
      <c r="B22" s="4" t="s">
        <v>284</v>
      </c>
      <c r="C22" s="4" t="s">
        <v>273</v>
      </c>
      <c r="D22" s="267" t="s">
        <v>261</v>
      </c>
      <c r="E22" s="268">
        <v>1</v>
      </c>
      <c r="F22" s="269">
        <v>10</v>
      </c>
      <c r="G22" s="270">
        <v>31.860100000000003</v>
      </c>
      <c r="H22" s="271">
        <f t="shared" si="0"/>
        <v>0.20930298252529234</v>
      </c>
      <c r="I22" s="272">
        <v>18120</v>
      </c>
      <c r="J22" s="273">
        <f t="shared" si="2"/>
        <v>0.91671131334072986</v>
      </c>
      <c r="K22" s="274">
        <f t="shared" si="1"/>
        <v>568.7364446439276</v>
      </c>
      <c r="L22" s="14"/>
    </row>
    <row r="23" spans="1:13" s="2" customFormat="1" ht="12">
      <c r="A23" s="4">
        <v>78091</v>
      </c>
      <c r="B23" s="4" t="s">
        <v>285</v>
      </c>
      <c r="C23" s="4" t="s">
        <v>277</v>
      </c>
      <c r="D23" s="267" t="s">
        <v>286</v>
      </c>
      <c r="E23" s="268">
        <v>1</v>
      </c>
      <c r="F23" s="269">
        <v>94</v>
      </c>
      <c r="G23" s="270">
        <v>42.881499999999996</v>
      </c>
      <c r="H23" s="271">
        <f t="shared" si="0"/>
        <v>0.28170739718828008</v>
      </c>
      <c r="I23" s="272">
        <v>16214</v>
      </c>
      <c r="J23" s="273">
        <f t="shared" si="2"/>
        <v>0.82028461559087162</v>
      </c>
      <c r="K23" s="274">
        <f t="shared" si="1"/>
        <v>378.11177314226421</v>
      </c>
      <c r="L23" s="14"/>
    </row>
    <row r="24" spans="1:13" ht="12.75">
      <c r="A24" s="4">
        <v>101013</v>
      </c>
      <c r="B24" s="4" t="s">
        <v>287</v>
      </c>
      <c r="C24" s="4" t="s">
        <v>271</v>
      </c>
      <c r="D24" s="267" t="s">
        <v>264</v>
      </c>
      <c r="E24" s="268">
        <v>1</v>
      </c>
      <c r="F24" s="269">
        <v>90</v>
      </c>
      <c r="G24" s="270">
        <v>126.6461</v>
      </c>
      <c r="H24" s="271">
        <f t="shared" si="0"/>
        <v>0.83199382472736827</v>
      </c>
      <c r="I24" s="272">
        <v>17552</v>
      </c>
      <c r="J24" s="273">
        <f t="shared" si="2"/>
        <v>0.88797555031768693</v>
      </c>
      <c r="K24" s="274">
        <f t="shared" si="1"/>
        <v>138.59092384210805</v>
      </c>
      <c r="L24" s="14"/>
      <c r="M24" s="2"/>
    </row>
    <row r="25" spans="1:13" ht="12.75">
      <c r="A25" s="4">
        <v>80093</v>
      </c>
      <c r="B25" s="4" t="s">
        <v>288</v>
      </c>
      <c r="C25" s="4" t="s">
        <v>271</v>
      </c>
      <c r="D25" s="267" t="s">
        <v>264</v>
      </c>
      <c r="E25" s="268">
        <v>0</v>
      </c>
      <c r="F25" s="269">
        <v>210</v>
      </c>
      <c r="G25" s="270">
        <v>48.545299999999997</v>
      </c>
      <c r="H25" s="271">
        <f t="shared" si="0"/>
        <v>0.31891538562606753</v>
      </c>
      <c r="I25" s="272">
        <v>15674</v>
      </c>
      <c r="J25" s="273">
        <f t="shared" si="2"/>
        <v>0.79296540426614781</v>
      </c>
      <c r="K25" s="274">
        <f t="shared" si="1"/>
        <v>322.87368705106365</v>
      </c>
      <c r="L25" s="14"/>
      <c r="M25" s="2"/>
    </row>
    <row r="26" spans="1:13" ht="12.75">
      <c r="A26" s="4">
        <v>101008</v>
      </c>
      <c r="B26" s="4" t="s">
        <v>289</v>
      </c>
      <c r="C26" s="4" t="s">
        <v>271</v>
      </c>
      <c r="D26" s="267" t="s">
        <v>261</v>
      </c>
      <c r="E26" s="268">
        <v>1</v>
      </c>
      <c r="F26" s="269">
        <v>5</v>
      </c>
      <c r="G26" s="270">
        <v>41.681599999999996</v>
      </c>
      <c r="H26" s="271">
        <f t="shared" si="0"/>
        <v>0.27382472736828273</v>
      </c>
      <c r="I26" s="272">
        <v>14973</v>
      </c>
      <c r="J26" s="273">
        <f t="shared" si="2"/>
        <v>0.75750102067608971</v>
      </c>
      <c r="K26" s="274">
        <f t="shared" si="1"/>
        <v>359.22325438562825</v>
      </c>
      <c r="L26" s="14"/>
      <c r="M26" s="2"/>
    </row>
    <row r="27" spans="1:13" ht="12.75">
      <c r="A27" s="4">
        <v>80069</v>
      </c>
      <c r="B27" s="4" t="s">
        <v>290</v>
      </c>
      <c r="C27" s="4" t="s">
        <v>273</v>
      </c>
      <c r="D27" s="267" t="s">
        <v>264</v>
      </c>
      <c r="E27" s="268">
        <v>1</v>
      </c>
      <c r="F27" s="269">
        <v>67</v>
      </c>
      <c r="G27" s="270">
        <v>39.558</v>
      </c>
      <c r="H27" s="271">
        <f t="shared" si="0"/>
        <v>0.25987386677177771</v>
      </c>
      <c r="I27" s="272">
        <v>14949</v>
      </c>
      <c r="J27" s="273">
        <f t="shared" si="2"/>
        <v>0.75628683350610204</v>
      </c>
      <c r="K27" s="274">
        <f t="shared" si="1"/>
        <v>377.90080388290613</v>
      </c>
      <c r="L27" s="14"/>
      <c r="M27" s="2"/>
    </row>
    <row r="28" spans="1:13" ht="12.75">
      <c r="A28" s="4">
        <v>78010</v>
      </c>
      <c r="B28" s="4" t="s">
        <v>291</v>
      </c>
      <c r="C28" s="4" t="s">
        <v>271</v>
      </c>
      <c r="D28" s="267">
        <v>4</v>
      </c>
      <c r="E28" s="268">
        <v>1</v>
      </c>
      <c r="F28" s="269">
        <v>50</v>
      </c>
      <c r="G28" s="270">
        <v>29.456500000000002</v>
      </c>
      <c r="H28" s="271">
        <f t="shared" si="0"/>
        <v>0.19351267901721195</v>
      </c>
      <c r="I28" s="272">
        <v>13996</v>
      </c>
      <c r="J28" s="273">
        <f t="shared" si="2"/>
        <v>0.70807348463117292</v>
      </c>
      <c r="K28" s="274">
        <f t="shared" si="1"/>
        <v>475.14131006738745</v>
      </c>
      <c r="L28" s="14"/>
      <c r="M28" s="2"/>
    </row>
    <row r="29" spans="1:13" ht="12.75">
      <c r="A29" s="4">
        <v>80096</v>
      </c>
      <c r="B29" s="4" t="s">
        <v>292</v>
      </c>
      <c r="C29" s="4" t="s">
        <v>273</v>
      </c>
      <c r="D29" s="267" t="s">
        <v>261</v>
      </c>
      <c r="E29" s="268">
        <v>1</v>
      </c>
      <c r="F29" s="269">
        <v>15</v>
      </c>
      <c r="G29" s="270">
        <v>12.174900000000001</v>
      </c>
      <c r="H29" s="271">
        <f t="shared" si="0"/>
        <v>7.9982262514781244E-2</v>
      </c>
      <c r="I29" s="272">
        <v>13813</v>
      </c>
      <c r="J29" s="273">
        <f t="shared" si="2"/>
        <v>0.69881530746001663</v>
      </c>
      <c r="K29" s="274">
        <f t="shared" si="1"/>
        <v>1134.5473063433785</v>
      </c>
      <c r="L29" s="14"/>
      <c r="M29" s="2"/>
    </row>
    <row r="30" spans="1:13" ht="12.75">
      <c r="A30" s="4">
        <v>80043</v>
      </c>
      <c r="B30" s="4" t="s">
        <v>293</v>
      </c>
      <c r="C30" s="4" t="s">
        <v>260</v>
      </c>
      <c r="D30" s="267" t="s">
        <v>261</v>
      </c>
      <c r="E30" s="268">
        <v>1</v>
      </c>
      <c r="F30" s="269">
        <v>7</v>
      </c>
      <c r="G30" s="270">
        <v>25.754299999999997</v>
      </c>
      <c r="H30" s="271">
        <f t="shared" si="0"/>
        <v>0.16919130206280381</v>
      </c>
      <c r="I30" s="272">
        <v>12548</v>
      </c>
      <c r="J30" s="273">
        <f t="shared" si="2"/>
        <v>0.63481752537524705</v>
      </c>
      <c r="K30" s="274">
        <f t="shared" si="1"/>
        <v>487.21960992921578</v>
      </c>
      <c r="L30" s="14"/>
      <c r="M30" s="2"/>
    </row>
    <row r="31" spans="1:13" ht="12.75">
      <c r="A31" s="4">
        <v>80050</v>
      </c>
      <c r="B31" s="4" t="s">
        <v>294</v>
      </c>
      <c r="C31" s="4" t="s">
        <v>271</v>
      </c>
      <c r="D31" s="267" t="s">
        <v>261</v>
      </c>
      <c r="E31" s="268">
        <v>1</v>
      </c>
      <c r="F31" s="269">
        <v>28</v>
      </c>
      <c r="G31" s="270">
        <v>35.408999999999999</v>
      </c>
      <c r="H31" s="271">
        <f t="shared" si="0"/>
        <v>0.2326172644856129</v>
      </c>
      <c r="I31" s="272">
        <v>11436</v>
      </c>
      <c r="J31" s="273">
        <f t="shared" si="2"/>
        <v>0.57856018649914931</v>
      </c>
      <c r="K31" s="274">
        <f t="shared" si="1"/>
        <v>322.9687367618402</v>
      </c>
      <c r="L31" s="14"/>
      <c r="M31" s="2"/>
    </row>
    <row r="32" spans="1:13" ht="12.75">
      <c r="A32" s="4">
        <v>80061</v>
      </c>
      <c r="B32" s="4" t="s">
        <v>295</v>
      </c>
      <c r="C32" s="4" t="s">
        <v>271</v>
      </c>
      <c r="D32" s="267" t="s">
        <v>286</v>
      </c>
      <c r="E32" s="268">
        <v>0</v>
      </c>
      <c r="F32" s="269">
        <v>254</v>
      </c>
      <c r="G32" s="270">
        <v>11.770099999999999</v>
      </c>
      <c r="H32" s="271">
        <f t="shared" si="0"/>
        <v>7.7322953619760867E-2</v>
      </c>
      <c r="I32" s="272">
        <v>10589</v>
      </c>
      <c r="J32" s="273">
        <f t="shared" si="2"/>
        <v>0.53570949762499931</v>
      </c>
      <c r="K32" s="274">
        <f t="shared" si="1"/>
        <v>899.65250932447475</v>
      </c>
      <c r="L32" s="14"/>
      <c r="M32" s="2"/>
    </row>
    <row r="33" spans="1:13" ht="12.75">
      <c r="A33" s="4">
        <v>80007</v>
      </c>
      <c r="B33" s="4" t="s">
        <v>296</v>
      </c>
      <c r="C33" s="4" t="s">
        <v>269</v>
      </c>
      <c r="D33" s="267" t="s">
        <v>261</v>
      </c>
      <c r="E33" s="268">
        <v>1</v>
      </c>
      <c r="F33" s="269">
        <v>50</v>
      </c>
      <c r="G33" s="270">
        <v>24.853300000000001</v>
      </c>
      <c r="H33" s="271">
        <f t="shared" si="0"/>
        <v>0.16327223755091316</v>
      </c>
      <c r="I33" s="272">
        <v>10406</v>
      </c>
      <c r="J33" s="273">
        <f t="shared" si="2"/>
        <v>0.52645132045384291</v>
      </c>
      <c r="K33" s="274">
        <f t="shared" si="1"/>
        <v>418.69691348834959</v>
      </c>
      <c r="L33" s="14"/>
      <c r="M33" s="2"/>
    </row>
    <row r="34" spans="1:13" ht="12.75">
      <c r="A34" s="4">
        <v>80028</v>
      </c>
      <c r="B34" s="4" t="s">
        <v>297</v>
      </c>
      <c r="C34" s="4" t="s">
        <v>271</v>
      </c>
      <c r="D34" s="267" t="s">
        <v>286</v>
      </c>
      <c r="E34" s="268">
        <v>0</v>
      </c>
      <c r="F34" s="269">
        <v>400</v>
      </c>
      <c r="G34" s="270">
        <v>61.983900000000006</v>
      </c>
      <c r="H34" s="271">
        <f t="shared" si="0"/>
        <v>0.40719944816712661</v>
      </c>
      <c r="I34" s="272">
        <v>10430</v>
      </c>
      <c r="J34" s="273">
        <f t="shared" si="2"/>
        <v>0.52766550762383069</v>
      </c>
      <c r="K34" s="274">
        <f t="shared" si="1"/>
        <v>168.26950224171114</v>
      </c>
      <c r="L34" s="14"/>
      <c r="M34" s="2"/>
    </row>
    <row r="35" spans="1:13" ht="12.75">
      <c r="A35" s="4">
        <v>78017</v>
      </c>
      <c r="B35" s="4" t="s">
        <v>298</v>
      </c>
      <c r="C35" s="4" t="s">
        <v>271</v>
      </c>
      <c r="D35" s="267" t="s">
        <v>266</v>
      </c>
      <c r="E35" s="268">
        <v>0</v>
      </c>
      <c r="F35" s="269">
        <v>350</v>
      </c>
      <c r="G35" s="270">
        <v>86.198300000000003</v>
      </c>
      <c r="H35" s="271">
        <f t="shared" si="0"/>
        <v>0.56627447116016294</v>
      </c>
      <c r="I35" s="272">
        <v>10219</v>
      </c>
      <c r="J35" s="273">
        <f t="shared" si="2"/>
        <v>0.51699077875435528</v>
      </c>
      <c r="K35" s="274">
        <f t="shared" si="1"/>
        <v>118.55222202758058</v>
      </c>
      <c r="L35" s="14"/>
      <c r="M35" s="2"/>
    </row>
    <row r="36" spans="1:13" ht="12.75">
      <c r="A36" s="4">
        <v>78040</v>
      </c>
      <c r="B36" s="4" t="s">
        <v>299</v>
      </c>
      <c r="C36" s="4" t="s">
        <v>277</v>
      </c>
      <c r="D36" s="267" t="s">
        <v>286</v>
      </c>
      <c r="E36" s="268">
        <v>1</v>
      </c>
      <c r="F36" s="269">
        <v>120</v>
      </c>
      <c r="G36" s="270">
        <v>66.142799999999994</v>
      </c>
      <c r="H36" s="271">
        <f t="shared" si="0"/>
        <v>0.43452108789909333</v>
      </c>
      <c r="I36" s="272">
        <v>10135</v>
      </c>
      <c r="J36" s="273">
        <f t="shared" si="2"/>
        <v>0.51274112365939828</v>
      </c>
      <c r="K36" s="274">
        <f t="shared" si="1"/>
        <v>153.22907406399489</v>
      </c>
      <c r="L36" s="14"/>
      <c r="M36" s="2"/>
    </row>
    <row r="37" spans="1:13" ht="12.75">
      <c r="A37" s="4">
        <v>78138</v>
      </c>
      <c r="B37" s="4" t="s">
        <v>300</v>
      </c>
      <c r="C37" s="4" t="s">
        <v>301</v>
      </c>
      <c r="D37" s="267" t="s">
        <v>286</v>
      </c>
      <c r="E37" s="268">
        <v>1</v>
      </c>
      <c r="F37" s="269">
        <v>25</v>
      </c>
      <c r="G37" s="270">
        <v>22.555799999999998</v>
      </c>
      <c r="H37" s="271">
        <f t="shared" si="0"/>
        <v>0.1481789515175404</v>
      </c>
      <c r="I37" s="272">
        <v>10952</v>
      </c>
      <c r="J37" s="273">
        <f t="shared" si="2"/>
        <v>0.55407407857106361</v>
      </c>
      <c r="K37" s="274">
        <f t="shared" si="1"/>
        <v>485.55138811303527</v>
      </c>
      <c r="L37" s="14"/>
      <c r="M37" s="2"/>
    </row>
    <row r="38" spans="1:13" ht="12.75">
      <c r="A38" s="4">
        <v>101012</v>
      </c>
      <c r="B38" s="4" t="s">
        <v>302</v>
      </c>
      <c r="C38" s="4" t="s">
        <v>271</v>
      </c>
      <c r="D38" s="267" t="s">
        <v>264</v>
      </c>
      <c r="E38" s="268">
        <v>1</v>
      </c>
      <c r="F38" s="269">
        <v>220</v>
      </c>
      <c r="G38" s="270">
        <v>133.6883</v>
      </c>
      <c r="H38" s="271">
        <f t="shared" si="0"/>
        <v>0.87825712784128229</v>
      </c>
      <c r="I38" s="272">
        <v>10533</v>
      </c>
      <c r="J38" s="273">
        <f t="shared" si="2"/>
        <v>0.53287639422836119</v>
      </c>
      <c r="K38" s="274">
        <f t="shared" si="1"/>
        <v>78.787747319698141</v>
      </c>
      <c r="L38" s="14"/>
      <c r="M38" s="2"/>
    </row>
    <row r="39" spans="1:13" ht="12.75">
      <c r="A39" s="4">
        <v>78031</v>
      </c>
      <c r="B39" s="4" t="s">
        <v>303</v>
      </c>
      <c r="C39" s="4" t="s">
        <v>273</v>
      </c>
      <c r="D39" s="267" t="s">
        <v>266</v>
      </c>
      <c r="E39" s="268">
        <v>0</v>
      </c>
      <c r="F39" s="269">
        <v>559</v>
      </c>
      <c r="G39" s="270">
        <v>11.557399999999999</v>
      </c>
      <c r="H39" s="271">
        <f t="shared" si="0"/>
        <v>7.5925633950860591E-2</v>
      </c>
      <c r="I39" s="272">
        <v>10028</v>
      </c>
      <c r="J39" s="273">
        <f t="shared" si="2"/>
        <v>0.50732787252653633</v>
      </c>
      <c r="K39" s="274">
        <f t="shared" si="1"/>
        <v>867.66919895478225</v>
      </c>
      <c r="L39" s="14"/>
      <c r="M39" s="2"/>
    </row>
    <row r="40" spans="1:13" ht="12.75">
      <c r="A40" s="4">
        <v>78070</v>
      </c>
      <c r="B40" s="4" t="s">
        <v>304</v>
      </c>
      <c r="C40" s="4" t="s">
        <v>273</v>
      </c>
      <c r="D40" s="267" t="s">
        <v>266</v>
      </c>
      <c r="E40" s="268">
        <v>0</v>
      </c>
      <c r="F40" s="269">
        <v>376</v>
      </c>
      <c r="G40" s="270">
        <v>77.601699999999994</v>
      </c>
      <c r="H40" s="271">
        <f t="shared" si="0"/>
        <v>0.50979963211141766</v>
      </c>
      <c r="I40" s="272">
        <v>9468</v>
      </c>
      <c r="J40" s="273">
        <f t="shared" si="2"/>
        <v>0.47899683856015612</v>
      </c>
      <c r="K40" s="274">
        <f t="shared" si="1"/>
        <v>122.00763643064522</v>
      </c>
      <c r="L40" s="14"/>
      <c r="M40" s="2"/>
    </row>
    <row r="41" spans="1:13" ht="12.75">
      <c r="A41" s="4">
        <v>78047</v>
      </c>
      <c r="B41" s="4" t="s">
        <v>305</v>
      </c>
      <c r="C41" s="4" t="s">
        <v>271</v>
      </c>
      <c r="D41" s="267" t="s">
        <v>261</v>
      </c>
      <c r="E41" s="268">
        <v>1</v>
      </c>
      <c r="F41" s="269">
        <v>230</v>
      </c>
      <c r="G41" s="270">
        <v>21.102600000000002</v>
      </c>
      <c r="H41" s="271">
        <f t="shared" si="0"/>
        <v>0.13863224280646433</v>
      </c>
      <c r="I41" s="272">
        <v>9746</v>
      </c>
      <c r="J41" s="273">
        <f t="shared" si="2"/>
        <v>0.49306117327918059</v>
      </c>
      <c r="K41" s="274">
        <f t="shared" si="1"/>
        <v>461.83882554756281</v>
      </c>
      <c r="L41" s="14"/>
      <c r="M41" s="2"/>
    </row>
    <row r="42" spans="1:13" ht="12.75">
      <c r="A42" s="4">
        <v>101017</v>
      </c>
      <c r="B42" s="4" t="s">
        <v>306</v>
      </c>
      <c r="C42" s="4" t="s">
        <v>277</v>
      </c>
      <c r="D42" s="267" t="s">
        <v>282</v>
      </c>
      <c r="E42" s="268">
        <v>0</v>
      </c>
      <c r="F42" s="269">
        <v>436</v>
      </c>
      <c r="G42" s="270">
        <v>98.349899999999991</v>
      </c>
      <c r="H42" s="271">
        <f t="shared" si="0"/>
        <v>0.64610366574694511</v>
      </c>
      <c r="I42" s="272">
        <v>9230</v>
      </c>
      <c r="J42" s="273">
        <f t="shared" si="2"/>
        <v>0.46695614912444455</v>
      </c>
      <c r="K42" s="274">
        <f t="shared" si="1"/>
        <v>93.848595677270652</v>
      </c>
      <c r="L42" s="14"/>
      <c r="M42" s="2"/>
    </row>
    <row r="43" spans="1:13" ht="12.75">
      <c r="A43" s="4">
        <v>78079</v>
      </c>
      <c r="B43" s="4" t="s">
        <v>307</v>
      </c>
      <c r="C43" s="4" t="s">
        <v>273</v>
      </c>
      <c r="D43" s="267" t="s">
        <v>282</v>
      </c>
      <c r="E43" s="268">
        <v>0</v>
      </c>
      <c r="F43" s="269">
        <v>500</v>
      </c>
      <c r="G43" s="270">
        <v>35.685300000000005</v>
      </c>
      <c r="H43" s="271">
        <f t="shared" si="0"/>
        <v>0.23443240047299965</v>
      </c>
      <c r="I43" s="272">
        <v>9441</v>
      </c>
      <c r="J43" s="273">
        <f t="shared" si="2"/>
        <v>0.47763087799392001</v>
      </c>
      <c r="K43" s="274">
        <f t="shared" si="1"/>
        <v>264.56271910282379</v>
      </c>
      <c r="L43" s="14"/>
      <c r="M43" s="2"/>
    </row>
    <row r="44" spans="1:13" ht="12.75">
      <c r="A44" s="4">
        <v>78015</v>
      </c>
      <c r="B44" s="4" t="s">
        <v>308</v>
      </c>
      <c r="C44" s="4" t="s">
        <v>301</v>
      </c>
      <c r="D44" s="267">
        <v>2</v>
      </c>
      <c r="E44" s="268">
        <v>1</v>
      </c>
      <c r="F44" s="269">
        <v>150</v>
      </c>
      <c r="G44" s="270">
        <v>37.085700000000003</v>
      </c>
      <c r="H44" s="271">
        <f t="shared" si="0"/>
        <v>0.24363224280646434</v>
      </c>
      <c r="I44" s="272">
        <v>9371</v>
      </c>
      <c r="J44" s="273">
        <f t="shared" si="2"/>
        <v>0.47408949874812245</v>
      </c>
      <c r="K44" s="274">
        <f t="shared" si="1"/>
        <v>252.6849971822023</v>
      </c>
      <c r="L44" s="14"/>
      <c r="M44" s="2"/>
    </row>
    <row r="45" spans="1:13" ht="12.75">
      <c r="A45" s="4">
        <v>102027</v>
      </c>
      <c r="B45" s="4" t="s">
        <v>309</v>
      </c>
      <c r="C45" s="4" t="s">
        <v>273</v>
      </c>
      <c r="D45" s="267" t="s">
        <v>261</v>
      </c>
      <c r="E45" s="268">
        <v>1</v>
      </c>
      <c r="F45" s="269">
        <v>44</v>
      </c>
      <c r="G45" s="270">
        <v>22.888300000000001</v>
      </c>
      <c r="H45" s="271">
        <f t="shared" si="0"/>
        <v>0.15036328997503615</v>
      </c>
      <c r="I45" s="272">
        <v>9293</v>
      </c>
      <c r="J45" s="273">
        <f t="shared" si="2"/>
        <v>0.47014339044566239</v>
      </c>
      <c r="K45" s="274">
        <f t="shared" si="1"/>
        <v>406.01530039365088</v>
      </c>
      <c r="L45" s="14"/>
      <c r="M45" s="2"/>
    </row>
    <row r="46" spans="1:13" ht="12.75">
      <c r="A46" s="4">
        <v>79137</v>
      </c>
      <c r="B46" s="4" t="s">
        <v>310</v>
      </c>
      <c r="C46" s="4" t="s">
        <v>271</v>
      </c>
      <c r="D46" s="267" t="s">
        <v>261</v>
      </c>
      <c r="E46" s="268">
        <v>1</v>
      </c>
      <c r="F46" s="269">
        <v>8</v>
      </c>
      <c r="G46" s="270">
        <v>7.7925000000000004</v>
      </c>
      <c r="H46" s="271">
        <f t="shared" si="0"/>
        <v>5.1192353173039024E-2</v>
      </c>
      <c r="I46" s="272">
        <v>9219</v>
      </c>
      <c r="J46" s="273">
        <f t="shared" si="2"/>
        <v>0.46639964667153355</v>
      </c>
      <c r="K46" s="274">
        <f t="shared" si="1"/>
        <v>1183.0606352261789</v>
      </c>
      <c r="L46" s="14"/>
      <c r="M46" s="2"/>
    </row>
    <row r="47" spans="1:13" ht="12.75">
      <c r="A47" s="4">
        <v>80012</v>
      </c>
      <c r="B47" s="4" t="s">
        <v>311</v>
      </c>
      <c r="C47" s="4" t="s">
        <v>273</v>
      </c>
      <c r="D47" s="267" t="s">
        <v>261</v>
      </c>
      <c r="E47" s="268">
        <v>1</v>
      </c>
      <c r="F47" s="269">
        <v>11</v>
      </c>
      <c r="G47" s="270">
        <v>18.0565</v>
      </c>
      <c r="H47" s="271">
        <f t="shared" si="0"/>
        <v>0.11862107476021547</v>
      </c>
      <c r="I47" s="272">
        <v>8945</v>
      </c>
      <c r="J47" s="273">
        <f t="shared" si="2"/>
        <v>0.45253767648084037</v>
      </c>
      <c r="K47" s="274">
        <f t="shared" si="1"/>
        <v>495.38947193531413</v>
      </c>
      <c r="L47" s="14"/>
      <c r="M47" s="2"/>
    </row>
    <row r="48" spans="1:13" ht="12.75">
      <c r="A48" s="4">
        <v>78150</v>
      </c>
      <c r="B48" s="4" t="s">
        <v>312</v>
      </c>
      <c r="C48" s="4" t="s">
        <v>260</v>
      </c>
      <c r="D48" s="267" t="s">
        <v>264</v>
      </c>
      <c r="E48" s="268">
        <v>1</v>
      </c>
      <c r="F48" s="269">
        <v>73</v>
      </c>
      <c r="G48" s="270">
        <v>26.717300000000002</v>
      </c>
      <c r="H48" s="271">
        <f t="shared" si="0"/>
        <v>0.17551767179082908</v>
      </c>
      <c r="I48" s="272">
        <v>9046</v>
      </c>
      <c r="J48" s="273">
        <f t="shared" si="2"/>
        <v>0.45764738082120537</v>
      </c>
      <c r="K48" s="274">
        <f t="shared" si="1"/>
        <v>338.58211720495706</v>
      </c>
      <c r="L48" s="14"/>
      <c r="M48" s="2"/>
    </row>
    <row r="49" spans="1:13" ht="12.75">
      <c r="A49" s="4">
        <v>78025</v>
      </c>
      <c r="B49" s="4" t="s">
        <v>313</v>
      </c>
      <c r="C49" s="4" t="s">
        <v>277</v>
      </c>
      <c r="D49" s="267" t="s">
        <v>261</v>
      </c>
      <c r="E49" s="268">
        <v>1</v>
      </c>
      <c r="F49" s="269">
        <v>50</v>
      </c>
      <c r="G49" s="270">
        <v>28.8233</v>
      </c>
      <c r="H49" s="271">
        <f t="shared" si="0"/>
        <v>0.18935291026146367</v>
      </c>
      <c r="I49" s="272">
        <v>8504</v>
      </c>
      <c r="J49" s="273">
        <f t="shared" si="2"/>
        <v>0.430226987232316</v>
      </c>
      <c r="K49" s="274">
        <f t="shared" si="1"/>
        <v>295.0390829641297</v>
      </c>
      <c r="L49" s="14"/>
      <c r="M49" s="2"/>
    </row>
    <row r="50" spans="1:13" ht="12.75">
      <c r="A50" s="4">
        <v>78058</v>
      </c>
      <c r="B50" s="4" t="s">
        <v>314</v>
      </c>
      <c r="C50" s="4" t="s">
        <v>277</v>
      </c>
      <c r="D50" s="267" t="s">
        <v>286</v>
      </c>
      <c r="E50" s="268">
        <v>1</v>
      </c>
      <c r="F50" s="269">
        <v>350</v>
      </c>
      <c r="G50" s="270">
        <v>60.797200000000004</v>
      </c>
      <c r="H50" s="271">
        <f t="shared" si="0"/>
        <v>0.39940349494153204</v>
      </c>
      <c r="I50" s="272">
        <v>8173</v>
      </c>
      <c r="J50" s="273">
        <f t="shared" si="2"/>
        <v>0.41348132251290198</v>
      </c>
      <c r="K50" s="274">
        <f t="shared" si="1"/>
        <v>134.43053298507166</v>
      </c>
      <c r="L50" s="14"/>
      <c r="M50" s="2"/>
    </row>
    <row r="51" spans="1:13" ht="12.75">
      <c r="A51" s="4">
        <v>80065</v>
      </c>
      <c r="B51" s="4" t="s">
        <v>315</v>
      </c>
      <c r="C51" s="4" t="s">
        <v>271</v>
      </c>
      <c r="D51" s="267" t="s">
        <v>264</v>
      </c>
      <c r="E51" s="268">
        <v>0</v>
      </c>
      <c r="F51" s="269">
        <v>87</v>
      </c>
      <c r="G51" s="270">
        <v>40.223600000000005</v>
      </c>
      <c r="H51" s="271">
        <f t="shared" si="0"/>
        <v>0.26424648535015116</v>
      </c>
      <c r="I51" s="272">
        <v>7895</v>
      </c>
      <c r="J51" s="273">
        <f t="shared" si="2"/>
        <v>0.39941698779387758</v>
      </c>
      <c r="K51" s="274">
        <f t="shared" si="1"/>
        <v>196.27780705854272</v>
      </c>
      <c r="L51" s="14"/>
      <c r="M51" s="2"/>
    </row>
    <row r="52" spans="1:13" ht="12.75">
      <c r="A52" s="4">
        <v>79011</v>
      </c>
      <c r="B52" s="4" t="s">
        <v>316</v>
      </c>
      <c r="C52" s="4" t="s">
        <v>271</v>
      </c>
      <c r="D52" s="267" t="s">
        <v>261</v>
      </c>
      <c r="E52" s="268">
        <v>1</v>
      </c>
      <c r="F52" s="269">
        <v>341</v>
      </c>
      <c r="G52" s="270">
        <v>42.375200000000007</v>
      </c>
      <c r="H52" s="271">
        <f t="shared" si="0"/>
        <v>0.27838129023781372</v>
      </c>
      <c r="I52" s="272">
        <v>7602</v>
      </c>
      <c r="J52" s="273">
        <f t="shared" si="2"/>
        <v>0.38459378609361078</v>
      </c>
      <c r="K52" s="274">
        <f t="shared" si="1"/>
        <v>179.39738337518168</v>
      </c>
      <c r="L52" s="14"/>
      <c r="M52" s="2"/>
    </row>
    <row r="53" spans="1:13" ht="12.75">
      <c r="A53" s="4">
        <v>78123</v>
      </c>
      <c r="B53" s="4" t="s">
        <v>317</v>
      </c>
      <c r="C53" s="4" t="s">
        <v>271</v>
      </c>
      <c r="D53" s="267" t="s">
        <v>266</v>
      </c>
      <c r="E53" s="268">
        <v>0</v>
      </c>
      <c r="F53" s="269">
        <v>426</v>
      </c>
      <c r="G53" s="270">
        <v>80.496400000000008</v>
      </c>
      <c r="H53" s="271">
        <f t="shared" si="0"/>
        <v>0.5288161870976219</v>
      </c>
      <c r="I53" s="272">
        <v>7417</v>
      </c>
      <c r="J53" s="273">
        <f t="shared" si="2"/>
        <v>0.37523442665828877</v>
      </c>
      <c r="K53" s="274">
        <f t="shared" si="1"/>
        <v>92.140766543596968</v>
      </c>
      <c r="L53" s="14"/>
      <c r="M53" s="2"/>
    </row>
    <row r="54" spans="1:13" ht="12.75">
      <c r="A54" s="4">
        <v>78104</v>
      </c>
      <c r="B54" s="4" t="s">
        <v>318</v>
      </c>
      <c r="C54" s="4" t="s">
        <v>271</v>
      </c>
      <c r="D54" s="267" t="s">
        <v>266</v>
      </c>
      <c r="E54" s="268">
        <v>0</v>
      </c>
      <c r="F54" s="269">
        <v>260</v>
      </c>
      <c r="G54" s="270">
        <v>44.878</v>
      </c>
      <c r="H54" s="271">
        <f t="shared" si="0"/>
        <v>0.29482328209170938</v>
      </c>
      <c r="I54" s="272">
        <v>7217</v>
      </c>
      <c r="J54" s="273">
        <f t="shared" si="2"/>
        <v>0.36511620024172442</v>
      </c>
      <c r="K54" s="274">
        <f t="shared" si="1"/>
        <v>160.81376175408886</v>
      </c>
      <c r="L54" s="14"/>
      <c r="M54" s="2"/>
    </row>
    <row r="55" spans="1:13" ht="12.75">
      <c r="A55" s="4">
        <v>78142</v>
      </c>
      <c r="B55" s="4" t="s">
        <v>319</v>
      </c>
      <c r="C55" s="4" t="s">
        <v>269</v>
      </c>
      <c r="D55" s="267" t="s">
        <v>264</v>
      </c>
      <c r="E55" s="268">
        <v>0</v>
      </c>
      <c r="F55" s="269">
        <v>320</v>
      </c>
      <c r="G55" s="270">
        <v>32.264200000000002</v>
      </c>
      <c r="H55" s="271">
        <f t="shared" si="0"/>
        <v>0.21195769281303378</v>
      </c>
      <c r="I55" s="272">
        <v>7032</v>
      </c>
      <c r="J55" s="273">
        <f t="shared" si="2"/>
        <v>0.35575684080640241</v>
      </c>
      <c r="K55" s="274">
        <f t="shared" si="1"/>
        <v>217.95054580618765</v>
      </c>
      <c r="L55" s="14"/>
      <c r="M55" s="2"/>
    </row>
    <row r="56" spans="1:13" ht="12.75">
      <c r="A56" s="4">
        <v>80025</v>
      </c>
      <c r="B56" s="4" t="s">
        <v>320</v>
      </c>
      <c r="C56" s="4" t="s">
        <v>271</v>
      </c>
      <c r="D56" s="267" t="s">
        <v>261</v>
      </c>
      <c r="E56" s="268">
        <v>1</v>
      </c>
      <c r="F56" s="269">
        <v>300</v>
      </c>
      <c r="G56" s="270">
        <v>101.7581</v>
      </c>
      <c r="H56" s="271">
        <f t="shared" si="0"/>
        <v>0.66849362764419917</v>
      </c>
      <c r="I56" s="272">
        <v>7133</v>
      </c>
      <c r="J56" s="273">
        <f t="shared" si="2"/>
        <v>0.36086654514676741</v>
      </c>
      <c r="K56" s="274">
        <f t="shared" si="1"/>
        <v>70.097613850887541</v>
      </c>
      <c r="L56" s="14"/>
      <c r="M56" s="2"/>
    </row>
    <row r="57" spans="1:13" ht="12.75">
      <c r="A57" s="4">
        <v>80039</v>
      </c>
      <c r="B57" s="4" t="s">
        <v>321</v>
      </c>
      <c r="C57" s="4" t="s">
        <v>273</v>
      </c>
      <c r="D57" s="267" t="s">
        <v>261</v>
      </c>
      <c r="E57" s="268">
        <v>0</v>
      </c>
      <c r="F57" s="269">
        <v>120</v>
      </c>
      <c r="G57" s="270">
        <v>36.0715</v>
      </c>
      <c r="H57" s="271">
        <f t="shared" si="0"/>
        <v>0.23696951780317962</v>
      </c>
      <c r="I57" s="272">
        <v>7149</v>
      </c>
      <c r="J57" s="273">
        <f t="shared" si="2"/>
        <v>0.36167600326009253</v>
      </c>
      <c r="K57" s="274">
        <f t="shared" si="1"/>
        <v>198.18970655503654</v>
      </c>
      <c r="L57" s="14"/>
      <c r="M57" s="2"/>
    </row>
    <row r="58" spans="1:13" ht="12.75">
      <c r="A58" s="4">
        <v>79127</v>
      </c>
      <c r="B58" s="4" t="s">
        <v>322</v>
      </c>
      <c r="C58" s="4" t="s">
        <v>271</v>
      </c>
      <c r="D58" s="267" t="s">
        <v>261</v>
      </c>
      <c r="E58" s="268">
        <v>1</v>
      </c>
      <c r="F58" s="269">
        <v>82</v>
      </c>
      <c r="G58" s="270">
        <v>41.455799999999996</v>
      </c>
      <c r="H58" s="271">
        <f t="shared" si="0"/>
        <v>0.27234134804887661</v>
      </c>
      <c r="I58" s="272">
        <v>7475</v>
      </c>
      <c r="J58" s="273">
        <f t="shared" si="2"/>
        <v>0.37816871231909244</v>
      </c>
      <c r="K58" s="274">
        <f t="shared" si="1"/>
        <v>180.31252562970684</v>
      </c>
      <c r="L58" s="14"/>
      <c r="M58" s="2"/>
    </row>
    <row r="59" spans="1:13" ht="12.75">
      <c r="A59" s="4">
        <v>102021</v>
      </c>
      <c r="B59" s="4" t="s">
        <v>323</v>
      </c>
      <c r="C59" s="4" t="s">
        <v>273</v>
      </c>
      <c r="D59" s="267" t="s">
        <v>266</v>
      </c>
      <c r="E59" s="268">
        <v>0</v>
      </c>
      <c r="F59" s="269">
        <v>365</v>
      </c>
      <c r="G59" s="270">
        <v>35.6539</v>
      </c>
      <c r="H59" s="271">
        <f t="shared" si="0"/>
        <v>0.23422612008934438</v>
      </c>
      <c r="I59" s="272">
        <v>6794</v>
      </c>
      <c r="J59" s="273">
        <f t="shared" si="2"/>
        <v>0.34371615137069084</v>
      </c>
      <c r="K59" s="274">
        <f t="shared" si="1"/>
        <v>190.55418902279976</v>
      </c>
      <c r="L59" s="14"/>
      <c r="M59" s="2"/>
    </row>
    <row r="60" spans="1:13" ht="12.75">
      <c r="A60" s="4">
        <v>102037</v>
      </c>
      <c r="B60" s="4" t="s">
        <v>324</v>
      </c>
      <c r="C60" s="4" t="s">
        <v>277</v>
      </c>
      <c r="D60" s="267" t="s">
        <v>282</v>
      </c>
      <c r="E60" s="268">
        <v>0</v>
      </c>
      <c r="F60" s="269">
        <v>790</v>
      </c>
      <c r="G60" s="270">
        <v>40.573299999999996</v>
      </c>
      <c r="H60" s="271">
        <f t="shared" si="0"/>
        <v>0.26654381815792927</v>
      </c>
      <c r="I60" s="272">
        <v>6773</v>
      </c>
      <c r="J60" s="273">
        <f t="shared" si="2"/>
        <v>0.34265373759695156</v>
      </c>
      <c r="K60" s="274">
        <f t="shared" si="1"/>
        <v>166.93244079234375</v>
      </c>
      <c r="L60" s="14"/>
      <c r="M60" s="2"/>
    </row>
    <row r="61" spans="1:13" ht="12.75">
      <c r="A61" s="4">
        <v>101015</v>
      </c>
      <c r="B61" s="4" t="s">
        <v>325</v>
      </c>
      <c r="C61" s="4" t="s">
        <v>277</v>
      </c>
      <c r="D61" s="267" t="s">
        <v>282</v>
      </c>
      <c r="E61" s="268">
        <v>0</v>
      </c>
      <c r="F61" s="269">
        <v>415</v>
      </c>
      <c r="G61" s="270">
        <v>94.791299999999993</v>
      </c>
      <c r="H61" s="271">
        <f t="shared" ref="H61:H124" si="3">(G61/15222)*100</f>
        <v>0.62272566022861642</v>
      </c>
      <c r="I61" s="272">
        <v>6574</v>
      </c>
      <c r="J61" s="273">
        <f t="shared" si="2"/>
        <v>0.3325861023124701</v>
      </c>
      <c r="K61" s="274">
        <f t="shared" si="1"/>
        <v>69.352356176146969</v>
      </c>
      <c r="L61" s="14"/>
      <c r="M61" s="2"/>
    </row>
    <row r="62" spans="1:13" ht="12.75">
      <c r="A62" s="4">
        <v>79039</v>
      </c>
      <c r="B62" s="4" t="s">
        <v>326</v>
      </c>
      <c r="C62" s="4" t="s">
        <v>273</v>
      </c>
      <c r="D62" s="267" t="s">
        <v>261</v>
      </c>
      <c r="E62" s="268">
        <v>1</v>
      </c>
      <c r="F62" s="269">
        <v>35</v>
      </c>
      <c r="G62" s="270">
        <v>52.526199999999996</v>
      </c>
      <c r="H62" s="271">
        <f t="shared" si="3"/>
        <v>0.3450676652213901</v>
      </c>
      <c r="I62" s="272">
        <v>6778</v>
      </c>
      <c r="J62" s="273">
        <f t="shared" si="2"/>
        <v>0.34290669325736567</v>
      </c>
      <c r="K62" s="274">
        <f t="shared" si="1"/>
        <v>129.04036461803824</v>
      </c>
      <c r="L62" s="14"/>
      <c r="M62" s="2"/>
    </row>
    <row r="63" spans="1:13" ht="12.75">
      <c r="A63" s="4">
        <v>102044</v>
      </c>
      <c r="B63" s="4" t="s">
        <v>327</v>
      </c>
      <c r="C63" s="4" t="s">
        <v>260</v>
      </c>
      <c r="D63" s="267" t="s">
        <v>261</v>
      </c>
      <c r="E63" s="268">
        <v>1</v>
      </c>
      <c r="F63" s="269">
        <v>61</v>
      </c>
      <c r="G63" s="270">
        <v>3.6604000000000001</v>
      </c>
      <c r="H63" s="271">
        <f t="shared" si="3"/>
        <v>2.4046774405465775E-2</v>
      </c>
      <c r="I63" s="272">
        <v>6559</v>
      </c>
      <c r="J63" s="273">
        <f t="shared" si="2"/>
        <v>0.33182723533122771</v>
      </c>
      <c r="K63" s="274">
        <f t="shared" si="1"/>
        <v>1791.8806687793683</v>
      </c>
      <c r="L63" s="14"/>
      <c r="M63" s="2"/>
    </row>
    <row r="64" spans="1:13" ht="12.75">
      <c r="A64" s="4">
        <v>80045</v>
      </c>
      <c r="B64" s="4" t="s">
        <v>328</v>
      </c>
      <c r="C64" s="4" t="s">
        <v>273</v>
      </c>
      <c r="D64" s="267" t="s">
        <v>261</v>
      </c>
      <c r="E64" s="268">
        <v>1</v>
      </c>
      <c r="F64" s="269">
        <v>10</v>
      </c>
      <c r="G64" s="270">
        <v>16.1554</v>
      </c>
      <c r="H64" s="271">
        <f t="shared" si="3"/>
        <v>0.10613191433451583</v>
      </c>
      <c r="I64" s="272">
        <v>6602</v>
      </c>
      <c r="J64" s="273">
        <f t="shared" si="2"/>
        <v>0.33400265401078905</v>
      </c>
      <c r="K64" s="274">
        <f t="shared" si="1"/>
        <v>408.65592928680195</v>
      </c>
      <c r="L64" s="14"/>
      <c r="M64" s="2"/>
    </row>
    <row r="65" spans="1:13" ht="12.75">
      <c r="A65" s="4">
        <v>78101</v>
      </c>
      <c r="B65" s="4" t="s">
        <v>329</v>
      </c>
      <c r="C65" s="4" t="s">
        <v>301</v>
      </c>
      <c r="D65" s="267" t="s">
        <v>286</v>
      </c>
      <c r="E65" s="268">
        <v>1</v>
      </c>
      <c r="F65" s="269">
        <v>5</v>
      </c>
      <c r="G65" s="270">
        <v>23.592300000000002</v>
      </c>
      <c r="H65" s="271">
        <f t="shared" si="3"/>
        <v>0.15498817500985418</v>
      </c>
      <c r="I65" s="272">
        <v>6744</v>
      </c>
      <c r="J65" s="273">
        <f t="shared" si="2"/>
        <v>0.34118659476654972</v>
      </c>
      <c r="K65" s="274">
        <f t="shared" si="1"/>
        <v>285.85597843364144</v>
      </c>
      <c r="L65" s="14"/>
      <c r="M65" s="2"/>
    </row>
    <row r="66" spans="1:13" ht="12.75">
      <c r="A66" s="4">
        <v>80027</v>
      </c>
      <c r="B66" s="4" t="s">
        <v>330</v>
      </c>
      <c r="C66" s="4" t="s">
        <v>271</v>
      </c>
      <c r="D66" s="267" t="s">
        <v>286</v>
      </c>
      <c r="E66" s="268">
        <v>0</v>
      </c>
      <c r="F66" s="269">
        <v>257</v>
      </c>
      <c r="G66" s="270">
        <v>29.9514</v>
      </c>
      <c r="H66" s="271">
        <f t="shared" si="3"/>
        <v>0.19676389436342137</v>
      </c>
      <c r="I66" s="272">
        <v>6554</v>
      </c>
      <c r="J66" s="273">
        <f t="shared" si="2"/>
        <v>0.3315742796708136</v>
      </c>
      <c r="K66" s="274">
        <f t="shared" si="1"/>
        <v>218.82115694091095</v>
      </c>
      <c r="L66" s="14"/>
      <c r="M66" s="2"/>
    </row>
    <row r="67" spans="1:13" ht="12.75">
      <c r="A67" s="4">
        <v>102025</v>
      </c>
      <c r="B67" s="4" t="s">
        <v>331</v>
      </c>
      <c r="C67" s="4" t="s">
        <v>271</v>
      </c>
      <c r="D67" s="267" t="s">
        <v>261</v>
      </c>
      <c r="E67" s="268">
        <v>1</v>
      </c>
      <c r="F67" s="269">
        <v>212</v>
      </c>
      <c r="G67" s="270">
        <v>28.247399999999999</v>
      </c>
      <c r="H67" s="271">
        <f t="shared" si="3"/>
        <v>0.18556957035869137</v>
      </c>
      <c r="I67" s="272">
        <v>6357</v>
      </c>
      <c r="J67" s="273">
        <f t="shared" si="2"/>
        <v>0.3216078266504977</v>
      </c>
      <c r="K67" s="274">
        <f t="shared" si="1"/>
        <v>225.04726098685188</v>
      </c>
      <c r="L67" s="14"/>
      <c r="M67" s="2"/>
    </row>
    <row r="68" spans="1:13" ht="12.75">
      <c r="A68" s="4">
        <v>101025</v>
      </c>
      <c r="B68" s="4" t="s">
        <v>332</v>
      </c>
      <c r="C68" s="4" t="s">
        <v>271</v>
      </c>
      <c r="D68" s="267" t="s">
        <v>264</v>
      </c>
      <c r="E68" s="268">
        <v>1</v>
      </c>
      <c r="F68" s="269">
        <v>342</v>
      </c>
      <c r="G68" s="270">
        <v>85.559200000000004</v>
      </c>
      <c r="H68" s="271">
        <f t="shared" si="3"/>
        <v>0.56207594271449224</v>
      </c>
      <c r="I68" s="272">
        <v>6596</v>
      </c>
      <c r="J68" s="273">
        <f t="shared" si="2"/>
        <v>0.3336991072182921</v>
      </c>
      <c r="K68" s="274">
        <f t="shared" si="1"/>
        <v>77.092819942215442</v>
      </c>
      <c r="L68" s="14"/>
      <c r="M68" s="2"/>
    </row>
    <row r="69" spans="1:13" ht="12.75">
      <c r="A69" s="4">
        <v>80067</v>
      </c>
      <c r="B69" s="4" t="s">
        <v>333</v>
      </c>
      <c r="C69" s="4" t="s">
        <v>273</v>
      </c>
      <c r="D69" s="267" t="s">
        <v>261</v>
      </c>
      <c r="E69" s="268">
        <v>1</v>
      </c>
      <c r="F69" s="269">
        <v>16</v>
      </c>
      <c r="G69" s="270">
        <v>37.820500000000003</v>
      </c>
      <c r="H69" s="271">
        <f t="shared" si="3"/>
        <v>0.24845946656155568</v>
      </c>
      <c r="I69" s="272">
        <v>6571</v>
      </c>
      <c r="J69" s="273">
        <f t="shared" si="2"/>
        <v>0.3324343289162216</v>
      </c>
      <c r="K69" s="274">
        <f t="shared" si="1"/>
        <v>173.74175381076398</v>
      </c>
      <c r="L69" s="14"/>
      <c r="M69" s="2"/>
    </row>
    <row r="70" spans="1:13" ht="12.75">
      <c r="A70" s="4">
        <v>80053</v>
      </c>
      <c r="B70" s="4" t="s">
        <v>334</v>
      </c>
      <c r="C70" s="4" t="s">
        <v>277</v>
      </c>
      <c r="D70" s="267" t="s">
        <v>261</v>
      </c>
      <c r="E70" s="268">
        <v>1</v>
      </c>
      <c r="F70" s="269">
        <v>425</v>
      </c>
      <c r="G70" s="270">
        <v>56.451899999999995</v>
      </c>
      <c r="H70" s="271">
        <f t="shared" si="3"/>
        <v>0.37085731178557346</v>
      </c>
      <c r="I70" s="272">
        <v>6259</v>
      </c>
      <c r="J70" s="273">
        <f t="shared" si="2"/>
        <v>0.31664989570638119</v>
      </c>
      <c r="K70" s="274">
        <f t="shared" ref="K70:K133" si="4">(I70/G70)</f>
        <v>110.87315041654932</v>
      </c>
      <c r="L70" s="14"/>
      <c r="M70" s="2"/>
    </row>
    <row r="71" spans="1:13" ht="12.75">
      <c r="A71" s="4">
        <v>80054</v>
      </c>
      <c r="B71" s="4" t="s">
        <v>335</v>
      </c>
      <c r="C71" s="4" t="s">
        <v>271</v>
      </c>
      <c r="D71" s="267" t="s">
        <v>261</v>
      </c>
      <c r="E71" s="268">
        <v>1</v>
      </c>
      <c r="F71" s="269">
        <v>450</v>
      </c>
      <c r="G71" s="270">
        <v>46.476599999999998</v>
      </c>
      <c r="H71" s="271">
        <f t="shared" si="3"/>
        <v>0.30532518722901064</v>
      </c>
      <c r="I71" s="272">
        <v>6205</v>
      </c>
      <c r="J71" s="273">
        <f t="shared" ref="J71:J134" si="5">(I71/1976631)*100</f>
        <v>0.31391797457390885</v>
      </c>
      <c r="K71" s="274">
        <f t="shared" si="4"/>
        <v>133.50804490862069</v>
      </c>
      <c r="L71" s="14"/>
      <c r="M71" s="2"/>
    </row>
    <row r="72" spans="1:13" ht="12.75">
      <c r="A72" s="4">
        <v>79059</v>
      </c>
      <c r="B72" s="4" t="s">
        <v>336</v>
      </c>
      <c r="C72" s="4" t="s">
        <v>271</v>
      </c>
      <c r="D72" s="267" t="s">
        <v>266</v>
      </c>
      <c r="E72" s="268">
        <v>0</v>
      </c>
      <c r="F72" s="269">
        <v>456</v>
      </c>
      <c r="G72" s="270">
        <v>43.079899999999995</v>
      </c>
      <c r="H72" s="271">
        <f t="shared" si="3"/>
        <v>0.28301077387991064</v>
      </c>
      <c r="I72" s="272">
        <v>6008</v>
      </c>
      <c r="J72" s="273">
        <f t="shared" si="5"/>
        <v>0.30395152155359295</v>
      </c>
      <c r="K72" s="274">
        <f t="shared" si="4"/>
        <v>139.46179076553105</v>
      </c>
      <c r="L72" s="14"/>
      <c r="M72" s="2"/>
    </row>
    <row r="73" spans="1:13" ht="12.75">
      <c r="A73" s="4">
        <v>78149</v>
      </c>
      <c r="B73" s="4" t="s">
        <v>337</v>
      </c>
      <c r="C73" s="4" t="s">
        <v>301</v>
      </c>
      <c r="D73" s="267" t="s">
        <v>286</v>
      </c>
      <c r="E73" s="268">
        <v>1</v>
      </c>
      <c r="F73" s="269">
        <v>300</v>
      </c>
      <c r="G73" s="270">
        <v>58.219399999999993</v>
      </c>
      <c r="H73" s="271">
        <f t="shared" si="3"/>
        <v>0.38246879516489285</v>
      </c>
      <c r="I73" s="272">
        <v>6156</v>
      </c>
      <c r="J73" s="273">
        <f t="shared" si="5"/>
        <v>0.31143900910185057</v>
      </c>
      <c r="K73" s="274">
        <f t="shared" si="4"/>
        <v>105.73794989299101</v>
      </c>
      <c r="L73" s="14"/>
      <c r="M73" s="2"/>
    </row>
    <row r="74" spans="1:13" ht="12.75">
      <c r="A74" s="4">
        <v>78122</v>
      </c>
      <c r="B74" s="4" t="s">
        <v>338</v>
      </c>
      <c r="C74" s="4" t="s">
        <v>277</v>
      </c>
      <c r="D74" s="267" t="s">
        <v>286</v>
      </c>
      <c r="E74" s="268">
        <v>1</v>
      </c>
      <c r="F74" s="269">
        <v>56</v>
      </c>
      <c r="G74" s="270">
        <v>27.1188</v>
      </c>
      <c r="H74" s="271">
        <f t="shared" si="3"/>
        <v>0.17815530153724873</v>
      </c>
      <c r="I74" s="272">
        <v>6106</v>
      </c>
      <c r="J74" s="273">
        <f t="shared" si="5"/>
        <v>0.30890945249770951</v>
      </c>
      <c r="K74" s="274">
        <f t="shared" si="4"/>
        <v>225.15745534463176</v>
      </c>
      <c r="L74" s="14"/>
      <c r="M74" s="2"/>
    </row>
    <row r="75" spans="1:13" ht="12.75">
      <c r="A75" s="4">
        <v>79029</v>
      </c>
      <c r="B75" s="4" t="s">
        <v>339</v>
      </c>
      <c r="C75" s="4" t="s">
        <v>277</v>
      </c>
      <c r="D75" s="267" t="s">
        <v>266</v>
      </c>
      <c r="E75" s="268">
        <v>0</v>
      </c>
      <c r="F75" s="269">
        <v>545</v>
      </c>
      <c r="G75" s="270">
        <v>23.825199999999999</v>
      </c>
      <c r="H75" s="271">
        <f t="shared" si="3"/>
        <v>0.15651819734594666</v>
      </c>
      <c r="I75" s="272">
        <v>5839</v>
      </c>
      <c r="J75" s="273">
        <f t="shared" si="5"/>
        <v>0.29540162023159605</v>
      </c>
      <c r="K75" s="274">
        <f t="shared" si="4"/>
        <v>245.07664153921058</v>
      </c>
      <c r="L75" s="14"/>
      <c r="M75" s="2"/>
    </row>
    <row r="76" spans="1:13" ht="12.75">
      <c r="A76" s="4">
        <v>78105</v>
      </c>
      <c r="B76" s="4" t="s">
        <v>340</v>
      </c>
      <c r="C76" s="4" t="s">
        <v>273</v>
      </c>
      <c r="D76" s="267" t="s">
        <v>282</v>
      </c>
      <c r="E76" s="268">
        <v>0</v>
      </c>
      <c r="F76" s="269">
        <v>660</v>
      </c>
      <c r="G76" s="270">
        <v>41.684899999999999</v>
      </c>
      <c r="H76" s="271">
        <f t="shared" si="3"/>
        <v>0.27384640651688347</v>
      </c>
      <c r="I76" s="272">
        <v>5676</v>
      </c>
      <c r="J76" s="273">
        <f t="shared" si="5"/>
        <v>0.28715526570209615</v>
      </c>
      <c r="K76" s="274">
        <f t="shared" si="4"/>
        <v>136.16441445223572</v>
      </c>
      <c r="L76" s="14"/>
      <c r="M76" s="2"/>
    </row>
    <row r="77" spans="1:13" ht="12.75">
      <c r="A77" s="4">
        <v>102011</v>
      </c>
      <c r="B77" s="4" t="s">
        <v>341</v>
      </c>
      <c r="C77" s="4" t="s">
        <v>277</v>
      </c>
      <c r="D77" s="267" t="s">
        <v>266</v>
      </c>
      <c r="E77" s="268">
        <v>0</v>
      </c>
      <c r="F77" s="269">
        <v>570</v>
      </c>
      <c r="G77" s="270">
        <v>31.5044</v>
      </c>
      <c r="H77" s="271">
        <f t="shared" si="3"/>
        <v>0.20696623308369466</v>
      </c>
      <c r="I77" s="272">
        <v>5435</v>
      </c>
      <c r="J77" s="273">
        <f t="shared" si="5"/>
        <v>0.27496280287013614</v>
      </c>
      <c r="K77" s="274">
        <f t="shared" si="4"/>
        <v>172.5155851246175</v>
      </c>
      <c r="L77" s="14"/>
      <c r="M77" s="2"/>
    </row>
    <row r="78" spans="1:13" ht="12.75">
      <c r="A78" s="4">
        <v>101019</v>
      </c>
      <c r="B78" s="4" t="s">
        <v>342</v>
      </c>
      <c r="C78" s="4" t="s">
        <v>273</v>
      </c>
      <c r="D78" s="267" t="s">
        <v>264</v>
      </c>
      <c r="E78" s="268">
        <v>0</v>
      </c>
      <c r="F78" s="269">
        <v>165</v>
      </c>
      <c r="G78" s="270">
        <v>44.9251</v>
      </c>
      <c r="H78" s="271">
        <f t="shared" si="3"/>
        <v>0.29513270266719221</v>
      </c>
      <c r="I78" s="272">
        <v>5696</v>
      </c>
      <c r="J78" s="273">
        <f t="shared" si="5"/>
        <v>0.28816708834375254</v>
      </c>
      <c r="K78" s="274">
        <f t="shared" si="4"/>
        <v>126.78881070938073</v>
      </c>
      <c r="L78" s="14"/>
      <c r="M78" s="2"/>
    </row>
    <row r="79" spans="1:13" ht="12.75">
      <c r="A79" s="4">
        <v>101009</v>
      </c>
      <c r="B79" s="4" t="s">
        <v>343</v>
      </c>
      <c r="C79" s="4" t="s">
        <v>277</v>
      </c>
      <c r="D79" s="267" t="s">
        <v>282</v>
      </c>
      <c r="E79" s="268">
        <v>0</v>
      </c>
      <c r="F79" s="269">
        <v>502</v>
      </c>
      <c r="G79" s="270">
        <v>79.202600000000004</v>
      </c>
      <c r="H79" s="271">
        <f t="shared" si="3"/>
        <v>0.52031664695834978</v>
      </c>
      <c r="I79" s="272">
        <v>5459</v>
      </c>
      <c r="J79" s="273">
        <f t="shared" si="5"/>
        <v>0.2761769900401238</v>
      </c>
      <c r="K79" s="274">
        <f t="shared" si="4"/>
        <v>68.924505003623608</v>
      </c>
      <c r="L79" s="14"/>
      <c r="M79" s="2"/>
    </row>
    <row r="80" spans="1:13" ht="12.75">
      <c r="A80" s="4">
        <v>79042</v>
      </c>
      <c r="B80" s="4" t="s">
        <v>344</v>
      </c>
      <c r="C80" s="4" t="s">
        <v>277</v>
      </c>
      <c r="D80" s="267" t="s">
        <v>261</v>
      </c>
      <c r="E80" s="268">
        <v>1</v>
      </c>
      <c r="F80" s="269">
        <v>401</v>
      </c>
      <c r="G80" s="270">
        <v>25.025600000000001</v>
      </c>
      <c r="H80" s="271">
        <f t="shared" si="3"/>
        <v>0.16440415188542901</v>
      </c>
      <c r="I80" s="272">
        <v>5631</v>
      </c>
      <c r="J80" s="273">
        <f t="shared" si="5"/>
        <v>0.2848786647583692</v>
      </c>
      <c r="K80" s="274">
        <f t="shared" si="4"/>
        <v>225.00959017965602</v>
      </c>
      <c r="L80" s="14"/>
      <c r="M80" s="2"/>
    </row>
    <row r="81" spans="1:13" ht="12.75">
      <c r="A81" s="4">
        <v>80055</v>
      </c>
      <c r="B81" s="4" t="s">
        <v>345</v>
      </c>
      <c r="C81" s="4" t="s">
        <v>277</v>
      </c>
      <c r="D81" s="267" t="s">
        <v>286</v>
      </c>
      <c r="E81" s="268">
        <v>0</v>
      </c>
      <c r="F81" s="269">
        <v>321</v>
      </c>
      <c r="G81" s="270">
        <v>58.875</v>
      </c>
      <c r="H81" s="271">
        <f t="shared" si="3"/>
        <v>0.38677571935356719</v>
      </c>
      <c r="I81" s="272">
        <v>5355</v>
      </c>
      <c r="J81" s="273">
        <f t="shared" si="5"/>
        <v>0.27091551230351035</v>
      </c>
      <c r="K81" s="274">
        <f t="shared" si="4"/>
        <v>90.955414012738856</v>
      </c>
      <c r="L81" s="14"/>
      <c r="M81" s="2"/>
    </row>
    <row r="82" spans="1:13" ht="12.75">
      <c r="A82" s="4">
        <v>80042</v>
      </c>
      <c r="B82" s="4" t="s">
        <v>346</v>
      </c>
      <c r="C82" s="4" t="s">
        <v>271</v>
      </c>
      <c r="D82" s="267" t="s">
        <v>261</v>
      </c>
      <c r="E82" s="268">
        <v>0</v>
      </c>
      <c r="F82" s="269">
        <v>270</v>
      </c>
      <c r="G82" s="270">
        <v>35.691299999999998</v>
      </c>
      <c r="H82" s="271">
        <f t="shared" si="3"/>
        <v>0.23447181710681908</v>
      </c>
      <c r="I82" s="272">
        <v>5248</v>
      </c>
      <c r="J82" s="273">
        <f t="shared" si="5"/>
        <v>0.26550226117064846</v>
      </c>
      <c r="K82" s="274">
        <f t="shared" si="4"/>
        <v>147.03863406488418</v>
      </c>
      <c r="L82" s="14"/>
      <c r="M82" s="2"/>
    </row>
    <row r="83" spans="1:13" ht="12.75">
      <c r="A83" s="4">
        <v>78154</v>
      </c>
      <c r="B83" s="4" t="s">
        <v>347</v>
      </c>
      <c r="C83" s="4" t="s">
        <v>273</v>
      </c>
      <c r="D83" s="267" t="s">
        <v>264</v>
      </c>
      <c r="E83" s="268">
        <v>1</v>
      </c>
      <c r="F83" s="269">
        <v>206</v>
      </c>
      <c r="G83" s="270">
        <v>39.733699999999999</v>
      </c>
      <c r="H83" s="271">
        <f t="shared" si="3"/>
        <v>0.26102811719879121</v>
      </c>
      <c r="I83" s="272">
        <v>5404</v>
      </c>
      <c r="J83" s="273">
        <f t="shared" si="5"/>
        <v>0.27339447777556863</v>
      </c>
      <c r="K83" s="274">
        <f t="shared" si="4"/>
        <v>136.00545632548693</v>
      </c>
      <c r="L83" s="14"/>
      <c r="M83" s="2"/>
    </row>
    <row r="84" spans="1:13" ht="12.75">
      <c r="A84" s="4">
        <v>80085</v>
      </c>
      <c r="B84" s="4" t="s">
        <v>348</v>
      </c>
      <c r="C84" s="4" t="s">
        <v>269</v>
      </c>
      <c r="D84" s="267" t="s">
        <v>261</v>
      </c>
      <c r="E84" s="268">
        <v>1</v>
      </c>
      <c r="F84" s="269">
        <v>72</v>
      </c>
      <c r="G84" s="270">
        <v>44.131700000000002</v>
      </c>
      <c r="H84" s="271">
        <f t="shared" si="3"/>
        <v>0.28992050978846406</v>
      </c>
      <c r="I84" s="272">
        <v>5012</v>
      </c>
      <c r="J84" s="273">
        <f t="shared" si="5"/>
        <v>0.2535627539991025</v>
      </c>
      <c r="K84" s="274">
        <f t="shared" si="4"/>
        <v>113.56915777094468</v>
      </c>
      <c r="L84" s="14"/>
      <c r="M84" s="2"/>
    </row>
    <row r="85" spans="1:13" ht="12.75">
      <c r="A85" s="4">
        <v>80029</v>
      </c>
      <c r="B85" s="4" t="s">
        <v>349</v>
      </c>
      <c r="C85" s="4" t="s">
        <v>277</v>
      </c>
      <c r="D85" s="267" t="s">
        <v>261</v>
      </c>
      <c r="E85" s="268">
        <v>1</v>
      </c>
      <c r="F85" s="269">
        <v>339</v>
      </c>
      <c r="G85" s="270">
        <v>60.295600000000007</v>
      </c>
      <c r="H85" s="271">
        <f t="shared" si="3"/>
        <v>0.39610826435422425</v>
      </c>
      <c r="I85" s="272">
        <v>5077</v>
      </c>
      <c r="J85" s="273">
        <f t="shared" si="5"/>
        <v>0.25685117758448589</v>
      </c>
      <c r="K85" s="274">
        <f t="shared" si="4"/>
        <v>84.201832306171582</v>
      </c>
      <c r="L85" s="14"/>
      <c r="M85" s="2"/>
    </row>
    <row r="86" spans="1:13" ht="12.75">
      <c r="A86" s="4">
        <v>78048</v>
      </c>
      <c r="B86" s="4" t="s">
        <v>350</v>
      </c>
      <c r="C86" s="4" t="s">
        <v>301</v>
      </c>
      <c r="D86" s="267" t="s">
        <v>286</v>
      </c>
      <c r="E86" s="268">
        <v>1</v>
      </c>
      <c r="F86" s="269">
        <v>25</v>
      </c>
      <c r="G86" s="270">
        <v>12.207000000000001</v>
      </c>
      <c r="H86" s="271">
        <f t="shared" si="3"/>
        <v>8.0193141505715423E-2</v>
      </c>
      <c r="I86" s="272">
        <v>5368</v>
      </c>
      <c r="J86" s="273">
        <f t="shared" si="5"/>
        <v>0.27157319702058702</v>
      </c>
      <c r="K86" s="274">
        <f t="shared" si="4"/>
        <v>439.74768575407552</v>
      </c>
      <c r="L86" s="14"/>
      <c r="M86" s="2"/>
    </row>
    <row r="87" spans="1:13" ht="12.75">
      <c r="A87" s="4">
        <v>80049</v>
      </c>
      <c r="B87" s="4" t="s">
        <v>351</v>
      </c>
      <c r="C87" s="4" t="s">
        <v>271</v>
      </c>
      <c r="D87" s="267" t="s">
        <v>264</v>
      </c>
      <c r="E87" s="268">
        <v>0</v>
      </c>
      <c r="F87" s="269">
        <v>167</v>
      </c>
      <c r="G87" s="270">
        <v>6.5328999999999997</v>
      </c>
      <c r="H87" s="271">
        <f t="shared" si="3"/>
        <v>4.2917487846537906E-2</v>
      </c>
      <c r="I87" s="272">
        <v>5093</v>
      </c>
      <c r="J87" s="273">
        <f t="shared" si="5"/>
        <v>0.25766063569781106</v>
      </c>
      <c r="K87" s="274">
        <f t="shared" si="4"/>
        <v>779.59252399393836</v>
      </c>
      <c r="L87" s="14"/>
      <c r="M87" s="2"/>
    </row>
    <row r="88" spans="1:13" ht="12.75">
      <c r="A88" s="4">
        <v>78146</v>
      </c>
      <c r="B88" s="4" t="s">
        <v>352</v>
      </c>
      <c r="C88" s="4" t="s">
        <v>273</v>
      </c>
      <c r="D88" s="267" t="s">
        <v>264</v>
      </c>
      <c r="E88" s="268">
        <v>0</v>
      </c>
      <c r="F88" s="269">
        <v>313</v>
      </c>
      <c r="G88" s="270">
        <v>43.456899999999997</v>
      </c>
      <c r="H88" s="271">
        <f t="shared" si="3"/>
        <v>0.28548745237156742</v>
      </c>
      <c r="I88" s="272">
        <v>5120</v>
      </c>
      <c r="J88" s="273">
        <f t="shared" si="5"/>
        <v>0.25902659626404728</v>
      </c>
      <c r="K88" s="274">
        <f t="shared" si="4"/>
        <v>117.81788392637303</v>
      </c>
      <c r="L88" s="14"/>
      <c r="M88" s="2"/>
    </row>
    <row r="89" spans="1:13" ht="12.75">
      <c r="A89" s="4">
        <v>79012</v>
      </c>
      <c r="B89" s="4" t="s">
        <v>353</v>
      </c>
      <c r="C89" s="4" t="s">
        <v>271</v>
      </c>
      <c r="D89" s="267" t="s">
        <v>261</v>
      </c>
      <c r="E89" s="268">
        <v>1</v>
      </c>
      <c r="F89" s="269">
        <v>19</v>
      </c>
      <c r="G89" s="270">
        <v>15.478199999999999</v>
      </c>
      <c r="H89" s="271">
        <f t="shared" si="3"/>
        <v>0.10168309026409145</v>
      </c>
      <c r="I89" s="272">
        <v>5207</v>
      </c>
      <c r="J89" s="273">
        <f t="shared" si="5"/>
        <v>0.26342802475525279</v>
      </c>
      <c r="K89" s="274">
        <f t="shared" si="4"/>
        <v>336.4086263260586</v>
      </c>
      <c r="L89" s="14"/>
      <c r="M89" s="2"/>
    </row>
    <row r="90" spans="1:13" ht="12.75">
      <c r="A90" s="4">
        <v>78132</v>
      </c>
      <c r="B90" s="4" t="s">
        <v>354</v>
      </c>
      <c r="C90" s="4" t="s">
        <v>301</v>
      </c>
      <c r="D90" s="267" t="s">
        <v>286</v>
      </c>
      <c r="E90" s="268">
        <v>1</v>
      </c>
      <c r="F90" s="269">
        <v>110</v>
      </c>
      <c r="G90" s="270">
        <v>18.4207</v>
      </c>
      <c r="H90" s="271">
        <f t="shared" si="3"/>
        <v>0.12101366443305743</v>
      </c>
      <c r="I90" s="272">
        <v>4944</v>
      </c>
      <c r="J90" s="273">
        <f t="shared" si="5"/>
        <v>0.2501225570174706</v>
      </c>
      <c r="K90" s="274">
        <f t="shared" si="4"/>
        <v>268.39370925100565</v>
      </c>
      <c r="L90" s="14"/>
      <c r="M90" s="2"/>
    </row>
    <row r="91" spans="1:13" ht="12.75">
      <c r="A91" s="4">
        <v>79130</v>
      </c>
      <c r="B91" s="4" t="s">
        <v>355</v>
      </c>
      <c r="C91" s="4" t="s">
        <v>277</v>
      </c>
      <c r="D91" s="267" t="s">
        <v>282</v>
      </c>
      <c r="E91" s="268">
        <v>0</v>
      </c>
      <c r="F91" s="269">
        <v>740</v>
      </c>
      <c r="G91" s="270">
        <v>53.298199999999994</v>
      </c>
      <c r="H91" s="271">
        <f t="shared" si="3"/>
        <v>0.35013927210616208</v>
      </c>
      <c r="I91" s="272">
        <v>4654</v>
      </c>
      <c r="J91" s="273">
        <f t="shared" si="5"/>
        <v>0.23545112871345233</v>
      </c>
      <c r="K91" s="274">
        <f t="shared" si="4"/>
        <v>87.320022064535024</v>
      </c>
      <c r="L91" s="14"/>
      <c r="M91" s="2"/>
    </row>
    <row r="92" spans="1:13" ht="12.75">
      <c r="A92" s="4">
        <v>80005</v>
      </c>
      <c r="B92" s="4" t="s">
        <v>356</v>
      </c>
      <c r="C92" s="4" t="s">
        <v>273</v>
      </c>
      <c r="D92" s="267" t="s">
        <v>261</v>
      </c>
      <c r="E92" s="268">
        <v>1</v>
      </c>
      <c r="F92" s="269">
        <v>250</v>
      </c>
      <c r="G92" s="270">
        <v>32.775399999999998</v>
      </c>
      <c r="H92" s="271">
        <f t="shared" si="3"/>
        <v>0.21531599001445276</v>
      </c>
      <c r="I92" s="272">
        <v>5112</v>
      </c>
      <c r="J92" s="273">
        <f t="shared" si="5"/>
        <v>0.25862186720738473</v>
      </c>
      <c r="K92" s="274">
        <f t="shared" si="4"/>
        <v>155.97063651397085</v>
      </c>
      <c r="L92" s="14"/>
      <c r="M92" s="2"/>
    </row>
    <row r="93" spans="1:13" ht="12.75">
      <c r="A93" s="4">
        <v>79061</v>
      </c>
      <c r="B93" s="4" t="s">
        <v>357</v>
      </c>
      <c r="C93" s="4" t="s">
        <v>277</v>
      </c>
      <c r="D93" s="267" t="s">
        <v>261</v>
      </c>
      <c r="E93" s="268">
        <v>1</v>
      </c>
      <c r="F93" s="269">
        <v>225</v>
      </c>
      <c r="G93" s="270">
        <v>60.266999999999996</v>
      </c>
      <c r="H93" s="271">
        <f t="shared" si="3"/>
        <v>0.39592037839968464</v>
      </c>
      <c r="I93" s="272">
        <v>4618</v>
      </c>
      <c r="J93" s="273">
        <f t="shared" si="5"/>
        <v>0.23362984795847075</v>
      </c>
      <c r="K93" s="274">
        <f t="shared" si="4"/>
        <v>76.625682380075332</v>
      </c>
      <c r="L93" s="14"/>
      <c r="M93" s="2"/>
    </row>
    <row r="94" spans="1:13" ht="12.75">
      <c r="A94" s="4">
        <v>102030</v>
      </c>
      <c r="B94" s="4" t="s">
        <v>358</v>
      </c>
      <c r="C94" s="4" t="s">
        <v>273</v>
      </c>
      <c r="D94" s="267" t="s">
        <v>261</v>
      </c>
      <c r="E94" s="268">
        <v>1</v>
      </c>
      <c r="F94" s="269">
        <v>284</v>
      </c>
      <c r="G94" s="270">
        <v>22.538200000000003</v>
      </c>
      <c r="H94" s="271">
        <f t="shared" si="3"/>
        <v>0.14806332939166997</v>
      </c>
      <c r="I94" s="272">
        <v>4846</v>
      </c>
      <c r="J94" s="273">
        <f t="shared" si="5"/>
        <v>0.24516462607335412</v>
      </c>
      <c r="K94" s="274">
        <f t="shared" si="4"/>
        <v>215.01273393616168</v>
      </c>
      <c r="L94" s="14"/>
      <c r="M94" s="2"/>
    </row>
    <row r="95" spans="1:13" ht="12.75">
      <c r="A95" s="4">
        <v>79087</v>
      </c>
      <c r="B95" s="4" t="s">
        <v>359</v>
      </c>
      <c r="C95" s="4" t="s">
        <v>271</v>
      </c>
      <c r="D95" s="267" t="s">
        <v>261</v>
      </c>
      <c r="E95" s="268">
        <v>1</v>
      </c>
      <c r="F95" s="269">
        <v>240</v>
      </c>
      <c r="G95" s="270">
        <v>46.580100000000002</v>
      </c>
      <c r="H95" s="271">
        <f t="shared" si="3"/>
        <v>0.30600512416239656</v>
      </c>
      <c r="I95" s="272">
        <v>4743</v>
      </c>
      <c r="J95" s="273">
        <f t="shared" si="5"/>
        <v>0.23995373946882345</v>
      </c>
      <c r="K95" s="274">
        <f t="shared" si="4"/>
        <v>101.82459891670477</v>
      </c>
      <c r="L95" s="14"/>
      <c r="M95" s="2"/>
    </row>
    <row r="96" spans="1:13" ht="12.75">
      <c r="A96" s="4">
        <v>79081</v>
      </c>
      <c r="B96" s="4" t="s">
        <v>360</v>
      </c>
      <c r="C96" s="4" t="s">
        <v>277</v>
      </c>
      <c r="D96" s="267" t="s">
        <v>261</v>
      </c>
      <c r="E96" s="268">
        <v>1</v>
      </c>
      <c r="F96" s="269">
        <v>367</v>
      </c>
      <c r="G96" s="270">
        <v>16.850200000000001</v>
      </c>
      <c r="H96" s="271">
        <f t="shared" si="3"/>
        <v>0.11069636053081067</v>
      </c>
      <c r="I96" s="272">
        <v>5223</v>
      </c>
      <c r="J96" s="273">
        <f t="shared" si="5"/>
        <v>0.2642374828685779</v>
      </c>
      <c r="K96" s="274">
        <f t="shared" si="4"/>
        <v>309.96664728015094</v>
      </c>
      <c r="L96" s="14"/>
      <c r="M96" s="2"/>
    </row>
    <row r="97" spans="1:13" ht="12.75">
      <c r="A97" s="4">
        <v>102031</v>
      </c>
      <c r="B97" s="4" t="s">
        <v>361</v>
      </c>
      <c r="C97" s="4" t="s">
        <v>273</v>
      </c>
      <c r="D97" s="267" t="s">
        <v>266</v>
      </c>
      <c r="E97" s="268">
        <v>0</v>
      </c>
      <c r="F97" s="269">
        <v>460</v>
      </c>
      <c r="G97" s="270">
        <v>22.8431</v>
      </c>
      <c r="H97" s="271">
        <f t="shared" si="3"/>
        <v>0.15006635133359611</v>
      </c>
      <c r="I97" s="272">
        <v>4622</v>
      </c>
      <c r="J97" s="273">
        <f t="shared" si="5"/>
        <v>0.23383221248680203</v>
      </c>
      <c r="K97" s="274">
        <f t="shared" si="4"/>
        <v>202.33681067806035</v>
      </c>
      <c r="L97" s="14"/>
      <c r="M97" s="2"/>
    </row>
    <row r="98" spans="1:13" ht="12.75">
      <c r="A98" s="4">
        <v>78083</v>
      </c>
      <c r="B98" s="4" t="s">
        <v>362</v>
      </c>
      <c r="C98" s="4" t="s">
        <v>271</v>
      </c>
      <c r="D98" s="267" t="s">
        <v>282</v>
      </c>
      <c r="E98" s="268">
        <v>0</v>
      </c>
      <c r="F98" s="269">
        <v>694</v>
      </c>
      <c r="G98" s="270">
        <v>116.2551</v>
      </c>
      <c r="H98" s="271">
        <f t="shared" si="3"/>
        <v>0.76373078439101294</v>
      </c>
      <c r="I98" s="272">
        <v>4654</v>
      </c>
      <c r="J98" s="273">
        <f t="shared" si="5"/>
        <v>0.23545112871345233</v>
      </c>
      <c r="K98" s="274">
        <f t="shared" si="4"/>
        <v>40.0326523309515</v>
      </c>
      <c r="L98" s="14"/>
      <c r="M98" s="2"/>
    </row>
    <row r="99" spans="1:13" ht="12.75">
      <c r="A99" s="4">
        <v>78148</v>
      </c>
      <c r="B99" s="4" t="s">
        <v>363</v>
      </c>
      <c r="C99" s="4" t="s">
        <v>271</v>
      </c>
      <c r="D99" s="267" t="s">
        <v>266</v>
      </c>
      <c r="E99" s="268">
        <v>0</v>
      </c>
      <c r="F99" s="269">
        <v>370</v>
      </c>
      <c r="G99" s="270">
        <v>30.222199999999997</v>
      </c>
      <c r="H99" s="271">
        <f t="shared" si="3"/>
        <v>0.19854289843647352</v>
      </c>
      <c r="I99" s="272">
        <v>4614</v>
      </c>
      <c r="J99" s="273">
        <f t="shared" si="5"/>
        <v>0.23342748343013947</v>
      </c>
      <c r="K99" s="274">
        <f t="shared" si="4"/>
        <v>152.66922990384552</v>
      </c>
      <c r="L99" s="14"/>
      <c r="M99" s="2"/>
    </row>
    <row r="100" spans="1:13" ht="12.75">
      <c r="A100" s="4">
        <v>79060</v>
      </c>
      <c r="B100" s="4" t="s">
        <v>364</v>
      </c>
      <c r="C100" s="4" t="s">
        <v>271</v>
      </c>
      <c r="D100" s="267" t="s">
        <v>261</v>
      </c>
      <c r="E100" s="268">
        <v>1</v>
      </c>
      <c r="F100" s="269">
        <v>630</v>
      </c>
      <c r="G100" s="270">
        <v>37.194400000000002</v>
      </c>
      <c r="H100" s="271">
        <f t="shared" si="3"/>
        <v>0.24434634082249376</v>
      </c>
      <c r="I100" s="272">
        <v>4829</v>
      </c>
      <c r="J100" s="273">
        <f t="shared" si="5"/>
        <v>0.24430457682794612</v>
      </c>
      <c r="K100" s="274">
        <f t="shared" si="4"/>
        <v>129.83137246467209</v>
      </c>
      <c r="L100" s="14"/>
      <c r="M100" s="2"/>
    </row>
    <row r="101" spans="1:13" ht="12.75">
      <c r="A101" s="4">
        <v>78143</v>
      </c>
      <c r="B101" s="4" t="s">
        <v>365</v>
      </c>
      <c r="C101" s="4" t="s">
        <v>277</v>
      </c>
      <c r="D101" s="267" t="s">
        <v>282</v>
      </c>
      <c r="E101" s="268">
        <v>0</v>
      </c>
      <c r="F101" s="269">
        <v>800</v>
      </c>
      <c r="G101" s="270">
        <v>80.288799999999995</v>
      </c>
      <c r="H101" s="271">
        <f t="shared" si="3"/>
        <v>0.52745237156746805</v>
      </c>
      <c r="I101" s="272">
        <v>4540</v>
      </c>
      <c r="J101" s="273">
        <f t="shared" si="5"/>
        <v>0.22968373965601066</v>
      </c>
      <c r="K101" s="274">
        <f t="shared" si="4"/>
        <v>56.545869411424761</v>
      </c>
      <c r="L101" s="14"/>
      <c r="M101" s="2"/>
    </row>
    <row r="102" spans="1:13" ht="12.75">
      <c r="A102" s="4">
        <v>79133</v>
      </c>
      <c r="B102" s="4" t="s">
        <v>366</v>
      </c>
      <c r="C102" s="4" t="s">
        <v>271</v>
      </c>
      <c r="D102" s="267" t="s">
        <v>261</v>
      </c>
      <c r="E102" s="268">
        <v>1</v>
      </c>
      <c r="F102" s="269">
        <v>465</v>
      </c>
      <c r="G102" s="270">
        <v>46.744499999999995</v>
      </c>
      <c r="H102" s="271">
        <f t="shared" si="3"/>
        <v>0.30708513992905001</v>
      </c>
      <c r="I102" s="272">
        <v>4719</v>
      </c>
      <c r="J102" s="273">
        <f t="shared" si="5"/>
        <v>0.23873955229883576</v>
      </c>
      <c r="K102" s="274">
        <f t="shared" si="4"/>
        <v>100.95305330038829</v>
      </c>
      <c r="L102" s="14"/>
      <c r="M102" s="2"/>
    </row>
    <row r="103" spans="1:13" ht="12.75">
      <c r="A103" s="4">
        <v>102032</v>
      </c>
      <c r="B103" s="4" t="s">
        <v>367</v>
      </c>
      <c r="C103" s="4" t="s">
        <v>271</v>
      </c>
      <c r="D103" s="267" t="s">
        <v>266</v>
      </c>
      <c r="E103" s="268">
        <v>0</v>
      </c>
      <c r="F103" s="269">
        <v>261</v>
      </c>
      <c r="G103" s="270">
        <v>25.3371</v>
      </c>
      <c r="H103" s="271">
        <f t="shared" si="3"/>
        <v>0.16645053212455657</v>
      </c>
      <c r="I103" s="272">
        <v>4362</v>
      </c>
      <c r="J103" s="273">
        <f t="shared" si="5"/>
        <v>0.22067851814526837</v>
      </c>
      <c r="K103" s="274">
        <f t="shared" si="4"/>
        <v>172.15861325881809</v>
      </c>
      <c r="L103" s="14"/>
      <c r="M103" s="2"/>
    </row>
    <row r="104" spans="1:13" ht="12.75">
      <c r="A104" s="4">
        <v>79069</v>
      </c>
      <c r="B104" s="4" t="s">
        <v>368</v>
      </c>
      <c r="C104" s="4" t="s">
        <v>273</v>
      </c>
      <c r="D104" s="267" t="s">
        <v>266</v>
      </c>
      <c r="E104" s="268">
        <v>0</v>
      </c>
      <c r="F104" s="269">
        <v>299</v>
      </c>
      <c r="G104" s="270">
        <v>58.335200000000007</v>
      </c>
      <c r="H104" s="271">
        <f t="shared" si="3"/>
        <v>0.3832295361976088</v>
      </c>
      <c r="I104" s="272">
        <v>4522</v>
      </c>
      <c r="J104" s="273">
        <f t="shared" si="5"/>
        <v>0.22877309927851985</v>
      </c>
      <c r="K104" s="274">
        <f t="shared" si="4"/>
        <v>77.517519439377935</v>
      </c>
      <c r="L104" s="14"/>
      <c r="M104" s="2"/>
    </row>
    <row r="105" spans="1:13" ht="12.75">
      <c r="A105" s="4">
        <v>78049</v>
      </c>
      <c r="B105" s="4" t="s">
        <v>369</v>
      </c>
      <c r="C105" s="4" t="s">
        <v>271</v>
      </c>
      <c r="D105" s="267" t="s">
        <v>282</v>
      </c>
      <c r="E105" s="268">
        <v>0</v>
      </c>
      <c r="F105" s="269">
        <v>720</v>
      </c>
      <c r="G105" s="270">
        <v>23.372900000000001</v>
      </c>
      <c r="H105" s="271">
        <f t="shared" si="3"/>
        <v>0.15354684009985547</v>
      </c>
      <c r="I105" s="272">
        <v>4397</v>
      </c>
      <c r="J105" s="273">
        <f t="shared" si="5"/>
        <v>0.22244920776816718</v>
      </c>
      <c r="K105" s="274">
        <f t="shared" si="4"/>
        <v>188.12385283811594</v>
      </c>
      <c r="L105" s="14"/>
      <c r="M105" s="2"/>
    </row>
    <row r="106" spans="1:13" ht="12.75">
      <c r="A106" s="4">
        <v>80018</v>
      </c>
      <c r="B106" s="4" t="s">
        <v>370</v>
      </c>
      <c r="C106" s="4" t="s">
        <v>273</v>
      </c>
      <c r="D106" s="267" t="s">
        <v>261</v>
      </c>
      <c r="E106" s="268">
        <v>0</v>
      </c>
      <c r="F106" s="269">
        <v>138</v>
      </c>
      <c r="G106" s="270">
        <v>8.0092999999999996</v>
      </c>
      <c r="H106" s="271">
        <f t="shared" si="3"/>
        <v>5.2616607541715939E-2</v>
      </c>
      <c r="I106" s="272">
        <v>4518</v>
      </c>
      <c r="J106" s="273">
        <f t="shared" si="5"/>
        <v>0.22857073475018858</v>
      </c>
      <c r="K106" s="274">
        <f t="shared" si="4"/>
        <v>564.09424044548211</v>
      </c>
      <c r="L106" s="14"/>
      <c r="M106" s="2"/>
    </row>
    <row r="107" spans="1:13" ht="12.75">
      <c r="A107" s="4">
        <v>78009</v>
      </c>
      <c r="B107" s="4" t="s">
        <v>371</v>
      </c>
      <c r="C107" s="4" t="s">
        <v>271</v>
      </c>
      <c r="D107" s="267">
        <v>3</v>
      </c>
      <c r="E107" s="268">
        <v>0</v>
      </c>
      <c r="F107" s="269">
        <v>455</v>
      </c>
      <c r="G107" s="270">
        <v>65.717100000000002</v>
      </c>
      <c r="H107" s="271">
        <f t="shared" si="3"/>
        <v>0.43172447772960187</v>
      </c>
      <c r="I107" s="272">
        <v>4540</v>
      </c>
      <c r="J107" s="273">
        <f t="shared" si="5"/>
        <v>0.22968373965601066</v>
      </c>
      <c r="K107" s="274">
        <f t="shared" si="4"/>
        <v>69.083997924436716</v>
      </c>
      <c r="L107" s="14"/>
      <c r="M107" s="2"/>
    </row>
    <row r="108" spans="1:13" ht="12.75">
      <c r="A108" s="4">
        <v>78106</v>
      </c>
      <c r="B108" s="4" t="s">
        <v>372</v>
      </c>
      <c r="C108" s="4" t="s">
        <v>271</v>
      </c>
      <c r="D108" s="267" t="s">
        <v>282</v>
      </c>
      <c r="E108" s="268">
        <v>0</v>
      </c>
      <c r="F108" s="269">
        <v>399</v>
      </c>
      <c r="G108" s="270">
        <v>47.492100000000001</v>
      </c>
      <c r="H108" s="271">
        <f t="shared" si="3"/>
        <v>0.31199645250295627</v>
      </c>
      <c r="I108" s="272">
        <v>4366</v>
      </c>
      <c r="J108" s="273">
        <f t="shared" si="5"/>
        <v>0.22088088267359965</v>
      </c>
      <c r="K108" s="274">
        <f t="shared" si="4"/>
        <v>91.931079063675853</v>
      </c>
      <c r="L108" s="14"/>
      <c r="M108" s="2"/>
    </row>
    <row r="109" spans="1:13" ht="12.75">
      <c r="A109" s="4">
        <v>79036</v>
      </c>
      <c r="B109" s="4" t="s">
        <v>373</v>
      </c>
      <c r="C109" s="4" t="s">
        <v>277</v>
      </c>
      <c r="D109" s="267" t="s">
        <v>261</v>
      </c>
      <c r="E109" s="268">
        <v>1</v>
      </c>
      <c r="F109" s="269">
        <v>347</v>
      </c>
      <c r="G109" s="270">
        <v>44.806999999999995</v>
      </c>
      <c r="H109" s="271">
        <f t="shared" si="3"/>
        <v>0.29435685192484562</v>
      </c>
      <c r="I109" s="272">
        <v>4745</v>
      </c>
      <c r="J109" s="273">
        <f t="shared" si="5"/>
        <v>0.24005492173298912</v>
      </c>
      <c r="K109" s="274">
        <f t="shared" si="4"/>
        <v>105.89863191019262</v>
      </c>
      <c r="L109" s="14"/>
      <c r="M109" s="2"/>
    </row>
    <row r="110" spans="1:13" ht="12.75">
      <c r="A110" s="4">
        <v>80097</v>
      </c>
      <c r="B110" s="4" t="s">
        <v>374</v>
      </c>
      <c r="C110" s="4" t="s">
        <v>271</v>
      </c>
      <c r="D110" s="267" t="s">
        <v>264</v>
      </c>
      <c r="E110" s="268">
        <v>1</v>
      </c>
      <c r="F110" s="269">
        <v>6</v>
      </c>
      <c r="G110" s="270">
        <v>14.1983</v>
      </c>
      <c r="H110" s="271">
        <f t="shared" si="3"/>
        <v>9.3274865326501116E-2</v>
      </c>
      <c r="I110" s="272">
        <v>4439</v>
      </c>
      <c r="J110" s="273">
        <f t="shared" si="5"/>
        <v>0.22457403531564568</v>
      </c>
      <c r="K110" s="274">
        <f t="shared" si="4"/>
        <v>312.64306290189671</v>
      </c>
      <c r="L110" s="14"/>
      <c r="M110" s="2"/>
    </row>
    <row r="111" spans="1:13" ht="12.75">
      <c r="A111" s="4">
        <v>79114</v>
      </c>
      <c r="B111" s="4" t="s">
        <v>375</v>
      </c>
      <c r="C111" s="4" t="s">
        <v>271</v>
      </c>
      <c r="D111" s="267" t="s">
        <v>266</v>
      </c>
      <c r="E111" s="268">
        <v>0</v>
      </c>
      <c r="F111" s="269">
        <v>355</v>
      </c>
      <c r="G111" s="270">
        <v>16.453299999999999</v>
      </c>
      <c r="H111" s="271">
        <f t="shared" si="3"/>
        <v>0.10808895020365261</v>
      </c>
      <c r="I111" s="272">
        <v>4242</v>
      </c>
      <c r="J111" s="273">
        <f t="shared" si="5"/>
        <v>0.21460758229532978</v>
      </c>
      <c r="K111" s="274">
        <f t="shared" si="4"/>
        <v>257.82061957175767</v>
      </c>
      <c r="L111" s="14"/>
      <c r="M111" s="2"/>
    </row>
    <row r="112" spans="1:13" ht="12.75">
      <c r="A112" s="4">
        <v>80013</v>
      </c>
      <c r="B112" s="4" t="s">
        <v>376</v>
      </c>
      <c r="C112" s="4" t="s">
        <v>277</v>
      </c>
      <c r="D112" s="267" t="s">
        <v>261</v>
      </c>
      <c r="E112" s="268">
        <v>1</v>
      </c>
      <c r="F112" s="269">
        <v>20</v>
      </c>
      <c r="G112" s="270">
        <v>29.500100000000003</v>
      </c>
      <c r="H112" s="271">
        <f t="shared" si="3"/>
        <v>0.19379910655630012</v>
      </c>
      <c r="I112" s="272">
        <v>4207</v>
      </c>
      <c r="J112" s="273">
        <f t="shared" si="5"/>
        <v>0.21283689267243106</v>
      </c>
      <c r="K112" s="274">
        <f t="shared" si="4"/>
        <v>142.60968606886075</v>
      </c>
      <c r="L112" s="14"/>
      <c r="M112" s="2"/>
    </row>
    <row r="113" spans="1:13" ht="12.75">
      <c r="A113" s="4">
        <v>80009</v>
      </c>
      <c r="B113" s="4" t="s">
        <v>377</v>
      </c>
      <c r="C113" s="4" t="s">
        <v>271</v>
      </c>
      <c r="D113" s="267" t="s">
        <v>261</v>
      </c>
      <c r="E113" s="268">
        <v>1</v>
      </c>
      <c r="F113" s="269">
        <v>12</v>
      </c>
      <c r="G113" s="270">
        <v>29.984999999999999</v>
      </c>
      <c r="H113" s="271">
        <f t="shared" si="3"/>
        <v>0.19698462751281037</v>
      </c>
      <c r="I113" s="272">
        <v>4224</v>
      </c>
      <c r="J113" s="273">
        <f t="shared" si="5"/>
        <v>0.21369694191783897</v>
      </c>
      <c r="K113" s="274">
        <f t="shared" si="4"/>
        <v>140.87043521760882</v>
      </c>
      <c r="L113" s="14"/>
      <c r="M113" s="2"/>
    </row>
    <row r="114" spans="1:13" ht="12.75">
      <c r="A114" s="4">
        <v>78066</v>
      </c>
      <c r="B114" s="4" t="s">
        <v>378</v>
      </c>
      <c r="C114" s="4" t="s">
        <v>271</v>
      </c>
      <c r="D114" s="267" t="s">
        <v>266</v>
      </c>
      <c r="E114" s="268">
        <v>0</v>
      </c>
      <c r="F114" s="269">
        <v>406</v>
      </c>
      <c r="G114" s="270">
        <v>43.933599999999998</v>
      </c>
      <c r="H114" s="271">
        <f t="shared" si="3"/>
        <v>0.28861910392852452</v>
      </c>
      <c r="I114" s="272">
        <v>4046</v>
      </c>
      <c r="J114" s="273">
        <f t="shared" si="5"/>
        <v>0.20469172040709671</v>
      </c>
      <c r="K114" s="274">
        <f t="shared" si="4"/>
        <v>92.093522952819711</v>
      </c>
      <c r="L114" s="14"/>
      <c r="M114" s="2"/>
    </row>
    <row r="115" spans="1:13" ht="12.75">
      <c r="A115" s="4">
        <v>80081</v>
      </c>
      <c r="B115" s="4" t="s">
        <v>379</v>
      </c>
      <c r="C115" s="4" t="s">
        <v>271</v>
      </c>
      <c r="D115" s="267" t="s">
        <v>286</v>
      </c>
      <c r="E115" s="268">
        <v>0</v>
      </c>
      <c r="F115" s="269">
        <v>450</v>
      </c>
      <c r="G115" s="270">
        <v>32.880099999999999</v>
      </c>
      <c r="H115" s="271">
        <f t="shared" si="3"/>
        <v>0.21600381027460253</v>
      </c>
      <c r="I115" s="272">
        <v>4140</v>
      </c>
      <c r="J115" s="273">
        <f t="shared" si="5"/>
        <v>0.20944728682288197</v>
      </c>
      <c r="K115" s="274">
        <f t="shared" si="4"/>
        <v>125.91202581500664</v>
      </c>
      <c r="L115" s="14"/>
      <c r="M115" s="2"/>
    </row>
    <row r="116" spans="1:13" ht="12.75">
      <c r="A116" s="4">
        <v>80074</v>
      </c>
      <c r="B116" s="4" t="s">
        <v>380</v>
      </c>
      <c r="C116" s="4" t="s">
        <v>277</v>
      </c>
      <c r="D116" s="267" t="s">
        <v>286</v>
      </c>
      <c r="E116" s="268">
        <v>0</v>
      </c>
      <c r="F116" s="269">
        <v>250</v>
      </c>
      <c r="G116" s="270">
        <v>105.3466</v>
      </c>
      <c r="H116" s="271">
        <f t="shared" si="3"/>
        <v>0.69206805938772831</v>
      </c>
      <c r="I116" s="272">
        <v>3919</v>
      </c>
      <c r="J116" s="273">
        <f t="shared" si="5"/>
        <v>0.19826664663257837</v>
      </c>
      <c r="K116" s="274">
        <f t="shared" si="4"/>
        <v>37.201010758771524</v>
      </c>
      <c r="L116" s="14"/>
      <c r="M116" s="2"/>
    </row>
    <row r="117" spans="1:13" ht="12.75">
      <c r="A117" s="4">
        <v>102003</v>
      </c>
      <c r="B117" s="4" t="s">
        <v>381</v>
      </c>
      <c r="C117" s="4" t="s">
        <v>273</v>
      </c>
      <c r="D117" s="267" t="s">
        <v>261</v>
      </c>
      <c r="E117" s="268">
        <v>1</v>
      </c>
      <c r="F117" s="269">
        <v>51</v>
      </c>
      <c r="G117" s="270">
        <v>27.922800000000002</v>
      </c>
      <c r="H117" s="271">
        <f t="shared" si="3"/>
        <v>0.18343713046905796</v>
      </c>
      <c r="I117" s="272">
        <v>3949</v>
      </c>
      <c r="J117" s="273">
        <f t="shared" si="5"/>
        <v>0.19978438059506301</v>
      </c>
      <c r="K117" s="274">
        <f t="shared" si="4"/>
        <v>141.42564499262249</v>
      </c>
      <c r="L117" s="14"/>
      <c r="M117" s="2"/>
    </row>
    <row r="118" spans="1:13" ht="12.75">
      <c r="A118" s="4">
        <v>78136</v>
      </c>
      <c r="B118" s="4" t="s">
        <v>382</v>
      </c>
      <c r="C118" s="4" t="s">
        <v>271</v>
      </c>
      <c r="D118" s="267" t="s">
        <v>282</v>
      </c>
      <c r="E118" s="268">
        <v>0</v>
      </c>
      <c r="F118" s="269">
        <v>606</v>
      </c>
      <c r="G118" s="270">
        <v>109.15209999999999</v>
      </c>
      <c r="H118" s="271">
        <f t="shared" si="3"/>
        <v>0.71706805938772822</v>
      </c>
      <c r="I118" s="272">
        <v>3876</v>
      </c>
      <c r="J118" s="273">
        <f t="shared" si="5"/>
        <v>0.19609122795301703</v>
      </c>
      <c r="K118" s="274">
        <f t="shared" si="4"/>
        <v>35.510081803281842</v>
      </c>
      <c r="L118" s="14"/>
      <c r="M118" s="2"/>
    </row>
    <row r="119" spans="1:13" ht="12.75">
      <c r="A119" s="4">
        <v>78051</v>
      </c>
      <c r="B119" s="4" t="s">
        <v>383</v>
      </c>
      <c r="C119" s="4" t="s">
        <v>277</v>
      </c>
      <c r="D119" s="267" t="s">
        <v>266</v>
      </c>
      <c r="E119" s="268">
        <v>0</v>
      </c>
      <c r="F119" s="269">
        <v>516</v>
      </c>
      <c r="G119" s="270">
        <v>29.674800000000001</v>
      </c>
      <c r="H119" s="271">
        <f t="shared" si="3"/>
        <v>0.19494678754434372</v>
      </c>
      <c r="I119" s="272">
        <v>3922</v>
      </c>
      <c r="J119" s="273">
        <f t="shared" si="5"/>
        <v>0.19841842002882681</v>
      </c>
      <c r="K119" s="274">
        <f t="shared" si="4"/>
        <v>132.16601291331364</v>
      </c>
      <c r="L119" s="14"/>
      <c r="M119" s="2"/>
    </row>
    <row r="120" spans="1:13" ht="12.75">
      <c r="A120" s="4">
        <v>79147</v>
      </c>
      <c r="B120" s="4" t="s">
        <v>384</v>
      </c>
      <c r="C120" s="4" t="s">
        <v>271</v>
      </c>
      <c r="D120" s="267" t="s">
        <v>266</v>
      </c>
      <c r="E120" s="268">
        <v>0</v>
      </c>
      <c r="F120" s="269">
        <v>690</v>
      </c>
      <c r="G120" s="270">
        <v>29.262899999999998</v>
      </c>
      <c r="H120" s="271">
        <f t="shared" si="3"/>
        <v>0.19224083563263697</v>
      </c>
      <c r="I120" s="272">
        <v>3894</v>
      </c>
      <c r="J120" s="273">
        <f t="shared" si="5"/>
        <v>0.19700186833050784</v>
      </c>
      <c r="K120" s="274">
        <f t="shared" si="4"/>
        <v>133.06951805870233</v>
      </c>
      <c r="L120" s="14"/>
      <c r="M120" s="2"/>
    </row>
    <row r="121" spans="1:13" ht="12.75">
      <c r="A121" s="4">
        <v>102017</v>
      </c>
      <c r="B121" s="4" t="s">
        <v>385</v>
      </c>
      <c r="C121" s="4" t="s">
        <v>273</v>
      </c>
      <c r="D121" s="267" t="s">
        <v>266</v>
      </c>
      <c r="E121" s="268">
        <v>0</v>
      </c>
      <c r="F121" s="269">
        <v>430</v>
      </c>
      <c r="G121" s="270">
        <v>8.8115000000000006</v>
      </c>
      <c r="H121" s="271">
        <f t="shared" si="3"/>
        <v>5.788661148337932E-2</v>
      </c>
      <c r="I121" s="272">
        <v>4143</v>
      </c>
      <c r="J121" s="273">
        <f t="shared" si="5"/>
        <v>0.20959906021913044</v>
      </c>
      <c r="K121" s="274">
        <f t="shared" si="4"/>
        <v>470.18101344833451</v>
      </c>
      <c r="L121" s="14"/>
      <c r="M121" s="2"/>
    </row>
    <row r="122" spans="1:13" ht="12.75">
      <c r="A122" s="4">
        <v>79047</v>
      </c>
      <c r="B122" s="4" t="s">
        <v>386</v>
      </c>
      <c r="C122" s="4" t="s">
        <v>271</v>
      </c>
      <c r="D122" s="267" t="s">
        <v>261</v>
      </c>
      <c r="E122" s="268">
        <v>1</v>
      </c>
      <c r="F122" s="269">
        <v>550</v>
      </c>
      <c r="G122" s="270">
        <v>24.041499999999999</v>
      </c>
      <c r="H122" s="271">
        <f t="shared" si="3"/>
        <v>0.1579391669951386</v>
      </c>
      <c r="I122" s="272">
        <v>4057</v>
      </c>
      <c r="J122" s="273">
        <f t="shared" si="5"/>
        <v>0.20524822286000777</v>
      </c>
      <c r="K122" s="274">
        <f t="shared" si="4"/>
        <v>168.74987001642992</v>
      </c>
      <c r="L122" s="14"/>
      <c r="M122" s="2"/>
    </row>
    <row r="123" spans="1:13" ht="12.75">
      <c r="A123" s="4">
        <v>80060</v>
      </c>
      <c r="B123" s="4" t="s">
        <v>387</v>
      </c>
      <c r="C123" s="4" t="s">
        <v>271</v>
      </c>
      <c r="D123" s="267" t="s">
        <v>286</v>
      </c>
      <c r="E123" s="268">
        <v>0</v>
      </c>
      <c r="F123" s="269">
        <v>300</v>
      </c>
      <c r="G123" s="270">
        <v>50.874499999999998</v>
      </c>
      <c r="H123" s="271">
        <f t="shared" si="3"/>
        <v>0.33421692287478649</v>
      </c>
      <c r="I123" s="272">
        <v>3783</v>
      </c>
      <c r="J123" s="273">
        <f t="shared" si="5"/>
        <v>0.19138625266931461</v>
      </c>
      <c r="K123" s="274">
        <f t="shared" si="4"/>
        <v>74.359453164158865</v>
      </c>
      <c r="L123" s="14"/>
      <c r="M123" s="2"/>
    </row>
    <row r="124" spans="1:13" ht="12.75">
      <c r="A124" s="4">
        <v>78114</v>
      </c>
      <c r="B124" s="4" t="s">
        <v>388</v>
      </c>
      <c r="C124" s="4" t="s">
        <v>271</v>
      </c>
      <c r="D124" s="267" t="s">
        <v>266</v>
      </c>
      <c r="E124" s="268">
        <v>0</v>
      </c>
      <c r="F124" s="269">
        <v>521</v>
      </c>
      <c r="G124" s="270">
        <v>61.874799999999993</v>
      </c>
      <c r="H124" s="271">
        <f t="shared" si="3"/>
        <v>0.40648272237550909</v>
      </c>
      <c r="I124" s="272">
        <v>3622</v>
      </c>
      <c r="J124" s="273">
        <f t="shared" si="5"/>
        <v>0.18324108040398029</v>
      </c>
      <c r="K124" s="274">
        <f t="shared" si="4"/>
        <v>58.537562949698433</v>
      </c>
      <c r="L124" s="14"/>
      <c r="M124" s="2"/>
    </row>
    <row r="125" spans="1:13" ht="12.75">
      <c r="A125" s="4">
        <v>78127</v>
      </c>
      <c r="B125" s="4" t="s">
        <v>389</v>
      </c>
      <c r="C125" s="4" t="s">
        <v>271</v>
      </c>
      <c r="D125" s="267" t="s">
        <v>282</v>
      </c>
      <c r="E125" s="268">
        <v>0</v>
      </c>
      <c r="F125" s="269">
        <v>625</v>
      </c>
      <c r="G125" s="270">
        <v>48.345100000000002</v>
      </c>
      <c r="H125" s="271">
        <f t="shared" ref="H125:H188" si="6">(G125/15222)*100</f>
        <v>0.31760018394429118</v>
      </c>
      <c r="I125" s="272">
        <v>3696</v>
      </c>
      <c r="J125" s="273">
        <f t="shared" si="5"/>
        <v>0.1869848241781091</v>
      </c>
      <c r="K125" s="274">
        <f t="shared" si="4"/>
        <v>76.450353810417184</v>
      </c>
      <c r="L125" s="14"/>
      <c r="M125" s="2"/>
    </row>
    <row r="126" spans="1:13" ht="12.75">
      <c r="A126" s="4">
        <v>80014</v>
      </c>
      <c r="B126" s="4" t="s">
        <v>390</v>
      </c>
      <c r="C126" s="4" t="s">
        <v>271</v>
      </c>
      <c r="D126" s="267" t="s">
        <v>261</v>
      </c>
      <c r="E126" s="268">
        <v>1</v>
      </c>
      <c r="F126" s="269">
        <v>12</v>
      </c>
      <c r="G126" s="270">
        <v>36.137799999999999</v>
      </c>
      <c r="H126" s="271">
        <f t="shared" si="6"/>
        <v>0.23740507160688479</v>
      </c>
      <c r="I126" s="272">
        <v>3634</v>
      </c>
      <c r="J126" s="273">
        <f t="shared" si="5"/>
        <v>0.18384817398897416</v>
      </c>
      <c r="K126" s="274">
        <f t="shared" si="4"/>
        <v>100.55952492957513</v>
      </c>
      <c r="L126" s="14"/>
      <c r="M126" s="2"/>
    </row>
    <row r="127" spans="1:13" ht="12.75">
      <c r="A127" s="4">
        <v>101014</v>
      </c>
      <c r="B127" s="4" t="s">
        <v>391</v>
      </c>
      <c r="C127" s="4" t="s">
        <v>277</v>
      </c>
      <c r="D127" s="267" t="s">
        <v>261</v>
      </c>
      <c r="E127" s="268">
        <v>1</v>
      </c>
      <c r="F127" s="269">
        <v>256</v>
      </c>
      <c r="G127" s="270">
        <v>51.632399999999997</v>
      </c>
      <c r="H127" s="271">
        <f t="shared" si="6"/>
        <v>0.33919590067008276</v>
      </c>
      <c r="I127" s="272">
        <v>3640</v>
      </c>
      <c r="J127" s="273">
        <f t="shared" si="5"/>
        <v>0.1841517207814711</v>
      </c>
      <c r="K127" s="274">
        <f t="shared" si="4"/>
        <v>70.498369241019205</v>
      </c>
      <c r="L127" s="14"/>
      <c r="M127" s="2"/>
    </row>
    <row r="128" spans="1:13" ht="12.75">
      <c r="A128" s="4">
        <v>102019</v>
      </c>
      <c r="B128" s="4" t="s">
        <v>392</v>
      </c>
      <c r="C128" s="4" t="s">
        <v>271</v>
      </c>
      <c r="D128" s="267" t="s">
        <v>266</v>
      </c>
      <c r="E128" s="268">
        <v>0</v>
      </c>
      <c r="F128" s="269">
        <v>229</v>
      </c>
      <c r="G128" s="270">
        <v>29.152399999999997</v>
      </c>
      <c r="H128" s="271">
        <f t="shared" si="6"/>
        <v>0.19151491262646167</v>
      </c>
      <c r="I128" s="272">
        <v>3669</v>
      </c>
      <c r="J128" s="273">
        <f t="shared" si="5"/>
        <v>0.18561886361187294</v>
      </c>
      <c r="K128" s="274">
        <f t="shared" si="4"/>
        <v>125.85584720297473</v>
      </c>
      <c r="L128" s="14"/>
      <c r="M128" s="2"/>
    </row>
    <row r="129" spans="1:13" ht="12.75">
      <c r="A129" s="4">
        <v>78068</v>
      </c>
      <c r="B129" s="4" t="s">
        <v>393</v>
      </c>
      <c r="C129" s="4" t="s">
        <v>301</v>
      </c>
      <c r="D129" s="267" t="s">
        <v>282</v>
      </c>
      <c r="E129" s="268">
        <v>0</v>
      </c>
      <c r="F129" s="269">
        <v>784</v>
      </c>
      <c r="G129" s="270">
        <v>212.25799999999998</v>
      </c>
      <c r="H129" s="271">
        <f t="shared" si="6"/>
        <v>1.3944159768755748</v>
      </c>
      <c r="I129" s="272">
        <v>3250</v>
      </c>
      <c r="J129" s="273">
        <f t="shared" si="5"/>
        <v>0.1644211792691706</v>
      </c>
      <c r="K129" s="274">
        <f t="shared" si="4"/>
        <v>15.311554805943711</v>
      </c>
      <c r="L129" s="14"/>
      <c r="M129" s="2"/>
    </row>
    <row r="130" spans="1:13" ht="12.75">
      <c r="A130" s="4">
        <v>78076</v>
      </c>
      <c r="B130" s="4" t="s">
        <v>394</v>
      </c>
      <c r="C130" s="4" t="s">
        <v>273</v>
      </c>
      <c r="D130" s="267" t="s">
        <v>266</v>
      </c>
      <c r="E130" s="268">
        <v>0</v>
      </c>
      <c r="F130" s="269">
        <v>550</v>
      </c>
      <c r="G130" s="270">
        <v>5.0426000000000002</v>
      </c>
      <c r="H130" s="271">
        <f t="shared" si="6"/>
        <v>3.3127052949678097E-2</v>
      </c>
      <c r="I130" s="272">
        <v>3567</v>
      </c>
      <c r="J130" s="273">
        <f t="shared" si="5"/>
        <v>0.18045856813942512</v>
      </c>
      <c r="K130" s="274">
        <f t="shared" si="4"/>
        <v>707.37318050212184</v>
      </c>
      <c r="L130" s="14"/>
      <c r="M130" s="2"/>
    </row>
    <row r="131" spans="1:13" ht="12.75">
      <c r="A131" s="4">
        <v>101018</v>
      </c>
      <c r="B131" s="4" t="s">
        <v>395</v>
      </c>
      <c r="C131" s="4" t="s">
        <v>277</v>
      </c>
      <c r="D131" s="267" t="s">
        <v>266</v>
      </c>
      <c r="E131" s="268">
        <v>0</v>
      </c>
      <c r="F131" s="269">
        <v>180</v>
      </c>
      <c r="G131" s="270">
        <v>64.889200000000002</v>
      </c>
      <c r="H131" s="271">
        <f t="shared" si="6"/>
        <v>0.42628563920641177</v>
      </c>
      <c r="I131" s="272">
        <v>3430</v>
      </c>
      <c r="J131" s="273">
        <f t="shared" si="5"/>
        <v>0.17352758304407856</v>
      </c>
      <c r="K131" s="274">
        <f t="shared" si="4"/>
        <v>52.859335605925175</v>
      </c>
      <c r="L131" s="14"/>
      <c r="M131" s="2"/>
    </row>
    <row r="132" spans="1:13" ht="12.75">
      <c r="A132" s="4">
        <v>78121</v>
      </c>
      <c r="B132" s="4" t="s">
        <v>396</v>
      </c>
      <c r="C132" s="4" t="s">
        <v>273</v>
      </c>
      <c r="D132" s="267" t="s">
        <v>264</v>
      </c>
      <c r="E132" s="268">
        <v>0</v>
      </c>
      <c r="F132" s="269">
        <v>330</v>
      </c>
      <c r="G132" s="270">
        <v>22.928800000000003</v>
      </c>
      <c r="H132" s="271">
        <f t="shared" si="6"/>
        <v>0.15062935225331758</v>
      </c>
      <c r="I132" s="272">
        <v>3421</v>
      </c>
      <c r="J132" s="273">
        <f t="shared" si="5"/>
        <v>0.17307226285533314</v>
      </c>
      <c r="K132" s="274">
        <f t="shared" si="4"/>
        <v>149.20100484979588</v>
      </c>
      <c r="L132" s="14"/>
      <c r="M132" s="2"/>
    </row>
    <row r="133" spans="1:13" ht="12.75">
      <c r="A133" s="4">
        <v>78026</v>
      </c>
      <c r="B133" s="4" t="s">
        <v>397</v>
      </c>
      <c r="C133" s="4" t="s">
        <v>273</v>
      </c>
      <c r="D133" s="267" t="s">
        <v>282</v>
      </c>
      <c r="E133" s="268">
        <v>0</v>
      </c>
      <c r="F133" s="269">
        <v>624</v>
      </c>
      <c r="G133" s="270">
        <v>15.4299</v>
      </c>
      <c r="H133" s="271">
        <f t="shared" si="6"/>
        <v>0.10136578636184471</v>
      </c>
      <c r="I133" s="272">
        <v>3361</v>
      </c>
      <c r="J133" s="273">
        <f t="shared" si="5"/>
        <v>0.17003679493036383</v>
      </c>
      <c r="K133" s="274">
        <f t="shared" si="4"/>
        <v>217.82383554008774</v>
      </c>
      <c r="L133" s="14"/>
      <c r="M133" s="2"/>
    </row>
    <row r="134" spans="1:13" ht="12.75">
      <c r="A134" s="4">
        <v>80031</v>
      </c>
      <c r="B134" s="4" t="s">
        <v>398</v>
      </c>
      <c r="C134" s="4" t="s">
        <v>277</v>
      </c>
      <c r="D134" s="267" t="s">
        <v>286</v>
      </c>
      <c r="E134" s="268">
        <v>0</v>
      </c>
      <c r="F134" s="269">
        <v>600</v>
      </c>
      <c r="G134" s="270">
        <v>21.380399999999998</v>
      </c>
      <c r="H134" s="271">
        <f t="shared" si="6"/>
        <v>0.14045723295230586</v>
      </c>
      <c r="I134" s="272">
        <v>3364</v>
      </c>
      <c r="J134" s="273">
        <f t="shared" si="5"/>
        <v>0.17018856832661231</v>
      </c>
      <c r="K134" s="274">
        <f t="shared" ref="K134:K197" si="7">(I134/G134)</f>
        <v>157.34036781351145</v>
      </c>
      <c r="L134" s="14"/>
      <c r="M134" s="2"/>
    </row>
    <row r="135" spans="1:13" ht="12.75">
      <c r="A135" s="4">
        <v>79058</v>
      </c>
      <c r="B135" s="4" t="s">
        <v>399</v>
      </c>
      <c r="C135" s="4" t="s">
        <v>271</v>
      </c>
      <c r="D135" s="267" t="s">
        <v>282</v>
      </c>
      <c r="E135" s="268">
        <v>0</v>
      </c>
      <c r="F135" s="269">
        <v>600</v>
      </c>
      <c r="G135" s="270">
        <v>33.546999999999997</v>
      </c>
      <c r="H135" s="271">
        <f t="shared" si="6"/>
        <v>0.22038496912363684</v>
      </c>
      <c r="I135" s="272">
        <v>3431</v>
      </c>
      <c r="J135" s="273">
        <f t="shared" ref="J135:J198" si="8">(I135/1976631)*100</f>
        <v>0.17357817417616137</v>
      </c>
      <c r="K135" s="274">
        <f t="shared" si="7"/>
        <v>102.27442096163593</v>
      </c>
      <c r="L135" s="14"/>
      <c r="M135" s="2"/>
    </row>
    <row r="136" spans="1:13" ht="12.75">
      <c r="A136" s="4">
        <v>102006</v>
      </c>
      <c r="B136" s="4" t="s">
        <v>400</v>
      </c>
      <c r="C136" s="4" t="s">
        <v>273</v>
      </c>
      <c r="D136" s="267" t="s">
        <v>261</v>
      </c>
      <c r="E136" s="268">
        <v>0</v>
      </c>
      <c r="F136" s="269">
        <v>428</v>
      </c>
      <c r="G136" s="270">
        <v>17.9695</v>
      </c>
      <c r="H136" s="271">
        <f t="shared" si="6"/>
        <v>0.11804953356983312</v>
      </c>
      <c r="I136" s="272">
        <v>3315</v>
      </c>
      <c r="J136" s="273">
        <f t="shared" si="8"/>
        <v>0.16770960285455405</v>
      </c>
      <c r="K136" s="274">
        <f t="shared" si="7"/>
        <v>184.4792565179888</v>
      </c>
      <c r="L136" s="14"/>
      <c r="M136" s="2"/>
    </row>
    <row r="137" spans="1:13" ht="12.75">
      <c r="A137" s="4">
        <v>79142</v>
      </c>
      <c r="B137" s="4" t="s">
        <v>401</v>
      </c>
      <c r="C137" s="4" t="s">
        <v>271</v>
      </c>
      <c r="D137" s="267" t="s">
        <v>261</v>
      </c>
      <c r="E137" s="268">
        <v>1</v>
      </c>
      <c r="F137" s="269">
        <v>344</v>
      </c>
      <c r="G137" s="270">
        <v>34.326599999999999</v>
      </c>
      <c r="H137" s="271">
        <f t="shared" si="6"/>
        <v>0.22550650374458023</v>
      </c>
      <c r="I137" s="272">
        <v>3621</v>
      </c>
      <c r="J137" s="273">
        <f t="shared" si="8"/>
        <v>0.18319048927189749</v>
      </c>
      <c r="K137" s="274">
        <f t="shared" si="7"/>
        <v>105.48670710178114</v>
      </c>
      <c r="L137" s="14"/>
      <c r="M137" s="2"/>
    </row>
    <row r="138" spans="1:13" ht="12.75">
      <c r="A138" s="4">
        <v>80052</v>
      </c>
      <c r="B138" s="4" t="s">
        <v>402</v>
      </c>
      <c r="C138" s="4" t="s">
        <v>277</v>
      </c>
      <c r="D138" s="267" t="s">
        <v>261</v>
      </c>
      <c r="E138" s="268">
        <v>1</v>
      </c>
      <c r="F138" s="269">
        <v>138</v>
      </c>
      <c r="G138" s="270">
        <v>15.733599999999999</v>
      </c>
      <c r="H138" s="271">
        <f t="shared" si="6"/>
        <v>0.10336092497700697</v>
      </c>
      <c r="I138" s="272">
        <v>3434</v>
      </c>
      <c r="J138" s="273">
        <f t="shared" si="8"/>
        <v>0.17372994757240981</v>
      </c>
      <c r="K138" s="274">
        <f t="shared" si="7"/>
        <v>218.25901255910918</v>
      </c>
      <c r="L138" s="14"/>
      <c r="M138" s="2"/>
    </row>
    <row r="139" spans="1:13" ht="12.75">
      <c r="A139" s="4">
        <v>101024</v>
      </c>
      <c r="B139" s="4" t="s">
        <v>403</v>
      </c>
      <c r="C139" s="4" t="s">
        <v>271</v>
      </c>
      <c r="D139" s="267" t="s">
        <v>264</v>
      </c>
      <c r="E139" s="268">
        <v>0</v>
      </c>
      <c r="F139" s="269">
        <v>350</v>
      </c>
      <c r="G139" s="270">
        <v>54.2605</v>
      </c>
      <c r="H139" s="271">
        <f t="shared" si="6"/>
        <v>0.35646104322690841</v>
      </c>
      <c r="I139" s="272">
        <v>3250</v>
      </c>
      <c r="J139" s="273">
        <f t="shared" si="8"/>
        <v>0.1644211792691706</v>
      </c>
      <c r="K139" s="274">
        <f t="shared" si="7"/>
        <v>59.896241280489491</v>
      </c>
      <c r="L139" s="14"/>
      <c r="M139" s="2"/>
    </row>
    <row r="140" spans="1:13" ht="12.75">
      <c r="A140" s="4">
        <v>79123</v>
      </c>
      <c r="B140" s="4" t="s">
        <v>404</v>
      </c>
      <c r="C140" s="4" t="s">
        <v>277</v>
      </c>
      <c r="D140" s="267" t="s">
        <v>261</v>
      </c>
      <c r="E140" s="268">
        <v>1</v>
      </c>
      <c r="F140" s="269">
        <v>293</v>
      </c>
      <c r="G140" s="270">
        <v>21.156199999999998</v>
      </c>
      <c r="H140" s="271">
        <f t="shared" si="6"/>
        <v>0.13898436473525161</v>
      </c>
      <c r="I140" s="272">
        <v>3462</v>
      </c>
      <c r="J140" s="273">
        <f t="shared" si="8"/>
        <v>0.17514649927072881</v>
      </c>
      <c r="K140" s="274">
        <f t="shared" si="7"/>
        <v>163.63997315207837</v>
      </c>
      <c r="L140" s="14"/>
      <c r="M140" s="2"/>
    </row>
    <row r="141" spans="1:13" ht="12.75">
      <c r="A141" s="4">
        <v>78103</v>
      </c>
      <c r="B141" s="4" t="s">
        <v>405</v>
      </c>
      <c r="C141" s="4" t="s">
        <v>271</v>
      </c>
      <c r="D141" s="267" t="s">
        <v>261</v>
      </c>
      <c r="E141" s="268">
        <v>1</v>
      </c>
      <c r="F141" s="269">
        <v>204</v>
      </c>
      <c r="G141" s="270">
        <v>55.03</v>
      </c>
      <c r="H141" s="271">
        <f t="shared" si="6"/>
        <v>0.36151622651425569</v>
      </c>
      <c r="I141" s="272">
        <v>3348</v>
      </c>
      <c r="J141" s="273">
        <f t="shared" si="8"/>
        <v>0.16937911021328714</v>
      </c>
      <c r="K141" s="274">
        <f t="shared" si="7"/>
        <v>60.839542067962931</v>
      </c>
      <c r="L141" s="14"/>
      <c r="M141" s="2"/>
    </row>
    <row r="142" spans="1:13" ht="12.75">
      <c r="A142" s="4">
        <v>80040</v>
      </c>
      <c r="B142" s="4" t="s">
        <v>406</v>
      </c>
      <c r="C142" s="4" t="s">
        <v>271</v>
      </c>
      <c r="D142" s="267" t="s">
        <v>286</v>
      </c>
      <c r="E142" s="268">
        <v>1</v>
      </c>
      <c r="F142" s="269">
        <v>317</v>
      </c>
      <c r="G142" s="270">
        <v>37.975200000000001</v>
      </c>
      <c r="H142" s="271">
        <f t="shared" si="6"/>
        <v>0.24947575877020101</v>
      </c>
      <c r="I142" s="272">
        <v>3163</v>
      </c>
      <c r="J142" s="273">
        <f t="shared" si="8"/>
        <v>0.16001975077796513</v>
      </c>
      <c r="K142" s="274">
        <f t="shared" si="7"/>
        <v>83.29120057300554</v>
      </c>
      <c r="L142" s="14"/>
      <c r="M142" s="2"/>
    </row>
    <row r="143" spans="1:13" ht="12.75">
      <c r="A143" s="4">
        <v>78037</v>
      </c>
      <c r="B143" s="4" t="s">
        <v>407</v>
      </c>
      <c r="C143" s="4" t="s">
        <v>273</v>
      </c>
      <c r="D143" s="267" t="s">
        <v>282</v>
      </c>
      <c r="E143" s="268">
        <v>0</v>
      </c>
      <c r="F143" s="269">
        <v>610</v>
      </c>
      <c r="G143" s="270">
        <v>15.318</v>
      </c>
      <c r="H143" s="271">
        <f t="shared" si="6"/>
        <v>0.10063066614111156</v>
      </c>
      <c r="I143" s="272">
        <v>3218</v>
      </c>
      <c r="J143" s="273">
        <f t="shared" si="8"/>
        <v>0.16280226304252035</v>
      </c>
      <c r="K143" s="274">
        <f t="shared" si="7"/>
        <v>210.07964486225356</v>
      </c>
      <c r="L143" s="14"/>
      <c r="M143" s="2"/>
    </row>
    <row r="144" spans="1:13" ht="12.75">
      <c r="A144" s="4">
        <v>78084</v>
      </c>
      <c r="B144" s="4" t="s">
        <v>408</v>
      </c>
      <c r="C144" s="4" t="s">
        <v>271</v>
      </c>
      <c r="D144" s="267" t="s">
        <v>282</v>
      </c>
      <c r="E144" s="268">
        <v>0</v>
      </c>
      <c r="F144" s="269">
        <v>840</v>
      </c>
      <c r="G144" s="270">
        <v>78.878399999999999</v>
      </c>
      <c r="H144" s="271">
        <f t="shared" si="6"/>
        <v>0.51818683484430428</v>
      </c>
      <c r="I144" s="272">
        <v>3079</v>
      </c>
      <c r="J144" s="273">
        <f t="shared" si="8"/>
        <v>0.15577009568300812</v>
      </c>
      <c r="K144" s="274">
        <f t="shared" si="7"/>
        <v>39.034767439501813</v>
      </c>
      <c r="L144" s="14"/>
      <c r="M144" s="2"/>
    </row>
    <row r="145" spans="1:13" ht="12.75">
      <c r="A145" s="4">
        <v>79043</v>
      </c>
      <c r="B145" s="4" t="s">
        <v>409</v>
      </c>
      <c r="C145" s="4" t="s">
        <v>277</v>
      </c>
      <c r="D145" s="267" t="s">
        <v>282</v>
      </c>
      <c r="E145" s="268">
        <v>0</v>
      </c>
      <c r="F145" s="269">
        <v>765</v>
      </c>
      <c r="G145" s="270">
        <v>50.831000000000003</v>
      </c>
      <c r="H145" s="271">
        <f t="shared" si="6"/>
        <v>0.33393115227959536</v>
      </c>
      <c r="I145" s="272">
        <v>3184</v>
      </c>
      <c r="J145" s="273">
        <f t="shared" si="8"/>
        <v>0.16108216455170438</v>
      </c>
      <c r="K145" s="274">
        <f t="shared" si="7"/>
        <v>62.638940803840171</v>
      </c>
      <c r="L145" s="14"/>
      <c r="M145" s="2"/>
    </row>
    <row r="146" spans="1:13" ht="12.75">
      <c r="A146" s="4">
        <v>79129</v>
      </c>
      <c r="B146" s="4" t="s">
        <v>410</v>
      </c>
      <c r="C146" s="4" t="s">
        <v>277</v>
      </c>
      <c r="D146" s="267" t="s">
        <v>282</v>
      </c>
      <c r="E146" s="268">
        <v>0</v>
      </c>
      <c r="F146" s="269">
        <v>840</v>
      </c>
      <c r="G146" s="270">
        <v>41.649399999999993</v>
      </c>
      <c r="H146" s="271">
        <f t="shared" si="6"/>
        <v>0.27361319143345153</v>
      </c>
      <c r="I146" s="272">
        <v>3190</v>
      </c>
      <c r="J146" s="273">
        <f t="shared" si="8"/>
        <v>0.16138571134420132</v>
      </c>
      <c r="K146" s="274">
        <f t="shared" si="7"/>
        <v>76.591739616897257</v>
      </c>
      <c r="L146" s="14"/>
      <c r="M146" s="2"/>
    </row>
    <row r="147" spans="1:13" ht="12.75">
      <c r="A147" s="4">
        <v>101011</v>
      </c>
      <c r="B147" s="4" t="s">
        <v>411</v>
      </c>
      <c r="C147" s="4" t="s">
        <v>277</v>
      </c>
      <c r="D147" s="267" t="s">
        <v>261</v>
      </c>
      <c r="E147" s="268">
        <v>1</v>
      </c>
      <c r="F147" s="269">
        <v>380</v>
      </c>
      <c r="G147" s="270">
        <v>50.425899999999999</v>
      </c>
      <c r="H147" s="271">
        <f t="shared" si="6"/>
        <v>0.33126987255288398</v>
      </c>
      <c r="I147" s="272">
        <v>3165</v>
      </c>
      <c r="J147" s="273">
        <f t="shared" si="8"/>
        <v>0.16012093304213079</v>
      </c>
      <c r="K147" s="274">
        <f t="shared" si="7"/>
        <v>62.765364624131649</v>
      </c>
      <c r="L147" s="14"/>
      <c r="M147" s="2"/>
    </row>
    <row r="148" spans="1:13" ht="12.75">
      <c r="A148" s="4">
        <v>78153</v>
      </c>
      <c r="B148" s="4" t="s">
        <v>412</v>
      </c>
      <c r="C148" s="4" t="s">
        <v>301</v>
      </c>
      <c r="D148" s="267" t="s">
        <v>286</v>
      </c>
      <c r="E148" s="268">
        <v>0</v>
      </c>
      <c r="F148" s="269">
        <v>428</v>
      </c>
      <c r="G148" s="270">
        <v>32.642399999999995</v>
      </c>
      <c r="H148" s="271">
        <f t="shared" si="6"/>
        <v>0.21444225463145444</v>
      </c>
      <c r="I148" s="272">
        <v>3091</v>
      </c>
      <c r="J148" s="273">
        <f t="shared" si="8"/>
        <v>0.15637718926800198</v>
      </c>
      <c r="K148" s="274">
        <f t="shared" si="7"/>
        <v>94.692792196652221</v>
      </c>
      <c r="L148" s="14"/>
      <c r="M148" s="2"/>
    </row>
    <row r="149" spans="1:13" ht="12.75">
      <c r="A149" s="4">
        <v>80001</v>
      </c>
      <c r="B149" s="4" t="s">
        <v>413</v>
      </c>
      <c r="C149" s="4" t="s">
        <v>301</v>
      </c>
      <c r="D149" s="267" t="s">
        <v>286</v>
      </c>
      <c r="E149" s="268">
        <v>1</v>
      </c>
      <c r="F149" s="269">
        <v>15</v>
      </c>
      <c r="G149" s="270">
        <v>53.897200000000005</v>
      </c>
      <c r="H149" s="271">
        <f t="shared" si="6"/>
        <v>0.35407436604913944</v>
      </c>
      <c r="I149" s="272">
        <v>3127</v>
      </c>
      <c r="J149" s="273">
        <f t="shared" si="8"/>
        <v>0.15819847002298354</v>
      </c>
      <c r="K149" s="274">
        <f t="shared" si="7"/>
        <v>58.01785621516516</v>
      </c>
      <c r="L149" s="14"/>
      <c r="M149" s="2"/>
    </row>
    <row r="150" spans="1:13" ht="12.75">
      <c r="A150" s="4">
        <v>79008</v>
      </c>
      <c r="B150" s="4" t="s">
        <v>414</v>
      </c>
      <c r="C150" s="4" t="s">
        <v>277</v>
      </c>
      <c r="D150" s="267" t="s">
        <v>261</v>
      </c>
      <c r="E150" s="268">
        <v>1</v>
      </c>
      <c r="F150" s="269">
        <v>240</v>
      </c>
      <c r="G150" s="270">
        <v>37.0672</v>
      </c>
      <c r="H150" s="271">
        <f t="shared" si="6"/>
        <v>0.24351070818552095</v>
      </c>
      <c r="I150" s="272">
        <v>3134</v>
      </c>
      <c r="J150" s="273">
        <f t="shared" si="8"/>
        <v>0.15855260794756329</v>
      </c>
      <c r="K150" s="274">
        <f t="shared" si="7"/>
        <v>84.549143177795997</v>
      </c>
      <c r="L150" s="14"/>
      <c r="M150" s="2"/>
    </row>
    <row r="151" spans="1:13" ht="12.75">
      <c r="A151" s="4">
        <v>80071</v>
      </c>
      <c r="B151" s="4" t="s">
        <v>415</v>
      </c>
      <c r="C151" s="4" t="s">
        <v>277</v>
      </c>
      <c r="D151" s="267" t="s">
        <v>286</v>
      </c>
      <c r="E151" s="268">
        <v>0</v>
      </c>
      <c r="F151" s="269">
        <v>512</v>
      </c>
      <c r="G151" s="270">
        <v>35.4009</v>
      </c>
      <c r="H151" s="271">
        <f t="shared" si="6"/>
        <v>0.23256405202995664</v>
      </c>
      <c r="I151" s="272">
        <v>3065</v>
      </c>
      <c r="J151" s="273">
        <f t="shared" si="8"/>
        <v>0.15506181983384859</v>
      </c>
      <c r="K151" s="274">
        <f t="shared" si="7"/>
        <v>86.579719724639773</v>
      </c>
      <c r="L151" s="14"/>
      <c r="M151" s="2"/>
    </row>
    <row r="152" spans="1:13" ht="12.75">
      <c r="A152" s="4">
        <v>102036</v>
      </c>
      <c r="B152" s="4" t="s">
        <v>416</v>
      </c>
      <c r="C152" s="4" t="s">
        <v>273</v>
      </c>
      <c r="D152" s="267" t="s">
        <v>266</v>
      </c>
      <c r="E152" s="268">
        <v>0</v>
      </c>
      <c r="F152" s="269">
        <v>350</v>
      </c>
      <c r="G152" s="270">
        <v>18.659000000000002</v>
      </c>
      <c r="H152" s="271">
        <f t="shared" si="6"/>
        <v>0.12257916173958747</v>
      </c>
      <c r="I152" s="272">
        <v>3100</v>
      </c>
      <c r="J152" s="273">
        <f t="shared" si="8"/>
        <v>0.15683250945674737</v>
      </c>
      <c r="K152" s="274">
        <f t="shared" si="7"/>
        <v>166.13966450506456</v>
      </c>
      <c r="L152" s="14"/>
      <c r="M152" s="2"/>
    </row>
    <row r="153" spans="1:13" ht="12.75">
      <c r="A153" s="4">
        <v>79138</v>
      </c>
      <c r="B153" s="4" t="s">
        <v>417</v>
      </c>
      <c r="C153" s="4" t="s">
        <v>277</v>
      </c>
      <c r="D153" s="267" t="s">
        <v>282</v>
      </c>
      <c r="E153" s="268">
        <v>0</v>
      </c>
      <c r="F153" s="269">
        <v>774</v>
      </c>
      <c r="G153" s="270">
        <v>20.496100000000002</v>
      </c>
      <c r="H153" s="271">
        <f t="shared" si="6"/>
        <v>0.13464787807121273</v>
      </c>
      <c r="I153" s="272">
        <v>3083</v>
      </c>
      <c r="J153" s="273">
        <f t="shared" si="8"/>
        <v>0.1559724602113394</v>
      </c>
      <c r="K153" s="274">
        <f t="shared" si="7"/>
        <v>150.41886017339883</v>
      </c>
      <c r="L153" s="14"/>
      <c r="M153" s="2"/>
    </row>
    <row r="154" spans="1:13" ht="12.75">
      <c r="A154" s="4">
        <v>101007</v>
      </c>
      <c r="B154" s="4" t="s">
        <v>418</v>
      </c>
      <c r="C154" s="4" t="s">
        <v>277</v>
      </c>
      <c r="D154" s="267" t="s">
        <v>261</v>
      </c>
      <c r="E154" s="268">
        <v>1</v>
      </c>
      <c r="F154" s="269">
        <v>351</v>
      </c>
      <c r="G154" s="270">
        <v>71.046199999999999</v>
      </c>
      <c r="H154" s="271">
        <f t="shared" si="6"/>
        <v>0.46673367494415974</v>
      </c>
      <c r="I154" s="272">
        <v>2996</v>
      </c>
      <c r="J154" s="273">
        <f t="shared" si="8"/>
        <v>0.15157103172013389</v>
      </c>
      <c r="K154" s="274">
        <f t="shared" si="7"/>
        <v>42.169743068594805</v>
      </c>
      <c r="L154" s="14"/>
      <c r="M154" s="2"/>
    </row>
    <row r="155" spans="1:13" ht="12.75">
      <c r="A155" s="4">
        <v>78077</v>
      </c>
      <c r="B155" s="4" t="s">
        <v>419</v>
      </c>
      <c r="C155" s="4" t="s">
        <v>273</v>
      </c>
      <c r="D155" s="267" t="s">
        <v>282</v>
      </c>
      <c r="E155" s="268">
        <v>0</v>
      </c>
      <c r="F155" s="269">
        <v>496</v>
      </c>
      <c r="G155" s="270">
        <v>6.3223000000000003</v>
      </c>
      <c r="H155" s="271">
        <f t="shared" si="6"/>
        <v>4.1533963999474448E-2</v>
      </c>
      <c r="I155" s="272">
        <v>3170</v>
      </c>
      <c r="J155" s="273">
        <f t="shared" si="8"/>
        <v>0.1603738887025449</v>
      </c>
      <c r="K155" s="274">
        <f t="shared" si="7"/>
        <v>501.39980703225092</v>
      </c>
      <c r="L155" s="14"/>
      <c r="M155" s="2"/>
    </row>
    <row r="156" spans="1:13" ht="12.75">
      <c r="A156" s="4">
        <v>78055</v>
      </c>
      <c r="B156" s="4" t="s">
        <v>420</v>
      </c>
      <c r="C156" s="4" t="s">
        <v>277</v>
      </c>
      <c r="D156" s="267" t="s">
        <v>286</v>
      </c>
      <c r="E156" s="268">
        <v>1</v>
      </c>
      <c r="F156" s="269">
        <v>220</v>
      </c>
      <c r="G156" s="270">
        <v>32.060600000000001</v>
      </c>
      <c r="H156" s="271">
        <f t="shared" si="6"/>
        <v>0.21062015503875969</v>
      </c>
      <c r="I156" s="272">
        <v>3023</v>
      </c>
      <c r="J156" s="273">
        <f t="shared" si="8"/>
        <v>0.15293699228637009</v>
      </c>
      <c r="K156" s="274">
        <f t="shared" si="7"/>
        <v>94.290187956557261</v>
      </c>
      <c r="L156" s="14"/>
      <c r="M156" s="2"/>
    </row>
    <row r="157" spans="1:13" ht="12.75">
      <c r="A157" s="4">
        <v>78110</v>
      </c>
      <c r="B157" s="4" t="s">
        <v>421</v>
      </c>
      <c r="C157" s="4" t="s">
        <v>273</v>
      </c>
      <c r="D157" s="267" t="s">
        <v>266</v>
      </c>
      <c r="E157" s="268">
        <v>0</v>
      </c>
      <c r="F157" s="269">
        <v>744</v>
      </c>
      <c r="G157" s="270">
        <v>10.682499999999999</v>
      </c>
      <c r="H157" s="271">
        <f t="shared" si="6"/>
        <v>7.0178031796084603E-2</v>
      </c>
      <c r="I157" s="272">
        <v>3185</v>
      </c>
      <c r="J157" s="273">
        <f t="shared" si="8"/>
        <v>0.16113275568378721</v>
      </c>
      <c r="K157" s="274">
        <f t="shared" si="7"/>
        <v>298.15118183945708</v>
      </c>
      <c r="L157" s="14"/>
      <c r="M157" s="2"/>
    </row>
    <row r="158" spans="1:13" ht="12.75">
      <c r="A158" s="4">
        <v>78056</v>
      </c>
      <c r="B158" s="4" t="s">
        <v>422</v>
      </c>
      <c r="C158" s="4" t="s">
        <v>273</v>
      </c>
      <c r="D158" s="267" t="s">
        <v>264</v>
      </c>
      <c r="E158" s="268">
        <v>0</v>
      </c>
      <c r="F158" s="269">
        <v>273</v>
      </c>
      <c r="G158" s="270">
        <v>33.0167</v>
      </c>
      <c r="H158" s="271">
        <f t="shared" si="6"/>
        <v>0.21690119563789251</v>
      </c>
      <c r="I158" s="272">
        <v>2920</v>
      </c>
      <c r="J158" s="273">
        <f t="shared" si="8"/>
        <v>0.14772610568183944</v>
      </c>
      <c r="K158" s="274">
        <f t="shared" si="7"/>
        <v>88.440092438069215</v>
      </c>
      <c r="L158" s="14"/>
      <c r="M158" s="2"/>
    </row>
    <row r="159" spans="1:13" ht="12.75">
      <c r="A159" s="4">
        <v>78011</v>
      </c>
      <c r="B159" s="4" t="s">
        <v>423</v>
      </c>
      <c r="C159" s="4" t="s">
        <v>273</v>
      </c>
      <c r="D159" s="267">
        <v>4</v>
      </c>
      <c r="E159" s="268">
        <v>1</v>
      </c>
      <c r="F159" s="269">
        <v>227</v>
      </c>
      <c r="G159" s="270">
        <v>60.909500000000001</v>
      </c>
      <c r="H159" s="271">
        <f t="shared" si="6"/>
        <v>0.40014124293785314</v>
      </c>
      <c r="I159" s="272">
        <v>2976</v>
      </c>
      <c r="J159" s="273">
        <f t="shared" si="8"/>
        <v>0.15055920907847747</v>
      </c>
      <c r="K159" s="274">
        <f t="shared" si="7"/>
        <v>48.859373332567166</v>
      </c>
      <c r="L159" s="14"/>
      <c r="M159" s="2"/>
    </row>
    <row r="160" spans="1:13" ht="12.75">
      <c r="A160" s="4">
        <v>78030</v>
      </c>
      <c r="B160" s="4" t="s">
        <v>424</v>
      </c>
      <c r="C160" s="4" t="s">
        <v>273</v>
      </c>
      <c r="D160" s="267" t="s">
        <v>266</v>
      </c>
      <c r="E160" s="268">
        <v>0</v>
      </c>
      <c r="F160" s="269">
        <v>400</v>
      </c>
      <c r="G160" s="270">
        <v>14.087200000000001</v>
      </c>
      <c r="H160" s="271">
        <f t="shared" si="6"/>
        <v>9.2545000656943904E-2</v>
      </c>
      <c r="I160" s="272">
        <v>2866</v>
      </c>
      <c r="J160" s="273">
        <f t="shared" si="8"/>
        <v>0.14499418454936708</v>
      </c>
      <c r="K160" s="274">
        <f t="shared" si="7"/>
        <v>203.44710091430517</v>
      </c>
      <c r="L160" s="14"/>
      <c r="M160" s="2"/>
    </row>
    <row r="161" spans="1:13" ht="12.75">
      <c r="A161" s="4">
        <v>80044</v>
      </c>
      <c r="B161" s="4" t="s">
        <v>425</v>
      </c>
      <c r="C161" s="4" t="s">
        <v>277</v>
      </c>
      <c r="D161" s="267" t="s">
        <v>286</v>
      </c>
      <c r="E161" s="268">
        <v>0</v>
      </c>
      <c r="F161" s="269">
        <v>240</v>
      </c>
      <c r="G161" s="270">
        <v>81.072400000000002</v>
      </c>
      <c r="H161" s="271">
        <f t="shared" si="6"/>
        <v>0.53260018394429109</v>
      </c>
      <c r="I161" s="272">
        <v>2874</v>
      </c>
      <c r="J161" s="273">
        <f t="shared" si="8"/>
        <v>0.14539891360602966</v>
      </c>
      <c r="K161" s="274">
        <f t="shared" si="7"/>
        <v>35.449795491437285</v>
      </c>
      <c r="L161" s="14"/>
      <c r="M161" s="2"/>
    </row>
    <row r="162" spans="1:13" ht="12.75">
      <c r="A162" s="4">
        <v>78012</v>
      </c>
      <c r="B162" s="4" t="s">
        <v>426</v>
      </c>
      <c r="C162" s="4" t="s">
        <v>271</v>
      </c>
      <c r="D162" s="267">
        <v>1</v>
      </c>
      <c r="E162" s="268">
        <v>0</v>
      </c>
      <c r="F162" s="269">
        <v>718</v>
      </c>
      <c r="G162" s="270">
        <v>122.4251</v>
      </c>
      <c r="H162" s="271">
        <f t="shared" si="6"/>
        <v>0.8042642228353698</v>
      </c>
      <c r="I162" s="272">
        <v>2896</v>
      </c>
      <c r="J162" s="273">
        <f t="shared" si="8"/>
        <v>0.14651191851185172</v>
      </c>
      <c r="K162" s="274">
        <f t="shared" si="7"/>
        <v>23.655279840490227</v>
      </c>
      <c r="L162" s="14"/>
      <c r="M162" s="2"/>
    </row>
    <row r="163" spans="1:13" ht="12.75">
      <c r="A163" s="4">
        <v>79131</v>
      </c>
      <c r="B163" s="4" t="s">
        <v>427</v>
      </c>
      <c r="C163" s="4" t="s">
        <v>273</v>
      </c>
      <c r="D163" s="267" t="s">
        <v>266</v>
      </c>
      <c r="E163" s="268">
        <v>0</v>
      </c>
      <c r="F163" s="269">
        <v>270</v>
      </c>
      <c r="G163" s="270">
        <v>14.349600000000001</v>
      </c>
      <c r="H163" s="271">
        <f t="shared" si="6"/>
        <v>9.4268821442648795E-2</v>
      </c>
      <c r="I163" s="272">
        <v>3134</v>
      </c>
      <c r="J163" s="273">
        <f t="shared" si="8"/>
        <v>0.15855260794756329</v>
      </c>
      <c r="K163" s="274">
        <f t="shared" si="7"/>
        <v>218.4033004404304</v>
      </c>
      <c r="L163" s="14"/>
      <c r="M163" s="2"/>
    </row>
    <row r="164" spans="1:13" ht="12.75">
      <c r="A164" s="4">
        <v>78019</v>
      </c>
      <c r="B164" s="4" t="s">
        <v>428</v>
      </c>
      <c r="C164" s="4" t="s">
        <v>301</v>
      </c>
      <c r="D164" s="267" t="s">
        <v>286</v>
      </c>
      <c r="E164" s="268">
        <v>1</v>
      </c>
      <c r="F164" s="269">
        <v>425</v>
      </c>
      <c r="G164" s="270">
        <v>33.847200000000001</v>
      </c>
      <c r="H164" s="271">
        <f t="shared" si="6"/>
        <v>0.22235711470240441</v>
      </c>
      <c r="I164" s="272">
        <v>2899</v>
      </c>
      <c r="J164" s="273">
        <f t="shared" si="8"/>
        <v>0.14666369190810019</v>
      </c>
      <c r="K164" s="274">
        <f t="shared" si="7"/>
        <v>85.649625375215678</v>
      </c>
      <c r="L164" s="14"/>
      <c r="M164" s="2"/>
    </row>
    <row r="165" spans="1:13" ht="12.75">
      <c r="A165" s="4">
        <v>78074</v>
      </c>
      <c r="B165" s="4" t="s">
        <v>429</v>
      </c>
      <c r="C165" s="4" t="s">
        <v>277</v>
      </c>
      <c r="D165" s="267" t="s">
        <v>261</v>
      </c>
      <c r="E165" s="268">
        <v>1</v>
      </c>
      <c r="F165" s="269">
        <v>561</v>
      </c>
      <c r="G165" s="270">
        <v>37.316400000000002</v>
      </c>
      <c r="H165" s="271">
        <f t="shared" si="6"/>
        <v>0.24514781237682304</v>
      </c>
      <c r="I165" s="272">
        <v>2911</v>
      </c>
      <c r="J165" s="273">
        <f t="shared" si="8"/>
        <v>0.14727078549309408</v>
      </c>
      <c r="K165" s="274">
        <f t="shared" si="7"/>
        <v>78.008596756385927</v>
      </c>
      <c r="L165" s="14"/>
      <c r="M165" s="2"/>
    </row>
    <row r="166" spans="1:13" ht="12.75">
      <c r="A166" s="4">
        <v>78034</v>
      </c>
      <c r="B166" s="4" t="s">
        <v>430</v>
      </c>
      <c r="C166" s="4" t="s">
        <v>271</v>
      </c>
      <c r="D166" s="267" t="s">
        <v>282</v>
      </c>
      <c r="E166" s="268">
        <v>0</v>
      </c>
      <c r="F166" s="269">
        <v>750</v>
      </c>
      <c r="G166" s="270">
        <v>99.74860000000001</v>
      </c>
      <c r="H166" s="271">
        <f t="shared" si="6"/>
        <v>0.65529234003416115</v>
      </c>
      <c r="I166" s="272">
        <v>2801</v>
      </c>
      <c r="J166" s="273">
        <f t="shared" si="8"/>
        <v>0.14170576096398366</v>
      </c>
      <c r="K166" s="274">
        <f t="shared" si="7"/>
        <v>28.080594614861759</v>
      </c>
      <c r="L166" s="14"/>
      <c r="M166" s="2"/>
    </row>
    <row r="167" spans="1:13" ht="12.75">
      <c r="A167" s="4">
        <v>101004</v>
      </c>
      <c r="B167" s="4" t="s">
        <v>431</v>
      </c>
      <c r="C167" s="4" t="s">
        <v>271</v>
      </c>
      <c r="D167" s="267" t="s">
        <v>266</v>
      </c>
      <c r="E167" s="268">
        <v>0</v>
      </c>
      <c r="F167" s="269">
        <v>287</v>
      </c>
      <c r="G167" s="270">
        <v>67.673299999999998</v>
      </c>
      <c r="H167" s="271">
        <f t="shared" si="6"/>
        <v>0.44457561424254366</v>
      </c>
      <c r="I167" s="272">
        <v>2746</v>
      </c>
      <c r="J167" s="273">
        <f t="shared" si="8"/>
        <v>0.13892324869942849</v>
      </c>
      <c r="K167" s="274">
        <f t="shared" si="7"/>
        <v>40.5773030131529</v>
      </c>
      <c r="L167" s="14"/>
      <c r="M167" s="2"/>
    </row>
    <row r="168" spans="1:13" ht="12.75">
      <c r="A168" s="4">
        <v>80086</v>
      </c>
      <c r="B168" s="4" t="s">
        <v>432</v>
      </c>
      <c r="C168" s="4" t="s">
        <v>273</v>
      </c>
      <c r="D168" s="267" t="s">
        <v>261</v>
      </c>
      <c r="E168" s="268">
        <v>1</v>
      </c>
      <c r="F168" s="269">
        <v>290</v>
      </c>
      <c r="G168" s="270">
        <v>33.854700000000001</v>
      </c>
      <c r="H168" s="271">
        <f t="shared" si="6"/>
        <v>0.22240638549467875</v>
      </c>
      <c r="I168" s="272">
        <v>2826</v>
      </c>
      <c r="J168" s="273">
        <f t="shared" si="8"/>
        <v>0.14297053926605421</v>
      </c>
      <c r="K168" s="274">
        <f t="shared" si="7"/>
        <v>83.474377265195088</v>
      </c>
      <c r="L168" s="14"/>
      <c r="M168" s="2"/>
    </row>
    <row r="169" spans="1:13" ht="12.75">
      <c r="A169" s="4">
        <v>80036</v>
      </c>
      <c r="B169" s="4" t="s">
        <v>433</v>
      </c>
      <c r="C169" s="4" t="s">
        <v>273</v>
      </c>
      <c r="D169" s="267" t="s">
        <v>286</v>
      </c>
      <c r="E169" s="268">
        <v>0</v>
      </c>
      <c r="F169" s="269">
        <v>500</v>
      </c>
      <c r="G169" s="270">
        <v>28.9879</v>
      </c>
      <c r="H169" s="271">
        <f t="shared" si="6"/>
        <v>0.19043423991591119</v>
      </c>
      <c r="I169" s="272">
        <v>2690</v>
      </c>
      <c r="J169" s="273">
        <f t="shared" si="8"/>
        <v>0.13609014530279046</v>
      </c>
      <c r="K169" s="274">
        <f t="shared" si="7"/>
        <v>92.797339579617699</v>
      </c>
      <c r="L169" s="14"/>
      <c r="M169" s="2"/>
    </row>
    <row r="170" spans="1:13" ht="12.75">
      <c r="A170" s="4">
        <v>78133</v>
      </c>
      <c r="B170" s="4" t="s">
        <v>434</v>
      </c>
      <c r="C170" s="4" t="s">
        <v>271</v>
      </c>
      <c r="D170" s="267" t="s">
        <v>266</v>
      </c>
      <c r="E170" s="268">
        <v>0</v>
      </c>
      <c r="F170" s="269">
        <v>558</v>
      </c>
      <c r="G170" s="270">
        <v>39.217700000000001</v>
      </c>
      <c r="H170" s="271">
        <f t="shared" si="6"/>
        <v>0.25763828669031663</v>
      </c>
      <c r="I170" s="272">
        <v>2671</v>
      </c>
      <c r="J170" s="273">
        <f t="shared" si="8"/>
        <v>0.13512891379321684</v>
      </c>
      <c r="K170" s="274">
        <f t="shared" si="7"/>
        <v>68.107002705411077</v>
      </c>
      <c r="L170" s="14"/>
      <c r="M170" s="2"/>
    </row>
    <row r="171" spans="1:13" ht="12.75">
      <c r="A171" s="4">
        <v>78151</v>
      </c>
      <c r="B171" s="4" t="s">
        <v>435</v>
      </c>
      <c r="C171" s="4" t="s">
        <v>273</v>
      </c>
      <c r="D171" s="267" t="s">
        <v>266</v>
      </c>
      <c r="E171" s="268">
        <v>0</v>
      </c>
      <c r="F171" s="269">
        <v>618</v>
      </c>
      <c r="G171" s="270">
        <v>4.6494999999999997</v>
      </c>
      <c r="H171" s="271">
        <f t="shared" si="6"/>
        <v>3.05446064906057E-2</v>
      </c>
      <c r="I171" s="272">
        <v>2666</v>
      </c>
      <c r="J171" s="273">
        <f t="shared" si="8"/>
        <v>0.13487595813280273</v>
      </c>
      <c r="K171" s="274">
        <f t="shared" si="7"/>
        <v>573.3949887084633</v>
      </c>
      <c r="L171" s="14"/>
      <c r="M171" s="2"/>
    </row>
    <row r="172" spans="1:13" ht="12.75">
      <c r="A172" s="4">
        <v>78116</v>
      </c>
      <c r="B172" s="4" t="s">
        <v>436</v>
      </c>
      <c r="C172" s="4" t="s">
        <v>271</v>
      </c>
      <c r="D172" s="267" t="s">
        <v>282</v>
      </c>
      <c r="E172" s="268">
        <v>0</v>
      </c>
      <c r="F172" s="269">
        <v>566</v>
      </c>
      <c r="G172" s="270">
        <v>20.96</v>
      </c>
      <c r="H172" s="271">
        <f t="shared" si="6"/>
        <v>0.13769544080935489</v>
      </c>
      <c r="I172" s="272">
        <v>2717</v>
      </c>
      <c r="J172" s="273">
        <f t="shared" si="8"/>
        <v>0.13745610586902665</v>
      </c>
      <c r="K172" s="274">
        <f t="shared" si="7"/>
        <v>129.62786259541986</v>
      </c>
      <c r="L172" s="14"/>
      <c r="M172" s="2"/>
    </row>
    <row r="173" spans="1:13" ht="12.75">
      <c r="A173" s="4">
        <v>79146</v>
      </c>
      <c r="B173" s="4" t="s">
        <v>437</v>
      </c>
      <c r="C173" s="4" t="s">
        <v>271</v>
      </c>
      <c r="D173" s="267" t="s">
        <v>282</v>
      </c>
      <c r="E173" s="268">
        <v>0</v>
      </c>
      <c r="F173" s="269">
        <v>521</v>
      </c>
      <c r="G173" s="270">
        <v>132.3082</v>
      </c>
      <c r="H173" s="271">
        <f t="shared" si="6"/>
        <v>0.86919064511890676</v>
      </c>
      <c r="I173" s="272">
        <v>2722</v>
      </c>
      <c r="J173" s="273">
        <f t="shared" si="8"/>
        <v>0.13770906152944076</v>
      </c>
      <c r="K173" s="274">
        <f t="shared" si="7"/>
        <v>20.573176870367824</v>
      </c>
      <c r="L173" s="14"/>
      <c r="M173" s="2"/>
    </row>
    <row r="174" spans="1:13" ht="12.75">
      <c r="A174" s="4">
        <v>78062</v>
      </c>
      <c r="B174" s="4" t="s">
        <v>438</v>
      </c>
      <c r="C174" s="4" t="s">
        <v>277</v>
      </c>
      <c r="D174" s="267" t="s">
        <v>282</v>
      </c>
      <c r="E174" s="268">
        <v>0</v>
      </c>
      <c r="F174" s="269">
        <v>485</v>
      </c>
      <c r="G174" s="270">
        <v>49.955500000000001</v>
      </c>
      <c r="H174" s="271">
        <f t="shared" si="6"/>
        <v>0.3281796084614374</v>
      </c>
      <c r="I174" s="272">
        <v>2642</v>
      </c>
      <c r="J174" s="273">
        <f t="shared" si="8"/>
        <v>0.13366177096281501</v>
      </c>
      <c r="K174" s="274">
        <f t="shared" si="7"/>
        <v>52.887069491847747</v>
      </c>
      <c r="L174" s="14"/>
      <c r="M174" s="2"/>
    </row>
    <row r="175" spans="1:13" ht="12.75">
      <c r="A175" s="4">
        <v>80092</v>
      </c>
      <c r="B175" s="4" t="s">
        <v>439</v>
      </c>
      <c r="C175" s="4" t="s">
        <v>277</v>
      </c>
      <c r="D175" s="267" t="s">
        <v>261</v>
      </c>
      <c r="E175" s="268">
        <v>1</v>
      </c>
      <c r="F175" s="269">
        <v>400</v>
      </c>
      <c r="G175" s="270">
        <v>78.1096</v>
      </c>
      <c r="H175" s="271">
        <f t="shared" si="6"/>
        <v>0.51313625016423603</v>
      </c>
      <c r="I175" s="272">
        <v>2610</v>
      </c>
      <c r="J175" s="273">
        <f t="shared" si="8"/>
        <v>0.1320428547361647</v>
      </c>
      <c r="K175" s="274">
        <f t="shared" si="7"/>
        <v>33.414586683327016</v>
      </c>
      <c r="L175" s="14"/>
      <c r="M175" s="2"/>
    </row>
    <row r="176" spans="1:13" ht="12.75">
      <c r="A176" s="4">
        <v>79095</v>
      </c>
      <c r="B176" s="4" t="s">
        <v>440</v>
      </c>
      <c r="C176" s="4" t="s">
        <v>277</v>
      </c>
      <c r="D176" s="267" t="s">
        <v>282</v>
      </c>
      <c r="E176" s="268">
        <v>0</v>
      </c>
      <c r="F176" s="269">
        <v>889</v>
      </c>
      <c r="G176" s="270">
        <v>45.787700000000001</v>
      </c>
      <c r="H176" s="271">
        <f t="shared" si="6"/>
        <v>0.30079950072263828</v>
      </c>
      <c r="I176" s="272">
        <v>2652</v>
      </c>
      <c r="J176" s="273">
        <f t="shared" si="8"/>
        <v>0.13416768228364323</v>
      </c>
      <c r="K176" s="274">
        <f t="shared" si="7"/>
        <v>57.919484927174764</v>
      </c>
      <c r="L176" s="14"/>
      <c r="M176" s="2"/>
    </row>
    <row r="177" spans="1:13" ht="12.75">
      <c r="A177" s="4">
        <v>80073</v>
      </c>
      <c r="B177" s="4" t="s">
        <v>441</v>
      </c>
      <c r="C177" s="4" t="s">
        <v>277</v>
      </c>
      <c r="D177" s="267" t="s">
        <v>261</v>
      </c>
      <c r="E177" s="268">
        <v>1</v>
      </c>
      <c r="F177" s="269">
        <v>787</v>
      </c>
      <c r="G177" s="270">
        <v>64.521299999999997</v>
      </c>
      <c r="H177" s="271">
        <f t="shared" si="6"/>
        <v>0.42386874260938112</v>
      </c>
      <c r="I177" s="272">
        <v>2669</v>
      </c>
      <c r="J177" s="273">
        <f t="shared" si="8"/>
        <v>0.1350277315290512</v>
      </c>
      <c r="K177" s="274">
        <f t="shared" si="7"/>
        <v>41.366184500312301</v>
      </c>
      <c r="L177" s="14"/>
      <c r="M177" s="2"/>
    </row>
    <row r="178" spans="1:13" ht="12.75">
      <c r="A178" s="4">
        <v>80051</v>
      </c>
      <c r="B178" s="4" t="s">
        <v>442</v>
      </c>
      <c r="C178" s="4" t="s">
        <v>277</v>
      </c>
      <c r="D178" s="267" t="s">
        <v>286</v>
      </c>
      <c r="E178" s="268">
        <v>0</v>
      </c>
      <c r="F178" s="269">
        <v>310</v>
      </c>
      <c r="G178" s="270">
        <v>37.447600000000001</v>
      </c>
      <c r="H178" s="271">
        <f t="shared" si="6"/>
        <v>0.24600972276967548</v>
      </c>
      <c r="I178" s="272">
        <v>2591</v>
      </c>
      <c r="J178" s="273">
        <f t="shared" si="8"/>
        <v>0.13108162322659109</v>
      </c>
      <c r="K178" s="274">
        <f t="shared" si="7"/>
        <v>69.190014847413451</v>
      </c>
      <c r="L178" s="14"/>
      <c r="M178" s="2"/>
    </row>
    <row r="179" spans="1:13" ht="12.75">
      <c r="A179" s="4">
        <v>78028</v>
      </c>
      <c r="B179" s="4" t="s">
        <v>443</v>
      </c>
      <c r="C179" s="4" t="s">
        <v>273</v>
      </c>
      <c r="D179" s="267" t="s">
        <v>266</v>
      </c>
      <c r="E179" s="268">
        <v>0</v>
      </c>
      <c r="F179" s="269">
        <v>647</v>
      </c>
      <c r="G179" s="270">
        <v>3.9445999999999999</v>
      </c>
      <c r="H179" s="271">
        <f t="shared" si="6"/>
        <v>2.5913808960714754E-2</v>
      </c>
      <c r="I179" s="272">
        <v>2563</v>
      </c>
      <c r="J179" s="273">
        <f t="shared" si="8"/>
        <v>0.12966507152827209</v>
      </c>
      <c r="K179" s="274">
        <f t="shared" si="7"/>
        <v>649.74902398215283</v>
      </c>
      <c r="L179" s="14"/>
      <c r="M179" s="2"/>
    </row>
    <row r="180" spans="1:13" ht="12.75">
      <c r="A180" s="4">
        <v>79096</v>
      </c>
      <c r="B180" s="4" t="s">
        <v>444</v>
      </c>
      <c r="C180" s="4" t="s">
        <v>273</v>
      </c>
      <c r="D180" s="267" t="s">
        <v>266</v>
      </c>
      <c r="E180" s="268">
        <v>0</v>
      </c>
      <c r="F180" s="269">
        <v>250</v>
      </c>
      <c r="G180" s="270">
        <v>24.650400000000001</v>
      </c>
      <c r="H180" s="271">
        <f t="shared" si="6"/>
        <v>0.16193929838391802</v>
      </c>
      <c r="I180" s="272">
        <v>2581</v>
      </c>
      <c r="J180" s="273">
        <f t="shared" si="8"/>
        <v>0.13057571190576289</v>
      </c>
      <c r="K180" s="274">
        <f t="shared" si="7"/>
        <v>104.7041832992568</v>
      </c>
      <c r="L180" s="14"/>
      <c r="M180" s="2"/>
    </row>
    <row r="181" spans="1:13" ht="12.75">
      <c r="A181" s="4">
        <v>102043</v>
      </c>
      <c r="B181" s="4" t="s">
        <v>445</v>
      </c>
      <c r="C181" s="4" t="s">
        <v>273</v>
      </c>
      <c r="D181" s="267" t="s">
        <v>266</v>
      </c>
      <c r="E181" s="268">
        <v>0</v>
      </c>
      <c r="F181" s="269">
        <v>365</v>
      </c>
      <c r="G181" s="270">
        <v>23.180199999999999</v>
      </c>
      <c r="H181" s="271">
        <f t="shared" si="6"/>
        <v>0.15228090921035345</v>
      </c>
      <c r="I181" s="272">
        <v>2525</v>
      </c>
      <c r="J181" s="273">
        <f t="shared" si="8"/>
        <v>0.12774260850912486</v>
      </c>
      <c r="K181" s="274">
        <f t="shared" si="7"/>
        <v>108.92917231085151</v>
      </c>
      <c r="L181" s="14"/>
      <c r="M181" s="2"/>
    </row>
    <row r="182" spans="1:13" ht="12.75">
      <c r="A182" s="4">
        <v>78069</v>
      </c>
      <c r="B182" s="4" t="s">
        <v>446</v>
      </c>
      <c r="C182" s="4" t="s">
        <v>271</v>
      </c>
      <c r="D182" s="267" t="s">
        <v>282</v>
      </c>
      <c r="E182" s="268">
        <v>0</v>
      </c>
      <c r="F182" s="269">
        <v>600</v>
      </c>
      <c r="G182" s="270">
        <v>35.650599999999997</v>
      </c>
      <c r="H182" s="271">
        <f t="shared" si="6"/>
        <v>0.23420444094074366</v>
      </c>
      <c r="I182" s="272">
        <v>2614</v>
      </c>
      <c r="J182" s="273">
        <f t="shared" si="8"/>
        <v>0.13224521926449601</v>
      </c>
      <c r="K182" s="274">
        <f t="shared" si="7"/>
        <v>73.322749126241916</v>
      </c>
      <c r="L182" s="14"/>
      <c r="M182" s="2"/>
    </row>
    <row r="183" spans="1:13" ht="12.75">
      <c r="A183" s="4">
        <v>102040</v>
      </c>
      <c r="B183" s="4" t="s">
        <v>447</v>
      </c>
      <c r="C183" s="4" t="s">
        <v>271</v>
      </c>
      <c r="D183" s="267" t="s">
        <v>266</v>
      </c>
      <c r="E183" s="268">
        <v>0</v>
      </c>
      <c r="F183" s="269">
        <v>268</v>
      </c>
      <c r="G183" s="270">
        <v>15.437200000000001</v>
      </c>
      <c r="H183" s="271">
        <f t="shared" si="6"/>
        <v>0.10141374326632505</v>
      </c>
      <c r="I183" s="272">
        <v>2447</v>
      </c>
      <c r="J183" s="273">
        <f t="shared" si="8"/>
        <v>0.12379650020666477</v>
      </c>
      <c r="K183" s="274">
        <f t="shared" si="7"/>
        <v>158.51320187598787</v>
      </c>
      <c r="L183" s="14"/>
      <c r="M183" s="2"/>
    </row>
    <row r="184" spans="1:13" ht="12.75">
      <c r="A184" s="4">
        <v>78155</v>
      </c>
      <c r="B184" s="4" t="s">
        <v>448</v>
      </c>
      <c r="C184" s="4" t="s">
        <v>273</v>
      </c>
      <c r="D184" s="267" t="s">
        <v>266</v>
      </c>
      <c r="E184" s="268">
        <v>0</v>
      </c>
      <c r="F184" s="269">
        <v>429</v>
      </c>
      <c r="G184" s="270">
        <v>8.0838999999999999</v>
      </c>
      <c r="H184" s="271">
        <f t="shared" si="6"/>
        <v>5.3106687688871376E-2</v>
      </c>
      <c r="I184" s="272">
        <v>2552</v>
      </c>
      <c r="J184" s="273">
        <f t="shared" si="8"/>
        <v>0.12910856907536106</v>
      </c>
      <c r="K184" s="274">
        <f t="shared" si="7"/>
        <v>315.68920941624714</v>
      </c>
      <c r="L184" s="14"/>
      <c r="M184" s="2"/>
    </row>
    <row r="185" spans="1:13" ht="12.75">
      <c r="A185" s="4">
        <v>78036</v>
      </c>
      <c r="B185" s="4" t="s">
        <v>449</v>
      </c>
      <c r="C185" s="4" t="s">
        <v>277</v>
      </c>
      <c r="D185" s="267" t="s">
        <v>266</v>
      </c>
      <c r="E185" s="268">
        <v>0</v>
      </c>
      <c r="F185" s="269">
        <v>650</v>
      </c>
      <c r="G185" s="270">
        <v>81.966100000000012</v>
      </c>
      <c r="H185" s="271">
        <f t="shared" si="6"/>
        <v>0.53847129155170148</v>
      </c>
      <c r="I185" s="272">
        <v>2408</v>
      </c>
      <c r="J185" s="273">
        <f t="shared" si="8"/>
        <v>0.12182344605543474</v>
      </c>
      <c r="K185" s="274">
        <f t="shared" si="7"/>
        <v>29.377998953225781</v>
      </c>
      <c r="L185" s="14"/>
      <c r="M185" s="2"/>
    </row>
    <row r="186" spans="1:13" ht="12.75">
      <c r="A186" s="4">
        <v>102001</v>
      </c>
      <c r="B186" s="4" t="s">
        <v>450</v>
      </c>
      <c r="C186" s="4" t="s">
        <v>277</v>
      </c>
      <c r="D186" s="267" t="s">
        <v>266</v>
      </c>
      <c r="E186" s="268">
        <v>0</v>
      </c>
      <c r="F186" s="269">
        <v>262</v>
      </c>
      <c r="G186" s="270">
        <v>25.25</v>
      </c>
      <c r="H186" s="271">
        <f t="shared" si="6"/>
        <v>0.16587833399027721</v>
      </c>
      <c r="I186" s="272">
        <v>2496</v>
      </c>
      <c r="J186" s="273">
        <f t="shared" si="8"/>
        <v>0.12627546567872303</v>
      </c>
      <c r="K186" s="274">
        <f t="shared" si="7"/>
        <v>98.851485148514854</v>
      </c>
      <c r="L186" s="14"/>
      <c r="M186" s="2"/>
    </row>
    <row r="187" spans="1:13" ht="12.75">
      <c r="A187" s="4">
        <v>79143</v>
      </c>
      <c r="B187" s="4" t="s">
        <v>451</v>
      </c>
      <c r="C187" s="4" t="s">
        <v>271</v>
      </c>
      <c r="D187" s="267" t="s">
        <v>261</v>
      </c>
      <c r="E187" s="268">
        <v>1</v>
      </c>
      <c r="F187" s="269">
        <v>382</v>
      </c>
      <c r="G187" s="270">
        <v>12.108599999999999</v>
      </c>
      <c r="H187" s="271">
        <f t="shared" si="6"/>
        <v>7.9546708711076067E-2</v>
      </c>
      <c r="I187" s="272">
        <v>2451</v>
      </c>
      <c r="J187" s="273">
        <f t="shared" si="8"/>
        <v>0.12399886473499605</v>
      </c>
      <c r="K187" s="274">
        <f t="shared" si="7"/>
        <v>202.41811604974978</v>
      </c>
      <c r="L187" s="14"/>
      <c r="M187" s="2"/>
    </row>
    <row r="188" spans="1:13" ht="12.75">
      <c r="A188" s="4">
        <v>80008</v>
      </c>
      <c r="B188" s="4" t="s">
        <v>452</v>
      </c>
      <c r="C188" s="4" t="s">
        <v>271</v>
      </c>
      <c r="D188" s="267" t="s">
        <v>261</v>
      </c>
      <c r="E188" s="268">
        <v>0</v>
      </c>
      <c r="F188" s="269">
        <v>250</v>
      </c>
      <c r="G188" s="270">
        <v>18.7163</v>
      </c>
      <c r="H188" s="271">
        <f t="shared" si="6"/>
        <v>0.1229555905925634</v>
      </c>
      <c r="I188" s="272">
        <v>2556</v>
      </c>
      <c r="J188" s="273">
        <f t="shared" si="8"/>
        <v>0.12931093360369236</v>
      </c>
      <c r="K188" s="274">
        <f t="shared" si="7"/>
        <v>136.56545364201259</v>
      </c>
      <c r="L188" s="14"/>
      <c r="M188" s="2"/>
    </row>
    <row r="189" spans="1:13" ht="12.75">
      <c r="A189" s="4">
        <v>102008</v>
      </c>
      <c r="B189" s="4" t="s">
        <v>453</v>
      </c>
      <c r="C189" s="4" t="s">
        <v>271</v>
      </c>
      <c r="D189" s="267" t="s">
        <v>266</v>
      </c>
      <c r="E189" s="268">
        <v>0</v>
      </c>
      <c r="F189" s="269">
        <v>260</v>
      </c>
      <c r="G189" s="270">
        <v>44.445600000000006</v>
      </c>
      <c r="H189" s="271">
        <f t="shared" ref="H189:H252" si="9">(G189/15222)*100</f>
        <v>0.29198265668111945</v>
      </c>
      <c r="I189" s="272">
        <v>2246</v>
      </c>
      <c r="J189" s="273">
        <f t="shared" si="8"/>
        <v>0.11362768265801762</v>
      </c>
      <c r="K189" s="274">
        <f t="shared" si="7"/>
        <v>50.533686124160766</v>
      </c>
      <c r="L189" s="14"/>
      <c r="M189" s="2"/>
    </row>
    <row r="190" spans="1:13" ht="12.75">
      <c r="A190" s="4">
        <v>102034</v>
      </c>
      <c r="B190" s="4" t="s">
        <v>454</v>
      </c>
      <c r="C190" s="4" t="s">
        <v>273</v>
      </c>
      <c r="D190" s="267" t="s">
        <v>266</v>
      </c>
      <c r="E190" s="268">
        <v>0</v>
      </c>
      <c r="F190" s="269">
        <v>402</v>
      </c>
      <c r="G190" s="270">
        <v>12.534700000000001</v>
      </c>
      <c r="H190" s="271">
        <f t="shared" si="9"/>
        <v>8.2345946656155564E-2</v>
      </c>
      <c r="I190" s="272">
        <v>2525</v>
      </c>
      <c r="J190" s="273">
        <f t="shared" si="8"/>
        <v>0.12774260850912486</v>
      </c>
      <c r="K190" s="274">
        <f t="shared" si="7"/>
        <v>201.44080033826097</v>
      </c>
      <c r="L190" s="14"/>
      <c r="M190" s="2"/>
    </row>
    <row r="191" spans="1:13" ht="12.75">
      <c r="A191" s="4">
        <v>80023</v>
      </c>
      <c r="B191" s="4" t="s">
        <v>455</v>
      </c>
      <c r="C191" s="4" t="s">
        <v>271</v>
      </c>
      <c r="D191" s="267" t="s">
        <v>286</v>
      </c>
      <c r="E191" s="268">
        <v>0</v>
      </c>
      <c r="F191" s="269">
        <v>320</v>
      </c>
      <c r="G191" s="270">
        <v>38.1631</v>
      </c>
      <c r="H191" s="271">
        <f t="shared" si="9"/>
        <v>0.25071015635264748</v>
      </c>
      <c r="I191" s="272">
        <v>2380</v>
      </c>
      <c r="J191" s="273">
        <f t="shared" si="8"/>
        <v>0.12040689435711571</v>
      </c>
      <c r="K191" s="274">
        <f t="shared" si="7"/>
        <v>62.363906496065574</v>
      </c>
      <c r="L191" s="14"/>
      <c r="M191" s="2"/>
    </row>
    <row r="192" spans="1:13" ht="12.75">
      <c r="A192" s="4">
        <v>78087</v>
      </c>
      <c r="B192" s="4" t="s">
        <v>456</v>
      </c>
      <c r="C192" s="4" t="s">
        <v>277</v>
      </c>
      <c r="D192" s="267" t="s">
        <v>266</v>
      </c>
      <c r="E192" s="268">
        <v>0</v>
      </c>
      <c r="F192" s="269">
        <v>450</v>
      </c>
      <c r="G192" s="270">
        <v>85.602900000000005</v>
      </c>
      <c r="H192" s="271">
        <f t="shared" si="9"/>
        <v>0.56236302719747733</v>
      </c>
      <c r="I192" s="272">
        <v>2270</v>
      </c>
      <c r="J192" s="273">
        <f t="shared" si="8"/>
        <v>0.11484186982800533</v>
      </c>
      <c r="K192" s="274">
        <f t="shared" si="7"/>
        <v>26.517793205604015</v>
      </c>
      <c r="L192" s="14"/>
      <c r="M192" s="2"/>
    </row>
    <row r="193" spans="1:13" ht="12.75">
      <c r="A193" s="4">
        <v>102016</v>
      </c>
      <c r="B193" s="4" t="s">
        <v>457</v>
      </c>
      <c r="C193" s="4" t="s">
        <v>271</v>
      </c>
      <c r="D193" s="267" t="s">
        <v>266</v>
      </c>
      <c r="E193" s="268">
        <v>0</v>
      </c>
      <c r="F193" s="269">
        <v>241</v>
      </c>
      <c r="G193" s="270">
        <v>45.226199999999999</v>
      </c>
      <c r="H193" s="271">
        <f t="shared" si="9"/>
        <v>0.29711076074103271</v>
      </c>
      <c r="I193" s="272">
        <v>2289</v>
      </c>
      <c r="J193" s="273">
        <f t="shared" si="8"/>
        <v>0.11580310133757893</v>
      </c>
      <c r="K193" s="274">
        <f t="shared" si="7"/>
        <v>50.612255727874555</v>
      </c>
      <c r="L193" s="14"/>
      <c r="M193" s="2"/>
    </row>
    <row r="194" spans="1:13" ht="12.75">
      <c r="A194" s="4">
        <v>102010</v>
      </c>
      <c r="B194" s="4" t="s">
        <v>458</v>
      </c>
      <c r="C194" s="4" t="s">
        <v>277</v>
      </c>
      <c r="D194" s="267" t="s">
        <v>282</v>
      </c>
      <c r="E194" s="268">
        <v>0</v>
      </c>
      <c r="F194" s="269">
        <v>947</v>
      </c>
      <c r="G194" s="270">
        <v>40.003700000000002</v>
      </c>
      <c r="H194" s="271">
        <f t="shared" si="9"/>
        <v>0.26280186572066749</v>
      </c>
      <c r="I194" s="272">
        <v>2252</v>
      </c>
      <c r="J194" s="273">
        <f t="shared" si="8"/>
        <v>0.11393122945051452</v>
      </c>
      <c r="K194" s="274">
        <f t="shared" si="7"/>
        <v>56.294792731672317</v>
      </c>
      <c r="L194" s="14"/>
      <c r="M194" s="2"/>
    </row>
    <row r="195" spans="1:13" ht="12.75">
      <c r="A195" s="4">
        <v>78020</v>
      </c>
      <c r="B195" s="4" t="s">
        <v>459</v>
      </c>
      <c r="C195" s="4" t="s">
        <v>301</v>
      </c>
      <c r="D195" s="267" t="s">
        <v>286</v>
      </c>
      <c r="E195" s="268">
        <v>0</v>
      </c>
      <c r="F195" s="269">
        <v>400</v>
      </c>
      <c r="G195" s="270">
        <v>30.595100000000002</v>
      </c>
      <c r="H195" s="271">
        <f t="shared" si="9"/>
        <v>0.20099264222835372</v>
      </c>
      <c r="I195" s="272">
        <v>2279</v>
      </c>
      <c r="J195" s="273">
        <f t="shared" si="8"/>
        <v>0.11529719001675072</v>
      </c>
      <c r="K195" s="274">
        <f t="shared" si="7"/>
        <v>74.489052168484491</v>
      </c>
      <c r="L195" s="14"/>
      <c r="M195" s="2"/>
    </row>
    <row r="196" spans="1:13" ht="12.75">
      <c r="A196" s="4">
        <v>79018</v>
      </c>
      <c r="B196" s="4" t="s">
        <v>460</v>
      </c>
      <c r="C196" s="4" t="s">
        <v>277</v>
      </c>
      <c r="D196" s="267" t="s">
        <v>282</v>
      </c>
      <c r="E196" s="268">
        <v>0</v>
      </c>
      <c r="F196" s="269">
        <v>562</v>
      </c>
      <c r="G196" s="270">
        <v>30.119600000000002</v>
      </c>
      <c r="H196" s="271">
        <f t="shared" si="9"/>
        <v>0.19786887399816055</v>
      </c>
      <c r="I196" s="272">
        <v>2223</v>
      </c>
      <c r="J196" s="273">
        <f t="shared" si="8"/>
        <v>0.1124640866201127</v>
      </c>
      <c r="K196" s="274">
        <f t="shared" si="7"/>
        <v>73.805761032683037</v>
      </c>
      <c r="L196" s="14"/>
      <c r="M196" s="2"/>
    </row>
    <row r="197" spans="1:13" ht="12.75">
      <c r="A197" s="4">
        <v>101001</v>
      </c>
      <c r="B197" s="4" t="s">
        <v>461</v>
      </c>
      <c r="C197" s="4" t="s">
        <v>271</v>
      </c>
      <c r="D197" s="267" t="s">
        <v>266</v>
      </c>
      <c r="E197" s="268">
        <v>0</v>
      </c>
      <c r="F197" s="269">
        <v>330</v>
      </c>
      <c r="G197" s="270">
        <v>30.311500000000002</v>
      </c>
      <c r="H197" s="271">
        <f t="shared" si="9"/>
        <v>0.19912954933648669</v>
      </c>
      <c r="I197" s="272">
        <v>2319</v>
      </c>
      <c r="J197" s="273">
        <f t="shared" si="8"/>
        <v>0.1173208353000636</v>
      </c>
      <c r="K197" s="274">
        <f t="shared" si="7"/>
        <v>76.505616680137891</v>
      </c>
      <c r="L197" s="14"/>
      <c r="M197" s="2"/>
    </row>
    <row r="198" spans="1:13" ht="12.75">
      <c r="A198" s="4">
        <v>78060</v>
      </c>
      <c r="B198" s="4" t="s">
        <v>462</v>
      </c>
      <c r="C198" s="4" t="s">
        <v>301</v>
      </c>
      <c r="D198" s="267" t="s">
        <v>286</v>
      </c>
      <c r="E198" s="268">
        <v>1</v>
      </c>
      <c r="F198" s="269">
        <v>465</v>
      </c>
      <c r="G198" s="270">
        <v>51.749200000000002</v>
      </c>
      <c r="H198" s="271">
        <f t="shared" si="9"/>
        <v>0.33996321114176853</v>
      </c>
      <c r="I198" s="272">
        <v>2242</v>
      </c>
      <c r="J198" s="273">
        <f t="shared" si="8"/>
        <v>0.11342531812968631</v>
      </c>
      <c r="K198" s="274">
        <f t="shared" ref="K198:K261" si="10">(I198/G198)</f>
        <v>43.32434124585501</v>
      </c>
      <c r="L198" s="14"/>
      <c r="M198" s="2"/>
    </row>
    <row r="199" spans="1:13" ht="12.75">
      <c r="A199" s="4">
        <v>80056</v>
      </c>
      <c r="B199" s="4" t="s">
        <v>463</v>
      </c>
      <c r="C199" s="4" t="s">
        <v>277</v>
      </c>
      <c r="D199" s="267" t="s">
        <v>261</v>
      </c>
      <c r="E199" s="268">
        <v>1</v>
      </c>
      <c r="F199" s="269">
        <v>272</v>
      </c>
      <c r="G199" s="270">
        <v>52.617299999999993</v>
      </c>
      <c r="H199" s="271">
        <f t="shared" si="9"/>
        <v>0.34566614111154903</v>
      </c>
      <c r="I199" s="272">
        <v>2366</v>
      </c>
      <c r="J199" s="273">
        <f t="shared" ref="J199:J262" si="11">(I199/1976631)*100</f>
        <v>0.11969861850795621</v>
      </c>
      <c r="K199" s="274">
        <f t="shared" si="10"/>
        <v>44.966199329878201</v>
      </c>
      <c r="L199" s="14"/>
      <c r="M199" s="2"/>
    </row>
    <row r="200" spans="1:13" ht="12.75">
      <c r="A200" s="4">
        <v>101022</v>
      </c>
      <c r="B200" s="4" t="s">
        <v>464</v>
      </c>
      <c r="C200" s="4" t="s">
        <v>277</v>
      </c>
      <c r="D200" s="267" t="s">
        <v>266</v>
      </c>
      <c r="E200" s="268">
        <v>0</v>
      </c>
      <c r="F200" s="269">
        <v>326</v>
      </c>
      <c r="G200" s="270">
        <v>52.312600000000003</v>
      </c>
      <c r="H200" s="271">
        <f t="shared" si="9"/>
        <v>0.3436644330574169</v>
      </c>
      <c r="I200" s="272">
        <v>2175</v>
      </c>
      <c r="J200" s="273">
        <f t="shared" si="11"/>
        <v>0.11003571228013727</v>
      </c>
      <c r="K200" s="274">
        <f t="shared" si="10"/>
        <v>41.576981453798894</v>
      </c>
      <c r="L200" s="14"/>
      <c r="M200" s="2"/>
    </row>
    <row r="201" spans="1:13" ht="12.75">
      <c r="A201" s="4">
        <v>78067</v>
      </c>
      <c r="B201" s="4" t="s">
        <v>465</v>
      </c>
      <c r="C201" s="4" t="s">
        <v>277</v>
      </c>
      <c r="D201" s="267" t="s">
        <v>286</v>
      </c>
      <c r="E201" s="268">
        <v>1</v>
      </c>
      <c r="F201" s="269">
        <v>325</v>
      </c>
      <c r="G201" s="270">
        <v>18.238199999999999</v>
      </c>
      <c r="H201" s="271">
        <f t="shared" si="9"/>
        <v>0.11981474182104848</v>
      </c>
      <c r="I201" s="272">
        <v>2286</v>
      </c>
      <c r="J201" s="273">
        <f t="shared" si="11"/>
        <v>0.11565132794133048</v>
      </c>
      <c r="K201" s="274">
        <f t="shared" si="10"/>
        <v>125.34131657729382</v>
      </c>
      <c r="L201" s="14"/>
      <c r="M201" s="2"/>
    </row>
    <row r="202" spans="1:13" ht="12.75">
      <c r="A202" s="4">
        <v>79072</v>
      </c>
      <c r="B202" s="4" t="s">
        <v>466</v>
      </c>
      <c r="C202" s="4" t="s">
        <v>273</v>
      </c>
      <c r="D202" s="267" t="s">
        <v>266</v>
      </c>
      <c r="E202" s="268">
        <v>0</v>
      </c>
      <c r="F202" s="269">
        <v>337</v>
      </c>
      <c r="G202" s="270">
        <v>20.905700000000003</v>
      </c>
      <c r="H202" s="271">
        <f t="shared" si="9"/>
        <v>0.13733872027328869</v>
      </c>
      <c r="I202" s="272">
        <v>2295</v>
      </c>
      <c r="J202" s="273">
        <f t="shared" si="11"/>
        <v>0.11610664813007587</v>
      </c>
      <c r="K202" s="274">
        <f t="shared" si="10"/>
        <v>109.77867280215442</v>
      </c>
      <c r="L202" s="14"/>
      <c r="M202" s="2"/>
    </row>
    <row r="203" spans="1:13" ht="12.75">
      <c r="A203" s="4">
        <v>78093</v>
      </c>
      <c r="B203" s="4" t="s">
        <v>467</v>
      </c>
      <c r="C203" s="4" t="s">
        <v>271</v>
      </c>
      <c r="D203" s="267" t="s">
        <v>282</v>
      </c>
      <c r="E203" s="268">
        <v>0</v>
      </c>
      <c r="F203" s="269">
        <v>798</v>
      </c>
      <c r="G203" s="270">
        <v>37.618299999999998</v>
      </c>
      <c r="H203" s="271">
        <f t="shared" si="9"/>
        <v>0.24713112600183942</v>
      </c>
      <c r="I203" s="272">
        <v>2208</v>
      </c>
      <c r="J203" s="273">
        <f t="shared" si="11"/>
        <v>0.11170521963887038</v>
      </c>
      <c r="K203" s="274">
        <f t="shared" si="10"/>
        <v>58.694837353096766</v>
      </c>
      <c r="L203" s="14"/>
      <c r="M203" s="2"/>
    </row>
    <row r="204" spans="1:13" ht="12.75">
      <c r="A204" s="4">
        <v>80003</v>
      </c>
      <c r="B204" s="4" t="s">
        <v>468</v>
      </c>
      <c r="C204" s="4" t="s">
        <v>271</v>
      </c>
      <c r="D204" s="267" t="s">
        <v>261</v>
      </c>
      <c r="E204" s="268">
        <v>0</v>
      </c>
      <c r="F204" s="269">
        <v>210</v>
      </c>
      <c r="G204" s="270">
        <v>10.168099999999999</v>
      </c>
      <c r="H204" s="271">
        <f t="shared" si="9"/>
        <v>6.6798712389961892E-2</v>
      </c>
      <c r="I204" s="272">
        <v>2231</v>
      </c>
      <c r="J204" s="273">
        <f t="shared" si="11"/>
        <v>0.11286881567677527</v>
      </c>
      <c r="K204" s="274">
        <f t="shared" si="10"/>
        <v>219.41168949951322</v>
      </c>
      <c r="L204" s="14"/>
      <c r="M204" s="2"/>
    </row>
    <row r="205" spans="1:13" ht="12.75">
      <c r="A205" s="4">
        <v>78057</v>
      </c>
      <c r="B205" s="4" t="s">
        <v>469</v>
      </c>
      <c r="C205" s="4" t="s">
        <v>271</v>
      </c>
      <c r="D205" s="267" t="s">
        <v>266</v>
      </c>
      <c r="E205" s="268">
        <v>0</v>
      </c>
      <c r="F205" s="269">
        <v>486</v>
      </c>
      <c r="G205" s="270">
        <v>29.1142</v>
      </c>
      <c r="H205" s="271">
        <f t="shared" si="9"/>
        <v>0.19126396005781107</v>
      </c>
      <c r="I205" s="272">
        <v>2194</v>
      </c>
      <c r="J205" s="273">
        <f t="shared" si="11"/>
        <v>0.11099694378971087</v>
      </c>
      <c r="K205" s="274">
        <f t="shared" si="10"/>
        <v>75.358416168055456</v>
      </c>
      <c r="L205" s="14"/>
      <c r="M205" s="2"/>
    </row>
    <row r="206" spans="1:13" ht="12.75">
      <c r="A206" s="4">
        <v>102033</v>
      </c>
      <c r="B206" s="4" t="s">
        <v>470</v>
      </c>
      <c r="C206" s="4" t="s">
        <v>273</v>
      </c>
      <c r="D206" s="267" t="s">
        <v>266</v>
      </c>
      <c r="E206" s="268">
        <v>0</v>
      </c>
      <c r="F206" s="269">
        <v>454</v>
      </c>
      <c r="G206" s="270">
        <v>6.7892999999999999</v>
      </c>
      <c r="H206" s="271">
        <f t="shared" si="9"/>
        <v>4.4601891998423335E-2</v>
      </c>
      <c r="I206" s="272">
        <v>2218</v>
      </c>
      <c r="J206" s="273">
        <f t="shared" si="11"/>
        <v>0.11221113095969859</v>
      </c>
      <c r="K206" s="274">
        <f t="shared" si="10"/>
        <v>326.69052774218255</v>
      </c>
      <c r="L206" s="14"/>
      <c r="M206" s="2"/>
    </row>
    <row r="207" spans="1:13" ht="12.75">
      <c r="A207" s="4">
        <v>79099</v>
      </c>
      <c r="B207" s="4" t="s">
        <v>471</v>
      </c>
      <c r="C207" s="4" t="s">
        <v>271</v>
      </c>
      <c r="D207" s="267" t="s">
        <v>282</v>
      </c>
      <c r="E207" s="268">
        <v>0</v>
      </c>
      <c r="F207" s="269">
        <v>750</v>
      </c>
      <c r="G207" s="270">
        <v>26.840100000000003</v>
      </c>
      <c r="H207" s="271">
        <f t="shared" si="9"/>
        <v>0.17632439889633428</v>
      </c>
      <c r="I207" s="272">
        <v>2188</v>
      </c>
      <c r="J207" s="273">
        <f t="shared" si="11"/>
        <v>0.11069339699721395</v>
      </c>
      <c r="K207" s="274">
        <f t="shared" si="10"/>
        <v>81.51981549994224</v>
      </c>
      <c r="L207" s="14"/>
      <c r="M207" s="2"/>
    </row>
    <row r="208" spans="1:13" ht="12.75">
      <c r="A208" s="4">
        <v>80095</v>
      </c>
      <c r="B208" s="4" t="s">
        <v>472</v>
      </c>
      <c r="C208" s="4" t="s">
        <v>271</v>
      </c>
      <c r="D208" s="267" t="s">
        <v>286</v>
      </c>
      <c r="E208" s="268">
        <v>0</v>
      </c>
      <c r="F208" s="269">
        <v>231</v>
      </c>
      <c r="G208" s="270">
        <v>29.124600000000001</v>
      </c>
      <c r="H208" s="271">
        <f t="shared" si="9"/>
        <v>0.19133228222309814</v>
      </c>
      <c r="I208" s="272">
        <v>2202</v>
      </c>
      <c r="J208" s="273">
        <f t="shared" si="11"/>
        <v>0.11140167284637345</v>
      </c>
      <c r="K208" s="274">
        <f t="shared" si="10"/>
        <v>75.606188582847494</v>
      </c>
      <c r="L208" s="14"/>
      <c r="M208" s="2"/>
    </row>
    <row r="209" spans="1:13" ht="12.75">
      <c r="A209" s="4">
        <v>79034</v>
      </c>
      <c r="B209" s="4" t="s">
        <v>473</v>
      </c>
      <c r="C209" s="4" t="s">
        <v>271</v>
      </c>
      <c r="D209" s="267" t="s">
        <v>266</v>
      </c>
      <c r="E209" s="268">
        <v>0</v>
      </c>
      <c r="F209" s="269">
        <v>410</v>
      </c>
      <c r="G209" s="270">
        <v>30.0105</v>
      </c>
      <c r="H209" s="271">
        <f t="shared" si="9"/>
        <v>0.19715214820654317</v>
      </c>
      <c r="I209" s="272">
        <v>2140</v>
      </c>
      <c r="J209" s="273">
        <f t="shared" si="11"/>
        <v>0.1082650226572385</v>
      </c>
      <c r="K209" s="274">
        <f t="shared" si="10"/>
        <v>71.308375401942655</v>
      </c>
      <c r="L209" s="14"/>
      <c r="M209" s="2"/>
    </row>
    <row r="210" spans="1:13" ht="12.75">
      <c r="A210" s="4">
        <v>79092</v>
      </c>
      <c r="B210" s="4" t="s">
        <v>474</v>
      </c>
      <c r="C210" s="4" t="s">
        <v>271</v>
      </c>
      <c r="D210" s="267" t="s">
        <v>282</v>
      </c>
      <c r="E210" s="268">
        <v>0</v>
      </c>
      <c r="F210" s="269">
        <v>648</v>
      </c>
      <c r="G210" s="270">
        <v>12.383099999999999</v>
      </c>
      <c r="H210" s="271">
        <f t="shared" si="9"/>
        <v>8.1350019708316901E-2</v>
      </c>
      <c r="I210" s="272">
        <v>2141</v>
      </c>
      <c r="J210" s="273">
        <f t="shared" si="11"/>
        <v>0.10831561378932132</v>
      </c>
      <c r="K210" s="274">
        <f t="shared" si="10"/>
        <v>172.89693210908416</v>
      </c>
      <c r="L210" s="14"/>
      <c r="M210" s="2"/>
    </row>
    <row r="211" spans="1:13" ht="12.75">
      <c r="A211" s="4">
        <v>78128</v>
      </c>
      <c r="B211" s="4" t="s">
        <v>475</v>
      </c>
      <c r="C211" s="4" t="s">
        <v>277</v>
      </c>
      <c r="D211" s="267" t="s">
        <v>282</v>
      </c>
      <c r="E211" s="268">
        <v>0</v>
      </c>
      <c r="F211" s="269">
        <v>363</v>
      </c>
      <c r="G211" s="270">
        <v>43.547299999999993</v>
      </c>
      <c r="H211" s="271">
        <f t="shared" si="9"/>
        <v>0.28608132965444744</v>
      </c>
      <c r="I211" s="272">
        <v>2171</v>
      </c>
      <c r="J211" s="273">
        <f t="shared" si="11"/>
        <v>0.10983334775180598</v>
      </c>
      <c r="K211" s="274">
        <f t="shared" si="10"/>
        <v>49.853837092081491</v>
      </c>
      <c r="L211" s="14"/>
      <c r="M211" s="2"/>
    </row>
    <row r="212" spans="1:13" ht="12.75">
      <c r="A212" s="4">
        <v>102020</v>
      </c>
      <c r="B212" s="4" t="s">
        <v>476</v>
      </c>
      <c r="C212" s="4" t="s">
        <v>273</v>
      </c>
      <c r="D212" s="267" t="s">
        <v>266</v>
      </c>
      <c r="E212" s="268">
        <v>0</v>
      </c>
      <c r="F212" s="269">
        <v>258</v>
      </c>
      <c r="G212" s="270">
        <v>39.933199999999999</v>
      </c>
      <c r="H212" s="271">
        <f t="shared" si="9"/>
        <v>0.26233872027328864</v>
      </c>
      <c r="I212" s="272">
        <v>2196</v>
      </c>
      <c r="J212" s="273">
        <f t="shared" si="11"/>
        <v>0.11109812605387653</v>
      </c>
      <c r="K212" s="274">
        <f t="shared" si="10"/>
        <v>54.991836366732443</v>
      </c>
      <c r="L212" s="14"/>
      <c r="M212" s="2"/>
    </row>
    <row r="213" spans="1:13" ht="12.75">
      <c r="A213" s="4">
        <v>101020</v>
      </c>
      <c r="B213" s="4" t="s">
        <v>477</v>
      </c>
      <c r="C213" s="4" t="s">
        <v>271</v>
      </c>
      <c r="D213" s="267" t="s">
        <v>266</v>
      </c>
      <c r="E213" s="268">
        <v>0</v>
      </c>
      <c r="F213" s="269">
        <v>289</v>
      </c>
      <c r="G213" s="270">
        <v>41.9116</v>
      </c>
      <c r="H213" s="271">
        <f t="shared" si="9"/>
        <v>0.27533569833136251</v>
      </c>
      <c r="I213" s="272">
        <v>2180</v>
      </c>
      <c r="J213" s="273">
        <f t="shared" si="11"/>
        <v>0.11028866794055138</v>
      </c>
      <c r="K213" s="274">
        <f t="shared" si="10"/>
        <v>52.014239494555206</v>
      </c>
      <c r="L213" s="14"/>
      <c r="M213" s="2"/>
    </row>
    <row r="214" spans="1:13" ht="12.75">
      <c r="A214" s="4">
        <v>78054</v>
      </c>
      <c r="B214" s="4" t="s">
        <v>478</v>
      </c>
      <c r="C214" s="4" t="s">
        <v>271</v>
      </c>
      <c r="D214" s="267" t="s">
        <v>266</v>
      </c>
      <c r="E214" s="268">
        <v>0</v>
      </c>
      <c r="F214" s="269">
        <v>370</v>
      </c>
      <c r="G214" s="270">
        <v>11.700999999999999</v>
      </c>
      <c r="H214" s="271">
        <f t="shared" si="9"/>
        <v>7.6869005386939943E-2</v>
      </c>
      <c r="I214" s="272">
        <v>2156</v>
      </c>
      <c r="J214" s="273">
        <f t="shared" si="11"/>
        <v>0.10907448077056366</v>
      </c>
      <c r="K214" s="274">
        <f t="shared" si="10"/>
        <v>184.25775574737204</v>
      </c>
      <c r="L214" s="14"/>
      <c r="M214" s="2"/>
    </row>
    <row r="215" spans="1:13" ht="12.75">
      <c r="A215" s="4">
        <v>79056</v>
      </c>
      <c r="B215" s="4" t="s">
        <v>479</v>
      </c>
      <c r="C215" s="4" t="s">
        <v>277</v>
      </c>
      <c r="D215" s="267" t="s">
        <v>261</v>
      </c>
      <c r="E215" s="268">
        <v>0</v>
      </c>
      <c r="F215" s="269">
        <v>489</v>
      </c>
      <c r="G215" s="270">
        <v>6.7817999999999996</v>
      </c>
      <c r="H215" s="271">
        <f t="shared" si="9"/>
        <v>4.4552621206148994E-2</v>
      </c>
      <c r="I215" s="272">
        <v>2139</v>
      </c>
      <c r="J215" s="273">
        <f t="shared" si="11"/>
        <v>0.10821443152515568</v>
      </c>
      <c r="K215" s="274">
        <f t="shared" si="10"/>
        <v>315.40299035654255</v>
      </c>
      <c r="L215" s="14"/>
      <c r="M215" s="2"/>
    </row>
    <row r="216" spans="1:13" ht="12.75">
      <c r="A216" s="4">
        <v>78135</v>
      </c>
      <c r="B216" s="4" t="s">
        <v>480</v>
      </c>
      <c r="C216" s="4" t="s">
        <v>271</v>
      </c>
      <c r="D216" s="267" t="s">
        <v>282</v>
      </c>
      <c r="E216" s="268">
        <v>0</v>
      </c>
      <c r="F216" s="269">
        <v>493</v>
      </c>
      <c r="G216" s="270">
        <v>18.416700000000002</v>
      </c>
      <c r="H216" s="271">
        <f t="shared" si="9"/>
        <v>0.12098738667717779</v>
      </c>
      <c r="I216" s="272">
        <v>2194</v>
      </c>
      <c r="J216" s="273">
        <f t="shared" si="11"/>
        <v>0.11099694378971087</v>
      </c>
      <c r="K216" s="274">
        <f t="shared" si="10"/>
        <v>119.1310060977265</v>
      </c>
      <c r="L216" s="14"/>
      <c r="M216" s="2"/>
    </row>
    <row r="217" spans="1:13" ht="12.75">
      <c r="A217" s="4">
        <v>80089</v>
      </c>
      <c r="B217" s="4" t="s">
        <v>481</v>
      </c>
      <c r="C217" s="4" t="s">
        <v>273</v>
      </c>
      <c r="D217" s="267" t="s">
        <v>286</v>
      </c>
      <c r="E217" s="268">
        <v>0</v>
      </c>
      <c r="F217" s="269">
        <v>500</v>
      </c>
      <c r="G217" s="270">
        <v>25.215</v>
      </c>
      <c r="H217" s="271">
        <f t="shared" si="9"/>
        <v>0.16564840362633032</v>
      </c>
      <c r="I217" s="272">
        <v>2109</v>
      </c>
      <c r="J217" s="273">
        <f t="shared" si="11"/>
        <v>0.10669669756267101</v>
      </c>
      <c r="K217" s="274">
        <f t="shared" si="10"/>
        <v>83.640690065437241</v>
      </c>
      <c r="L217" s="14"/>
      <c r="M217" s="2"/>
    </row>
    <row r="218" spans="1:13" ht="12.75">
      <c r="A218" s="4">
        <v>79117</v>
      </c>
      <c r="B218" s="4" t="s">
        <v>482</v>
      </c>
      <c r="C218" s="4" t="s">
        <v>277</v>
      </c>
      <c r="D218" s="267" t="s">
        <v>261</v>
      </c>
      <c r="E218" s="268">
        <v>1</v>
      </c>
      <c r="F218" s="269">
        <v>459</v>
      </c>
      <c r="G218" s="270">
        <v>40.694899999999997</v>
      </c>
      <c r="H218" s="271">
        <f t="shared" si="9"/>
        <v>0.26734266193667061</v>
      </c>
      <c r="I218" s="272">
        <v>2109</v>
      </c>
      <c r="J218" s="273">
        <f t="shared" si="11"/>
        <v>0.10669669756267101</v>
      </c>
      <c r="K218" s="274">
        <f t="shared" si="10"/>
        <v>51.824675819328718</v>
      </c>
      <c r="L218" s="14"/>
      <c r="M218" s="2"/>
    </row>
    <row r="219" spans="1:13" ht="12.75">
      <c r="A219" s="4">
        <v>78145</v>
      </c>
      <c r="B219" s="4" t="s">
        <v>483</v>
      </c>
      <c r="C219" s="4" t="s">
        <v>273</v>
      </c>
      <c r="D219" s="267" t="s">
        <v>266</v>
      </c>
      <c r="E219" s="268">
        <v>0</v>
      </c>
      <c r="F219" s="269">
        <v>192</v>
      </c>
      <c r="G219" s="270">
        <v>48.278599999999997</v>
      </c>
      <c r="H219" s="271">
        <f t="shared" si="9"/>
        <v>0.31716331625279198</v>
      </c>
      <c r="I219" s="272">
        <v>2062</v>
      </c>
      <c r="J219" s="273">
        <f t="shared" si="11"/>
        <v>0.1043189143547784</v>
      </c>
      <c r="K219" s="274">
        <f t="shared" si="10"/>
        <v>42.710434851052021</v>
      </c>
      <c r="L219" s="14"/>
      <c r="M219" s="2"/>
    </row>
    <row r="220" spans="1:13" ht="12.75">
      <c r="A220" s="4">
        <v>102009</v>
      </c>
      <c r="B220" s="4" t="s">
        <v>484</v>
      </c>
      <c r="C220" s="4" t="s">
        <v>273</v>
      </c>
      <c r="D220" s="267" t="s">
        <v>261</v>
      </c>
      <c r="E220" s="268">
        <v>0</v>
      </c>
      <c r="F220" s="269">
        <v>262</v>
      </c>
      <c r="G220" s="270">
        <v>21.594200000000001</v>
      </c>
      <c r="H220" s="271">
        <f t="shared" si="9"/>
        <v>0.14186177900407307</v>
      </c>
      <c r="I220" s="272">
        <v>2074</v>
      </c>
      <c r="J220" s="273">
        <f t="shared" si="11"/>
        <v>0.10492600793977228</v>
      </c>
      <c r="K220" s="274">
        <f t="shared" si="10"/>
        <v>96.044308193866868</v>
      </c>
      <c r="L220" s="14"/>
      <c r="M220" s="2"/>
    </row>
    <row r="221" spans="1:13" ht="12.75">
      <c r="A221" s="4">
        <v>102018</v>
      </c>
      <c r="B221" s="4" t="s">
        <v>485</v>
      </c>
      <c r="C221" s="4" t="s">
        <v>271</v>
      </c>
      <c r="D221" s="267" t="s">
        <v>261</v>
      </c>
      <c r="E221" s="268">
        <v>1</v>
      </c>
      <c r="F221" s="269">
        <v>177</v>
      </c>
      <c r="G221" s="270">
        <v>21.669599999999999</v>
      </c>
      <c r="H221" s="271">
        <f t="shared" si="9"/>
        <v>0.14235711470240442</v>
      </c>
      <c r="I221" s="272">
        <v>1973</v>
      </c>
      <c r="J221" s="273">
        <f t="shared" si="11"/>
        <v>9.9816303599407283E-2</v>
      </c>
      <c r="K221" s="274">
        <f t="shared" si="10"/>
        <v>91.049211799017982</v>
      </c>
      <c r="L221" s="14"/>
      <c r="M221" s="2"/>
    </row>
    <row r="222" spans="1:13" ht="12.75">
      <c r="A222" s="4">
        <v>79048</v>
      </c>
      <c r="B222" s="4" t="s">
        <v>486</v>
      </c>
      <c r="C222" s="4" t="s">
        <v>273</v>
      </c>
      <c r="D222" s="267" t="s">
        <v>266</v>
      </c>
      <c r="E222" s="268">
        <v>0</v>
      </c>
      <c r="F222" s="269">
        <v>280</v>
      </c>
      <c r="G222" s="270">
        <v>22.381599999999999</v>
      </c>
      <c r="H222" s="271">
        <f t="shared" si="9"/>
        <v>0.14703455524898171</v>
      </c>
      <c r="I222" s="272">
        <v>2080</v>
      </c>
      <c r="J222" s="273">
        <f t="shared" si="11"/>
        <v>0.10522955473226919</v>
      </c>
      <c r="K222" s="274">
        <f t="shared" si="10"/>
        <v>92.933481073739145</v>
      </c>
      <c r="L222" s="14"/>
      <c r="M222" s="2"/>
    </row>
    <row r="223" spans="1:13" ht="12.75">
      <c r="A223" s="4">
        <v>78144</v>
      </c>
      <c r="B223" s="4" t="s">
        <v>487</v>
      </c>
      <c r="C223" s="4" t="s">
        <v>273</v>
      </c>
      <c r="D223" s="267" t="s">
        <v>282</v>
      </c>
      <c r="E223" s="268">
        <v>0</v>
      </c>
      <c r="F223" s="269">
        <v>743</v>
      </c>
      <c r="G223" s="270">
        <v>49.2209</v>
      </c>
      <c r="H223" s="271">
        <f t="shared" si="9"/>
        <v>0.32335369859414004</v>
      </c>
      <c r="I223" s="272">
        <v>2085</v>
      </c>
      <c r="J223" s="273">
        <f t="shared" si="11"/>
        <v>0.10548251039268332</v>
      </c>
      <c r="K223" s="274">
        <f t="shared" si="10"/>
        <v>42.360054367148912</v>
      </c>
      <c r="L223" s="14"/>
      <c r="M223" s="2"/>
    </row>
    <row r="224" spans="1:13" ht="12.75">
      <c r="A224" s="4">
        <v>79118</v>
      </c>
      <c r="B224" s="4" t="s">
        <v>488</v>
      </c>
      <c r="C224" s="4" t="s">
        <v>277</v>
      </c>
      <c r="D224" s="267" t="s">
        <v>261</v>
      </c>
      <c r="E224" s="268">
        <v>1</v>
      </c>
      <c r="F224" s="269">
        <v>330</v>
      </c>
      <c r="G224" s="270">
        <v>21.433600000000002</v>
      </c>
      <c r="H224" s="271">
        <f t="shared" si="9"/>
        <v>0.14080672710550518</v>
      </c>
      <c r="I224" s="272">
        <v>1970</v>
      </c>
      <c r="J224" s="273">
        <f t="shared" si="11"/>
        <v>9.966453020315881E-2</v>
      </c>
      <c r="K224" s="274">
        <f t="shared" si="10"/>
        <v>91.911764705882348</v>
      </c>
      <c r="L224" s="14"/>
      <c r="M224" s="2"/>
    </row>
    <row r="225" spans="1:13" ht="12.75">
      <c r="A225" s="4">
        <v>78063</v>
      </c>
      <c r="B225" s="4" t="s">
        <v>489</v>
      </c>
      <c r="C225" s="4" t="s">
        <v>277</v>
      </c>
      <c r="D225" s="267" t="s">
        <v>282</v>
      </c>
      <c r="E225" s="268">
        <v>0</v>
      </c>
      <c r="F225" s="269">
        <v>271</v>
      </c>
      <c r="G225" s="270">
        <v>57.081800000000001</v>
      </c>
      <c r="H225" s="271">
        <f t="shared" si="9"/>
        <v>0.37499540139272108</v>
      </c>
      <c r="I225" s="272">
        <v>1973</v>
      </c>
      <c r="J225" s="273">
        <f t="shared" si="11"/>
        <v>9.9816303599407283E-2</v>
      </c>
      <c r="K225" s="274">
        <f t="shared" si="10"/>
        <v>34.564432095694251</v>
      </c>
      <c r="L225" s="14"/>
      <c r="M225" s="2"/>
    </row>
    <row r="226" spans="1:13" ht="12.75">
      <c r="A226" s="4">
        <v>78013</v>
      </c>
      <c r="B226" s="4" t="s">
        <v>490</v>
      </c>
      <c r="C226" s="4" t="s">
        <v>277</v>
      </c>
      <c r="D226" s="267">
        <v>2</v>
      </c>
      <c r="E226" s="268">
        <v>1</v>
      </c>
      <c r="F226" s="269">
        <v>262</v>
      </c>
      <c r="G226" s="270">
        <v>23.9787</v>
      </c>
      <c r="H226" s="271">
        <f t="shared" si="9"/>
        <v>0.15752660622782813</v>
      </c>
      <c r="I226" s="272">
        <v>2018</v>
      </c>
      <c r="J226" s="273">
        <f t="shared" si="11"/>
        <v>0.10209290454313426</v>
      </c>
      <c r="K226" s="274">
        <f t="shared" si="10"/>
        <v>84.158023579259932</v>
      </c>
      <c r="L226" s="14"/>
      <c r="M226" s="2"/>
    </row>
    <row r="227" spans="1:13" ht="12.75">
      <c r="A227" s="4">
        <v>78095</v>
      </c>
      <c r="B227" s="4" t="s">
        <v>491</v>
      </c>
      <c r="C227" s="4" t="s">
        <v>273</v>
      </c>
      <c r="D227" s="267" t="s">
        <v>282</v>
      </c>
      <c r="E227" s="268">
        <v>0</v>
      </c>
      <c r="F227" s="269">
        <v>598</v>
      </c>
      <c r="G227" s="270">
        <v>51.868199999999995</v>
      </c>
      <c r="H227" s="271">
        <f t="shared" si="9"/>
        <v>0.34074497437918799</v>
      </c>
      <c r="I227" s="272">
        <v>1918</v>
      </c>
      <c r="J227" s="273">
        <f t="shared" si="11"/>
        <v>9.7033791334852071E-2</v>
      </c>
      <c r="K227" s="274">
        <f t="shared" si="10"/>
        <v>36.978341257263608</v>
      </c>
      <c r="L227" s="14"/>
      <c r="M227" s="2"/>
    </row>
    <row r="228" spans="1:13" ht="12.75">
      <c r="A228" s="4">
        <v>78131</v>
      </c>
      <c r="B228" s="4" t="s">
        <v>492</v>
      </c>
      <c r="C228" s="4" t="s">
        <v>277</v>
      </c>
      <c r="D228" s="267" t="s">
        <v>282</v>
      </c>
      <c r="E228" s="268">
        <v>0</v>
      </c>
      <c r="F228" s="269">
        <v>461</v>
      </c>
      <c r="G228" s="270">
        <v>47.625799999999998</v>
      </c>
      <c r="H228" s="271">
        <f t="shared" si="9"/>
        <v>0.31287478649323347</v>
      </c>
      <c r="I228" s="272">
        <v>1896</v>
      </c>
      <c r="J228" s="273">
        <f t="shared" si="11"/>
        <v>9.592078642903E-2</v>
      </c>
      <c r="K228" s="274">
        <f t="shared" si="10"/>
        <v>39.810354891676361</v>
      </c>
      <c r="L228" s="14"/>
      <c r="M228" s="2"/>
    </row>
    <row r="229" spans="1:13" ht="12.75">
      <c r="A229" s="4">
        <v>78082</v>
      </c>
      <c r="B229" s="4" t="s">
        <v>493</v>
      </c>
      <c r="C229" s="4" t="s">
        <v>271</v>
      </c>
      <c r="D229" s="267" t="s">
        <v>261</v>
      </c>
      <c r="E229" s="268">
        <v>1</v>
      </c>
      <c r="F229" s="269">
        <v>619</v>
      </c>
      <c r="G229" s="270">
        <v>35.875</v>
      </c>
      <c r="H229" s="271">
        <f t="shared" si="9"/>
        <v>0.23567862304559192</v>
      </c>
      <c r="I229" s="272">
        <v>1899</v>
      </c>
      <c r="J229" s="273">
        <f t="shared" si="11"/>
        <v>9.6072559825278472E-2</v>
      </c>
      <c r="K229" s="274">
        <f t="shared" si="10"/>
        <v>52.933797909407666</v>
      </c>
      <c r="L229" s="14"/>
      <c r="M229" s="2"/>
    </row>
    <row r="230" spans="1:13" ht="12.75">
      <c r="A230" s="4">
        <v>102050</v>
      </c>
      <c r="B230" s="4" t="s">
        <v>494</v>
      </c>
      <c r="C230" s="4" t="s">
        <v>271</v>
      </c>
      <c r="D230" s="267" t="s">
        <v>266</v>
      </c>
      <c r="E230" s="268">
        <v>0</v>
      </c>
      <c r="F230" s="269">
        <v>554</v>
      </c>
      <c r="G230" s="270">
        <v>23.455300000000001</v>
      </c>
      <c r="H230" s="271">
        <f t="shared" si="9"/>
        <v>0.15408816187097624</v>
      </c>
      <c r="I230" s="272">
        <v>2010</v>
      </c>
      <c r="J230" s="273">
        <f t="shared" si="11"/>
        <v>0.10168817548647169</v>
      </c>
      <c r="K230" s="274">
        <f t="shared" si="10"/>
        <v>85.694917566605412</v>
      </c>
      <c r="L230" s="14"/>
      <c r="M230" s="2"/>
    </row>
    <row r="231" spans="1:13" ht="12.75">
      <c r="A231" s="4">
        <v>101027</v>
      </c>
      <c r="B231" s="4" t="s">
        <v>495</v>
      </c>
      <c r="C231" s="4" t="s">
        <v>301</v>
      </c>
      <c r="D231" s="267" t="s">
        <v>266</v>
      </c>
      <c r="E231" s="268">
        <v>0</v>
      </c>
      <c r="F231" s="269">
        <v>549</v>
      </c>
      <c r="G231" s="270">
        <v>45.633000000000003</v>
      </c>
      <c r="H231" s="271">
        <f t="shared" si="9"/>
        <v>0.29978320851399293</v>
      </c>
      <c r="I231" s="272">
        <v>1884</v>
      </c>
      <c r="J231" s="273">
        <f t="shared" si="11"/>
        <v>9.5313692844036138E-2</v>
      </c>
      <c r="K231" s="274">
        <f t="shared" si="10"/>
        <v>41.285911511406219</v>
      </c>
      <c r="L231" s="14"/>
      <c r="M231" s="2"/>
    </row>
    <row r="232" spans="1:13" ht="12.75">
      <c r="A232" s="4">
        <v>102014</v>
      </c>
      <c r="B232" s="4" t="s">
        <v>496</v>
      </c>
      <c r="C232" s="4" t="s">
        <v>273</v>
      </c>
      <c r="D232" s="267" t="s">
        <v>261</v>
      </c>
      <c r="E232" s="268">
        <v>0</v>
      </c>
      <c r="F232" s="269">
        <v>290</v>
      </c>
      <c r="G232" s="270">
        <v>28.6325</v>
      </c>
      <c r="H232" s="271">
        <f t="shared" si="9"/>
        <v>0.18809946130600447</v>
      </c>
      <c r="I232" s="272">
        <v>1981</v>
      </c>
      <c r="J232" s="273">
        <f t="shared" si="11"/>
        <v>0.10022103265606985</v>
      </c>
      <c r="K232" s="274">
        <f t="shared" si="10"/>
        <v>69.187112546930933</v>
      </c>
      <c r="L232" s="14"/>
      <c r="M232" s="2"/>
    </row>
    <row r="233" spans="1:13" ht="12.75">
      <c r="A233" s="4">
        <v>78023</v>
      </c>
      <c r="B233" s="4" t="s">
        <v>497</v>
      </c>
      <c r="C233" s="4" t="s">
        <v>301</v>
      </c>
      <c r="D233" s="267" t="s">
        <v>282</v>
      </c>
      <c r="E233" s="268">
        <v>0</v>
      </c>
      <c r="F233" s="269">
        <v>612</v>
      </c>
      <c r="G233" s="270">
        <v>104.6476</v>
      </c>
      <c r="H233" s="271">
        <f t="shared" si="9"/>
        <v>0.68747602154775977</v>
      </c>
      <c r="I233" s="272">
        <v>1849</v>
      </c>
      <c r="J233" s="273">
        <f t="shared" si="11"/>
        <v>9.3543003221137372E-2</v>
      </c>
      <c r="K233" s="274">
        <f t="shared" si="10"/>
        <v>17.668823747510693</v>
      </c>
      <c r="L233" s="14"/>
      <c r="M233" s="2"/>
    </row>
    <row r="234" spans="1:13" ht="12.75">
      <c r="A234" s="4">
        <v>79017</v>
      </c>
      <c r="B234" s="4" t="s">
        <v>498</v>
      </c>
      <c r="C234" s="4" t="s">
        <v>271</v>
      </c>
      <c r="D234" s="267" t="s">
        <v>266</v>
      </c>
      <c r="E234" s="268">
        <v>0</v>
      </c>
      <c r="F234" s="269">
        <v>358</v>
      </c>
      <c r="G234" s="270">
        <v>25.050599999999999</v>
      </c>
      <c r="H234" s="271">
        <f t="shared" si="9"/>
        <v>0.16456838785967678</v>
      </c>
      <c r="I234" s="272">
        <v>1905</v>
      </c>
      <c r="J234" s="273">
        <f t="shared" si="11"/>
        <v>9.6376106617775403E-2</v>
      </c>
      <c r="K234" s="274">
        <f t="shared" si="10"/>
        <v>76.046082728557408</v>
      </c>
      <c r="L234" s="14"/>
      <c r="M234" s="2"/>
    </row>
    <row r="235" spans="1:13" ht="12.75">
      <c r="A235" s="4">
        <v>80037</v>
      </c>
      <c r="B235" s="4" t="s">
        <v>499</v>
      </c>
      <c r="C235" s="4" t="s">
        <v>277</v>
      </c>
      <c r="D235" s="267" t="s">
        <v>282</v>
      </c>
      <c r="E235" s="268">
        <v>0</v>
      </c>
      <c r="F235" s="269">
        <v>594</v>
      </c>
      <c r="G235" s="270">
        <v>14.718900000000001</v>
      </c>
      <c r="H235" s="271">
        <f t="shared" si="9"/>
        <v>9.6694915254237304E-2</v>
      </c>
      <c r="I235" s="272">
        <v>1921</v>
      </c>
      <c r="J235" s="273">
        <f t="shared" si="11"/>
        <v>9.7185564731100543E-2</v>
      </c>
      <c r="K235" s="274">
        <f t="shared" si="10"/>
        <v>130.51247036123621</v>
      </c>
      <c r="L235" s="14"/>
      <c r="M235" s="2"/>
    </row>
    <row r="236" spans="1:13" ht="12.75">
      <c r="A236" s="4">
        <v>78002</v>
      </c>
      <c r="B236" s="4" t="s">
        <v>500</v>
      </c>
      <c r="C236" s="4" t="s">
        <v>277</v>
      </c>
      <c r="D236" s="267">
        <v>2</v>
      </c>
      <c r="E236" s="268">
        <v>1</v>
      </c>
      <c r="F236" s="269">
        <v>80</v>
      </c>
      <c r="G236" s="270">
        <v>14.453900000000001</v>
      </c>
      <c r="H236" s="271">
        <f t="shared" si="9"/>
        <v>9.4954013927210618E-2</v>
      </c>
      <c r="I236" s="272">
        <v>1896</v>
      </c>
      <c r="J236" s="273">
        <f t="shared" si="11"/>
        <v>9.592078642903E-2</v>
      </c>
      <c r="K236" s="274">
        <f t="shared" si="10"/>
        <v>131.17566885062163</v>
      </c>
      <c r="L236" s="14"/>
      <c r="M236" s="2"/>
    </row>
    <row r="237" spans="1:13" ht="12.75">
      <c r="A237" s="4">
        <v>78004</v>
      </c>
      <c r="B237" s="4" t="s">
        <v>501</v>
      </c>
      <c r="C237" s="4" t="s">
        <v>277</v>
      </c>
      <c r="D237" s="267">
        <v>4</v>
      </c>
      <c r="E237" s="268">
        <v>0</v>
      </c>
      <c r="F237" s="269">
        <v>502</v>
      </c>
      <c r="G237" s="270">
        <v>38.506599999999999</v>
      </c>
      <c r="H237" s="271">
        <f t="shared" si="9"/>
        <v>0.25296675863881224</v>
      </c>
      <c r="I237" s="272">
        <v>1762</v>
      </c>
      <c r="J237" s="273">
        <f t="shared" si="11"/>
        <v>8.9141574729931894E-2</v>
      </c>
      <c r="K237" s="274">
        <f t="shared" si="10"/>
        <v>45.758389470895899</v>
      </c>
      <c r="L237" s="14"/>
      <c r="M237" s="2"/>
    </row>
    <row r="238" spans="1:13" ht="12.75">
      <c r="A238" s="4">
        <v>78061</v>
      </c>
      <c r="B238" s="4" t="s">
        <v>502</v>
      </c>
      <c r="C238" s="4" t="s">
        <v>277</v>
      </c>
      <c r="D238" s="267" t="s">
        <v>286</v>
      </c>
      <c r="E238" s="268">
        <v>1</v>
      </c>
      <c r="F238" s="269">
        <v>515</v>
      </c>
      <c r="G238" s="270">
        <v>21.4633</v>
      </c>
      <c r="H238" s="271">
        <f t="shared" si="9"/>
        <v>0.14100183944291159</v>
      </c>
      <c r="I238" s="272">
        <v>1895</v>
      </c>
      <c r="J238" s="273">
        <f t="shared" si="11"/>
        <v>9.587019529694718E-2</v>
      </c>
      <c r="K238" s="274">
        <f t="shared" si="10"/>
        <v>88.290244277441033</v>
      </c>
      <c r="L238" s="14"/>
      <c r="M238" s="2"/>
    </row>
    <row r="239" spans="1:13" ht="12.75">
      <c r="A239" s="4">
        <v>79003</v>
      </c>
      <c r="B239" s="4" t="s">
        <v>503</v>
      </c>
      <c r="C239" s="4" t="s">
        <v>277</v>
      </c>
      <c r="D239" s="267" t="s">
        <v>266</v>
      </c>
      <c r="E239" s="268">
        <v>0</v>
      </c>
      <c r="F239" s="269">
        <v>378</v>
      </c>
      <c r="G239" s="270">
        <v>9.8830999999999989</v>
      </c>
      <c r="H239" s="271">
        <f t="shared" si="9"/>
        <v>6.4926422283536983E-2</v>
      </c>
      <c r="I239" s="272">
        <v>1859</v>
      </c>
      <c r="J239" s="273">
        <f t="shared" si="11"/>
        <v>9.4048914541965595E-2</v>
      </c>
      <c r="K239" s="274">
        <f t="shared" si="10"/>
        <v>188.09887585878926</v>
      </c>
      <c r="L239" s="14"/>
      <c r="M239" s="2"/>
    </row>
    <row r="240" spans="1:13" ht="12.75">
      <c r="A240" s="4">
        <v>78107</v>
      </c>
      <c r="B240" s="4" t="s">
        <v>504</v>
      </c>
      <c r="C240" s="4" t="s">
        <v>271</v>
      </c>
      <c r="D240" s="267" t="s">
        <v>261</v>
      </c>
      <c r="E240" s="268">
        <v>1</v>
      </c>
      <c r="F240" s="269">
        <v>217</v>
      </c>
      <c r="G240" s="270">
        <v>30.660500000000003</v>
      </c>
      <c r="H240" s="271">
        <f t="shared" si="9"/>
        <v>0.20142228353698596</v>
      </c>
      <c r="I240" s="272">
        <v>1938</v>
      </c>
      <c r="J240" s="273">
        <f t="shared" si="11"/>
        <v>9.8045613976508517E-2</v>
      </c>
      <c r="K240" s="274">
        <f t="shared" si="10"/>
        <v>63.208362551165173</v>
      </c>
      <c r="L240" s="14"/>
      <c r="M240" s="2"/>
    </row>
    <row r="241" spans="1:13" ht="12.75">
      <c r="A241" s="4">
        <v>78073</v>
      </c>
      <c r="B241" s="4" t="s">
        <v>505</v>
      </c>
      <c r="C241" s="4" t="s">
        <v>277</v>
      </c>
      <c r="D241" s="267" t="s">
        <v>266</v>
      </c>
      <c r="E241" s="268">
        <v>0</v>
      </c>
      <c r="F241" s="269">
        <v>449</v>
      </c>
      <c r="G241" s="270">
        <v>38.238</v>
      </c>
      <c r="H241" s="271">
        <f t="shared" si="9"/>
        <v>0.2512022073314939</v>
      </c>
      <c r="I241" s="272">
        <v>1809</v>
      </c>
      <c r="J241" s="273">
        <f t="shared" si="11"/>
        <v>9.1519357937824508E-2</v>
      </c>
      <c r="K241" s="274">
        <f t="shared" si="10"/>
        <v>47.3089596736231</v>
      </c>
      <c r="L241" s="14"/>
      <c r="M241" s="2"/>
    </row>
    <row r="242" spans="1:13" ht="12.75">
      <c r="A242" s="4">
        <v>79151</v>
      </c>
      <c r="B242" s="4" t="s">
        <v>506</v>
      </c>
      <c r="C242" s="4" t="s">
        <v>271</v>
      </c>
      <c r="D242" s="267" t="s">
        <v>266</v>
      </c>
      <c r="E242" s="268">
        <v>0</v>
      </c>
      <c r="F242" s="269">
        <v>329</v>
      </c>
      <c r="G242" s="270">
        <v>13.878399999999999</v>
      </c>
      <c r="H242" s="271">
        <f t="shared" si="9"/>
        <v>9.1173301800026266E-2</v>
      </c>
      <c r="I242" s="272">
        <v>1787</v>
      </c>
      <c r="J242" s="273">
        <f t="shared" si="11"/>
        <v>9.0406353032002437E-2</v>
      </c>
      <c r="K242" s="274">
        <f t="shared" si="10"/>
        <v>128.76124048881715</v>
      </c>
      <c r="L242" s="14"/>
      <c r="M242" s="2"/>
    </row>
    <row r="243" spans="1:13" ht="12.75">
      <c r="A243" s="4">
        <v>102012</v>
      </c>
      <c r="B243" s="4" t="s">
        <v>507</v>
      </c>
      <c r="C243" s="4" t="s">
        <v>273</v>
      </c>
      <c r="D243" s="267" t="s">
        <v>266</v>
      </c>
      <c r="E243" s="268">
        <v>0</v>
      </c>
      <c r="F243" s="269">
        <v>486</v>
      </c>
      <c r="G243" s="270">
        <v>18.8398</v>
      </c>
      <c r="H243" s="271">
        <f t="shared" si="9"/>
        <v>0.12376691630534753</v>
      </c>
      <c r="I243" s="272">
        <v>1856</v>
      </c>
      <c r="J243" s="273">
        <f t="shared" si="11"/>
        <v>9.3897141145717136E-2</v>
      </c>
      <c r="K243" s="274">
        <f t="shared" si="10"/>
        <v>98.514846229790123</v>
      </c>
      <c r="L243" s="14"/>
      <c r="M243" s="2"/>
    </row>
    <row r="244" spans="1:13" ht="12.75">
      <c r="A244" s="4">
        <v>80077</v>
      </c>
      <c r="B244" s="4" t="s">
        <v>508</v>
      </c>
      <c r="C244" s="4" t="s">
        <v>271</v>
      </c>
      <c r="D244" s="267" t="s">
        <v>261</v>
      </c>
      <c r="E244" s="268">
        <v>0</v>
      </c>
      <c r="F244" s="269">
        <v>280</v>
      </c>
      <c r="G244" s="270">
        <v>34.636899999999997</v>
      </c>
      <c r="H244" s="271">
        <f t="shared" si="9"/>
        <v>0.22754500065694386</v>
      </c>
      <c r="I244" s="272">
        <v>1774</v>
      </c>
      <c r="J244" s="273">
        <f t="shared" si="11"/>
        <v>8.9748668314925756E-2</v>
      </c>
      <c r="K244" s="274">
        <f t="shared" si="10"/>
        <v>51.217054644035699</v>
      </c>
      <c r="L244" s="14"/>
      <c r="M244" s="2"/>
    </row>
    <row r="245" spans="1:13" ht="12.75">
      <c r="A245" s="4">
        <v>79122</v>
      </c>
      <c r="B245" s="4" t="s">
        <v>509</v>
      </c>
      <c r="C245" s="4" t="s">
        <v>277</v>
      </c>
      <c r="D245" s="267" t="s">
        <v>266</v>
      </c>
      <c r="E245" s="268">
        <v>0</v>
      </c>
      <c r="F245" s="269">
        <v>404</v>
      </c>
      <c r="G245" s="270">
        <v>17.171500000000002</v>
      </c>
      <c r="H245" s="271">
        <f t="shared" si="9"/>
        <v>0.11280712127184341</v>
      </c>
      <c r="I245" s="272">
        <v>1821</v>
      </c>
      <c r="J245" s="273">
        <f t="shared" si="11"/>
        <v>9.212645152281837E-2</v>
      </c>
      <c r="K245" s="274">
        <f t="shared" si="10"/>
        <v>106.04781178114898</v>
      </c>
      <c r="L245" s="14"/>
      <c r="M245" s="2"/>
    </row>
    <row r="246" spans="1:13" ht="12.75">
      <c r="A246" s="4">
        <v>78075</v>
      </c>
      <c r="B246" s="4" t="s">
        <v>510</v>
      </c>
      <c r="C246" s="4" t="s">
        <v>273</v>
      </c>
      <c r="D246" s="267" t="s">
        <v>282</v>
      </c>
      <c r="E246" s="268">
        <v>0</v>
      </c>
      <c r="F246" s="269">
        <v>805</v>
      </c>
      <c r="G246" s="270">
        <v>12.273299999999999</v>
      </c>
      <c r="H246" s="271">
        <f t="shared" si="9"/>
        <v>8.0628695309420573E-2</v>
      </c>
      <c r="I246" s="272">
        <v>1875</v>
      </c>
      <c r="J246" s="273">
        <f t="shared" si="11"/>
        <v>9.4858372655290749E-2</v>
      </c>
      <c r="K246" s="274">
        <f t="shared" si="10"/>
        <v>152.77064848084868</v>
      </c>
      <c r="L246" s="14"/>
      <c r="M246" s="2"/>
    </row>
    <row r="247" spans="1:13" ht="12.75">
      <c r="A247" s="4">
        <v>80022</v>
      </c>
      <c r="B247" s="4" t="s">
        <v>511</v>
      </c>
      <c r="C247" s="4" t="s">
        <v>277</v>
      </c>
      <c r="D247" s="267" t="s">
        <v>286</v>
      </c>
      <c r="E247" s="268">
        <v>0</v>
      </c>
      <c r="F247" s="269">
        <v>700</v>
      </c>
      <c r="G247" s="270">
        <v>37.266399999999997</v>
      </c>
      <c r="H247" s="271">
        <f t="shared" si="9"/>
        <v>0.2448193404283274</v>
      </c>
      <c r="I247" s="272">
        <v>1705</v>
      </c>
      <c r="J247" s="273">
        <f t="shared" si="11"/>
        <v>8.6257880201211057E-2</v>
      </c>
      <c r="K247" s="274">
        <f t="shared" si="10"/>
        <v>45.751669063821566</v>
      </c>
      <c r="L247" s="14"/>
      <c r="M247" s="2"/>
    </row>
    <row r="248" spans="1:13" ht="12.75">
      <c r="A248" s="4">
        <v>102049</v>
      </c>
      <c r="B248" s="4" t="s">
        <v>512</v>
      </c>
      <c r="C248" s="4" t="s">
        <v>273</v>
      </c>
      <c r="D248" s="267" t="s">
        <v>261</v>
      </c>
      <c r="E248" s="268">
        <v>1</v>
      </c>
      <c r="F248" s="269">
        <v>222</v>
      </c>
      <c r="G248" s="270">
        <v>15.773800000000001</v>
      </c>
      <c r="H248" s="271">
        <f t="shared" si="9"/>
        <v>0.10362501642359742</v>
      </c>
      <c r="I248" s="272">
        <v>1790</v>
      </c>
      <c r="J248" s="273">
        <f t="shared" si="11"/>
        <v>9.0558126428250896E-2</v>
      </c>
      <c r="K248" s="274">
        <f t="shared" si="10"/>
        <v>113.47931379883096</v>
      </c>
      <c r="L248" s="14"/>
      <c r="M248" s="2"/>
    </row>
    <row r="249" spans="1:13" ht="12.75">
      <c r="A249" s="4">
        <v>102023</v>
      </c>
      <c r="B249" s="4" t="s">
        <v>513</v>
      </c>
      <c r="C249" s="4" t="s">
        <v>271</v>
      </c>
      <c r="D249" s="267" t="s">
        <v>266</v>
      </c>
      <c r="E249" s="268">
        <v>0</v>
      </c>
      <c r="F249" s="269">
        <v>310</v>
      </c>
      <c r="G249" s="270">
        <v>18.365600000000001</v>
      </c>
      <c r="H249" s="271">
        <f t="shared" si="9"/>
        <v>0.12065168834581527</v>
      </c>
      <c r="I249" s="272">
        <v>1726</v>
      </c>
      <c r="J249" s="273">
        <f t="shared" si="11"/>
        <v>8.7320293974950308E-2</v>
      </c>
      <c r="K249" s="274">
        <f t="shared" si="10"/>
        <v>93.980049658056359</v>
      </c>
      <c r="L249" s="14"/>
      <c r="M249" s="2"/>
    </row>
    <row r="250" spans="1:13" ht="12.75">
      <c r="A250" s="4">
        <v>80064</v>
      </c>
      <c r="B250" s="4" t="s">
        <v>514</v>
      </c>
      <c r="C250" s="4" t="s">
        <v>277</v>
      </c>
      <c r="D250" s="267" t="s">
        <v>261</v>
      </c>
      <c r="E250" s="268">
        <v>1</v>
      </c>
      <c r="F250" s="269">
        <v>300</v>
      </c>
      <c r="G250" s="270">
        <v>16.237200000000001</v>
      </c>
      <c r="H250" s="271">
        <f t="shared" si="9"/>
        <v>0.10666929444225465</v>
      </c>
      <c r="I250" s="272">
        <v>2155</v>
      </c>
      <c r="J250" s="273">
        <f t="shared" si="11"/>
        <v>0.10902388963848082</v>
      </c>
      <c r="K250" s="274">
        <f t="shared" si="10"/>
        <v>132.7199270810238</v>
      </c>
      <c r="L250" s="14"/>
      <c r="M250" s="2"/>
    </row>
    <row r="251" spans="1:13" ht="12.75">
      <c r="A251" s="4">
        <v>79115</v>
      </c>
      <c r="B251" s="4" t="s">
        <v>515</v>
      </c>
      <c r="C251" s="4" t="s">
        <v>271</v>
      </c>
      <c r="D251" s="267" t="s">
        <v>282</v>
      </c>
      <c r="E251" s="268">
        <v>0</v>
      </c>
      <c r="F251" s="269">
        <v>750</v>
      </c>
      <c r="G251" s="270">
        <v>11.722999999999999</v>
      </c>
      <c r="H251" s="271">
        <f t="shared" si="9"/>
        <v>7.7013533044278021E-2</v>
      </c>
      <c r="I251" s="272">
        <v>1694</v>
      </c>
      <c r="J251" s="273">
        <f t="shared" si="11"/>
        <v>8.5701377748300001E-2</v>
      </c>
      <c r="K251" s="274">
        <f t="shared" si="10"/>
        <v>144.50226051352044</v>
      </c>
      <c r="L251" s="14"/>
      <c r="M251" s="2"/>
    </row>
    <row r="252" spans="1:13" ht="12.75">
      <c r="A252" s="4">
        <v>80035</v>
      </c>
      <c r="B252" s="4" t="s">
        <v>516</v>
      </c>
      <c r="C252" s="4" t="s">
        <v>271</v>
      </c>
      <c r="D252" s="267" t="s">
        <v>282</v>
      </c>
      <c r="E252" s="268">
        <v>0</v>
      </c>
      <c r="F252" s="269">
        <v>158</v>
      </c>
      <c r="G252" s="270">
        <v>51.341300000000004</v>
      </c>
      <c r="H252" s="271">
        <f t="shared" si="9"/>
        <v>0.33728353698594143</v>
      </c>
      <c r="I252" s="272">
        <v>1731</v>
      </c>
      <c r="J252" s="273">
        <f t="shared" si="11"/>
        <v>8.7573249635364406E-2</v>
      </c>
      <c r="K252" s="274">
        <f t="shared" si="10"/>
        <v>33.715546743070391</v>
      </c>
      <c r="L252" s="14"/>
      <c r="M252" s="2"/>
    </row>
    <row r="253" spans="1:13" ht="12.75">
      <c r="A253" s="4">
        <v>80032</v>
      </c>
      <c r="B253" s="4" t="s">
        <v>517</v>
      </c>
      <c r="C253" s="4" t="s">
        <v>271</v>
      </c>
      <c r="D253" s="267" t="s">
        <v>261</v>
      </c>
      <c r="E253" s="268">
        <v>0</v>
      </c>
      <c r="F253" s="269">
        <v>159</v>
      </c>
      <c r="G253" s="270">
        <v>7.5555999999999992</v>
      </c>
      <c r="H253" s="271">
        <f t="shared" ref="H253:H316" si="12">(G253/15222)*100</f>
        <v>4.9636053081066868E-2</v>
      </c>
      <c r="I253" s="272">
        <v>1721</v>
      </c>
      <c r="J253" s="273">
        <f t="shared" si="11"/>
        <v>8.7067338314536197E-2</v>
      </c>
      <c r="K253" s="274">
        <f t="shared" si="10"/>
        <v>227.77807189369477</v>
      </c>
      <c r="L253" s="14"/>
      <c r="M253" s="2"/>
    </row>
    <row r="254" spans="1:13" ht="12.75">
      <c r="A254" s="4">
        <v>78125</v>
      </c>
      <c r="B254" s="4" t="s">
        <v>518</v>
      </c>
      <c r="C254" s="4" t="s">
        <v>301</v>
      </c>
      <c r="D254" s="267" t="s">
        <v>286</v>
      </c>
      <c r="E254" s="268">
        <v>1</v>
      </c>
      <c r="F254" s="269">
        <v>110</v>
      </c>
      <c r="G254" s="270">
        <v>11.693599999999998</v>
      </c>
      <c r="H254" s="271">
        <f t="shared" si="12"/>
        <v>7.6820391538562599E-2</v>
      </c>
      <c r="I254" s="272">
        <v>1934</v>
      </c>
      <c r="J254" s="273">
        <f t="shared" si="11"/>
        <v>9.7843249448177239E-2</v>
      </c>
      <c r="K254" s="274">
        <f t="shared" si="10"/>
        <v>165.38961483204491</v>
      </c>
      <c r="L254" s="14"/>
      <c r="M254" s="2"/>
    </row>
    <row r="255" spans="1:13" ht="12.75">
      <c r="A255" s="4">
        <v>78059</v>
      </c>
      <c r="B255" s="4" t="s">
        <v>519</v>
      </c>
      <c r="C255" s="4" t="s">
        <v>271</v>
      </c>
      <c r="D255" s="267" t="s">
        <v>282</v>
      </c>
      <c r="E255" s="268">
        <v>0</v>
      </c>
      <c r="F255" s="269">
        <v>650</v>
      </c>
      <c r="G255" s="270">
        <v>24.7089</v>
      </c>
      <c r="H255" s="271">
        <f t="shared" si="12"/>
        <v>0.16232361056365785</v>
      </c>
      <c r="I255" s="272">
        <v>1697</v>
      </c>
      <c r="J255" s="273">
        <f t="shared" si="11"/>
        <v>8.5853151144548473E-2</v>
      </c>
      <c r="K255" s="274">
        <f t="shared" si="10"/>
        <v>68.679706502515288</v>
      </c>
      <c r="L255" s="14"/>
      <c r="M255" s="2"/>
    </row>
    <row r="256" spans="1:13" ht="12.75">
      <c r="A256" s="4">
        <v>79157</v>
      </c>
      <c r="B256" s="4" t="s">
        <v>520</v>
      </c>
      <c r="C256" s="4" t="s">
        <v>277</v>
      </c>
      <c r="D256" s="267" t="s">
        <v>282</v>
      </c>
      <c r="E256" s="268">
        <v>0</v>
      </c>
      <c r="F256" s="269">
        <v>581</v>
      </c>
      <c r="G256" s="270">
        <v>49.330399999999997</v>
      </c>
      <c r="H256" s="271">
        <f t="shared" si="12"/>
        <v>0.32407305216134541</v>
      </c>
      <c r="I256" s="272">
        <v>1674</v>
      </c>
      <c r="J256" s="273">
        <f t="shared" si="11"/>
        <v>8.4689555106643569E-2</v>
      </c>
      <c r="K256" s="274">
        <f t="shared" si="10"/>
        <v>33.934450156495792</v>
      </c>
      <c r="L256" s="14"/>
      <c r="M256" s="2"/>
    </row>
    <row r="257" spans="1:13" ht="12.75">
      <c r="A257" s="4">
        <v>101002</v>
      </c>
      <c r="B257" s="4" t="s">
        <v>521</v>
      </c>
      <c r="C257" s="4" t="s">
        <v>277</v>
      </c>
      <c r="D257" s="267" t="s">
        <v>282</v>
      </c>
      <c r="E257" s="268">
        <v>0</v>
      </c>
      <c r="F257" s="269">
        <v>646</v>
      </c>
      <c r="G257" s="270">
        <v>61.377299999999998</v>
      </c>
      <c r="H257" s="271">
        <f t="shared" si="12"/>
        <v>0.40321442648797789</v>
      </c>
      <c r="I257" s="272">
        <v>1653</v>
      </c>
      <c r="J257" s="273">
        <f t="shared" si="11"/>
        <v>8.3627141332904317E-2</v>
      </c>
      <c r="K257" s="274">
        <f t="shared" si="10"/>
        <v>26.931780967882265</v>
      </c>
      <c r="L257" s="14"/>
      <c r="M257" s="2"/>
    </row>
    <row r="258" spans="1:13" ht="12.75">
      <c r="A258" s="4">
        <v>102015</v>
      </c>
      <c r="B258" s="4" t="s">
        <v>522</v>
      </c>
      <c r="C258" s="4" t="s">
        <v>273</v>
      </c>
      <c r="D258" s="267" t="s">
        <v>266</v>
      </c>
      <c r="E258" s="268">
        <v>0</v>
      </c>
      <c r="F258" s="269">
        <v>322</v>
      </c>
      <c r="G258" s="270">
        <v>22.7014</v>
      </c>
      <c r="H258" s="271">
        <f t="shared" si="12"/>
        <v>0.1491354618315596</v>
      </c>
      <c r="I258" s="272">
        <v>1658</v>
      </c>
      <c r="J258" s="273">
        <f t="shared" si="11"/>
        <v>8.3880096993318429E-2</v>
      </c>
      <c r="K258" s="274">
        <f t="shared" si="10"/>
        <v>73.035143207026877</v>
      </c>
      <c r="L258" s="14"/>
      <c r="M258" s="2"/>
    </row>
    <row r="259" spans="1:13" ht="12.75">
      <c r="A259" s="4">
        <v>78080</v>
      </c>
      <c r="B259" s="4" t="s">
        <v>523</v>
      </c>
      <c r="C259" s="4" t="s">
        <v>271</v>
      </c>
      <c r="D259" s="267" t="s">
        <v>266</v>
      </c>
      <c r="E259" s="268">
        <v>0</v>
      </c>
      <c r="F259" s="269">
        <v>540</v>
      </c>
      <c r="G259" s="270">
        <v>35.156100000000002</v>
      </c>
      <c r="H259" s="271">
        <f t="shared" si="12"/>
        <v>0.2309558533701222</v>
      </c>
      <c r="I259" s="272">
        <v>1626</v>
      </c>
      <c r="J259" s="273">
        <f t="shared" si="11"/>
        <v>8.2261180766668135E-2</v>
      </c>
      <c r="K259" s="274">
        <f t="shared" si="10"/>
        <v>46.250864003686416</v>
      </c>
      <c r="L259" s="14"/>
      <c r="M259" s="2"/>
    </row>
    <row r="260" spans="1:13" ht="12.75">
      <c r="A260" s="4">
        <v>79139</v>
      </c>
      <c r="B260" s="4" t="s">
        <v>524</v>
      </c>
      <c r="C260" s="4" t="s">
        <v>271</v>
      </c>
      <c r="D260" s="267" t="s">
        <v>261</v>
      </c>
      <c r="E260" s="268">
        <v>0</v>
      </c>
      <c r="F260" s="269">
        <v>367</v>
      </c>
      <c r="G260" s="270">
        <v>22.28</v>
      </c>
      <c r="H260" s="271">
        <f t="shared" si="12"/>
        <v>0.1463671002496387</v>
      </c>
      <c r="I260" s="272">
        <v>1577</v>
      </c>
      <c r="J260" s="273">
        <f t="shared" si="11"/>
        <v>7.9782215294609868E-2</v>
      </c>
      <c r="K260" s="274">
        <f t="shared" si="10"/>
        <v>70.780969479353672</v>
      </c>
      <c r="L260" s="14"/>
      <c r="M260" s="2"/>
    </row>
    <row r="261" spans="1:13" ht="12.75">
      <c r="A261" s="4">
        <v>78134</v>
      </c>
      <c r="B261" s="4" t="s">
        <v>525</v>
      </c>
      <c r="C261" s="4" t="s">
        <v>271</v>
      </c>
      <c r="D261" s="267" t="s">
        <v>282</v>
      </c>
      <c r="E261" s="268">
        <v>0</v>
      </c>
      <c r="F261" s="269">
        <v>663</v>
      </c>
      <c r="G261" s="270">
        <v>19.564800000000002</v>
      </c>
      <c r="H261" s="271">
        <f t="shared" si="12"/>
        <v>0.12852975955853371</v>
      </c>
      <c r="I261" s="272">
        <v>1710</v>
      </c>
      <c r="J261" s="273">
        <f t="shared" si="11"/>
        <v>8.6510835861625154E-2</v>
      </c>
      <c r="K261" s="274">
        <f t="shared" si="10"/>
        <v>87.401864573110885</v>
      </c>
      <c r="L261" s="14"/>
      <c r="M261" s="2"/>
    </row>
    <row r="262" spans="1:13" ht="12.75">
      <c r="A262" s="4">
        <v>79110</v>
      </c>
      <c r="B262" s="4" t="s">
        <v>526</v>
      </c>
      <c r="C262" s="4" t="s">
        <v>271</v>
      </c>
      <c r="D262" s="267" t="s">
        <v>261</v>
      </c>
      <c r="E262" s="268">
        <v>0</v>
      </c>
      <c r="F262" s="269">
        <v>468</v>
      </c>
      <c r="G262" s="270">
        <v>6.8919000000000006</v>
      </c>
      <c r="H262" s="271">
        <f t="shared" si="12"/>
        <v>4.5275916436736306E-2</v>
      </c>
      <c r="I262" s="272">
        <v>1600</v>
      </c>
      <c r="J262" s="273">
        <f t="shared" si="11"/>
        <v>8.0945811332514758E-2</v>
      </c>
      <c r="K262" s="274">
        <f t="shared" ref="K262:K325" si="13">(I262/G262)</f>
        <v>232.15658961969848</v>
      </c>
      <c r="L262" s="14"/>
      <c r="M262" s="2"/>
    </row>
    <row r="263" spans="1:13" ht="12.75">
      <c r="A263" s="4">
        <v>79020</v>
      </c>
      <c r="B263" s="4" t="s">
        <v>527</v>
      </c>
      <c r="C263" s="4" t="s">
        <v>277</v>
      </c>
      <c r="D263" s="267" t="s">
        <v>282</v>
      </c>
      <c r="E263" s="268">
        <v>0</v>
      </c>
      <c r="F263" s="269">
        <v>924</v>
      </c>
      <c r="G263" s="270">
        <v>16.412800000000001</v>
      </c>
      <c r="H263" s="271">
        <f t="shared" si="12"/>
        <v>0.10782288792537117</v>
      </c>
      <c r="I263" s="272">
        <v>1525</v>
      </c>
      <c r="J263" s="273">
        <f t="shared" ref="J263:J326" si="14">(I263/1976631)*100</f>
        <v>7.7151476426303142E-2</v>
      </c>
      <c r="K263" s="274">
        <f t="shared" si="13"/>
        <v>92.91528563072724</v>
      </c>
      <c r="L263" s="14"/>
      <c r="M263" s="2"/>
    </row>
    <row r="264" spans="1:13" ht="12.75">
      <c r="A264" s="4">
        <v>79063</v>
      </c>
      <c r="B264" s="4" t="s">
        <v>528</v>
      </c>
      <c r="C264" s="4" t="s">
        <v>277</v>
      </c>
      <c r="D264" s="267" t="s">
        <v>261</v>
      </c>
      <c r="E264" s="268">
        <v>1</v>
      </c>
      <c r="F264" s="269">
        <v>188</v>
      </c>
      <c r="G264" s="270">
        <v>23.555700000000002</v>
      </c>
      <c r="H264" s="271">
        <f t="shared" si="12"/>
        <v>0.15474773354355539</v>
      </c>
      <c r="I264" s="272">
        <v>1623</v>
      </c>
      <c r="J264" s="273">
        <f t="shared" si="14"/>
        <v>8.2109407370419663E-2</v>
      </c>
      <c r="K264" s="274">
        <f t="shared" si="13"/>
        <v>68.900520893032251</v>
      </c>
      <c r="L264" s="14"/>
      <c r="M264" s="2"/>
    </row>
    <row r="265" spans="1:13" ht="12.75">
      <c r="A265" s="4">
        <v>78112</v>
      </c>
      <c r="B265" s="4" t="s">
        <v>529</v>
      </c>
      <c r="C265" s="4" t="s">
        <v>271</v>
      </c>
      <c r="D265" s="267" t="s">
        <v>266</v>
      </c>
      <c r="E265" s="268">
        <v>0</v>
      </c>
      <c r="F265" s="269">
        <v>460</v>
      </c>
      <c r="G265" s="270">
        <v>19.571899999999999</v>
      </c>
      <c r="H265" s="271">
        <f t="shared" si="12"/>
        <v>0.12857640257522007</v>
      </c>
      <c r="I265" s="272">
        <v>1559</v>
      </c>
      <c r="J265" s="273">
        <f t="shared" si="14"/>
        <v>7.8871574917119075E-2</v>
      </c>
      <c r="K265" s="274">
        <f t="shared" si="13"/>
        <v>79.655015609113065</v>
      </c>
      <c r="L265" s="14"/>
      <c r="M265" s="2"/>
    </row>
    <row r="266" spans="1:13" ht="12.75">
      <c r="A266" s="4">
        <v>79080</v>
      </c>
      <c r="B266" s="4" t="s">
        <v>530</v>
      </c>
      <c r="C266" s="4" t="s">
        <v>277</v>
      </c>
      <c r="D266" s="267" t="s">
        <v>261</v>
      </c>
      <c r="E266" s="268">
        <v>1</v>
      </c>
      <c r="F266" s="269">
        <v>393</v>
      </c>
      <c r="G266" s="270">
        <v>11.7401</v>
      </c>
      <c r="H266" s="271">
        <f t="shared" si="12"/>
        <v>7.712587045066352E-2</v>
      </c>
      <c r="I266" s="272">
        <v>1729</v>
      </c>
      <c r="J266" s="273">
        <f t="shared" si="14"/>
        <v>8.7472067371198767E-2</v>
      </c>
      <c r="K266" s="274">
        <f t="shared" si="13"/>
        <v>147.27302152451853</v>
      </c>
      <c r="L266" s="14"/>
      <c r="M266" s="2"/>
    </row>
    <row r="267" spans="1:13" ht="12.75">
      <c r="A267" s="4">
        <v>80046</v>
      </c>
      <c r="B267" s="4" t="s">
        <v>531</v>
      </c>
      <c r="C267" s="4" t="s">
        <v>271</v>
      </c>
      <c r="D267" s="267" t="s">
        <v>261</v>
      </c>
      <c r="E267" s="268">
        <v>0</v>
      </c>
      <c r="F267" s="269">
        <v>239</v>
      </c>
      <c r="G267" s="270">
        <v>10.519200000000001</v>
      </c>
      <c r="H267" s="271">
        <f t="shared" si="12"/>
        <v>6.9105242412297999E-2</v>
      </c>
      <c r="I267" s="272">
        <v>1524</v>
      </c>
      <c r="J267" s="273">
        <f t="shared" si="14"/>
        <v>7.7100885294220323E-2</v>
      </c>
      <c r="K267" s="274">
        <f t="shared" si="13"/>
        <v>144.87793748574035</v>
      </c>
      <c r="L267" s="14"/>
      <c r="M267" s="2"/>
    </row>
    <row r="268" spans="1:13" ht="12.75">
      <c r="A268" s="4">
        <v>78118</v>
      </c>
      <c r="B268" s="4" t="s">
        <v>532</v>
      </c>
      <c r="C268" s="4" t="s">
        <v>273</v>
      </c>
      <c r="D268" s="267" t="s">
        <v>261</v>
      </c>
      <c r="E268" s="268">
        <v>0</v>
      </c>
      <c r="F268" s="269">
        <v>428</v>
      </c>
      <c r="G268" s="270">
        <v>22.683600000000002</v>
      </c>
      <c r="H268" s="271">
        <f t="shared" si="12"/>
        <v>0.14901852581789518</v>
      </c>
      <c r="I268" s="272">
        <v>1467</v>
      </c>
      <c r="J268" s="273">
        <f t="shared" si="14"/>
        <v>7.4217190765499486E-2</v>
      </c>
      <c r="K268" s="274">
        <f t="shared" si="13"/>
        <v>64.672274242183775</v>
      </c>
      <c r="L268" s="14"/>
      <c r="M268" s="2"/>
    </row>
    <row r="269" spans="1:13" ht="12.75">
      <c r="A269" s="4">
        <v>102002</v>
      </c>
      <c r="B269" s="4" t="s">
        <v>533</v>
      </c>
      <c r="C269" s="4" t="s">
        <v>277</v>
      </c>
      <c r="D269" s="267" t="s">
        <v>282</v>
      </c>
      <c r="E269" s="268">
        <v>0</v>
      </c>
      <c r="F269" s="269">
        <v>496</v>
      </c>
      <c r="G269" s="270">
        <v>34.322600000000001</v>
      </c>
      <c r="H269" s="271">
        <f t="shared" si="12"/>
        <v>0.22548022598870057</v>
      </c>
      <c r="I269" s="272">
        <v>1441</v>
      </c>
      <c r="J269" s="273">
        <f t="shared" si="14"/>
        <v>7.2901821331346109E-2</v>
      </c>
      <c r="K269" s="274">
        <f t="shared" si="13"/>
        <v>41.98399888120364</v>
      </c>
      <c r="L269" s="14"/>
      <c r="M269" s="2"/>
    </row>
    <row r="270" spans="1:13" ht="12.75">
      <c r="A270" s="4">
        <v>78115</v>
      </c>
      <c r="B270" s="4" t="s">
        <v>534</v>
      </c>
      <c r="C270" s="4" t="s">
        <v>277</v>
      </c>
      <c r="D270" s="267" t="s">
        <v>282</v>
      </c>
      <c r="E270" s="268">
        <v>0</v>
      </c>
      <c r="F270" s="269">
        <v>720</v>
      </c>
      <c r="G270" s="270">
        <v>82.398499999999999</v>
      </c>
      <c r="H270" s="271">
        <f t="shared" si="12"/>
        <v>0.54131191696229142</v>
      </c>
      <c r="I270" s="272">
        <v>1395</v>
      </c>
      <c r="J270" s="273">
        <f t="shared" si="14"/>
        <v>7.0574629255536314E-2</v>
      </c>
      <c r="K270" s="274">
        <f t="shared" si="13"/>
        <v>16.929919840773803</v>
      </c>
      <c r="L270" s="14"/>
      <c r="M270" s="2"/>
    </row>
    <row r="271" spans="1:13" ht="12.75">
      <c r="A271" s="4">
        <v>78018</v>
      </c>
      <c r="B271" s="4" t="s">
        <v>535</v>
      </c>
      <c r="C271" s="4" t="s">
        <v>301</v>
      </c>
      <c r="D271" s="267" t="s">
        <v>282</v>
      </c>
      <c r="E271" s="268">
        <v>0</v>
      </c>
      <c r="F271" s="269">
        <v>870</v>
      </c>
      <c r="G271" s="270">
        <v>98.820300000000003</v>
      </c>
      <c r="H271" s="271">
        <f t="shared" si="12"/>
        <v>0.64919392983839175</v>
      </c>
      <c r="I271" s="272">
        <v>1360</v>
      </c>
      <c r="J271" s="273">
        <f t="shared" si="14"/>
        <v>6.8803939632637562E-2</v>
      </c>
      <c r="K271" s="274">
        <f t="shared" si="13"/>
        <v>13.762354495989184</v>
      </c>
      <c r="L271" s="14"/>
      <c r="M271" s="2"/>
    </row>
    <row r="272" spans="1:13" ht="12.75">
      <c r="A272" s="4">
        <v>102042</v>
      </c>
      <c r="B272" s="4" t="s">
        <v>536</v>
      </c>
      <c r="C272" s="4" t="s">
        <v>271</v>
      </c>
      <c r="D272" s="267" t="s">
        <v>261</v>
      </c>
      <c r="E272" s="268">
        <v>0</v>
      </c>
      <c r="F272" s="269">
        <v>455</v>
      </c>
      <c r="G272" s="270">
        <v>17.4239</v>
      </c>
      <c r="H272" s="271">
        <f t="shared" si="12"/>
        <v>0.11446524766784917</v>
      </c>
      <c r="I272" s="272">
        <v>1458</v>
      </c>
      <c r="J272" s="273">
        <f t="shared" si="14"/>
        <v>7.3761870576754082E-2</v>
      </c>
      <c r="K272" s="274">
        <f t="shared" si="13"/>
        <v>83.678166197005268</v>
      </c>
      <c r="L272" s="14"/>
      <c r="M272" s="2"/>
    </row>
    <row r="273" spans="1:13" ht="12.75">
      <c r="A273" s="4">
        <v>78006</v>
      </c>
      <c r="B273" s="4" t="s">
        <v>537</v>
      </c>
      <c r="C273" s="4" t="s">
        <v>271</v>
      </c>
      <c r="D273" s="267">
        <v>4</v>
      </c>
      <c r="E273" s="268">
        <v>1</v>
      </c>
      <c r="F273" s="269">
        <v>810</v>
      </c>
      <c r="G273" s="270">
        <v>64.670200000000008</v>
      </c>
      <c r="H273" s="271">
        <f t="shared" si="12"/>
        <v>0.42484693207200108</v>
      </c>
      <c r="I273" s="272">
        <v>1371</v>
      </c>
      <c r="J273" s="273">
        <f t="shared" si="14"/>
        <v>6.936044208554859E-2</v>
      </c>
      <c r="K273" s="274">
        <f t="shared" si="13"/>
        <v>21.199872584281476</v>
      </c>
      <c r="L273" s="14"/>
      <c r="M273" s="2"/>
    </row>
    <row r="274" spans="1:13" ht="12.75">
      <c r="A274" s="4">
        <v>102013</v>
      </c>
      <c r="B274" s="4" t="s">
        <v>538</v>
      </c>
      <c r="C274" s="4" t="s">
        <v>273</v>
      </c>
      <c r="D274" s="267" t="s">
        <v>266</v>
      </c>
      <c r="E274" s="268">
        <v>0</v>
      </c>
      <c r="F274" s="269">
        <v>283</v>
      </c>
      <c r="G274" s="270">
        <v>23.8979</v>
      </c>
      <c r="H274" s="271">
        <f t="shared" si="12"/>
        <v>0.15699579555905926</v>
      </c>
      <c r="I274" s="272">
        <v>1425</v>
      </c>
      <c r="J274" s="273">
        <f t="shared" si="14"/>
        <v>7.2092363218020969E-2</v>
      </c>
      <c r="K274" s="274">
        <f t="shared" si="13"/>
        <v>59.628670301574616</v>
      </c>
      <c r="L274" s="14"/>
      <c r="M274" s="2"/>
    </row>
    <row r="275" spans="1:13" ht="12.75">
      <c r="A275" s="4">
        <v>79033</v>
      </c>
      <c r="B275" s="4" t="s">
        <v>539</v>
      </c>
      <c r="C275" s="4" t="s">
        <v>277</v>
      </c>
      <c r="D275" s="267" t="s">
        <v>282</v>
      </c>
      <c r="E275" s="268">
        <v>0</v>
      </c>
      <c r="F275" s="269">
        <v>540</v>
      </c>
      <c r="G275" s="270">
        <v>29.340500000000002</v>
      </c>
      <c r="H275" s="271">
        <f t="shared" si="12"/>
        <v>0.19275062409670216</v>
      </c>
      <c r="I275" s="272">
        <v>1391</v>
      </c>
      <c r="J275" s="273">
        <f t="shared" si="14"/>
        <v>7.0372264727205022E-2</v>
      </c>
      <c r="K275" s="274">
        <f t="shared" si="13"/>
        <v>47.408871696119697</v>
      </c>
      <c r="L275" s="14"/>
      <c r="M275" s="2"/>
    </row>
    <row r="276" spans="1:13" ht="12.75">
      <c r="A276" s="4">
        <v>102035</v>
      </c>
      <c r="B276" s="4" t="s">
        <v>540</v>
      </c>
      <c r="C276" s="4" t="s">
        <v>271</v>
      </c>
      <c r="D276" s="267" t="s">
        <v>266</v>
      </c>
      <c r="E276" s="268">
        <v>0</v>
      </c>
      <c r="F276" s="269">
        <v>518</v>
      </c>
      <c r="G276" s="270">
        <v>19.3963</v>
      </c>
      <c r="H276" s="271">
        <f t="shared" si="12"/>
        <v>0.12742280909210355</v>
      </c>
      <c r="I276" s="272">
        <v>1357</v>
      </c>
      <c r="J276" s="273">
        <f t="shared" si="14"/>
        <v>6.8652166236389089E-2</v>
      </c>
      <c r="K276" s="274">
        <f t="shared" si="13"/>
        <v>69.961796837541186</v>
      </c>
      <c r="L276" s="14"/>
      <c r="M276" s="2"/>
    </row>
    <row r="277" spans="1:13" ht="12.75">
      <c r="A277" s="4">
        <v>78097</v>
      </c>
      <c r="B277" s="4" t="s">
        <v>541</v>
      </c>
      <c r="C277" s="4" t="s">
        <v>273</v>
      </c>
      <c r="D277" s="267" t="s">
        <v>266</v>
      </c>
      <c r="E277" s="268">
        <v>0</v>
      </c>
      <c r="F277" s="269">
        <v>609</v>
      </c>
      <c r="G277" s="270">
        <v>2.3316999999999997</v>
      </c>
      <c r="H277" s="271">
        <f t="shared" si="12"/>
        <v>1.5317960846143739E-2</v>
      </c>
      <c r="I277" s="272">
        <v>1431</v>
      </c>
      <c r="J277" s="273">
        <f t="shared" si="14"/>
        <v>7.23959100105179E-2</v>
      </c>
      <c r="K277" s="274">
        <f t="shared" si="13"/>
        <v>613.7153150062187</v>
      </c>
      <c r="L277" s="14"/>
      <c r="M277" s="2"/>
    </row>
    <row r="278" spans="1:13" ht="12.75">
      <c r="A278" s="4">
        <v>78052</v>
      </c>
      <c r="B278" s="4" t="s">
        <v>542</v>
      </c>
      <c r="C278" s="4" t="s">
        <v>277</v>
      </c>
      <c r="D278" s="267" t="s">
        <v>286</v>
      </c>
      <c r="E278" s="268">
        <v>1</v>
      </c>
      <c r="F278" s="269">
        <v>602</v>
      </c>
      <c r="G278" s="270">
        <v>19.2712</v>
      </c>
      <c r="H278" s="271">
        <f t="shared" si="12"/>
        <v>0.12660097227696754</v>
      </c>
      <c r="I278" s="272">
        <v>1435</v>
      </c>
      <c r="J278" s="273">
        <f t="shared" si="14"/>
        <v>7.2598274538849178E-2</v>
      </c>
      <c r="K278" s="274">
        <f t="shared" si="13"/>
        <v>74.463448046826358</v>
      </c>
      <c r="L278" s="14"/>
      <c r="M278" s="2"/>
    </row>
    <row r="279" spans="1:13" ht="12.75">
      <c r="A279" s="4">
        <v>79009</v>
      </c>
      <c r="B279" s="4" t="s">
        <v>543</v>
      </c>
      <c r="C279" s="4" t="s">
        <v>277</v>
      </c>
      <c r="D279" s="267" t="s">
        <v>261</v>
      </c>
      <c r="E279" s="268">
        <v>1</v>
      </c>
      <c r="F279" s="269">
        <v>495</v>
      </c>
      <c r="G279" s="270">
        <v>53.558</v>
      </c>
      <c r="H279" s="271">
        <f t="shared" si="12"/>
        <v>0.35184601235054525</v>
      </c>
      <c r="I279" s="272">
        <v>1413</v>
      </c>
      <c r="J279" s="273">
        <f t="shared" si="14"/>
        <v>7.1485269633027107E-2</v>
      </c>
      <c r="K279" s="274">
        <f t="shared" si="13"/>
        <v>26.382613241719259</v>
      </c>
      <c r="L279" s="14"/>
      <c r="M279" s="2"/>
    </row>
    <row r="280" spans="1:13" ht="12.75">
      <c r="A280" s="4">
        <v>80010</v>
      </c>
      <c r="B280" s="4" t="s">
        <v>544</v>
      </c>
      <c r="C280" s="4" t="s">
        <v>277</v>
      </c>
      <c r="D280" s="267" t="s">
        <v>261</v>
      </c>
      <c r="E280" s="268">
        <v>0</v>
      </c>
      <c r="F280" s="269">
        <v>270</v>
      </c>
      <c r="G280" s="270">
        <v>25.345300000000002</v>
      </c>
      <c r="H280" s="271">
        <f t="shared" si="12"/>
        <v>0.16650440152410986</v>
      </c>
      <c r="I280" s="272">
        <v>1377</v>
      </c>
      <c r="J280" s="273">
        <f t="shared" si="14"/>
        <v>6.9663988878045521E-2</v>
      </c>
      <c r="K280" s="274">
        <f t="shared" si="13"/>
        <v>54.329599570729087</v>
      </c>
      <c r="L280" s="14"/>
      <c r="M280" s="2"/>
    </row>
    <row r="281" spans="1:13" ht="12.75">
      <c r="A281" s="4">
        <v>102024</v>
      </c>
      <c r="B281" s="4" t="s">
        <v>545</v>
      </c>
      <c r="C281" s="4" t="s">
        <v>301</v>
      </c>
      <c r="D281" s="267" t="s">
        <v>282</v>
      </c>
      <c r="E281" s="268">
        <v>0</v>
      </c>
      <c r="F281" s="269">
        <v>1080</v>
      </c>
      <c r="G281" s="270">
        <v>33.3035</v>
      </c>
      <c r="H281" s="271">
        <f t="shared" si="12"/>
        <v>0.21878531073446328</v>
      </c>
      <c r="I281" s="272">
        <v>1320</v>
      </c>
      <c r="J281" s="273">
        <f t="shared" si="14"/>
        <v>6.6780294349324684E-2</v>
      </c>
      <c r="K281" s="274">
        <f t="shared" si="13"/>
        <v>39.635473749005364</v>
      </c>
      <c r="L281" s="14"/>
      <c r="M281" s="2"/>
    </row>
    <row r="282" spans="1:13" ht="12.75">
      <c r="A282" s="4">
        <v>78098</v>
      </c>
      <c r="B282" s="4" t="s">
        <v>546</v>
      </c>
      <c r="C282" s="4" t="s">
        <v>273</v>
      </c>
      <c r="D282" s="267" t="s">
        <v>282</v>
      </c>
      <c r="E282" s="268">
        <v>0</v>
      </c>
      <c r="F282" s="269">
        <v>700</v>
      </c>
      <c r="G282" s="270">
        <v>9.2392000000000003</v>
      </c>
      <c r="H282" s="271">
        <f t="shared" si="12"/>
        <v>6.0696360530810664E-2</v>
      </c>
      <c r="I282" s="272">
        <v>1331</v>
      </c>
      <c r="J282" s="273">
        <f t="shared" si="14"/>
        <v>6.7336796802235727E-2</v>
      </c>
      <c r="K282" s="274">
        <f t="shared" si="13"/>
        <v>144.06009178283833</v>
      </c>
      <c r="L282" s="14"/>
      <c r="M282" s="2"/>
    </row>
    <row r="283" spans="1:13" ht="12.75">
      <c r="A283" s="4">
        <v>78016</v>
      </c>
      <c r="B283" s="4" t="s">
        <v>547</v>
      </c>
      <c r="C283" s="4" t="s">
        <v>277</v>
      </c>
      <c r="D283" s="267" t="s">
        <v>282</v>
      </c>
      <c r="E283" s="268">
        <v>0</v>
      </c>
      <c r="F283" s="269">
        <v>825</v>
      </c>
      <c r="G283" s="270">
        <v>33.320599999999999</v>
      </c>
      <c r="H283" s="271">
        <f t="shared" si="12"/>
        <v>0.21889764814084878</v>
      </c>
      <c r="I283" s="272">
        <v>1311</v>
      </c>
      <c r="J283" s="273">
        <f t="shared" si="14"/>
        <v>6.6324974160579295E-2</v>
      </c>
      <c r="K283" s="274">
        <f t="shared" si="13"/>
        <v>39.345029801384129</v>
      </c>
      <c r="L283" s="14"/>
      <c r="M283" s="2"/>
    </row>
    <row r="284" spans="1:13" ht="12.75">
      <c r="A284" s="4">
        <v>78094</v>
      </c>
      <c r="B284" s="4" t="s">
        <v>548</v>
      </c>
      <c r="C284" s="4" t="s">
        <v>273</v>
      </c>
      <c r="D284" s="267" t="s">
        <v>282</v>
      </c>
      <c r="E284" s="268">
        <v>0</v>
      </c>
      <c r="F284" s="269">
        <v>680</v>
      </c>
      <c r="G284" s="270">
        <v>24.201999999999998</v>
      </c>
      <c r="H284" s="271">
        <f t="shared" si="12"/>
        <v>0.15899356194980949</v>
      </c>
      <c r="I284" s="272">
        <v>1405</v>
      </c>
      <c r="J284" s="273">
        <f t="shared" si="14"/>
        <v>7.1080540576364537E-2</v>
      </c>
      <c r="K284" s="274">
        <f t="shared" si="13"/>
        <v>58.053053466655655</v>
      </c>
      <c r="L284" s="14"/>
      <c r="M284" s="2"/>
    </row>
    <row r="285" spans="1:13" ht="12.75">
      <c r="A285" s="4">
        <v>80004</v>
      </c>
      <c r="B285" s="4" t="s">
        <v>549</v>
      </c>
      <c r="C285" s="4" t="s">
        <v>273</v>
      </c>
      <c r="D285" s="267" t="s">
        <v>286</v>
      </c>
      <c r="E285" s="268">
        <v>0</v>
      </c>
      <c r="F285" s="269">
        <v>327</v>
      </c>
      <c r="G285" s="270">
        <v>22.906700000000001</v>
      </c>
      <c r="H285" s="271">
        <f t="shared" si="12"/>
        <v>0.1504841676520825</v>
      </c>
      <c r="I285" s="272">
        <v>1330</v>
      </c>
      <c r="J285" s="273">
        <f t="shared" si="14"/>
        <v>6.7286205670152893E-2</v>
      </c>
      <c r="K285" s="274">
        <f t="shared" si="13"/>
        <v>58.061615160629856</v>
      </c>
      <c r="L285" s="14"/>
      <c r="M285" s="2"/>
    </row>
    <row r="286" spans="1:13" ht="12.75">
      <c r="A286" s="4">
        <v>80091</v>
      </c>
      <c r="B286" s="4" t="s">
        <v>550</v>
      </c>
      <c r="C286" s="4" t="s">
        <v>271</v>
      </c>
      <c r="D286" s="267" t="s">
        <v>261</v>
      </c>
      <c r="E286" s="268">
        <v>1</v>
      </c>
      <c r="F286" s="269">
        <v>343</v>
      </c>
      <c r="G286" s="270">
        <v>17.7653</v>
      </c>
      <c r="H286" s="271">
        <f t="shared" si="12"/>
        <v>0.11670805413217711</v>
      </c>
      <c r="I286" s="272">
        <v>1386</v>
      </c>
      <c r="J286" s="273">
        <f t="shared" si="14"/>
        <v>7.0119309066790925E-2</v>
      </c>
      <c r="K286" s="274">
        <f t="shared" si="13"/>
        <v>78.017258363213685</v>
      </c>
      <c r="L286" s="14"/>
      <c r="M286" s="2"/>
    </row>
    <row r="287" spans="1:13" ht="12.75">
      <c r="A287" s="4">
        <v>78088</v>
      </c>
      <c r="B287" s="4" t="s">
        <v>551</v>
      </c>
      <c r="C287" s="4" t="s">
        <v>301</v>
      </c>
      <c r="D287" s="267" t="s">
        <v>286</v>
      </c>
      <c r="E287" s="268">
        <v>0</v>
      </c>
      <c r="F287" s="269">
        <v>120</v>
      </c>
      <c r="G287" s="270">
        <v>90.414299999999997</v>
      </c>
      <c r="H287" s="271">
        <f t="shared" si="12"/>
        <v>0.59397122585731177</v>
      </c>
      <c r="I287" s="272">
        <v>1281</v>
      </c>
      <c r="J287" s="273">
        <f t="shared" si="14"/>
        <v>6.480724019809464E-2</v>
      </c>
      <c r="K287" s="274">
        <f t="shared" si="13"/>
        <v>14.168112787468354</v>
      </c>
      <c r="L287" s="14"/>
      <c r="M287" s="2"/>
    </row>
    <row r="288" spans="1:13" ht="12.75">
      <c r="A288" s="4">
        <v>78117</v>
      </c>
      <c r="B288" s="4" t="s">
        <v>552</v>
      </c>
      <c r="C288" s="4" t="s">
        <v>301</v>
      </c>
      <c r="D288" s="267" t="s">
        <v>286</v>
      </c>
      <c r="E288" s="268">
        <v>1</v>
      </c>
      <c r="F288" s="269">
        <v>275</v>
      </c>
      <c r="G288" s="270">
        <v>27.509699999999999</v>
      </c>
      <c r="H288" s="271">
        <f t="shared" si="12"/>
        <v>0.18072329523058731</v>
      </c>
      <c r="I288" s="272">
        <v>1345</v>
      </c>
      <c r="J288" s="273">
        <f t="shared" si="14"/>
        <v>6.8045072651395228E-2</v>
      </c>
      <c r="K288" s="274">
        <f t="shared" si="13"/>
        <v>48.891845421796681</v>
      </c>
      <c r="L288" s="14"/>
      <c r="M288" s="2"/>
    </row>
    <row r="289" spans="1:13" ht="12.75">
      <c r="A289" s="4">
        <v>101016</v>
      </c>
      <c r="B289" s="4" t="s">
        <v>553</v>
      </c>
      <c r="C289" s="4" t="s">
        <v>277</v>
      </c>
      <c r="D289" s="267" t="s">
        <v>266</v>
      </c>
      <c r="E289" s="268">
        <v>0</v>
      </c>
      <c r="F289" s="269">
        <v>554</v>
      </c>
      <c r="G289" s="270">
        <v>44.483500000000006</v>
      </c>
      <c r="H289" s="271">
        <f t="shared" si="12"/>
        <v>0.29223163841807914</v>
      </c>
      <c r="I289" s="272">
        <v>1242</v>
      </c>
      <c r="J289" s="273">
        <f t="shared" si="14"/>
        <v>6.2834186046864596E-2</v>
      </c>
      <c r="K289" s="274">
        <f t="shared" si="13"/>
        <v>27.920464891476612</v>
      </c>
      <c r="L289" s="14"/>
      <c r="M289" s="2"/>
    </row>
    <row r="290" spans="1:13" ht="12.75">
      <c r="A290" s="4">
        <v>80082</v>
      </c>
      <c r="B290" s="4" t="s">
        <v>554</v>
      </c>
      <c r="C290" s="4" t="s">
        <v>273</v>
      </c>
      <c r="D290" s="267" t="s">
        <v>261</v>
      </c>
      <c r="E290" s="268">
        <v>1</v>
      </c>
      <c r="F290" s="269">
        <v>128</v>
      </c>
      <c r="G290" s="270">
        <v>13.9999</v>
      </c>
      <c r="H290" s="271">
        <f t="shared" si="12"/>
        <v>9.1971488634870591E-2</v>
      </c>
      <c r="I290" s="272">
        <v>1366</v>
      </c>
      <c r="J290" s="273">
        <f t="shared" si="14"/>
        <v>6.9107486425134479E-2</v>
      </c>
      <c r="K290" s="274">
        <f t="shared" si="13"/>
        <v>97.57212551518225</v>
      </c>
      <c r="L290" s="14"/>
      <c r="M290" s="2"/>
    </row>
    <row r="291" spans="1:13" ht="12.75">
      <c r="A291" s="4">
        <v>78039</v>
      </c>
      <c r="B291" s="4" t="s">
        <v>555</v>
      </c>
      <c r="C291" s="4" t="s">
        <v>271</v>
      </c>
      <c r="D291" s="267" t="s">
        <v>266</v>
      </c>
      <c r="E291" s="268">
        <v>0</v>
      </c>
      <c r="F291" s="269">
        <v>450</v>
      </c>
      <c r="G291" s="270">
        <v>21.895799999999998</v>
      </c>
      <c r="H291" s="271">
        <f t="shared" si="12"/>
        <v>0.14384312179739847</v>
      </c>
      <c r="I291" s="272">
        <v>1354</v>
      </c>
      <c r="J291" s="273">
        <f t="shared" si="14"/>
        <v>6.8500392840140617E-2</v>
      </c>
      <c r="K291" s="274">
        <f t="shared" si="13"/>
        <v>61.838343426593234</v>
      </c>
      <c r="L291" s="14"/>
      <c r="M291" s="2"/>
    </row>
    <row r="292" spans="1:13" ht="12.75">
      <c r="A292" s="4">
        <v>101023</v>
      </c>
      <c r="B292" s="4" t="s">
        <v>556</v>
      </c>
      <c r="C292" s="4" t="s">
        <v>301</v>
      </c>
      <c r="D292" s="267" t="s">
        <v>282</v>
      </c>
      <c r="E292" s="268">
        <v>0</v>
      </c>
      <c r="F292" s="269">
        <v>1014</v>
      </c>
      <c r="G292" s="270">
        <v>48.9221</v>
      </c>
      <c r="H292" s="271">
        <f t="shared" si="12"/>
        <v>0.32139075022993036</v>
      </c>
      <c r="I292" s="272">
        <v>1287</v>
      </c>
      <c r="J292" s="273">
        <f t="shared" si="14"/>
        <v>6.5110786990591571E-2</v>
      </c>
      <c r="K292" s="274">
        <f t="shared" si="13"/>
        <v>26.307129088898474</v>
      </c>
      <c r="L292" s="14"/>
      <c r="M292" s="2"/>
    </row>
    <row r="293" spans="1:13" ht="12.75">
      <c r="A293" s="4">
        <v>78042</v>
      </c>
      <c r="B293" s="4" t="s">
        <v>557</v>
      </c>
      <c r="C293" s="4" t="s">
        <v>271</v>
      </c>
      <c r="D293" s="267" t="s">
        <v>261</v>
      </c>
      <c r="E293" s="268">
        <v>0</v>
      </c>
      <c r="F293" s="269">
        <v>250</v>
      </c>
      <c r="G293" s="270">
        <v>18.984300000000001</v>
      </c>
      <c r="H293" s="271">
        <f t="shared" si="12"/>
        <v>0.12471620023649982</v>
      </c>
      <c r="I293" s="272">
        <v>1300</v>
      </c>
      <c r="J293" s="273">
        <f t="shared" si="14"/>
        <v>6.5768471707668252E-2</v>
      </c>
      <c r="K293" s="274">
        <f t="shared" si="13"/>
        <v>68.477636784079479</v>
      </c>
      <c r="L293" s="14"/>
      <c r="M293" s="2"/>
    </row>
    <row r="294" spans="1:13" ht="12.75">
      <c r="A294" s="4">
        <v>78043</v>
      </c>
      <c r="B294" s="4" t="s">
        <v>558</v>
      </c>
      <c r="C294" s="4" t="s">
        <v>271</v>
      </c>
      <c r="D294" s="267" t="s">
        <v>282</v>
      </c>
      <c r="E294" s="268">
        <v>0</v>
      </c>
      <c r="F294" s="269">
        <v>870</v>
      </c>
      <c r="G294" s="270">
        <v>25.579799999999999</v>
      </c>
      <c r="H294" s="271">
        <f t="shared" si="12"/>
        <v>0.16804493496255418</v>
      </c>
      <c r="I294" s="272">
        <v>1266</v>
      </c>
      <c r="J294" s="273">
        <f t="shared" si="14"/>
        <v>6.404837321685232E-2</v>
      </c>
      <c r="K294" s="274">
        <f t="shared" si="13"/>
        <v>49.492177421246453</v>
      </c>
      <c r="L294" s="14"/>
      <c r="M294" s="2"/>
    </row>
    <row r="295" spans="1:13" ht="12.75">
      <c r="A295" s="4">
        <v>79116</v>
      </c>
      <c r="B295" s="4" t="s">
        <v>559</v>
      </c>
      <c r="C295" s="4" t="s">
        <v>277</v>
      </c>
      <c r="D295" s="267" t="s">
        <v>261</v>
      </c>
      <c r="E295" s="268">
        <v>1</v>
      </c>
      <c r="F295" s="269">
        <v>470</v>
      </c>
      <c r="G295" s="270">
        <v>32.484999999999999</v>
      </c>
      <c r="H295" s="271">
        <f t="shared" si="12"/>
        <v>0.21340822493759035</v>
      </c>
      <c r="I295" s="272">
        <v>1363</v>
      </c>
      <c r="J295" s="273">
        <f t="shared" si="14"/>
        <v>6.895571302888602E-2</v>
      </c>
      <c r="K295" s="274">
        <f t="shared" si="13"/>
        <v>41.957826689241188</v>
      </c>
      <c r="L295" s="14"/>
      <c r="M295" s="2"/>
    </row>
    <row r="296" spans="1:13" ht="12.75">
      <c r="A296" s="4">
        <v>78139</v>
      </c>
      <c r="B296" s="4" t="s">
        <v>560</v>
      </c>
      <c r="C296" s="4" t="s">
        <v>277</v>
      </c>
      <c r="D296" s="267" t="s">
        <v>282</v>
      </c>
      <c r="E296" s="268">
        <v>0</v>
      </c>
      <c r="F296" s="269">
        <v>659</v>
      </c>
      <c r="G296" s="270">
        <v>17.463800000000003</v>
      </c>
      <c r="H296" s="271">
        <f t="shared" si="12"/>
        <v>0.11472736828274867</v>
      </c>
      <c r="I296" s="272">
        <v>1239</v>
      </c>
      <c r="J296" s="273">
        <f t="shared" si="14"/>
        <v>6.2682412650616123E-2</v>
      </c>
      <c r="K296" s="274">
        <f t="shared" si="13"/>
        <v>70.946758437453468</v>
      </c>
      <c r="L296" s="14"/>
      <c r="M296" s="2"/>
    </row>
    <row r="297" spans="1:13" ht="12.75">
      <c r="A297" s="4">
        <v>102026</v>
      </c>
      <c r="B297" s="4" t="s">
        <v>561</v>
      </c>
      <c r="C297" s="4" t="s">
        <v>273</v>
      </c>
      <c r="D297" s="267" t="s">
        <v>261</v>
      </c>
      <c r="E297" s="268">
        <v>1</v>
      </c>
      <c r="F297" s="269">
        <v>80</v>
      </c>
      <c r="G297" s="270">
        <v>7.9492999999999991</v>
      </c>
      <c r="H297" s="271">
        <f t="shared" si="12"/>
        <v>5.2222441203521208E-2</v>
      </c>
      <c r="I297" s="272">
        <v>1301</v>
      </c>
      <c r="J297" s="273">
        <f t="shared" si="14"/>
        <v>6.5819062839751072E-2</v>
      </c>
      <c r="K297" s="274">
        <f t="shared" si="13"/>
        <v>163.66220925112904</v>
      </c>
      <c r="L297" s="14"/>
      <c r="M297" s="2"/>
    </row>
    <row r="298" spans="1:13" ht="12.75">
      <c r="A298" s="4">
        <v>78021</v>
      </c>
      <c r="B298" s="4" t="s">
        <v>562</v>
      </c>
      <c r="C298" s="4" t="s">
        <v>277</v>
      </c>
      <c r="D298" s="267" t="s">
        <v>261</v>
      </c>
      <c r="E298" s="268">
        <v>1</v>
      </c>
      <c r="F298" s="269">
        <v>217</v>
      </c>
      <c r="G298" s="270">
        <v>22.574400000000001</v>
      </c>
      <c r="H298" s="271">
        <f t="shared" si="12"/>
        <v>0.14830114308238077</v>
      </c>
      <c r="I298" s="272">
        <v>1354</v>
      </c>
      <c r="J298" s="273">
        <f t="shared" si="14"/>
        <v>6.8500392840140617E-2</v>
      </c>
      <c r="K298" s="274">
        <f t="shared" si="13"/>
        <v>59.979445743851443</v>
      </c>
      <c r="L298" s="14"/>
      <c r="M298" s="2"/>
    </row>
    <row r="299" spans="1:13" ht="12.75">
      <c r="A299" s="4">
        <v>78022</v>
      </c>
      <c r="B299" s="4" t="s">
        <v>563</v>
      </c>
      <c r="C299" s="4" t="s">
        <v>277</v>
      </c>
      <c r="D299" s="267" t="s">
        <v>261</v>
      </c>
      <c r="E299" s="268">
        <v>0</v>
      </c>
      <c r="F299" s="269">
        <v>385</v>
      </c>
      <c r="G299" s="270">
        <v>24.964699999999997</v>
      </c>
      <c r="H299" s="271">
        <f t="shared" si="12"/>
        <v>0.16400407305216133</v>
      </c>
      <c r="I299" s="272">
        <v>1283</v>
      </c>
      <c r="J299" s="273">
        <f t="shared" si="14"/>
        <v>6.4908422462260279E-2</v>
      </c>
      <c r="K299" s="274">
        <f t="shared" si="13"/>
        <v>51.392566303620718</v>
      </c>
      <c r="L299" s="14"/>
      <c r="M299" s="2"/>
    </row>
    <row r="300" spans="1:13" ht="12.75">
      <c r="A300" s="4">
        <v>79089</v>
      </c>
      <c r="B300" s="4" t="s">
        <v>564</v>
      </c>
      <c r="C300" s="4" t="s">
        <v>277</v>
      </c>
      <c r="D300" s="267" t="s">
        <v>266</v>
      </c>
      <c r="E300" s="268">
        <v>0</v>
      </c>
      <c r="F300" s="269">
        <v>496</v>
      </c>
      <c r="G300" s="270">
        <v>18.384399999999999</v>
      </c>
      <c r="H300" s="271">
        <f t="shared" si="12"/>
        <v>0.1207751937984496</v>
      </c>
      <c r="I300" s="272">
        <v>1227</v>
      </c>
      <c r="J300" s="273">
        <f t="shared" si="14"/>
        <v>6.2075319065622261E-2</v>
      </c>
      <c r="K300" s="274">
        <f t="shared" si="13"/>
        <v>66.741367681295017</v>
      </c>
      <c r="L300" s="14"/>
      <c r="M300" s="2"/>
    </row>
    <row r="301" spans="1:13" ht="12.75">
      <c r="A301" s="4">
        <v>78085</v>
      </c>
      <c r="B301" s="4" t="s">
        <v>565</v>
      </c>
      <c r="C301" s="4" t="s">
        <v>277</v>
      </c>
      <c r="D301" s="267" t="s">
        <v>282</v>
      </c>
      <c r="E301" s="268">
        <v>0</v>
      </c>
      <c r="F301" s="269">
        <v>384</v>
      </c>
      <c r="G301" s="270">
        <v>31.583500000000001</v>
      </c>
      <c r="H301" s="271">
        <f t="shared" si="12"/>
        <v>0.20748587570621471</v>
      </c>
      <c r="I301" s="272">
        <v>1238</v>
      </c>
      <c r="J301" s="273">
        <f t="shared" si="14"/>
        <v>6.2631821518533304E-2</v>
      </c>
      <c r="K301" s="274">
        <f t="shared" si="13"/>
        <v>39.197682334130164</v>
      </c>
      <c r="L301" s="14"/>
      <c r="M301" s="2"/>
    </row>
    <row r="302" spans="1:13" ht="12.75">
      <c r="A302" s="4">
        <v>78130</v>
      </c>
      <c r="B302" s="4" t="s">
        <v>566</v>
      </c>
      <c r="C302" s="4" t="s">
        <v>301</v>
      </c>
      <c r="D302" s="267" t="s">
        <v>286</v>
      </c>
      <c r="E302" s="268">
        <v>0</v>
      </c>
      <c r="F302" s="269">
        <v>304</v>
      </c>
      <c r="G302" s="270">
        <v>36.116599999999998</v>
      </c>
      <c r="H302" s="271">
        <f t="shared" si="12"/>
        <v>0.23726579950072263</v>
      </c>
      <c r="I302" s="272">
        <v>1284</v>
      </c>
      <c r="J302" s="273">
        <f t="shared" si="14"/>
        <v>6.4959013594343099E-2</v>
      </c>
      <c r="K302" s="274">
        <f t="shared" si="13"/>
        <v>35.551519245997689</v>
      </c>
      <c r="L302" s="14"/>
      <c r="M302" s="2"/>
    </row>
    <row r="303" spans="1:13" ht="12.75">
      <c r="A303" s="4">
        <v>79068</v>
      </c>
      <c r="B303" s="4" t="s">
        <v>567</v>
      </c>
      <c r="C303" s="4" t="s">
        <v>271</v>
      </c>
      <c r="D303" s="267" t="s">
        <v>282</v>
      </c>
      <c r="E303" s="268">
        <v>0</v>
      </c>
      <c r="F303" s="269">
        <v>565</v>
      </c>
      <c r="G303" s="270">
        <v>31.940700000000003</v>
      </c>
      <c r="H303" s="271">
        <f t="shared" si="12"/>
        <v>0.20983247930626728</v>
      </c>
      <c r="I303" s="272">
        <v>1273</v>
      </c>
      <c r="J303" s="273">
        <f t="shared" si="14"/>
        <v>6.4402511141432056E-2</v>
      </c>
      <c r="K303" s="274">
        <f t="shared" si="13"/>
        <v>39.855106494222099</v>
      </c>
      <c r="L303" s="14"/>
      <c r="M303" s="2"/>
    </row>
    <row r="304" spans="1:13" ht="12.75">
      <c r="A304" s="4">
        <v>102007</v>
      </c>
      <c r="B304" s="4" t="s">
        <v>568</v>
      </c>
      <c r="C304" s="4" t="s">
        <v>271</v>
      </c>
      <c r="D304" s="267" t="s">
        <v>266</v>
      </c>
      <c r="E304" s="268">
        <v>0</v>
      </c>
      <c r="F304" s="269">
        <v>258</v>
      </c>
      <c r="G304" s="270">
        <v>6.4628999999999994</v>
      </c>
      <c r="H304" s="271">
        <f t="shared" si="12"/>
        <v>4.2457627118644065E-2</v>
      </c>
      <c r="I304" s="272">
        <v>1214</v>
      </c>
      <c r="J304" s="273">
        <f t="shared" si="14"/>
        <v>6.141763434854558E-2</v>
      </c>
      <c r="K304" s="274">
        <f t="shared" si="13"/>
        <v>187.84137152052486</v>
      </c>
      <c r="L304" s="14"/>
      <c r="M304" s="2"/>
    </row>
    <row r="305" spans="1:13" ht="12.75">
      <c r="A305" s="4">
        <v>79027</v>
      </c>
      <c r="B305" s="4" t="s">
        <v>569</v>
      </c>
      <c r="C305" s="4" t="s">
        <v>277</v>
      </c>
      <c r="D305" s="267" t="s">
        <v>282</v>
      </c>
      <c r="E305" s="268">
        <v>0</v>
      </c>
      <c r="F305" s="269">
        <v>800</v>
      </c>
      <c r="G305" s="270">
        <v>21.369199999999999</v>
      </c>
      <c r="H305" s="271">
        <f t="shared" si="12"/>
        <v>0.14038365523584287</v>
      </c>
      <c r="I305" s="272">
        <v>1237</v>
      </c>
      <c r="J305" s="273">
        <f t="shared" si="14"/>
        <v>6.2581230386450484E-2</v>
      </c>
      <c r="K305" s="274">
        <f t="shared" si="13"/>
        <v>57.887052393163998</v>
      </c>
      <c r="L305" s="14"/>
      <c r="M305" s="2"/>
    </row>
    <row r="306" spans="1:13" ht="12.75">
      <c r="A306" s="4">
        <v>80075</v>
      </c>
      <c r="B306" s="4" t="s">
        <v>570</v>
      </c>
      <c r="C306" s="4" t="s">
        <v>271</v>
      </c>
      <c r="D306" s="267" t="s">
        <v>282</v>
      </c>
      <c r="E306" s="268">
        <v>0</v>
      </c>
      <c r="F306" s="269">
        <v>325</v>
      </c>
      <c r="G306" s="270">
        <v>48.078599999999994</v>
      </c>
      <c r="H306" s="271">
        <f t="shared" si="12"/>
        <v>0.31584942845880959</v>
      </c>
      <c r="I306" s="272">
        <v>1208</v>
      </c>
      <c r="J306" s="273">
        <f t="shared" si="14"/>
        <v>6.1114087556048642E-2</v>
      </c>
      <c r="K306" s="274">
        <f t="shared" si="13"/>
        <v>25.125523621736075</v>
      </c>
      <c r="L306" s="14"/>
      <c r="M306" s="2"/>
    </row>
    <row r="307" spans="1:13" ht="12.75">
      <c r="A307" s="4">
        <v>80059</v>
      </c>
      <c r="B307" s="4" t="s">
        <v>571</v>
      </c>
      <c r="C307" s="4" t="s">
        <v>271</v>
      </c>
      <c r="D307" s="267" t="s">
        <v>261</v>
      </c>
      <c r="E307" s="268">
        <v>0</v>
      </c>
      <c r="F307" s="269">
        <v>240</v>
      </c>
      <c r="G307" s="270">
        <v>29.510999999999999</v>
      </c>
      <c r="H307" s="271">
        <f t="shared" si="12"/>
        <v>0.19387071344107212</v>
      </c>
      <c r="I307" s="272">
        <v>1207</v>
      </c>
      <c r="J307" s="273">
        <f t="shared" si="14"/>
        <v>6.106349642396583E-2</v>
      </c>
      <c r="K307" s="274">
        <f t="shared" si="13"/>
        <v>40.900003388566979</v>
      </c>
      <c r="L307" s="14"/>
      <c r="M307" s="2"/>
    </row>
    <row r="308" spans="1:13" ht="12.75">
      <c r="A308" s="4">
        <v>80083</v>
      </c>
      <c r="B308" s="4" t="s">
        <v>572</v>
      </c>
      <c r="C308" s="4" t="s">
        <v>277</v>
      </c>
      <c r="D308" s="267" t="s">
        <v>286</v>
      </c>
      <c r="E308" s="268">
        <v>0</v>
      </c>
      <c r="F308" s="269">
        <v>714</v>
      </c>
      <c r="G308" s="270">
        <v>17.7971</v>
      </c>
      <c r="H308" s="271">
        <f t="shared" si="12"/>
        <v>0.11691696229142032</v>
      </c>
      <c r="I308" s="272">
        <v>1229</v>
      </c>
      <c r="J308" s="273">
        <f t="shared" si="14"/>
        <v>6.2176501329787914E-2</v>
      </c>
      <c r="K308" s="274">
        <f t="shared" si="13"/>
        <v>69.056194548550039</v>
      </c>
      <c r="L308" s="14"/>
      <c r="M308" s="2"/>
    </row>
    <row r="309" spans="1:13" ht="12.75">
      <c r="A309" s="4">
        <v>78129</v>
      </c>
      <c r="B309" s="4" t="s">
        <v>573</v>
      </c>
      <c r="C309" s="4" t="s">
        <v>277</v>
      </c>
      <c r="D309" s="267" t="s">
        <v>266</v>
      </c>
      <c r="E309" s="268">
        <v>0</v>
      </c>
      <c r="F309" s="269">
        <v>472</v>
      </c>
      <c r="G309" s="270">
        <v>17.3429</v>
      </c>
      <c r="H309" s="271">
        <f t="shared" si="12"/>
        <v>0.1139331231112863</v>
      </c>
      <c r="I309" s="272">
        <v>1253</v>
      </c>
      <c r="J309" s="273">
        <f t="shared" si="14"/>
        <v>6.3390688499775624E-2</v>
      </c>
      <c r="K309" s="274">
        <f t="shared" si="13"/>
        <v>72.248585876641158</v>
      </c>
      <c r="L309" s="14"/>
      <c r="M309" s="2"/>
    </row>
    <row r="310" spans="1:13" ht="12.75">
      <c r="A310" s="4">
        <v>102028</v>
      </c>
      <c r="B310" s="4" t="s">
        <v>574</v>
      </c>
      <c r="C310" s="4" t="s">
        <v>271</v>
      </c>
      <c r="D310" s="267" t="s">
        <v>266</v>
      </c>
      <c r="E310" s="268">
        <v>0</v>
      </c>
      <c r="F310" s="269">
        <v>290</v>
      </c>
      <c r="G310" s="270">
        <v>21.700800000000001</v>
      </c>
      <c r="H310" s="271">
        <f t="shared" si="12"/>
        <v>0.14256208119826566</v>
      </c>
      <c r="I310" s="272">
        <v>1172</v>
      </c>
      <c r="J310" s="273">
        <f t="shared" si="14"/>
        <v>5.929280680106707E-2</v>
      </c>
      <c r="K310" s="274">
        <f t="shared" si="13"/>
        <v>54.007225540072255</v>
      </c>
      <c r="L310" s="14"/>
      <c r="M310" s="2"/>
    </row>
    <row r="311" spans="1:13" ht="12.75">
      <c r="A311" s="4">
        <v>78071</v>
      </c>
      <c r="B311" s="4" t="s">
        <v>575</v>
      </c>
      <c r="C311" s="4" t="s">
        <v>301</v>
      </c>
      <c r="D311" s="267" t="s">
        <v>286</v>
      </c>
      <c r="E311" s="268">
        <v>0</v>
      </c>
      <c r="F311" s="269">
        <v>360</v>
      </c>
      <c r="G311" s="270">
        <v>17.781600000000001</v>
      </c>
      <c r="H311" s="271">
        <f t="shared" si="12"/>
        <v>0.11681513598738669</v>
      </c>
      <c r="I311" s="272">
        <v>1245</v>
      </c>
      <c r="J311" s="273">
        <f t="shared" si="14"/>
        <v>6.2985959443113054E-2</v>
      </c>
      <c r="K311" s="274">
        <f t="shared" si="13"/>
        <v>70.016196517748682</v>
      </c>
      <c r="L311" s="14"/>
      <c r="M311" s="2"/>
    </row>
    <row r="312" spans="1:13" ht="12.75">
      <c r="A312" s="4">
        <v>101006</v>
      </c>
      <c r="B312" s="4" t="s">
        <v>576</v>
      </c>
      <c r="C312" s="4" t="s">
        <v>277</v>
      </c>
      <c r="D312" s="267" t="s">
        <v>282</v>
      </c>
      <c r="E312" s="268">
        <v>0</v>
      </c>
      <c r="F312" s="269">
        <v>664</v>
      </c>
      <c r="G312" s="270">
        <v>21.965900000000001</v>
      </c>
      <c r="H312" s="271">
        <f t="shared" si="12"/>
        <v>0.14430363946918934</v>
      </c>
      <c r="I312" s="272">
        <v>1166</v>
      </c>
      <c r="J312" s="273">
        <f t="shared" si="14"/>
        <v>5.8989260008570132E-2</v>
      </c>
      <c r="K312" s="274">
        <f t="shared" si="13"/>
        <v>53.082277530171766</v>
      </c>
      <c r="L312" s="14"/>
      <c r="M312" s="2"/>
    </row>
    <row r="313" spans="1:13" ht="12.75">
      <c r="A313" s="4">
        <v>80015</v>
      </c>
      <c r="B313" s="4" t="s">
        <v>577</v>
      </c>
      <c r="C313" s="4" t="s">
        <v>277</v>
      </c>
      <c r="D313" s="267" t="s">
        <v>261</v>
      </c>
      <c r="E313" s="268">
        <v>1</v>
      </c>
      <c r="F313" s="269">
        <v>82</v>
      </c>
      <c r="G313" s="270">
        <v>20.743099999999998</v>
      </c>
      <c r="H313" s="271">
        <f t="shared" si="12"/>
        <v>0.13627052949678095</v>
      </c>
      <c r="I313" s="272">
        <v>1139</v>
      </c>
      <c r="J313" s="273">
        <f t="shared" si="14"/>
        <v>5.7623299442333957E-2</v>
      </c>
      <c r="K313" s="274">
        <f t="shared" si="13"/>
        <v>54.909825435928099</v>
      </c>
      <c r="L313" s="14"/>
      <c r="M313" s="2"/>
    </row>
    <row r="314" spans="1:13" ht="12.75">
      <c r="A314" s="4">
        <v>102039</v>
      </c>
      <c r="B314" s="4" t="s">
        <v>578</v>
      </c>
      <c r="C314" s="4" t="s">
        <v>271</v>
      </c>
      <c r="D314" s="267" t="s">
        <v>266</v>
      </c>
      <c r="E314" s="268">
        <v>0</v>
      </c>
      <c r="F314" s="269">
        <v>420</v>
      </c>
      <c r="G314" s="270">
        <v>9.5928000000000004</v>
      </c>
      <c r="H314" s="271">
        <f t="shared" si="12"/>
        <v>6.3019314150571548E-2</v>
      </c>
      <c r="I314" s="272">
        <v>1185</v>
      </c>
      <c r="J314" s="273">
        <f t="shared" si="14"/>
        <v>5.9950491518143752E-2</v>
      </c>
      <c r="K314" s="274">
        <f t="shared" si="13"/>
        <v>123.53014761070803</v>
      </c>
      <c r="L314" s="14"/>
      <c r="M314" s="2"/>
    </row>
    <row r="315" spans="1:13" ht="12.75">
      <c r="A315" s="4">
        <v>78124</v>
      </c>
      <c r="B315" s="4" t="s">
        <v>579</v>
      </c>
      <c r="C315" s="4" t="s">
        <v>271</v>
      </c>
      <c r="D315" s="267" t="s">
        <v>266</v>
      </c>
      <c r="E315" s="268">
        <v>0</v>
      </c>
      <c r="F315" s="269">
        <v>550</v>
      </c>
      <c r="G315" s="270">
        <v>23.899000000000001</v>
      </c>
      <c r="H315" s="271">
        <f t="shared" si="12"/>
        <v>0.15700302194192617</v>
      </c>
      <c r="I315" s="272">
        <v>1133</v>
      </c>
      <c r="J315" s="273">
        <f t="shared" si="14"/>
        <v>5.7319752649837019E-2</v>
      </c>
      <c r="K315" s="274">
        <f t="shared" si="13"/>
        <v>47.407841332273314</v>
      </c>
      <c r="L315" s="14"/>
      <c r="M315" s="2"/>
    </row>
    <row r="316" spans="1:13" ht="12.75">
      <c r="A316" s="4">
        <v>80062</v>
      </c>
      <c r="B316" s="4" t="s">
        <v>580</v>
      </c>
      <c r="C316" s="4" t="s">
        <v>273</v>
      </c>
      <c r="D316" s="267" t="s">
        <v>261</v>
      </c>
      <c r="E316" s="268">
        <v>1</v>
      </c>
      <c r="F316" s="269">
        <v>101</v>
      </c>
      <c r="G316" s="270">
        <v>5.9980999999999991</v>
      </c>
      <c r="H316" s="271">
        <f t="shared" si="12"/>
        <v>3.9404151885428979E-2</v>
      </c>
      <c r="I316" s="272">
        <v>1205</v>
      </c>
      <c r="J316" s="273">
        <f t="shared" si="14"/>
        <v>6.0962314159800191E-2</v>
      </c>
      <c r="K316" s="274">
        <f t="shared" si="13"/>
        <v>200.89695070105537</v>
      </c>
      <c r="L316" s="14"/>
      <c r="M316" s="2"/>
    </row>
    <row r="317" spans="1:13" ht="12.75">
      <c r="A317" s="4">
        <v>78152</v>
      </c>
      <c r="B317" s="4" t="s">
        <v>581</v>
      </c>
      <c r="C317" s="4" t="s">
        <v>277</v>
      </c>
      <c r="D317" s="267" t="s">
        <v>261</v>
      </c>
      <c r="E317" s="268">
        <v>0</v>
      </c>
      <c r="F317" s="269">
        <v>448</v>
      </c>
      <c r="G317" s="270">
        <v>8.5337999999999994</v>
      </c>
      <c r="H317" s="271">
        <f t="shared" ref="H317:H380" si="15">(G317/15222)*100</f>
        <v>5.6062278281434764E-2</v>
      </c>
      <c r="I317" s="272">
        <v>1156</v>
      </c>
      <c r="J317" s="273">
        <f t="shared" si="14"/>
        <v>5.8483348687741923E-2</v>
      </c>
      <c r="K317" s="274">
        <f t="shared" si="13"/>
        <v>135.46134195786169</v>
      </c>
      <c r="L317" s="14"/>
      <c r="M317" s="2"/>
    </row>
    <row r="318" spans="1:13" ht="12.75">
      <c r="A318" s="4">
        <v>78109</v>
      </c>
      <c r="B318" s="4" t="s">
        <v>582</v>
      </c>
      <c r="C318" s="4" t="s">
        <v>271</v>
      </c>
      <c r="D318" s="267" t="s">
        <v>266</v>
      </c>
      <c r="E318" s="268">
        <v>0</v>
      </c>
      <c r="F318" s="269">
        <v>510</v>
      </c>
      <c r="G318" s="270">
        <v>13.1243</v>
      </c>
      <c r="H318" s="271">
        <f t="shared" si="15"/>
        <v>8.6219287872815659E-2</v>
      </c>
      <c r="I318" s="272">
        <v>1152</v>
      </c>
      <c r="J318" s="273">
        <f t="shared" si="14"/>
        <v>5.8280984159410638E-2</v>
      </c>
      <c r="K318" s="274">
        <f t="shared" si="13"/>
        <v>87.776109963959982</v>
      </c>
      <c r="L318" s="14"/>
      <c r="M318" s="2"/>
    </row>
    <row r="319" spans="1:13" ht="12.75">
      <c r="A319" s="4">
        <v>78099</v>
      </c>
      <c r="B319" s="4" t="s">
        <v>583</v>
      </c>
      <c r="C319" s="4" t="s">
        <v>277</v>
      </c>
      <c r="D319" s="267" t="s">
        <v>261</v>
      </c>
      <c r="E319" s="268">
        <v>1</v>
      </c>
      <c r="F319" s="269">
        <v>375</v>
      </c>
      <c r="G319" s="270">
        <v>52.817299999999996</v>
      </c>
      <c r="H319" s="271">
        <f t="shared" si="15"/>
        <v>0.34698002890553142</v>
      </c>
      <c r="I319" s="272">
        <v>1155</v>
      </c>
      <c r="J319" s="273">
        <f t="shared" si="14"/>
        <v>5.8432757555659104E-2</v>
      </c>
      <c r="K319" s="274">
        <f t="shared" si="13"/>
        <v>21.867834970738755</v>
      </c>
      <c r="L319" s="14"/>
      <c r="M319" s="2"/>
    </row>
    <row r="320" spans="1:13" ht="12.75">
      <c r="A320" s="4">
        <v>80068</v>
      </c>
      <c r="B320" s="4" t="s">
        <v>584</v>
      </c>
      <c r="C320" s="4" t="s">
        <v>301</v>
      </c>
      <c r="D320" s="267" t="s">
        <v>286</v>
      </c>
      <c r="E320" s="268">
        <v>0</v>
      </c>
      <c r="F320" s="269">
        <v>55</v>
      </c>
      <c r="G320" s="270">
        <v>46.921599999999998</v>
      </c>
      <c r="H320" s="271">
        <f t="shared" si="15"/>
        <v>0.30824858757062146</v>
      </c>
      <c r="I320" s="272">
        <v>1137</v>
      </c>
      <c r="J320" s="273">
        <f t="shared" si="14"/>
        <v>5.7522117178168304E-2</v>
      </c>
      <c r="K320" s="274">
        <f t="shared" si="13"/>
        <v>24.231910250289847</v>
      </c>
      <c r="L320" s="14"/>
      <c r="M320" s="2"/>
    </row>
    <row r="321" spans="1:13" ht="12.75">
      <c r="A321" s="4">
        <v>79074</v>
      </c>
      <c r="B321" s="4" t="s">
        <v>585</v>
      </c>
      <c r="C321" s="4" t="s">
        <v>271</v>
      </c>
      <c r="D321" s="267" t="s">
        <v>282</v>
      </c>
      <c r="E321" s="268">
        <v>0</v>
      </c>
      <c r="F321" s="269">
        <v>520</v>
      </c>
      <c r="G321" s="270">
        <v>19.843599999999999</v>
      </c>
      <c r="H321" s="271">
        <f t="shared" si="15"/>
        <v>0.13036131914334514</v>
      </c>
      <c r="I321" s="272">
        <v>1122</v>
      </c>
      <c r="J321" s="273">
        <f t="shared" si="14"/>
        <v>5.6763250196925977E-2</v>
      </c>
      <c r="K321" s="274">
        <f t="shared" si="13"/>
        <v>56.542159688766155</v>
      </c>
      <c r="L321" s="14"/>
      <c r="M321" s="2"/>
    </row>
    <row r="322" spans="1:13" ht="12.75">
      <c r="A322" s="4">
        <v>79094</v>
      </c>
      <c r="B322" s="4" t="s">
        <v>586</v>
      </c>
      <c r="C322" s="4" t="s">
        <v>277</v>
      </c>
      <c r="D322" s="267" t="s">
        <v>261</v>
      </c>
      <c r="E322" s="268">
        <v>0</v>
      </c>
      <c r="F322" s="269">
        <v>391</v>
      </c>
      <c r="G322" s="270">
        <v>21.8995</v>
      </c>
      <c r="H322" s="271">
        <f t="shared" si="15"/>
        <v>0.14386742872158717</v>
      </c>
      <c r="I322" s="272">
        <v>1139</v>
      </c>
      <c r="J322" s="273">
        <f t="shared" si="14"/>
        <v>5.7623299442333957E-2</v>
      </c>
      <c r="K322" s="274">
        <f t="shared" si="13"/>
        <v>52.010319870316671</v>
      </c>
      <c r="L322" s="14"/>
      <c r="M322" s="2"/>
    </row>
    <row r="323" spans="1:13" ht="12.75">
      <c r="A323" s="4">
        <v>78001</v>
      </c>
      <c r="B323" s="4" t="s">
        <v>587</v>
      </c>
      <c r="C323" s="4" t="s">
        <v>277</v>
      </c>
      <c r="D323" s="267">
        <v>1</v>
      </c>
      <c r="E323" s="268">
        <v>0</v>
      </c>
      <c r="F323" s="269">
        <v>756</v>
      </c>
      <c r="G323" s="270">
        <v>22.7056</v>
      </c>
      <c r="H323" s="271">
        <f t="shared" si="15"/>
        <v>0.1491630534752332</v>
      </c>
      <c r="I323" s="272">
        <v>1132</v>
      </c>
      <c r="J323" s="273">
        <f t="shared" si="14"/>
        <v>5.72691615177542E-2</v>
      </c>
      <c r="K323" s="274">
        <f t="shared" si="13"/>
        <v>49.855542245084912</v>
      </c>
      <c r="L323" s="14"/>
      <c r="M323" s="2"/>
    </row>
    <row r="324" spans="1:13" ht="12.75">
      <c r="A324" s="4">
        <v>78137</v>
      </c>
      <c r="B324" s="4" t="s">
        <v>588</v>
      </c>
      <c r="C324" s="4" t="s">
        <v>301</v>
      </c>
      <c r="D324" s="267" t="s">
        <v>261</v>
      </c>
      <c r="E324" s="268">
        <v>1</v>
      </c>
      <c r="F324" s="269">
        <v>370</v>
      </c>
      <c r="G324" s="270">
        <v>67.497900000000001</v>
      </c>
      <c r="H324" s="271">
        <f t="shared" si="15"/>
        <v>0.44342333464722111</v>
      </c>
      <c r="I324" s="272">
        <v>1053</v>
      </c>
      <c r="J324" s="273">
        <f t="shared" si="14"/>
        <v>5.3272462083211285E-2</v>
      </c>
      <c r="K324" s="274">
        <f t="shared" si="13"/>
        <v>15.600485348433063</v>
      </c>
      <c r="L324" s="14"/>
      <c r="M324" s="2"/>
    </row>
    <row r="325" spans="1:13" ht="12.75">
      <c r="A325" s="4">
        <v>78089</v>
      </c>
      <c r="B325" s="4" t="s">
        <v>589</v>
      </c>
      <c r="C325" s="4" t="s">
        <v>277</v>
      </c>
      <c r="D325" s="267" t="s">
        <v>261</v>
      </c>
      <c r="E325" s="268">
        <v>0</v>
      </c>
      <c r="F325" s="269">
        <v>430</v>
      </c>
      <c r="G325" s="270">
        <v>41.740100000000005</v>
      </c>
      <c r="H325" s="271">
        <f t="shared" si="15"/>
        <v>0.27420903954802262</v>
      </c>
      <c r="I325" s="272">
        <v>1094</v>
      </c>
      <c r="J325" s="273">
        <f t="shared" si="14"/>
        <v>5.5346698498606975E-2</v>
      </c>
      <c r="K325" s="274">
        <f t="shared" si="13"/>
        <v>26.209807834672169</v>
      </c>
      <c r="L325" s="14"/>
      <c r="M325" s="2"/>
    </row>
    <row r="326" spans="1:13" ht="12.75">
      <c r="A326" s="4">
        <v>79148</v>
      </c>
      <c r="B326" s="4" t="s">
        <v>590</v>
      </c>
      <c r="C326" s="4" t="s">
        <v>277</v>
      </c>
      <c r="D326" s="267" t="s">
        <v>266</v>
      </c>
      <c r="E326" s="268">
        <v>0</v>
      </c>
      <c r="F326" s="269">
        <v>566</v>
      </c>
      <c r="G326" s="270">
        <v>25.370200000000001</v>
      </c>
      <c r="H326" s="271">
        <f t="shared" si="15"/>
        <v>0.16666798055446067</v>
      </c>
      <c r="I326" s="272">
        <v>1060</v>
      </c>
      <c r="J326" s="273">
        <f t="shared" si="14"/>
        <v>5.3626600007791028E-2</v>
      </c>
      <c r="K326" s="274">
        <f t="shared" ref="K326:K389" si="16">(I326/G326)</f>
        <v>41.781302472980109</v>
      </c>
      <c r="L326" s="14"/>
      <c r="M326" s="2"/>
    </row>
    <row r="327" spans="1:13" ht="12.75">
      <c r="A327" s="4">
        <v>102046</v>
      </c>
      <c r="B327" s="4" t="s">
        <v>591</v>
      </c>
      <c r="C327" s="4" t="s">
        <v>271</v>
      </c>
      <c r="D327" s="267" t="s">
        <v>266</v>
      </c>
      <c r="E327" s="268">
        <v>0</v>
      </c>
      <c r="F327" s="269">
        <v>357</v>
      </c>
      <c r="G327" s="270">
        <v>20.203099999999999</v>
      </c>
      <c r="H327" s="271">
        <f t="shared" si="15"/>
        <v>0.13272303245302849</v>
      </c>
      <c r="I327" s="272">
        <v>1081</v>
      </c>
      <c r="J327" s="273">
        <f t="shared" ref="J327:J390" si="17">(I327/1976631)*100</f>
        <v>5.4689013781530287E-2</v>
      </c>
      <c r="K327" s="274">
        <f t="shared" si="16"/>
        <v>53.506640070088253</v>
      </c>
      <c r="L327" s="14"/>
      <c r="M327" s="2"/>
    </row>
    <row r="328" spans="1:13" ht="12.75">
      <c r="A328" s="4">
        <v>78046</v>
      </c>
      <c r="B328" s="4" t="s">
        <v>592</v>
      </c>
      <c r="C328" s="4" t="s">
        <v>277</v>
      </c>
      <c r="D328" s="267" t="s">
        <v>261</v>
      </c>
      <c r="E328" s="268">
        <v>0</v>
      </c>
      <c r="F328" s="269">
        <v>384</v>
      </c>
      <c r="G328" s="270">
        <v>33.698</v>
      </c>
      <c r="H328" s="271">
        <f t="shared" si="15"/>
        <v>0.22137695440809357</v>
      </c>
      <c r="I328" s="272">
        <v>1116</v>
      </c>
      <c r="J328" s="273">
        <f t="shared" si="17"/>
        <v>5.6459703404429053E-2</v>
      </c>
      <c r="K328" s="274">
        <f t="shared" si="16"/>
        <v>33.117692444655468</v>
      </c>
      <c r="L328" s="14"/>
      <c r="M328" s="2"/>
    </row>
    <row r="329" spans="1:13" ht="12.75">
      <c r="A329" s="4">
        <v>78053</v>
      </c>
      <c r="B329" s="4" t="s">
        <v>593</v>
      </c>
      <c r="C329" s="4" t="s">
        <v>271</v>
      </c>
      <c r="D329" s="267" t="s">
        <v>282</v>
      </c>
      <c r="E329" s="268">
        <v>0</v>
      </c>
      <c r="F329" s="269">
        <v>705</v>
      </c>
      <c r="G329" s="270">
        <v>4.1646999999999998</v>
      </c>
      <c r="H329" s="271">
        <f t="shared" si="15"/>
        <v>2.7359742477992378E-2</v>
      </c>
      <c r="I329" s="272">
        <v>1160</v>
      </c>
      <c r="J329" s="273">
        <f t="shared" si="17"/>
        <v>5.8685713216073208E-2</v>
      </c>
      <c r="K329" s="274">
        <f t="shared" si="16"/>
        <v>278.5314668523543</v>
      </c>
      <c r="L329" s="14"/>
      <c r="M329" s="2"/>
    </row>
    <row r="330" spans="1:13" ht="12.75">
      <c r="A330" s="4">
        <v>102005</v>
      </c>
      <c r="B330" s="4" t="s">
        <v>594</v>
      </c>
      <c r="C330" s="4" t="s">
        <v>271</v>
      </c>
      <c r="D330" s="267" t="s">
        <v>266</v>
      </c>
      <c r="E330" s="268">
        <v>0</v>
      </c>
      <c r="F330" s="269">
        <v>352</v>
      </c>
      <c r="G330" s="270">
        <v>21.122900000000001</v>
      </c>
      <c r="H330" s="271">
        <f t="shared" si="15"/>
        <v>0.13876560241755354</v>
      </c>
      <c r="I330" s="272">
        <v>1049</v>
      </c>
      <c r="J330" s="273">
        <f t="shared" si="17"/>
        <v>5.307009755488E-2</v>
      </c>
      <c r="K330" s="274">
        <f t="shared" si="16"/>
        <v>49.661741522234159</v>
      </c>
      <c r="L330" s="14"/>
      <c r="M330" s="2"/>
    </row>
    <row r="331" spans="1:13" ht="12.75">
      <c r="A331" s="4">
        <v>80006</v>
      </c>
      <c r="B331" s="4" t="s">
        <v>595</v>
      </c>
      <c r="C331" s="4" t="s">
        <v>277</v>
      </c>
      <c r="D331" s="267" t="s">
        <v>286</v>
      </c>
      <c r="E331" s="268">
        <v>0</v>
      </c>
      <c r="F331" s="269">
        <v>473</v>
      </c>
      <c r="G331" s="270">
        <v>30.019099999999998</v>
      </c>
      <c r="H331" s="271">
        <f t="shared" si="15"/>
        <v>0.19720864538168439</v>
      </c>
      <c r="I331" s="272">
        <v>1062</v>
      </c>
      <c r="J331" s="273">
        <f t="shared" si="17"/>
        <v>5.3727782271956681E-2</v>
      </c>
      <c r="K331" s="274">
        <f t="shared" si="16"/>
        <v>35.377476340063495</v>
      </c>
      <c r="L331" s="14"/>
      <c r="M331" s="2"/>
    </row>
    <row r="332" spans="1:13" ht="12.75">
      <c r="A332" s="4">
        <v>78111</v>
      </c>
      <c r="B332" s="4" t="s">
        <v>596</v>
      </c>
      <c r="C332" s="4" t="s">
        <v>271</v>
      </c>
      <c r="D332" s="267" t="s">
        <v>282</v>
      </c>
      <c r="E332" s="268">
        <v>0</v>
      </c>
      <c r="F332" s="269">
        <v>540</v>
      </c>
      <c r="G332" s="270">
        <v>18.671800000000001</v>
      </c>
      <c r="H332" s="271">
        <f t="shared" si="15"/>
        <v>0.12266325055840233</v>
      </c>
      <c r="I332" s="272">
        <v>1044</v>
      </c>
      <c r="J332" s="273">
        <f t="shared" si="17"/>
        <v>5.2817141894465881E-2</v>
      </c>
      <c r="K332" s="274">
        <f t="shared" si="16"/>
        <v>55.913195299863965</v>
      </c>
      <c r="L332" s="14"/>
      <c r="M332" s="2"/>
    </row>
    <row r="333" spans="1:13" ht="12.75">
      <c r="A333" s="4">
        <v>102029</v>
      </c>
      <c r="B333" s="4" t="s">
        <v>597</v>
      </c>
      <c r="C333" s="4" t="s">
        <v>271</v>
      </c>
      <c r="D333" s="267" t="s">
        <v>266</v>
      </c>
      <c r="E333" s="268">
        <v>0</v>
      </c>
      <c r="F333" s="269">
        <v>400</v>
      </c>
      <c r="G333" s="270">
        <v>31.5063</v>
      </c>
      <c r="H333" s="271">
        <f t="shared" si="15"/>
        <v>0.20697871501773749</v>
      </c>
      <c r="I333" s="272">
        <v>1026</v>
      </c>
      <c r="J333" s="273">
        <f t="shared" si="17"/>
        <v>5.1906501516975095E-2</v>
      </c>
      <c r="K333" s="274">
        <f t="shared" si="16"/>
        <v>32.56491558831091</v>
      </c>
      <c r="L333" s="14"/>
      <c r="M333" s="2"/>
    </row>
    <row r="334" spans="1:13" ht="12.75">
      <c r="A334" s="4">
        <v>101005</v>
      </c>
      <c r="B334" s="4" t="s">
        <v>598</v>
      </c>
      <c r="C334" s="4" t="s">
        <v>277</v>
      </c>
      <c r="D334" s="267" t="s">
        <v>282</v>
      </c>
      <c r="E334" s="268">
        <v>0</v>
      </c>
      <c r="F334" s="269">
        <v>900</v>
      </c>
      <c r="G334" s="270">
        <v>40.063699999999997</v>
      </c>
      <c r="H334" s="271">
        <f t="shared" si="15"/>
        <v>0.26319603205886216</v>
      </c>
      <c r="I334" s="272">
        <v>1051</v>
      </c>
      <c r="J334" s="273">
        <f t="shared" si="17"/>
        <v>5.3171279819045639E-2</v>
      </c>
      <c r="K334" s="274">
        <f t="shared" si="16"/>
        <v>26.233223591430647</v>
      </c>
      <c r="L334" s="14"/>
      <c r="M334" s="2"/>
    </row>
    <row r="335" spans="1:13" ht="12.75">
      <c r="A335" s="4">
        <v>80034</v>
      </c>
      <c r="B335" s="4" t="s">
        <v>599</v>
      </c>
      <c r="C335" s="4" t="s">
        <v>273</v>
      </c>
      <c r="D335" s="267" t="s">
        <v>261</v>
      </c>
      <c r="E335" s="268">
        <v>0</v>
      </c>
      <c r="F335" s="269">
        <v>192</v>
      </c>
      <c r="G335" s="270">
        <v>6.5876999999999999</v>
      </c>
      <c r="H335" s="271">
        <f t="shared" si="15"/>
        <v>4.327749310208908E-2</v>
      </c>
      <c r="I335" s="272">
        <v>1019</v>
      </c>
      <c r="J335" s="273">
        <f t="shared" si="17"/>
        <v>5.1552363592395338E-2</v>
      </c>
      <c r="K335" s="274">
        <f t="shared" si="16"/>
        <v>154.68221078676928</v>
      </c>
      <c r="L335" s="14"/>
      <c r="M335" s="2"/>
    </row>
    <row r="336" spans="1:13" ht="12.75">
      <c r="A336" s="4">
        <v>78147</v>
      </c>
      <c r="B336" s="4" t="s">
        <v>600</v>
      </c>
      <c r="C336" s="4" t="s">
        <v>277</v>
      </c>
      <c r="D336" s="267" t="s">
        <v>261</v>
      </c>
      <c r="E336" s="268">
        <v>0</v>
      </c>
      <c r="F336" s="269">
        <v>472</v>
      </c>
      <c r="G336" s="270">
        <v>20.121199999999998</v>
      </c>
      <c r="H336" s="271">
        <f t="shared" si="15"/>
        <v>0.1321849954013927</v>
      </c>
      <c r="I336" s="272">
        <v>841</v>
      </c>
      <c r="J336" s="273">
        <f t="shared" si="17"/>
        <v>4.2547142081653076E-2</v>
      </c>
      <c r="K336" s="274">
        <f t="shared" si="16"/>
        <v>41.796711925730079</v>
      </c>
      <c r="L336" s="14"/>
      <c r="M336" s="2"/>
    </row>
    <row r="337" spans="1:13" ht="12.75">
      <c r="A337" s="4">
        <v>80078</v>
      </c>
      <c r="B337" s="4" t="s">
        <v>601</v>
      </c>
      <c r="C337" s="4" t="s">
        <v>277</v>
      </c>
      <c r="D337" s="267" t="s">
        <v>286</v>
      </c>
      <c r="E337" s="268">
        <v>0</v>
      </c>
      <c r="F337" s="269">
        <v>514</v>
      </c>
      <c r="G337" s="270">
        <v>23.409299999999998</v>
      </c>
      <c r="H337" s="271">
        <f t="shared" si="15"/>
        <v>0.15378596767836025</v>
      </c>
      <c r="I337" s="272">
        <v>948</v>
      </c>
      <c r="J337" s="273">
        <f t="shared" si="17"/>
        <v>4.7960393214515E-2</v>
      </c>
      <c r="K337" s="274">
        <f t="shared" si="16"/>
        <v>40.496725660314496</v>
      </c>
      <c r="L337" s="14"/>
      <c r="M337" s="2"/>
    </row>
    <row r="338" spans="1:13" ht="12.75">
      <c r="A338" s="4">
        <v>79002</v>
      </c>
      <c r="B338" s="4" t="s">
        <v>602</v>
      </c>
      <c r="C338" s="4" t="s">
        <v>271</v>
      </c>
      <c r="D338" s="267" t="s">
        <v>282</v>
      </c>
      <c r="E338" s="268">
        <v>0</v>
      </c>
      <c r="F338" s="269">
        <v>710</v>
      </c>
      <c r="G338" s="270">
        <v>29.6373</v>
      </c>
      <c r="H338" s="271">
        <f t="shared" si="15"/>
        <v>0.19470043358297201</v>
      </c>
      <c r="I338" s="272">
        <v>957</v>
      </c>
      <c r="J338" s="273">
        <f t="shared" si="17"/>
        <v>4.8415713403260396E-2</v>
      </c>
      <c r="K338" s="274">
        <f t="shared" si="16"/>
        <v>32.290390825075157</v>
      </c>
      <c r="L338" s="14"/>
      <c r="M338" s="2"/>
    </row>
    <row r="339" spans="1:13" ht="12.75">
      <c r="A339" s="4">
        <v>79030</v>
      </c>
      <c r="B339" s="4" t="s">
        <v>603</v>
      </c>
      <c r="C339" s="4" t="s">
        <v>277</v>
      </c>
      <c r="D339" s="267" t="s">
        <v>282</v>
      </c>
      <c r="E339" s="268">
        <v>0</v>
      </c>
      <c r="F339" s="269">
        <v>829</v>
      </c>
      <c r="G339" s="270">
        <v>9.2847000000000008</v>
      </c>
      <c r="H339" s="271">
        <f t="shared" si="15"/>
        <v>6.0995270003941671E-2</v>
      </c>
      <c r="I339" s="272">
        <v>971</v>
      </c>
      <c r="J339" s="273">
        <f t="shared" si="17"/>
        <v>4.9123989252419904E-2</v>
      </c>
      <c r="K339" s="274">
        <f t="shared" si="16"/>
        <v>104.58065419453509</v>
      </c>
      <c r="L339" s="14"/>
      <c r="M339" s="2"/>
    </row>
    <row r="340" spans="1:13" ht="12.75">
      <c r="A340" s="4">
        <v>78141</v>
      </c>
      <c r="B340" s="4" t="s">
        <v>604</v>
      </c>
      <c r="C340" s="4" t="s">
        <v>273</v>
      </c>
      <c r="D340" s="267" t="s">
        <v>282</v>
      </c>
      <c r="E340" s="268">
        <v>0</v>
      </c>
      <c r="F340" s="269">
        <v>726</v>
      </c>
      <c r="G340" s="270">
        <v>59.274499999999996</v>
      </c>
      <c r="H340" s="271">
        <f t="shared" si="15"/>
        <v>0.38940021022204702</v>
      </c>
      <c r="I340" s="272">
        <v>988</v>
      </c>
      <c r="J340" s="273">
        <f t="shared" si="17"/>
        <v>4.9984038497827871E-2</v>
      </c>
      <c r="K340" s="274">
        <f t="shared" si="16"/>
        <v>16.668213143932046</v>
      </c>
      <c r="L340" s="14"/>
      <c r="M340" s="2"/>
    </row>
    <row r="341" spans="1:13" ht="12.75">
      <c r="A341" s="4">
        <v>80048</v>
      </c>
      <c r="B341" s="4" t="s">
        <v>605</v>
      </c>
      <c r="C341" s="4" t="s">
        <v>271</v>
      </c>
      <c r="D341" s="267" t="s">
        <v>261</v>
      </c>
      <c r="E341" s="268">
        <v>0</v>
      </c>
      <c r="F341" s="269">
        <v>273</v>
      </c>
      <c r="G341" s="270">
        <v>17.403599999999997</v>
      </c>
      <c r="H341" s="271">
        <f t="shared" si="15"/>
        <v>0.11433188805675992</v>
      </c>
      <c r="I341" s="272">
        <v>950</v>
      </c>
      <c r="J341" s="273">
        <f t="shared" si="17"/>
        <v>4.8061575478680646E-2</v>
      </c>
      <c r="K341" s="274">
        <f t="shared" si="16"/>
        <v>54.586407409961168</v>
      </c>
      <c r="L341" s="14"/>
      <c r="M341" s="2"/>
    </row>
    <row r="342" spans="1:13" ht="12.75">
      <c r="A342" s="4">
        <v>78078</v>
      </c>
      <c r="B342" s="4" t="s">
        <v>606</v>
      </c>
      <c r="C342" s="4" t="s">
        <v>271</v>
      </c>
      <c r="D342" s="267" t="s">
        <v>282</v>
      </c>
      <c r="E342" s="268">
        <v>0</v>
      </c>
      <c r="F342" s="269">
        <v>530</v>
      </c>
      <c r="G342" s="270">
        <v>15.811300000000001</v>
      </c>
      <c r="H342" s="271">
        <f t="shared" si="15"/>
        <v>0.10387137038496913</v>
      </c>
      <c r="I342" s="272">
        <v>985</v>
      </c>
      <c r="J342" s="273">
        <f t="shared" si="17"/>
        <v>4.9832265101579405E-2</v>
      </c>
      <c r="K342" s="274">
        <f t="shared" si="16"/>
        <v>62.297217812577074</v>
      </c>
      <c r="L342" s="14"/>
      <c r="M342" s="2"/>
    </row>
    <row r="343" spans="1:13" ht="12.75">
      <c r="A343" s="4">
        <v>78065</v>
      </c>
      <c r="B343" s="4" t="s">
        <v>607</v>
      </c>
      <c r="C343" s="4" t="s">
        <v>273</v>
      </c>
      <c r="D343" s="267" t="s">
        <v>266</v>
      </c>
      <c r="E343" s="268">
        <v>0</v>
      </c>
      <c r="F343" s="269">
        <v>650</v>
      </c>
      <c r="G343" s="270">
        <v>12.2098</v>
      </c>
      <c r="H343" s="271">
        <f t="shared" si="15"/>
        <v>8.0211535934831157E-2</v>
      </c>
      <c r="I343" s="272">
        <v>950</v>
      </c>
      <c r="J343" s="273">
        <f t="shared" si="17"/>
        <v>4.8061575478680646E-2</v>
      </c>
      <c r="K343" s="274">
        <f t="shared" si="16"/>
        <v>77.806352274402528</v>
      </c>
      <c r="L343" s="14"/>
      <c r="M343" s="2"/>
    </row>
    <row r="344" spans="1:13" ht="12.75">
      <c r="A344" s="4">
        <v>80016</v>
      </c>
      <c r="B344" s="4" t="s">
        <v>608</v>
      </c>
      <c r="C344" s="4" t="s">
        <v>271</v>
      </c>
      <c r="D344" s="267" t="s">
        <v>261</v>
      </c>
      <c r="E344" s="268">
        <v>0</v>
      </c>
      <c r="F344" s="269">
        <v>511</v>
      </c>
      <c r="G344" s="270">
        <v>10.9651</v>
      </c>
      <c r="H344" s="271">
        <f t="shared" si="15"/>
        <v>7.2034555248981724E-2</v>
      </c>
      <c r="I344" s="272">
        <v>938</v>
      </c>
      <c r="J344" s="273">
        <f t="shared" si="17"/>
        <v>4.7454481893686784E-2</v>
      </c>
      <c r="K344" s="274">
        <f t="shared" si="16"/>
        <v>85.544135484400513</v>
      </c>
      <c r="L344" s="14"/>
      <c r="M344" s="2"/>
    </row>
    <row r="345" spans="1:13" ht="12.75">
      <c r="A345" s="4">
        <v>80084</v>
      </c>
      <c r="B345" s="4" t="s">
        <v>609</v>
      </c>
      <c r="C345" s="4" t="s">
        <v>277</v>
      </c>
      <c r="D345" s="267" t="s">
        <v>286</v>
      </c>
      <c r="E345" s="268">
        <v>0</v>
      </c>
      <c r="F345" s="269">
        <v>456</v>
      </c>
      <c r="G345" s="270">
        <v>17.53</v>
      </c>
      <c r="H345" s="271">
        <f t="shared" si="15"/>
        <v>0.11516226514255684</v>
      </c>
      <c r="I345" s="272">
        <v>939</v>
      </c>
      <c r="J345" s="273">
        <f t="shared" si="17"/>
        <v>4.7505073025769604E-2</v>
      </c>
      <c r="K345" s="274">
        <f t="shared" si="16"/>
        <v>53.565316600114087</v>
      </c>
      <c r="L345" s="14"/>
      <c r="M345" s="2"/>
    </row>
    <row r="346" spans="1:13" ht="12.75">
      <c r="A346" s="4">
        <v>78014</v>
      </c>
      <c r="B346" s="4" t="s">
        <v>610</v>
      </c>
      <c r="C346" s="4" t="s">
        <v>273</v>
      </c>
      <c r="D346" s="267">
        <v>1</v>
      </c>
      <c r="E346" s="268">
        <v>0</v>
      </c>
      <c r="F346" s="269">
        <v>600</v>
      </c>
      <c r="G346" s="270">
        <v>11.5534</v>
      </c>
      <c r="H346" s="271">
        <f t="shared" si="15"/>
        <v>7.5899356194980949E-2</v>
      </c>
      <c r="I346" s="272">
        <v>925</v>
      </c>
      <c r="J346" s="273">
        <f t="shared" si="17"/>
        <v>4.6796797176610103E-2</v>
      </c>
      <c r="K346" s="274">
        <f t="shared" si="16"/>
        <v>80.063011754115678</v>
      </c>
      <c r="L346" s="14"/>
      <c r="M346" s="2"/>
    </row>
    <row r="347" spans="1:13" ht="12.75">
      <c r="A347" s="4">
        <v>78041</v>
      </c>
      <c r="B347" s="4" t="s">
        <v>611</v>
      </c>
      <c r="C347" s="4" t="s">
        <v>271</v>
      </c>
      <c r="D347" s="267" t="s">
        <v>266</v>
      </c>
      <c r="E347" s="268">
        <v>0</v>
      </c>
      <c r="F347" s="269">
        <v>450</v>
      </c>
      <c r="G347" s="270">
        <v>27.619199999999999</v>
      </c>
      <c r="H347" s="271">
        <f t="shared" si="15"/>
        <v>0.18144264879779265</v>
      </c>
      <c r="I347" s="272">
        <v>915</v>
      </c>
      <c r="J347" s="273">
        <f t="shared" si="17"/>
        <v>4.6290885855781887E-2</v>
      </c>
      <c r="K347" s="274">
        <f t="shared" si="16"/>
        <v>33.129127563434132</v>
      </c>
      <c r="L347" s="14"/>
      <c r="M347" s="2"/>
    </row>
    <row r="348" spans="1:13" ht="12.75">
      <c r="A348" s="4">
        <v>102038</v>
      </c>
      <c r="B348" s="4" t="s">
        <v>612</v>
      </c>
      <c r="C348" s="4" t="s">
        <v>277</v>
      </c>
      <c r="D348" s="267" t="s">
        <v>282</v>
      </c>
      <c r="E348" s="268">
        <v>0</v>
      </c>
      <c r="F348" s="269">
        <v>766</v>
      </c>
      <c r="G348" s="270">
        <v>20.833200000000001</v>
      </c>
      <c r="H348" s="271">
        <f t="shared" si="15"/>
        <v>0.13686243594797004</v>
      </c>
      <c r="I348" s="272">
        <v>969</v>
      </c>
      <c r="J348" s="273">
        <f t="shared" si="17"/>
        <v>4.9022806988254258E-2</v>
      </c>
      <c r="K348" s="274">
        <f t="shared" si="16"/>
        <v>46.512297678705139</v>
      </c>
      <c r="L348" s="14"/>
      <c r="M348" s="2"/>
    </row>
    <row r="349" spans="1:13" ht="12.75">
      <c r="A349" s="4">
        <v>78050</v>
      </c>
      <c r="B349" s="4" t="s">
        <v>613</v>
      </c>
      <c r="C349" s="4" t="s">
        <v>271</v>
      </c>
      <c r="D349" s="267" t="s">
        <v>282</v>
      </c>
      <c r="E349" s="268">
        <v>0</v>
      </c>
      <c r="F349" s="269">
        <v>730</v>
      </c>
      <c r="G349" s="270">
        <v>23.662099999999999</v>
      </c>
      <c r="H349" s="271">
        <f t="shared" si="15"/>
        <v>0.15544672184995401</v>
      </c>
      <c r="I349" s="272">
        <v>951</v>
      </c>
      <c r="J349" s="273">
        <f t="shared" si="17"/>
        <v>4.8112166610763465E-2</v>
      </c>
      <c r="K349" s="274">
        <f t="shared" si="16"/>
        <v>40.190853728113737</v>
      </c>
      <c r="L349" s="14"/>
      <c r="M349" s="2"/>
    </row>
    <row r="350" spans="1:13" ht="12.75">
      <c r="A350" s="4">
        <v>79073</v>
      </c>
      <c r="B350" s="4" t="s">
        <v>614</v>
      </c>
      <c r="C350" s="4" t="s">
        <v>271</v>
      </c>
      <c r="D350" s="267" t="s">
        <v>282</v>
      </c>
      <c r="E350" s="268">
        <v>0</v>
      </c>
      <c r="F350" s="269">
        <v>381</v>
      </c>
      <c r="G350" s="270">
        <v>14.898499999999999</v>
      </c>
      <c r="H350" s="271">
        <f t="shared" si="15"/>
        <v>9.7874786493233459E-2</v>
      </c>
      <c r="I350" s="272">
        <v>900</v>
      </c>
      <c r="J350" s="273">
        <f t="shared" si="17"/>
        <v>4.5532018874539559E-2</v>
      </c>
      <c r="K350" s="274">
        <f t="shared" si="16"/>
        <v>60.408765983152669</v>
      </c>
      <c r="L350" s="14"/>
      <c r="M350" s="2"/>
    </row>
    <row r="351" spans="1:13" ht="12.75">
      <c r="A351" s="4">
        <v>101026</v>
      </c>
      <c r="B351" s="4" t="s">
        <v>615</v>
      </c>
      <c r="C351" s="4" t="s">
        <v>301</v>
      </c>
      <c r="D351" s="267" t="s">
        <v>266</v>
      </c>
      <c r="E351" s="268">
        <v>0</v>
      </c>
      <c r="F351" s="269">
        <v>422</v>
      </c>
      <c r="G351" s="270">
        <v>73.356200000000001</v>
      </c>
      <c r="H351" s="271">
        <f t="shared" si="15"/>
        <v>0.4819090789646564</v>
      </c>
      <c r="I351" s="272">
        <v>883</v>
      </c>
      <c r="J351" s="273">
        <f t="shared" si="17"/>
        <v>4.4671969629131586E-2</v>
      </c>
      <c r="K351" s="274">
        <f t="shared" si="16"/>
        <v>12.037155686908536</v>
      </c>
      <c r="L351" s="14"/>
      <c r="M351" s="2"/>
    </row>
    <row r="352" spans="1:13" ht="12.75">
      <c r="A352" s="4">
        <v>80030</v>
      </c>
      <c r="B352" s="4" t="s">
        <v>616</v>
      </c>
      <c r="C352" s="4" t="s">
        <v>271</v>
      </c>
      <c r="D352" s="267" t="s">
        <v>286</v>
      </c>
      <c r="E352" s="268">
        <v>0</v>
      </c>
      <c r="F352" s="269">
        <v>440</v>
      </c>
      <c r="G352" s="270">
        <v>34.374200000000002</v>
      </c>
      <c r="H352" s="271">
        <f t="shared" si="15"/>
        <v>0.22581920903954802</v>
      </c>
      <c r="I352" s="272">
        <v>877</v>
      </c>
      <c r="J352" s="273">
        <f t="shared" si="17"/>
        <v>4.4368422836634655E-2</v>
      </c>
      <c r="K352" s="274">
        <f t="shared" si="16"/>
        <v>25.513321037289593</v>
      </c>
      <c r="L352" s="14"/>
      <c r="M352" s="2"/>
    </row>
    <row r="353" spans="1:13" ht="12.75">
      <c r="A353" s="4">
        <v>80087</v>
      </c>
      <c r="B353" s="4" t="s">
        <v>617</v>
      </c>
      <c r="C353" s="4" t="s">
        <v>277</v>
      </c>
      <c r="D353" s="267" t="s">
        <v>261</v>
      </c>
      <c r="E353" s="268">
        <v>0</v>
      </c>
      <c r="F353" s="269">
        <v>277</v>
      </c>
      <c r="G353" s="270">
        <v>22.062100000000001</v>
      </c>
      <c r="H353" s="271">
        <f t="shared" si="15"/>
        <v>0.14493561949809486</v>
      </c>
      <c r="I353" s="272">
        <v>863</v>
      </c>
      <c r="J353" s="273">
        <f t="shared" si="17"/>
        <v>4.3660146987475154E-2</v>
      </c>
      <c r="K353" s="274">
        <f t="shared" si="16"/>
        <v>39.116856509579776</v>
      </c>
      <c r="L353" s="14"/>
      <c r="M353" s="2"/>
    </row>
    <row r="354" spans="1:13" ht="12.75">
      <c r="A354" s="4">
        <v>101021</v>
      </c>
      <c r="B354" s="4" t="s">
        <v>618</v>
      </c>
      <c r="C354" s="4" t="s">
        <v>277</v>
      </c>
      <c r="D354" s="267" t="s">
        <v>266</v>
      </c>
      <c r="E354" s="268">
        <v>0</v>
      </c>
      <c r="F354" s="269">
        <v>579</v>
      </c>
      <c r="G354" s="270">
        <v>7.8519000000000005</v>
      </c>
      <c r="H354" s="271">
        <f t="shared" si="15"/>
        <v>5.15825778478518E-2</v>
      </c>
      <c r="I354" s="272">
        <v>846</v>
      </c>
      <c r="J354" s="273">
        <f t="shared" si="17"/>
        <v>4.2800097742067188E-2</v>
      </c>
      <c r="K354" s="274">
        <f t="shared" si="16"/>
        <v>107.74462232071218</v>
      </c>
      <c r="L354" s="14"/>
      <c r="M354" s="2"/>
    </row>
    <row r="355" spans="1:13" ht="12.75">
      <c r="A355" s="4">
        <v>78038</v>
      </c>
      <c r="B355" s="4" t="s">
        <v>619</v>
      </c>
      <c r="C355" s="4" t="s">
        <v>271</v>
      </c>
      <c r="D355" s="267" t="s">
        <v>266</v>
      </c>
      <c r="E355" s="268">
        <v>0</v>
      </c>
      <c r="F355" s="269">
        <v>485</v>
      </c>
      <c r="G355" s="270">
        <v>12.086300000000001</v>
      </c>
      <c r="H355" s="271">
        <f t="shared" si="15"/>
        <v>7.9400210222047046E-2</v>
      </c>
      <c r="I355" s="272">
        <v>859</v>
      </c>
      <c r="J355" s="273">
        <f t="shared" si="17"/>
        <v>4.3457782459143862E-2</v>
      </c>
      <c r="K355" s="274">
        <f t="shared" si="16"/>
        <v>71.07220572052654</v>
      </c>
      <c r="L355" s="14"/>
      <c r="M355" s="2"/>
    </row>
    <row r="356" spans="1:13" ht="12.75">
      <c r="A356" s="4">
        <v>78064</v>
      </c>
      <c r="B356" s="4" t="s">
        <v>620</v>
      </c>
      <c r="C356" s="4" t="s">
        <v>271</v>
      </c>
      <c r="D356" s="267" t="s">
        <v>282</v>
      </c>
      <c r="E356" s="268">
        <v>0</v>
      </c>
      <c r="F356" s="269">
        <v>545</v>
      </c>
      <c r="G356" s="270">
        <v>37.334299999999999</v>
      </c>
      <c r="H356" s="271">
        <f t="shared" si="15"/>
        <v>0.24526540533438443</v>
      </c>
      <c r="I356" s="272">
        <v>860</v>
      </c>
      <c r="J356" s="273">
        <f t="shared" si="17"/>
        <v>4.3508373591226689E-2</v>
      </c>
      <c r="K356" s="274">
        <f t="shared" si="16"/>
        <v>23.035117840698767</v>
      </c>
      <c r="L356" s="14"/>
      <c r="M356" s="2"/>
    </row>
    <row r="357" spans="1:13" ht="12.75">
      <c r="A357" s="4">
        <v>78096</v>
      </c>
      <c r="B357" s="4" t="s">
        <v>621</v>
      </c>
      <c r="C357" s="4" t="s">
        <v>271</v>
      </c>
      <c r="D357" s="267" t="s">
        <v>282</v>
      </c>
      <c r="E357" s="268">
        <v>0</v>
      </c>
      <c r="F357" s="269">
        <v>580</v>
      </c>
      <c r="G357" s="270">
        <v>16.654900000000001</v>
      </c>
      <c r="H357" s="271">
        <f t="shared" si="15"/>
        <v>0.10941334909998687</v>
      </c>
      <c r="I357" s="272">
        <v>856</v>
      </c>
      <c r="J357" s="273">
        <f t="shared" si="17"/>
        <v>4.3306009062895404E-2</v>
      </c>
      <c r="K357" s="274">
        <f t="shared" si="16"/>
        <v>51.396285777759097</v>
      </c>
      <c r="L357" s="14"/>
      <c r="M357" s="2"/>
    </row>
    <row r="358" spans="1:13" ht="12.75">
      <c r="A358" s="4">
        <v>79083</v>
      </c>
      <c r="B358" s="4" t="s">
        <v>622</v>
      </c>
      <c r="C358" s="4" t="s">
        <v>271</v>
      </c>
      <c r="D358" s="267" t="s">
        <v>282</v>
      </c>
      <c r="E358" s="268">
        <v>0</v>
      </c>
      <c r="F358" s="269">
        <v>590</v>
      </c>
      <c r="G358" s="270">
        <v>26.296399999999998</v>
      </c>
      <c r="H358" s="271">
        <f t="shared" si="15"/>
        <v>0.17275259492839312</v>
      </c>
      <c r="I358" s="272">
        <v>858</v>
      </c>
      <c r="J358" s="273">
        <f t="shared" si="17"/>
        <v>4.3407191327061043E-2</v>
      </c>
      <c r="K358" s="274">
        <f t="shared" si="16"/>
        <v>32.628040340122602</v>
      </c>
      <c r="L358" s="14"/>
      <c r="M358" s="2"/>
    </row>
    <row r="359" spans="1:13" ht="12.75">
      <c r="A359" s="4">
        <v>80070</v>
      </c>
      <c r="B359" s="4" t="s">
        <v>623</v>
      </c>
      <c r="C359" s="4" t="s">
        <v>271</v>
      </c>
      <c r="D359" s="267" t="s">
        <v>286</v>
      </c>
      <c r="E359" s="268">
        <v>0</v>
      </c>
      <c r="F359" s="269">
        <v>280</v>
      </c>
      <c r="G359" s="270">
        <v>50.219099999999997</v>
      </c>
      <c r="H359" s="271">
        <f t="shared" si="15"/>
        <v>0.32991131257390616</v>
      </c>
      <c r="I359" s="272">
        <v>818</v>
      </c>
      <c r="J359" s="273">
        <f t="shared" si="17"/>
        <v>4.1383546043748172E-2</v>
      </c>
      <c r="K359" s="274">
        <f t="shared" si="16"/>
        <v>16.288623252905769</v>
      </c>
      <c r="L359" s="14"/>
      <c r="M359" s="2"/>
    </row>
    <row r="360" spans="1:13" ht="12.75">
      <c r="A360" s="4">
        <v>102041</v>
      </c>
      <c r="B360" s="4" t="s">
        <v>624</v>
      </c>
      <c r="C360" s="4" t="s">
        <v>277</v>
      </c>
      <c r="D360" s="267" t="s">
        <v>282</v>
      </c>
      <c r="E360" s="268">
        <v>0</v>
      </c>
      <c r="F360" s="269">
        <v>754</v>
      </c>
      <c r="G360" s="270">
        <v>9.6463000000000001</v>
      </c>
      <c r="H360" s="271">
        <f t="shared" si="15"/>
        <v>6.3370779135461824E-2</v>
      </c>
      <c r="I360" s="272">
        <v>839</v>
      </c>
      <c r="J360" s="273">
        <f t="shared" si="17"/>
        <v>4.244595981748743E-2</v>
      </c>
      <c r="K360" s="274">
        <f t="shared" si="16"/>
        <v>86.97635362781584</v>
      </c>
      <c r="L360" s="14"/>
      <c r="M360" s="2"/>
    </row>
    <row r="361" spans="1:13" ht="12.75">
      <c r="A361" s="4">
        <v>78005</v>
      </c>
      <c r="B361" s="4" t="s">
        <v>625</v>
      </c>
      <c r="C361" s="4" t="s">
        <v>301</v>
      </c>
      <c r="D361" s="267">
        <v>2</v>
      </c>
      <c r="E361" s="268">
        <v>0</v>
      </c>
      <c r="F361" s="269">
        <v>524</v>
      </c>
      <c r="G361" s="270">
        <v>48.296000000000006</v>
      </c>
      <c r="H361" s="271">
        <f t="shared" si="15"/>
        <v>0.31727762449086855</v>
      </c>
      <c r="I361" s="272">
        <v>830</v>
      </c>
      <c r="J361" s="273">
        <f t="shared" si="17"/>
        <v>4.1990639628742034E-2</v>
      </c>
      <c r="K361" s="274">
        <f t="shared" si="16"/>
        <v>17.185688255756169</v>
      </c>
      <c r="L361" s="14"/>
      <c r="M361" s="2"/>
    </row>
    <row r="362" spans="1:13" ht="12.75">
      <c r="A362" s="4">
        <v>79004</v>
      </c>
      <c r="B362" s="4" t="s">
        <v>626</v>
      </c>
      <c r="C362" s="4" t="s">
        <v>271</v>
      </c>
      <c r="D362" s="267" t="s">
        <v>266</v>
      </c>
      <c r="E362" s="268">
        <v>0</v>
      </c>
      <c r="F362" s="269">
        <v>480</v>
      </c>
      <c r="G362" s="270">
        <v>20.933200000000003</v>
      </c>
      <c r="H362" s="271">
        <f t="shared" si="15"/>
        <v>0.13751937984496126</v>
      </c>
      <c r="I362" s="272">
        <v>840</v>
      </c>
      <c r="J362" s="273">
        <f t="shared" si="17"/>
        <v>4.2496550949570257E-2</v>
      </c>
      <c r="K362" s="274">
        <f t="shared" si="16"/>
        <v>40.127644125121812</v>
      </c>
      <c r="L362" s="14"/>
      <c r="M362" s="2"/>
    </row>
    <row r="363" spans="1:13" ht="12.75">
      <c r="A363" s="4">
        <v>78100</v>
      </c>
      <c r="B363" s="4" t="s">
        <v>627</v>
      </c>
      <c r="C363" s="4" t="s">
        <v>271</v>
      </c>
      <c r="D363" s="267" t="s">
        <v>266</v>
      </c>
      <c r="E363" s="268">
        <v>0</v>
      </c>
      <c r="F363" s="269">
        <v>930</v>
      </c>
      <c r="G363" s="270">
        <v>49.4101</v>
      </c>
      <c r="H363" s="271">
        <f t="shared" si="15"/>
        <v>0.3245966364472474</v>
      </c>
      <c r="I363" s="272">
        <v>770</v>
      </c>
      <c r="J363" s="273">
        <f t="shared" si="17"/>
        <v>3.8955171703772731E-2</v>
      </c>
      <c r="K363" s="274">
        <f t="shared" si="16"/>
        <v>15.583858360942399</v>
      </c>
      <c r="L363" s="14"/>
      <c r="M363" s="2"/>
    </row>
    <row r="364" spans="1:13" ht="12.75">
      <c r="A364" s="4">
        <v>79134</v>
      </c>
      <c r="B364" s="4" t="s">
        <v>628</v>
      </c>
      <c r="C364" s="4" t="s">
        <v>271</v>
      </c>
      <c r="D364" s="267" t="s">
        <v>282</v>
      </c>
      <c r="E364" s="268">
        <v>0</v>
      </c>
      <c r="F364" s="269">
        <v>620</v>
      </c>
      <c r="G364" s="270">
        <v>59.28</v>
      </c>
      <c r="H364" s="271">
        <f t="shared" si="15"/>
        <v>0.38943634213638156</v>
      </c>
      <c r="I364" s="272">
        <v>809</v>
      </c>
      <c r="J364" s="273">
        <f t="shared" si="17"/>
        <v>4.0928225855002782E-2</v>
      </c>
      <c r="K364" s="274">
        <f t="shared" si="16"/>
        <v>13.647098515519568</v>
      </c>
      <c r="L364" s="14"/>
      <c r="M364" s="2"/>
    </row>
    <row r="365" spans="1:13" ht="12.75">
      <c r="A365" s="4">
        <v>78072</v>
      </c>
      <c r="B365" s="4" t="s">
        <v>629</v>
      </c>
      <c r="C365" s="4" t="s">
        <v>271</v>
      </c>
      <c r="D365" s="267" t="s">
        <v>282</v>
      </c>
      <c r="E365" s="268">
        <v>0</v>
      </c>
      <c r="F365" s="269">
        <v>728</v>
      </c>
      <c r="G365" s="270">
        <v>16.9161</v>
      </c>
      <c r="H365" s="271">
        <f t="shared" si="15"/>
        <v>0.11112928655892787</v>
      </c>
      <c r="I365" s="272">
        <v>792</v>
      </c>
      <c r="J365" s="273">
        <f t="shared" si="17"/>
        <v>4.0068176609594809E-2</v>
      </c>
      <c r="K365" s="274">
        <f t="shared" si="16"/>
        <v>46.819302321457073</v>
      </c>
      <c r="L365" s="14"/>
      <c r="M365" s="2"/>
    </row>
    <row r="366" spans="1:13" ht="12.75">
      <c r="A366" s="4">
        <v>78092</v>
      </c>
      <c r="B366" s="4" t="s">
        <v>630</v>
      </c>
      <c r="C366" s="4" t="s">
        <v>301</v>
      </c>
      <c r="D366" s="267" t="s">
        <v>286</v>
      </c>
      <c r="E366" s="268">
        <v>0</v>
      </c>
      <c r="F366" s="269">
        <v>208</v>
      </c>
      <c r="G366" s="270">
        <v>55.217799999999997</v>
      </c>
      <c r="H366" s="271">
        <f t="shared" si="15"/>
        <v>0.36274996715280511</v>
      </c>
      <c r="I366" s="272">
        <v>744</v>
      </c>
      <c r="J366" s="273">
        <f t="shared" si="17"/>
        <v>3.7639802269619368E-2</v>
      </c>
      <c r="K366" s="274">
        <f t="shared" si="16"/>
        <v>13.473916019834185</v>
      </c>
      <c r="L366" s="14"/>
      <c r="M366" s="2"/>
    </row>
    <row r="367" spans="1:13" ht="12.75">
      <c r="A367" s="4">
        <v>102048</v>
      </c>
      <c r="B367" s="4" t="s">
        <v>631</v>
      </c>
      <c r="C367" s="4" t="s">
        <v>273</v>
      </c>
      <c r="D367" s="267" t="s">
        <v>261</v>
      </c>
      <c r="E367" s="268">
        <v>0</v>
      </c>
      <c r="F367" s="269">
        <v>430</v>
      </c>
      <c r="G367" s="270">
        <v>5.3751999999999995</v>
      </c>
      <c r="H367" s="271">
        <f t="shared" si="15"/>
        <v>3.5312048351070817E-2</v>
      </c>
      <c r="I367" s="272">
        <v>757</v>
      </c>
      <c r="J367" s="273">
        <f t="shared" si="17"/>
        <v>3.829748698669605E-2</v>
      </c>
      <c r="K367" s="274">
        <f t="shared" si="16"/>
        <v>140.83196904301238</v>
      </c>
      <c r="L367" s="14"/>
      <c r="M367" s="2"/>
    </row>
    <row r="368" spans="1:13" ht="12.75">
      <c r="A368" s="4">
        <v>80020</v>
      </c>
      <c r="B368" s="4" t="s">
        <v>632</v>
      </c>
      <c r="C368" s="4" t="s">
        <v>271</v>
      </c>
      <c r="D368" s="267" t="s">
        <v>286</v>
      </c>
      <c r="E368" s="268">
        <v>0</v>
      </c>
      <c r="F368" s="269">
        <v>432</v>
      </c>
      <c r="G368" s="270">
        <v>28.297600000000003</v>
      </c>
      <c r="H368" s="271">
        <f t="shared" si="15"/>
        <v>0.18589935619498096</v>
      </c>
      <c r="I368" s="272">
        <v>762</v>
      </c>
      <c r="J368" s="273">
        <f t="shared" si="17"/>
        <v>3.8550442647110161E-2</v>
      </c>
      <c r="K368" s="274">
        <f t="shared" si="16"/>
        <v>26.928078706321383</v>
      </c>
      <c r="L368" s="14"/>
      <c r="M368" s="2"/>
    </row>
    <row r="369" spans="1:13" ht="12.75">
      <c r="A369" s="4">
        <v>79077</v>
      </c>
      <c r="B369" s="4" t="s">
        <v>633</v>
      </c>
      <c r="C369" s="4" t="s">
        <v>271</v>
      </c>
      <c r="D369" s="267" t="s">
        <v>266</v>
      </c>
      <c r="E369" s="268">
        <v>0</v>
      </c>
      <c r="F369" s="269">
        <v>575</v>
      </c>
      <c r="G369" s="270">
        <v>13.94</v>
      </c>
      <c r="H369" s="271">
        <f t="shared" si="15"/>
        <v>9.1577979240572857E-2</v>
      </c>
      <c r="I369" s="272">
        <v>778</v>
      </c>
      <c r="J369" s="273">
        <f t="shared" si="17"/>
        <v>3.9359900760435308E-2</v>
      </c>
      <c r="K369" s="274">
        <f t="shared" si="16"/>
        <v>55.81061692969871</v>
      </c>
      <c r="L369" s="14"/>
      <c r="M369" s="2"/>
    </row>
    <row r="370" spans="1:13" ht="12.75">
      <c r="A370" s="4">
        <v>102022</v>
      </c>
      <c r="B370" s="4" t="s">
        <v>634</v>
      </c>
      <c r="C370" s="4" t="s">
        <v>277</v>
      </c>
      <c r="D370" s="267" t="s">
        <v>282</v>
      </c>
      <c r="E370" s="268">
        <v>0</v>
      </c>
      <c r="F370" s="269">
        <v>922</v>
      </c>
      <c r="G370" s="270">
        <v>18.409200000000002</v>
      </c>
      <c r="H370" s="271">
        <f t="shared" si="15"/>
        <v>0.12093811588490344</v>
      </c>
      <c r="I370" s="272">
        <v>757</v>
      </c>
      <c r="J370" s="273">
        <f t="shared" si="17"/>
        <v>3.829748698669605E-2</v>
      </c>
      <c r="K370" s="274">
        <f t="shared" si="16"/>
        <v>41.120743975838167</v>
      </c>
      <c r="L370" s="14"/>
      <c r="M370" s="2"/>
    </row>
    <row r="371" spans="1:13" ht="12.75">
      <c r="A371" s="4">
        <v>79005</v>
      </c>
      <c r="B371" s="4" t="s">
        <v>635</v>
      </c>
      <c r="C371" s="4" t="s">
        <v>277</v>
      </c>
      <c r="D371" s="267" t="s">
        <v>261</v>
      </c>
      <c r="E371" s="268">
        <v>0</v>
      </c>
      <c r="F371" s="269">
        <v>650</v>
      </c>
      <c r="G371" s="270">
        <v>17.867899999999999</v>
      </c>
      <c r="H371" s="271">
        <f t="shared" si="15"/>
        <v>0.11738207857049007</v>
      </c>
      <c r="I371" s="272">
        <v>771</v>
      </c>
      <c r="J371" s="273">
        <f t="shared" si="17"/>
        <v>3.9005762835855551E-2</v>
      </c>
      <c r="K371" s="274">
        <f t="shared" si="16"/>
        <v>43.150006436122879</v>
      </c>
      <c r="L371" s="14"/>
      <c r="M371" s="2"/>
    </row>
    <row r="372" spans="1:13" ht="12.75">
      <c r="A372" s="4">
        <v>78024</v>
      </c>
      <c r="B372" s="4" t="s">
        <v>636</v>
      </c>
      <c r="C372" s="4" t="s">
        <v>277</v>
      </c>
      <c r="D372" s="267" t="s">
        <v>266</v>
      </c>
      <c r="E372" s="268">
        <v>0</v>
      </c>
      <c r="F372" s="269">
        <v>417</v>
      </c>
      <c r="G372" s="270">
        <v>20.366800000000001</v>
      </c>
      <c r="H372" s="271">
        <f t="shared" si="15"/>
        <v>0.13379844961240311</v>
      </c>
      <c r="I372" s="272">
        <v>772</v>
      </c>
      <c r="J372" s="273">
        <f t="shared" si="17"/>
        <v>3.9056353967938377E-2</v>
      </c>
      <c r="K372" s="274">
        <f t="shared" si="16"/>
        <v>37.904825500324051</v>
      </c>
      <c r="L372" s="14"/>
      <c r="M372" s="2"/>
    </row>
    <row r="373" spans="1:13" ht="12.75">
      <c r="A373" s="4">
        <v>80024</v>
      </c>
      <c r="B373" s="4" t="s">
        <v>637</v>
      </c>
      <c r="C373" s="4" t="s">
        <v>271</v>
      </c>
      <c r="D373" s="267" t="s">
        <v>261</v>
      </c>
      <c r="E373" s="268">
        <v>1</v>
      </c>
      <c r="F373" s="269">
        <v>342</v>
      </c>
      <c r="G373" s="270">
        <v>24.541900000000002</v>
      </c>
      <c r="H373" s="271">
        <f t="shared" si="15"/>
        <v>0.16122651425568257</v>
      </c>
      <c r="I373" s="272">
        <v>777</v>
      </c>
      <c r="J373" s="273">
        <f t="shared" si="17"/>
        <v>3.9309309628352482E-2</v>
      </c>
      <c r="K373" s="274">
        <f t="shared" si="16"/>
        <v>31.660140412926463</v>
      </c>
      <c r="L373" s="14"/>
      <c r="M373" s="2"/>
    </row>
    <row r="374" spans="1:13" ht="12.75">
      <c r="A374" s="4">
        <v>78120</v>
      </c>
      <c r="B374" s="4" t="s">
        <v>638</v>
      </c>
      <c r="C374" s="4" t="s">
        <v>277</v>
      </c>
      <c r="D374" s="267" t="s">
        <v>266</v>
      </c>
      <c r="E374" s="268">
        <v>0</v>
      </c>
      <c r="F374" s="269">
        <v>830</v>
      </c>
      <c r="G374" s="270">
        <v>40.628399999999999</v>
      </c>
      <c r="H374" s="271">
        <f t="shared" si="15"/>
        <v>0.26690579424517147</v>
      </c>
      <c r="I374" s="272">
        <v>665</v>
      </c>
      <c r="J374" s="273">
        <f t="shared" si="17"/>
        <v>3.3643102835076447E-2</v>
      </c>
      <c r="K374" s="274">
        <f t="shared" si="16"/>
        <v>16.367860905179629</v>
      </c>
      <c r="L374" s="14"/>
      <c r="M374" s="2"/>
    </row>
    <row r="375" spans="1:13" ht="12.75">
      <c r="A375" s="4">
        <v>80033</v>
      </c>
      <c r="B375" s="4" t="s">
        <v>639</v>
      </c>
      <c r="C375" s="4" t="s">
        <v>277</v>
      </c>
      <c r="D375" s="267" t="s">
        <v>261</v>
      </c>
      <c r="E375" s="268">
        <v>1</v>
      </c>
      <c r="F375" s="269">
        <v>470</v>
      </c>
      <c r="G375" s="270">
        <v>19.1065</v>
      </c>
      <c r="H375" s="271">
        <f t="shared" si="15"/>
        <v>0.12551898567862305</v>
      </c>
      <c r="I375" s="272">
        <v>747</v>
      </c>
      <c r="J375" s="273">
        <f t="shared" si="17"/>
        <v>3.7791575665867827E-2</v>
      </c>
      <c r="K375" s="274">
        <f t="shared" si="16"/>
        <v>39.09664250385994</v>
      </c>
      <c r="L375" s="14"/>
      <c r="M375" s="2"/>
    </row>
    <row r="376" spans="1:13" ht="12.75">
      <c r="A376" s="4">
        <v>101003</v>
      </c>
      <c r="B376" s="4" t="s">
        <v>640</v>
      </c>
      <c r="C376" s="4" t="s">
        <v>277</v>
      </c>
      <c r="D376" s="267" t="s">
        <v>266</v>
      </c>
      <c r="E376" s="268">
        <v>0</v>
      </c>
      <c r="F376" s="269">
        <v>512</v>
      </c>
      <c r="G376" s="270">
        <v>20.7258</v>
      </c>
      <c r="H376" s="271">
        <f t="shared" si="15"/>
        <v>0.1361568782026015</v>
      </c>
      <c r="I376" s="272">
        <v>671</v>
      </c>
      <c r="J376" s="273">
        <f t="shared" si="17"/>
        <v>3.3946649627573378E-2</v>
      </c>
      <c r="K376" s="274">
        <f t="shared" si="16"/>
        <v>32.375107354119024</v>
      </c>
      <c r="L376" s="14"/>
      <c r="M376" s="2"/>
    </row>
    <row r="377" spans="1:13" ht="12.75">
      <c r="A377" s="4">
        <v>78008</v>
      </c>
      <c r="B377" s="4" t="s">
        <v>641</v>
      </c>
      <c r="C377" s="4" t="s">
        <v>273</v>
      </c>
      <c r="D377" s="267">
        <v>1</v>
      </c>
      <c r="E377" s="268">
        <v>0</v>
      </c>
      <c r="F377" s="269">
        <v>594</v>
      </c>
      <c r="G377" s="270">
        <v>10.560599999999999</v>
      </c>
      <c r="H377" s="271">
        <f t="shared" si="15"/>
        <v>6.9377217185652346E-2</v>
      </c>
      <c r="I377" s="272">
        <v>708</v>
      </c>
      <c r="J377" s="273">
        <f t="shared" si="17"/>
        <v>3.5818521514637783E-2</v>
      </c>
      <c r="K377" s="274">
        <f t="shared" si="16"/>
        <v>67.041645361059039</v>
      </c>
      <c r="L377" s="14"/>
      <c r="M377" s="2"/>
    </row>
    <row r="378" spans="1:13" ht="12.75">
      <c r="A378" s="4">
        <v>80017</v>
      </c>
      <c r="B378" s="4" t="s">
        <v>642</v>
      </c>
      <c r="C378" s="4" t="s">
        <v>277</v>
      </c>
      <c r="D378" s="267" t="s">
        <v>261</v>
      </c>
      <c r="E378" s="268">
        <v>1</v>
      </c>
      <c r="F378" s="269">
        <v>300</v>
      </c>
      <c r="G378" s="270">
        <v>17.410799999999998</v>
      </c>
      <c r="H378" s="271">
        <f t="shared" si="15"/>
        <v>0.11437918801734331</v>
      </c>
      <c r="I378" s="272">
        <v>752</v>
      </c>
      <c r="J378" s="273">
        <f t="shared" si="17"/>
        <v>3.8044531326281938E-2</v>
      </c>
      <c r="K378" s="274">
        <f t="shared" si="16"/>
        <v>43.191582236313096</v>
      </c>
      <c r="L378" s="14"/>
      <c r="M378" s="2"/>
    </row>
    <row r="379" spans="1:13" ht="12.75">
      <c r="A379" s="4">
        <v>79108</v>
      </c>
      <c r="B379" s="4" t="s">
        <v>643</v>
      </c>
      <c r="C379" s="4" t="s">
        <v>271</v>
      </c>
      <c r="D379" s="267" t="s">
        <v>266</v>
      </c>
      <c r="E379" s="268">
        <v>0</v>
      </c>
      <c r="F379" s="269">
        <v>260</v>
      </c>
      <c r="G379" s="270">
        <v>18.3202</v>
      </c>
      <c r="H379" s="271">
        <f t="shared" si="15"/>
        <v>0.12035343581658126</v>
      </c>
      <c r="I379" s="272">
        <v>731</v>
      </c>
      <c r="J379" s="273">
        <f t="shared" si="17"/>
        <v>3.6982117552542687E-2</v>
      </c>
      <c r="K379" s="274">
        <f t="shared" si="16"/>
        <v>39.901311121057631</v>
      </c>
      <c r="L379" s="14"/>
      <c r="M379" s="2"/>
    </row>
    <row r="380" spans="1:13" ht="12.75">
      <c r="A380" s="4">
        <v>102045</v>
      </c>
      <c r="B380" s="4" t="s">
        <v>644</v>
      </c>
      <c r="C380" s="4" t="s">
        <v>277</v>
      </c>
      <c r="D380" s="267" t="s">
        <v>266</v>
      </c>
      <c r="E380" s="268">
        <v>0</v>
      </c>
      <c r="F380" s="269">
        <v>646</v>
      </c>
      <c r="G380" s="270">
        <v>17.640899999999998</v>
      </c>
      <c r="H380" s="271">
        <f t="shared" si="15"/>
        <v>0.11589081592432006</v>
      </c>
      <c r="I380" s="272">
        <v>706</v>
      </c>
      <c r="J380" s="273">
        <f t="shared" si="17"/>
        <v>3.5717339250472137E-2</v>
      </c>
      <c r="K380" s="274">
        <f t="shared" si="16"/>
        <v>40.020633867886559</v>
      </c>
      <c r="L380" s="14"/>
      <c r="M380" s="2"/>
    </row>
    <row r="381" spans="1:13" ht="12.75">
      <c r="A381" s="4">
        <v>80079</v>
      </c>
      <c r="B381" s="4" t="s">
        <v>645</v>
      </c>
      <c r="C381" s="4" t="s">
        <v>271</v>
      </c>
      <c r="D381" s="267" t="s">
        <v>261</v>
      </c>
      <c r="E381" s="268">
        <v>0</v>
      </c>
      <c r="F381" s="269">
        <v>405</v>
      </c>
      <c r="G381" s="270">
        <v>20.1998</v>
      </c>
      <c r="H381" s="271">
        <f t="shared" ref="H381:H414" si="18">(G381/15222)*100</f>
        <v>0.13270135330442778</v>
      </c>
      <c r="I381" s="272">
        <v>614</v>
      </c>
      <c r="J381" s="273">
        <f t="shared" si="17"/>
        <v>3.106295509885254E-2</v>
      </c>
      <c r="K381" s="274">
        <f t="shared" si="16"/>
        <v>30.396340557827305</v>
      </c>
      <c r="L381" s="14"/>
      <c r="M381" s="2"/>
    </row>
    <row r="382" spans="1:13" ht="12.75">
      <c r="A382" s="4">
        <v>102004</v>
      </c>
      <c r="B382" s="4" t="s">
        <v>646</v>
      </c>
      <c r="C382" s="4" t="s">
        <v>277</v>
      </c>
      <c r="D382" s="267" t="s">
        <v>282</v>
      </c>
      <c r="E382" s="268">
        <v>0</v>
      </c>
      <c r="F382" s="269">
        <v>755</v>
      </c>
      <c r="G382" s="270">
        <v>25.689499999999999</v>
      </c>
      <c r="H382" s="271">
        <f t="shared" si="18"/>
        <v>0.16876560241755353</v>
      </c>
      <c r="I382" s="272">
        <v>635</v>
      </c>
      <c r="J382" s="273">
        <f t="shared" si="17"/>
        <v>3.2125368872591799E-2</v>
      </c>
      <c r="K382" s="274">
        <f t="shared" si="16"/>
        <v>24.718270110356372</v>
      </c>
      <c r="L382" s="14"/>
      <c r="M382" s="2"/>
    </row>
    <row r="383" spans="1:13" ht="12.75">
      <c r="A383" s="4">
        <v>80058</v>
      </c>
      <c r="B383" s="4" t="s">
        <v>647</v>
      </c>
      <c r="C383" s="4" t="s">
        <v>277</v>
      </c>
      <c r="D383" s="267" t="s">
        <v>261</v>
      </c>
      <c r="E383" s="268">
        <v>0</v>
      </c>
      <c r="F383" s="269">
        <v>410</v>
      </c>
      <c r="G383" s="270">
        <v>15.5693</v>
      </c>
      <c r="H383" s="271">
        <f t="shared" si="18"/>
        <v>0.10228156615425042</v>
      </c>
      <c r="I383" s="272">
        <v>577</v>
      </c>
      <c r="J383" s="273">
        <f t="shared" si="17"/>
        <v>2.9191083211788135E-2</v>
      </c>
      <c r="K383" s="274">
        <f t="shared" si="16"/>
        <v>37.060111886854259</v>
      </c>
      <c r="L383" s="14"/>
      <c r="M383" s="2"/>
    </row>
    <row r="384" spans="1:13" ht="12.75">
      <c r="A384" s="4">
        <v>78113</v>
      </c>
      <c r="B384" s="4" t="s">
        <v>648</v>
      </c>
      <c r="C384" s="4" t="s">
        <v>273</v>
      </c>
      <c r="D384" s="267" t="s">
        <v>261</v>
      </c>
      <c r="E384" s="268">
        <v>0</v>
      </c>
      <c r="F384" s="269">
        <v>400</v>
      </c>
      <c r="G384" s="270">
        <v>11.572100000000001</v>
      </c>
      <c r="H384" s="271">
        <f t="shared" si="18"/>
        <v>7.6022204703718302E-2</v>
      </c>
      <c r="I384" s="272">
        <v>613</v>
      </c>
      <c r="J384" s="273">
        <f t="shared" si="17"/>
        <v>3.1012363966769721E-2</v>
      </c>
      <c r="K384" s="274">
        <f t="shared" si="16"/>
        <v>52.972234944392113</v>
      </c>
      <c r="L384" s="14"/>
      <c r="M384" s="2"/>
    </row>
    <row r="385" spans="1:13" ht="12.75">
      <c r="A385" s="4">
        <v>79065</v>
      </c>
      <c r="B385" s="4" t="s">
        <v>649</v>
      </c>
      <c r="C385" s="4" t="s">
        <v>271</v>
      </c>
      <c r="D385" s="267" t="s">
        <v>266</v>
      </c>
      <c r="E385" s="268">
        <v>0</v>
      </c>
      <c r="F385" s="269">
        <v>441</v>
      </c>
      <c r="G385" s="270">
        <v>21.203899999999997</v>
      </c>
      <c r="H385" s="271">
        <f t="shared" si="18"/>
        <v>0.13929772697411641</v>
      </c>
      <c r="I385" s="272">
        <v>628</v>
      </c>
      <c r="J385" s="273">
        <f t="shared" si="17"/>
        <v>3.1771230948012048E-2</v>
      </c>
      <c r="K385" s="274">
        <f t="shared" si="16"/>
        <v>29.617193063540203</v>
      </c>
      <c r="L385" s="14"/>
      <c r="M385" s="2"/>
    </row>
    <row r="386" spans="1:13" ht="12.75">
      <c r="A386" s="4">
        <v>79052</v>
      </c>
      <c r="B386" s="4" t="s">
        <v>650</v>
      </c>
      <c r="C386" s="4" t="s">
        <v>271</v>
      </c>
      <c r="D386" s="267" t="s">
        <v>282</v>
      </c>
      <c r="E386" s="268">
        <v>0</v>
      </c>
      <c r="F386" s="269">
        <v>722</v>
      </c>
      <c r="G386" s="270">
        <v>11.853499999999999</v>
      </c>
      <c r="H386" s="271">
        <f t="shared" si="18"/>
        <v>7.7870844829851515E-2</v>
      </c>
      <c r="I386" s="272">
        <v>607</v>
      </c>
      <c r="J386" s="273">
        <f t="shared" si="17"/>
        <v>3.070881717427279E-2</v>
      </c>
      <c r="K386" s="274">
        <f t="shared" si="16"/>
        <v>51.208503817437894</v>
      </c>
      <c r="L386" s="14"/>
      <c r="M386" s="2"/>
    </row>
    <row r="387" spans="1:13" ht="12.75">
      <c r="A387" s="4">
        <v>79024</v>
      </c>
      <c r="B387" s="4" t="s">
        <v>651</v>
      </c>
      <c r="C387" s="4" t="s">
        <v>277</v>
      </c>
      <c r="D387" s="267" t="s">
        <v>266</v>
      </c>
      <c r="E387" s="268">
        <v>0</v>
      </c>
      <c r="F387" s="269">
        <v>539</v>
      </c>
      <c r="G387" s="270">
        <v>11.9155</v>
      </c>
      <c r="H387" s="271">
        <f t="shared" si="18"/>
        <v>7.8278150045986067E-2</v>
      </c>
      <c r="I387" s="272">
        <v>569</v>
      </c>
      <c r="J387" s="273">
        <f t="shared" si="17"/>
        <v>2.8786354155125562E-2</v>
      </c>
      <c r="K387" s="274">
        <f t="shared" si="16"/>
        <v>47.752926859972305</v>
      </c>
      <c r="L387" s="14"/>
      <c r="M387" s="2"/>
    </row>
    <row r="388" spans="1:13" ht="12.75">
      <c r="A388" s="4">
        <v>80026</v>
      </c>
      <c r="B388" s="4" t="s">
        <v>652</v>
      </c>
      <c r="C388" s="4" t="s">
        <v>271</v>
      </c>
      <c r="D388" s="267" t="s">
        <v>286</v>
      </c>
      <c r="E388" s="268">
        <v>0</v>
      </c>
      <c r="F388" s="269">
        <v>312</v>
      </c>
      <c r="G388" s="270">
        <v>49.235200000000006</v>
      </c>
      <c r="H388" s="271">
        <f t="shared" si="18"/>
        <v>0.32344764157140987</v>
      </c>
      <c r="I388" s="272">
        <v>570</v>
      </c>
      <c r="J388" s="273">
        <f t="shared" si="17"/>
        <v>2.8836945287208388E-2</v>
      </c>
      <c r="K388" s="274">
        <f t="shared" si="16"/>
        <v>11.577083062524371</v>
      </c>
      <c r="L388" s="14"/>
      <c r="M388" s="2"/>
    </row>
    <row r="389" spans="1:13" ht="12.75">
      <c r="A389" s="4">
        <v>79088</v>
      </c>
      <c r="B389" s="4" t="s">
        <v>653</v>
      </c>
      <c r="C389" s="4" t="s">
        <v>277</v>
      </c>
      <c r="D389" s="267" t="s">
        <v>266</v>
      </c>
      <c r="E389" s="268">
        <v>0</v>
      </c>
      <c r="F389" s="269">
        <v>485</v>
      </c>
      <c r="G389" s="270">
        <v>7.1688999999999998</v>
      </c>
      <c r="H389" s="271">
        <f t="shared" si="18"/>
        <v>4.7095651031401911E-2</v>
      </c>
      <c r="I389" s="272">
        <v>550</v>
      </c>
      <c r="J389" s="273">
        <f t="shared" si="17"/>
        <v>2.7825122645551953E-2</v>
      </c>
      <c r="K389" s="274">
        <f t="shared" si="16"/>
        <v>76.720277866897291</v>
      </c>
      <c r="L389" s="14"/>
      <c r="M389" s="2"/>
    </row>
    <row r="390" spans="1:13" ht="12.75">
      <c r="A390" s="4">
        <v>80002</v>
      </c>
      <c r="B390" s="4" t="s">
        <v>654</v>
      </c>
      <c r="C390" s="4" t="s">
        <v>271</v>
      </c>
      <c r="D390" s="267" t="s">
        <v>286</v>
      </c>
      <c r="E390" s="268">
        <v>0</v>
      </c>
      <c r="F390" s="269">
        <v>210</v>
      </c>
      <c r="G390" s="270">
        <v>8.4874000000000009</v>
      </c>
      <c r="H390" s="271">
        <f t="shared" si="18"/>
        <v>5.5757456313230862E-2</v>
      </c>
      <c r="I390" s="272">
        <v>564</v>
      </c>
      <c r="J390" s="273">
        <f t="shared" si="17"/>
        <v>2.8533398494711457E-2</v>
      </c>
      <c r="K390" s="274">
        <f t="shared" ref="K390:K414" si="19">(I390/G390)</f>
        <v>66.451445672408511</v>
      </c>
      <c r="L390" s="14"/>
      <c r="M390" s="2"/>
    </row>
    <row r="391" spans="1:13" ht="12.75">
      <c r="A391" s="4">
        <v>80047</v>
      </c>
      <c r="B391" s="4" t="s">
        <v>655</v>
      </c>
      <c r="C391" s="4" t="s">
        <v>271</v>
      </c>
      <c r="D391" s="267" t="s">
        <v>286</v>
      </c>
      <c r="E391" s="268">
        <v>0</v>
      </c>
      <c r="F391" s="269">
        <v>290</v>
      </c>
      <c r="G391" s="270">
        <v>8.3363999999999994</v>
      </c>
      <c r="H391" s="271">
        <f t="shared" si="18"/>
        <v>5.4765471028774132E-2</v>
      </c>
      <c r="I391" s="272">
        <v>551</v>
      </c>
      <c r="J391" s="273">
        <f t="shared" ref="J391:J414" si="20">(I391/1976631)*100</f>
        <v>2.7875713777634776E-2</v>
      </c>
      <c r="K391" s="274">
        <f t="shared" si="19"/>
        <v>66.095676790940942</v>
      </c>
      <c r="L391" s="14"/>
      <c r="M391" s="2"/>
    </row>
    <row r="392" spans="1:13" ht="12.75">
      <c r="A392" s="4">
        <v>80066</v>
      </c>
      <c r="B392" s="4" t="s">
        <v>656</v>
      </c>
      <c r="C392" s="4" t="s">
        <v>301</v>
      </c>
      <c r="D392" s="267" t="s">
        <v>286</v>
      </c>
      <c r="E392" s="268">
        <v>0</v>
      </c>
      <c r="F392" s="269">
        <v>971</v>
      </c>
      <c r="G392" s="270">
        <v>43.857299999999995</v>
      </c>
      <c r="H392" s="271">
        <f t="shared" si="18"/>
        <v>0.28811785573512022</v>
      </c>
      <c r="I392" s="272">
        <v>492</v>
      </c>
      <c r="J392" s="273">
        <f t="shared" si="20"/>
        <v>2.4890836984748293E-2</v>
      </c>
      <c r="K392" s="274">
        <f t="shared" si="19"/>
        <v>11.218200846837357</v>
      </c>
      <c r="L392" s="14"/>
      <c r="M392" s="2"/>
    </row>
    <row r="393" spans="1:13" ht="12.75">
      <c r="A393" s="4">
        <v>78140</v>
      </c>
      <c r="B393" s="4" t="s">
        <v>657</v>
      </c>
      <c r="C393" s="4" t="s">
        <v>277</v>
      </c>
      <c r="D393" s="267" t="s">
        <v>261</v>
      </c>
      <c r="E393" s="268">
        <v>0</v>
      </c>
      <c r="F393" s="269">
        <v>373</v>
      </c>
      <c r="G393" s="270">
        <v>4.5118999999999998</v>
      </c>
      <c r="H393" s="271">
        <f t="shared" si="18"/>
        <v>2.9640651688345815E-2</v>
      </c>
      <c r="I393" s="272">
        <v>466</v>
      </c>
      <c r="J393" s="273">
        <f t="shared" si="20"/>
        <v>2.3575467550594927E-2</v>
      </c>
      <c r="K393" s="274">
        <f t="shared" si="19"/>
        <v>103.28243090494027</v>
      </c>
      <c r="L393" s="14"/>
      <c r="M393" s="2"/>
    </row>
    <row r="394" spans="1:13" ht="12.75">
      <c r="A394" s="4">
        <v>80094</v>
      </c>
      <c r="B394" s="4" t="s">
        <v>658</v>
      </c>
      <c r="C394" s="4" t="s">
        <v>271</v>
      </c>
      <c r="D394" s="267" t="s">
        <v>264</v>
      </c>
      <c r="E394" s="268">
        <v>0</v>
      </c>
      <c r="F394" s="269">
        <v>250</v>
      </c>
      <c r="G394" s="270">
        <v>9.1204999999999998</v>
      </c>
      <c r="H394" s="271">
        <f t="shared" si="18"/>
        <v>5.9916568125082122E-2</v>
      </c>
      <c r="I394" s="272">
        <v>521</v>
      </c>
      <c r="J394" s="273">
        <f t="shared" si="20"/>
        <v>2.6357979815150121E-2</v>
      </c>
      <c r="K394" s="274">
        <f t="shared" si="19"/>
        <v>57.124061180856316</v>
      </c>
      <c r="L394" s="14"/>
      <c r="M394" s="2"/>
    </row>
    <row r="395" spans="1:13" ht="12.75">
      <c r="A395" s="4">
        <v>80076</v>
      </c>
      <c r="B395" s="4" t="s">
        <v>659</v>
      </c>
      <c r="C395" s="4" t="s">
        <v>271</v>
      </c>
      <c r="D395" s="267" t="s">
        <v>261</v>
      </c>
      <c r="E395" s="268">
        <v>0</v>
      </c>
      <c r="F395" s="269">
        <v>352</v>
      </c>
      <c r="G395" s="270">
        <v>11.358499999999999</v>
      </c>
      <c r="H395" s="271">
        <f t="shared" si="18"/>
        <v>7.4618972539745101E-2</v>
      </c>
      <c r="I395" s="272">
        <v>537</v>
      </c>
      <c r="J395" s="273">
        <f t="shared" si="20"/>
        <v>2.7167437928475272E-2</v>
      </c>
      <c r="K395" s="274">
        <f t="shared" si="19"/>
        <v>47.277369370955675</v>
      </c>
      <c r="L395" s="14"/>
      <c r="M395" s="2"/>
    </row>
    <row r="396" spans="1:13" ht="12.75">
      <c r="A396" s="4">
        <v>80072</v>
      </c>
      <c r="B396" s="4" t="s">
        <v>660</v>
      </c>
      <c r="C396" s="4" t="s">
        <v>271</v>
      </c>
      <c r="D396" s="267" t="s">
        <v>286</v>
      </c>
      <c r="E396" s="268">
        <v>0</v>
      </c>
      <c r="F396" s="269">
        <v>310</v>
      </c>
      <c r="G396" s="270">
        <v>13.566400000000002</v>
      </c>
      <c r="H396" s="271">
        <f t="shared" si="18"/>
        <v>8.912363684141375E-2</v>
      </c>
      <c r="I396" s="272">
        <v>496</v>
      </c>
      <c r="J396" s="273">
        <f t="shared" si="20"/>
        <v>2.5093201513079581E-2</v>
      </c>
      <c r="K396" s="274">
        <f t="shared" si="19"/>
        <v>36.560915202264411</v>
      </c>
      <c r="L396" s="14"/>
      <c r="M396" s="2"/>
    </row>
    <row r="397" spans="1:13" ht="12.75">
      <c r="A397" s="4">
        <v>78126</v>
      </c>
      <c r="B397" s="4" t="s">
        <v>661</v>
      </c>
      <c r="C397" s="4" t="s">
        <v>277</v>
      </c>
      <c r="D397" s="267" t="s">
        <v>261</v>
      </c>
      <c r="E397" s="268">
        <v>0</v>
      </c>
      <c r="F397" s="269">
        <v>374</v>
      </c>
      <c r="G397" s="270">
        <v>9.8442999999999987</v>
      </c>
      <c r="H397" s="271">
        <f t="shared" si="18"/>
        <v>6.467152805150439E-2</v>
      </c>
      <c r="I397" s="272">
        <v>505</v>
      </c>
      <c r="J397" s="273">
        <f t="shared" si="20"/>
        <v>2.5548521701824974E-2</v>
      </c>
      <c r="K397" s="274">
        <f t="shared" si="19"/>
        <v>51.298721087329731</v>
      </c>
      <c r="L397" s="14"/>
      <c r="M397" s="2"/>
    </row>
    <row r="398" spans="1:13" ht="12.75">
      <c r="A398" s="4">
        <v>80021</v>
      </c>
      <c r="B398" s="4" t="s">
        <v>662</v>
      </c>
      <c r="C398" s="4" t="s">
        <v>271</v>
      </c>
      <c r="D398" s="267" t="s">
        <v>261</v>
      </c>
      <c r="E398" s="268">
        <v>0</v>
      </c>
      <c r="F398" s="269">
        <v>355</v>
      </c>
      <c r="G398" s="270">
        <v>11.462400000000001</v>
      </c>
      <c r="H398" s="271">
        <f t="shared" si="18"/>
        <v>7.5301537248718964E-2</v>
      </c>
      <c r="I398" s="272">
        <v>539</v>
      </c>
      <c r="J398" s="273">
        <f t="shared" si="20"/>
        <v>2.7268620192640914E-2</v>
      </c>
      <c r="K398" s="274">
        <f t="shared" si="19"/>
        <v>47.023310999441648</v>
      </c>
      <c r="L398" s="14"/>
      <c r="M398" s="2"/>
    </row>
    <row r="399" spans="1:13" ht="12.75">
      <c r="A399" s="4">
        <v>78007</v>
      </c>
      <c r="B399" s="4" t="s">
        <v>663</v>
      </c>
      <c r="C399" s="4" t="s">
        <v>277</v>
      </c>
      <c r="D399" s="267">
        <v>3</v>
      </c>
      <c r="E399" s="268">
        <v>0</v>
      </c>
      <c r="F399" s="269">
        <v>1000</v>
      </c>
      <c r="G399" s="270">
        <v>41.116499999999995</v>
      </c>
      <c r="H399" s="271">
        <f t="shared" si="18"/>
        <v>0.27011233740638546</v>
      </c>
      <c r="I399" s="272">
        <v>484</v>
      </c>
      <c r="J399" s="273">
        <f t="shared" si="20"/>
        <v>2.4486107928085719E-2</v>
      </c>
      <c r="K399" s="274">
        <f t="shared" si="19"/>
        <v>11.771429961207788</v>
      </c>
      <c r="L399" s="14"/>
      <c r="M399" s="2"/>
    </row>
    <row r="400" spans="1:13" ht="12.75">
      <c r="A400" s="4">
        <v>79007</v>
      </c>
      <c r="B400" s="4" t="s">
        <v>664</v>
      </c>
      <c r="C400" s="4" t="s">
        <v>277</v>
      </c>
      <c r="D400" s="267" t="s">
        <v>266</v>
      </c>
      <c r="E400" s="268">
        <v>0</v>
      </c>
      <c r="F400" s="269">
        <v>530</v>
      </c>
      <c r="G400" s="270">
        <v>6.8792999999999997</v>
      </c>
      <c r="H400" s="271">
        <f t="shared" si="18"/>
        <v>4.5193141505715413E-2</v>
      </c>
      <c r="I400" s="272">
        <v>530</v>
      </c>
      <c r="J400" s="273">
        <f t="shared" si="20"/>
        <v>2.6813300003895514E-2</v>
      </c>
      <c r="K400" s="274">
        <f t="shared" si="19"/>
        <v>77.042722370008576</v>
      </c>
      <c r="L400" s="14"/>
      <c r="M400" s="2"/>
    </row>
    <row r="401" spans="1:13" ht="12.75">
      <c r="A401" s="4">
        <v>79055</v>
      </c>
      <c r="B401" s="4" t="s">
        <v>665</v>
      </c>
      <c r="C401" s="4" t="s">
        <v>277</v>
      </c>
      <c r="D401" s="267" t="s">
        <v>266</v>
      </c>
      <c r="E401" s="268">
        <v>0</v>
      </c>
      <c r="F401" s="269">
        <v>450</v>
      </c>
      <c r="G401" s="270">
        <v>7.0373000000000001</v>
      </c>
      <c r="H401" s="271">
        <f t="shared" si="18"/>
        <v>4.6231112862961499E-2</v>
      </c>
      <c r="I401" s="272">
        <v>516</v>
      </c>
      <c r="J401" s="273">
        <f t="shared" si="20"/>
        <v>2.610502415473601E-2</v>
      </c>
      <c r="K401" s="274">
        <f t="shared" si="19"/>
        <v>73.323575803219981</v>
      </c>
      <c r="L401" s="14"/>
      <c r="M401" s="2"/>
    </row>
    <row r="402" spans="1:13" ht="12.75">
      <c r="A402" s="4">
        <v>78035</v>
      </c>
      <c r="B402" s="4" t="s">
        <v>666</v>
      </c>
      <c r="C402" s="4" t="s">
        <v>271</v>
      </c>
      <c r="D402" s="267" t="s">
        <v>282</v>
      </c>
      <c r="E402" s="268">
        <v>0</v>
      </c>
      <c r="F402" s="269">
        <v>750</v>
      </c>
      <c r="G402" s="270">
        <v>5.8585000000000003</v>
      </c>
      <c r="H402" s="271">
        <f t="shared" si="18"/>
        <v>3.8487058205229276E-2</v>
      </c>
      <c r="I402" s="272">
        <v>501</v>
      </c>
      <c r="J402" s="273">
        <f t="shared" si="20"/>
        <v>2.5346157173493686E-2</v>
      </c>
      <c r="K402" s="274">
        <f t="shared" si="19"/>
        <v>85.516770504395325</v>
      </c>
      <c r="L402" s="14"/>
      <c r="M402" s="2"/>
    </row>
    <row r="403" spans="1:13" ht="12.75">
      <c r="A403" s="4">
        <v>79126</v>
      </c>
      <c r="B403" s="4" t="s">
        <v>667</v>
      </c>
      <c r="C403" s="4" t="s">
        <v>271</v>
      </c>
      <c r="D403" s="267" t="s">
        <v>261</v>
      </c>
      <c r="E403" s="268">
        <v>0</v>
      </c>
      <c r="F403" s="269">
        <v>560</v>
      </c>
      <c r="G403" s="270">
        <v>12.8093</v>
      </c>
      <c r="H403" s="271">
        <f t="shared" si="18"/>
        <v>8.4149914597293388E-2</v>
      </c>
      <c r="I403" s="272">
        <v>537</v>
      </c>
      <c r="J403" s="273">
        <f t="shared" si="20"/>
        <v>2.7167437928475272E-2</v>
      </c>
      <c r="K403" s="274">
        <f t="shared" si="19"/>
        <v>41.922665563301663</v>
      </c>
      <c r="L403" s="14"/>
      <c r="M403" s="2"/>
    </row>
    <row r="404" spans="1:13" ht="12.75">
      <c r="A404" s="4">
        <v>80011</v>
      </c>
      <c r="B404" s="4" t="s">
        <v>668</v>
      </c>
      <c r="C404" s="4" t="s">
        <v>301</v>
      </c>
      <c r="D404" s="267" t="s">
        <v>261</v>
      </c>
      <c r="E404" s="268">
        <v>0</v>
      </c>
      <c r="F404" s="269">
        <v>820</v>
      </c>
      <c r="G404" s="270">
        <v>46.943800000000003</v>
      </c>
      <c r="H404" s="271">
        <f t="shared" si="18"/>
        <v>0.30839442911575354</v>
      </c>
      <c r="I404" s="272">
        <v>449</v>
      </c>
      <c r="J404" s="273">
        <f t="shared" si="20"/>
        <v>2.2715418305186957E-2</v>
      </c>
      <c r="K404" s="274">
        <f t="shared" si="19"/>
        <v>9.5646283428269534</v>
      </c>
      <c r="L404" s="14"/>
      <c r="M404" s="2"/>
    </row>
    <row r="405" spans="1:13" ht="12.75">
      <c r="A405" s="4">
        <v>79071</v>
      </c>
      <c r="B405" s="4" t="s">
        <v>669</v>
      </c>
      <c r="C405" s="4" t="s">
        <v>277</v>
      </c>
      <c r="D405" s="267" t="s">
        <v>261</v>
      </c>
      <c r="E405" s="268">
        <v>0</v>
      </c>
      <c r="F405" s="269">
        <v>288</v>
      </c>
      <c r="G405" s="270">
        <v>15.683699999999998</v>
      </c>
      <c r="H405" s="271">
        <f t="shared" si="18"/>
        <v>0.10303310997240833</v>
      </c>
      <c r="I405" s="272">
        <v>438</v>
      </c>
      <c r="J405" s="273">
        <f t="shared" si="20"/>
        <v>2.2158915852275918E-2</v>
      </c>
      <c r="K405" s="274">
        <f t="shared" si="19"/>
        <v>27.927083532584788</v>
      </c>
      <c r="L405" s="14"/>
      <c r="M405" s="2"/>
    </row>
    <row r="406" spans="1:13" ht="12.75">
      <c r="A406" s="4">
        <v>78086</v>
      </c>
      <c r="B406" s="4" t="s">
        <v>670</v>
      </c>
      <c r="C406" s="4" t="s">
        <v>277</v>
      </c>
      <c r="D406" s="267" t="s">
        <v>266</v>
      </c>
      <c r="E406" s="268">
        <v>0</v>
      </c>
      <c r="F406" s="269">
        <v>859</v>
      </c>
      <c r="G406" s="270">
        <v>34.046599999999998</v>
      </c>
      <c r="H406" s="271">
        <f t="shared" si="18"/>
        <v>0.22366706083300483</v>
      </c>
      <c r="I406" s="272">
        <v>403</v>
      </c>
      <c r="J406" s="273">
        <f t="shared" si="20"/>
        <v>2.0388226229377155E-2</v>
      </c>
      <c r="K406" s="274">
        <f t="shared" si="19"/>
        <v>11.836717910158431</v>
      </c>
      <c r="L406" s="14"/>
      <c r="M406" s="2"/>
    </row>
    <row r="407" spans="1:13" ht="12.75">
      <c r="A407" s="4">
        <v>79025</v>
      </c>
      <c r="B407" s="4" t="s">
        <v>671</v>
      </c>
      <c r="C407" s="4" t="s">
        <v>277</v>
      </c>
      <c r="D407" s="267" t="s">
        <v>266</v>
      </c>
      <c r="E407" s="268">
        <v>0</v>
      </c>
      <c r="F407" s="269">
        <v>458</v>
      </c>
      <c r="G407" s="270">
        <v>7.9584000000000001</v>
      </c>
      <c r="H407" s="271">
        <f t="shared" si="18"/>
        <v>5.2282223098147423E-2</v>
      </c>
      <c r="I407" s="272">
        <v>408</v>
      </c>
      <c r="J407" s="273">
        <f t="shared" si="20"/>
        <v>2.0641181889791266E-2</v>
      </c>
      <c r="K407" s="274">
        <f t="shared" si="19"/>
        <v>51.26658624849216</v>
      </c>
      <c r="L407" s="14"/>
      <c r="M407" s="2"/>
    </row>
    <row r="408" spans="1:13" ht="12.75">
      <c r="A408" s="4">
        <v>80041</v>
      </c>
      <c r="B408" s="4" t="s">
        <v>672</v>
      </c>
      <c r="C408" s="4" t="s">
        <v>271</v>
      </c>
      <c r="D408" s="267" t="s">
        <v>261</v>
      </c>
      <c r="E408" s="268">
        <v>0</v>
      </c>
      <c r="F408" s="269">
        <v>499</v>
      </c>
      <c r="G408" s="270">
        <v>8.1905999999999999</v>
      </c>
      <c r="H408" s="271">
        <f t="shared" si="18"/>
        <v>5.380764682696098E-2</v>
      </c>
      <c r="I408" s="272">
        <v>408</v>
      </c>
      <c r="J408" s="273">
        <f t="shared" si="20"/>
        <v>2.0641181889791266E-2</v>
      </c>
      <c r="K408" s="274">
        <f t="shared" si="19"/>
        <v>49.813200498132005</v>
      </c>
      <c r="L408" s="14"/>
      <c r="M408" s="2"/>
    </row>
    <row r="409" spans="1:13" ht="12.75">
      <c r="A409" s="4">
        <v>80019</v>
      </c>
      <c r="B409" s="4" t="s">
        <v>673</v>
      </c>
      <c r="C409" s="4" t="s">
        <v>271</v>
      </c>
      <c r="D409" s="267" t="s">
        <v>264</v>
      </c>
      <c r="E409" s="268">
        <v>0</v>
      </c>
      <c r="F409" s="269">
        <v>239</v>
      </c>
      <c r="G409" s="270">
        <v>26.952600000000004</v>
      </c>
      <c r="H409" s="271">
        <f t="shared" si="18"/>
        <v>0.17706346078044938</v>
      </c>
      <c r="I409" s="272">
        <v>409</v>
      </c>
      <c r="J409" s="273">
        <f t="shared" si="20"/>
        <v>2.0691773021874086E-2</v>
      </c>
      <c r="K409" s="274">
        <f t="shared" si="19"/>
        <v>15.17478833210896</v>
      </c>
      <c r="L409" s="14"/>
      <c r="M409" s="2"/>
    </row>
    <row r="410" spans="1:13" ht="12.75">
      <c r="A410" s="4">
        <v>78032</v>
      </c>
      <c r="B410" s="4" t="s">
        <v>674</v>
      </c>
      <c r="C410" s="4" t="s">
        <v>271</v>
      </c>
      <c r="D410" s="267" t="s">
        <v>266</v>
      </c>
      <c r="E410" s="268">
        <v>0</v>
      </c>
      <c r="F410" s="269">
        <v>819</v>
      </c>
      <c r="G410" s="270">
        <v>42.062100000000001</v>
      </c>
      <c r="H410" s="271">
        <f t="shared" si="18"/>
        <v>0.27632439889633426</v>
      </c>
      <c r="I410" s="272">
        <v>309</v>
      </c>
      <c r="J410" s="273">
        <f t="shared" si="20"/>
        <v>1.5632659813591913E-2</v>
      </c>
      <c r="K410" s="274">
        <f t="shared" si="19"/>
        <v>7.3462808561626733</v>
      </c>
      <c r="L410" s="14"/>
      <c r="M410" s="2"/>
    </row>
    <row r="411" spans="1:13" ht="12.75">
      <c r="A411" s="4">
        <v>78090</v>
      </c>
      <c r="B411" s="4" t="s">
        <v>675</v>
      </c>
      <c r="C411" s="4" t="s">
        <v>277</v>
      </c>
      <c r="D411" s="267" t="s">
        <v>282</v>
      </c>
      <c r="E411" s="268">
        <v>0</v>
      </c>
      <c r="F411" s="269">
        <v>937</v>
      </c>
      <c r="G411" s="270">
        <v>14.666600000000001</v>
      </c>
      <c r="H411" s="271">
        <f t="shared" si="18"/>
        <v>9.6351333596110908E-2</v>
      </c>
      <c r="I411" s="272">
        <v>352</v>
      </c>
      <c r="J411" s="273">
        <f t="shared" si="20"/>
        <v>1.7808078493153249E-2</v>
      </c>
      <c r="K411" s="274">
        <f t="shared" si="19"/>
        <v>24.000109091404958</v>
      </c>
      <c r="L411" s="14"/>
      <c r="M411" s="2"/>
    </row>
    <row r="412" spans="1:13" ht="12.75">
      <c r="A412" s="4">
        <v>80080</v>
      </c>
      <c r="B412" s="4" t="s">
        <v>676</v>
      </c>
      <c r="C412" s="4" t="s">
        <v>277</v>
      </c>
      <c r="D412" s="267" t="s">
        <v>261</v>
      </c>
      <c r="E412" s="268">
        <v>0</v>
      </c>
      <c r="F412" s="269">
        <v>567</v>
      </c>
      <c r="G412" s="270">
        <v>3.9925000000000002</v>
      </c>
      <c r="H412" s="271">
        <f t="shared" si="18"/>
        <v>2.6228485087373542E-2</v>
      </c>
      <c r="I412" s="272">
        <v>347</v>
      </c>
      <c r="J412" s="273">
        <f t="shared" si="20"/>
        <v>1.7555122832739141E-2</v>
      </c>
      <c r="K412" s="274">
        <f t="shared" si="19"/>
        <v>86.912961803381336</v>
      </c>
      <c r="L412" s="14"/>
      <c r="M412" s="2"/>
    </row>
    <row r="413" spans="1:13" ht="12.75">
      <c r="A413" s="4">
        <v>78027</v>
      </c>
      <c r="B413" s="4" t="s">
        <v>677</v>
      </c>
      <c r="C413" s="4" t="s">
        <v>277</v>
      </c>
      <c r="D413" s="267" t="s">
        <v>282</v>
      </c>
      <c r="E413" s="268">
        <v>0</v>
      </c>
      <c r="F413" s="269">
        <v>600</v>
      </c>
      <c r="G413" s="270">
        <v>14.273599999999998</v>
      </c>
      <c r="H413" s="271">
        <f t="shared" si="18"/>
        <v>9.3769544080935477E-2</v>
      </c>
      <c r="I413" s="272">
        <v>262</v>
      </c>
      <c r="J413" s="273">
        <f t="shared" si="20"/>
        <v>1.3254876605699292E-2</v>
      </c>
      <c r="K413" s="274">
        <f t="shared" si="19"/>
        <v>18.355565519560589</v>
      </c>
      <c r="L413" s="14"/>
      <c r="M413" s="2"/>
    </row>
    <row r="414" spans="1:13" ht="12.75">
      <c r="A414" s="4">
        <v>80090</v>
      </c>
      <c r="B414" s="4" t="s">
        <v>678</v>
      </c>
      <c r="C414" s="4" t="s">
        <v>277</v>
      </c>
      <c r="D414" s="267" t="s">
        <v>261</v>
      </c>
      <c r="E414" s="268">
        <v>0</v>
      </c>
      <c r="F414" s="269">
        <v>550</v>
      </c>
      <c r="G414" s="270">
        <v>16.308900000000001</v>
      </c>
      <c r="H414" s="271">
        <f t="shared" si="18"/>
        <v>0.10714032321639733</v>
      </c>
      <c r="I414" s="272">
        <v>256</v>
      </c>
      <c r="J414" s="273">
        <f t="shared" si="20"/>
        <v>1.2951329813202362E-2</v>
      </c>
      <c r="K414" s="274">
        <f t="shared" si="19"/>
        <v>15.696950744685417</v>
      </c>
      <c r="L414" s="14"/>
      <c r="M414" s="2"/>
    </row>
    <row r="415" spans="1:13">
      <c r="B415" s="90"/>
      <c r="C415" s="2"/>
      <c r="D415" s="2"/>
      <c r="E415" s="2"/>
      <c r="G415" s="247"/>
    </row>
    <row r="416" spans="1:13">
      <c r="B416" s="2"/>
      <c r="C416" s="2"/>
      <c r="D416" s="90"/>
      <c r="E416" s="90"/>
    </row>
  </sheetData>
  <mergeCells count="2">
    <mergeCell ref="G4:H4"/>
    <mergeCell ref="I4:J4"/>
  </mergeCells>
  <pageMargins left="0.74803149606299213" right="0.74803149606299213" top="0.98425196850393704" bottom="0.98425196850393704" header="0.51181102362204722" footer="0.51181102362204722"/>
  <pageSetup paperSize="10" orientation="portrait" horizontalDpi="4294967292" verticalDpi="4294967292"/>
  <rowBreaks count="7" manualBreakCount="7">
    <brk id="12" max="16383" man="1"/>
    <brk id="22" max="16383" man="1"/>
    <brk id="32" max="16383" man="1"/>
    <brk id="45" max="16383" man="1"/>
    <brk id="56" max="16383" man="1"/>
    <brk id="70" max="16383" man="1"/>
    <brk id="87" max="16383" man="1"/>
  </rowBreak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I413"/>
  <sheetViews>
    <sheetView zoomScale="85" zoomScaleNormal="85" zoomScalePageLayoutView="85" workbookViewId="0">
      <selection activeCell="B11" sqref="B11"/>
    </sheetView>
  </sheetViews>
  <sheetFormatPr defaultColWidth="10.28515625" defaultRowHeight="12.75"/>
  <cols>
    <col min="1" max="1" width="13.85546875" style="16" customWidth="1"/>
    <col min="2" max="2" width="23.28515625" style="16" customWidth="1"/>
    <col min="3" max="7" width="10.28515625" style="16"/>
    <col min="8" max="8" width="20.7109375" style="16" customWidth="1"/>
    <col min="9" max="16384" width="10.28515625" style="16"/>
  </cols>
  <sheetData>
    <row r="1" spans="1:8">
      <c r="B1" s="18" t="s">
        <v>1335</v>
      </c>
    </row>
    <row r="3" spans="1:8" s="17" customFormat="1" ht="12">
      <c r="C3" s="18"/>
    </row>
    <row r="4" spans="1:8" s="283" customFormat="1" ht="27.95" customHeight="1">
      <c r="A4" s="278" t="s">
        <v>680</v>
      </c>
      <c r="B4" s="279"/>
      <c r="C4" s="280" t="s">
        <v>681</v>
      </c>
      <c r="D4" s="281" t="s">
        <v>682</v>
      </c>
      <c r="E4" s="281" t="s">
        <v>683</v>
      </c>
      <c r="F4" s="281" t="s">
        <v>684</v>
      </c>
      <c r="G4" s="281" t="s">
        <v>685</v>
      </c>
      <c r="H4" s="282" t="s">
        <v>18</v>
      </c>
    </row>
    <row r="5" spans="1:8" s="17" customFormat="1">
      <c r="A5" s="4">
        <v>78001</v>
      </c>
      <c r="B5" s="4" t="s">
        <v>587</v>
      </c>
      <c r="C5" s="41">
        <v>107</v>
      </c>
      <c r="D5" s="277">
        <v>313</v>
      </c>
      <c r="E5" s="277">
        <v>403</v>
      </c>
      <c r="F5" s="277">
        <v>309</v>
      </c>
      <c r="G5" s="277">
        <v>1132</v>
      </c>
      <c r="H5" s="277">
        <v>47</v>
      </c>
    </row>
    <row r="6" spans="1:8" s="17" customFormat="1">
      <c r="A6" s="4">
        <v>78002</v>
      </c>
      <c r="B6" s="4" t="s">
        <v>500</v>
      </c>
      <c r="C6" s="41">
        <v>210</v>
      </c>
      <c r="D6" s="277">
        <v>551</v>
      </c>
      <c r="E6" s="277">
        <v>683</v>
      </c>
      <c r="F6" s="277">
        <v>452</v>
      </c>
      <c r="G6" s="277">
        <v>1896</v>
      </c>
      <c r="H6" s="277">
        <v>54</v>
      </c>
    </row>
    <row r="7" spans="1:8" s="17" customFormat="1">
      <c r="A7" s="4">
        <v>78003</v>
      </c>
      <c r="B7" s="4" t="s">
        <v>276</v>
      </c>
      <c r="C7" s="41">
        <v>2724</v>
      </c>
      <c r="D7" s="277">
        <v>6073</v>
      </c>
      <c r="E7" s="277">
        <v>7600</v>
      </c>
      <c r="F7" s="277">
        <v>4627</v>
      </c>
      <c r="G7" s="277">
        <v>21024</v>
      </c>
      <c r="H7" s="277">
        <v>616</v>
      </c>
    </row>
    <row r="8" spans="1:8" s="17" customFormat="1">
      <c r="A8" s="4">
        <v>78004</v>
      </c>
      <c r="B8" s="4" t="s">
        <v>501</v>
      </c>
      <c r="C8" s="41">
        <v>160</v>
      </c>
      <c r="D8" s="277">
        <v>492</v>
      </c>
      <c r="E8" s="277">
        <v>621</v>
      </c>
      <c r="F8" s="277">
        <v>489</v>
      </c>
      <c r="G8" s="277">
        <v>1762</v>
      </c>
      <c r="H8" s="277">
        <v>34</v>
      </c>
    </row>
    <row r="9" spans="1:8" s="17" customFormat="1">
      <c r="A9" s="4">
        <v>78005</v>
      </c>
      <c r="B9" s="4" t="s">
        <v>625</v>
      </c>
      <c r="C9" s="41">
        <v>112</v>
      </c>
      <c r="D9" s="277">
        <v>217</v>
      </c>
      <c r="E9" s="277">
        <v>273</v>
      </c>
      <c r="F9" s="277">
        <v>228</v>
      </c>
      <c r="G9" s="277">
        <v>830</v>
      </c>
      <c r="H9" s="277">
        <v>16</v>
      </c>
    </row>
    <row r="10" spans="1:8" s="17" customFormat="1">
      <c r="A10" s="4">
        <v>78006</v>
      </c>
      <c r="B10" s="4" t="s">
        <v>537</v>
      </c>
      <c r="C10" s="41">
        <v>128</v>
      </c>
      <c r="D10" s="277">
        <v>399</v>
      </c>
      <c r="E10" s="277">
        <v>456</v>
      </c>
      <c r="F10" s="277">
        <v>388</v>
      </c>
      <c r="G10" s="277">
        <v>1371</v>
      </c>
      <c r="H10" s="277">
        <v>5</v>
      </c>
    </row>
    <row r="11" spans="1:8" s="17" customFormat="1">
      <c r="A11" s="4">
        <v>78007</v>
      </c>
      <c r="B11" s="4" t="s">
        <v>663</v>
      </c>
      <c r="C11" s="41">
        <v>20</v>
      </c>
      <c r="D11" s="277">
        <v>94</v>
      </c>
      <c r="E11" s="277">
        <v>173</v>
      </c>
      <c r="F11" s="277">
        <v>197</v>
      </c>
      <c r="G11" s="277">
        <v>484</v>
      </c>
      <c r="H11" s="277">
        <v>3</v>
      </c>
    </row>
    <row r="12" spans="1:8" s="17" customFormat="1">
      <c r="A12" s="4">
        <v>78008</v>
      </c>
      <c r="B12" s="4" t="s">
        <v>641</v>
      </c>
      <c r="C12" s="41">
        <v>67</v>
      </c>
      <c r="D12" s="277">
        <v>229</v>
      </c>
      <c r="E12" s="277">
        <v>277</v>
      </c>
      <c r="F12" s="277">
        <v>135</v>
      </c>
      <c r="G12" s="277">
        <v>708</v>
      </c>
      <c r="H12" s="277">
        <v>5</v>
      </c>
    </row>
    <row r="13" spans="1:8" s="17" customFormat="1">
      <c r="A13" s="4">
        <v>78009</v>
      </c>
      <c r="B13" s="4" t="s">
        <v>371</v>
      </c>
      <c r="C13" s="41">
        <v>581</v>
      </c>
      <c r="D13" s="277">
        <v>1383</v>
      </c>
      <c r="E13" s="277">
        <v>1667</v>
      </c>
      <c r="F13" s="277">
        <v>909</v>
      </c>
      <c r="G13" s="277">
        <v>4540</v>
      </c>
      <c r="H13" s="277">
        <v>150</v>
      </c>
    </row>
    <row r="14" spans="1:8" s="17" customFormat="1">
      <c r="A14" s="4">
        <v>78010</v>
      </c>
      <c r="B14" s="4" t="s">
        <v>291</v>
      </c>
      <c r="C14" s="41">
        <v>1866</v>
      </c>
      <c r="D14" s="277">
        <v>4309</v>
      </c>
      <c r="E14" s="277">
        <v>5072</v>
      </c>
      <c r="F14" s="277">
        <v>2749</v>
      </c>
      <c r="G14" s="277">
        <v>13996</v>
      </c>
      <c r="H14" s="277">
        <v>494</v>
      </c>
    </row>
    <row r="15" spans="1:8" s="17" customFormat="1">
      <c r="A15" s="4">
        <v>78011</v>
      </c>
      <c r="B15" s="4" t="s">
        <v>423</v>
      </c>
      <c r="C15" s="41">
        <v>330</v>
      </c>
      <c r="D15" s="277">
        <v>885</v>
      </c>
      <c r="E15" s="277">
        <v>1060</v>
      </c>
      <c r="F15" s="277">
        <v>701</v>
      </c>
      <c r="G15" s="277">
        <v>2976</v>
      </c>
      <c r="H15" s="277">
        <v>88</v>
      </c>
    </row>
    <row r="16" spans="1:8" s="17" customFormat="1">
      <c r="A16" s="4">
        <v>78012</v>
      </c>
      <c r="B16" s="4" t="s">
        <v>426</v>
      </c>
      <c r="C16" s="41">
        <v>351</v>
      </c>
      <c r="D16" s="277">
        <v>788</v>
      </c>
      <c r="E16" s="277">
        <v>1063</v>
      </c>
      <c r="F16" s="277">
        <v>694</v>
      </c>
      <c r="G16" s="277">
        <v>2896</v>
      </c>
      <c r="H16" s="277">
        <v>76</v>
      </c>
    </row>
    <row r="17" spans="1:9">
      <c r="A17" s="4">
        <v>78013</v>
      </c>
      <c r="B17" s="4" t="s">
        <v>490</v>
      </c>
      <c r="C17" s="41">
        <v>203</v>
      </c>
      <c r="D17" s="277">
        <v>579</v>
      </c>
      <c r="E17" s="277">
        <v>727</v>
      </c>
      <c r="F17" s="277">
        <v>509</v>
      </c>
      <c r="G17" s="277">
        <v>2018</v>
      </c>
      <c r="H17" s="277">
        <v>79</v>
      </c>
      <c r="I17" s="17"/>
    </row>
    <row r="18" spans="1:9">
      <c r="A18" s="4">
        <v>78014</v>
      </c>
      <c r="B18" s="4" t="s">
        <v>610</v>
      </c>
      <c r="C18" s="41">
        <v>102</v>
      </c>
      <c r="D18" s="277">
        <v>282</v>
      </c>
      <c r="E18" s="277">
        <v>340</v>
      </c>
      <c r="F18" s="277">
        <v>201</v>
      </c>
      <c r="G18" s="277">
        <v>925</v>
      </c>
      <c r="H18" s="277">
        <v>18</v>
      </c>
      <c r="I18" s="17"/>
    </row>
    <row r="19" spans="1:9">
      <c r="A19" s="4">
        <v>78015</v>
      </c>
      <c r="B19" s="4" t="s">
        <v>308</v>
      </c>
      <c r="C19" s="41">
        <v>1136</v>
      </c>
      <c r="D19" s="277">
        <v>2654</v>
      </c>
      <c r="E19" s="277">
        <v>3432</v>
      </c>
      <c r="F19" s="277">
        <v>2149</v>
      </c>
      <c r="G19" s="277">
        <v>9371</v>
      </c>
      <c r="H19" s="277">
        <v>329</v>
      </c>
      <c r="I19" s="17"/>
    </row>
    <row r="20" spans="1:9">
      <c r="A20" s="4">
        <v>78016</v>
      </c>
      <c r="B20" s="4" t="s">
        <v>547</v>
      </c>
      <c r="C20" s="41">
        <v>125</v>
      </c>
      <c r="D20" s="277">
        <v>367</v>
      </c>
      <c r="E20" s="277">
        <v>503</v>
      </c>
      <c r="F20" s="277">
        <v>316</v>
      </c>
      <c r="G20" s="277">
        <v>1311</v>
      </c>
      <c r="H20" s="277">
        <v>10</v>
      </c>
      <c r="I20" s="17"/>
    </row>
    <row r="21" spans="1:9">
      <c r="A21" s="4">
        <v>78017</v>
      </c>
      <c r="B21" s="4" t="s">
        <v>298</v>
      </c>
      <c r="C21" s="41">
        <v>1483</v>
      </c>
      <c r="D21" s="277">
        <v>3192</v>
      </c>
      <c r="E21" s="277">
        <v>3591</v>
      </c>
      <c r="F21" s="277">
        <v>1953</v>
      </c>
      <c r="G21" s="277">
        <v>10219</v>
      </c>
      <c r="H21" s="277">
        <v>521</v>
      </c>
      <c r="I21" s="17"/>
    </row>
    <row r="22" spans="1:9">
      <c r="A22" s="4">
        <v>78018</v>
      </c>
      <c r="B22" s="4" t="s">
        <v>535</v>
      </c>
      <c r="C22" s="41">
        <v>85</v>
      </c>
      <c r="D22" s="277">
        <v>315</v>
      </c>
      <c r="E22" s="277">
        <v>441</v>
      </c>
      <c r="F22" s="277">
        <v>519</v>
      </c>
      <c r="G22" s="277">
        <v>1360</v>
      </c>
      <c r="H22" s="277">
        <v>30</v>
      </c>
      <c r="I22" s="17"/>
    </row>
    <row r="23" spans="1:9">
      <c r="A23" s="4">
        <v>78019</v>
      </c>
      <c r="B23" s="4" t="s">
        <v>428</v>
      </c>
      <c r="C23" s="41">
        <v>295</v>
      </c>
      <c r="D23" s="277">
        <v>730</v>
      </c>
      <c r="E23" s="277">
        <v>1083</v>
      </c>
      <c r="F23" s="277">
        <v>791</v>
      </c>
      <c r="G23" s="277">
        <v>2899</v>
      </c>
      <c r="H23" s="277">
        <v>54</v>
      </c>
      <c r="I23" s="17"/>
    </row>
    <row r="24" spans="1:9">
      <c r="A24" s="4">
        <v>78020</v>
      </c>
      <c r="B24" s="4" t="s">
        <v>459</v>
      </c>
      <c r="C24" s="41">
        <v>221</v>
      </c>
      <c r="D24" s="277">
        <v>663</v>
      </c>
      <c r="E24" s="277">
        <v>901</v>
      </c>
      <c r="F24" s="277">
        <v>494</v>
      </c>
      <c r="G24" s="277">
        <v>2279</v>
      </c>
      <c r="H24" s="277">
        <v>21</v>
      </c>
      <c r="I24" s="17"/>
    </row>
    <row r="25" spans="1:9">
      <c r="A25" s="4">
        <v>78021</v>
      </c>
      <c r="B25" s="4" t="s">
        <v>562</v>
      </c>
      <c r="C25" s="41">
        <v>161</v>
      </c>
      <c r="D25" s="277">
        <v>403</v>
      </c>
      <c r="E25" s="277">
        <v>447</v>
      </c>
      <c r="F25" s="277">
        <v>343</v>
      </c>
      <c r="G25" s="277">
        <v>1354</v>
      </c>
      <c r="H25" s="277">
        <v>101</v>
      </c>
      <c r="I25" s="17"/>
    </row>
    <row r="26" spans="1:9">
      <c r="A26" s="4">
        <v>78022</v>
      </c>
      <c r="B26" s="4" t="s">
        <v>563</v>
      </c>
      <c r="C26" s="41">
        <v>201</v>
      </c>
      <c r="D26" s="277">
        <v>369</v>
      </c>
      <c r="E26" s="277">
        <v>387</v>
      </c>
      <c r="F26" s="277">
        <v>326</v>
      </c>
      <c r="G26" s="277">
        <v>1283</v>
      </c>
      <c r="H26" s="277">
        <v>13</v>
      </c>
      <c r="I26" s="17"/>
    </row>
    <row r="27" spans="1:9">
      <c r="A27" s="4">
        <v>78023</v>
      </c>
      <c r="B27" s="4" t="s">
        <v>497</v>
      </c>
      <c r="C27" s="41">
        <v>182</v>
      </c>
      <c r="D27" s="277">
        <v>476</v>
      </c>
      <c r="E27" s="277">
        <v>609</v>
      </c>
      <c r="F27" s="277">
        <v>582</v>
      </c>
      <c r="G27" s="277">
        <v>1849</v>
      </c>
      <c r="H27" s="277">
        <v>38</v>
      </c>
      <c r="I27" s="17"/>
    </row>
    <row r="28" spans="1:9">
      <c r="A28" s="4">
        <v>78024</v>
      </c>
      <c r="B28" s="4" t="s">
        <v>636</v>
      </c>
      <c r="C28" s="41">
        <v>76</v>
      </c>
      <c r="D28" s="277">
        <v>188</v>
      </c>
      <c r="E28" s="277">
        <v>248</v>
      </c>
      <c r="F28" s="277">
        <v>260</v>
      </c>
      <c r="G28" s="277">
        <v>772</v>
      </c>
      <c r="H28" s="277">
        <v>24</v>
      </c>
      <c r="I28" s="17"/>
    </row>
    <row r="29" spans="1:9">
      <c r="A29" s="4">
        <v>78025</v>
      </c>
      <c r="B29" s="4" t="s">
        <v>313</v>
      </c>
      <c r="C29" s="41">
        <v>1296</v>
      </c>
      <c r="D29" s="277">
        <v>2734</v>
      </c>
      <c r="E29" s="277">
        <v>2870</v>
      </c>
      <c r="F29" s="277">
        <v>1604</v>
      </c>
      <c r="G29" s="277">
        <v>8504</v>
      </c>
      <c r="H29" s="277">
        <v>585</v>
      </c>
      <c r="I29" s="17"/>
    </row>
    <row r="30" spans="1:9">
      <c r="A30" s="4">
        <v>78026</v>
      </c>
      <c r="B30" s="4" t="s">
        <v>397</v>
      </c>
      <c r="C30" s="41">
        <v>435</v>
      </c>
      <c r="D30" s="277">
        <v>993</v>
      </c>
      <c r="E30" s="277">
        <v>1210</v>
      </c>
      <c r="F30" s="277">
        <v>723</v>
      </c>
      <c r="G30" s="277">
        <v>3361</v>
      </c>
      <c r="H30" s="277">
        <v>71</v>
      </c>
      <c r="I30" s="17"/>
    </row>
    <row r="31" spans="1:9">
      <c r="A31" s="4">
        <v>78027</v>
      </c>
      <c r="B31" s="4" t="s">
        <v>677</v>
      </c>
      <c r="C31" s="41">
        <v>11</v>
      </c>
      <c r="D31" s="277">
        <v>45</v>
      </c>
      <c r="E31" s="277">
        <v>92</v>
      </c>
      <c r="F31" s="277">
        <v>114</v>
      </c>
      <c r="G31" s="277">
        <v>262</v>
      </c>
      <c r="H31" s="277">
        <v>3</v>
      </c>
      <c r="I31" s="17"/>
    </row>
    <row r="32" spans="1:9">
      <c r="A32" s="4">
        <v>78028</v>
      </c>
      <c r="B32" s="4" t="s">
        <v>443</v>
      </c>
      <c r="C32" s="41">
        <v>345</v>
      </c>
      <c r="D32" s="277">
        <v>792</v>
      </c>
      <c r="E32" s="277">
        <v>935</v>
      </c>
      <c r="F32" s="277">
        <v>491</v>
      </c>
      <c r="G32" s="277">
        <v>2563</v>
      </c>
      <c r="H32" s="277">
        <v>32</v>
      </c>
      <c r="I32" s="17"/>
    </row>
    <row r="33" spans="1:9">
      <c r="A33" s="4">
        <v>78029</v>
      </c>
      <c r="B33" s="4" t="s">
        <v>283</v>
      </c>
      <c r="C33" s="41">
        <v>2719</v>
      </c>
      <c r="D33" s="277">
        <v>6187</v>
      </c>
      <c r="E33" s="277">
        <v>6349</v>
      </c>
      <c r="F33" s="277">
        <v>3332</v>
      </c>
      <c r="G33" s="277">
        <v>18587</v>
      </c>
      <c r="H33" s="277">
        <v>1428</v>
      </c>
      <c r="I33" s="17"/>
    </row>
    <row r="34" spans="1:9">
      <c r="A34" s="4">
        <v>78030</v>
      </c>
      <c r="B34" s="4" t="s">
        <v>424</v>
      </c>
      <c r="C34" s="41">
        <v>313</v>
      </c>
      <c r="D34" s="277">
        <v>919</v>
      </c>
      <c r="E34" s="277">
        <v>1096</v>
      </c>
      <c r="F34" s="277">
        <v>538</v>
      </c>
      <c r="G34" s="277">
        <v>2866</v>
      </c>
      <c r="H34" s="277">
        <v>50</v>
      </c>
      <c r="I34" s="17"/>
    </row>
    <row r="35" spans="1:9">
      <c r="A35" s="4">
        <v>78031</v>
      </c>
      <c r="B35" s="4" t="s">
        <v>303</v>
      </c>
      <c r="C35" s="41">
        <v>1374</v>
      </c>
      <c r="D35" s="277">
        <v>2971</v>
      </c>
      <c r="E35" s="277">
        <v>3677</v>
      </c>
      <c r="F35" s="277">
        <v>2006</v>
      </c>
      <c r="G35" s="277">
        <v>10028</v>
      </c>
      <c r="H35" s="277">
        <v>136</v>
      </c>
      <c r="I35" s="17"/>
    </row>
    <row r="36" spans="1:9">
      <c r="A36" s="4">
        <v>78032</v>
      </c>
      <c r="B36" s="4" t="s">
        <v>674</v>
      </c>
      <c r="C36" s="41">
        <v>16</v>
      </c>
      <c r="D36" s="277">
        <v>54</v>
      </c>
      <c r="E36" s="277">
        <v>106</v>
      </c>
      <c r="F36" s="277">
        <v>133</v>
      </c>
      <c r="G36" s="277">
        <v>309</v>
      </c>
      <c r="H36" s="277">
        <v>6</v>
      </c>
      <c r="I36" s="17"/>
    </row>
    <row r="37" spans="1:9">
      <c r="A37" s="4">
        <v>78033</v>
      </c>
      <c r="B37" s="4" t="s">
        <v>275</v>
      </c>
      <c r="C37" s="41">
        <v>2845</v>
      </c>
      <c r="D37" s="277">
        <v>6504</v>
      </c>
      <c r="E37" s="277">
        <v>8275</v>
      </c>
      <c r="F37" s="277">
        <v>4660</v>
      </c>
      <c r="G37" s="277">
        <v>22284</v>
      </c>
      <c r="H37" s="277">
        <v>892</v>
      </c>
      <c r="I37" s="17"/>
    </row>
    <row r="38" spans="1:9">
      <c r="A38" s="4">
        <v>78034</v>
      </c>
      <c r="B38" s="4" t="s">
        <v>430</v>
      </c>
      <c r="C38" s="41">
        <v>368</v>
      </c>
      <c r="D38" s="277">
        <v>914</v>
      </c>
      <c r="E38" s="277">
        <v>956</v>
      </c>
      <c r="F38" s="277">
        <v>563</v>
      </c>
      <c r="G38" s="277">
        <v>2801</v>
      </c>
      <c r="H38" s="277">
        <v>142</v>
      </c>
      <c r="I38" s="17"/>
    </row>
    <row r="39" spans="1:9">
      <c r="A39" s="4">
        <v>78035</v>
      </c>
      <c r="B39" s="4" t="s">
        <v>666</v>
      </c>
      <c r="C39" s="41">
        <v>45</v>
      </c>
      <c r="D39" s="277">
        <v>153</v>
      </c>
      <c r="E39" s="277">
        <v>190</v>
      </c>
      <c r="F39" s="277">
        <v>113</v>
      </c>
      <c r="G39" s="277">
        <v>501</v>
      </c>
      <c r="H39" s="277">
        <v>10</v>
      </c>
      <c r="I39" s="17"/>
    </row>
    <row r="40" spans="1:9">
      <c r="A40" s="4">
        <v>78036</v>
      </c>
      <c r="B40" s="4" t="s">
        <v>449</v>
      </c>
      <c r="C40" s="41">
        <v>227</v>
      </c>
      <c r="D40" s="277">
        <v>691</v>
      </c>
      <c r="E40" s="277">
        <v>841</v>
      </c>
      <c r="F40" s="277">
        <v>649</v>
      </c>
      <c r="G40" s="277">
        <v>2408</v>
      </c>
      <c r="H40" s="277">
        <v>132</v>
      </c>
      <c r="I40" s="17"/>
    </row>
    <row r="41" spans="1:9">
      <c r="A41" s="4">
        <v>78037</v>
      </c>
      <c r="B41" s="4" t="s">
        <v>407</v>
      </c>
      <c r="C41" s="41">
        <v>414</v>
      </c>
      <c r="D41" s="277">
        <v>1017</v>
      </c>
      <c r="E41" s="277">
        <v>1205</v>
      </c>
      <c r="F41" s="277">
        <v>582</v>
      </c>
      <c r="G41" s="277">
        <v>3218</v>
      </c>
      <c r="H41" s="277">
        <v>73</v>
      </c>
      <c r="I41" s="17"/>
    </row>
    <row r="42" spans="1:9">
      <c r="A42" s="4">
        <v>78038</v>
      </c>
      <c r="B42" s="4" t="s">
        <v>619</v>
      </c>
      <c r="C42" s="41">
        <v>97</v>
      </c>
      <c r="D42" s="277">
        <v>234</v>
      </c>
      <c r="E42" s="277">
        <v>303</v>
      </c>
      <c r="F42" s="277">
        <v>225</v>
      </c>
      <c r="G42" s="277">
        <v>859</v>
      </c>
      <c r="H42" s="277">
        <v>17</v>
      </c>
      <c r="I42" s="17"/>
    </row>
    <row r="43" spans="1:9">
      <c r="A43" s="4">
        <v>78039</v>
      </c>
      <c r="B43" s="4" t="s">
        <v>555</v>
      </c>
      <c r="C43" s="41">
        <v>147</v>
      </c>
      <c r="D43" s="277">
        <v>375</v>
      </c>
      <c r="E43" s="277">
        <v>468</v>
      </c>
      <c r="F43" s="277">
        <v>364</v>
      </c>
      <c r="G43" s="277">
        <v>1354</v>
      </c>
      <c r="H43" s="277">
        <v>33</v>
      </c>
      <c r="I43" s="17"/>
    </row>
    <row r="44" spans="1:9">
      <c r="A44" s="4">
        <v>78040</v>
      </c>
      <c r="B44" s="4" t="s">
        <v>299</v>
      </c>
      <c r="C44" s="41">
        <v>1270</v>
      </c>
      <c r="D44" s="277">
        <v>2970</v>
      </c>
      <c r="E44" s="277">
        <v>3600</v>
      </c>
      <c r="F44" s="277">
        <v>2295</v>
      </c>
      <c r="G44" s="277">
        <v>10135</v>
      </c>
      <c r="H44" s="277">
        <v>223</v>
      </c>
      <c r="I44" s="17"/>
    </row>
    <row r="45" spans="1:9">
      <c r="A45" s="4">
        <v>78041</v>
      </c>
      <c r="B45" s="4" t="s">
        <v>611</v>
      </c>
      <c r="C45" s="41">
        <v>78</v>
      </c>
      <c r="D45" s="277">
        <v>238</v>
      </c>
      <c r="E45" s="277">
        <v>296</v>
      </c>
      <c r="F45" s="277">
        <v>303</v>
      </c>
      <c r="G45" s="277">
        <v>915</v>
      </c>
      <c r="H45" s="277">
        <v>39</v>
      </c>
      <c r="I45" s="17"/>
    </row>
    <row r="46" spans="1:9">
      <c r="A46" s="4">
        <v>78042</v>
      </c>
      <c r="B46" s="4" t="s">
        <v>557</v>
      </c>
      <c r="C46" s="41">
        <v>161</v>
      </c>
      <c r="D46" s="277">
        <v>389</v>
      </c>
      <c r="E46" s="277">
        <v>456</v>
      </c>
      <c r="F46" s="277">
        <v>294</v>
      </c>
      <c r="G46" s="277">
        <v>1300</v>
      </c>
      <c r="H46" s="277">
        <v>91</v>
      </c>
      <c r="I46" s="17"/>
    </row>
    <row r="47" spans="1:9">
      <c r="A47" s="4">
        <v>78043</v>
      </c>
      <c r="B47" s="4" t="s">
        <v>558</v>
      </c>
      <c r="C47" s="41">
        <v>145</v>
      </c>
      <c r="D47" s="277">
        <v>391</v>
      </c>
      <c r="E47" s="277">
        <v>459</v>
      </c>
      <c r="F47" s="277">
        <v>271</v>
      </c>
      <c r="G47" s="277">
        <v>1266</v>
      </c>
      <c r="H47" s="277">
        <v>12</v>
      </c>
      <c r="I47" s="17"/>
    </row>
    <row r="48" spans="1:9">
      <c r="A48" s="4">
        <v>78044</v>
      </c>
      <c r="B48" s="4" t="s">
        <v>268</v>
      </c>
      <c r="C48" s="41">
        <v>6758</v>
      </c>
      <c r="D48" s="277">
        <v>13865</v>
      </c>
      <c r="E48" s="277">
        <v>13740</v>
      </c>
      <c r="F48" s="277">
        <v>6116</v>
      </c>
      <c r="G48" s="277">
        <v>40479</v>
      </c>
      <c r="H48" s="277">
        <v>2489</v>
      </c>
      <c r="I48" s="17"/>
    </row>
    <row r="49" spans="1:9">
      <c r="A49" s="4">
        <v>78045</v>
      </c>
      <c r="B49" s="4" t="s">
        <v>265</v>
      </c>
      <c r="C49" s="41">
        <v>7998</v>
      </c>
      <c r="D49" s="277">
        <v>18821</v>
      </c>
      <c r="E49" s="277">
        <v>25133</v>
      </c>
      <c r="F49" s="277">
        <v>15727</v>
      </c>
      <c r="G49" s="277">
        <v>67679</v>
      </c>
      <c r="H49" s="277">
        <v>3453</v>
      </c>
      <c r="I49" s="17"/>
    </row>
    <row r="50" spans="1:9">
      <c r="A50" s="4">
        <v>78046</v>
      </c>
      <c r="B50" s="4" t="s">
        <v>592</v>
      </c>
      <c r="C50" s="41">
        <v>138</v>
      </c>
      <c r="D50" s="277">
        <v>341</v>
      </c>
      <c r="E50" s="277">
        <v>367</v>
      </c>
      <c r="F50" s="277">
        <v>270</v>
      </c>
      <c r="G50" s="277">
        <v>1116</v>
      </c>
      <c r="H50" s="277">
        <v>27</v>
      </c>
      <c r="I50" s="17"/>
    </row>
    <row r="51" spans="1:9">
      <c r="A51" s="4">
        <v>78047</v>
      </c>
      <c r="B51" s="4" t="s">
        <v>305</v>
      </c>
      <c r="C51" s="41">
        <v>1547</v>
      </c>
      <c r="D51" s="277">
        <v>3395</v>
      </c>
      <c r="E51" s="277">
        <v>3269</v>
      </c>
      <c r="F51" s="277">
        <v>1535</v>
      </c>
      <c r="G51" s="277">
        <v>9746</v>
      </c>
      <c r="H51" s="277">
        <v>828</v>
      </c>
      <c r="I51" s="17"/>
    </row>
    <row r="52" spans="1:9">
      <c r="A52" s="4">
        <v>78048</v>
      </c>
      <c r="B52" s="4" t="s">
        <v>350</v>
      </c>
      <c r="C52" s="41">
        <v>589</v>
      </c>
      <c r="D52" s="277">
        <v>1547</v>
      </c>
      <c r="E52" s="277">
        <v>1975</v>
      </c>
      <c r="F52" s="277">
        <v>1257</v>
      </c>
      <c r="G52" s="277">
        <v>5368</v>
      </c>
      <c r="H52" s="277">
        <v>189</v>
      </c>
      <c r="I52" s="17"/>
    </row>
    <row r="53" spans="1:9">
      <c r="A53" s="4">
        <v>78049</v>
      </c>
      <c r="B53" s="4" t="s">
        <v>369</v>
      </c>
      <c r="C53" s="41">
        <v>632</v>
      </c>
      <c r="D53" s="277">
        <v>1263</v>
      </c>
      <c r="E53" s="277">
        <v>1691</v>
      </c>
      <c r="F53" s="277">
        <v>811</v>
      </c>
      <c r="G53" s="277">
        <v>4397</v>
      </c>
      <c r="H53" s="277">
        <v>127</v>
      </c>
      <c r="I53" s="17"/>
    </row>
    <row r="54" spans="1:9">
      <c r="A54" s="4">
        <v>78050</v>
      </c>
      <c r="B54" s="4" t="s">
        <v>613</v>
      </c>
      <c r="C54" s="41">
        <v>109</v>
      </c>
      <c r="D54" s="277">
        <v>286</v>
      </c>
      <c r="E54" s="277">
        <v>350</v>
      </c>
      <c r="F54" s="277">
        <v>206</v>
      </c>
      <c r="G54" s="277">
        <v>951</v>
      </c>
      <c r="H54" s="277">
        <v>25</v>
      </c>
      <c r="I54" s="17"/>
    </row>
    <row r="55" spans="1:9">
      <c r="A55" s="4">
        <v>78051</v>
      </c>
      <c r="B55" s="4" t="s">
        <v>383</v>
      </c>
      <c r="C55" s="41">
        <v>499</v>
      </c>
      <c r="D55" s="277">
        <v>1128</v>
      </c>
      <c r="E55" s="277">
        <v>1376</v>
      </c>
      <c r="F55" s="277">
        <v>919</v>
      </c>
      <c r="G55" s="277">
        <v>3922</v>
      </c>
      <c r="H55" s="277">
        <v>71</v>
      </c>
      <c r="I55" s="17"/>
    </row>
    <row r="56" spans="1:9">
      <c r="A56" s="4">
        <v>78052</v>
      </c>
      <c r="B56" s="4" t="s">
        <v>542</v>
      </c>
      <c r="C56" s="41">
        <v>176</v>
      </c>
      <c r="D56" s="277">
        <v>439</v>
      </c>
      <c r="E56" s="277">
        <v>518</v>
      </c>
      <c r="F56" s="277">
        <v>302</v>
      </c>
      <c r="G56" s="277">
        <v>1435</v>
      </c>
      <c r="H56" s="277">
        <v>6</v>
      </c>
      <c r="I56" s="17"/>
    </row>
    <row r="57" spans="1:9">
      <c r="A57" s="4">
        <v>78053</v>
      </c>
      <c r="B57" s="4" t="s">
        <v>593</v>
      </c>
      <c r="C57" s="41">
        <v>138</v>
      </c>
      <c r="D57" s="277">
        <v>373</v>
      </c>
      <c r="E57" s="277">
        <v>448</v>
      </c>
      <c r="F57" s="277">
        <v>201</v>
      </c>
      <c r="G57" s="277">
        <v>1160</v>
      </c>
      <c r="H57" s="277">
        <v>15</v>
      </c>
      <c r="I57" s="17"/>
    </row>
    <row r="58" spans="1:9">
      <c r="A58" s="4">
        <v>78054</v>
      </c>
      <c r="B58" s="4" t="s">
        <v>478</v>
      </c>
      <c r="C58" s="41">
        <v>245</v>
      </c>
      <c r="D58" s="277">
        <v>601</v>
      </c>
      <c r="E58" s="277">
        <v>788</v>
      </c>
      <c r="F58" s="277">
        <v>522</v>
      </c>
      <c r="G58" s="277">
        <v>2156</v>
      </c>
      <c r="H58" s="277">
        <v>57</v>
      </c>
      <c r="I58" s="17"/>
    </row>
    <row r="59" spans="1:9">
      <c r="A59" s="4">
        <v>78055</v>
      </c>
      <c r="B59" s="4" t="s">
        <v>420</v>
      </c>
      <c r="C59" s="41">
        <v>339</v>
      </c>
      <c r="D59" s="277">
        <v>928</v>
      </c>
      <c r="E59" s="277">
        <v>1030</v>
      </c>
      <c r="F59" s="277">
        <v>726</v>
      </c>
      <c r="G59" s="277">
        <v>3023</v>
      </c>
      <c r="H59" s="277">
        <v>54</v>
      </c>
      <c r="I59" s="17"/>
    </row>
    <row r="60" spans="1:9">
      <c r="A60" s="4">
        <v>78056</v>
      </c>
      <c r="B60" s="4" t="s">
        <v>422</v>
      </c>
      <c r="C60" s="41">
        <v>383</v>
      </c>
      <c r="D60" s="277">
        <v>869</v>
      </c>
      <c r="E60" s="277">
        <v>1015</v>
      </c>
      <c r="F60" s="277">
        <v>653</v>
      </c>
      <c r="G60" s="277">
        <v>2920</v>
      </c>
      <c r="H60" s="277">
        <v>234</v>
      </c>
      <c r="I60" s="17"/>
    </row>
    <row r="61" spans="1:9">
      <c r="A61" s="4">
        <v>78057</v>
      </c>
      <c r="B61" s="4" t="s">
        <v>469</v>
      </c>
      <c r="C61" s="41">
        <v>235</v>
      </c>
      <c r="D61" s="277">
        <v>624</v>
      </c>
      <c r="E61" s="277">
        <v>770</v>
      </c>
      <c r="F61" s="277">
        <v>565</v>
      </c>
      <c r="G61" s="277">
        <v>2194</v>
      </c>
      <c r="H61" s="277">
        <v>74</v>
      </c>
      <c r="I61" s="17"/>
    </row>
    <row r="62" spans="1:9">
      <c r="A62" s="4">
        <v>78058</v>
      </c>
      <c r="B62" s="4" t="s">
        <v>314</v>
      </c>
      <c r="C62" s="41">
        <v>1104</v>
      </c>
      <c r="D62" s="277">
        <v>2517</v>
      </c>
      <c r="E62" s="277">
        <v>2858</v>
      </c>
      <c r="F62" s="277">
        <v>1694</v>
      </c>
      <c r="G62" s="277">
        <v>8173</v>
      </c>
      <c r="H62" s="277">
        <v>177</v>
      </c>
      <c r="I62" s="17"/>
    </row>
    <row r="63" spans="1:9">
      <c r="A63" s="4">
        <v>78059</v>
      </c>
      <c r="B63" s="4" t="s">
        <v>519</v>
      </c>
      <c r="C63" s="41">
        <v>194</v>
      </c>
      <c r="D63" s="277">
        <v>484</v>
      </c>
      <c r="E63" s="277">
        <v>633</v>
      </c>
      <c r="F63" s="277">
        <v>386</v>
      </c>
      <c r="G63" s="277">
        <v>1697</v>
      </c>
      <c r="H63" s="277">
        <v>8</v>
      </c>
      <c r="I63" s="17"/>
    </row>
    <row r="64" spans="1:9">
      <c r="A64" s="4">
        <v>78060</v>
      </c>
      <c r="B64" s="4" t="s">
        <v>462</v>
      </c>
      <c r="C64" s="41">
        <v>280</v>
      </c>
      <c r="D64" s="277">
        <v>631</v>
      </c>
      <c r="E64" s="277">
        <v>808</v>
      </c>
      <c r="F64" s="277">
        <v>523</v>
      </c>
      <c r="G64" s="277">
        <v>2242</v>
      </c>
      <c r="H64" s="277">
        <v>66</v>
      </c>
      <c r="I64" s="17"/>
    </row>
    <row r="65" spans="1:9">
      <c r="A65" s="4">
        <v>78061</v>
      </c>
      <c r="B65" s="4" t="s">
        <v>502</v>
      </c>
      <c r="C65" s="41">
        <v>218</v>
      </c>
      <c r="D65" s="277">
        <v>527</v>
      </c>
      <c r="E65" s="277">
        <v>718</v>
      </c>
      <c r="F65" s="277">
        <v>432</v>
      </c>
      <c r="G65" s="277">
        <v>1895</v>
      </c>
      <c r="H65" s="277">
        <v>52</v>
      </c>
      <c r="I65" s="17"/>
    </row>
    <row r="66" spans="1:9">
      <c r="A66" s="4">
        <v>78062</v>
      </c>
      <c r="B66" s="4" t="s">
        <v>438</v>
      </c>
      <c r="C66" s="41">
        <v>242</v>
      </c>
      <c r="D66" s="277">
        <v>770</v>
      </c>
      <c r="E66" s="277">
        <v>942</v>
      </c>
      <c r="F66" s="277">
        <v>688</v>
      </c>
      <c r="G66" s="277">
        <v>2642</v>
      </c>
      <c r="H66" s="277">
        <v>45</v>
      </c>
      <c r="I66" s="17"/>
    </row>
    <row r="67" spans="1:9">
      <c r="A67" s="4">
        <v>78063</v>
      </c>
      <c r="B67" s="4" t="s">
        <v>489</v>
      </c>
      <c r="C67" s="41">
        <v>201</v>
      </c>
      <c r="D67" s="277">
        <v>536</v>
      </c>
      <c r="E67" s="277">
        <v>711</v>
      </c>
      <c r="F67" s="277">
        <v>525</v>
      </c>
      <c r="G67" s="277">
        <v>1973</v>
      </c>
      <c r="H67" s="277">
        <v>42</v>
      </c>
      <c r="I67" s="17"/>
    </row>
    <row r="68" spans="1:9">
      <c r="A68" s="4">
        <v>78064</v>
      </c>
      <c r="B68" s="4" t="s">
        <v>620</v>
      </c>
      <c r="C68" s="41">
        <v>132</v>
      </c>
      <c r="D68" s="277">
        <v>228</v>
      </c>
      <c r="E68" s="277">
        <v>291</v>
      </c>
      <c r="F68" s="277">
        <v>209</v>
      </c>
      <c r="G68" s="277">
        <v>860</v>
      </c>
      <c r="H68" s="277">
        <v>10</v>
      </c>
      <c r="I68" s="17"/>
    </row>
    <row r="69" spans="1:9">
      <c r="A69" s="4">
        <v>78065</v>
      </c>
      <c r="B69" s="4" t="s">
        <v>607</v>
      </c>
      <c r="C69" s="41">
        <v>105</v>
      </c>
      <c r="D69" s="277">
        <v>277</v>
      </c>
      <c r="E69" s="277">
        <v>363</v>
      </c>
      <c r="F69" s="277">
        <v>205</v>
      </c>
      <c r="G69" s="277">
        <v>950</v>
      </c>
      <c r="H69" s="277">
        <v>14</v>
      </c>
      <c r="I69" s="17"/>
    </row>
    <row r="70" spans="1:9">
      <c r="A70" s="4">
        <v>78066</v>
      </c>
      <c r="B70" s="4" t="s">
        <v>378</v>
      </c>
      <c r="C70" s="41">
        <v>524</v>
      </c>
      <c r="D70" s="277">
        <v>1297</v>
      </c>
      <c r="E70" s="277">
        <v>1452</v>
      </c>
      <c r="F70" s="277">
        <v>773</v>
      </c>
      <c r="G70" s="277">
        <v>4046</v>
      </c>
      <c r="H70" s="277">
        <v>80</v>
      </c>
      <c r="I70" s="17"/>
    </row>
    <row r="71" spans="1:9">
      <c r="A71" s="4">
        <v>78067</v>
      </c>
      <c r="B71" s="4" t="s">
        <v>465</v>
      </c>
      <c r="C71" s="41">
        <v>266</v>
      </c>
      <c r="D71" s="277">
        <v>684</v>
      </c>
      <c r="E71" s="277">
        <v>808</v>
      </c>
      <c r="F71" s="277">
        <v>528</v>
      </c>
      <c r="G71" s="277">
        <v>2286</v>
      </c>
      <c r="H71" s="277">
        <v>56</v>
      </c>
      <c r="I71" s="17"/>
    </row>
    <row r="72" spans="1:9">
      <c r="A72" s="4">
        <v>78068</v>
      </c>
      <c r="B72" s="4" t="s">
        <v>393</v>
      </c>
      <c r="C72" s="41">
        <v>337</v>
      </c>
      <c r="D72" s="277">
        <v>923</v>
      </c>
      <c r="E72" s="277">
        <v>1099</v>
      </c>
      <c r="F72" s="277">
        <v>891</v>
      </c>
      <c r="G72" s="277">
        <v>3250</v>
      </c>
      <c r="H72" s="277">
        <v>67</v>
      </c>
      <c r="I72" s="17"/>
    </row>
    <row r="73" spans="1:9">
      <c r="A73" s="4">
        <v>78069</v>
      </c>
      <c r="B73" s="4" t="s">
        <v>446</v>
      </c>
      <c r="C73" s="41">
        <v>238</v>
      </c>
      <c r="D73" s="277">
        <v>729</v>
      </c>
      <c r="E73" s="277">
        <v>993</v>
      </c>
      <c r="F73" s="277">
        <v>654</v>
      </c>
      <c r="G73" s="277">
        <v>2614</v>
      </c>
      <c r="H73" s="277">
        <v>63</v>
      </c>
      <c r="I73" s="17"/>
    </row>
    <row r="74" spans="1:9">
      <c r="A74" s="4">
        <v>78070</v>
      </c>
      <c r="B74" s="4" t="s">
        <v>304</v>
      </c>
      <c r="C74" s="41">
        <v>1304</v>
      </c>
      <c r="D74" s="277">
        <v>2953</v>
      </c>
      <c r="E74" s="277">
        <v>3311</v>
      </c>
      <c r="F74" s="277">
        <v>1900</v>
      </c>
      <c r="G74" s="277">
        <v>9468</v>
      </c>
      <c r="H74" s="277">
        <v>313</v>
      </c>
      <c r="I74" s="17"/>
    </row>
    <row r="75" spans="1:9">
      <c r="A75" s="4">
        <v>78071</v>
      </c>
      <c r="B75" s="4" t="s">
        <v>575</v>
      </c>
      <c r="C75" s="41">
        <v>142</v>
      </c>
      <c r="D75" s="277">
        <v>354</v>
      </c>
      <c r="E75" s="277">
        <v>455</v>
      </c>
      <c r="F75" s="277">
        <v>294</v>
      </c>
      <c r="G75" s="277">
        <v>1245</v>
      </c>
      <c r="H75" s="277">
        <v>32</v>
      </c>
      <c r="I75" s="17"/>
    </row>
    <row r="76" spans="1:9">
      <c r="A76" s="4">
        <v>78072</v>
      </c>
      <c r="B76" s="4" t="s">
        <v>629</v>
      </c>
      <c r="C76" s="41">
        <v>88</v>
      </c>
      <c r="D76" s="277">
        <v>229</v>
      </c>
      <c r="E76" s="277">
        <v>278</v>
      </c>
      <c r="F76" s="277">
        <v>197</v>
      </c>
      <c r="G76" s="277">
        <v>792</v>
      </c>
      <c r="H76" s="277">
        <v>8</v>
      </c>
      <c r="I76" s="17"/>
    </row>
    <row r="77" spans="1:9">
      <c r="A77" s="4">
        <v>78073</v>
      </c>
      <c r="B77" s="4" t="s">
        <v>505</v>
      </c>
      <c r="C77" s="41">
        <v>182</v>
      </c>
      <c r="D77" s="277">
        <v>558</v>
      </c>
      <c r="E77" s="277">
        <v>661</v>
      </c>
      <c r="F77" s="277">
        <v>408</v>
      </c>
      <c r="G77" s="277">
        <v>1809</v>
      </c>
      <c r="H77" s="277">
        <v>62</v>
      </c>
      <c r="I77" s="17"/>
    </row>
    <row r="78" spans="1:9">
      <c r="A78" s="4">
        <v>78074</v>
      </c>
      <c r="B78" s="4" t="s">
        <v>429</v>
      </c>
      <c r="C78" s="41">
        <v>345</v>
      </c>
      <c r="D78" s="277">
        <v>936</v>
      </c>
      <c r="E78" s="277">
        <v>1016</v>
      </c>
      <c r="F78" s="277">
        <v>614</v>
      </c>
      <c r="G78" s="277">
        <v>2911</v>
      </c>
      <c r="H78" s="277">
        <v>176</v>
      </c>
      <c r="I78" s="17"/>
    </row>
    <row r="79" spans="1:9">
      <c r="A79" s="4">
        <v>78075</v>
      </c>
      <c r="B79" s="4" t="s">
        <v>510</v>
      </c>
      <c r="C79" s="41">
        <v>260</v>
      </c>
      <c r="D79" s="277">
        <v>596</v>
      </c>
      <c r="E79" s="277">
        <v>667</v>
      </c>
      <c r="F79" s="277">
        <v>352</v>
      </c>
      <c r="G79" s="277">
        <v>1875</v>
      </c>
      <c r="H79" s="277">
        <v>63</v>
      </c>
      <c r="I79" s="17"/>
    </row>
    <row r="80" spans="1:9">
      <c r="A80" s="4">
        <v>78076</v>
      </c>
      <c r="B80" s="4" t="s">
        <v>394</v>
      </c>
      <c r="C80" s="41">
        <v>638</v>
      </c>
      <c r="D80" s="277">
        <v>1190</v>
      </c>
      <c r="E80" s="277">
        <v>1318</v>
      </c>
      <c r="F80" s="277">
        <v>421</v>
      </c>
      <c r="G80" s="277">
        <v>3567</v>
      </c>
      <c r="H80" s="277">
        <v>33</v>
      </c>
      <c r="I80" s="17"/>
    </row>
    <row r="81" spans="1:9">
      <c r="A81" s="4">
        <v>78077</v>
      </c>
      <c r="B81" s="4" t="s">
        <v>419</v>
      </c>
      <c r="C81" s="41">
        <v>565</v>
      </c>
      <c r="D81" s="277">
        <v>1035</v>
      </c>
      <c r="E81" s="277">
        <v>1170</v>
      </c>
      <c r="F81" s="277">
        <v>400</v>
      </c>
      <c r="G81" s="277">
        <v>3170</v>
      </c>
      <c r="H81" s="277">
        <v>57</v>
      </c>
      <c r="I81" s="17"/>
    </row>
    <row r="82" spans="1:9">
      <c r="A82" s="4">
        <v>78078</v>
      </c>
      <c r="B82" s="4" t="s">
        <v>606</v>
      </c>
      <c r="C82" s="41">
        <v>145</v>
      </c>
      <c r="D82" s="277">
        <v>270</v>
      </c>
      <c r="E82" s="277">
        <v>353</v>
      </c>
      <c r="F82" s="277">
        <v>217</v>
      </c>
      <c r="G82" s="277">
        <v>985</v>
      </c>
      <c r="H82" s="277">
        <v>16</v>
      </c>
      <c r="I82" s="17"/>
    </row>
    <row r="83" spans="1:9">
      <c r="A83" s="4">
        <v>78079</v>
      </c>
      <c r="B83" s="4" t="s">
        <v>307</v>
      </c>
      <c r="C83" s="41">
        <v>1416</v>
      </c>
      <c r="D83" s="277">
        <v>2896</v>
      </c>
      <c r="E83" s="277">
        <v>3652</v>
      </c>
      <c r="F83" s="277">
        <v>1477</v>
      </c>
      <c r="G83" s="277">
        <v>9441</v>
      </c>
      <c r="H83" s="277">
        <v>123</v>
      </c>
      <c r="I83" s="17"/>
    </row>
    <row r="84" spans="1:9">
      <c r="A84" s="4">
        <v>78080</v>
      </c>
      <c r="B84" s="4" t="s">
        <v>523</v>
      </c>
      <c r="C84" s="41">
        <v>188</v>
      </c>
      <c r="D84" s="277">
        <v>493</v>
      </c>
      <c r="E84" s="277">
        <v>559</v>
      </c>
      <c r="F84" s="277">
        <v>386</v>
      </c>
      <c r="G84" s="277">
        <v>1626</v>
      </c>
      <c r="H84" s="277">
        <v>26</v>
      </c>
      <c r="I84" s="17"/>
    </row>
    <row r="85" spans="1:9">
      <c r="A85" s="4">
        <v>78081</v>
      </c>
      <c r="B85" s="4" t="s">
        <v>280</v>
      </c>
      <c r="C85" s="41">
        <v>3278</v>
      </c>
      <c r="D85" s="277">
        <v>6578</v>
      </c>
      <c r="E85" s="277">
        <v>6792</v>
      </c>
      <c r="F85" s="277">
        <v>2869</v>
      </c>
      <c r="G85" s="277">
        <v>19517</v>
      </c>
      <c r="H85" s="277">
        <v>743</v>
      </c>
      <c r="I85" s="17"/>
    </row>
    <row r="86" spans="1:9">
      <c r="A86" s="4">
        <v>78082</v>
      </c>
      <c r="B86" s="4" t="s">
        <v>493</v>
      </c>
      <c r="C86" s="41">
        <v>154</v>
      </c>
      <c r="D86" s="277">
        <v>460</v>
      </c>
      <c r="E86" s="277">
        <v>687</v>
      </c>
      <c r="F86" s="277">
        <v>598</v>
      </c>
      <c r="G86" s="277">
        <v>1899</v>
      </c>
      <c r="H86" s="277">
        <v>66</v>
      </c>
      <c r="I86" s="17"/>
    </row>
    <row r="87" spans="1:9">
      <c r="A87" s="4">
        <v>78083</v>
      </c>
      <c r="B87" s="4" t="s">
        <v>362</v>
      </c>
      <c r="C87" s="41">
        <v>471</v>
      </c>
      <c r="D87" s="277">
        <v>1437</v>
      </c>
      <c r="E87" s="277">
        <v>1697</v>
      </c>
      <c r="F87" s="277">
        <v>1049</v>
      </c>
      <c r="G87" s="277">
        <v>4654</v>
      </c>
      <c r="H87" s="277">
        <v>162</v>
      </c>
      <c r="I87" s="17"/>
    </row>
    <row r="88" spans="1:9">
      <c r="A88" s="4">
        <v>78084</v>
      </c>
      <c r="B88" s="4" t="s">
        <v>408</v>
      </c>
      <c r="C88" s="41">
        <v>300</v>
      </c>
      <c r="D88" s="277">
        <v>793</v>
      </c>
      <c r="E88" s="277">
        <v>1162</v>
      </c>
      <c r="F88" s="277">
        <v>824</v>
      </c>
      <c r="G88" s="277">
        <v>3079</v>
      </c>
      <c r="H88" s="277">
        <v>47</v>
      </c>
      <c r="I88" s="17"/>
    </row>
    <row r="89" spans="1:9">
      <c r="A89" s="4">
        <v>78085</v>
      </c>
      <c r="B89" s="4" t="s">
        <v>565</v>
      </c>
      <c r="C89" s="41">
        <v>104</v>
      </c>
      <c r="D89" s="277">
        <v>353</v>
      </c>
      <c r="E89" s="277">
        <v>416</v>
      </c>
      <c r="F89" s="277">
        <v>365</v>
      </c>
      <c r="G89" s="277">
        <v>1238</v>
      </c>
      <c r="H89" s="277">
        <v>41</v>
      </c>
      <c r="I89" s="17"/>
    </row>
    <row r="90" spans="1:9">
      <c r="A90" s="4">
        <v>78086</v>
      </c>
      <c r="B90" s="4" t="s">
        <v>670</v>
      </c>
      <c r="C90" s="41">
        <v>30</v>
      </c>
      <c r="D90" s="277">
        <v>119</v>
      </c>
      <c r="E90" s="277">
        <v>123</v>
      </c>
      <c r="F90" s="277">
        <v>131</v>
      </c>
      <c r="G90" s="277">
        <v>403</v>
      </c>
      <c r="H90" s="277">
        <v>16</v>
      </c>
      <c r="I90" s="17"/>
    </row>
    <row r="91" spans="1:9">
      <c r="A91" s="4">
        <v>78087</v>
      </c>
      <c r="B91" s="4" t="s">
        <v>456</v>
      </c>
      <c r="C91" s="41">
        <v>204</v>
      </c>
      <c r="D91" s="277">
        <v>517</v>
      </c>
      <c r="E91" s="277">
        <v>795</v>
      </c>
      <c r="F91" s="277">
        <v>754</v>
      </c>
      <c r="G91" s="277">
        <v>2270</v>
      </c>
      <c r="H91" s="277">
        <v>52</v>
      </c>
      <c r="I91" s="17"/>
    </row>
    <row r="92" spans="1:9">
      <c r="A92" s="4">
        <v>78088</v>
      </c>
      <c r="B92" s="4" t="s">
        <v>551</v>
      </c>
      <c r="C92" s="41">
        <v>132</v>
      </c>
      <c r="D92" s="277">
        <v>339</v>
      </c>
      <c r="E92" s="277">
        <v>470</v>
      </c>
      <c r="F92" s="277">
        <v>340</v>
      </c>
      <c r="G92" s="277">
        <v>1281</v>
      </c>
      <c r="H92" s="277">
        <v>15</v>
      </c>
      <c r="I92" s="17"/>
    </row>
    <row r="93" spans="1:9">
      <c r="A93" s="4">
        <v>78089</v>
      </c>
      <c r="B93" s="4" t="s">
        <v>589</v>
      </c>
      <c r="C93" s="41">
        <v>102</v>
      </c>
      <c r="D93" s="277">
        <v>328</v>
      </c>
      <c r="E93" s="277">
        <v>376</v>
      </c>
      <c r="F93" s="277">
        <v>288</v>
      </c>
      <c r="G93" s="277">
        <v>1094</v>
      </c>
      <c r="H93" s="277">
        <v>42</v>
      </c>
      <c r="I93" s="17"/>
    </row>
    <row r="94" spans="1:9">
      <c r="A94" s="4">
        <v>78090</v>
      </c>
      <c r="B94" s="4" t="s">
        <v>675</v>
      </c>
      <c r="C94" s="41">
        <v>32</v>
      </c>
      <c r="D94" s="277">
        <v>100</v>
      </c>
      <c r="E94" s="277">
        <v>127</v>
      </c>
      <c r="F94" s="277">
        <v>93</v>
      </c>
      <c r="G94" s="277">
        <v>352</v>
      </c>
      <c r="H94" s="277">
        <v>8</v>
      </c>
      <c r="I94" s="17"/>
    </row>
    <row r="95" spans="1:9">
      <c r="A95" s="4">
        <v>78091</v>
      </c>
      <c r="B95" s="4" t="s">
        <v>285</v>
      </c>
      <c r="C95" s="41">
        <v>2029</v>
      </c>
      <c r="D95" s="277">
        <v>4919</v>
      </c>
      <c r="E95" s="277">
        <v>5898</v>
      </c>
      <c r="F95" s="277">
        <v>3368</v>
      </c>
      <c r="G95" s="277">
        <v>16214</v>
      </c>
      <c r="H95" s="277">
        <v>473</v>
      </c>
      <c r="I95" s="17"/>
    </row>
    <row r="96" spans="1:9">
      <c r="A96" s="4">
        <v>78092</v>
      </c>
      <c r="B96" s="4" t="s">
        <v>630</v>
      </c>
      <c r="C96" s="41">
        <v>49</v>
      </c>
      <c r="D96" s="277">
        <v>198</v>
      </c>
      <c r="E96" s="277">
        <v>270</v>
      </c>
      <c r="F96" s="277">
        <v>227</v>
      </c>
      <c r="G96" s="277">
        <v>744</v>
      </c>
      <c r="H96" s="277">
        <v>10</v>
      </c>
      <c r="I96" s="17"/>
    </row>
    <row r="97" spans="1:9">
      <c r="A97" s="4">
        <v>78093</v>
      </c>
      <c r="B97" s="4" t="s">
        <v>467</v>
      </c>
      <c r="C97" s="41">
        <v>278</v>
      </c>
      <c r="D97" s="277">
        <v>659</v>
      </c>
      <c r="E97" s="277">
        <v>828</v>
      </c>
      <c r="F97" s="277">
        <v>443</v>
      </c>
      <c r="G97" s="277">
        <v>2208</v>
      </c>
      <c r="H97" s="277">
        <v>20</v>
      </c>
      <c r="I97" s="17"/>
    </row>
    <row r="98" spans="1:9">
      <c r="A98" s="4">
        <v>78094</v>
      </c>
      <c r="B98" s="4" t="s">
        <v>548</v>
      </c>
      <c r="C98" s="41">
        <v>151</v>
      </c>
      <c r="D98" s="277">
        <v>435</v>
      </c>
      <c r="E98" s="277">
        <v>547</v>
      </c>
      <c r="F98" s="277">
        <v>272</v>
      </c>
      <c r="G98" s="277">
        <v>1405</v>
      </c>
      <c r="H98" s="277">
        <v>32</v>
      </c>
      <c r="I98" s="17"/>
    </row>
    <row r="99" spans="1:9">
      <c r="A99" s="4">
        <v>78095</v>
      </c>
      <c r="B99" s="4" t="s">
        <v>491</v>
      </c>
      <c r="C99" s="41">
        <v>215</v>
      </c>
      <c r="D99" s="277">
        <v>551</v>
      </c>
      <c r="E99" s="277">
        <v>710</v>
      </c>
      <c r="F99" s="277">
        <v>442</v>
      </c>
      <c r="G99" s="277">
        <v>1918</v>
      </c>
      <c r="H99" s="277">
        <v>60</v>
      </c>
      <c r="I99" s="17"/>
    </row>
    <row r="100" spans="1:9">
      <c r="A100" s="4">
        <v>78096</v>
      </c>
      <c r="B100" s="4" t="s">
        <v>621</v>
      </c>
      <c r="C100" s="41">
        <v>96</v>
      </c>
      <c r="D100" s="277">
        <v>239</v>
      </c>
      <c r="E100" s="277">
        <v>304</v>
      </c>
      <c r="F100" s="277">
        <v>217</v>
      </c>
      <c r="G100" s="277">
        <v>856</v>
      </c>
      <c r="H100" s="277">
        <v>15</v>
      </c>
      <c r="I100" s="17"/>
    </row>
    <row r="101" spans="1:9">
      <c r="A101" s="4">
        <v>78097</v>
      </c>
      <c r="B101" s="4" t="s">
        <v>541</v>
      </c>
      <c r="C101" s="41">
        <v>190</v>
      </c>
      <c r="D101" s="277">
        <v>435</v>
      </c>
      <c r="E101" s="277">
        <v>519</v>
      </c>
      <c r="F101" s="277">
        <v>287</v>
      </c>
      <c r="G101" s="277">
        <v>1431</v>
      </c>
      <c r="H101" s="277">
        <v>13</v>
      </c>
      <c r="I101" s="17"/>
    </row>
    <row r="102" spans="1:9">
      <c r="A102" s="4">
        <v>78098</v>
      </c>
      <c r="B102" s="4" t="s">
        <v>546</v>
      </c>
      <c r="C102" s="41">
        <v>141</v>
      </c>
      <c r="D102" s="277">
        <v>411</v>
      </c>
      <c r="E102" s="277">
        <v>516</v>
      </c>
      <c r="F102" s="277">
        <v>263</v>
      </c>
      <c r="G102" s="277">
        <v>1331</v>
      </c>
      <c r="H102" s="277">
        <v>19</v>
      </c>
      <c r="I102" s="17"/>
    </row>
    <row r="103" spans="1:9">
      <c r="A103" s="4">
        <v>78099</v>
      </c>
      <c r="B103" s="4" t="s">
        <v>583</v>
      </c>
      <c r="C103" s="41">
        <v>153</v>
      </c>
      <c r="D103" s="277">
        <v>336</v>
      </c>
      <c r="E103" s="277">
        <v>396</v>
      </c>
      <c r="F103" s="277">
        <v>270</v>
      </c>
      <c r="G103" s="277">
        <v>1155</v>
      </c>
      <c r="H103" s="277">
        <v>63</v>
      </c>
      <c r="I103" s="17"/>
    </row>
    <row r="104" spans="1:9">
      <c r="A104" s="4">
        <v>78100</v>
      </c>
      <c r="B104" s="4" t="s">
        <v>627</v>
      </c>
      <c r="C104" s="41">
        <v>72</v>
      </c>
      <c r="D104" s="277">
        <v>166</v>
      </c>
      <c r="E104" s="277">
        <v>288</v>
      </c>
      <c r="F104" s="277">
        <v>244</v>
      </c>
      <c r="G104" s="277">
        <v>770</v>
      </c>
      <c r="H104" s="277">
        <v>25</v>
      </c>
      <c r="I104" s="17"/>
    </row>
    <row r="105" spans="1:9">
      <c r="A105" s="4">
        <v>78101</v>
      </c>
      <c r="B105" s="4" t="s">
        <v>329</v>
      </c>
      <c r="C105" s="41">
        <v>814</v>
      </c>
      <c r="D105" s="277">
        <v>2019</v>
      </c>
      <c r="E105" s="277">
        <v>2498</v>
      </c>
      <c r="F105" s="277">
        <v>1413</v>
      </c>
      <c r="G105" s="277">
        <v>6744</v>
      </c>
      <c r="H105" s="277">
        <v>216</v>
      </c>
      <c r="I105" s="17"/>
    </row>
    <row r="106" spans="1:9">
      <c r="A106" s="4">
        <v>78102</v>
      </c>
      <c r="B106" s="4" t="s">
        <v>272</v>
      </c>
      <c r="C106" s="41">
        <v>4432</v>
      </c>
      <c r="D106" s="277">
        <v>11772</v>
      </c>
      <c r="E106" s="277">
        <v>12456</v>
      </c>
      <c r="F106" s="277">
        <v>6500</v>
      </c>
      <c r="G106" s="277">
        <v>35160</v>
      </c>
      <c r="H106" s="277">
        <v>1405</v>
      </c>
      <c r="I106" s="17"/>
    </row>
    <row r="107" spans="1:9">
      <c r="A107" s="4">
        <v>78103</v>
      </c>
      <c r="B107" s="4" t="s">
        <v>405</v>
      </c>
      <c r="C107" s="41">
        <v>420</v>
      </c>
      <c r="D107" s="277">
        <v>1023</v>
      </c>
      <c r="E107" s="277">
        <v>1171</v>
      </c>
      <c r="F107" s="277">
        <v>734</v>
      </c>
      <c r="G107" s="277">
        <v>3348</v>
      </c>
      <c r="H107" s="277">
        <v>281</v>
      </c>
      <c r="I107" s="17"/>
    </row>
    <row r="108" spans="1:9">
      <c r="A108" s="4">
        <v>78104</v>
      </c>
      <c r="B108" s="4" t="s">
        <v>318</v>
      </c>
      <c r="C108" s="41">
        <v>987</v>
      </c>
      <c r="D108" s="277">
        <v>2300</v>
      </c>
      <c r="E108" s="277">
        <v>2553</v>
      </c>
      <c r="F108" s="277">
        <v>1377</v>
      </c>
      <c r="G108" s="277">
        <v>7217</v>
      </c>
      <c r="H108" s="277">
        <v>302</v>
      </c>
      <c r="I108" s="17"/>
    </row>
    <row r="109" spans="1:9">
      <c r="A109" s="4">
        <v>78105</v>
      </c>
      <c r="B109" s="4" t="s">
        <v>340</v>
      </c>
      <c r="C109" s="41">
        <v>734</v>
      </c>
      <c r="D109" s="277">
        <v>1620</v>
      </c>
      <c r="E109" s="277">
        <v>2111</v>
      </c>
      <c r="F109" s="277">
        <v>1211</v>
      </c>
      <c r="G109" s="277">
        <v>5676</v>
      </c>
      <c r="H109" s="277">
        <v>157</v>
      </c>
      <c r="I109" s="17"/>
    </row>
    <row r="110" spans="1:9">
      <c r="A110" s="4">
        <v>78106</v>
      </c>
      <c r="B110" s="4" t="s">
        <v>372</v>
      </c>
      <c r="C110" s="41">
        <v>591</v>
      </c>
      <c r="D110" s="277">
        <v>1431</v>
      </c>
      <c r="E110" s="277">
        <v>1514</v>
      </c>
      <c r="F110" s="277">
        <v>830</v>
      </c>
      <c r="G110" s="277">
        <v>4366</v>
      </c>
      <c r="H110" s="277">
        <v>161</v>
      </c>
      <c r="I110" s="17"/>
    </row>
    <row r="111" spans="1:9">
      <c r="A111" s="4">
        <v>78107</v>
      </c>
      <c r="B111" s="4" t="s">
        <v>504</v>
      </c>
      <c r="C111" s="41">
        <v>200</v>
      </c>
      <c r="D111" s="277">
        <v>582</v>
      </c>
      <c r="E111" s="277">
        <v>696</v>
      </c>
      <c r="F111" s="277">
        <v>460</v>
      </c>
      <c r="G111" s="277">
        <v>1938</v>
      </c>
      <c r="H111" s="277">
        <v>71</v>
      </c>
      <c r="I111" s="17"/>
    </row>
    <row r="112" spans="1:9">
      <c r="A112" s="4">
        <v>78108</v>
      </c>
      <c r="B112" s="4" t="s">
        <v>270</v>
      </c>
      <c r="C112" s="41">
        <v>5370</v>
      </c>
      <c r="D112" s="277">
        <v>12744</v>
      </c>
      <c r="E112" s="277">
        <v>12904</v>
      </c>
      <c r="F112" s="277">
        <v>5871</v>
      </c>
      <c r="G112" s="277">
        <v>36889</v>
      </c>
      <c r="H112" s="277">
        <v>3535</v>
      </c>
      <c r="I112" s="17"/>
    </row>
    <row r="113" spans="1:9">
      <c r="A113" s="4">
        <v>78109</v>
      </c>
      <c r="B113" s="4" t="s">
        <v>582</v>
      </c>
      <c r="C113" s="41">
        <v>127</v>
      </c>
      <c r="D113" s="277">
        <v>339</v>
      </c>
      <c r="E113" s="277">
        <v>394</v>
      </c>
      <c r="F113" s="277">
        <v>292</v>
      </c>
      <c r="G113" s="277">
        <v>1152</v>
      </c>
      <c r="H113" s="277">
        <v>21</v>
      </c>
      <c r="I113" s="17"/>
    </row>
    <row r="114" spans="1:9">
      <c r="A114" s="4">
        <v>78110</v>
      </c>
      <c r="B114" s="4" t="s">
        <v>421</v>
      </c>
      <c r="C114" s="41">
        <v>502</v>
      </c>
      <c r="D114" s="277">
        <v>952</v>
      </c>
      <c r="E114" s="277">
        <v>1178</v>
      </c>
      <c r="F114" s="277">
        <v>553</v>
      </c>
      <c r="G114" s="277">
        <v>3185</v>
      </c>
      <c r="H114" s="277">
        <v>37</v>
      </c>
      <c r="I114" s="17"/>
    </row>
    <row r="115" spans="1:9">
      <c r="A115" s="4">
        <v>78111</v>
      </c>
      <c r="B115" s="4" t="s">
        <v>596</v>
      </c>
      <c r="C115" s="41">
        <v>79</v>
      </c>
      <c r="D115" s="277">
        <v>256</v>
      </c>
      <c r="E115" s="277">
        <v>360</v>
      </c>
      <c r="F115" s="277">
        <v>349</v>
      </c>
      <c r="G115" s="277">
        <v>1044</v>
      </c>
      <c r="H115" s="277">
        <v>29</v>
      </c>
      <c r="I115" s="17"/>
    </row>
    <row r="116" spans="1:9">
      <c r="A116" s="4">
        <v>78112</v>
      </c>
      <c r="B116" s="4" t="s">
        <v>529</v>
      </c>
      <c r="C116" s="41">
        <v>188</v>
      </c>
      <c r="D116" s="277">
        <v>449</v>
      </c>
      <c r="E116" s="277">
        <v>573</v>
      </c>
      <c r="F116" s="277">
        <v>349</v>
      </c>
      <c r="G116" s="277">
        <v>1559</v>
      </c>
      <c r="H116" s="277">
        <v>36</v>
      </c>
      <c r="I116" s="17"/>
    </row>
    <row r="117" spans="1:9">
      <c r="A117" s="4">
        <v>78113</v>
      </c>
      <c r="B117" s="4" t="s">
        <v>648</v>
      </c>
      <c r="C117" s="41">
        <v>61</v>
      </c>
      <c r="D117" s="277">
        <v>174</v>
      </c>
      <c r="E117" s="277">
        <v>202</v>
      </c>
      <c r="F117" s="277">
        <v>176</v>
      </c>
      <c r="G117" s="277">
        <v>613</v>
      </c>
      <c r="H117" s="277">
        <v>47</v>
      </c>
      <c r="I117" s="17"/>
    </row>
    <row r="118" spans="1:9">
      <c r="A118" s="4">
        <v>78114</v>
      </c>
      <c r="B118" s="4" t="s">
        <v>388</v>
      </c>
      <c r="C118" s="41">
        <v>398</v>
      </c>
      <c r="D118" s="277">
        <v>996</v>
      </c>
      <c r="E118" s="277">
        <v>1302</v>
      </c>
      <c r="F118" s="277">
        <v>926</v>
      </c>
      <c r="G118" s="277">
        <v>3622</v>
      </c>
      <c r="H118" s="277">
        <v>200</v>
      </c>
      <c r="I118" s="17"/>
    </row>
    <row r="119" spans="1:9">
      <c r="A119" s="4">
        <v>78115</v>
      </c>
      <c r="B119" s="4" t="s">
        <v>534</v>
      </c>
      <c r="C119" s="41">
        <v>121</v>
      </c>
      <c r="D119" s="277">
        <v>344</v>
      </c>
      <c r="E119" s="277">
        <v>472</v>
      </c>
      <c r="F119" s="277">
        <v>458</v>
      </c>
      <c r="G119" s="277">
        <v>1395</v>
      </c>
      <c r="H119" s="277">
        <v>23</v>
      </c>
      <c r="I119" s="17"/>
    </row>
    <row r="120" spans="1:9">
      <c r="A120" s="4">
        <v>78116</v>
      </c>
      <c r="B120" s="4" t="s">
        <v>436</v>
      </c>
      <c r="C120" s="41">
        <v>391</v>
      </c>
      <c r="D120" s="277">
        <v>793</v>
      </c>
      <c r="E120" s="277">
        <v>1003</v>
      </c>
      <c r="F120" s="277">
        <v>530</v>
      </c>
      <c r="G120" s="277">
        <v>2717</v>
      </c>
      <c r="H120" s="277">
        <v>50</v>
      </c>
      <c r="I120" s="17"/>
    </row>
    <row r="121" spans="1:9">
      <c r="A121" s="4">
        <v>78117</v>
      </c>
      <c r="B121" s="4" t="s">
        <v>552</v>
      </c>
      <c r="C121" s="41">
        <v>147</v>
      </c>
      <c r="D121" s="277">
        <v>361</v>
      </c>
      <c r="E121" s="277">
        <v>458</v>
      </c>
      <c r="F121" s="277">
        <v>379</v>
      </c>
      <c r="G121" s="277">
        <v>1345</v>
      </c>
      <c r="H121" s="277">
        <v>48</v>
      </c>
      <c r="I121" s="17"/>
    </row>
    <row r="122" spans="1:9">
      <c r="A122" s="4">
        <v>78118</v>
      </c>
      <c r="B122" s="4" t="s">
        <v>532</v>
      </c>
      <c r="C122" s="41">
        <v>158</v>
      </c>
      <c r="D122" s="277">
        <v>398</v>
      </c>
      <c r="E122" s="277">
        <v>486</v>
      </c>
      <c r="F122" s="277">
        <v>425</v>
      </c>
      <c r="G122" s="277">
        <v>1467</v>
      </c>
      <c r="H122" s="277">
        <v>56</v>
      </c>
      <c r="I122" s="17"/>
    </row>
    <row r="123" spans="1:9">
      <c r="A123" s="4">
        <v>78119</v>
      </c>
      <c r="B123" s="4" t="s">
        <v>281</v>
      </c>
      <c r="C123" s="41">
        <v>2307</v>
      </c>
      <c r="D123" s="277">
        <v>5419</v>
      </c>
      <c r="E123" s="277">
        <v>6308</v>
      </c>
      <c r="F123" s="277">
        <v>3467</v>
      </c>
      <c r="G123" s="277">
        <v>17501</v>
      </c>
      <c r="H123" s="277">
        <v>466</v>
      </c>
      <c r="I123" s="17"/>
    </row>
    <row r="124" spans="1:9">
      <c r="A124" s="4">
        <v>78120</v>
      </c>
      <c r="B124" s="4" t="s">
        <v>638</v>
      </c>
      <c r="C124" s="41">
        <v>60</v>
      </c>
      <c r="D124" s="277">
        <v>168</v>
      </c>
      <c r="E124" s="277">
        <v>222</v>
      </c>
      <c r="F124" s="277">
        <v>215</v>
      </c>
      <c r="G124" s="277">
        <v>665</v>
      </c>
      <c r="H124" s="277">
        <v>9</v>
      </c>
      <c r="I124" s="17"/>
    </row>
    <row r="125" spans="1:9">
      <c r="A125" s="4">
        <v>78121</v>
      </c>
      <c r="B125" s="4" t="s">
        <v>396</v>
      </c>
      <c r="C125" s="41">
        <v>507</v>
      </c>
      <c r="D125" s="277">
        <v>1200</v>
      </c>
      <c r="E125" s="277">
        <v>1191</v>
      </c>
      <c r="F125" s="277">
        <v>523</v>
      </c>
      <c r="G125" s="277">
        <v>3421</v>
      </c>
      <c r="H125" s="277">
        <v>91</v>
      </c>
      <c r="I125" s="17"/>
    </row>
    <row r="126" spans="1:9">
      <c r="A126" s="4">
        <v>78122</v>
      </c>
      <c r="B126" s="4" t="s">
        <v>338</v>
      </c>
      <c r="C126" s="41">
        <v>768</v>
      </c>
      <c r="D126" s="277">
        <v>1858</v>
      </c>
      <c r="E126" s="277">
        <v>2171</v>
      </c>
      <c r="F126" s="277">
        <v>1309</v>
      </c>
      <c r="G126" s="277">
        <v>6106</v>
      </c>
      <c r="H126" s="277">
        <v>237</v>
      </c>
      <c r="I126" s="17"/>
    </row>
    <row r="127" spans="1:9">
      <c r="A127" s="4">
        <v>78123</v>
      </c>
      <c r="B127" s="4" t="s">
        <v>317</v>
      </c>
      <c r="C127" s="41">
        <v>965</v>
      </c>
      <c r="D127" s="277">
        <v>2307</v>
      </c>
      <c r="E127" s="277">
        <v>2676</v>
      </c>
      <c r="F127" s="277">
        <v>1469</v>
      </c>
      <c r="G127" s="277">
        <v>7417</v>
      </c>
      <c r="H127" s="277">
        <v>266</v>
      </c>
      <c r="I127" s="17"/>
    </row>
    <row r="128" spans="1:9">
      <c r="A128" s="4">
        <v>78124</v>
      </c>
      <c r="B128" s="4" t="s">
        <v>579</v>
      </c>
      <c r="C128" s="41">
        <v>117</v>
      </c>
      <c r="D128" s="277">
        <v>320</v>
      </c>
      <c r="E128" s="277">
        <v>412</v>
      </c>
      <c r="F128" s="277">
        <v>284</v>
      </c>
      <c r="G128" s="277">
        <v>1133</v>
      </c>
      <c r="H128" s="277">
        <v>24</v>
      </c>
      <c r="I128" s="17"/>
    </row>
    <row r="129" spans="1:9">
      <c r="A129" s="4">
        <v>78125</v>
      </c>
      <c r="B129" s="4" t="s">
        <v>518</v>
      </c>
      <c r="C129" s="41">
        <v>253</v>
      </c>
      <c r="D129" s="277">
        <v>590</v>
      </c>
      <c r="E129" s="277">
        <v>736</v>
      </c>
      <c r="F129" s="277">
        <v>355</v>
      </c>
      <c r="G129" s="277">
        <v>1934</v>
      </c>
      <c r="H129" s="277">
        <v>133</v>
      </c>
      <c r="I129" s="17"/>
    </row>
    <row r="130" spans="1:9">
      <c r="A130" s="4">
        <v>78126</v>
      </c>
      <c r="B130" s="4" t="s">
        <v>661</v>
      </c>
      <c r="C130" s="41">
        <v>44</v>
      </c>
      <c r="D130" s="277">
        <v>104</v>
      </c>
      <c r="E130" s="277">
        <v>170</v>
      </c>
      <c r="F130" s="277">
        <v>187</v>
      </c>
      <c r="G130" s="277">
        <v>505</v>
      </c>
      <c r="H130" s="277">
        <v>6</v>
      </c>
      <c r="I130" s="17"/>
    </row>
    <row r="131" spans="1:9">
      <c r="A131" s="4">
        <v>78127</v>
      </c>
      <c r="B131" s="4" t="s">
        <v>389</v>
      </c>
      <c r="C131" s="41">
        <v>440</v>
      </c>
      <c r="D131" s="277">
        <v>1080</v>
      </c>
      <c r="E131" s="277">
        <v>1315</v>
      </c>
      <c r="F131" s="277">
        <v>861</v>
      </c>
      <c r="G131" s="277">
        <v>3696</v>
      </c>
      <c r="H131" s="277">
        <v>52</v>
      </c>
      <c r="I131" s="17"/>
    </row>
    <row r="132" spans="1:9">
      <c r="A132" s="4">
        <v>78128</v>
      </c>
      <c r="B132" s="4" t="s">
        <v>475</v>
      </c>
      <c r="C132" s="41">
        <v>226</v>
      </c>
      <c r="D132" s="277">
        <v>629</v>
      </c>
      <c r="E132" s="277">
        <v>746</v>
      </c>
      <c r="F132" s="277">
        <v>570</v>
      </c>
      <c r="G132" s="277">
        <v>2171</v>
      </c>
      <c r="H132" s="277">
        <v>81</v>
      </c>
      <c r="I132" s="17"/>
    </row>
    <row r="133" spans="1:9">
      <c r="A133" s="4">
        <v>78129</v>
      </c>
      <c r="B133" s="4" t="s">
        <v>573</v>
      </c>
      <c r="C133" s="41">
        <v>153</v>
      </c>
      <c r="D133" s="277">
        <v>370</v>
      </c>
      <c r="E133" s="277">
        <v>429</v>
      </c>
      <c r="F133" s="277">
        <v>301</v>
      </c>
      <c r="G133" s="277">
        <v>1253</v>
      </c>
      <c r="H133" s="277">
        <v>49</v>
      </c>
      <c r="I133" s="17"/>
    </row>
    <row r="134" spans="1:9">
      <c r="A134" s="4">
        <v>78130</v>
      </c>
      <c r="B134" s="4" t="s">
        <v>566</v>
      </c>
      <c r="C134" s="41">
        <v>142</v>
      </c>
      <c r="D134" s="277">
        <v>391</v>
      </c>
      <c r="E134" s="277">
        <v>459</v>
      </c>
      <c r="F134" s="277">
        <v>292</v>
      </c>
      <c r="G134" s="277">
        <v>1284</v>
      </c>
      <c r="H134" s="277">
        <v>32</v>
      </c>
      <c r="I134" s="17"/>
    </row>
    <row r="135" spans="1:9">
      <c r="A135" s="4">
        <v>78131</v>
      </c>
      <c r="B135" s="4" t="s">
        <v>492</v>
      </c>
      <c r="C135" s="41">
        <v>222</v>
      </c>
      <c r="D135" s="277">
        <v>539</v>
      </c>
      <c r="E135" s="277">
        <v>649</v>
      </c>
      <c r="F135" s="277">
        <v>486</v>
      </c>
      <c r="G135" s="277">
        <v>1896</v>
      </c>
      <c r="H135" s="277">
        <v>18</v>
      </c>
      <c r="I135" s="17"/>
    </row>
    <row r="136" spans="1:9">
      <c r="A136" s="4">
        <v>78132</v>
      </c>
      <c r="B136" s="4" t="s">
        <v>354</v>
      </c>
      <c r="C136" s="41">
        <v>646</v>
      </c>
      <c r="D136" s="277">
        <v>1544</v>
      </c>
      <c r="E136" s="277">
        <v>1756</v>
      </c>
      <c r="F136" s="277">
        <v>998</v>
      </c>
      <c r="G136" s="277">
        <v>4944</v>
      </c>
      <c r="H136" s="277">
        <v>152</v>
      </c>
      <c r="I136" s="17"/>
    </row>
    <row r="137" spans="1:9">
      <c r="A137" s="4">
        <v>78133</v>
      </c>
      <c r="B137" s="4" t="s">
        <v>434</v>
      </c>
      <c r="C137" s="41">
        <v>323</v>
      </c>
      <c r="D137" s="277">
        <v>772</v>
      </c>
      <c r="E137" s="277">
        <v>889</v>
      </c>
      <c r="F137" s="277">
        <v>687</v>
      </c>
      <c r="G137" s="277">
        <v>2671</v>
      </c>
      <c r="H137" s="277">
        <v>105</v>
      </c>
      <c r="I137" s="17"/>
    </row>
    <row r="138" spans="1:9">
      <c r="A138" s="4">
        <v>78134</v>
      </c>
      <c r="B138" s="4" t="s">
        <v>525</v>
      </c>
      <c r="C138" s="41">
        <v>292</v>
      </c>
      <c r="D138" s="277">
        <v>546</v>
      </c>
      <c r="E138" s="277">
        <v>603</v>
      </c>
      <c r="F138" s="277">
        <v>269</v>
      </c>
      <c r="G138" s="277">
        <v>1710</v>
      </c>
      <c r="H138" s="277">
        <v>26</v>
      </c>
      <c r="I138" s="17"/>
    </row>
    <row r="139" spans="1:9">
      <c r="A139" s="4">
        <v>78135</v>
      </c>
      <c r="B139" s="4" t="s">
        <v>480</v>
      </c>
      <c r="C139" s="41">
        <v>295</v>
      </c>
      <c r="D139" s="277">
        <v>680</v>
      </c>
      <c r="E139" s="277">
        <v>802</v>
      </c>
      <c r="F139" s="277">
        <v>417</v>
      </c>
      <c r="G139" s="277">
        <v>2194</v>
      </c>
      <c r="H139" s="277">
        <v>75</v>
      </c>
      <c r="I139" s="17"/>
    </row>
    <row r="140" spans="1:9">
      <c r="A140" s="4">
        <v>78136</v>
      </c>
      <c r="B140" s="4" t="s">
        <v>382</v>
      </c>
      <c r="C140" s="41">
        <v>397</v>
      </c>
      <c r="D140" s="277">
        <v>1081</v>
      </c>
      <c r="E140" s="277">
        <v>1392</v>
      </c>
      <c r="F140" s="277">
        <v>1006</v>
      </c>
      <c r="G140" s="277">
        <v>3876</v>
      </c>
      <c r="H140" s="277">
        <v>79</v>
      </c>
      <c r="I140" s="17"/>
    </row>
    <row r="141" spans="1:9">
      <c r="A141" s="4">
        <v>78137</v>
      </c>
      <c r="B141" s="4" t="s">
        <v>588</v>
      </c>
      <c r="C141" s="41">
        <v>97</v>
      </c>
      <c r="D141" s="277">
        <v>289</v>
      </c>
      <c r="E141" s="277">
        <v>345</v>
      </c>
      <c r="F141" s="277">
        <v>322</v>
      </c>
      <c r="G141" s="277">
        <v>1053</v>
      </c>
      <c r="H141" s="277">
        <v>33</v>
      </c>
      <c r="I141" s="17"/>
    </row>
    <row r="142" spans="1:9">
      <c r="A142" s="4">
        <v>78138</v>
      </c>
      <c r="B142" s="4" t="s">
        <v>300</v>
      </c>
      <c r="C142" s="41">
        <v>1464</v>
      </c>
      <c r="D142" s="277">
        <v>3523</v>
      </c>
      <c r="E142" s="277">
        <v>4011</v>
      </c>
      <c r="F142" s="277">
        <v>1954</v>
      </c>
      <c r="G142" s="277">
        <v>10952</v>
      </c>
      <c r="H142" s="277">
        <v>795</v>
      </c>
      <c r="I142" s="17"/>
    </row>
    <row r="143" spans="1:9">
      <c r="A143" s="4">
        <v>78139</v>
      </c>
      <c r="B143" s="4" t="s">
        <v>560</v>
      </c>
      <c r="C143" s="41">
        <v>108</v>
      </c>
      <c r="D143" s="277">
        <v>296</v>
      </c>
      <c r="E143" s="277">
        <v>454</v>
      </c>
      <c r="F143" s="277">
        <v>381</v>
      </c>
      <c r="G143" s="277">
        <v>1239</v>
      </c>
      <c r="H143" s="277">
        <v>16</v>
      </c>
      <c r="I143" s="17"/>
    </row>
    <row r="144" spans="1:9">
      <c r="A144" s="4">
        <v>78140</v>
      </c>
      <c r="B144" s="4" t="s">
        <v>657</v>
      </c>
      <c r="C144" s="41">
        <v>58</v>
      </c>
      <c r="D144" s="277">
        <v>147</v>
      </c>
      <c r="E144" s="277">
        <v>159</v>
      </c>
      <c r="F144" s="277">
        <v>102</v>
      </c>
      <c r="G144" s="277">
        <v>466</v>
      </c>
      <c r="H144" s="277">
        <v>9</v>
      </c>
      <c r="I144" s="17"/>
    </row>
    <row r="145" spans="1:9">
      <c r="A145" s="4">
        <v>78141</v>
      </c>
      <c r="B145" s="4" t="s">
        <v>604</v>
      </c>
      <c r="C145" s="41">
        <v>106</v>
      </c>
      <c r="D145" s="277">
        <v>284</v>
      </c>
      <c r="E145" s="277">
        <v>367</v>
      </c>
      <c r="F145" s="277">
        <v>231</v>
      </c>
      <c r="G145" s="277">
        <v>988</v>
      </c>
      <c r="H145" s="277">
        <v>22</v>
      </c>
      <c r="I145" s="17"/>
    </row>
    <row r="146" spans="1:9">
      <c r="A146" s="4">
        <v>78142</v>
      </c>
      <c r="B146" s="4" t="s">
        <v>319</v>
      </c>
      <c r="C146" s="41">
        <v>907</v>
      </c>
      <c r="D146" s="277">
        <v>2232</v>
      </c>
      <c r="E146" s="277">
        <v>2496</v>
      </c>
      <c r="F146" s="277">
        <v>1397</v>
      </c>
      <c r="G146" s="277">
        <v>7032</v>
      </c>
      <c r="H146" s="277">
        <v>334</v>
      </c>
      <c r="I146" s="17"/>
    </row>
    <row r="147" spans="1:9">
      <c r="A147" s="4">
        <v>78143</v>
      </c>
      <c r="B147" s="4" t="s">
        <v>365</v>
      </c>
      <c r="C147" s="41">
        <v>558</v>
      </c>
      <c r="D147" s="277">
        <v>1311</v>
      </c>
      <c r="E147" s="277">
        <v>1715</v>
      </c>
      <c r="F147" s="277">
        <v>956</v>
      </c>
      <c r="G147" s="277">
        <v>4540</v>
      </c>
      <c r="H147" s="277">
        <v>183</v>
      </c>
      <c r="I147" s="17"/>
    </row>
    <row r="148" spans="1:9">
      <c r="A148" s="4">
        <v>78144</v>
      </c>
      <c r="B148" s="4" t="s">
        <v>487</v>
      </c>
      <c r="C148" s="41">
        <v>301</v>
      </c>
      <c r="D148" s="277">
        <v>637</v>
      </c>
      <c r="E148" s="277">
        <v>776</v>
      </c>
      <c r="F148" s="277">
        <v>371</v>
      </c>
      <c r="G148" s="277">
        <v>2085</v>
      </c>
      <c r="H148" s="277">
        <v>105</v>
      </c>
      <c r="I148" s="17"/>
    </row>
    <row r="149" spans="1:9">
      <c r="A149" s="4">
        <v>78145</v>
      </c>
      <c r="B149" s="4" t="s">
        <v>483</v>
      </c>
      <c r="C149" s="41">
        <v>272</v>
      </c>
      <c r="D149" s="277">
        <v>605</v>
      </c>
      <c r="E149" s="277">
        <v>702</v>
      </c>
      <c r="F149" s="277">
        <v>483</v>
      </c>
      <c r="G149" s="277">
        <v>2062</v>
      </c>
      <c r="H149" s="277">
        <v>76</v>
      </c>
      <c r="I149" s="17"/>
    </row>
    <row r="150" spans="1:9">
      <c r="A150" s="4">
        <v>78146</v>
      </c>
      <c r="B150" s="4" t="s">
        <v>352</v>
      </c>
      <c r="C150" s="41">
        <v>661</v>
      </c>
      <c r="D150" s="277">
        <v>1529</v>
      </c>
      <c r="E150" s="277">
        <v>1814</v>
      </c>
      <c r="F150" s="277">
        <v>1116</v>
      </c>
      <c r="G150" s="277">
        <v>5120</v>
      </c>
      <c r="H150" s="277">
        <v>311</v>
      </c>
      <c r="I150" s="17"/>
    </row>
    <row r="151" spans="1:9">
      <c r="A151" s="4">
        <v>78147</v>
      </c>
      <c r="B151" s="4" t="s">
        <v>600</v>
      </c>
      <c r="C151" s="41">
        <v>72</v>
      </c>
      <c r="D151" s="277">
        <v>231</v>
      </c>
      <c r="E151" s="277">
        <v>298</v>
      </c>
      <c r="F151" s="277">
        <v>240</v>
      </c>
      <c r="G151" s="277">
        <v>841</v>
      </c>
      <c r="H151" s="277">
        <v>2</v>
      </c>
      <c r="I151" s="17"/>
    </row>
    <row r="152" spans="1:9">
      <c r="A152" s="4">
        <v>78148</v>
      </c>
      <c r="B152" s="4" t="s">
        <v>363</v>
      </c>
      <c r="C152" s="41">
        <v>627</v>
      </c>
      <c r="D152" s="277">
        <v>1377</v>
      </c>
      <c r="E152" s="277">
        <v>1688</v>
      </c>
      <c r="F152" s="277">
        <v>922</v>
      </c>
      <c r="G152" s="277">
        <v>4614</v>
      </c>
      <c r="H152" s="277">
        <v>176</v>
      </c>
      <c r="I152" s="17"/>
    </row>
    <row r="153" spans="1:9">
      <c r="A153" s="4">
        <v>78149</v>
      </c>
      <c r="B153" s="4" t="s">
        <v>337</v>
      </c>
      <c r="C153" s="41">
        <v>860</v>
      </c>
      <c r="D153" s="277">
        <v>1938</v>
      </c>
      <c r="E153" s="277">
        <v>2268</v>
      </c>
      <c r="F153" s="277">
        <v>1090</v>
      </c>
      <c r="G153" s="277">
        <v>6156</v>
      </c>
      <c r="H153" s="277">
        <v>261</v>
      </c>
      <c r="I153" s="17"/>
    </row>
    <row r="154" spans="1:9">
      <c r="A154" s="4">
        <v>78150</v>
      </c>
      <c r="B154" s="4" t="s">
        <v>312</v>
      </c>
      <c r="C154" s="41">
        <v>1117</v>
      </c>
      <c r="D154" s="277">
        <v>2620</v>
      </c>
      <c r="E154" s="277">
        <v>3358</v>
      </c>
      <c r="F154" s="277">
        <v>1951</v>
      </c>
      <c r="G154" s="277">
        <v>9046</v>
      </c>
      <c r="H154" s="277">
        <v>705</v>
      </c>
      <c r="I154" s="17"/>
    </row>
    <row r="155" spans="1:9">
      <c r="A155" s="4">
        <v>78151</v>
      </c>
      <c r="B155" s="4" t="s">
        <v>435</v>
      </c>
      <c r="C155" s="41">
        <v>355</v>
      </c>
      <c r="D155" s="277">
        <v>812</v>
      </c>
      <c r="E155" s="277">
        <v>990</v>
      </c>
      <c r="F155" s="277">
        <v>509</v>
      </c>
      <c r="G155" s="277">
        <v>2666</v>
      </c>
      <c r="H155" s="277">
        <v>61</v>
      </c>
      <c r="I155" s="17"/>
    </row>
    <row r="156" spans="1:9">
      <c r="A156" s="4">
        <v>78152</v>
      </c>
      <c r="B156" s="4" t="s">
        <v>581</v>
      </c>
      <c r="C156" s="41">
        <v>125</v>
      </c>
      <c r="D156" s="277">
        <v>327</v>
      </c>
      <c r="E156" s="277">
        <v>397</v>
      </c>
      <c r="F156" s="277">
        <v>307</v>
      </c>
      <c r="G156" s="277">
        <v>1156</v>
      </c>
      <c r="H156" s="277">
        <v>134</v>
      </c>
      <c r="I156" s="17"/>
    </row>
    <row r="157" spans="1:9">
      <c r="A157" s="4">
        <v>78153</v>
      </c>
      <c r="B157" s="4" t="s">
        <v>412</v>
      </c>
      <c r="C157" s="41">
        <v>321</v>
      </c>
      <c r="D157" s="277">
        <v>827</v>
      </c>
      <c r="E157" s="277">
        <v>1094</v>
      </c>
      <c r="F157" s="277">
        <v>849</v>
      </c>
      <c r="G157" s="277">
        <v>3091</v>
      </c>
      <c r="H157" s="277">
        <v>19</v>
      </c>
      <c r="I157" s="17"/>
    </row>
    <row r="158" spans="1:9">
      <c r="A158" s="4">
        <v>78154</v>
      </c>
      <c r="B158" s="4" t="s">
        <v>347</v>
      </c>
      <c r="C158" s="41">
        <v>761</v>
      </c>
      <c r="D158" s="277">
        <v>1577</v>
      </c>
      <c r="E158" s="277">
        <v>1925</v>
      </c>
      <c r="F158" s="277">
        <v>1141</v>
      </c>
      <c r="G158" s="277">
        <v>5404</v>
      </c>
      <c r="H158" s="277">
        <v>402</v>
      </c>
      <c r="I158" s="17"/>
    </row>
    <row r="159" spans="1:9">
      <c r="A159" s="4">
        <v>78155</v>
      </c>
      <c r="B159" s="4" t="s">
        <v>448</v>
      </c>
      <c r="C159" s="41">
        <v>484</v>
      </c>
      <c r="D159" s="277">
        <v>812</v>
      </c>
      <c r="E159" s="277">
        <v>915</v>
      </c>
      <c r="F159" s="277">
        <v>341</v>
      </c>
      <c r="G159" s="277">
        <v>2552</v>
      </c>
      <c r="H159" s="277">
        <v>94</v>
      </c>
      <c r="I159" s="17"/>
    </row>
    <row r="160" spans="1:9">
      <c r="A160" s="4">
        <v>79002</v>
      </c>
      <c r="B160" s="4" t="s">
        <v>602</v>
      </c>
      <c r="C160" s="41">
        <v>104</v>
      </c>
      <c r="D160" s="277">
        <v>268</v>
      </c>
      <c r="E160" s="277">
        <v>352</v>
      </c>
      <c r="F160" s="277">
        <v>233</v>
      </c>
      <c r="G160" s="277">
        <v>957</v>
      </c>
      <c r="H160" s="277">
        <v>11</v>
      </c>
      <c r="I160" s="17"/>
    </row>
    <row r="161" spans="1:9">
      <c r="A161" s="4">
        <v>79003</v>
      </c>
      <c r="B161" s="4" t="s">
        <v>503</v>
      </c>
      <c r="C161" s="41">
        <v>230</v>
      </c>
      <c r="D161" s="277">
        <v>538</v>
      </c>
      <c r="E161" s="277">
        <v>614</v>
      </c>
      <c r="F161" s="277">
        <v>477</v>
      </c>
      <c r="G161" s="277">
        <v>1859</v>
      </c>
      <c r="H161" s="277">
        <v>34</v>
      </c>
      <c r="I161" s="17"/>
    </row>
    <row r="162" spans="1:9">
      <c r="A162" s="4">
        <v>79004</v>
      </c>
      <c r="B162" s="4" t="s">
        <v>626</v>
      </c>
      <c r="C162" s="41">
        <v>101</v>
      </c>
      <c r="D162" s="277">
        <v>280</v>
      </c>
      <c r="E162" s="277">
        <v>288</v>
      </c>
      <c r="F162" s="277">
        <v>171</v>
      </c>
      <c r="G162" s="277">
        <v>840</v>
      </c>
      <c r="H162" s="277">
        <v>55</v>
      </c>
      <c r="I162" s="17"/>
    </row>
    <row r="163" spans="1:9">
      <c r="A163" s="4">
        <v>79005</v>
      </c>
      <c r="B163" s="4" t="s">
        <v>635</v>
      </c>
      <c r="C163" s="41">
        <v>72</v>
      </c>
      <c r="D163" s="277">
        <v>202</v>
      </c>
      <c r="E163" s="277">
        <v>259</v>
      </c>
      <c r="F163" s="277">
        <v>238</v>
      </c>
      <c r="G163" s="277">
        <v>771</v>
      </c>
      <c r="H163" s="277">
        <v>21</v>
      </c>
      <c r="I163" s="17"/>
    </row>
    <row r="164" spans="1:9">
      <c r="A164" s="4">
        <v>79007</v>
      </c>
      <c r="B164" s="4" t="s">
        <v>664</v>
      </c>
      <c r="C164" s="41">
        <v>61</v>
      </c>
      <c r="D164" s="277">
        <v>152</v>
      </c>
      <c r="E164" s="277">
        <v>182</v>
      </c>
      <c r="F164" s="277">
        <v>135</v>
      </c>
      <c r="G164" s="277">
        <v>530</v>
      </c>
      <c r="H164" s="277">
        <v>7</v>
      </c>
      <c r="I164" s="17"/>
    </row>
    <row r="165" spans="1:9">
      <c r="A165" s="4">
        <v>79008</v>
      </c>
      <c r="B165" s="4" t="s">
        <v>414</v>
      </c>
      <c r="C165" s="41">
        <v>360</v>
      </c>
      <c r="D165" s="277">
        <v>948</v>
      </c>
      <c r="E165" s="277">
        <v>1052</v>
      </c>
      <c r="F165" s="277">
        <v>774</v>
      </c>
      <c r="G165" s="277">
        <v>3134</v>
      </c>
      <c r="H165" s="277">
        <v>183</v>
      </c>
      <c r="I165" s="17"/>
    </row>
    <row r="166" spans="1:9">
      <c r="A166" s="4">
        <v>79009</v>
      </c>
      <c r="B166" s="4" t="s">
        <v>543</v>
      </c>
      <c r="C166" s="41">
        <v>210</v>
      </c>
      <c r="D166" s="277">
        <v>444</v>
      </c>
      <c r="E166" s="277">
        <v>463</v>
      </c>
      <c r="F166" s="277">
        <v>296</v>
      </c>
      <c r="G166" s="277">
        <v>1413</v>
      </c>
      <c r="H166" s="277">
        <v>63</v>
      </c>
      <c r="I166" s="17"/>
    </row>
    <row r="167" spans="1:9">
      <c r="A167" s="4">
        <v>79011</v>
      </c>
      <c r="B167" s="4" t="s">
        <v>316</v>
      </c>
      <c r="C167" s="41">
        <v>1051</v>
      </c>
      <c r="D167" s="277">
        <v>2359</v>
      </c>
      <c r="E167" s="277">
        <v>2737</v>
      </c>
      <c r="F167" s="277">
        <v>1455</v>
      </c>
      <c r="G167" s="277">
        <v>7602</v>
      </c>
      <c r="H167" s="277">
        <v>213</v>
      </c>
      <c r="I167" s="17"/>
    </row>
    <row r="168" spans="1:9">
      <c r="A168" s="4">
        <v>79012</v>
      </c>
      <c r="B168" s="4" t="s">
        <v>353</v>
      </c>
      <c r="C168" s="41">
        <v>892</v>
      </c>
      <c r="D168" s="277">
        <v>1750</v>
      </c>
      <c r="E168" s="277">
        <v>1724</v>
      </c>
      <c r="F168" s="277">
        <v>841</v>
      </c>
      <c r="G168" s="277">
        <v>5207</v>
      </c>
      <c r="H168" s="277">
        <v>484</v>
      </c>
      <c r="I168" s="17"/>
    </row>
    <row r="169" spans="1:9">
      <c r="A169" s="4">
        <v>79017</v>
      </c>
      <c r="B169" s="4" t="s">
        <v>498</v>
      </c>
      <c r="C169" s="41">
        <v>213</v>
      </c>
      <c r="D169" s="277">
        <v>593</v>
      </c>
      <c r="E169" s="277">
        <v>695</v>
      </c>
      <c r="F169" s="277">
        <v>404</v>
      </c>
      <c r="G169" s="277">
        <v>1905</v>
      </c>
      <c r="H169" s="277">
        <v>49</v>
      </c>
      <c r="I169" s="17"/>
    </row>
    <row r="170" spans="1:9">
      <c r="A170" s="4">
        <v>79018</v>
      </c>
      <c r="B170" s="4" t="s">
        <v>460</v>
      </c>
      <c r="C170" s="41">
        <v>249</v>
      </c>
      <c r="D170" s="277">
        <v>685</v>
      </c>
      <c r="E170" s="277">
        <v>769</v>
      </c>
      <c r="F170" s="277">
        <v>520</v>
      </c>
      <c r="G170" s="277">
        <v>2223</v>
      </c>
      <c r="H170" s="277">
        <v>22</v>
      </c>
      <c r="I170" s="17"/>
    </row>
    <row r="171" spans="1:9">
      <c r="A171" s="4">
        <v>79020</v>
      </c>
      <c r="B171" s="4" t="s">
        <v>527</v>
      </c>
      <c r="C171" s="41">
        <v>151</v>
      </c>
      <c r="D171" s="277">
        <v>420</v>
      </c>
      <c r="E171" s="277">
        <v>535</v>
      </c>
      <c r="F171" s="277">
        <v>419</v>
      </c>
      <c r="G171" s="277">
        <v>1525</v>
      </c>
      <c r="H171" s="277">
        <v>19</v>
      </c>
      <c r="I171" s="17"/>
    </row>
    <row r="172" spans="1:9">
      <c r="A172" s="4">
        <v>79023</v>
      </c>
      <c r="B172" s="4" t="s">
        <v>262</v>
      </c>
      <c r="C172" s="41">
        <v>12112</v>
      </c>
      <c r="D172" s="277">
        <v>27385</v>
      </c>
      <c r="E172" s="277">
        <v>32891</v>
      </c>
      <c r="F172" s="277">
        <v>18452</v>
      </c>
      <c r="G172" s="277">
        <v>90840</v>
      </c>
      <c r="H172" s="277">
        <v>2762</v>
      </c>
      <c r="I172" s="17"/>
    </row>
    <row r="173" spans="1:9">
      <c r="A173" s="4">
        <v>79024</v>
      </c>
      <c r="B173" s="4" t="s">
        <v>651</v>
      </c>
      <c r="C173" s="41">
        <v>72</v>
      </c>
      <c r="D173" s="277">
        <v>162</v>
      </c>
      <c r="E173" s="277">
        <v>204</v>
      </c>
      <c r="F173" s="277">
        <v>131</v>
      </c>
      <c r="G173" s="277">
        <v>569</v>
      </c>
      <c r="H173" s="277">
        <v>1</v>
      </c>
      <c r="I173" s="17"/>
    </row>
    <row r="174" spans="1:9">
      <c r="A174" s="4">
        <v>79025</v>
      </c>
      <c r="B174" s="4" t="s">
        <v>671</v>
      </c>
      <c r="C174" s="41">
        <v>47</v>
      </c>
      <c r="D174" s="277">
        <v>101</v>
      </c>
      <c r="E174" s="277">
        <v>128</v>
      </c>
      <c r="F174" s="277">
        <v>132</v>
      </c>
      <c r="G174" s="277">
        <v>408</v>
      </c>
      <c r="H174" s="277">
        <v>20</v>
      </c>
      <c r="I174" s="17"/>
    </row>
    <row r="175" spans="1:9">
      <c r="A175" s="4">
        <v>79027</v>
      </c>
      <c r="B175" s="4" t="s">
        <v>569</v>
      </c>
      <c r="C175" s="41">
        <v>176</v>
      </c>
      <c r="D175" s="277">
        <v>386</v>
      </c>
      <c r="E175" s="277">
        <v>395</v>
      </c>
      <c r="F175" s="277">
        <v>280</v>
      </c>
      <c r="G175" s="277">
        <v>1237</v>
      </c>
      <c r="H175" s="277">
        <v>10</v>
      </c>
      <c r="I175" s="17"/>
    </row>
    <row r="176" spans="1:9">
      <c r="A176" s="4">
        <v>79029</v>
      </c>
      <c r="B176" s="4" t="s">
        <v>339</v>
      </c>
      <c r="C176" s="41">
        <v>746</v>
      </c>
      <c r="D176" s="277">
        <v>1763</v>
      </c>
      <c r="E176" s="277">
        <v>1970</v>
      </c>
      <c r="F176" s="277">
        <v>1360</v>
      </c>
      <c r="G176" s="277">
        <v>5839</v>
      </c>
      <c r="H176" s="277">
        <v>165</v>
      </c>
      <c r="I176" s="17"/>
    </row>
    <row r="177" spans="1:9">
      <c r="A177" s="4">
        <v>79030</v>
      </c>
      <c r="B177" s="4" t="s">
        <v>603</v>
      </c>
      <c r="C177" s="41">
        <v>110</v>
      </c>
      <c r="D177" s="277">
        <v>289</v>
      </c>
      <c r="E177" s="277">
        <v>338</v>
      </c>
      <c r="F177" s="277">
        <v>234</v>
      </c>
      <c r="G177" s="277">
        <v>971</v>
      </c>
      <c r="H177" s="277">
        <v>24</v>
      </c>
      <c r="I177" s="17"/>
    </row>
    <row r="178" spans="1:9">
      <c r="A178" s="4">
        <v>79033</v>
      </c>
      <c r="B178" s="4" t="s">
        <v>539</v>
      </c>
      <c r="C178" s="41">
        <v>167</v>
      </c>
      <c r="D178" s="277">
        <v>378</v>
      </c>
      <c r="E178" s="277">
        <v>492</v>
      </c>
      <c r="F178" s="277">
        <v>354</v>
      </c>
      <c r="G178" s="277">
        <v>1391</v>
      </c>
      <c r="H178" s="277">
        <v>21</v>
      </c>
      <c r="I178" s="17"/>
    </row>
    <row r="179" spans="1:9">
      <c r="A179" s="4">
        <v>79034</v>
      </c>
      <c r="B179" s="4" t="s">
        <v>473</v>
      </c>
      <c r="C179" s="41">
        <v>202</v>
      </c>
      <c r="D179" s="277">
        <v>591</v>
      </c>
      <c r="E179" s="277">
        <v>750</v>
      </c>
      <c r="F179" s="277">
        <v>597</v>
      </c>
      <c r="G179" s="277">
        <v>2140</v>
      </c>
      <c r="H179" s="277">
        <v>65</v>
      </c>
      <c r="I179" s="17"/>
    </row>
    <row r="180" spans="1:9">
      <c r="A180" s="4">
        <v>79036</v>
      </c>
      <c r="B180" s="4" t="s">
        <v>373</v>
      </c>
      <c r="C180" s="41">
        <v>744</v>
      </c>
      <c r="D180" s="277">
        <v>1549</v>
      </c>
      <c r="E180" s="277">
        <v>1646</v>
      </c>
      <c r="F180" s="277">
        <v>806</v>
      </c>
      <c r="G180" s="277">
        <v>4745</v>
      </c>
      <c r="H180" s="277">
        <v>225</v>
      </c>
      <c r="I180" s="17"/>
    </row>
    <row r="181" spans="1:9">
      <c r="A181" s="4">
        <v>79039</v>
      </c>
      <c r="B181" s="4" t="s">
        <v>326</v>
      </c>
      <c r="C181" s="41">
        <v>964</v>
      </c>
      <c r="D181" s="277">
        <v>2143</v>
      </c>
      <c r="E181" s="277">
        <v>2388</v>
      </c>
      <c r="F181" s="277">
        <v>1283</v>
      </c>
      <c r="G181" s="277">
        <v>6778</v>
      </c>
      <c r="H181" s="277">
        <v>389</v>
      </c>
      <c r="I181" s="17"/>
    </row>
    <row r="182" spans="1:9">
      <c r="A182" s="4">
        <v>79042</v>
      </c>
      <c r="B182" s="4" t="s">
        <v>344</v>
      </c>
      <c r="C182" s="41">
        <v>760</v>
      </c>
      <c r="D182" s="277">
        <v>1819</v>
      </c>
      <c r="E182" s="277">
        <v>2116</v>
      </c>
      <c r="F182" s="277">
        <v>936</v>
      </c>
      <c r="G182" s="277">
        <v>5631</v>
      </c>
      <c r="H182" s="277">
        <v>414</v>
      </c>
      <c r="I182" s="17"/>
    </row>
    <row r="183" spans="1:9">
      <c r="A183" s="4">
        <v>79043</v>
      </c>
      <c r="B183" s="4" t="s">
        <v>409</v>
      </c>
      <c r="C183" s="41">
        <v>354</v>
      </c>
      <c r="D183" s="277">
        <v>852</v>
      </c>
      <c r="E183" s="277">
        <v>1184</v>
      </c>
      <c r="F183" s="277">
        <v>794</v>
      </c>
      <c r="G183" s="277">
        <v>3184</v>
      </c>
      <c r="H183" s="277">
        <v>96</v>
      </c>
      <c r="I183" s="17"/>
    </row>
    <row r="184" spans="1:9">
      <c r="A184" s="4">
        <v>79047</v>
      </c>
      <c r="B184" s="4" t="s">
        <v>386</v>
      </c>
      <c r="C184" s="41">
        <v>555</v>
      </c>
      <c r="D184" s="277">
        <v>1371</v>
      </c>
      <c r="E184" s="277">
        <v>1379</v>
      </c>
      <c r="F184" s="277">
        <v>752</v>
      </c>
      <c r="G184" s="277">
        <v>4057</v>
      </c>
      <c r="H184" s="277">
        <v>561</v>
      </c>
      <c r="I184" s="17"/>
    </row>
    <row r="185" spans="1:9">
      <c r="A185" s="4">
        <v>79048</v>
      </c>
      <c r="B185" s="4" t="s">
        <v>486</v>
      </c>
      <c r="C185" s="41">
        <v>259</v>
      </c>
      <c r="D185" s="277">
        <v>644</v>
      </c>
      <c r="E185" s="277">
        <v>728</v>
      </c>
      <c r="F185" s="277">
        <v>449</v>
      </c>
      <c r="G185" s="277">
        <v>2080</v>
      </c>
      <c r="H185" s="277">
        <v>49</v>
      </c>
      <c r="I185" s="17"/>
    </row>
    <row r="186" spans="1:9">
      <c r="A186" s="4">
        <v>79052</v>
      </c>
      <c r="B186" s="4" t="s">
        <v>650</v>
      </c>
      <c r="C186" s="41">
        <v>80</v>
      </c>
      <c r="D186" s="277">
        <v>196</v>
      </c>
      <c r="E186" s="277">
        <v>196</v>
      </c>
      <c r="F186" s="277">
        <v>135</v>
      </c>
      <c r="G186" s="277">
        <v>607</v>
      </c>
      <c r="H186" s="277">
        <v>25</v>
      </c>
      <c r="I186" s="17"/>
    </row>
    <row r="187" spans="1:9">
      <c r="A187" s="4">
        <v>79055</v>
      </c>
      <c r="B187" s="4" t="s">
        <v>665</v>
      </c>
      <c r="C187" s="41">
        <v>63</v>
      </c>
      <c r="D187" s="277">
        <v>137</v>
      </c>
      <c r="E187" s="277">
        <v>172</v>
      </c>
      <c r="F187" s="277">
        <v>144</v>
      </c>
      <c r="G187" s="277">
        <v>516</v>
      </c>
      <c r="H187" s="277">
        <v>31</v>
      </c>
      <c r="I187" s="17"/>
    </row>
    <row r="188" spans="1:9">
      <c r="A188" s="4">
        <v>79056</v>
      </c>
      <c r="B188" s="4" t="s">
        <v>479</v>
      </c>
      <c r="C188" s="41">
        <v>262</v>
      </c>
      <c r="D188" s="277">
        <v>614</v>
      </c>
      <c r="E188" s="277">
        <v>718</v>
      </c>
      <c r="F188" s="277">
        <v>545</v>
      </c>
      <c r="G188" s="277">
        <v>2139</v>
      </c>
      <c r="H188" s="277">
        <v>67</v>
      </c>
      <c r="I188" s="17"/>
    </row>
    <row r="189" spans="1:9">
      <c r="A189" s="4">
        <v>79058</v>
      </c>
      <c r="B189" s="4" t="s">
        <v>399</v>
      </c>
      <c r="C189" s="41">
        <v>402</v>
      </c>
      <c r="D189" s="277">
        <v>985</v>
      </c>
      <c r="E189" s="277">
        <v>1267</v>
      </c>
      <c r="F189" s="277">
        <v>777</v>
      </c>
      <c r="G189" s="277">
        <v>3431</v>
      </c>
      <c r="H189" s="277">
        <v>51</v>
      </c>
      <c r="I189" s="17"/>
    </row>
    <row r="190" spans="1:9">
      <c r="A190" s="4">
        <v>79059</v>
      </c>
      <c r="B190" s="4" t="s">
        <v>336</v>
      </c>
      <c r="C190" s="41">
        <v>674</v>
      </c>
      <c r="D190" s="277">
        <v>1744</v>
      </c>
      <c r="E190" s="277">
        <v>2178</v>
      </c>
      <c r="F190" s="277">
        <v>1412</v>
      </c>
      <c r="G190" s="277">
        <v>6008</v>
      </c>
      <c r="H190" s="277">
        <v>104</v>
      </c>
      <c r="I190" s="17"/>
    </row>
    <row r="191" spans="1:9">
      <c r="A191" s="4">
        <v>79060</v>
      </c>
      <c r="B191" s="4" t="s">
        <v>364</v>
      </c>
      <c r="C191" s="41">
        <v>748</v>
      </c>
      <c r="D191" s="277">
        <v>1650</v>
      </c>
      <c r="E191" s="277">
        <v>1574</v>
      </c>
      <c r="F191" s="277">
        <v>857</v>
      </c>
      <c r="G191" s="277">
        <v>4829</v>
      </c>
      <c r="H191" s="277">
        <v>745</v>
      </c>
      <c r="I191" s="17"/>
    </row>
    <row r="192" spans="1:9">
      <c r="A192" s="4">
        <v>79061</v>
      </c>
      <c r="B192" s="4" t="s">
        <v>357</v>
      </c>
      <c r="C192" s="41">
        <v>650</v>
      </c>
      <c r="D192" s="277">
        <v>1453</v>
      </c>
      <c r="E192" s="277">
        <v>1462</v>
      </c>
      <c r="F192" s="277">
        <v>1053</v>
      </c>
      <c r="G192" s="277">
        <v>4618</v>
      </c>
      <c r="H192" s="277">
        <v>163</v>
      </c>
      <c r="I192" s="17"/>
    </row>
    <row r="193" spans="1:9">
      <c r="A193" s="4">
        <v>79063</v>
      </c>
      <c r="B193" s="4" t="s">
        <v>528</v>
      </c>
      <c r="C193" s="41">
        <v>203</v>
      </c>
      <c r="D193" s="277">
        <v>483</v>
      </c>
      <c r="E193" s="277">
        <v>544</v>
      </c>
      <c r="F193" s="277">
        <v>393</v>
      </c>
      <c r="G193" s="277">
        <v>1623</v>
      </c>
      <c r="H193" s="277">
        <v>126</v>
      </c>
      <c r="I193" s="17"/>
    </row>
    <row r="194" spans="1:9">
      <c r="A194" s="4">
        <v>79065</v>
      </c>
      <c r="B194" s="4" t="s">
        <v>649</v>
      </c>
      <c r="C194" s="41">
        <v>68</v>
      </c>
      <c r="D194" s="277">
        <v>145</v>
      </c>
      <c r="E194" s="277">
        <v>222</v>
      </c>
      <c r="F194" s="277">
        <v>193</v>
      </c>
      <c r="G194" s="277">
        <v>628</v>
      </c>
      <c r="H194" s="277">
        <v>39</v>
      </c>
      <c r="I194" s="17"/>
    </row>
    <row r="195" spans="1:9">
      <c r="A195" s="4">
        <v>79068</v>
      </c>
      <c r="B195" s="4" t="s">
        <v>567</v>
      </c>
      <c r="C195" s="41">
        <v>175</v>
      </c>
      <c r="D195" s="277">
        <v>377</v>
      </c>
      <c r="E195" s="277">
        <v>425</v>
      </c>
      <c r="F195" s="277">
        <v>296</v>
      </c>
      <c r="G195" s="277">
        <v>1273</v>
      </c>
      <c r="H195" s="277">
        <v>23</v>
      </c>
      <c r="I195" s="17"/>
    </row>
    <row r="196" spans="1:9">
      <c r="A196" s="4">
        <v>79069</v>
      </c>
      <c r="B196" s="4" t="s">
        <v>368</v>
      </c>
      <c r="C196" s="41">
        <v>617</v>
      </c>
      <c r="D196" s="277">
        <v>1436</v>
      </c>
      <c r="E196" s="277">
        <v>1566</v>
      </c>
      <c r="F196" s="277">
        <v>903</v>
      </c>
      <c r="G196" s="277">
        <v>4522</v>
      </c>
      <c r="H196" s="277">
        <v>355</v>
      </c>
      <c r="I196" s="17"/>
    </row>
    <row r="197" spans="1:9">
      <c r="A197" s="4">
        <v>79071</v>
      </c>
      <c r="B197" s="4" t="s">
        <v>669</v>
      </c>
      <c r="C197" s="41">
        <v>49</v>
      </c>
      <c r="D197" s="277">
        <v>122</v>
      </c>
      <c r="E197" s="277">
        <v>138</v>
      </c>
      <c r="F197" s="277">
        <v>129</v>
      </c>
      <c r="G197" s="277">
        <v>438</v>
      </c>
      <c r="H197" s="277">
        <v>13</v>
      </c>
      <c r="I197" s="17"/>
    </row>
    <row r="198" spans="1:9">
      <c r="A198" s="4">
        <v>79072</v>
      </c>
      <c r="B198" s="4" t="s">
        <v>466</v>
      </c>
      <c r="C198" s="41">
        <v>343</v>
      </c>
      <c r="D198" s="277">
        <v>731</v>
      </c>
      <c r="E198" s="277">
        <v>824</v>
      </c>
      <c r="F198" s="277">
        <v>397</v>
      </c>
      <c r="G198" s="277">
        <v>2295</v>
      </c>
      <c r="H198" s="277">
        <v>57</v>
      </c>
      <c r="I198" s="17"/>
    </row>
    <row r="199" spans="1:9">
      <c r="A199" s="4">
        <v>79073</v>
      </c>
      <c r="B199" s="4" t="s">
        <v>614</v>
      </c>
      <c r="C199" s="41">
        <v>79</v>
      </c>
      <c r="D199" s="277">
        <v>261</v>
      </c>
      <c r="E199" s="277">
        <v>318</v>
      </c>
      <c r="F199" s="277">
        <v>242</v>
      </c>
      <c r="G199" s="277">
        <v>900</v>
      </c>
      <c r="H199" s="277">
        <v>44</v>
      </c>
      <c r="I199" s="17"/>
    </row>
    <row r="200" spans="1:9">
      <c r="A200" s="4">
        <v>79074</v>
      </c>
      <c r="B200" s="4" t="s">
        <v>585</v>
      </c>
      <c r="C200" s="41">
        <v>116</v>
      </c>
      <c r="D200" s="277">
        <v>282</v>
      </c>
      <c r="E200" s="277">
        <v>376</v>
      </c>
      <c r="F200" s="277">
        <v>348</v>
      </c>
      <c r="G200" s="277">
        <v>1122</v>
      </c>
      <c r="H200" s="277">
        <v>20</v>
      </c>
      <c r="I200" s="17"/>
    </row>
    <row r="201" spans="1:9">
      <c r="A201" s="4">
        <v>79077</v>
      </c>
      <c r="B201" s="4" t="s">
        <v>633</v>
      </c>
      <c r="C201" s="41">
        <v>99</v>
      </c>
      <c r="D201" s="277">
        <v>240</v>
      </c>
      <c r="E201" s="277">
        <v>273</v>
      </c>
      <c r="F201" s="277">
        <v>166</v>
      </c>
      <c r="G201" s="277">
        <v>778</v>
      </c>
      <c r="H201" s="277">
        <v>34</v>
      </c>
      <c r="I201" s="17"/>
    </row>
    <row r="202" spans="1:9">
      <c r="A202" s="4">
        <v>79080</v>
      </c>
      <c r="B202" s="4" t="s">
        <v>530</v>
      </c>
      <c r="C202" s="41">
        <v>158</v>
      </c>
      <c r="D202" s="277">
        <v>507</v>
      </c>
      <c r="E202" s="277">
        <v>681</v>
      </c>
      <c r="F202" s="277">
        <v>383</v>
      </c>
      <c r="G202" s="277">
        <v>1729</v>
      </c>
      <c r="H202" s="277">
        <v>72</v>
      </c>
      <c r="I202" s="17"/>
    </row>
    <row r="203" spans="1:9">
      <c r="A203" s="4">
        <v>79081</v>
      </c>
      <c r="B203" s="4" t="s">
        <v>360</v>
      </c>
      <c r="C203" s="41">
        <v>779</v>
      </c>
      <c r="D203" s="277">
        <v>1611</v>
      </c>
      <c r="E203" s="277">
        <v>1879</v>
      </c>
      <c r="F203" s="277">
        <v>954</v>
      </c>
      <c r="G203" s="277">
        <v>5223</v>
      </c>
      <c r="H203" s="277">
        <v>337</v>
      </c>
      <c r="I203" s="17"/>
    </row>
    <row r="204" spans="1:9">
      <c r="A204" s="4">
        <v>79083</v>
      </c>
      <c r="B204" s="4" t="s">
        <v>622</v>
      </c>
      <c r="C204" s="41">
        <v>106</v>
      </c>
      <c r="D204" s="277">
        <v>266</v>
      </c>
      <c r="E204" s="277">
        <v>289</v>
      </c>
      <c r="F204" s="277">
        <v>197</v>
      </c>
      <c r="G204" s="277">
        <v>858</v>
      </c>
      <c r="H204" s="277">
        <v>48</v>
      </c>
      <c r="I204" s="17"/>
    </row>
    <row r="205" spans="1:9">
      <c r="A205" s="4">
        <v>79087</v>
      </c>
      <c r="B205" s="4" t="s">
        <v>359</v>
      </c>
      <c r="C205" s="41">
        <v>639</v>
      </c>
      <c r="D205" s="277">
        <v>1518</v>
      </c>
      <c r="E205" s="277">
        <v>1675</v>
      </c>
      <c r="F205" s="277">
        <v>911</v>
      </c>
      <c r="G205" s="277">
        <v>4743</v>
      </c>
      <c r="H205" s="277">
        <v>152</v>
      </c>
      <c r="I205" s="17"/>
    </row>
    <row r="206" spans="1:9">
      <c r="A206" s="4">
        <v>79088</v>
      </c>
      <c r="B206" s="4" t="s">
        <v>653</v>
      </c>
      <c r="C206" s="41">
        <v>47</v>
      </c>
      <c r="D206" s="277">
        <v>141</v>
      </c>
      <c r="E206" s="277">
        <v>202</v>
      </c>
      <c r="F206" s="277">
        <v>160</v>
      </c>
      <c r="G206" s="277">
        <v>550</v>
      </c>
      <c r="H206" s="277">
        <v>22</v>
      </c>
      <c r="I206" s="17"/>
    </row>
    <row r="207" spans="1:9">
      <c r="A207" s="4">
        <v>79089</v>
      </c>
      <c r="B207" s="4" t="s">
        <v>564</v>
      </c>
      <c r="C207" s="41">
        <v>131</v>
      </c>
      <c r="D207" s="277">
        <v>299</v>
      </c>
      <c r="E207" s="277">
        <v>439</v>
      </c>
      <c r="F207" s="277">
        <v>358</v>
      </c>
      <c r="G207" s="277">
        <v>1227</v>
      </c>
      <c r="H207" s="277">
        <v>39</v>
      </c>
      <c r="I207" s="17"/>
    </row>
    <row r="208" spans="1:9">
      <c r="A208" s="4">
        <v>79092</v>
      </c>
      <c r="B208" s="4" t="s">
        <v>474</v>
      </c>
      <c r="C208" s="41">
        <v>288</v>
      </c>
      <c r="D208" s="277">
        <v>621</v>
      </c>
      <c r="E208" s="277">
        <v>783</v>
      </c>
      <c r="F208" s="277">
        <v>449</v>
      </c>
      <c r="G208" s="277">
        <v>2141</v>
      </c>
      <c r="H208" s="277">
        <v>32</v>
      </c>
      <c r="I208" s="17"/>
    </row>
    <row r="209" spans="1:9">
      <c r="A209" s="4">
        <v>79094</v>
      </c>
      <c r="B209" s="4" t="s">
        <v>586</v>
      </c>
      <c r="C209" s="41">
        <v>126</v>
      </c>
      <c r="D209" s="277">
        <v>338</v>
      </c>
      <c r="E209" s="277">
        <v>381</v>
      </c>
      <c r="F209" s="277">
        <v>294</v>
      </c>
      <c r="G209" s="277">
        <v>1139</v>
      </c>
      <c r="H209" s="277">
        <v>46</v>
      </c>
      <c r="I209" s="17"/>
    </row>
    <row r="210" spans="1:9">
      <c r="A210" s="4">
        <v>79095</v>
      </c>
      <c r="B210" s="4" t="s">
        <v>440</v>
      </c>
      <c r="C210" s="41">
        <v>345</v>
      </c>
      <c r="D210" s="277">
        <v>836</v>
      </c>
      <c r="E210" s="277">
        <v>927</v>
      </c>
      <c r="F210" s="277">
        <v>544</v>
      </c>
      <c r="G210" s="277">
        <v>2652</v>
      </c>
      <c r="H210" s="277">
        <v>47</v>
      </c>
      <c r="I210" s="17"/>
    </row>
    <row r="211" spans="1:9">
      <c r="A211" s="4">
        <v>79096</v>
      </c>
      <c r="B211" s="4" t="s">
        <v>444</v>
      </c>
      <c r="C211" s="41">
        <v>373</v>
      </c>
      <c r="D211" s="277">
        <v>820</v>
      </c>
      <c r="E211" s="277">
        <v>925</v>
      </c>
      <c r="F211" s="277">
        <v>463</v>
      </c>
      <c r="G211" s="277">
        <v>2581</v>
      </c>
      <c r="H211" s="277">
        <v>142</v>
      </c>
      <c r="I211" s="17"/>
    </row>
    <row r="212" spans="1:9">
      <c r="A212" s="4">
        <v>79099</v>
      </c>
      <c r="B212" s="4" t="s">
        <v>471</v>
      </c>
      <c r="C212" s="41">
        <v>282</v>
      </c>
      <c r="D212" s="277">
        <v>636</v>
      </c>
      <c r="E212" s="277">
        <v>787</v>
      </c>
      <c r="F212" s="277">
        <v>483</v>
      </c>
      <c r="G212" s="277">
        <v>2188</v>
      </c>
      <c r="H212" s="277">
        <v>28</v>
      </c>
      <c r="I212" s="17"/>
    </row>
    <row r="213" spans="1:9">
      <c r="A213" s="4">
        <v>79108</v>
      </c>
      <c r="B213" s="4" t="s">
        <v>643</v>
      </c>
      <c r="C213" s="41">
        <v>110</v>
      </c>
      <c r="D213" s="277">
        <v>223</v>
      </c>
      <c r="E213" s="277">
        <v>245</v>
      </c>
      <c r="F213" s="277">
        <v>153</v>
      </c>
      <c r="G213" s="277">
        <v>731</v>
      </c>
      <c r="H213" s="277">
        <v>37</v>
      </c>
      <c r="I213" s="17"/>
    </row>
    <row r="214" spans="1:9">
      <c r="A214" s="4">
        <v>79110</v>
      </c>
      <c r="B214" s="4" t="s">
        <v>526</v>
      </c>
      <c r="C214" s="41">
        <v>201</v>
      </c>
      <c r="D214" s="277">
        <v>503</v>
      </c>
      <c r="E214" s="277">
        <v>542</v>
      </c>
      <c r="F214" s="277">
        <v>354</v>
      </c>
      <c r="G214" s="277">
        <v>1600</v>
      </c>
      <c r="H214" s="277">
        <v>56</v>
      </c>
      <c r="I214" s="17"/>
    </row>
    <row r="215" spans="1:9">
      <c r="A215" s="4">
        <v>79114</v>
      </c>
      <c r="B215" s="4" t="s">
        <v>375</v>
      </c>
      <c r="C215" s="41">
        <v>544</v>
      </c>
      <c r="D215" s="277">
        <v>1397</v>
      </c>
      <c r="E215" s="277">
        <v>1439</v>
      </c>
      <c r="F215" s="277">
        <v>862</v>
      </c>
      <c r="G215" s="277">
        <v>4242</v>
      </c>
      <c r="H215" s="277">
        <v>268</v>
      </c>
      <c r="I215" s="17"/>
    </row>
    <row r="216" spans="1:9">
      <c r="A216" s="4">
        <v>79115</v>
      </c>
      <c r="B216" s="4" t="s">
        <v>515</v>
      </c>
      <c r="C216" s="41">
        <v>182</v>
      </c>
      <c r="D216" s="277">
        <v>512</v>
      </c>
      <c r="E216" s="277">
        <v>604</v>
      </c>
      <c r="F216" s="277">
        <v>396</v>
      </c>
      <c r="G216" s="277">
        <v>1694</v>
      </c>
      <c r="H216" s="277">
        <v>17</v>
      </c>
      <c r="I216" s="17"/>
    </row>
    <row r="217" spans="1:9">
      <c r="A217" s="4">
        <v>79116</v>
      </c>
      <c r="B217" s="4" t="s">
        <v>559</v>
      </c>
      <c r="C217" s="41">
        <v>200</v>
      </c>
      <c r="D217" s="277">
        <v>401</v>
      </c>
      <c r="E217" s="277">
        <v>462</v>
      </c>
      <c r="F217" s="277">
        <v>300</v>
      </c>
      <c r="G217" s="277">
        <v>1363</v>
      </c>
      <c r="H217" s="277">
        <v>46</v>
      </c>
      <c r="I217" s="17"/>
    </row>
    <row r="218" spans="1:9">
      <c r="A218" s="4">
        <v>79117</v>
      </c>
      <c r="B218" s="4" t="s">
        <v>482</v>
      </c>
      <c r="C218" s="41">
        <v>258</v>
      </c>
      <c r="D218" s="277">
        <v>634</v>
      </c>
      <c r="E218" s="277">
        <v>721</v>
      </c>
      <c r="F218" s="277">
        <v>496</v>
      </c>
      <c r="G218" s="277">
        <v>2109</v>
      </c>
      <c r="H218" s="277">
        <v>118</v>
      </c>
      <c r="I218" s="17"/>
    </row>
    <row r="219" spans="1:9">
      <c r="A219" s="4">
        <v>79118</v>
      </c>
      <c r="B219" s="4" t="s">
        <v>488</v>
      </c>
      <c r="C219" s="41">
        <v>185</v>
      </c>
      <c r="D219" s="277">
        <v>511</v>
      </c>
      <c r="E219" s="277">
        <v>710</v>
      </c>
      <c r="F219" s="277">
        <v>564</v>
      </c>
      <c r="G219" s="277">
        <v>1970</v>
      </c>
      <c r="H219" s="277">
        <v>66</v>
      </c>
      <c r="I219" s="17"/>
    </row>
    <row r="220" spans="1:9">
      <c r="A220" s="4">
        <v>79122</v>
      </c>
      <c r="B220" s="4" t="s">
        <v>509</v>
      </c>
      <c r="C220" s="41">
        <v>226</v>
      </c>
      <c r="D220" s="277">
        <v>530</v>
      </c>
      <c r="E220" s="277">
        <v>615</v>
      </c>
      <c r="F220" s="277">
        <v>450</v>
      </c>
      <c r="G220" s="277">
        <v>1821</v>
      </c>
      <c r="H220" s="277">
        <v>77</v>
      </c>
      <c r="I220" s="17"/>
    </row>
    <row r="221" spans="1:9">
      <c r="A221" s="4">
        <v>79123</v>
      </c>
      <c r="B221" s="4" t="s">
        <v>404</v>
      </c>
      <c r="C221" s="41">
        <v>492</v>
      </c>
      <c r="D221" s="277">
        <v>1050</v>
      </c>
      <c r="E221" s="277">
        <v>1309</v>
      </c>
      <c r="F221" s="277">
        <v>611</v>
      </c>
      <c r="G221" s="277">
        <v>3462</v>
      </c>
      <c r="H221" s="277">
        <v>81</v>
      </c>
      <c r="I221" s="17"/>
    </row>
    <row r="222" spans="1:9">
      <c r="A222" s="4">
        <v>79126</v>
      </c>
      <c r="B222" s="4" t="s">
        <v>667</v>
      </c>
      <c r="C222" s="41">
        <v>51</v>
      </c>
      <c r="D222" s="277">
        <v>160</v>
      </c>
      <c r="E222" s="277">
        <v>189</v>
      </c>
      <c r="F222" s="277">
        <v>137</v>
      </c>
      <c r="G222" s="277">
        <v>537</v>
      </c>
      <c r="H222" s="277">
        <v>49</v>
      </c>
      <c r="I222" s="17"/>
    </row>
    <row r="223" spans="1:9">
      <c r="A223" s="4">
        <v>79127</v>
      </c>
      <c r="B223" s="4" t="s">
        <v>322</v>
      </c>
      <c r="C223" s="41">
        <v>1128</v>
      </c>
      <c r="D223" s="277">
        <v>2545</v>
      </c>
      <c r="E223" s="277">
        <v>2662</v>
      </c>
      <c r="F223" s="277">
        <v>1140</v>
      </c>
      <c r="G223" s="277">
        <v>7475</v>
      </c>
      <c r="H223" s="277">
        <v>706</v>
      </c>
      <c r="I223" s="17"/>
    </row>
    <row r="224" spans="1:9">
      <c r="A224" s="4">
        <v>79129</v>
      </c>
      <c r="B224" s="4" t="s">
        <v>410</v>
      </c>
      <c r="C224" s="41">
        <v>349</v>
      </c>
      <c r="D224" s="277">
        <v>976</v>
      </c>
      <c r="E224" s="277">
        <v>1074</v>
      </c>
      <c r="F224" s="277">
        <v>791</v>
      </c>
      <c r="G224" s="277">
        <v>3190</v>
      </c>
      <c r="H224" s="277">
        <v>52</v>
      </c>
      <c r="I224" s="17"/>
    </row>
    <row r="225" spans="1:9">
      <c r="A225" s="4">
        <v>79130</v>
      </c>
      <c r="B225" s="4" t="s">
        <v>355</v>
      </c>
      <c r="C225" s="41">
        <v>558</v>
      </c>
      <c r="D225" s="277">
        <v>1507</v>
      </c>
      <c r="E225" s="277">
        <v>1683</v>
      </c>
      <c r="F225" s="277">
        <v>906</v>
      </c>
      <c r="G225" s="277">
        <v>4654</v>
      </c>
      <c r="H225" s="277">
        <v>121</v>
      </c>
      <c r="I225" s="17"/>
    </row>
    <row r="226" spans="1:9">
      <c r="A226" s="4">
        <v>79131</v>
      </c>
      <c r="B226" s="4" t="s">
        <v>427</v>
      </c>
      <c r="C226" s="41">
        <v>549</v>
      </c>
      <c r="D226" s="277">
        <v>1022</v>
      </c>
      <c r="E226" s="277">
        <v>1090</v>
      </c>
      <c r="F226" s="277">
        <v>473</v>
      </c>
      <c r="G226" s="277">
        <v>3134</v>
      </c>
      <c r="H226" s="277">
        <v>86</v>
      </c>
      <c r="I226" s="17"/>
    </row>
    <row r="227" spans="1:9">
      <c r="A227" s="4">
        <v>79133</v>
      </c>
      <c r="B227" s="4" t="s">
        <v>366</v>
      </c>
      <c r="C227" s="41">
        <v>705</v>
      </c>
      <c r="D227" s="277">
        <v>1519</v>
      </c>
      <c r="E227" s="277">
        <v>1695</v>
      </c>
      <c r="F227" s="277">
        <v>800</v>
      </c>
      <c r="G227" s="277">
        <v>4719</v>
      </c>
      <c r="H227" s="277">
        <v>172</v>
      </c>
      <c r="I227" s="17"/>
    </row>
    <row r="228" spans="1:9">
      <c r="A228" s="4">
        <v>79134</v>
      </c>
      <c r="B228" s="4" t="s">
        <v>628</v>
      </c>
      <c r="C228" s="41">
        <v>101</v>
      </c>
      <c r="D228" s="277">
        <v>245</v>
      </c>
      <c r="E228" s="277">
        <v>305</v>
      </c>
      <c r="F228" s="277">
        <v>158</v>
      </c>
      <c r="G228" s="277">
        <v>809</v>
      </c>
      <c r="H228" s="277">
        <v>12</v>
      </c>
      <c r="I228" s="17"/>
    </row>
    <row r="229" spans="1:9">
      <c r="A229" s="4">
        <v>79137</v>
      </c>
      <c r="B229" s="4" t="s">
        <v>310</v>
      </c>
      <c r="C229" s="41">
        <v>964</v>
      </c>
      <c r="D229" s="277">
        <v>2550</v>
      </c>
      <c r="E229" s="277">
        <v>3461</v>
      </c>
      <c r="F229" s="277">
        <v>2244</v>
      </c>
      <c r="G229" s="277">
        <v>9219</v>
      </c>
      <c r="H229" s="277">
        <v>361</v>
      </c>
      <c r="I229" s="17"/>
    </row>
    <row r="230" spans="1:9">
      <c r="A230" s="4">
        <v>79138</v>
      </c>
      <c r="B230" s="4" t="s">
        <v>417</v>
      </c>
      <c r="C230" s="41">
        <v>363</v>
      </c>
      <c r="D230" s="277">
        <v>889</v>
      </c>
      <c r="E230" s="277">
        <v>1184</v>
      </c>
      <c r="F230" s="277">
        <v>647</v>
      </c>
      <c r="G230" s="277">
        <v>3083</v>
      </c>
      <c r="H230" s="277">
        <v>44</v>
      </c>
      <c r="I230" s="17"/>
    </row>
    <row r="231" spans="1:9">
      <c r="A231" s="4">
        <v>79139</v>
      </c>
      <c r="B231" s="4" t="s">
        <v>524</v>
      </c>
      <c r="C231" s="41">
        <v>183</v>
      </c>
      <c r="D231" s="277">
        <v>457</v>
      </c>
      <c r="E231" s="277">
        <v>556</v>
      </c>
      <c r="F231" s="277">
        <v>381</v>
      </c>
      <c r="G231" s="277">
        <v>1577</v>
      </c>
      <c r="H231" s="277">
        <v>79</v>
      </c>
      <c r="I231" s="17"/>
    </row>
    <row r="232" spans="1:9">
      <c r="A232" s="4">
        <v>79142</v>
      </c>
      <c r="B232" s="4" t="s">
        <v>401</v>
      </c>
      <c r="C232" s="41">
        <v>540</v>
      </c>
      <c r="D232" s="277">
        <v>1118</v>
      </c>
      <c r="E232" s="277">
        <v>1318</v>
      </c>
      <c r="F232" s="277">
        <v>645</v>
      </c>
      <c r="G232" s="277">
        <v>3621</v>
      </c>
      <c r="H232" s="277">
        <v>161</v>
      </c>
      <c r="I232" s="17"/>
    </row>
    <row r="233" spans="1:9">
      <c r="A233" s="4">
        <v>79143</v>
      </c>
      <c r="B233" s="4" t="s">
        <v>451</v>
      </c>
      <c r="C233" s="41">
        <v>279</v>
      </c>
      <c r="D233" s="277">
        <v>749</v>
      </c>
      <c r="E233" s="277">
        <v>890</v>
      </c>
      <c r="F233" s="277">
        <v>533</v>
      </c>
      <c r="G233" s="277">
        <v>2451</v>
      </c>
      <c r="H233" s="277">
        <v>96</v>
      </c>
      <c r="I233" s="17"/>
    </row>
    <row r="234" spans="1:9">
      <c r="A234" s="4">
        <v>79146</v>
      </c>
      <c r="B234" s="4" t="s">
        <v>437</v>
      </c>
      <c r="C234" s="41">
        <v>374</v>
      </c>
      <c r="D234" s="277">
        <v>870</v>
      </c>
      <c r="E234" s="277">
        <v>987</v>
      </c>
      <c r="F234" s="277">
        <v>491</v>
      </c>
      <c r="G234" s="277">
        <v>2722</v>
      </c>
      <c r="H234" s="277">
        <v>46</v>
      </c>
      <c r="I234" s="17"/>
    </row>
    <row r="235" spans="1:9">
      <c r="A235" s="4">
        <v>79147</v>
      </c>
      <c r="B235" s="4" t="s">
        <v>384</v>
      </c>
      <c r="C235" s="41">
        <v>488</v>
      </c>
      <c r="D235" s="277">
        <v>1160</v>
      </c>
      <c r="E235" s="277">
        <v>1432</v>
      </c>
      <c r="F235" s="277">
        <v>814</v>
      </c>
      <c r="G235" s="277">
        <v>3894</v>
      </c>
      <c r="H235" s="277">
        <v>147</v>
      </c>
      <c r="I235" s="17"/>
    </row>
    <row r="236" spans="1:9">
      <c r="A236" s="4">
        <v>79148</v>
      </c>
      <c r="B236" s="4" t="s">
        <v>590</v>
      </c>
      <c r="C236" s="41">
        <v>121</v>
      </c>
      <c r="D236" s="277">
        <v>284</v>
      </c>
      <c r="E236" s="277">
        <v>368</v>
      </c>
      <c r="F236" s="277">
        <v>287</v>
      </c>
      <c r="G236" s="277">
        <v>1060</v>
      </c>
      <c r="H236" s="277">
        <v>6</v>
      </c>
      <c r="I236" s="17"/>
    </row>
    <row r="237" spans="1:9">
      <c r="A237" s="4">
        <v>79151</v>
      </c>
      <c r="B237" s="4" t="s">
        <v>506</v>
      </c>
      <c r="C237" s="41">
        <v>227</v>
      </c>
      <c r="D237" s="277">
        <v>478</v>
      </c>
      <c r="E237" s="277">
        <v>576</v>
      </c>
      <c r="F237" s="277">
        <v>506</v>
      </c>
      <c r="G237" s="277">
        <v>1787</v>
      </c>
      <c r="H237" s="277">
        <v>84</v>
      </c>
      <c r="I237" s="17"/>
    </row>
    <row r="238" spans="1:9">
      <c r="A238" s="4">
        <v>79157</v>
      </c>
      <c r="B238" s="4" t="s">
        <v>520</v>
      </c>
      <c r="C238" s="41">
        <v>187</v>
      </c>
      <c r="D238" s="277">
        <v>503</v>
      </c>
      <c r="E238" s="277">
        <v>567</v>
      </c>
      <c r="F238" s="277">
        <v>417</v>
      </c>
      <c r="G238" s="277">
        <v>1674</v>
      </c>
      <c r="H238" s="277">
        <v>42</v>
      </c>
      <c r="I238" s="17"/>
    </row>
    <row r="239" spans="1:9">
      <c r="A239" s="4">
        <v>79160</v>
      </c>
      <c r="B239" s="4" t="s">
        <v>263</v>
      </c>
      <c r="C239" s="41">
        <v>10260</v>
      </c>
      <c r="D239" s="277">
        <v>22737</v>
      </c>
      <c r="E239" s="277">
        <v>25081</v>
      </c>
      <c r="F239" s="277">
        <v>12437</v>
      </c>
      <c r="G239" s="277">
        <v>70515</v>
      </c>
      <c r="H239" s="277">
        <v>4320</v>
      </c>
      <c r="I239" s="17"/>
    </row>
    <row r="240" spans="1:9">
      <c r="A240" s="4">
        <v>80001</v>
      </c>
      <c r="B240" s="4" t="s">
        <v>413</v>
      </c>
      <c r="C240" s="41">
        <v>515</v>
      </c>
      <c r="D240" s="277">
        <v>1059</v>
      </c>
      <c r="E240" s="277">
        <v>1002</v>
      </c>
      <c r="F240" s="277">
        <v>551</v>
      </c>
      <c r="G240" s="277">
        <v>3127</v>
      </c>
      <c r="H240" s="277">
        <v>79</v>
      </c>
      <c r="I240" s="17"/>
    </row>
    <row r="241" spans="1:9">
      <c r="A241" s="4">
        <v>80002</v>
      </c>
      <c r="B241" s="4" t="s">
        <v>654</v>
      </c>
      <c r="C241" s="41">
        <v>66</v>
      </c>
      <c r="D241" s="277">
        <v>175</v>
      </c>
      <c r="E241" s="277">
        <v>191</v>
      </c>
      <c r="F241" s="277">
        <v>132</v>
      </c>
      <c r="G241" s="277">
        <v>564</v>
      </c>
      <c r="H241" s="277">
        <v>22</v>
      </c>
      <c r="I241" s="17"/>
    </row>
    <row r="242" spans="1:9">
      <c r="A242" s="4">
        <v>80003</v>
      </c>
      <c r="B242" s="4" t="s">
        <v>468</v>
      </c>
      <c r="C242" s="41">
        <v>322</v>
      </c>
      <c r="D242" s="277">
        <v>716</v>
      </c>
      <c r="E242" s="277">
        <v>709</v>
      </c>
      <c r="F242" s="277">
        <v>484</v>
      </c>
      <c r="G242" s="277">
        <v>2231</v>
      </c>
      <c r="H242" s="277">
        <v>54</v>
      </c>
      <c r="I242" s="17"/>
    </row>
    <row r="243" spans="1:9">
      <c r="A243" s="4">
        <v>80004</v>
      </c>
      <c r="B243" s="4" t="s">
        <v>549</v>
      </c>
      <c r="C243" s="41">
        <v>187</v>
      </c>
      <c r="D243" s="277">
        <v>408</v>
      </c>
      <c r="E243" s="277">
        <v>458</v>
      </c>
      <c r="F243" s="277">
        <v>277</v>
      </c>
      <c r="G243" s="277">
        <v>1330</v>
      </c>
      <c r="H243" s="277">
        <v>46</v>
      </c>
      <c r="I243" s="17"/>
    </row>
    <row r="244" spans="1:9">
      <c r="A244" s="4">
        <v>80005</v>
      </c>
      <c r="B244" s="4" t="s">
        <v>356</v>
      </c>
      <c r="C244" s="41">
        <v>714</v>
      </c>
      <c r="D244" s="277">
        <v>1594</v>
      </c>
      <c r="E244" s="277">
        <v>1657</v>
      </c>
      <c r="F244" s="277">
        <v>1147</v>
      </c>
      <c r="G244" s="277">
        <v>5112</v>
      </c>
      <c r="H244" s="277">
        <v>406</v>
      </c>
      <c r="I244" s="17"/>
    </row>
    <row r="245" spans="1:9">
      <c r="A245" s="4">
        <v>80006</v>
      </c>
      <c r="B245" s="4" t="s">
        <v>595</v>
      </c>
      <c r="C245" s="41">
        <v>120</v>
      </c>
      <c r="D245" s="277">
        <v>324</v>
      </c>
      <c r="E245" s="277">
        <v>351</v>
      </c>
      <c r="F245" s="277">
        <v>267</v>
      </c>
      <c r="G245" s="277">
        <v>1062</v>
      </c>
      <c r="H245" s="277">
        <v>43</v>
      </c>
      <c r="I245" s="17"/>
    </row>
    <row r="246" spans="1:9">
      <c r="A246" s="4">
        <v>80007</v>
      </c>
      <c r="B246" s="4" t="s">
        <v>296</v>
      </c>
      <c r="C246" s="41">
        <v>1546</v>
      </c>
      <c r="D246" s="277">
        <v>3194</v>
      </c>
      <c r="E246" s="277">
        <v>3446</v>
      </c>
      <c r="F246" s="277">
        <v>2220</v>
      </c>
      <c r="G246" s="277">
        <v>10406</v>
      </c>
      <c r="H246" s="277">
        <v>202</v>
      </c>
      <c r="I246" s="17"/>
    </row>
    <row r="247" spans="1:9">
      <c r="A247" s="4">
        <v>80008</v>
      </c>
      <c r="B247" s="4" t="s">
        <v>452</v>
      </c>
      <c r="C247" s="41">
        <v>482</v>
      </c>
      <c r="D247" s="277">
        <v>798</v>
      </c>
      <c r="E247" s="277">
        <v>758</v>
      </c>
      <c r="F247" s="277">
        <v>518</v>
      </c>
      <c r="G247" s="277">
        <v>2556</v>
      </c>
      <c r="H247" s="277">
        <v>62</v>
      </c>
      <c r="I247" s="17"/>
    </row>
    <row r="248" spans="1:9">
      <c r="A248" s="4">
        <v>80009</v>
      </c>
      <c r="B248" s="4" t="s">
        <v>377</v>
      </c>
      <c r="C248" s="41">
        <v>645</v>
      </c>
      <c r="D248" s="277">
        <v>1315</v>
      </c>
      <c r="E248" s="277">
        <v>1384</v>
      </c>
      <c r="F248" s="277">
        <v>880</v>
      </c>
      <c r="G248" s="277">
        <v>4224</v>
      </c>
      <c r="H248" s="277">
        <v>259</v>
      </c>
      <c r="I248" s="17"/>
    </row>
    <row r="249" spans="1:9">
      <c r="A249" s="4">
        <v>80010</v>
      </c>
      <c r="B249" s="4" t="s">
        <v>544</v>
      </c>
      <c r="C249" s="41">
        <v>154</v>
      </c>
      <c r="D249" s="277">
        <v>373</v>
      </c>
      <c r="E249" s="277">
        <v>479</v>
      </c>
      <c r="F249" s="277">
        <v>371</v>
      </c>
      <c r="G249" s="277">
        <v>1377</v>
      </c>
      <c r="H249" s="277">
        <v>25</v>
      </c>
      <c r="I249" s="17"/>
    </row>
    <row r="250" spans="1:9">
      <c r="A250" s="4">
        <v>80011</v>
      </c>
      <c r="B250" s="4" t="s">
        <v>668</v>
      </c>
      <c r="C250" s="41">
        <v>36</v>
      </c>
      <c r="D250" s="277">
        <v>131</v>
      </c>
      <c r="E250" s="277">
        <v>144</v>
      </c>
      <c r="F250" s="277">
        <v>138</v>
      </c>
      <c r="G250" s="277">
        <v>449</v>
      </c>
      <c r="H250" s="277">
        <v>10</v>
      </c>
      <c r="I250" s="17"/>
    </row>
    <row r="251" spans="1:9">
      <c r="A251" s="4">
        <v>80012</v>
      </c>
      <c r="B251" s="4" t="s">
        <v>311</v>
      </c>
      <c r="C251" s="41">
        <v>1405</v>
      </c>
      <c r="D251" s="277">
        <v>2962</v>
      </c>
      <c r="E251" s="277">
        <v>2878</v>
      </c>
      <c r="F251" s="277">
        <v>1700</v>
      </c>
      <c r="G251" s="277">
        <v>8945</v>
      </c>
      <c r="H251" s="277">
        <v>740</v>
      </c>
      <c r="I251" s="17"/>
    </row>
    <row r="252" spans="1:9">
      <c r="A252" s="4">
        <v>80013</v>
      </c>
      <c r="B252" s="4" t="s">
        <v>376</v>
      </c>
      <c r="C252" s="41">
        <v>507</v>
      </c>
      <c r="D252" s="277">
        <v>1321</v>
      </c>
      <c r="E252" s="277">
        <v>1411</v>
      </c>
      <c r="F252" s="277">
        <v>968</v>
      </c>
      <c r="G252" s="277">
        <v>4207</v>
      </c>
      <c r="H252" s="277">
        <v>363</v>
      </c>
      <c r="I252" s="17"/>
    </row>
    <row r="253" spans="1:9">
      <c r="A253" s="4">
        <v>80014</v>
      </c>
      <c r="B253" s="4" t="s">
        <v>390</v>
      </c>
      <c r="C253" s="41">
        <v>372</v>
      </c>
      <c r="D253" s="277">
        <v>1072</v>
      </c>
      <c r="E253" s="277">
        <v>1262</v>
      </c>
      <c r="F253" s="277">
        <v>928</v>
      </c>
      <c r="G253" s="277">
        <v>3634</v>
      </c>
      <c r="H253" s="277">
        <v>309</v>
      </c>
      <c r="I253" s="17"/>
    </row>
    <row r="254" spans="1:9">
      <c r="A254" s="4">
        <v>80015</v>
      </c>
      <c r="B254" s="4" t="s">
        <v>577</v>
      </c>
      <c r="C254" s="41">
        <v>106</v>
      </c>
      <c r="D254" s="277">
        <v>254</v>
      </c>
      <c r="E254" s="277">
        <v>381</v>
      </c>
      <c r="F254" s="277">
        <v>398</v>
      </c>
      <c r="G254" s="277">
        <v>1139</v>
      </c>
      <c r="H254" s="277">
        <v>28</v>
      </c>
      <c r="I254" s="17"/>
    </row>
    <row r="255" spans="1:9">
      <c r="A255" s="4">
        <v>80016</v>
      </c>
      <c r="B255" s="4" t="s">
        <v>608</v>
      </c>
      <c r="C255" s="41">
        <v>86</v>
      </c>
      <c r="D255" s="277">
        <v>264</v>
      </c>
      <c r="E255" s="277">
        <v>286</v>
      </c>
      <c r="F255" s="277">
        <v>302</v>
      </c>
      <c r="G255" s="277">
        <v>938</v>
      </c>
      <c r="H255" s="277">
        <v>69</v>
      </c>
      <c r="I255" s="17"/>
    </row>
    <row r="256" spans="1:9">
      <c r="A256" s="4">
        <v>80017</v>
      </c>
      <c r="B256" s="4" t="s">
        <v>642</v>
      </c>
      <c r="C256" s="41">
        <v>89</v>
      </c>
      <c r="D256" s="277">
        <v>237</v>
      </c>
      <c r="E256" s="277">
        <v>235</v>
      </c>
      <c r="F256" s="277">
        <v>191</v>
      </c>
      <c r="G256" s="277">
        <v>752</v>
      </c>
      <c r="H256" s="277">
        <v>77</v>
      </c>
      <c r="I256" s="17"/>
    </row>
    <row r="257" spans="1:9">
      <c r="A257" s="4">
        <v>80018</v>
      </c>
      <c r="B257" s="4" t="s">
        <v>370</v>
      </c>
      <c r="C257" s="41">
        <v>707</v>
      </c>
      <c r="D257" s="277">
        <v>1512</v>
      </c>
      <c r="E257" s="277">
        <v>1492</v>
      </c>
      <c r="F257" s="277">
        <v>807</v>
      </c>
      <c r="G257" s="277">
        <v>4518</v>
      </c>
      <c r="H257" s="277">
        <v>155</v>
      </c>
      <c r="I257" s="17"/>
    </row>
    <row r="258" spans="1:9">
      <c r="A258" s="4">
        <v>80019</v>
      </c>
      <c r="B258" s="4" t="s">
        <v>673</v>
      </c>
      <c r="C258" s="41">
        <v>70</v>
      </c>
      <c r="D258" s="277">
        <v>109</v>
      </c>
      <c r="E258" s="277">
        <v>139</v>
      </c>
      <c r="F258" s="277">
        <v>91</v>
      </c>
      <c r="G258" s="277">
        <v>409</v>
      </c>
      <c r="H258" s="277">
        <v>54</v>
      </c>
      <c r="I258" s="17"/>
    </row>
    <row r="259" spans="1:9">
      <c r="A259" s="4">
        <v>80020</v>
      </c>
      <c r="B259" s="4" t="s">
        <v>632</v>
      </c>
      <c r="C259" s="41">
        <v>69</v>
      </c>
      <c r="D259" s="277">
        <v>244</v>
      </c>
      <c r="E259" s="277">
        <v>259</v>
      </c>
      <c r="F259" s="277">
        <v>190</v>
      </c>
      <c r="G259" s="277">
        <v>762</v>
      </c>
      <c r="H259" s="277">
        <v>0</v>
      </c>
      <c r="I259" s="17"/>
    </row>
    <row r="260" spans="1:9">
      <c r="A260" s="4">
        <v>80021</v>
      </c>
      <c r="B260" s="4" t="s">
        <v>662</v>
      </c>
      <c r="C260" s="41">
        <v>65</v>
      </c>
      <c r="D260" s="277">
        <v>140</v>
      </c>
      <c r="E260" s="277">
        <v>168</v>
      </c>
      <c r="F260" s="277">
        <v>166</v>
      </c>
      <c r="G260" s="277">
        <v>539</v>
      </c>
      <c r="H260" s="277">
        <v>20</v>
      </c>
      <c r="I260" s="17"/>
    </row>
    <row r="261" spans="1:9">
      <c r="A261" s="4">
        <v>80022</v>
      </c>
      <c r="B261" s="4" t="s">
        <v>511</v>
      </c>
      <c r="C261" s="41">
        <v>177</v>
      </c>
      <c r="D261" s="277">
        <v>429</v>
      </c>
      <c r="E261" s="277">
        <v>543</v>
      </c>
      <c r="F261" s="277">
        <v>556</v>
      </c>
      <c r="G261" s="277">
        <v>1705</v>
      </c>
      <c r="H261" s="277">
        <v>6</v>
      </c>
      <c r="I261" s="17"/>
    </row>
    <row r="262" spans="1:9">
      <c r="A262" s="4">
        <v>80023</v>
      </c>
      <c r="B262" s="4" t="s">
        <v>455</v>
      </c>
      <c r="C262" s="41">
        <v>391</v>
      </c>
      <c r="D262" s="277">
        <v>788</v>
      </c>
      <c r="E262" s="277">
        <v>746</v>
      </c>
      <c r="F262" s="277">
        <v>455</v>
      </c>
      <c r="G262" s="277">
        <v>2380</v>
      </c>
      <c r="H262" s="277">
        <v>59</v>
      </c>
      <c r="I262" s="17"/>
    </row>
    <row r="263" spans="1:9">
      <c r="A263" s="4">
        <v>80024</v>
      </c>
      <c r="B263" s="4" t="s">
        <v>637</v>
      </c>
      <c r="C263" s="41">
        <v>136</v>
      </c>
      <c r="D263" s="277">
        <v>232</v>
      </c>
      <c r="E263" s="277">
        <v>234</v>
      </c>
      <c r="F263" s="277">
        <v>175</v>
      </c>
      <c r="G263" s="277">
        <v>777</v>
      </c>
      <c r="H263" s="277">
        <v>25</v>
      </c>
      <c r="I263" s="17"/>
    </row>
    <row r="264" spans="1:9">
      <c r="A264" s="4">
        <v>80025</v>
      </c>
      <c r="B264" s="4" t="s">
        <v>320</v>
      </c>
      <c r="C264" s="41">
        <v>850</v>
      </c>
      <c r="D264" s="277">
        <v>2213</v>
      </c>
      <c r="E264" s="277">
        <v>2427</v>
      </c>
      <c r="F264" s="277">
        <v>1643</v>
      </c>
      <c r="G264" s="277">
        <v>7133</v>
      </c>
      <c r="H264" s="277">
        <v>353</v>
      </c>
      <c r="I264" s="17"/>
    </row>
    <row r="265" spans="1:9">
      <c r="A265" s="4">
        <v>80026</v>
      </c>
      <c r="B265" s="4" t="s">
        <v>652</v>
      </c>
      <c r="C265" s="41">
        <v>63</v>
      </c>
      <c r="D265" s="277">
        <v>158</v>
      </c>
      <c r="E265" s="277">
        <v>183</v>
      </c>
      <c r="F265" s="277">
        <v>166</v>
      </c>
      <c r="G265" s="277">
        <v>570</v>
      </c>
      <c r="H265" s="277">
        <v>11</v>
      </c>
      <c r="I265" s="17"/>
    </row>
    <row r="266" spans="1:9">
      <c r="A266" s="4">
        <v>80027</v>
      </c>
      <c r="B266" s="4" t="s">
        <v>330</v>
      </c>
      <c r="C266" s="41">
        <v>1035</v>
      </c>
      <c r="D266" s="277">
        <v>2225</v>
      </c>
      <c r="E266" s="277">
        <v>2204</v>
      </c>
      <c r="F266" s="277">
        <v>1090</v>
      </c>
      <c r="G266" s="277">
        <v>6554</v>
      </c>
      <c r="H266" s="277">
        <v>152</v>
      </c>
      <c r="I266" s="17"/>
    </row>
    <row r="267" spans="1:9">
      <c r="A267" s="4">
        <v>80028</v>
      </c>
      <c r="B267" s="4" t="s">
        <v>297</v>
      </c>
      <c r="C267" s="41">
        <v>1503</v>
      </c>
      <c r="D267" s="277">
        <v>3402</v>
      </c>
      <c r="E267" s="277">
        <v>3484</v>
      </c>
      <c r="F267" s="277">
        <v>2041</v>
      </c>
      <c r="G267" s="277">
        <v>10430</v>
      </c>
      <c r="H267" s="277">
        <v>771</v>
      </c>
      <c r="I267" s="17"/>
    </row>
    <row r="268" spans="1:9">
      <c r="A268" s="4">
        <v>80029</v>
      </c>
      <c r="B268" s="4" t="s">
        <v>349</v>
      </c>
      <c r="C268" s="41">
        <v>630</v>
      </c>
      <c r="D268" s="277">
        <v>1583</v>
      </c>
      <c r="E268" s="277">
        <v>1756</v>
      </c>
      <c r="F268" s="277">
        <v>1108</v>
      </c>
      <c r="G268" s="277">
        <v>5077</v>
      </c>
      <c r="H268" s="277">
        <v>341</v>
      </c>
      <c r="I268" s="17"/>
    </row>
    <row r="269" spans="1:9">
      <c r="A269" s="4">
        <v>80030</v>
      </c>
      <c r="B269" s="4" t="s">
        <v>616</v>
      </c>
      <c r="C269" s="41">
        <v>122</v>
      </c>
      <c r="D269" s="277">
        <v>273</v>
      </c>
      <c r="E269" s="277">
        <v>276</v>
      </c>
      <c r="F269" s="277">
        <v>206</v>
      </c>
      <c r="G269" s="277">
        <v>877</v>
      </c>
      <c r="H269" s="277">
        <v>26</v>
      </c>
      <c r="I269" s="17"/>
    </row>
    <row r="270" spans="1:9">
      <c r="A270" s="4">
        <v>80031</v>
      </c>
      <c r="B270" s="4" t="s">
        <v>398</v>
      </c>
      <c r="C270" s="41">
        <v>558</v>
      </c>
      <c r="D270" s="277">
        <v>1119</v>
      </c>
      <c r="E270" s="277">
        <v>1027</v>
      </c>
      <c r="F270" s="277">
        <v>660</v>
      </c>
      <c r="G270" s="277">
        <v>3364</v>
      </c>
      <c r="H270" s="277">
        <v>68</v>
      </c>
      <c r="I270" s="17"/>
    </row>
    <row r="271" spans="1:9">
      <c r="A271" s="4">
        <v>80032</v>
      </c>
      <c r="B271" s="4" t="s">
        <v>517</v>
      </c>
      <c r="C271" s="41">
        <v>244</v>
      </c>
      <c r="D271" s="277">
        <v>525</v>
      </c>
      <c r="E271" s="277">
        <v>585</v>
      </c>
      <c r="F271" s="277">
        <v>367</v>
      </c>
      <c r="G271" s="277">
        <v>1721</v>
      </c>
      <c r="H271" s="277">
        <v>70</v>
      </c>
      <c r="I271" s="17"/>
    </row>
    <row r="272" spans="1:9">
      <c r="A272" s="4">
        <v>80033</v>
      </c>
      <c r="B272" s="4" t="s">
        <v>639</v>
      </c>
      <c r="C272" s="41">
        <v>72</v>
      </c>
      <c r="D272" s="277">
        <v>216</v>
      </c>
      <c r="E272" s="277">
        <v>240</v>
      </c>
      <c r="F272" s="277">
        <v>219</v>
      </c>
      <c r="G272" s="277">
        <v>747</v>
      </c>
      <c r="H272" s="277">
        <v>42</v>
      </c>
      <c r="I272" s="17"/>
    </row>
    <row r="273" spans="1:9">
      <c r="A273" s="4">
        <v>80034</v>
      </c>
      <c r="B273" s="4" t="s">
        <v>599</v>
      </c>
      <c r="C273" s="41">
        <v>92</v>
      </c>
      <c r="D273" s="277">
        <v>303</v>
      </c>
      <c r="E273" s="277">
        <v>329</v>
      </c>
      <c r="F273" s="277">
        <v>295</v>
      </c>
      <c r="G273" s="277">
        <v>1019</v>
      </c>
      <c r="H273" s="277">
        <v>74</v>
      </c>
      <c r="I273" s="17"/>
    </row>
    <row r="274" spans="1:9">
      <c r="A274" s="4">
        <v>80035</v>
      </c>
      <c r="B274" s="4" t="s">
        <v>516</v>
      </c>
      <c r="C274" s="41">
        <v>215</v>
      </c>
      <c r="D274" s="277">
        <v>485</v>
      </c>
      <c r="E274" s="277">
        <v>590</v>
      </c>
      <c r="F274" s="277">
        <v>441</v>
      </c>
      <c r="G274" s="277">
        <v>1731</v>
      </c>
      <c r="H274" s="277">
        <v>31</v>
      </c>
      <c r="I274" s="17"/>
    </row>
    <row r="275" spans="1:9">
      <c r="A275" s="4">
        <v>80036</v>
      </c>
      <c r="B275" s="4" t="s">
        <v>433</v>
      </c>
      <c r="C275" s="41">
        <v>351</v>
      </c>
      <c r="D275" s="277">
        <v>851</v>
      </c>
      <c r="E275" s="277">
        <v>921</v>
      </c>
      <c r="F275" s="277">
        <v>567</v>
      </c>
      <c r="G275" s="277">
        <v>2690</v>
      </c>
      <c r="H275" s="277">
        <v>65</v>
      </c>
      <c r="I275" s="17"/>
    </row>
    <row r="276" spans="1:9">
      <c r="A276" s="4">
        <v>80037</v>
      </c>
      <c r="B276" s="4" t="s">
        <v>499</v>
      </c>
      <c r="C276" s="41">
        <v>321</v>
      </c>
      <c r="D276" s="277">
        <v>596</v>
      </c>
      <c r="E276" s="277">
        <v>611</v>
      </c>
      <c r="F276" s="277">
        <v>393</v>
      </c>
      <c r="G276" s="277">
        <v>1921</v>
      </c>
      <c r="H276" s="277">
        <v>7</v>
      </c>
      <c r="I276" s="17"/>
    </row>
    <row r="277" spans="1:9">
      <c r="A277" s="4">
        <v>80038</v>
      </c>
      <c r="B277" s="4" t="s">
        <v>278</v>
      </c>
      <c r="C277" s="41">
        <v>3355</v>
      </c>
      <c r="D277" s="277">
        <v>6761</v>
      </c>
      <c r="E277" s="277">
        <v>6504</v>
      </c>
      <c r="F277" s="277">
        <v>3182</v>
      </c>
      <c r="G277" s="277">
        <v>19802</v>
      </c>
      <c r="H277" s="277">
        <v>1339</v>
      </c>
      <c r="I277" s="17"/>
    </row>
    <row r="278" spans="1:9">
      <c r="A278" s="4">
        <v>80039</v>
      </c>
      <c r="B278" s="4" t="s">
        <v>321</v>
      </c>
      <c r="C278" s="41">
        <v>1233</v>
      </c>
      <c r="D278" s="277">
        <v>2356</v>
      </c>
      <c r="E278" s="277">
        <v>2337</v>
      </c>
      <c r="F278" s="277">
        <v>1223</v>
      </c>
      <c r="G278" s="277">
        <v>7149</v>
      </c>
      <c r="H278" s="277">
        <v>304</v>
      </c>
      <c r="I278" s="17"/>
    </row>
    <row r="279" spans="1:9">
      <c r="A279" s="4">
        <v>80040</v>
      </c>
      <c r="B279" s="4" t="s">
        <v>406</v>
      </c>
      <c r="C279" s="41">
        <v>412</v>
      </c>
      <c r="D279" s="277">
        <v>885</v>
      </c>
      <c r="E279" s="277">
        <v>1047</v>
      </c>
      <c r="F279" s="277">
        <v>819</v>
      </c>
      <c r="G279" s="277">
        <v>3163</v>
      </c>
      <c r="H279" s="277">
        <v>48</v>
      </c>
      <c r="I279" s="17"/>
    </row>
    <row r="280" spans="1:9">
      <c r="A280" s="4">
        <v>80041</v>
      </c>
      <c r="B280" s="4" t="s">
        <v>672</v>
      </c>
      <c r="C280" s="41">
        <v>50</v>
      </c>
      <c r="D280" s="277">
        <v>101</v>
      </c>
      <c r="E280" s="277">
        <v>143</v>
      </c>
      <c r="F280" s="277">
        <v>114</v>
      </c>
      <c r="G280" s="277">
        <v>408</v>
      </c>
      <c r="H280" s="277">
        <v>16</v>
      </c>
      <c r="I280" s="17"/>
    </row>
    <row r="281" spans="1:9">
      <c r="A281" s="4">
        <v>80042</v>
      </c>
      <c r="B281" s="4" t="s">
        <v>346</v>
      </c>
      <c r="C281" s="41">
        <v>735</v>
      </c>
      <c r="D281" s="277">
        <v>1651</v>
      </c>
      <c r="E281" s="277">
        <v>1647</v>
      </c>
      <c r="F281" s="277">
        <v>1215</v>
      </c>
      <c r="G281" s="277">
        <v>5248</v>
      </c>
      <c r="H281" s="277">
        <v>141</v>
      </c>
      <c r="I281" s="17"/>
    </row>
    <row r="282" spans="1:9">
      <c r="A282" s="4">
        <v>80043</v>
      </c>
      <c r="B282" s="4" t="s">
        <v>293</v>
      </c>
      <c r="C282" s="41">
        <v>1661</v>
      </c>
      <c r="D282" s="277">
        <v>3925</v>
      </c>
      <c r="E282" s="277">
        <v>4334</v>
      </c>
      <c r="F282" s="277">
        <v>2628</v>
      </c>
      <c r="G282" s="277">
        <v>12548</v>
      </c>
      <c r="H282" s="277">
        <v>825</v>
      </c>
      <c r="I282" s="17"/>
    </row>
    <row r="283" spans="1:9">
      <c r="A283" s="4">
        <v>80044</v>
      </c>
      <c r="B283" s="4" t="s">
        <v>425</v>
      </c>
      <c r="C283" s="41">
        <v>351</v>
      </c>
      <c r="D283" s="277">
        <v>900</v>
      </c>
      <c r="E283" s="277">
        <v>966</v>
      </c>
      <c r="F283" s="277">
        <v>657</v>
      </c>
      <c r="G283" s="277">
        <v>2874</v>
      </c>
      <c r="H283" s="277">
        <v>67</v>
      </c>
      <c r="I283" s="17"/>
    </row>
    <row r="284" spans="1:9">
      <c r="A284" s="4">
        <v>80045</v>
      </c>
      <c r="B284" s="4" t="s">
        <v>328</v>
      </c>
      <c r="C284" s="41">
        <v>971</v>
      </c>
      <c r="D284" s="277">
        <v>2134</v>
      </c>
      <c r="E284" s="277">
        <v>2196</v>
      </c>
      <c r="F284" s="277">
        <v>1301</v>
      </c>
      <c r="G284" s="277">
        <v>6602</v>
      </c>
      <c r="H284" s="277">
        <v>241</v>
      </c>
      <c r="I284" s="17"/>
    </row>
    <row r="285" spans="1:9">
      <c r="A285" s="4">
        <v>80046</v>
      </c>
      <c r="B285" s="4" t="s">
        <v>531</v>
      </c>
      <c r="C285" s="41">
        <v>211</v>
      </c>
      <c r="D285" s="277">
        <v>431</v>
      </c>
      <c r="E285" s="277">
        <v>489</v>
      </c>
      <c r="F285" s="277">
        <v>393</v>
      </c>
      <c r="G285" s="277">
        <v>1524</v>
      </c>
      <c r="H285" s="277">
        <v>67</v>
      </c>
      <c r="I285" s="17"/>
    </row>
    <row r="286" spans="1:9">
      <c r="A286" s="4">
        <v>80047</v>
      </c>
      <c r="B286" s="4" t="s">
        <v>655</v>
      </c>
      <c r="C286" s="41">
        <v>69</v>
      </c>
      <c r="D286" s="277">
        <v>158</v>
      </c>
      <c r="E286" s="277">
        <v>180</v>
      </c>
      <c r="F286" s="277">
        <v>144</v>
      </c>
      <c r="G286" s="277">
        <v>551</v>
      </c>
      <c r="H286" s="277">
        <v>9</v>
      </c>
      <c r="I286" s="17"/>
    </row>
    <row r="287" spans="1:9">
      <c r="A287" s="4">
        <v>80048</v>
      </c>
      <c r="B287" s="4" t="s">
        <v>605</v>
      </c>
      <c r="C287" s="41">
        <v>119</v>
      </c>
      <c r="D287" s="277">
        <v>268</v>
      </c>
      <c r="E287" s="277">
        <v>302</v>
      </c>
      <c r="F287" s="277">
        <v>261</v>
      </c>
      <c r="G287" s="277">
        <v>950</v>
      </c>
      <c r="H287" s="277">
        <v>68</v>
      </c>
      <c r="I287" s="17"/>
    </row>
    <row r="288" spans="1:9">
      <c r="A288" s="4">
        <v>80049</v>
      </c>
      <c r="B288" s="4" t="s">
        <v>351</v>
      </c>
      <c r="C288" s="41">
        <v>917</v>
      </c>
      <c r="D288" s="277">
        <v>1853</v>
      </c>
      <c r="E288" s="277">
        <v>1544</v>
      </c>
      <c r="F288" s="277">
        <v>779</v>
      </c>
      <c r="G288" s="277">
        <v>5093</v>
      </c>
      <c r="H288" s="277">
        <v>251</v>
      </c>
      <c r="I288" s="17"/>
    </row>
    <row r="289" spans="1:9">
      <c r="A289" s="4">
        <v>80050</v>
      </c>
      <c r="B289" s="4" t="s">
        <v>294</v>
      </c>
      <c r="C289" s="41">
        <v>1517</v>
      </c>
      <c r="D289" s="277">
        <v>3729</v>
      </c>
      <c r="E289" s="277">
        <v>3992</v>
      </c>
      <c r="F289" s="277">
        <v>2198</v>
      </c>
      <c r="G289" s="277">
        <v>11436</v>
      </c>
      <c r="H289" s="277">
        <v>733</v>
      </c>
      <c r="I289" s="17"/>
    </row>
    <row r="290" spans="1:9">
      <c r="A290" s="4">
        <v>80051</v>
      </c>
      <c r="B290" s="4" t="s">
        <v>442</v>
      </c>
      <c r="C290" s="41">
        <v>317</v>
      </c>
      <c r="D290" s="277">
        <v>790</v>
      </c>
      <c r="E290" s="277">
        <v>883</v>
      </c>
      <c r="F290" s="277">
        <v>601</v>
      </c>
      <c r="G290" s="277">
        <v>2591</v>
      </c>
      <c r="H290" s="277">
        <v>102</v>
      </c>
      <c r="I290" s="17"/>
    </row>
    <row r="291" spans="1:9">
      <c r="A291" s="4">
        <v>80052</v>
      </c>
      <c r="B291" s="4" t="s">
        <v>402</v>
      </c>
      <c r="C291" s="41">
        <v>467</v>
      </c>
      <c r="D291" s="277">
        <v>1118</v>
      </c>
      <c r="E291" s="277">
        <v>1188</v>
      </c>
      <c r="F291" s="277">
        <v>661</v>
      </c>
      <c r="G291" s="277">
        <v>3434</v>
      </c>
      <c r="H291" s="277">
        <v>174</v>
      </c>
      <c r="I291" s="17"/>
    </row>
    <row r="292" spans="1:9">
      <c r="A292" s="4">
        <v>80053</v>
      </c>
      <c r="B292" s="4" t="s">
        <v>334</v>
      </c>
      <c r="C292" s="41">
        <v>792</v>
      </c>
      <c r="D292" s="277">
        <v>1918</v>
      </c>
      <c r="E292" s="277">
        <v>2098</v>
      </c>
      <c r="F292" s="277">
        <v>1451</v>
      </c>
      <c r="G292" s="277">
        <v>6259</v>
      </c>
      <c r="H292" s="277">
        <v>244</v>
      </c>
      <c r="I292" s="17"/>
    </row>
    <row r="293" spans="1:9">
      <c r="A293" s="4">
        <v>80054</v>
      </c>
      <c r="B293" s="4" t="s">
        <v>335</v>
      </c>
      <c r="C293" s="41">
        <v>759</v>
      </c>
      <c r="D293" s="277">
        <v>1894</v>
      </c>
      <c r="E293" s="277">
        <v>2157</v>
      </c>
      <c r="F293" s="277">
        <v>1395</v>
      </c>
      <c r="G293" s="277">
        <v>6205</v>
      </c>
      <c r="H293" s="277">
        <v>336</v>
      </c>
      <c r="I293" s="17"/>
    </row>
    <row r="294" spans="1:9">
      <c r="A294" s="4">
        <v>80055</v>
      </c>
      <c r="B294" s="4" t="s">
        <v>345</v>
      </c>
      <c r="C294" s="41">
        <v>817</v>
      </c>
      <c r="D294" s="277">
        <v>1685</v>
      </c>
      <c r="E294" s="277">
        <v>1756</v>
      </c>
      <c r="F294" s="277">
        <v>1097</v>
      </c>
      <c r="G294" s="277">
        <v>5355</v>
      </c>
      <c r="H294" s="277">
        <v>220</v>
      </c>
      <c r="I294" s="17"/>
    </row>
    <row r="295" spans="1:9">
      <c r="A295" s="4">
        <v>80056</v>
      </c>
      <c r="B295" s="4" t="s">
        <v>463</v>
      </c>
      <c r="C295" s="41">
        <v>200</v>
      </c>
      <c r="D295" s="277">
        <v>689</v>
      </c>
      <c r="E295" s="277">
        <v>828</v>
      </c>
      <c r="F295" s="277">
        <v>649</v>
      </c>
      <c r="G295" s="277">
        <v>2366</v>
      </c>
      <c r="H295" s="277">
        <v>192</v>
      </c>
      <c r="I295" s="17"/>
    </row>
    <row r="296" spans="1:9">
      <c r="A296" s="4">
        <v>80057</v>
      </c>
      <c r="B296" s="4" t="s">
        <v>279</v>
      </c>
      <c r="C296" s="41">
        <v>2855</v>
      </c>
      <c r="D296" s="277">
        <v>6162</v>
      </c>
      <c r="E296" s="277">
        <v>6552</v>
      </c>
      <c r="F296" s="277">
        <v>3455</v>
      </c>
      <c r="G296" s="277">
        <v>19024</v>
      </c>
      <c r="H296" s="277">
        <v>911</v>
      </c>
      <c r="I296" s="17"/>
    </row>
    <row r="297" spans="1:9">
      <c r="A297" s="4">
        <v>80058</v>
      </c>
      <c r="B297" s="4" t="s">
        <v>647</v>
      </c>
      <c r="C297" s="41">
        <v>57</v>
      </c>
      <c r="D297" s="277">
        <v>115</v>
      </c>
      <c r="E297" s="277">
        <v>191</v>
      </c>
      <c r="F297" s="277">
        <v>214</v>
      </c>
      <c r="G297" s="277">
        <v>577</v>
      </c>
      <c r="H297" s="277">
        <v>6</v>
      </c>
      <c r="I297" s="17"/>
    </row>
    <row r="298" spans="1:9">
      <c r="A298" s="4">
        <v>80059</v>
      </c>
      <c r="B298" s="4" t="s">
        <v>571</v>
      </c>
      <c r="C298" s="41">
        <v>119</v>
      </c>
      <c r="D298" s="277">
        <v>312</v>
      </c>
      <c r="E298" s="277">
        <v>406</v>
      </c>
      <c r="F298" s="277">
        <v>370</v>
      </c>
      <c r="G298" s="277">
        <v>1207</v>
      </c>
      <c r="H298" s="277">
        <v>15</v>
      </c>
      <c r="I298" s="17"/>
    </row>
    <row r="299" spans="1:9">
      <c r="A299" s="4">
        <v>80060</v>
      </c>
      <c r="B299" s="4" t="s">
        <v>387</v>
      </c>
      <c r="C299" s="41">
        <v>845</v>
      </c>
      <c r="D299" s="277">
        <v>1419</v>
      </c>
      <c r="E299" s="277">
        <v>1003</v>
      </c>
      <c r="F299" s="277">
        <v>516</v>
      </c>
      <c r="G299" s="277">
        <v>3783</v>
      </c>
      <c r="H299" s="277">
        <v>12</v>
      </c>
      <c r="I299" s="17"/>
    </row>
    <row r="300" spans="1:9">
      <c r="A300" s="4">
        <v>80061</v>
      </c>
      <c r="B300" s="4" t="s">
        <v>295</v>
      </c>
      <c r="C300" s="41">
        <v>1653</v>
      </c>
      <c r="D300" s="277">
        <v>3618</v>
      </c>
      <c r="E300" s="277">
        <v>3581</v>
      </c>
      <c r="F300" s="277">
        <v>1737</v>
      </c>
      <c r="G300" s="277">
        <v>10589</v>
      </c>
      <c r="H300" s="277">
        <v>543</v>
      </c>
      <c r="I300" s="17"/>
    </row>
    <row r="301" spans="1:9">
      <c r="A301" s="4">
        <v>80062</v>
      </c>
      <c r="B301" s="4" t="s">
        <v>580</v>
      </c>
      <c r="C301" s="41">
        <v>160</v>
      </c>
      <c r="D301" s="277">
        <v>346</v>
      </c>
      <c r="E301" s="277">
        <v>386</v>
      </c>
      <c r="F301" s="277">
        <v>313</v>
      </c>
      <c r="G301" s="277">
        <v>1205</v>
      </c>
      <c r="H301" s="277">
        <v>68</v>
      </c>
      <c r="I301" s="17"/>
    </row>
    <row r="302" spans="1:9">
      <c r="A302" s="4">
        <v>80063</v>
      </c>
      <c r="B302" s="4" t="s">
        <v>259</v>
      </c>
      <c r="C302" s="41">
        <v>25368</v>
      </c>
      <c r="D302" s="277">
        <v>56508</v>
      </c>
      <c r="E302" s="277">
        <v>64653</v>
      </c>
      <c r="F302" s="277">
        <v>37445</v>
      </c>
      <c r="G302" s="277">
        <v>183974</v>
      </c>
      <c r="H302" s="277">
        <v>10846</v>
      </c>
      <c r="I302" s="17"/>
    </row>
    <row r="303" spans="1:9">
      <c r="A303" s="4">
        <v>80064</v>
      </c>
      <c r="B303" s="4" t="s">
        <v>514</v>
      </c>
      <c r="C303" s="41">
        <v>404</v>
      </c>
      <c r="D303" s="277">
        <v>780</v>
      </c>
      <c r="E303" s="277">
        <v>607</v>
      </c>
      <c r="F303" s="277">
        <v>364</v>
      </c>
      <c r="G303" s="277">
        <v>2155</v>
      </c>
      <c r="H303" s="277">
        <v>361</v>
      </c>
      <c r="I303" s="17"/>
    </row>
    <row r="304" spans="1:9">
      <c r="A304" s="4">
        <v>80065</v>
      </c>
      <c r="B304" s="4" t="s">
        <v>315</v>
      </c>
      <c r="C304" s="41">
        <v>1271</v>
      </c>
      <c r="D304" s="277">
        <v>2743</v>
      </c>
      <c r="E304" s="277">
        <v>2624</v>
      </c>
      <c r="F304" s="277">
        <v>1257</v>
      </c>
      <c r="G304" s="277">
        <v>7895</v>
      </c>
      <c r="H304" s="277">
        <v>438</v>
      </c>
      <c r="I304" s="17"/>
    </row>
    <row r="305" spans="1:9">
      <c r="A305" s="4">
        <v>80066</v>
      </c>
      <c r="B305" s="4" t="s">
        <v>656</v>
      </c>
      <c r="C305" s="41">
        <v>29</v>
      </c>
      <c r="D305" s="277">
        <v>122</v>
      </c>
      <c r="E305" s="277">
        <v>177</v>
      </c>
      <c r="F305" s="277">
        <v>164</v>
      </c>
      <c r="G305" s="277">
        <v>492</v>
      </c>
      <c r="H305" s="277">
        <v>3</v>
      </c>
      <c r="I305" s="17"/>
    </row>
    <row r="306" spans="1:9">
      <c r="A306" s="4">
        <v>80067</v>
      </c>
      <c r="B306" s="4" t="s">
        <v>333</v>
      </c>
      <c r="C306" s="41">
        <v>806</v>
      </c>
      <c r="D306" s="277">
        <v>1972</v>
      </c>
      <c r="E306" s="277">
        <v>2287</v>
      </c>
      <c r="F306" s="277">
        <v>1506</v>
      </c>
      <c r="G306" s="277">
        <v>6571</v>
      </c>
      <c r="H306" s="277">
        <v>272</v>
      </c>
      <c r="I306" s="17"/>
    </row>
    <row r="307" spans="1:9">
      <c r="A307" s="4">
        <v>80068</v>
      </c>
      <c r="B307" s="4" t="s">
        <v>584</v>
      </c>
      <c r="C307" s="41">
        <v>139</v>
      </c>
      <c r="D307" s="277">
        <v>377</v>
      </c>
      <c r="E307" s="277">
        <v>373</v>
      </c>
      <c r="F307" s="277">
        <v>248</v>
      </c>
      <c r="G307" s="277">
        <v>1137</v>
      </c>
      <c r="H307" s="277">
        <v>162</v>
      </c>
      <c r="I307" s="17"/>
    </row>
    <row r="308" spans="1:9">
      <c r="A308" s="4">
        <v>80069</v>
      </c>
      <c r="B308" s="4" t="s">
        <v>290</v>
      </c>
      <c r="C308" s="41">
        <v>2628</v>
      </c>
      <c r="D308" s="277">
        <v>5210</v>
      </c>
      <c r="E308" s="277">
        <v>4723</v>
      </c>
      <c r="F308" s="277">
        <v>2388</v>
      </c>
      <c r="G308" s="277">
        <v>14949</v>
      </c>
      <c r="H308" s="277">
        <v>740</v>
      </c>
      <c r="I308" s="17"/>
    </row>
    <row r="309" spans="1:9">
      <c r="A309" s="4">
        <v>80070</v>
      </c>
      <c r="B309" s="4" t="s">
        <v>623</v>
      </c>
      <c r="C309" s="41">
        <v>81</v>
      </c>
      <c r="D309" s="277">
        <v>218</v>
      </c>
      <c r="E309" s="277">
        <v>284</v>
      </c>
      <c r="F309" s="277">
        <v>235</v>
      </c>
      <c r="G309" s="277">
        <v>818</v>
      </c>
      <c r="H309" s="277">
        <v>15</v>
      </c>
      <c r="I309" s="17"/>
    </row>
    <row r="310" spans="1:9">
      <c r="A310" s="4">
        <v>80071</v>
      </c>
      <c r="B310" s="4" t="s">
        <v>415</v>
      </c>
      <c r="C310" s="41">
        <v>491</v>
      </c>
      <c r="D310" s="277">
        <v>1005</v>
      </c>
      <c r="E310" s="277">
        <v>963</v>
      </c>
      <c r="F310" s="277">
        <v>606</v>
      </c>
      <c r="G310" s="277">
        <v>3065</v>
      </c>
      <c r="H310" s="277">
        <v>6</v>
      </c>
      <c r="I310" s="17"/>
    </row>
    <row r="311" spans="1:9">
      <c r="A311" s="4">
        <v>80072</v>
      </c>
      <c r="B311" s="4" t="s">
        <v>660</v>
      </c>
      <c r="C311" s="41">
        <v>65</v>
      </c>
      <c r="D311" s="277">
        <v>144</v>
      </c>
      <c r="E311" s="277">
        <v>156</v>
      </c>
      <c r="F311" s="277">
        <v>131</v>
      </c>
      <c r="G311" s="277">
        <v>496</v>
      </c>
      <c r="H311" s="277">
        <v>1</v>
      </c>
      <c r="I311" s="17"/>
    </row>
    <row r="312" spans="1:9">
      <c r="A312" s="4">
        <v>80073</v>
      </c>
      <c r="B312" s="4" t="s">
        <v>441</v>
      </c>
      <c r="C312" s="41">
        <v>278</v>
      </c>
      <c r="D312" s="277">
        <v>736</v>
      </c>
      <c r="E312" s="277">
        <v>938</v>
      </c>
      <c r="F312" s="277">
        <v>717</v>
      </c>
      <c r="G312" s="277">
        <v>2669</v>
      </c>
      <c r="H312" s="277">
        <v>222</v>
      </c>
      <c r="I312" s="17"/>
    </row>
    <row r="313" spans="1:9">
      <c r="A313" s="4">
        <v>80074</v>
      </c>
      <c r="B313" s="4" t="s">
        <v>380</v>
      </c>
      <c r="C313" s="41">
        <v>721</v>
      </c>
      <c r="D313" s="277">
        <v>1284</v>
      </c>
      <c r="E313" s="277">
        <v>1246</v>
      </c>
      <c r="F313" s="277">
        <v>668</v>
      </c>
      <c r="G313" s="277">
        <v>3919</v>
      </c>
      <c r="H313" s="277">
        <v>12</v>
      </c>
      <c r="I313" s="17"/>
    </row>
    <row r="314" spans="1:9">
      <c r="A314" s="4">
        <v>80075</v>
      </c>
      <c r="B314" s="4" t="s">
        <v>570</v>
      </c>
      <c r="C314" s="41">
        <v>101</v>
      </c>
      <c r="D314" s="277">
        <v>321</v>
      </c>
      <c r="E314" s="277">
        <v>450</v>
      </c>
      <c r="F314" s="277">
        <v>336</v>
      </c>
      <c r="G314" s="277">
        <v>1208</v>
      </c>
      <c r="H314" s="277">
        <v>35</v>
      </c>
      <c r="I314" s="17"/>
    </row>
    <row r="315" spans="1:9">
      <c r="A315" s="4">
        <v>80076</v>
      </c>
      <c r="B315" s="4" t="s">
        <v>659</v>
      </c>
      <c r="C315" s="41">
        <v>81</v>
      </c>
      <c r="D315" s="277">
        <v>152</v>
      </c>
      <c r="E315" s="277">
        <v>164</v>
      </c>
      <c r="F315" s="277">
        <v>140</v>
      </c>
      <c r="G315" s="277">
        <v>537</v>
      </c>
      <c r="H315" s="277">
        <v>4</v>
      </c>
      <c r="I315" s="17"/>
    </row>
    <row r="316" spans="1:9">
      <c r="A316" s="4">
        <v>80077</v>
      </c>
      <c r="B316" s="4" t="s">
        <v>508</v>
      </c>
      <c r="C316" s="41">
        <v>207</v>
      </c>
      <c r="D316" s="277">
        <v>582</v>
      </c>
      <c r="E316" s="277">
        <v>571</v>
      </c>
      <c r="F316" s="277">
        <v>414</v>
      </c>
      <c r="G316" s="277">
        <v>1774</v>
      </c>
      <c r="H316" s="277">
        <v>59</v>
      </c>
      <c r="I316" s="17"/>
    </row>
    <row r="317" spans="1:9">
      <c r="A317" s="4">
        <v>80078</v>
      </c>
      <c r="B317" s="4" t="s">
        <v>601</v>
      </c>
      <c r="C317" s="41">
        <v>126</v>
      </c>
      <c r="D317" s="277">
        <v>268</v>
      </c>
      <c r="E317" s="277">
        <v>293</v>
      </c>
      <c r="F317" s="277">
        <v>261</v>
      </c>
      <c r="G317" s="277">
        <v>948</v>
      </c>
      <c r="H317" s="277">
        <v>48</v>
      </c>
      <c r="I317" s="17"/>
    </row>
    <row r="318" spans="1:9">
      <c r="A318" s="4">
        <v>80079</v>
      </c>
      <c r="B318" s="4" t="s">
        <v>645</v>
      </c>
      <c r="C318" s="41">
        <v>76</v>
      </c>
      <c r="D318" s="277">
        <v>193</v>
      </c>
      <c r="E318" s="277">
        <v>198</v>
      </c>
      <c r="F318" s="277">
        <v>147</v>
      </c>
      <c r="G318" s="277">
        <v>614</v>
      </c>
      <c r="H318" s="277">
        <v>17</v>
      </c>
      <c r="I318" s="17"/>
    </row>
    <row r="319" spans="1:9">
      <c r="A319" s="4">
        <v>80080</v>
      </c>
      <c r="B319" s="4" t="s">
        <v>676</v>
      </c>
      <c r="C319" s="41">
        <v>44</v>
      </c>
      <c r="D319" s="277">
        <v>97</v>
      </c>
      <c r="E319" s="277">
        <v>125</v>
      </c>
      <c r="F319" s="277">
        <v>81</v>
      </c>
      <c r="G319" s="277">
        <v>347</v>
      </c>
      <c r="H319" s="277">
        <v>47</v>
      </c>
      <c r="I319" s="17"/>
    </row>
    <row r="320" spans="1:9">
      <c r="A320" s="4">
        <v>80081</v>
      </c>
      <c r="B320" s="4" t="s">
        <v>379</v>
      </c>
      <c r="C320" s="41">
        <v>668</v>
      </c>
      <c r="D320" s="277">
        <v>1367</v>
      </c>
      <c r="E320" s="277">
        <v>1295</v>
      </c>
      <c r="F320" s="277">
        <v>810</v>
      </c>
      <c r="G320" s="277">
        <v>4140</v>
      </c>
      <c r="H320" s="277">
        <v>322</v>
      </c>
      <c r="I320" s="17"/>
    </row>
    <row r="321" spans="1:9">
      <c r="A321" s="4">
        <v>80082</v>
      </c>
      <c r="B321" s="4" t="s">
        <v>554</v>
      </c>
      <c r="C321" s="41">
        <v>183</v>
      </c>
      <c r="D321" s="277">
        <v>401</v>
      </c>
      <c r="E321" s="277">
        <v>444</v>
      </c>
      <c r="F321" s="277">
        <v>338</v>
      </c>
      <c r="G321" s="277">
        <v>1366</v>
      </c>
      <c r="H321" s="277">
        <v>121</v>
      </c>
      <c r="I321" s="17"/>
    </row>
    <row r="322" spans="1:9">
      <c r="A322" s="4">
        <v>80083</v>
      </c>
      <c r="B322" s="4" t="s">
        <v>572</v>
      </c>
      <c r="C322" s="41">
        <v>132</v>
      </c>
      <c r="D322" s="277">
        <v>379</v>
      </c>
      <c r="E322" s="277">
        <v>398</v>
      </c>
      <c r="F322" s="277">
        <v>320</v>
      </c>
      <c r="G322" s="277">
        <v>1229</v>
      </c>
      <c r="H322" s="277">
        <v>100</v>
      </c>
      <c r="I322" s="17"/>
    </row>
    <row r="323" spans="1:9">
      <c r="A323" s="4">
        <v>80084</v>
      </c>
      <c r="B323" s="4" t="s">
        <v>609</v>
      </c>
      <c r="C323" s="41">
        <v>122</v>
      </c>
      <c r="D323" s="277">
        <v>281</v>
      </c>
      <c r="E323" s="277">
        <v>314</v>
      </c>
      <c r="F323" s="277">
        <v>222</v>
      </c>
      <c r="G323" s="277">
        <v>939</v>
      </c>
      <c r="H323" s="277">
        <v>31</v>
      </c>
      <c r="I323" s="17"/>
    </row>
    <row r="324" spans="1:9">
      <c r="A324" s="4">
        <v>80085</v>
      </c>
      <c r="B324" s="4" t="s">
        <v>348</v>
      </c>
      <c r="C324" s="41">
        <v>684</v>
      </c>
      <c r="D324" s="277">
        <v>1505</v>
      </c>
      <c r="E324" s="277">
        <v>1721</v>
      </c>
      <c r="F324" s="277">
        <v>1102</v>
      </c>
      <c r="G324" s="277">
        <v>5012</v>
      </c>
      <c r="H324" s="277">
        <v>138</v>
      </c>
      <c r="I324" s="17"/>
    </row>
    <row r="325" spans="1:9">
      <c r="A325" s="4">
        <v>80086</v>
      </c>
      <c r="B325" s="4" t="s">
        <v>432</v>
      </c>
      <c r="C325" s="41">
        <v>389</v>
      </c>
      <c r="D325" s="277">
        <v>897</v>
      </c>
      <c r="E325" s="277">
        <v>907</v>
      </c>
      <c r="F325" s="277">
        <v>633</v>
      </c>
      <c r="G325" s="277">
        <v>2826</v>
      </c>
      <c r="H325" s="277">
        <v>80</v>
      </c>
      <c r="I325" s="17"/>
    </row>
    <row r="326" spans="1:9">
      <c r="A326" s="4">
        <v>80087</v>
      </c>
      <c r="B326" s="4" t="s">
        <v>617</v>
      </c>
      <c r="C326" s="41">
        <v>109</v>
      </c>
      <c r="D326" s="277">
        <v>270</v>
      </c>
      <c r="E326" s="277">
        <v>293</v>
      </c>
      <c r="F326" s="277">
        <v>191</v>
      </c>
      <c r="G326" s="277">
        <v>863</v>
      </c>
      <c r="H326" s="277">
        <v>36</v>
      </c>
      <c r="I326" s="17"/>
    </row>
    <row r="327" spans="1:9">
      <c r="A327" s="4">
        <v>80088</v>
      </c>
      <c r="B327" s="4" t="s">
        <v>284</v>
      </c>
      <c r="C327" s="41">
        <v>2796</v>
      </c>
      <c r="D327" s="277">
        <v>5860</v>
      </c>
      <c r="E327" s="277">
        <v>6342</v>
      </c>
      <c r="F327" s="277">
        <v>3122</v>
      </c>
      <c r="G327" s="277">
        <v>18120</v>
      </c>
      <c r="H327" s="277">
        <v>663</v>
      </c>
      <c r="I327" s="17"/>
    </row>
    <row r="328" spans="1:9">
      <c r="A328" s="4">
        <v>80089</v>
      </c>
      <c r="B328" s="4" t="s">
        <v>481</v>
      </c>
      <c r="C328" s="41">
        <v>355</v>
      </c>
      <c r="D328" s="277">
        <v>750</v>
      </c>
      <c r="E328" s="277">
        <v>638</v>
      </c>
      <c r="F328" s="277">
        <v>366</v>
      </c>
      <c r="G328" s="277">
        <v>2109</v>
      </c>
      <c r="H328" s="277">
        <v>34</v>
      </c>
      <c r="I328" s="17"/>
    </row>
    <row r="329" spans="1:9">
      <c r="A329" s="4">
        <v>80090</v>
      </c>
      <c r="B329" s="4" t="s">
        <v>678</v>
      </c>
      <c r="C329" s="41">
        <v>18</v>
      </c>
      <c r="D329" s="277">
        <v>49</v>
      </c>
      <c r="E329" s="277">
        <v>76</v>
      </c>
      <c r="F329" s="277">
        <v>113</v>
      </c>
      <c r="G329" s="277">
        <v>256</v>
      </c>
      <c r="H329" s="277">
        <v>12</v>
      </c>
      <c r="I329" s="17"/>
    </row>
    <row r="330" spans="1:9">
      <c r="A330" s="4">
        <v>80091</v>
      </c>
      <c r="B330" s="4" t="s">
        <v>550</v>
      </c>
      <c r="C330" s="41">
        <v>152</v>
      </c>
      <c r="D330" s="277">
        <v>476</v>
      </c>
      <c r="E330" s="277">
        <v>452</v>
      </c>
      <c r="F330" s="277">
        <v>306</v>
      </c>
      <c r="G330" s="277">
        <v>1386</v>
      </c>
      <c r="H330" s="277">
        <v>177</v>
      </c>
      <c r="I330" s="17"/>
    </row>
    <row r="331" spans="1:9">
      <c r="A331" s="4">
        <v>80092</v>
      </c>
      <c r="B331" s="4" t="s">
        <v>439</v>
      </c>
      <c r="C331" s="41">
        <v>392</v>
      </c>
      <c r="D331" s="277">
        <v>875</v>
      </c>
      <c r="E331" s="277">
        <v>911</v>
      </c>
      <c r="F331" s="277">
        <v>432</v>
      </c>
      <c r="G331" s="277">
        <v>2610</v>
      </c>
      <c r="H331" s="277">
        <v>28</v>
      </c>
      <c r="I331" s="17"/>
    </row>
    <row r="332" spans="1:9">
      <c r="A332" s="4">
        <v>80093</v>
      </c>
      <c r="B332" s="4" t="s">
        <v>288</v>
      </c>
      <c r="C332" s="41">
        <v>2362</v>
      </c>
      <c r="D332" s="277">
        <v>5225</v>
      </c>
      <c r="E332" s="277">
        <v>5291</v>
      </c>
      <c r="F332" s="277">
        <v>2796</v>
      </c>
      <c r="G332" s="277">
        <v>15674</v>
      </c>
      <c r="H332" s="277">
        <v>662</v>
      </c>
      <c r="I332" s="17"/>
    </row>
    <row r="333" spans="1:9">
      <c r="A333" s="4">
        <v>80094</v>
      </c>
      <c r="B333" s="4" t="s">
        <v>658</v>
      </c>
      <c r="C333" s="41">
        <v>67</v>
      </c>
      <c r="D333" s="277">
        <v>171</v>
      </c>
      <c r="E333" s="277">
        <v>177</v>
      </c>
      <c r="F333" s="277">
        <v>106</v>
      </c>
      <c r="G333" s="277">
        <v>521</v>
      </c>
      <c r="H333" s="277">
        <v>20</v>
      </c>
      <c r="I333" s="17"/>
    </row>
    <row r="334" spans="1:9">
      <c r="A334" s="4">
        <v>80095</v>
      </c>
      <c r="B334" s="4" t="s">
        <v>472</v>
      </c>
      <c r="C334" s="41">
        <v>296</v>
      </c>
      <c r="D334" s="277">
        <v>722</v>
      </c>
      <c r="E334" s="277">
        <v>740</v>
      </c>
      <c r="F334" s="277">
        <v>444</v>
      </c>
      <c r="G334" s="277">
        <v>2202</v>
      </c>
      <c r="H334" s="277">
        <v>78</v>
      </c>
      <c r="I334" s="17"/>
    </row>
    <row r="335" spans="1:9">
      <c r="A335" s="4">
        <v>80096</v>
      </c>
      <c r="B335" s="4" t="s">
        <v>292</v>
      </c>
      <c r="C335" s="41">
        <v>1943</v>
      </c>
      <c r="D335" s="277">
        <v>4294</v>
      </c>
      <c r="E335" s="277">
        <v>4818</v>
      </c>
      <c r="F335" s="277">
        <v>2758</v>
      </c>
      <c r="G335" s="277">
        <v>13813</v>
      </c>
      <c r="H335" s="277">
        <v>899</v>
      </c>
      <c r="I335" s="17"/>
    </row>
    <row r="336" spans="1:9">
      <c r="A336" s="4">
        <v>80097</v>
      </c>
      <c r="B336" s="4" t="s">
        <v>374</v>
      </c>
      <c r="C336" s="41">
        <v>659</v>
      </c>
      <c r="D336" s="277">
        <v>1458</v>
      </c>
      <c r="E336" s="277">
        <v>1413</v>
      </c>
      <c r="F336" s="277">
        <v>909</v>
      </c>
      <c r="G336" s="277">
        <v>4439</v>
      </c>
      <c r="H336" s="277">
        <v>384</v>
      </c>
      <c r="I336" s="17"/>
    </row>
    <row r="337" spans="1:9">
      <c r="A337" s="4">
        <v>101001</v>
      </c>
      <c r="B337" s="4" t="s">
        <v>461</v>
      </c>
      <c r="C337" s="41">
        <v>286</v>
      </c>
      <c r="D337" s="277">
        <v>694</v>
      </c>
      <c r="E337" s="277">
        <v>777</v>
      </c>
      <c r="F337" s="277">
        <v>562</v>
      </c>
      <c r="G337" s="277">
        <v>2319</v>
      </c>
      <c r="H337" s="277">
        <v>127</v>
      </c>
      <c r="I337" s="17"/>
    </row>
    <row r="338" spans="1:9">
      <c r="A338" s="4">
        <v>101002</v>
      </c>
      <c r="B338" s="4" t="s">
        <v>521</v>
      </c>
      <c r="C338" s="41">
        <v>213</v>
      </c>
      <c r="D338" s="277">
        <v>477</v>
      </c>
      <c r="E338" s="277">
        <v>567</v>
      </c>
      <c r="F338" s="277">
        <v>396</v>
      </c>
      <c r="G338" s="277">
        <v>1653</v>
      </c>
      <c r="H338" s="277">
        <v>37</v>
      </c>
      <c r="I338" s="17"/>
    </row>
    <row r="339" spans="1:9">
      <c r="A339" s="4">
        <v>101003</v>
      </c>
      <c r="B339" s="4" t="s">
        <v>640</v>
      </c>
      <c r="C339" s="41">
        <v>52</v>
      </c>
      <c r="D339" s="277">
        <v>137</v>
      </c>
      <c r="E339" s="277">
        <v>216</v>
      </c>
      <c r="F339" s="277">
        <v>266</v>
      </c>
      <c r="G339" s="277">
        <v>671</v>
      </c>
      <c r="H339" s="277">
        <v>15</v>
      </c>
      <c r="I339" s="17"/>
    </row>
    <row r="340" spans="1:9">
      <c r="A340" s="4">
        <v>101004</v>
      </c>
      <c r="B340" s="4" t="s">
        <v>431</v>
      </c>
      <c r="C340" s="41">
        <v>358</v>
      </c>
      <c r="D340" s="277">
        <v>744</v>
      </c>
      <c r="E340" s="277">
        <v>853</v>
      </c>
      <c r="F340" s="277">
        <v>791</v>
      </c>
      <c r="G340" s="277">
        <v>2746</v>
      </c>
      <c r="H340" s="277">
        <v>108</v>
      </c>
      <c r="I340" s="17"/>
    </row>
    <row r="341" spans="1:9">
      <c r="A341" s="4">
        <v>101005</v>
      </c>
      <c r="B341" s="4" t="s">
        <v>598</v>
      </c>
      <c r="C341" s="41">
        <v>94</v>
      </c>
      <c r="D341" s="277">
        <v>302</v>
      </c>
      <c r="E341" s="277">
        <v>367</v>
      </c>
      <c r="F341" s="277">
        <v>288</v>
      </c>
      <c r="G341" s="277">
        <v>1051</v>
      </c>
      <c r="H341" s="277">
        <v>35</v>
      </c>
      <c r="I341" s="17"/>
    </row>
    <row r="342" spans="1:9">
      <c r="A342" s="4">
        <v>101006</v>
      </c>
      <c r="B342" s="4" t="s">
        <v>576</v>
      </c>
      <c r="C342" s="41">
        <v>106</v>
      </c>
      <c r="D342" s="277">
        <v>328</v>
      </c>
      <c r="E342" s="277">
        <v>425</v>
      </c>
      <c r="F342" s="277">
        <v>307</v>
      </c>
      <c r="G342" s="277">
        <v>1166</v>
      </c>
      <c r="H342" s="277">
        <v>21</v>
      </c>
      <c r="I342" s="17"/>
    </row>
    <row r="343" spans="1:9">
      <c r="A343" s="4">
        <v>101007</v>
      </c>
      <c r="B343" s="4" t="s">
        <v>418</v>
      </c>
      <c r="C343" s="41">
        <v>384</v>
      </c>
      <c r="D343" s="277">
        <v>926</v>
      </c>
      <c r="E343" s="277">
        <v>978</v>
      </c>
      <c r="F343" s="277">
        <v>708</v>
      </c>
      <c r="G343" s="277">
        <v>2996</v>
      </c>
      <c r="H343" s="277">
        <v>40</v>
      </c>
      <c r="I343" s="17"/>
    </row>
    <row r="344" spans="1:9">
      <c r="A344" s="4">
        <v>101008</v>
      </c>
      <c r="B344" s="4" t="s">
        <v>289</v>
      </c>
      <c r="C344" s="41">
        <v>2435</v>
      </c>
      <c r="D344" s="277">
        <v>5073</v>
      </c>
      <c r="E344" s="277">
        <v>5045</v>
      </c>
      <c r="F344" s="277">
        <v>2420</v>
      </c>
      <c r="G344" s="277">
        <v>14973</v>
      </c>
      <c r="H344" s="277">
        <v>944</v>
      </c>
      <c r="I344" s="17"/>
    </row>
    <row r="345" spans="1:9">
      <c r="A345" s="4">
        <v>101009</v>
      </c>
      <c r="B345" s="4" t="s">
        <v>343</v>
      </c>
      <c r="C345" s="41">
        <v>796</v>
      </c>
      <c r="D345" s="277">
        <v>1589</v>
      </c>
      <c r="E345" s="277">
        <v>1956</v>
      </c>
      <c r="F345" s="277">
        <v>1118</v>
      </c>
      <c r="G345" s="277">
        <v>5459</v>
      </c>
      <c r="H345" s="277">
        <v>273</v>
      </c>
      <c r="I345" s="17"/>
    </row>
    <row r="346" spans="1:9">
      <c r="A346" s="4">
        <v>101010</v>
      </c>
      <c r="B346" s="4" t="s">
        <v>267</v>
      </c>
      <c r="C346" s="41">
        <v>9675</v>
      </c>
      <c r="D346" s="277">
        <v>19895</v>
      </c>
      <c r="E346" s="277">
        <v>21306</v>
      </c>
      <c r="F346" s="277">
        <v>10255</v>
      </c>
      <c r="G346" s="277">
        <v>61131</v>
      </c>
      <c r="H346" s="277">
        <v>2432</v>
      </c>
      <c r="I346" s="17"/>
    </row>
    <row r="347" spans="1:9">
      <c r="A347" s="4">
        <v>101011</v>
      </c>
      <c r="B347" s="4" t="s">
        <v>411</v>
      </c>
      <c r="C347" s="41">
        <v>414</v>
      </c>
      <c r="D347" s="277">
        <v>927</v>
      </c>
      <c r="E347" s="277">
        <v>1080</v>
      </c>
      <c r="F347" s="277">
        <v>744</v>
      </c>
      <c r="G347" s="277">
        <v>3165</v>
      </c>
      <c r="H347" s="277">
        <v>161</v>
      </c>
      <c r="I347" s="17"/>
    </row>
    <row r="348" spans="1:9">
      <c r="A348" s="4">
        <v>101012</v>
      </c>
      <c r="B348" s="4" t="s">
        <v>302</v>
      </c>
      <c r="C348" s="41">
        <v>1553</v>
      </c>
      <c r="D348" s="277">
        <v>3332</v>
      </c>
      <c r="E348" s="277">
        <v>3447</v>
      </c>
      <c r="F348" s="277">
        <v>2201</v>
      </c>
      <c r="G348" s="277">
        <v>10533</v>
      </c>
      <c r="H348" s="277">
        <v>751</v>
      </c>
      <c r="I348" s="17"/>
    </row>
    <row r="349" spans="1:9">
      <c r="A349" s="4">
        <v>101013</v>
      </c>
      <c r="B349" s="4" t="s">
        <v>287</v>
      </c>
      <c r="C349" s="41">
        <v>3264</v>
      </c>
      <c r="D349" s="277">
        <v>6903</v>
      </c>
      <c r="E349" s="277">
        <v>5329</v>
      </c>
      <c r="F349" s="277">
        <v>2056</v>
      </c>
      <c r="G349" s="277">
        <v>17552</v>
      </c>
      <c r="H349" s="277">
        <v>2273</v>
      </c>
      <c r="I349" s="17"/>
    </row>
    <row r="350" spans="1:9">
      <c r="A350" s="4">
        <v>101014</v>
      </c>
      <c r="B350" s="4" t="s">
        <v>391</v>
      </c>
      <c r="C350" s="41">
        <v>544</v>
      </c>
      <c r="D350" s="277">
        <v>1160</v>
      </c>
      <c r="E350" s="277">
        <v>1179</v>
      </c>
      <c r="F350" s="277">
        <v>757</v>
      </c>
      <c r="G350" s="277">
        <v>3640</v>
      </c>
      <c r="H350" s="277">
        <v>180</v>
      </c>
      <c r="I350" s="17"/>
    </row>
    <row r="351" spans="1:9">
      <c r="A351" s="4">
        <v>101015</v>
      </c>
      <c r="B351" s="4" t="s">
        <v>325</v>
      </c>
      <c r="C351" s="41">
        <v>1082</v>
      </c>
      <c r="D351" s="277">
        <v>2140</v>
      </c>
      <c r="E351" s="277">
        <v>2064</v>
      </c>
      <c r="F351" s="277">
        <v>1288</v>
      </c>
      <c r="G351" s="277">
        <v>6574</v>
      </c>
      <c r="H351" s="277">
        <v>258</v>
      </c>
      <c r="I351" s="17"/>
    </row>
    <row r="352" spans="1:9">
      <c r="A352" s="4">
        <v>101016</v>
      </c>
      <c r="B352" s="4" t="s">
        <v>553</v>
      </c>
      <c r="C352" s="41">
        <v>116</v>
      </c>
      <c r="D352" s="277">
        <v>314</v>
      </c>
      <c r="E352" s="277">
        <v>386</v>
      </c>
      <c r="F352" s="277">
        <v>426</v>
      </c>
      <c r="G352" s="277">
        <v>1242</v>
      </c>
      <c r="H352" s="277">
        <v>7</v>
      </c>
      <c r="I352" s="17"/>
    </row>
    <row r="353" spans="1:9">
      <c r="A353" s="4">
        <v>101017</v>
      </c>
      <c r="B353" s="4" t="s">
        <v>306</v>
      </c>
      <c r="C353" s="41">
        <v>1528</v>
      </c>
      <c r="D353" s="277">
        <v>3060</v>
      </c>
      <c r="E353" s="277">
        <v>2964</v>
      </c>
      <c r="F353" s="277">
        <v>1678</v>
      </c>
      <c r="G353" s="277">
        <v>9230</v>
      </c>
      <c r="H353" s="277">
        <v>232</v>
      </c>
      <c r="I353" s="17"/>
    </row>
    <row r="354" spans="1:9">
      <c r="A354" s="4">
        <v>101018</v>
      </c>
      <c r="B354" s="4" t="s">
        <v>395</v>
      </c>
      <c r="C354" s="41">
        <v>549</v>
      </c>
      <c r="D354" s="277">
        <v>1059</v>
      </c>
      <c r="E354" s="277">
        <v>1128</v>
      </c>
      <c r="F354" s="277">
        <v>694</v>
      </c>
      <c r="G354" s="277">
        <v>3430</v>
      </c>
      <c r="H354" s="277">
        <v>97</v>
      </c>
      <c r="I354" s="17"/>
    </row>
    <row r="355" spans="1:9">
      <c r="A355" s="4">
        <v>101019</v>
      </c>
      <c r="B355" s="4" t="s">
        <v>342</v>
      </c>
      <c r="C355" s="41">
        <v>910</v>
      </c>
      <c r="D355" s="277">
        <v>1893</v>
      </c>
      <c r="E355" s="277">
        <v>1908</v>
      </c>
      <c r="F355" s="277">
        <v>985</v>
      </c>
      <c r="G355" s="277">
        <v>5696</v>
      </c>
      <c r="H355" s="277">
        <v>358</v>
      </c>
      <c r="I355" s="17"/>
    </row>
    <row r="356" spans="1:9">
      <c r="A356" s="4">
        <v>101020</v>
      </c>
      <c r="B356" s="4" t="s">
        <v>477</v>
      </c>
      <c r="C356" s="41">
        <v>295</v>
      </c>
      <c r="D356" s="277">
        <v>683</v>
      </c>
      <c r="E356" s="277">
        <v>694</v>
      </c>
      <c r="F356" s="277">
        <v>508</v>
      </c>
      <c r="G356" s="277">
        <v>2180</v>
      </c>
      <c r="H356" s="277">
        <v>84</v>
      </c>
      <c r="I356" s="17"/>
    </row>
    <row r="357" spans="1:9">
      <c r="A357" s="4">
        <v>101021</v>
      </c>
      <c r="B357" s="4" t="s">
        <v>618</v>
      </c>
      <c r="C357" s="41">
        <v>61</v>
      </c>
      <c r="D357" s="277">
        <v>190</v>
      </c>
      <c r="E357" s="277">
        <v>275</v>
      </c>
      <c r="F357" s="277">
        <v>320</v>
      </c>
      <c r="G357" s="277">
        <v>846</v>
      </c>
      <c r="H357" s="277">
        <v>33</v>
      </c>
      <c r="I357" s="17"/>
    </row>
    <row r="358" spans="1:9">
      <c r="A358" s="4">
        <v>101022</v>
      </c>
      <c r="B358" s="4" t="s">
        <v>464</v>
      </c>
      <c r="C358" s="41">
        <v>304</v>
      </c>
      <c r="D358" s="277">
        <v>677</v>
      </c>
      <c r="E358" s="277">
        <v>707</v>
      </c>
      <c r="F358" s="277">
        <v>487</v>
      </c>
      <c r="G358" s="277">
        <v>2175</v>
      </c>
      <c r="H358" s="277">
        <v>38</v>
      </c>
      <c r="I358" s="17"/>
    </row>
    <row r="359" spans="1:9">
      <c r="A359" s="4">
        <v>101023</v>
      </c>
      <c r="B359" s="4" t="s">
        <v>556</v>
      </c>
      <c r="C359" s="41">
        <v>127</v>
      </c>
      <c r="D359" s="277">
        <v>327</v>
      </c>
      <c r="E359" s="277">
        <v>406</v>
      </c>
      <c r="F359" s="277">
        <v>427</v>
      </c>
      <c r="G359" s="277">
        <v>1287</v>
      </c>
      <c r="H359" s="277">
        <v>18</v>
      </c>
      <c r="I359" s="17"/>
    </row>
    <row r="360" spans="1:9">
      <c r="A360" s="4">
        <v>101024</v>
      </c>
      <c r="B360" s="4" t="s">
        <v>403</v>
      </c>
      <c r="C360" s="41">
        <v>516</v>
      </c>
      <c r="D360" s="277">
        <v>1027</v>
      </c>
      <c r="E360" s="277">
        <v>1093</v>
      </c>
      <c r="F360" s="277">
        <v>614</v>
      </c>
      <c r="G360" s="277">
        <v>3250</v>
      </c>
      <c r="H360" s="277">
        <v>134</v>
      </c>
      <c r="I360" s="17"/>
    </row>
    <row r="361" spans="1:9">
      <c r="A361" s="4">
        <v>101025</v>
      </c>
      <c r="B361" s="4" t="s">
        <v>332</v>
      </c>
      <c r="C361" s="41">
        <v>998</v>
      </c>
      <c r="D361" s="277">
        <v>2188</v>
      </c>
      <c r="E361" s="277">
        <v>2243</v>
      </c>
      <c r="F361" s="277">
        <v>1167</v>
      </c>
      <c r="G361" s="277">
        <v>6596</v>
      </c>
      <c r="H361" s="277">
        <v>360</v>
      </c>
      <c r="I361" s="17"/>
    </row>
    <row r="362" spans="1:9">
      <c r="A362" s="4">
        <v>101026</v>
      </c>
      <c r="B362" s="4" t="s">
        <v>615</v>
      </c>
      <c r="C362" s="41">
        <v>99</v>
      </c>
      <c r="D362" s="277">
        <v>251</v>
      </c>
      <c r="E362" s="277">
        <v>300</v>
      </c>
      <c r="F362" s="277">
        <v>233</v>
      </c>
      <c r="G362" s="277">
        <v>883</v>
      </c>
      <c r="H362" s="277">
        <v>18</v>
      </c>
      <c r="I362" s="17"/>
    </row>
    <row r="363" spans="1:9">
      <c r="A363" s="4">
        <v>101027</v>
      </c>
      <c r="B363" s="4" t="s">
        <v>495</v>
      </c>
      <c r="C363" s="41">
        <v>231</v>
      </c>
      <c r="D363" s="277">
        <v>534</v>
      </c>
      <c r="E363" s="277">
        <v>643</v>
      </c>
      <c r="F363" s="277">
        <v>476</v>
      </c>
      <c r="G363" s="277">
        <v>1884</v>
      </c>
      <c r="H363" s="277">
        <v>29</v>
      </c>
      <c r="I363" s="17"/>
    </row>
    <row r="364" spans="1:9">
      <c r="A364" s="4">
        <v>102001</v>
      </c>
      <c r="B364" s="4" t="s">
        <v>450</v>
      </c>
      <c r="C364" s="41">
        <v>297</v>
      </c>
      <c r="D364" s="277">
        <v>757</v>
      </c>
      <c r="E364" s="277">
        <v>800</v>
      </c>
      <c r="F364" s="277">
        <v>642</v>
      </c>
      <c r="G364" s="277">
        <v>2496</v>
      </c>
      <c r="H364" s="277">
        <v>21</v>
      </c>
      <c r="I364" s="17"/>
    </row>
    <row r="365" spans="1:9">
      <c r="A365" s="4">
        <v>102002</v>
      </c>
      <c r="B365" s="4" t="s">
        <v>533</v>
      </c>
      <c r="C365" s="41">
        <v>181</v>
      </c>
      <c r="D365" s="277">
        <v>457</v>
      </c>
      <c r="E365" s="277">
        <v>523</v>
      </c>
      <c r="F365" s="277">
        <v>280</v>
      </c>
      <c r="G365" s="277">
        <v>1441</v>
      </c>
      <c r="H365" s="277">
        <v>13</v>
      </c>
      <c r="I365" s="17"/>
    </row>
    <row r="366" spans="1:9">
      <c r="A366" s="4">
        <v>102003</v>
      </c>
      <c r="B366" s="4" t="s">
        <v>381</v>
      </c>
      <c r="C366" s="41">
        <v>534</v>
      </c>
      <c r="D366" s="277">
        <v>1223</v>
      </c>
      <c r="E366" s="277">
        <v>1350</v>
      </c>
      <c r="F366" s="277">
        <v>842</v>
      </c>
      <c r="G366" s="277">
        <v>3949</v>
      </c>
      <c r="H366" s="277">
        <v>175</v>
      </c>
      <c r="I366" s="17"/>
    </row>
    <row r="367" spans="1:9">
      <c r="A367" s="4">
        <v>102004</v>
      </c>
      <c r="B367" s="4" t="s">
        <v>646</v>
      </c>
      <c r="C367" s="41">
        <v>82</v>
      </c>
      <c r="D367" s="277">
        <v>199</v>
      </c>
      <c r="E367" s="277">
        <v>216</v>
      </c>
      <c r="F367" s="277">
        <v>138</v>
      </c>
      <c r="G367" s="277">
        <v>635</v>
      </c>
      <c r="H367" s="277">
        <v>4</v>
      </c>
      <c r="I367" s="17"/>
    </row>
    <row r="368" spans="1:9">
      <c r="A368" s="4">
        <v>102005</v>
      </c>
      <c r="B368" s="4" t="s">
        <v>594</v>
      </c>
      <c r="C368" s="41">
        <v>97</v>
      </c>
      <c r="D368" s="277">
        <v>320</v>
      </c>
      <c r="E368" s="277">
        <v>394</v>
      </c>
      <c r="F368" s="277">
        <v>238</v>
      </c>
      <c r="G368" s="277">
        <v>1049</v>
      </c>
      <c r="H368" s="277">
        <v>4</v>
      </c>
      <c r="I368" s="17"/>
    </row>
    <row r="369" spans="1:9">
      <c r="A369" s="4">
        <v>102006</v>
      </c>
      <c r="B369" s="4" t="s">
        <v>400</v>
      </c>
      <c r="C369" s="41">
        <v>462</v>
      </c>
      <c r="D369" s="277">
        <v>1007</v>
      </c>
      <c r="E369" s="277">
        <v>1032</v>
      </c>
      <c r="F369" s="277">
        <v>814</v>
      </c>
      <c r="G369" s="277">
        <v>3315</v>
      </c>
      <c r="H369" s="277">
        <v>74</v>
      </c>
      <c r="I369" s="17"/>
    </row>
    <row r="370" spans="1:9">
      <c r="A370" s="4">
        <v>102007</v>
      </c>
      <c r="B370" s="4" t="s">
        <v>568</v>
      </c>
      <c r="C370" s="41">
        <v>193</v>
      </c>
      <c r="D370" s="277">
        <v>376</v>
      </c>
      <c r="E370" s="277">
        <v>390</v>
      </c>
      <c r="F370" s="277">
        <v>255</v>
      </c>
      <c r="G370" s="277">
        <v>1214</v>
      </c>
      <c r="H370" s="277">
        <v>34</v>
      </c>
      <c r="I370" s="17"/>
    </row>
    <row r="371" spans="1:9">
      <c r="A371" s="4">
        <v>102008</v>
      </c>
      <c r="B371" s="4" t="s">
        <v>453</v>
      </c>
      <c r="C371" s="41">
        <v>289</v>
      </c>
      <c r="D371" s="277">
        <v>645</v>
      </c>
      <c r="E371" s="277">
        <v>733</v>
      </c>
      <c r="F371" s="277">
        <v>579</v>
      </c>
      <c r="G371" s="277">
        <v>2246</v>
      </c>
      <c r="H371" s="277">
        <v>53</v>
      </c>
      <c r="I371" s="17"/>
    </row>
    <row r="372" spans="1:9">
      <c r="A372" s="4">
        <v>102009</v>
      </c>
      <c r="B372" s="4" t="s">
        <v>484</v>
      </c>
      <c r="C372" s="41">
        <v>242</v>
      </c>
      <c r="D372" s="277">
        <v>597</v>
      </c>
      <c r="E372" s="277">
        <v>712</v>
      </c>
      <c r="F372" s="277">
        <v>523</v>
      </c>
      <c r="G372" s="277">
        <v>2074</v>
      </c>
      <c r="H372" s="277">
        <v>103</v>
      </c>
      <c r="I372" s="17"/>
    </row>
    <row r="373" spans="1:9">
      <c r="A373" s="4">
        <v>102010</v>
      </c>
      <c r="B373" s="4" t="s">
        <v>458</v>
      </c>
      <c r="C373" s="41">
        <v>314</v>
      </c>
      <c r="D373" s="277">
        <v>706</v>
      </c>
      <c r="E373" s="277">
        <v>747</v>
      </c>
      <c r="F373" s="277">
        <v>485</v>
      </c>
      <c r="G373" s="277">
        <v>2252</v>
      </c>
      <c r="H373" s="277">
        <v>6</v>
      </c>
      <c r="I373" s="17"/>
    </row>
    <row r="374" spans="1:9">
      <c r="A374" s="4">
        <v>102011</v>
      </c>
      <c r="B374" s="4" t="s">
        <v>341</v>
      </c>
      <c r="C374" s="41">
        <v>696</v>
      </c>
      <c r="D374" s="277">
        <v>1605</v>
      </c>
      <c r="E374" s="277">
        <v>1818</v>
      </c>
      <c r="F374" s="277">
        <v>1316</v>
      </c>
      <c r="G374" s="277">
        <v>5435</v>
      </c>
      <c r="H374" s="277">
        <v>67</v>
      </c>
      <c r="I374" s="17"/>
    </row>
    <row r="375" spans="1:9">
      <c r="A375" s="4">
        <v>102012</v>
      </c>
      <c r="B375" s="4" t="s">
        <v>507</v>
      </c>
      <c r="C375" s="41">
        <v>293</v>
      </c>
      <c r="D375" s="277">
        <v>673</v>
      </c>
      <c r="E375" s="277">
        <v>572</v>
      </c>
      <c r="F375" s="277">
        <v>318</v>
      </c>
      <c r="G375" s="277">
        <v>1856</v>
      </c>
      <c r="H375" s="277">
        <v>47</v>
      </c>
      <c r="I375" s="17"/>
    </row>
    <row r="376" spans="1:9">
      <c r="A376" s="4">
        <v>102013</v>
      </c>
      <c r="B376" s="4" t="s">
        <v>538</v>
      </c>
      <c r="C376" s="41">
        <v>219</v>
      </c>
      <c r="D376" s="277">
        <v>490</v>
      </c>
      <c r="E376" s="277">
        <v>494</v>
      </c>
      <c r="F376" s="277">
        <v>222</v>
      </c>
      <c r="G376" s="277">
        <v>1425</v>
      </c>
      <c r="H376" s="277">
        <v>23</v>
      </c>
      <c r="I376" s="17"/>
    </row>
    <row r="377" spans="1:9">
      <c r="A377" s="4">
        <v>102014</v>
      </c>
      <c r="B377" s="4" t="s">
        <v>496</v>
      </c>
      <c r="C377" s="41">
        <v>253</v>
      </c>
      <c r="D377" s="277">
        <v>562</v>
      </c>
      <c r="E377" s="277">
        <v>672</v>
      </c>
      <c r="F377" s="277">
        <v>494</v>
      </c>
      <c r="G377" s="277">
        <v>1981</v>
      </c>
      <c r="H377" s="277">
        <v>62</v>
      </c>
      <c r="I377" s="17"/>
    </row>
    <row r="378" spans="1:9">
      <c r="A378" s="4">
        <v>102015</v>
      </c>
      <c r="B378" s="4" t="s">
        <v>522</v>
      </c>
      <c r="C378" s="41">
        <v>275</v>
      </c>
      <c r="D378" s="277">
        <v>539</v>
      </c>
      <c r="E378" s="277">
        <v>547</v>
      </c>
      <c r="F378" s="277">
        <v>297</v>
      </c>
      <c r="G378" s="277">
        <v>1658</v>
      </c>
      <c r="H378" s="277">
        <v>79</v>
      </c>
      <c r="I378" s="17"/>
    </row>
    <row r="379" spans="1:9">
      <c r="A379" s="4">
        <v>102016</v>
      </c>
      <c r="B379" s="4" t="s">
        <v>457</v>
      </c>
      <c r="C379" s="41">
        <v>363</v>
      </c>
      <c r="D379" s="277">
        <v>772</v>
      </c>
      <c r="E379" s="277">
        <v>776</v>
      </c>
      <c r="F379" s="277">
        <v>378</v>
      </c>
      <c r="G379" s="277">
        <v>2289</v>
      </c>
      <c r="H379" s="277">
        <v>47</v>
      </c>
      <c r="I379" s="17"/>
    </row>
    <row r="380" spans="1:9">
      <c r="A380" s="4">
        <v>102017</v>
      </c>
      <c r="B380" s="4" t="s">
        <v>385</v>
      </c>
      <c r="C380" s="41">
        <v>899</v>
      </c>
      <c r="D380" s="277">
        <v>1483</v>
      </c>
      <c r="E380" s="277">
        <v>1350</v>
      </c>
      <c r="F380" s="277">
        <v>411</v>
      </c>
      <c r="G380" s="277">
        <v>4143</v>
      </c>
      <c r="H380" s="277">
        <v>136</v>
      </c>
      <c r="I380" s="17"/>
    </row>
    <row r="381" spans="1:9">
      <c r="A381" s="4">
        <v>102018</v>
      </c>
      <c r="B381" s="4" t="s">
        <v>485</v>
      </c>
      <c r="C381" s="41">
        <v>184</v>
      </c>
      <c r="D381" s="277">
        <v>574</v>
      </c>
      <c r="E381" s="277">
        <v>651</v>
      </c>
      <c r="F381" s="277">
        <v>564</v>
      </c>
      <c r="G381" s="277">
        <v>1973</v>
      </c>
      <c r="H381" s="277">
        <v>136</v>
      </c>
      <c r="I381" s="17"/>
    </row>
    <row r="382" spans="1:9">
      <c r="A382" s="4">
        <v>102019</v>
      </c>
      <c r="B382" s="4" t="s">
        <v>392</v>
      </c>
      <c r="C382" s="41">
        <v>551</v>
      </c>
      <c r="D382" s="277">
        <v>1183</v>
      </c>
      <c r="E382" s="277">
        <v>1173</v>
      </c>
      <c r="F382" s="277">
        <v>762</v>
      </c>
      <c r="G382" s="277">
        <v>3669</v>
      </c>
      <c r="H382" s="277">
        <v>251</v>
      </c>
      <c r="I382" s="17"/>
    </row>
    <row r="383" spans="1:9">
      <c r="A383" s="4">
        <v>102020</v>
      </c>
      <c r="B383" s="4" t="s">
        <v>476</v>
      </c>
      <c r="C383" s="41">
        <v>322</v>
      </c>
      <c r="D383" s="277">
        <v>717</v>
      </c>
      <c r="E383" s="277">
        <v>776</v>
      </c>
      <c r="F383" s="277">
        <v>381</v>
      </c>
      <c r="G383" s="277">
        <v>2196</v>
      </c>
      <c r="H383" s="277">
        <v>150</v>
      </c>
      <c r="I383" s="17"/>
    </row>
    <row r="384" spans="1:9">
      <c r="A384" s="4">
        <v>102021</v>
      </c>
      <c r="B384" s="4" t="s">
        <v>323</v>
      </c>
      <c r="C384" s="41">
        <v>1024</v>
      </c>
      <c r="D384" s="277">
        <v>2136</v>
      </c>
      <c r="E384" s="277">
        <v>2326</v>
      </c>
      <c r="F384" s="277">
        <v>1308</v>
      </c>
      <c r="G384" s="277">
        <v>6794</v>
      </c>
      <c r="H384" s="277">
        <v>317</v>
      </c>
      <c r="I384" s="17"/>
    </row>
    <row r="385" spans="1:9">
      <c r="A385" s="4">
        <v>102022</v>
      </c>
      <c r="B385" s="4" t="s">
        <v>634</v>
      </c>
      <c r="C385" s="41">
        <v>86</v>
      </c>
      <c r="D385" s="277">
        <v>245</v>
      </c>
      <c r="E385" s="277">
        <v>283</v>
      </c>
      <c r="F385" s="277">
        <v>143</v>
      </c>
      <c r="G385" s="277">
        <v>757</v>
      </c>
      <c r="H385" s="277">
        <v>7</v>
      </c>
      <c r="I385" s="17"/>
    </row>
    <row r="386" spans="1:9">
      <c r="A386" s="4">
        <v>102023</v>
      </c>
      <c r="B386" s="4" t="s">
        <v>513</v>
      </c>
      <c r="C386" s="41">
        <v>180</v>
      </c>
      <c r="D386" s="277">
        <v>481</v>
      </c>
      <c r="E386" s="277">
        <v>591</v>
      </c>
      <c r="F386" s="277">
        <v>474</v>
      </c>
      <c r="G386" s="277">
        <v>1726</v>
      </c>
      <c r="H386" s="277">
        <v>27</v>
      </c>
      <c r="I386" s="17"/>
    </row>
    <row r="387" spans="1:9">
      <c r="A387" s="4">
        <v>102024</v>
      </c>
      <c r="B387" s="4" t="s">
        <v>545</v>
      </c>
      <c r="C387" s="41">
        <v>221</v>
      </c>
      <c r="D387" s="277">
        <v>413</v>
      </c>
      <c r="E387" s="277">
        <v>390</v>
      </c>
      <c r="F387" s="277">
        <v>296</v>
      </c>
      <c r="G387" s="277">
        <v>1320</v>
      </c>
      <c r="H387" s="277">
        <v>11</v>
      </c>
      <c r="I387" s="17"/>
    </row>
    <row r="388" spans="1:9">
      <c r="A388" s="4">
        <v>102025</v>
      </c>
      <c r="B388" s="4" t="s">
        <v>331</v>
      </c>
      <c r="C388" s="41">
        <v>755</v>
      </c>
      <c r="D388" s="277">
        <v>1961</v>
      </c>
      <c r="E388" s="277">
        <v>2274</v>
      </c>
      <c r="F388" s="277">
        <v>1367</v>
      </c>
      <c r="G388" s="277">
        <v>6357</v>
      </c>
      <c r="H388" s="277">
        <v>272</v>
      </c>
      <c r="I388" s="17"/>
    </row>
    <row r="389" spans="1:9">
      <c r="A389" s="4">
        <v>102026</v>
      </c>
      <c r="B389" s="4" t="s">
        <v>561</v>
      </c>
      <c r="C389" s="41">
        <v>156</v>
      </c>
      <c r="D389" s="277">
        <v>361</v>
      </c>
      <c r="E389" s="277">
        <v>476</v>
      </c>
      <c r="F389" s="277">
        <v>308</v>
      </c>
      <c r="G389" s="277">
        <v>1301</v>
      </c>
      <c r="H389" s="277">
        <v>44</v>
      </c>
      <c r="I389" s="17"/>
    </row>
    <row r="390" spans="1:9">
      <c r="A390" s="4">
        <v>102027</v>
      </c>
      <c r="B390" s="4" t="s">
        <v>309</v>
      </c>
      <c r="C390" s="41">
        <v>1296</v>
      </c>
      <c r="D390" s="277">
        <v>2866</v>
      </c>
      <c r="E390" s="277">
        <v>3308</v>
      </c>
      <c r="F390" s="277">
        <v>1823</v>
      </c>
      <c r="G390" s="277">
        <v>9293</v>
      </c>
      <c r="H390" s="277">
        <v>632</v>
      </c>
      <c r="I390" s="17"/>
    </row>
    <row r="391" spans="1:9">
      <c r="A391" s="4">
        <v>102028</v>
      </c>
      <c r="B391" s="4" t="s">
        <v>574</v>
      </c>
      <c r="C391" s="41">
        <v>131</v>
      </c>
      <c r="D391" s="277">
        <v>336</v>
      </c>
      <c r="E391" s="277">
        <v>380</v>
      </c>
      <c r="F391" s="277">
        <v>325</v>
      </c>
      <c r="G391" s="277">
        <v>1172</v>
      </c>
      <c r="H391" s="277">
        <v>28</v>
      </c>
      <c r="I391" s="17"/>
    </row>
    <row r="392" spans="1:9">
      <c r="A392" s="4">
        <v>102029</v>
      </c>
      <c r="B392" s="4" t="s">
        <v>597</v>
      </c>
      <c r="C392" s="41">
        <v>73</v>
      </c>
      <c r="D392" s="277">
        <v>297</v>
      </c>
      <c r="E392" s="277">
        <v>355</v>
      </c>
      <c r="F392" s="277">
        <v>301</v>
      </c>
      <c r="G392" s="277">
        <v>1026</v>
      </c>
      <c r="H392" s="277">
        <v>31</v>
      </c>
      <c r="I392" s="17"/>
    </row>
    <row r="393" spans="1:9">
      <c r="A393" s="4">
        <v>102030</v>
      </c>
      <c r="B393" s="4" t="s">
        <v>358</v>
      </c>
      <c r="C393" s="41">
        <v>644</v>
      </c>
      <c r="D393" s="277">
        <v>1408</v>
      </c>
      <c r="E393" s="277">
        <v>1729</v>
      </c>
      <c r="F393" s="277">
        <v>1065</v>
      </c>
      <c r="G393" s="277">
        <v>4846</v>
      </c>
      <c r="H393" s="277">
        <v>393</v>
      </c>
      <c r="I393" s="17"/>
    </row>
    <row r="394" spans="1:9">
      <c r="A394" s="4">
        <v>102031</v>
      </c>
      <c r="B394" s="4" t="s">
        <v>361</v>
      </c>
      <c r="C394" s="41">
        <v>689</v>
      </c>
      <c r="D394" s="277">
        <v>1557</v>
      </c>
      <c r="E394" s="277">
        <v>1543</v>
      </c>
      <c r="F394" s="277">
        <v>833</v>
      </c>
      <c r="G394" s="277">
        <v>4622</v>
      </c>
      <c r="H394" s="277">
        <v>225</v>
      </c>
      <c r="I394" s="17"/>
    </row>
    <row r="395" spans="1:9">
      <c r="A395" s="4">
        <v>102032</v>
      </c>
      <c r="B395" s="4" t="s">
        <v>367</v>
      </c>
      <c r="C395" s="41">
        <v>662</v>
      </c>
      <c r="D395" s="277">
        <v>1392</v>
      </c>
      <c r="E395" s="277">
        <v>1386</v>
      </c>
      <c r="F395" s="277">
        <v>922</v>
      </c>
      <c r="G395" s="277">
        <v>4362</v>
      </c>
      <c r="H395" s="277">
        <v>114</v>
      </c>
      <c r="I395" s="17"/>
    </row>
    <row r="396" spans="1:9">
      <c r="A396" s="4">
        <v>102033</v>
      </c>
      <c r="B396" s="4" t="s">
        <v>470</v>
      </c>
      <c r="C396" s="41">
        <v>315</v>
      </c>
      <c r="D396" s="277">
        <v>734</v>
      </c>
      <c r="E396" s="277">
        <v>738</v>
      </c>
      <c r="F396" s="277">
        <v>431</v>
      </c>
      <c r="G396" s="277">
        <v>2218</v>
      </c>
      <c r="H396" s="277">
        <v>127</v>
      </c>
      <c r="I396" s="17"/>
    </row>
    <row r="397" spans="1:9">
      <c r="A397" s="4">
        <v>102034</v>
      </c>
      <c r="B397" s="4" t="s">
        <v>454</v>
      </c>
      <c r="C397" s="41">
        <v>427</v>
      </c>
      <c r="D397" s="277">
        <v>867</v>
      </c>
      <c r="E397" s="277">
        <v>815</v>
      </c>
      <c r="F397" s="277">
        <v>416</v>
      </c>
      <c r="G397" s="277">
        <v>2525</v>
      </c>
      <c r="H397" s="277">
        <v>147</v>
      </c>
      <c r="I397" s="17"/>
    </row>
    <row r="398" spans="1:9">
      <c r="A398" s="4">
        <v>102035</v>
      </c>
      <c r="B398" s="4" t="s">
        <v>540</v>
      </c>
      <c r="C398" s="41">
        <v>144</v>
      </c>
      <c r="D398" s="277">
        <v>390</v>
      </c>
      <c r="E398" s="277">
        <v>462</v>
      </c>
      <c r="F398" s="277">
        <v>361</v>
      </c>
      <c r="G398" s="277">
        <v>1357</v>
      </c>
      <c r="H398" s="277">
        <v>19</v>
      </c>
      <c r="I398" s="17"/>
    </row>
    <row r="399" spans="1:9">
      <c r="A399" s="4">
        <v>102036</v>
      </c>
      <c r="B399" s="4" t="s">
        <v>416</v>
      </c>
      <c r="C399" s="41">
        <v>450</v>
      </c>
      <c r="D399" s="277">
        <v>996</v>
      </c>
      <c r="E399" s="277">
        <v>1005</v>
      </c>
      <c r="F399" s="277">
        <v>649</v>
      </c>
      <c r="G399" s="277">
        <v>3100</v>
      </c>
      <c r="H399" s="277">
        <v>169</v>
      </c>
      <c r="I399" s="17"/>
    </row>
    <row r="400" spans="1:9">
      <c r="A400" s="4">
        <v>102037</v>
      </c>
      <c r="B400" s="4" t="s">
        <v>324</v>
      </c>
      <c r="C400" s="41">
        <v>1054</v>
      </c>
      <c r="D400" s="277">
        <v>2263</v>
      </c>
      <c r="E400" s="277">
        <v>2280</v>
      </c>
      <c r="F400" s="277">
        <v>1176</v>
      </c>
      <c r="G400" s="277">
        <v>6773</v>
      </c>
      <c r="H400" s="277">
        <v>184</v>
      </c>
      <c r="I400" s="17"/>
    </row>
    <row r="401" spans="1:9">
      <c r="A401" s="4">
        <v>102038</v>
      </c>
      <c r="B401" s="4" t="s">
        <v>612</v>
      </c>
      <c r="C401" s="41">
        <v>112</v>
      </c>
      <c r="D401" s="277">
        <v>296</v>
      </c>
      <c r="E401" s="277">
        <v>334</v>
      </c>
      <c r="F401" s="277">
        <v>227</v>
      </c>
      <c r="G401" s="277">
        <v>969</v>
      </c>
      <c r="H401" s="277">
        <v>47</v>
      </c>
      <c r="I401" s="17"/>
    </row>
    <row r="402" spans="1:9">
      <c r="A402" s="4">
        <v>102039</v>
      </c>
      <c r="B402" s="4" t="s">
        <v>578</v>
      </c>
      <c r="C402" s="41">
        <v>195</v>
      </c>
      <c r="D402" s="277">
        <v>391</v>
      </c>
      <c r="E402" s="277">
        <v>388</v>
      </c>
      <c r="F402" s="277">
        <v>211</v>
      </c>
      <c r="G402" s="277">
        <v>1185</v>
      </c>
      <c r="H402" s="277">
        <v>15</v>
      </c>
      <c r="I402" s="17"/>
    </row>
    <row r="403" spans="1:9">
      <c r="A403" s="4">
        <v>102040</v>
      </c>
      <c r="B403" s="4" t="s">
        <v>447</v>
      </c>
      <c r="C403" s="41">
        <v>365</v>
      </c>
      <c r="D403" s="277">
        <v>838</v>
      </c>
      <c r="E403" s="277">
        <v>813</v>
      </c>
      <c r="F403" s="277">
        <v>431</v>
      </c>
      <c r="G403" s="277">
        <v>2447</v>
      </c>
      <c r="H403" s="277">
        <v>99</v>
      </c>
      <c r="I403" s="17"/>
    </row>
    <row r="404" spans="1:9">
      <c r="A404" s="4">
        <v>102041</v>
      </c>
      <c r="B404" s="4" t="s">
        <v>624</v>
      </c>
      <c r="C404" s="41">
        <v>128</v>
      </c>
      <c r="D404" s="277">
        <v>258</v>
      </c>
      <c r="E404" s="277">
        <v>290</v>
      </c>
      <c r="F404" s="277">
        <v>163</v>
      </c>
      <c r="G404" s="277">
        <v>839</v>
      </c>
      <c r="H404" s="277">
        <v>26</v>
      </c>
      <c r="I404" s="17"/>
    </row>
    <row r="405" spans="1:9">
      <c r="A405" s="4">
        <v>102042</v>
      </c>
      <c r="B405" s="4" t="s">
        <v>536</v>
      </c>
      <c r="C405" s="41">
        <v>166</v>
      </c>
      <c r="D405" s="277">
        <v>413</v>
      </c>
      <c r="E405" s="277">
        <v>518</v>
      </c>
      <c r="F405" s="277">
        <v>361</v>
      </c>
      <c r="G405" s="277">
        <v>1458</v>
      </c>
      <c r="H405" s="277">
        <v>104</v>
      </c>
      <c r="I405" s="17"/>
    </row>
    <row r="406" spans="1:9">
      <c r="A406" s="4">
        <v>102043</v>
      </c>
      <c r="B406" s="4" t="s">
        <v>445</v>
      </c>
      <c r="C406" s="41">
        <v>389</v>
      </c>
      <c r="D406" s="277">
        <v>874</v>
      </c>
      <c r="E406" s="277">
        <v>846</v>
      </c>
      <c r="F406" s="277">
        <v>416</v>
      </c>
      <c r="G406" s="277">
        <v>2525</v>
      </c>
      <c r="H406" s="277">
        <v>141</v>
      </c>
      <c r="I406" s="17"/>
    </row>
    <row r="407" spans="1:9">
      <c r="A407" s="4">
        <v>102044</v>
      </c>
      <c r="B407" s="4" t="s">
        <v>327</v>
      </c>
      <c r="C407" s="41">
        <v>803</v>
      </c>
      <c r="D407" s="277">
        <v>2007</v>
      </c>
      <c r="E407" s="277">
        <v>2391</v>
      </c>
      <c r="F407" s="277">
        <v>1358</v>
      </c>
      <c r="G407" s="277">
        <v>6559</v>
      </c>
      <c r="H407" s="277">
        <v>334</v>
      </c>
      <c r="I407" s="17"/>
    </row>
    <row r="408" spans="1:9">
      <c r="A408" s="4">
        <v>102045</v>
      </c>
      <c r="B408" s="4" t="s">
        <v>644</v>
      </c>
      <c r="C408" s="41">
        <v>89</v>
      </c>
      <c r="D408" s="277">
        <v>209</v>
      </c>
      <c r="E408" s="277">
        <v>253</v>
      </c>
      <c r="F408" s="277">
        <v>155</v>
      </c>
      <c r="G408" s="277">
        <v>706</v>
      </c>
      <c r="H408" s="277">
        <v>22</v>
      </c>
      <c r="I408" s="17"/>
    </row>
    <row r="409" spans="1:9">
      <c r="A409" s="4">
        <v>102046</v>
      </c>
      <c r="B409" s="4" t="s">
        <v>591</v>
      </c>
      <c r="C409" s="41">
        <v>132</v>
      </c>
      <c r="D409" s="277">
        <v>298</v>
      </c>
      <c r="E409" s="277">
        <v>373</v>
      </c>
      <c r="F409" s="277">
        <v>278</v>
      </c>
      <c r="G409" s="277">
        <v>1081</v>
      </c>
      <c r="H409" s="277">
        <v>20</v>
      </c>
      <c r="I409" s="17"/>
    </row>
    <row r="410" spans="1:9">
      <c r="A410" s="4">
        <v>102047</v>
      </c>
      <c r="B410" s="4" t="s">
        <v>274</v>
      </c>
      <c r="C410" s="41">
        <v>4978</v>
      </c>
      <c r="D410" s="277">
        <v>10324</v>
      </c>
      <c r="E410" s="277">
        <v>12087</v>
      </c>
      <c r="F410" s="277">
        <v>6508</v>
      </c>
      <c r="G410" s="277">
        <v>33897</v>
      </c>
      <c r="H410" s="277">
        <v>1508</v>
      </c>
      <c r="I410" s="17"/>
    </row>
    <row r="411" spans="1:9">
      <c r="A411" s="4">
        <v>102048</v>
      </c>
      <c r="B411" s="4" t="s">
        <v>631</v>
      </c>
      <c r="C411" s="41">
        <v>72</v>
      </c>
      <c r="D411" s="277">
        <v>240</v>
      </c>
      <c r="E411" s="277">
        <v>263</v>
      </c>
      <c r="F411" s="277">
        <v>182</v>
      </c>
      <c r="G411" s="277">
        <v>757</v>
      </c>
      <c r="H411" s="277">
        <v>29</v>
      </c>
      <c r="I411" s="17"/>
    </row>
    <row r="412" spans="1:9">
      <c r="A412" s="4">
        <v>102049</v>
      </c>
      <c r="B412" s="4" t="s">
        <v>512</v>
      </c>
      <c r="C412" s="41">
        <v>317</v>
      </c>
      <c r="D412" s="277">
        <v>555</v>
      </c>
      <c r="E412" s="277">
        <v>576</v>
      </c>
      <c r="F412" s="277">
        <v>342</v>
      </c>
      <c r="G412" s="277">
        <v>1790</v>
      </c>
      <c r="H412" s="277">
        <v>69</v>
      </c>
      <c r="I412" s="17"/>
    </row>
    <row r="413" spans="1:9">
      <c r="A413" s="4">
        <v>102050</v>
      </c>
      <c r="B413" s="4" t="s">
        <v>494</v>
      </c>
      <c r="C413" s="41">
        <v>296</v>
      </c>
      <c r="D413" s="277">
        <v>680</v>
      </c>
      <c r="E413" s="277">
        <v>637</v>
      </c>
      <c r="F413" s="277">
        <v>397</v>
      </c>
      <c r="G413" s="277">
        <v>2010</v>
      </c>
      <c r="H413" s="277">
        <v>66</v>
      </c>
      <c r="I413" s="17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K412"/>
  <sheetViews>
    <sheetView workbookViewId="0">
      <selection activeCell="B3" sqref="B3"/>
    </sheetView>
  </sheetViews>
  <sheetFormatPr defaultColWidth="10.28515625" defaultRowHeight="12.75"/>
  <cols>
    <col min="1" max="1" width="10.28515625" style="79"/>
    <col min="2" max="2" width="21.42578125" style="284" customWidth="1"/>
    <col min="3" max="7" width="17.140625" style="285" customWidth="1"/>
    <col min="8" max="9" width="10.28515625" style="286"/>
    <col min="10" max="16384" width="10.28515625" style="79"/>
  </cols>
  <sheetData>
    <row r="1" spans="1:11" s="16" customFormat="1">
      <c r="B1" s="17"/>
      <c r="C1" s="20"/>
      <c r="D1" s="20"/>
      <c r="E1" s="20"/>
      <c r="F1" s="20"/>
      <c r="G1" s="20"/>
      <c r="H1" s="21"/>
      <c r="I1" s="21"/>
    </row>
    <row r="2" spans="1:11" s="16" customFormat="1">
      <c r="B2" s="18" t="s">
        <v>1336</v>
      </c>
      <c r="C2" s="20"/>
      <c r="D2" s="20"/>
      <c r="E2" s="20"/>
      <c r="F2" s="20"/>
      <c r="G2" s="20"/>
      <c r="H2" s="21"/>
      <c r="I2" s="21"/>
    </row>
    <row r="3" spans="1:11" s="16" customFormat="1" ht="48.75" customHeight="1">
      <c r="A3" s="2" t="s">
        <v>680</v>
      </c>
      <c r="B3" s="22"/>
      <c r="C3" s="23" t="s">
        <v>681</v>
      </c>
      <c r="D3" s="24" t="s">
        <v>682</v>
      </c>
      <c r="E3" s="24" t="s">
        <v>683</v>
      </c>
      <c r="F3" s="24" t="s">
        <v>684</v>
      </c>
      <c r="G3" s="24" t="s">
        <v>685</v>
      </c>
      <c r="H3" s="25" t="s">
        <v>22</v>
      </c>
      <c r="I3" s="25" t="s">
        <v>686</v>
      </c>
      <c r="K3" s="26"/>
    </row>
    <row r="4" spans="1:11" s="16" customFormat="1">
      <c r="A4" s="2">
        <v>78001</v>
      </c>
      <c r="B4" s="2" t="s">
        <v>587</v>
      </c>
      <c r="C4" s="27">
        <v>107</v>
      </c>
      <c r="D4" s="27">
        <v>313</v>
      </c>
      <c r="E4" s="27">
        <v>403</v>
      </c>
      <c r="F4" s="27">
        <v>309</v>
      </c>
      <c r="G4" s="27">
        <v>1132</v>
      </c>
      <c r="H4" s="21">
        <v>2.8878504672897196</v>
      </c>
      <c r="I4" s="21">
        <v>58.100558659217882</v>
      </c>
    </row>
    <row r="5" spans="1:11" s="16" customFormat="1">
      <c r="A5" s="2">
        <v>78002</v>
      </c>
      <c r="B5" s="2" t="s">
        <v>500</v>
      </c>
      <c r="C5" s="27">
        <v>210</v>
      </c>
      <c r="D5" s="27">
        <v>551</v>
      </c>
      <c r="E5" s="27">
        <v>683</v>
      </c>
      <c r="F5" s="27">
        <v>452</v>
      </c>
      <c r="G5" s="27">
        <v>1896</v>
      </c>
      <c r="H5" s="21">
        <v>2.1523809523809523</v>
      </c>
      <c r="I5" s="21">
        <v>53.646677471636949</v>
      </c>
    </row>
    <row r="6" spans="1:11" s="16" customFormat="1">
      <c r="A6" s="2">
        <v>78003</v>
      </c>
      <c r="B6" s="2" t="s">
        <v>276</v>
      </c>
      <c r="C6" s="27">
        <v>2724</v>
      </c>
      <c r="D6" s="27">
        <v>6073</v>
      </c>
      <c r="E6" s="27">
        <v>7600</v>
      </c>
      <c r="F6" s="27">
        <v>4627</v>
      </c>
      <c r="G6" s="27">
        <v>21024</v>
      </c>
      <c r="H6" s="21">
        <v>1.6986049926578561</v>
      </c>
      <c r="I6" s="21">
        <v>53.762890367878299</v>
      </c>
    </row>
    <row r="7" spans="1:11" s="16" customFormat="1">
      <c r="A7" s="2">
        <v>78004</v>
      </c>
      <c r="B7" s="2" t="s">
        <v>501</v>
      </c>
      <c r="C7" s="27">
        <v>160</v>
      </c>
      <c r="D7" s="27">
        <v>492</v>
      </c>
      <c r="E7" s="27">
        <v>621</v>
      </c>
      <c r="F7" s="27">
        <v>489</v>
      </c>
      <c r="G7" s="27">
        <v>1762</v>
      </c>
      <c r="H7" s="21">
        <v>3.0562499999999999</v>
      </c>
      <c r="I7" s="21">
        <v>58.310871518418686</v>
      </c>
    </row>
    <row r="8" spans="1:11" s="16" customFormat="1">
      <c r="A8" s="2">
        <v>78005</v>
      </c>
      <c r="B8" s="2" t="s">
        <v>625</v>
      </c>
      <c r="C8" s="27">
        <v>112</v>
      </c>
      <c r="D8" s="27">
        <v>217</v>
      </c>
      <c r="E8" s="27">
        <v>273</v>
      </c>
      <c r="F8" s="27">
        <v>228</v>
      </c>
      <c r="G8" s="27">
        <v>830</v>
      </c>
      <c r="H8" s="21">
        <v>2.0357142857142856</v>
      </c>
      <c r="I8" s="21">
        <v>69.387755102040813</v>
      </c>
    </row>
    <row r="9" spans="1:11" s="16" customFormat="1">
      <c r="A9" s="2">
        <v>78006</v>
      </c>
      <c r="B9" s="2" t="s">
        <v>537</v>
      </c>
      <c r="C9" s="27">
        <v>128</v>
      </c>
      <c r="D9" s="27">
        <v>399</v>
      </c>
      <c r="E9" s="27">
        <v>456</v>
      </c>
      <c r="F9" s="27">
        <v>388</v>
      </c>
      <c r="G9" s="27">
        <v>1371</v>
      </c>
      <c r="H9" s="21">
        <v>3.03125</v>
      </c>
      <c r="I9" s="21">
        <v>60.350877192982452</v>
      </c>
    </row>
    <row r="10" spans="1:11" s="16" customFormat="1">
      <c r="A10" s="2">
        <v>78007</v>
      </c>
      <c r="B10" s="2" t="s">
        <v>663</v>
      </c>
      <c r="C10" s="27">
        <v>20</v>
      </c>
      <c r="D10" s="27">
        <v>94</v>
      </c>
      <c r="E10" s="27">
        <v>173</v>
      </c>
      <c r="F10" s="27">
        <v>197</v>
      </c>
      <c r="G10" s="27">
        <v>484</v>
      </c>
      <c r="H10" s="21">
        <v>9.85</v>
      </c>
      <c r="I10" s="21">
        <v>81.273408239700373</v>
      </c>
    </row>
    <row r="11" spans="1:11" s="16" customFormat="1">
      <c r="A11" s="2">
        <v>78008</v>
      </c>
      <c r="B11" s="2" t="s">
        <v>641</v>
      </c>
      <c r="C11" s="27">
        <v>67</v>
      </c>
      <c r="D11" s="27">
        <v>229</v>
      </c>
      <c r="E11" s="27">
        <v>277</v>
      </c>
      <c r="F11" s="27">
        <v>135</v>
      </c>
      <c r="G11" s="27">
        <v>708</v>
      </c>
      <c r="H11" s="21">
        <v>2.0149253731343282</v>
      </c>
      <c r="I11" s="21">
        <v>39.920948616600796</v>
      </c>
    </row>
    <row r="12" spans="1:11" s="16" customFormat="1">
      <c r="A12" s="2">
        <v>78009</v>
      </c>
      <c r="B12" s="2" t="s">
        <v>371</v>
      </c>
      <c r="C12" s="27">
        <v>581</v>
      </c>
      <c r="D12" s="27">
        <v>1383</v>
      </c>
      <c r="E12" s="27">
        <v>1667</v>
      </c>
      <c r="F12" s="27">
        <v>909</v>
      </c>
      <c r="G12" s="27">
        <v>4540</v>
      </c>
      <c r="H12" s="21">
        <v>1.5645438898450947</v>
      </c>
      <c r="I12" s="21">
        <v>48.852459016393439</v>
      </c>
    </row>
    <row r="13" spans="1:11" s="16" customFormat="1">
      <c r="A13" s="2">
        <v>78010</v>
      </c>
      <c r="B13" s="2" t="s">
        <v>291</v>
      </c>
      <c r="C13" s="27">
        <v>1866</v>
      </c>
      <c r="D13" s="27">
        <v>4309</v>
      </c>
      <c r="E13" s="27">
        <v>5072</v>
      </c>
      <c r="F13" s="27">
        <v>2749</v>
      </c>
      <c r="G13" s="27">
        <v>13996</v>
      </c>
      <c r="H13" s="21">
        <v>1.4732047159699893</v>
      </c>
      <c r="I13" s="21">
        <v>49.195181750346443</v>
      </c>
    </row>
    <row r="14" spans="1:11" s="16" customFormat="1">
      <c r="A14" s="2">
        <v>78011</v>
      </c>
      <c r="B14" s="2" t="s">
        <v>423</v>
      </c>
      <c r="C14" s="27">
        <v>330</v>
      </c>
      <c r="D14" s="27">
        <v>885</v>
      </c>
      <c r="E14" s="27">
        <v>1060</v>
      </c>
      <c r="F14" s="27">
        <v>701</v>
      </c>
      <c r="G14" s="27">
        <v>2976</v>
      </c>
      <c r="H14" s="21">
        <v>2.124242424242424</v>
      </c>
      <c r="I14" s="21">
        <v>53.007712082262216</v>
      </c>
    </row>
    <row r="15" spans="1:11" s="16" customFormat="1">
      <c r="A15" s="2">
        <v>78012</v>
      </c>
      <c r="B15" s="2" t="s">
        <v>426</v>
      </c>
      <c r="C15" s="27">
        <v>351</v>
      </c>
      <c r="D15" s="27">
        <v>788</v>
      </c>
      <c r="E15" s="27">
        <v>1063</v>
      </c>
      <c r="F15" s="27">
        <v>694</v>
      </c>
      <c r="G15" s="27">
        <v>2896</v>
      </c>
      <c r="H15" s="21">
        <v>1.9772079772079771</v>
      </c>
      <c r="I15" s="21">
        <v>56.455969746083198</v>
      </c>
    </row>
    <row r="16" spans="1:11" s="16" customFormat="1">
      <c r="A16" s="2">
        <v>78013</v>
      </c>
      <c r="B16" s="2" t="s">
        <v>490</v>
      </c>
      <c r="C16" s="27">
        <v>203</v>
      </c>
      <c r="D16" s="27">
        <v>579</v>
      </c>
      <c r="E16" s="27">
        <v>727</v>
      </c>
      <c r="F16" s="27">
        <v>509</v>
      </c>
      <c r="G16" s="27">
        <v>2018</v>
      </c>
      <c r="H16" s="21">
        <v>2.5073891625615765</v>
      </c>
      <c r="I16" s="21">
        <v>54.517611026033684</v>
      </c>
    </row>
    <row r="17" spans="1:9" s="16" customFormat="1">
      <c r="A17" s="2">
        <v>78014</v>
      </c>
      <c r="B17" s="2" t="s">
        <v>610</v>
      </c>
      <c r="C17" s="27">
        <v>102</v>
      </c>
      <c r="D17" s="27">
        <v>282</v>
      </c>
      <c r="E17" s="27">
        <v>340</v>
      </c>
      <c r="F17" s="27">
        <v>201</v>
      </c>
      <c r="G17" s="27">
        <v>925</v>
      </c>
      <c r="H17" s="21">
        <v>1.9705882352941178</v>
      </c>
      <c r="I17" s="21">
        <v>48.713826366559488</v>
      </c>
    </row>
    <row r="18" spans="1:9" s="16" customFormat="1">
      <c r="A18" s="2">
        <v>78015</v>
      </c>
      <c r="B18" s="2" t="s">
        <v>308</v>
      </c>
      <c r="C18" s="27">
        <v>1136</v>
      </c>
      <c r="D18" s="27">
        <v>2654</v>
      </c>
      <c r="E18" s="27">
        <v>3432</v>
      </c>
      <c r="F18" s="27">
        <v>2149</v>
      </c>
      <c r="G18" s="27">
        <v>9371</v>
      </c>
      <c r="H18" s="21">
        <v>1.891725352112676</v>
      </c>
      <c r="I18" s="21">
        <v>53.976339139007557</v>
      </c>
    </row>
    <row r="19" spans="1:9" s="16" customFormat="1">
      <c r="A19" s="2">
        <v>78016</v>
      </c>
      <c r="B19" s="2" t="s">
        <v>547</v>
      </c>
      <c r="C19" s="27">
        <v>125</v>
      </c>
      <c r="D19" s="27">
        <v>367</v>
      </c>
      <c r="E19" s="27">
        <v>503</v>
      </c>
      <c r="F19" s="27">
        <v>316</v>
      </c>
      <c r="G19" s="27">
        <v>1311</v>
      </c>
      <c r="H19" s="21">
        <v>2.528</v>
      </c>
      <c r="I19" s="21">
        <v>50.689655172413794</v>
      </c>
    </row>
    <row r="20" spans="1:9" s="16" customFormat="1">
      <c r="A20" s="2">
        <v>78017</v>
      </c>
      <c r="B20" s="2" t="s">
        <v>298</v>
      </c>
      <c r="C20" s="27">
        <v>1483</v>
      </c>
      <c r="D20" s="27">
        <v>3192</v>
      </c>
      <c r="E20" s="27">
        <v>3591</v>
      </c>
      <c r="F20" s="27">
        <v>1953</v>
      </c>
      <c r="G20" s="27">
        <v>10219</v>
      </c>
      <c r="H20" s="21">
        <v>1.3169251517194875</v>
      </c>
      <c r="I20" s="21">
        <v>50.656051894441987</v>
      </c>
    </row>
    <row r="21" spans="1:9" s="16" customFormat="1">
      <c r="A21" s="2">
        <v>78018</v>
      </c>
      <c r="B21" s="2" t="s">
        <v>535</v>
      </c>
      <c r="C21" s="27">
        <v>85</v>
      </c>
      <c r="D21" s="27">
        <v>315</v>
      </c>
      <c r="E21" s="27">
        <v>441</v>
      </c>
      <c r="F21" s="27">
        <v>519</v>
      </c>
      <c r="G21" s="27">
        <v>1360</v>
      </c>
      <c r="H21" s="21">
        <v>6.1058823529411761</v>
      </c>
      <c r="I21" s="21">
        <v>79.894179894179899</v>
      </c>
    </row>
    <row r="22" spans="1:9" s="16" customFormat="1">
      <c r="A22" s="2">
        <v>78019</v>
      </c>
      <c r="B22" s="2" t="s">
        <v>428</v>
      </c>
      <c r="C22" s="27">
        <v>295</v>
      </c>
      <c r="D22" s="27">
        <v>730</v>
      </c>
      <c r="E22" s="27">
        <v>1083</v>
      </c>
      <c r="F22" s="27">
        <v>791</v>
      </c>
      <c r="G22" s="27">
        <v>2899</v>
      </c>
      <c r="H22" s="21">
        <v>2.68135593220339</v>
      </c>
      <c r="I22" s="21">
        <v>59.900717043574183</v>
      </c>
    </row>
    <row r="23" spans="1:9" s="16" customFormat="1">
      <c r="A23" s="2">
        <v>78020</v>
      </c>
      <c r="B23" s="2" t="s">
        <v>459</v>
      </c>
      <c r="C23" s="27">
        <v>221</v>
      </c>
      <c r="D23" s="27">
        <v>663</v>
      </c>
      <c r="E23" s="27">
        <v>901</v>
      </c>
      <c r="F23" s="27">
        <v>494</v>
      </c>
      <c r="G23" s="27">
        <v>2279</v>
      </c>
      <c r="H23" s="21">
        <v>2.2352941176470589</v>
      </c>
      <c r="I23" s="21">
        <v>45.716112531969308</v>
      </c>
    </row>
    <row r="24" spans="1:9" s="16" customFormat="1">
      <c r="A24" s="2">
        <v>78021</v>
      </c>
      <c r="B24" s="2" t="s">
        <v>562</v>
      </c>
      <c r="C24" s="27">
        <v>161</v>
      </c>
      <c r="D24" s="27">
        <v>403</v>
      </c>
      <c r="E24" s="27">
        <v>447</v>
      </c>
      <c r="F24" s="27">
        <v>343</v>
      </c>
      <c r="G24" s="27">
        <v>1354</v>
      </c>
      <c r="H24" s="21">
        <v>2.1304347826086958</v>
      </c>
      <c r="I24" s="21">
        <v>59.294117647058819</v>
      </c>
    </row>
    <row r="25" spans="1:9" s="16" customFormat="1">
      <c r="A25" s="2">
        <v>78022</v>
      </c>
      <c r="B25" s="2" t="s">
        <v>563</v>
      </c>
      <c r="C25" s="27">
        <v>201</v>
      </c>
      <c r="D25" s="27">
        <v>369</v>
      </c>
      <c r="E25" s="27">
        <v>387</v>
      </c>
      <c r="F25" s="27">
        <v>326</v>
      </c>
      <c r="G25" s="27">
        <v>1283</v>
      </c>
      <c r="H25" s="21">
        <v>1.6218905472636815</v>
      </c>
      <c r="I25" s="21">
        <v>69.708994708994709</v>
      </c>
    </row>
    <row r="26" spans="1:9" s="16" customFormat="1">
      <c r="A26" s="2">
        <v>78023</v>
      </c>
      <c r="B26" s="2" t="s">
        <v>497</v>
      </c>
      <c r="C26" s="27">
        <v>182</v>
      </c>
      <c r="D26" s="27">
        <v>476</v>
      </c>
      <c r="E26" s="27">
        <v>609</v>
      </c>
      <c r="F26" s="27">
        <v>582</v>
      </c>
      <c r="G26" s="27">
        <v>1849</v>
      </c>
      <c r="H26" s="21">
        <v>3.197802197802198</v>
      </c>
      <c r="I26" s="21">
        <v>70.414746543778804</v>
      </c>
    </row>
    <row r="27" spans="1:9" s="16" customFormat="1">
      <c r="A27" s="2">
        <v>78024</v>
      </c>
      <c r="B27" s="2" t="s">
        <v>636</v>
      </c>
      <c r="C27" s="27">
        <v>76</v>
      </c>
      <c r="D27" s="27">
        <v>188</v>
      </c>
      <c r="E27" s="27">
        <v>248</v>
      </c>
      <c r="F27" s="27">
        <v>260</v>
      </c>
      <c r="G27" s="27">
        <v>772</v>
      </c>
      <c r="H27" s="21">
        <v>3.4210526315789473</v>
      </c>
      <c r="I27" s="21">
        <v>77.064220183486242</v>
      </c>
    </row>
    <row r="28" spans="1:9" s="16" customFormat="1">
      <c r="A28" s="2">
        <v>78025</v>
      </c>
      <c r="B28" s="2" t="s">
        <v>313</v>
      </c>
      <c r="C28" s="27">
        <v>1296</v>
      </c>
      <c r="D28" s="27">
        <v>2734</v>
      </c>
      <c r="E28" s="27">
        <v>2870</v>
      </c>
      <c r="F28" s="27">
        <v>1604</v>
      </c>
      <c r="G28" s="27">
        <v>8504</v>
      </c>
      <c r="H28" s="21">
        <v>1.2376543209876543</v>
      </c>
      <c r="I28" s="21">
        <v>51.748750892219839</v>
      </c>
    </row>
    <row r="29" spans="1:9" s="16" customFormat="1">
      <c r="A29" s="2">
        <v>78026</v>
      </c>
      <c r="B29" s="2" t="s">
        <v>397</v>
      </c>
      <c r="C29" s="27">
        <v>435</v>
      </c>
      <c r="D29" s="27">
        <v>993</v>
      </c>
      <c r="E29" s="27">
        <v>1210</v>
      </c>
      <c r="F29" s="27">
        <v>723</v>
      </c>
      <c r="G29" s="27">
        <v>3361</v>
      </c>
      <c r="H29" s="21">
        <v>1.6620689655172414</v>
      </c>
      <c r="I29" s="21">
        <v>52.564684521107587</v>
      </c>
    </row>
    <row r="30" spans="1:9" s="16" customFormat="1">
      <c r="A30" s="2">
        <v>78027</v>
      </c>
      <c r="B30" s="2" t="s">
        <v>677</v>
      </c>
      <c r="C30" s="27">
        <v>11</v>
      </c>
      <c r="D30" s="27">
        <v>45</v>
      </c>
      <c r="E30" s="27">
        <v>92</v>
      </c>
      <c r="F30" s="27">
        <v>114</v>
      </c>
      <c r="G30" s="27">
        <v>262</v>
      </c>
      <c r="H30" s="21">
        <v>10.363636363636363</v>
      </c>
      <c r="I30" s="21">
        <v>91.240875912408754</v>
      </c>
    </row>
    <row r="31" spans="1:9" s="16" customFormat="1">
      <c r="A31" s="2">
        <v>78028</v>
      </c>
      <c r="B31" s="2" t="s">
        <v>443</v>
      </c>
      <c r="C31" s="27">
        <v>345</v>
      </c>
      <c r="D31" s="27">
        <v>792</v>
      </c>
      <c r="E31" s="27">
        <v>935</v>
      </c>
      <c r="F31" s="27">
        <v>491</v>
      </c>
      <c r="G31" s="27">
        <v>2563</v>
      </c>
      <c r="H31" s="21">
        <v>1.4231884057971014</v>
      </c>
      <c r="I31" s="21">
        <v>48.407643312101911</v>
      </c>
    </row>
    <row r="32" spans="1:9" s="16" customFormat="1">
      <c r="A32" s="2">
        <v>78029</v>
      </c>
      <c r="B32" s="2" t="s">
        <v>283</v>
      </c>
      <c r="C32" s="27">
        <v>2719</v>
      </c>
      <c r="D32" s="27">
        <v>6187</v>
      </c>
      <c r="E32" s="27">
        <v>6349</v>
      </c>
      <c r="F32" s="27">
        <v>3332</v>
      </c>
      <c r="G32" s="27">
        <v>18587</v>
      </c>
      <c r="H32" s="21">
        <v>1.2254505332842958</v>
      </c>
      <c r="I32" s="21">
        <v>48.26898532227186</v>
      </c>
    </row>
    <row r="33" spans="1:9" s="16" customFormat="1">
      <c r="A33" s="2">
        <v>78030</v>
      </c>
      <c r="B33" s="2" t="s">
        <v>424</v>
      </c>
      <c r="C33" s="27">
        <v>313</v>
      </c>
      <c r="D33" s="27">
        <v>919</v>
      </c>
      <c r="E33" s="27">
        <v>1096</v>
      </c>
      <c r="F33" s="27">
        <v>538</v>
      </c>
      <c r="G33" s="27">
        <v>2866</v>
      </c>
      <c r="H33" s="21">
        <v>1.718849840255591</v>
      </c>
      <c r="I33" s="21">
        <v>42.233250620347398</v>
      </c>
    </row>
    <row r="34" spans="1:9" s="16" customFormat="1">
      <c r="A34" s="2">
        <v>78031</v>
      </c>
      <c r="B34" s="2" t="s">
        <v>303</v>
      </c>
      <c r="C34" s="27">
        <v>1374</v>
      </c>
      <c r="D34" s="27">
        <v>2971</v>
      </c>
      <c r="E34" s="27">
        <v>3677</v>
      </c>
      <c r="F34" s="27">
        <v>2006</v>
      </c>
      <c r="G34" s="27">
        <v>10028</v>
      </c>
      <c r="H34" s="21">
        <v>1.4599708879184863</v>
      </c>
      <c r="I34" s="21">
        <v>50.842358604091451</v>
      </c>
    </row>
    <row r="35" spans="1:9" s="16" customFormat="1">
      <c r="A35" s="2">
        <v>78032</v>
      </c>
      <c r="B35" s="2" t="s">
        <v>674</v>
      </c>
      <c r="C35" s="27">
        <v>16</v>
      </c>
      <c r="D35" s="27">
        <v>54</v>
      </c>
      <c r="E35" s="27">
        <v>106</v>
      </c>
      <c r="F35" s="27">
        <v>133</v>
      </c>
      <c r="G35" s="27">
        <v>309</v>
      </c>
      <c r="H35" s="21">
        <v>8.3125</v>
      </c>
      <c r="I35" s="21">
        <v>93.125</v>
      </c>
    </row>
    <row r="36" spans="1:9" s="16" customFormat="1">
      <c r="A36" s="2">
        <v>78033</v>
      </c>
      <c r="B36" s="2" t="s">
        <v>275</v>
      </c>
      <c r="C36" s="27">
        <v>2845</v>
      </c>
      <c r="D36" s="27">
        <v>6504</v>
      </c>
      <c r="E36" s="27">
        <v>8275</v>
      </c>
      <c r="F36" s="27">
        <v>4660</v>
      </c>
      <c r="G36" s="27">
        <v>22284</v>
      </c>
      <c r="H36" s="21">
        <v>1.6379613356766256</v>
      </c>
      <c r="I36" s="21">
        <v>50.781514310846475</v>
      </c>
    </row>
    <row r="37" spans="1:9" s="16" customFormat="1">
      <c r="A37" s="2">
        <v>78034</v>
      </c>
      <c r="B37" s="2" t="s">
        <v>430</v>
      </c>
      <c r="C37" s="27">
        <v>368</v>
      </c>
      <c r="D37" s="27">
        <v>914</v>
      </c>
      <c r="E37" s="27">
        <v>956</v>
      </c>
      <c r="F37" s="27">
        <v>563</v>
      </c>
      <c r="G37" s="27">
        <v>2801</v>
      </c>
      <c r="H37" s="21">
        <v>1.5298913043478262</v>
      </c>
      <c r="I37" s="21">
        <v>49.786096256684495</v>
      </c>
    </row>
    <row r="38" spans="1:9" s="16" customFormat="1">
      <c r="A38" s="2">
        <v>78035</v>
      </c>
      <c r="B38" s="2" t="s">
        <v>666</v>
      </c>
      <c r="C38" s="27">
        <v>45</v>
      </c>
      <c r="D38" s="27">
        <v>153</v>
      </c>
      <c r="E38" s="27">
        <v>190</v>
      </c>
      <c r="F38" s="27">
        <v>113</v>
      </c>
      <c r="G38" s="27">
        <v>501</v>
      </c>
      <c r="H38" s="21">
        <v>2.5111111111111111</v>
      </c>
      <c r="I38" s="21">
        <v>46.064139941690961</v>
      </c>
    </row>
    <row r="39" spans="1:9" s="16" customFormat="1">
      <c r="A39" s="2">
        <v>78036</v>
      </c>
      <c r="B39" s="2" t="s">
        <v>449</v>
      </c>
      <c r="C39" s="27">
        <v>227</v>
      </c>
      <c r="D39" s="27">
        <v>691</v>
      </c>
      <c r="E39" s="27">
        <v>841</v>
      </c>
      <c r="F39" s="27">
        <v>649</v>
      </c>
      <c r="G39" s="27">
        <v>2408</v>
      </c>
      <c r="H39" s="21">
        <v>2.8590308370044051</v>
      </c>
      <c r="I39" s="21">
        <v>57.180156657963444</v>
      </c>
    </row>
    <row r="40" spans="1:9" s="16" customFormat="1">
      <c r="A40" s="2">
        <v>78037</v>
      </c>
      <c r="B40" s="2" t="s">
        <v>407</v>
      </c>
      <c r="C40" s="27">
        <v>414</v>
      </c>
      <c r="D40" s="27">
        <v>1017</v>
      </c>
      <c r="E40" s="27">
        <v>1205</v>
      </c>
      <c r="F40" s="27">
        <v>582</v>
      </c>
      <c r="G40" s="27">
        <v>3218</v>
      </c>
      <c r="H40" s="21">
        <v>1.4057971014492754</v>
      </c>
      <c r="I40" s="21">
        <v>44.824482448244822</v>
      </c>
    </row>
    <row r="41" spans="1:9" s="16" customFormat="1">
      <c r="A41" s="2">
        <v>78038</v>
      </c>
      <c r="B41" s="2" t="s">
        <v>619</v>
      </c>
      <c r="C41" s="27">
        <v>97</v>
      </c>
      <c r="D41" s="27">
        <v>234</v>
      </c>
      <c r="E41" s="27">
        <v>303</v>
      </c>
      <c r="F41" s="27">
        <v>225</v>
      </c>
      <c r="G41" s="27">
        <v>859</v>
      </c>
      <c r="H41" s="21">
        <v>2.3195876288659796</v>
      </c>
      <c r="I41" s="21">
        <v>59.962756052141529</v>
      </c>
    </row>
    <row r="42" spans="1:9" s="16" customFormat="1">
      <c r="A42" s="2">
        <v>78039</v>
      </c>
      <c r="B42" s="2" t="s">
        <v>555</v>
      </c>
      <c r="C42" s="27">
        <v>147</v>
      </c>
      <c r="D42" s="27">
        <v>375</v>
      </c>
      <c r="E42" s="27">
        <v>468</v>
      </c>
      <c r="F42" s="27">
        <v>364</v>
      </c>
      <c r="G42" s="27">
        <v>1354</v>
      </c>
      <c r="H42" s="21">
        <v>2.4761904761904763</v>
      </c>
      <c r="I42" s="21">
        <v>60.616844602609731</v>
      </c>
    </row>
    <row r="43" spans="1:9" s="16" customFormat="1">
      <c r="A43" s="2">
        <v>78040</v>
      </c>
      <c r="B43" s="2" t="s">
        <v>299</v>
      </c>
      <c r="C43" s="27">
        <v>1270</v>
      </c>
      <c r="D43" s="27">
        <v>2970</v>
      </c>
      <c r="E43" s="27">
        <v>3600</v>
      </c>
      <c r="F43" s="27">
        <v>2295</v>
      </c>
      <c r="G43" s="27">
        <v>10135</v>
      </c>
      <c r="H43" s="21">
        <v>1.8070866141732282</v>
      </c>
      <c r="I43" s="21">
        <v>54.261796042617959</v>
      </c>
    </row>
    <row r="44" spans="1:9" s="16" customFormat="1">
      <c r="A44" s="2">
        <v>78041</v>
      </c>
      <c r="B44" s="2" t="s">
        <v>611</v>
      </c>
      <c r="C44" s="27">
        <v>78</v>
      </c>
      <c r="D44" s="27">
        <v>238</v>
      </c>
      <c r="E44" s="27">
        <v>296</v>
      </c>
      <c r="F44" s="27">
        <v>303</v>
      </c>
      <c r="G44" s="27">
        <v>915</v>
      </c>
      <c r="H44" s="21">
        <v>3.8846153846153846</v>
      </c>
      <c r="I44" s="21">
        <v>71.348314606741567</v>
      </c>
    </row>
    <row r="45" spans="1:9" s="16" customFormat="1">
      <c r="A45" s="2">
        <v>78042</v>
      </c>
      <c r="B45" s="2" t="s">
        <v>557</v>
      </c>
      <c r="C45" s="27">
        <v>161</v>
      </c>
      <c r="D45" s="27">
        <v>389</v>
      </c>
      <c r="E45" s="27">
        <v>456</v>
      </c>
      <c r="F45" s="27">
        <v>294</v>
      </c>
      <c r="G45" s="27">
        <v>1300</v>
      </c>
      <c r="H45" s="21">
        <v>1.826086956521739</v>
      </c>
      <c r="I45" s="21">
        <v>53.846153846153847</v>
      </c>
    </row>
    <row r="46" spans="1:9" s="16" customFormat="1">
      <c r="A46" s="2">
        <v>78043</v>
      </c>
      <c r="B46" s="2" t="s">
        <v>558</v>
      </c>
      <c r="C46" s="27">
        <v>145</v>
      </c>
      <c r="D46" s="27">
        <v>391</v>
      </c>
      <c r="E46" s="27">
        <v>459</v>
      </c>
      <c r="F46" s="27">
        <v>271</v>
      </c>
      <c r="G46" s="27">
        <v>1266</v>
      </c>
      <c r="H46" s="21">
        <v>1.8689655172413793</v>
      </c>
      <c r="I46" s="21">
        <v>48.941176470588239</v>
      </c>
    </row>
    <row r="47" spans="1:9" s="16" customFormat="1">
      <c r="A47" s="2">
        <v>78044</v>
      </c>
      <c r="B47" s="2" t="s">
        <v>268</v>
      </c>
      <c r="C47" s="27">
        <v>6758</v>
      </c>
      <c r="D47" s="27">
        <v>13865</v>
      </c>
      <c r="E47" s="27">
        <v>13740</v>
      </c>
      <c r="F47" s="27">
        <v>6116</v>
      </c>
      <c r="G47" s="27">
        <v>40479</v>
      </c>
      <c r="H47" s="21">
        <v>0.90500147972773015</v>
      </c>
      <c r="I47" s="21">
        <v>46.636478898750227</v>
      </c>
    </row>
    <row r="48" spans="1:9" s="16" customFormat="1">
      <c r="A48" s="2">
        <v>78045</v>
      </c>
      <c r="B48" s="2" t="s">
        <v>265</v>
      </c>
      <c r="C48" s="27">
        <v>7998</v>
      </c>
      <c r="D48" s="27">
        <v>18821</v>
      </c>
      <c r="E48" s="27">
        <v>25133</v>
      </c>
      <c r="F48" s="27">
        <v>15727</v>
      </c>
      <c r="G48" s="27">
        <v>67679</v>
      </c>
      <c r="H48" s="21">
        <v>1.9663665916479121</v>
      </c>
      <c r="I48" s="21">
        <v>53.976884925149015</v>
      </c>
    </row>
    <row r="49" spans="1:9" s="16" customFormat="1">
      <c r="A49" s="2">
        <v>78046</v>
      </c>
      <c r="B49" s="2" t="s">
        <v>592</v>
      </c>
      <c r="C49" s="27">
        <v>138</v>
      </c>
      <c r="D49" s="27">
        <v>341</v>
      </c>
      <c r="E49" s="27">
        <v>367</v>
      </c>
      <c r="F49" s="27">
        <v>270</v>
      </c>
      <c r="G49" s="27">
        <v>1116</v>
      </c>
      <c r="H49" s="21">
        <v>1.9565217391304348</v>
      </c>
      <c r="I49" s="21">
        <v>57.627118644067799</v>
      </c>
    </row>
    <row r="50" spans="1:9" s="16" customFormat="1">
      <c r="A50" s="2">
        <v>78047</v>
      </c>
      <c r="B50" s="2" t="s">
        <v>305</v>
      </c>
      <c r="C50" s="27">
        <v>1547</v>
      </c>
      <c r="D50" s="27">
        <v>3395</v>
      </c>
      <c r="E50" s="27">
        <v>3269</v>
      </c>
      <c r="F50" s="27">
        <v>1535</v>
      </c>
      <c r="G50" s="27">
        <v>9746</v>
      </c>
      <c r="H50" s="21">
        <v>0.99224305106658051</v>
      </c>
      <c r="I50" s="21">
        <v>46.248499399759901</v>
      </c>
    </row>
    <row r="51" spans="1:9" s="16" customFormat="1">
      <c r="A51" s="2">
        <v>78048</v>
      </c>
      <c r="B51" s="2" t="s">
        <v>350</v>
      </c>
      <c r="C51" s="27">
        <v>589</v>
      </c>
      <c r="D51" s="27">
        <v>1547</v>
      </c>
      <c r="E51" s="27">
        <v>1975</v>
      </c>
      <c r="F51" s="27">
        <v>1257</v>
      </c>
      <c r="G51" s="27">
        <v>5368</v>
      </c>
      <c r="H51" s="21">
        <v>2.134125636672326</v>
      </c>
      <c r="I51" s="21">
        <v>52.41340147643384</v>
      </c>
    </row>
    <row r="52" spans="1:9" s="16" customFormat="1">
      <c r="A52" s="2">
        <v>78049</v>
      </c>
      <c r="B52" s="2" t="s">
        <v>369</v>
      </c>
      <c r="C52" s="27">
        <v>632</v>
      </c>
      <c r="D52" s="27">
        <v>1263</v>
      </c>
      <c r="E52" s="27">
        <v>1691</v>
      </c>
      <c r="F52" s="27">
        <v>811</v>
      </c>
      <c r="G52" s="27">
        <v>4397</v>
      </c>
      <c r="H52" s="21">
        <v>1.2832278481012658</v>
      </c>
      <c r="I52" s="21">
        <v>48.849018280297898</v>
      </c>
    </row>
    <row r="53" spans="1:9" s="16" customFormat="1">
      <c r="A53" s="2">
        <v>78050</v>
      </c>
      <c r="B53" s="2" t="s">
        <v>613</v>
      </c>
      <c r="C53" s="27">
        <v>109</v>
      </c>
      <c r="D53" s="27">
        <v>286</v>
      </c>
      <c r="E53" s="27">
        <v>350</v>
      </c>
      <c r="F53" s="27">
        <v>206</v>
      </c>
      <c r="G53" s="27">
        <v>951</v>
      </c>
      <c r="H53" s="21">
        <v>1.8899082568807339</v>
      </c>
      <c r="I53" s="21">
        <v>49.528301886792455</v>
      </c>
    </row>
    <row r="54" spans="1:9" s="16" customFormat="1">
      <c r="A54" s="2">
        <v>78051</v>
      </c>
      <c r="B54" s="2" t="s">
        <v>383</v>
      </c>
      <c r="C54" s="27">
        <v>499</v>
      </c>
      <c r="D54" s="27">
        <v>1128</v>
      </c>
      <c r="E54" s="27">
        <v>1376</v>
      </c>
      <c r="F54" s="27">
        <v>919</v>
      </c>
      <c r="G54" s="27">
        <v>3922</v>
      </c>
      <c r="H54" s="21">
        <v>1.8416833667334669</v>
      </c>
      <c r="I54" s="21">
        <v>56.629392971246006</v>
      </c>
    </row>
    <row r="55" spans="1:9" s="16" customFormat="1">
      <c r="A55" s="2">
        <v>78052</v>
      </c>
      <c r="B55" s="2" t="s">
        <v>542</v>
      </c>
      <c r="C55" s="27">
        <v>176</v>
      </c>
      <c r="D55" s="27">
        <v>439</v>
      </c>
      <c r="E55" s="27">
        <v>518</v>
      </c>
      <c r="F55" s="27">
        <v>302</v>
      </c>
      <c r="G55" s="27">
        <v>1435</v>
      </c>
      <c r="H55" s="21">
        <v>1.7159090909090908</v>
      </c>
      <c r="I55" s="21">
        <v>49.947753396029256</v>
      </c>
    </row>
    <row r="56" spans="1:9" s="16" customFormat="1">
      <c r="A56" s="2">
        <v>78053</v>
      </c>
      <c r="B56" s="2" t="s">
        <v>593</v>
      </c>
      <c r="C56" s="27">
        <v>138</v>
      </c>
      <c r="D56" s="27">
        <v>373</v>
      </c>
      <c r="E56" s="27">
        <v>448</v>
      </c>
      <c r="F56" s="27">
        <v>201</v>
      </c>
      <c r="G56" s="27">
        <v>1160</v>
      </c>
      <c r="H56" s="21">
        <v>1.4565217391304348</v>
      </c>
      <c r="I56" s="21">
        <v>41.291108404384893</v>
      </c>
    </row>
    <row r="57" spans="1:9" s="16" customFormat="1">
      <c r="A57" s="2">
        <v>78054</v>
      </c>
      <c r="B57" s="2" t="s">
        <v>478</v>
      </c>
      <c r="C57" s="27">
        <v>245</v>
      </c>
      <c r="D57" s="27">
        <v>601</v>
      </c>
      <c r="E57" s="27">
        <v>788</v>
      </c>
      <c r="F57" s="27">
        <v>522</v>
      </c>
      <c r="G57" s="27">
        <v>2156</v>
      </c>
      <c r="H57" s="21">
        <v>2.130612244897959</v>
      </c>
      <c r="I57" s="21">
        <v>55.219582433405321</v>
      </c>
    </row>
    <row r="58" spans="1:9" s="16" customFormat="1">
      <c r="A58" s="2">
        <v>78055</v>
      </c>
      <c r="B58" s="2" t="s">
        <v>420</v>
      </c>
      <c r="C58" s="27">
        <v>339</v>
      </c>
      <c r="D58" s="27">
        <v>928</v>
      </c>
      <c r="E58" s="27">
        <v>1030</v>
      </c>
      <c r="F58" s="27">
        <v>726</v>
      </c>
      <c r="G58" s="27">
        <v>3023</v>
      </c>
      <c r="H58" s="21">
        <v>2.1415929203539825</v>
      </c>
      <c r="I58" s="21">
        <v>54.392236976506638</v>
      </c>
    </row>
    <row r="59" spans="1:9" s="16" customFormat="1">
      <c r="A59" s="2">
        <v>78056</v>
      </c>
      <c r="B59" s="2" t="s">
        <v>422</v>
      </c>
      <c r="C59" s="27">
        <v>383</v>
      </c>
      <c r="D59" s="27">
        <v>869</v>
      </c>
      <c r="E59" s="27">
        <v>1015</v>
      </c>
      <c r="F59" s="27">
        <v>653</v>
      </c>
      <c r="G59" s="27">
        <v>2920</v>
      </c>
      <c r="H59" s="21">
        <v>1.7049608355091384</v>
      </c>
      <c r="I59" s="21">
        <v>54.989384288747345</v>
      </c>
    </row>
    <row r="60" spans="1:9" s="16" customFormat="1">
      <c r="A60" s="2">
        <v>78057</v>
      </c>
      <c r="B60" s="2" t="s">
        <v>469</v>
      </c>
      <c r="C60" s="27">
        <v>235</v>
      </c>
      <c r="D60" s="27">
        <v>624</v>
      </c>
      <c r="E60" s="27">
        <v>770</v>
      </c>
      <c r="F60" s="27">
        <v>565</v>
      </c>
      <c r="G60" s="27">
        <v>2194</v>
      </c>
      <c r="H60" s="21">
        <v>2.4042553191489362</v>
      </c>
      <c r="I60" s="21">
        <v>57.388809182209464</v>
      </c>
    </row>
    <row r="61" spans="1:9" s="16" customFormat="1">
      <c r="A61" s="2">
        <v>78058</v>
      </c>
      <c r="B61" s="2" t="s">
        <v>314</v>
      </c>
      <c r="C61" s="27">
        <v>1104</v>
      </c>
      <c r="D61" s="27">
        <v>2517</v>
      </c>
      <c r="E61" s="27">
        <v>2858</v>
      </c>
      <c r="F61" s="27">
        <v>1694</v>
      </c>
      <c r="G61" s="27">
        <v>8173</v>
      </c>
      <c r="H61" s="21">
        <v>1.5344202898550725</v>
      </c>
      <c r="I61" s="21">
        <v>52.055813953488375</v>
      </c>
    </row>
    <row r="62" spans="1:9" s="16" customFormat="1">
      <c r="A62" s="2">
        <v>78059</v>
      </c>
      <c r="B62" s="2" t="s">
        <v>519</v>
      </c>
      <c r="C62" s="27">
        <v>194</v>
      </c>
      <c r="D62" s="27">
        <v>484</v>
      </c>
      <c r="E62" s="27">
        <v>633</v>
      </c>
      <c r="F62" s="27">
        <v>386</v>
      </c>
      <c r="G62" s="27">
        <v>1697</v>
      </c>
      <c r="H62" s="21">
        <v>1.9896907216494846</v>
      </c>
      <c r="I62" s="21">
        <v>51.924798567591765</v>
      </c>
    </row>
    <row r="63" spans="1:9" s="16" customFormat="1">
      <c r="A63" s="2">
        <v>78060</v>
      </c>
      <c r="B63" s="2" t="s">
        <v>462</v>
      </c>
      <c r="C63" s="27">
        <v>280</v>
      </c>
      <c r="D63" s="27">
        <v>631</v>
      </c>
      <c r="E63" s="27">
        <v>808</v>
      </c>
      <c r="F63" s="27">
        <v>523</v>
      </c>
      <c r="G63" s="27">
        <v>2242</v>
      </c>
      <c r="H63" s="21">
        <v>1.8678571428571429</v>
      </c>
      <c r="I63" s="21">
        <v>55.802640722724121</v>
      </c>
    </row>
    <row r="64" spans="1:9" s="16" customFormat="1">
      <c r="A64" s="2">
        <v>78061</v>
      </c>
      <c r="B64" s="2" t="s">
        <v>502</v>
      </c>
      <c r="C64" s="27">
        <v>218</v>
      </c>
      <c r="D64" s="27">
        <v>527</v>
      </c>
      <c r="E64" s="27">
        <v>718</v>
      </c>
      <c r="F64" s="27">
        <v>432</v>
      </c>
      <c r="G64" s="27">
        <v>1895</v>
      </c>
      <c r="H64" s="21">
        <v>1.9816513761467891</v>
      </c>
      <c r="I64" s="21">
        <v>52.208835341365464</v>
      </c>
    </row>
    <row r="65" spans="1:9" s="16" customFormat="1">
      <c r="A65" s="2">
        <v>78062</v>
      </c>
      <c r="B65" s="2" t="s">
        <v>438</v>
      </c>
      <c r="C65" s="27">
        <v>242</v>
      </c>
      <c r="D65" s="27">
        <v>770</v>
      </c>
      <c r="E65" s="27">
        <v>942</v>
      </c>
      <c r="F65" s="27">
        <v>688</v>
      </c>
      <c r="G65" s="27">
        <v>2642</v>
      </c>
      <c r="H65" s="21">
        <v>2.8429752066115701</v>
      </c>
      <c r="I65" s="21">
        <v>54.322429906542055</v>
      </c>
    </row>
    <row r="66" spans="1:9" s="16" customFormat="1">
      <c r="A66" s="2">
        <v>78063</v>
      </c>
      <c r="B66" s="2" t="s">
        <v>489</v>
      </c>
      <c r="C66" s="27">
        <v>201</v>
      </c>
      <c r="D66" s="27">
        <v>536</v>
      </c>
      <c r="E66" s="27">
        <v>711</v>
      </c>
      <c r="F66" s="27">
        <v>525</v>
      </c>
      <c r="G66" s="27">
        <v>1973</v>
      </c>
      <c r="H66" s="21">
        <v>2.6119402985074629</v>
      </c>
      <c r="I66" s="21">
        <v>58.219727345629515</v>
      </c>
    </row>
    <row r="67" spans="1:9" s="16" customFormat="1">
      <c r="A67" s="2">
        <v>78064</v>
      </c>
      <c r="B67" s="2" t="s">
        <v>620</v>
      </c>
      <c r="C67" s="27">
        <v>132</v>
      </c>
      <c r="D67" s="27">
        <v>228</v>
      </c>
      <c r="E67" s="27">
        <v>291</v>
      </c>
      <c r="F67" s="27">
        <v>209</v>
      </c>
      <c r="G67" s="27">
        <v>860</v>
      </c>
      <c r="H67" s="21">
        <v>1.5833333333333333</v>
      </c>
      <c r="I67" s="21">
        <v>65.703275529865124</v>
      </c>
    </row>
    <row r="68" spans="1:9" s="16" customFormat="1">
      <c r="A68" s="2">
        <v>78065</v>
      </c>
      <c r="B68" s="2" t="s">
        <v>607</v>
      </c>
      <c r="C68" s="27">
        <v>105</v>
      </c>
      <c r="D68" s="27">
        <v>277</v>
      </c>
      <c r="E68" s="27">
        <v>363</v>
      </c>
      <c r="F68" s="27">
        <v>205</v>
      </c>
      <c r="G68" s="27">
        <v>950</v>
      </c>
      <c r="H68" s="21">
        <v>1.9523809523809523</v>
      </c>
      <c r="I68" s="21">
        <v>48.4375</v>
      </c>
    </row>
    <row r="69" spans="1:9" s="16" customFormat="1">
      <c r="A69" s="2">
        <v>78066</v>
      </c>
      <c r="B69" s="2" t="s">
        <v>378</v>
      </c>
      <c r="C69" s="27">
        <v>524</v>
      </c>
      <c r="D69" s="27">
        <v>1297</v>
      </c>
      <c r="E69" s="27">
        <v>1452</v>
      </c>
      <c r="F69" s="27">
        <v>773</v>
      </c>
      <c r="G69" s="27">
        <v>4046</v>
      </c>
      <c r="H69" s="21">
        <v>1.4751908396946565</v>
      </c>
      <c r="I69" s="21">
        <v>47.180793015642053</v>
      </c>
    </row>
    <row r="70" spans="1:9" s="16" customFormat="1">
      <c r="A70" s="2">
        <v>78067</v>
      </c>
      <c r="B70" s="2" t="s">
        <v>465</v>
      </c>
      <c r="C70" s="27">
        <v>266</v>
      </c>
      <c r="D70" s="27">
        <v>684</v>
      </c>
      <c r="E70" s="27">
        <v>808</v>
      </c>
      <c r="F70" s="27">
        <v>528</v>
      </c>
      <c r="G70" s="27">
        <v>2286</v>
      </c>
      <c r="H70" s="21">
        <v>1.9849624060150375</v>
      </c>
      <c r="I70" s="21">
        <v>53.217158176943698</v>
      </c>
    </row>
    <row r="71" spans="1:9" s="16" customFormat="1">
      <c r="A71" s="2">
        <v>78068</v>
      </c>
      <c r="B71" s="2" t="s">
        <v>393</v>
      </c>
      <c r="C71" s="27">
        <v>337</v>
      </c>
      <c r="D71" s="27">
        <v>923</v>
      </c>
      <c r="E71" s="27">
        <v>1099</v>
      </c>
      <c r="F71" s="27">
        <v>891</v>
      </c>
      <c r="G71" s="27">
        <v>3250</v>
      </c>
      <c r="H71" s="21">
        <v>2.6439169139465877</v>
      </c>
      <c r="I71" s="21">
        <v>60.731948565776463</v>
      </c>
    </row>
    <row r="72" spans="1:9" s="16" customFormat="1">
      <c r="A72" s="2">
        <v>78069</v>
      </c>
      <c r="B72" s="2" t="s">
        <v>446</v>
      </c>
      <c r="C72" s="27">
        <v>238</v>
      </c>
      <c r="D72" s="27">
        <v>729</v>
      </c>
      <c r="E72" s="27">
        <v>993</v>
      </c>
      <c r="F72" s="27">
        <v>654</v>
      </c>
      <c r="G72" s="27">
        <v>2614</v>
      </c>
      <c r="H72" s="21">
        <v>2.7478991596638656</v>
      </c>
      <c r="I72" s="21">
        <v>51.800232288037165</v>
      </c>
    </row>
    <row r="73" spans="1:9" s="16" customFormat="1">
      <c r="A73" s="2">
        <v>78070</v>
      </c>
      <c r="B73" s="2" t="s">
        <v>304</v>
      </c>
      <c r="C73" s="27">
        <v>1304</v>
      </c>
      <c r="D73" s="27">
        <v>2953</v>
      </c>
      <c r="E73" s="27">
        <v>3311</v>
      </c>
      <c r="F73" s="27">
        <v>1900</v>
      </c>
      <c r="G73" s="27">
        <v>9468</v>
      </c>
      <c r="H73" s="21">
        <v>1.4570552147239264</v>
      </c>
      <c r="I73" s="21">
        <v>51.149425287356323</v>
      </c>
    </row>
    <row r="74" spans="1:9" s="16" customFormat="1">
      <c r="A74" s="2">
        <v>78071</v>
      </c>
      <c r="B74" s="2" t="s">
        <v>575</v>
      </c>
      <c r="C74" s="27">
        <v>142</v>
      </c>
      <c r="D74" s="27">
        <v>354</v>
      </c>
      <c r="E74" s="27">
        <v>455</v>
      </c>
      <c r="F74" s="27">
        <v>294</v>
      </c>
      <c r="G74" s="27">
        <v>1245</v>
      </c>
      <c r="H74" s="21">
        <v>2.0704225352112675</v>
      </c>
      <c r="I74" s="21">
        <v>53.893695920889982</v>
      </c>
    </row>
    <row r="75" spans="1:9" s="16" customFormat="1">
      <c r="A75" s="2">
        <v>78072</v>
      </c>
      <c r="B75" s="2" t="s">
        <v>629</v>
      </c>
      <c r="C75" s="27">
        <v>88</v>
      </c>
      <c r="D75" s="27">
        <v>229</v>
      </c>
      <c r="E75" s="27">
        <v>278</v>
      </c>
      <c r="F75" s="27">
        <v>197</v>
      </c>
      <c r="G75" s="27">
        <v>792</v>
      </c>
      <c r="H75" s="21">
        <v>2.2386363636363638</v>
      </c>
      <c r="I75" s="21">
        <v>56.213017751479285</v>
      </c>
    </row>
    <row r="76" spans="1:9" s="16" customFormat="1">
      <c r="A76" s="2">
        <v>78073</v>
      </c>
      <c r="B76" s="2" t="s">
        <v>505</v>
      </c>
      <c r="C76" s="27">
        <v>182</v>
      </c>
      <c r="D76" s="27">
        <v>558</v>
      </c>
      <c r="E76" s="27">
        <v>661</v>
      </c>
      <c r="F76" s="27">
        <v>408</v>
      </c>
      <c r="G76" s="27">
        <v>1809</v>
      </c>
      <c r="H76" s="21">
        <v>2.2417582417582418</v>
      </c>
      <c r="I76" s="21">
        <v>48.40032813781788</v>
      </c>
    </row>
    <row r="77" spans="1:9" s="16" customFormat="1">
      <c r="A77" s="2">
        <v>78074</v>
      </c>
      <c r="B77" s="2" t="s">
        <v>429</v>
      </c>
      <c r="C77" s="27">
        <v>345</v>
      </c>
      <c r="D77" s="27">
        <v>936</v>
      </c>
      <c r="E77" s="27">
        <v>1016</v>
      </c>
      <c r="F77" s="27">
        <v>614</v>
      </c>
      <c r="G77" s="27">
        <v>2911</v>
      </c>
      <c r="H77" s="21">
        <v>1.7797101449275363</v>
      </c>
      <c r="I77" s="21">
        <v>49.129098360655739</v>
      </c>
    </row>
    <row r="78" spans="1:9" s="16" customFormat="1">
      <c r="A78" s="2">
        <v>78075</v>
      </c>
      <c r="B78" s="2" t="s">
        <v>510</v>
      </c>
      <c r="C78" s="27">
        <v>260</v>
      </c>
      <c r="D78" s="27">
        <v>596</v>
      </c>
      <c r="E78" s="27">
        <v>667</v>
      </c>
      <c r="F78" s="27">
        <v>352</v>
      </c>
      <c r="G78" s="27">
        <v>1875</v>
      </c>
      <c r="H78" s="21">
        <v>1.3538461538461539</v>
      </c>
      <c r="I78" s="21">
        <v>48.456057007125892</v>
      </c>
    </row>
    <row r="79" spans="1:9" s="16" customFormat="1">
      <c r="A79" s="2">
        <v>78076</v>
      </c>
      <c r="B79" s="2" t="s">
        <v>394</v>
      </c>
      <c r="C79" s="27">
        <v>638</v>
      </c>
      <c r="D79" s="27">
        <v>1190</v>
      </c>
      <c r="E79" s="27">
        <v>1318</v>
      </c>
      <c r="F79" s="27">
        <v>421</v>
      </c>
      <c r="G79" s="27">
        <v>3567</v>
      </c>
      <c r="H79" s="21">
        <v>0.65987460815047017</v>
      </c>
      <c r="I79" s="21">
        <v>42.224880382775119</v>
      </c>
    </row>
    <row r="80" spans="1:9" s="16" customFormat="1">
      <c r="A80" s="2">
        <v>78077</v>
      </c>
      <c r="B80" s="2" t="s">
        <v>419</v>
      </c>
      <c r="C80" s="27">
        <v>565</v>
      </c>
      <c r="D80" s="27">
        <v>1035</v>
      </c>
      <c r="E80" s="27">
        <v>1170</v>
      </c>
      <c r="F80" s="27">
        <v>400</v>
      </c>
      <c r="G80" s="27">
        <v>3170</v>
      </c>
      <c r="H80" s="21">
        <v>0.70796460176991149</v>
      </c>
      <c r="I80" s="21">
        <v>43.764172335600911</v>
      </c>
    </row>
    <row r="81" spans="1:9" s="16" customFormat="1">
      <c r="A81" s="2">
        <v>78078</v>
      </c>
      <c r="B81" s="2" t="s">
        <v>606</v>
      </c>
      <c r="C81" s="27">
        <v>145</v>
      </c>
      <c r="D81" s="27">
        <v>270</v>
      </c>
      <c r="E81" s="27">
        <v>353</v>
      </c>
      <c r="F81" s="27">
        <v>217</v>
      </c>
      <c r="G81" s="27">
        <v>985</v>
      </c>
      <c r="H81" s="21">
        <v>1.4965517241379311</v>
      </c>
      <c r="I81" s="21">
        <v>58.105939004815411</v>
      </c>
    </row>
    <row r="82" spans="1:9" s="16" customFormat="1">
      <c r="A82" s="2">
        <v>78079</v>
      </c>
      <c r="B82" s="2" t="s">
        <v>307</v>
      </c>
      <c r="C82" s="27">
        <v>1416</v>
      </c>
      <c r="D82" s="27">
        <v>2896</v>
      </c>
      <c r="E82" s="27">
        <v>3652</v>
      </c>
      <c r="F82" s="27">
        <v>1477</v>
      </c>
      <c r="G82" s="27">
        <v>9441</v>
      </c>
      <c r="H82" s="21">
        <v>1.0430790960451977</v>
      </c>
      <c r="I82" s="21">
        <v>44.181429444105071</v>
      </c>
    </row>
    <row r="83" spans="1:9" s="16" customFormat="1">
      <c r="A83" s="2">
        <v>78080</v>
      </c>
      <c r="B83" s="2" t="s">
        <v>523</v>
      </c>
      <c r="C83" s="27">
        <v>188</v>
      </c>
      <c r="D83" s="27">
        <v>493</v>
      </c>
      <c r="E83" s="27">
        <v>559</v>
      </c>
      <c r="F83" s="27">
        <v>386</v>
      </c>
      <c r="G83" s="27">
        <v>1626</v>
      </c>
      <c r="H83" s="21">
        <v>2.0531914893617023</v>
      </c>
      <c r="I83" s="21">
        <v>54.562737642585546</v>
      </c>
    </row>
    <row r="84" spans="1:9" s="16" customFormat="1">
      <c r="A84" s="2">
        <v>78081</v>
      </c>
      <c r="B84" s="2" t="s">
        <v>280</v>
      </c>
      <c r="C84" s="27">
        <v>3278</v>
      </c>
      <c r="D84" s="27">
        <v>6578</v>
      </c>
      <c r="E84" s="27">
        <v>6792</v>
      </c>
      <c r="F84" s="27">
        <v>2869</v>
      </c>
      <c r="G84" s="27">
        <v>19517</v>
      </c>
      <c r="H84" s="21">
        <v>0.87522879804759002</v>
      </c>
      <c r="I84" s="21">
        <v>45.97606581899776</v>
      </c>
    </row>
    <row r="85" spans="1:9" s="16" customFormat="1">
      <c r="A85" s="2">
        <v>78082</v>
      </c>
      <c r="B85" s="2" t="s">
        <v>493</v>
      </c>
      <c r="C85" s="27">
        <v>154</v>
      </c>
      <c r="D85" s="27">
        <v>460</v>
      </c>
      <c r="E85" s="27">
        <v>687</v>
      </c>
      <c r="F85" s="27">
        <v>598</v>
      </c>
      <c r="G85" s="27">
        <v>1899</v>
      </c>
      <c r="H85" s="21">
        <v>3.883116883116883</v>
      </c>
      <c r="I85" s="21">
        <v>65.562336530078468</v>
      </c>
    </row>
    <row r="86" spans="1:9" s="16" customFormat="1">
      <c r="A86" s="2">
        <v>78083</v>
      </c>
      <c r="B86" s="2" t="s">
        <v>362</v>
      </c>
      <c r="C86" s="27">
        <v>471</v>
      </c>
      <c r="D86" s="27">
        <v>1437</v>
      </c>
      <c r="E86" s="27">
        <v>1697</v>
      </c>
      <c r="F86" s="27">
        <v>1049</v>
      </c>
      <c r="G86" s="27">
        <v>4654</v>
      </c>
      <c r="H86" s="21">
        <v>2.2271762208067942</v>
      </c>
      <c r="I86" s="21">
        <v>48.500319081046584</v>
      </c>
    </row>
    <row r="87" spans="1:9" s="16" customFormat="1">
      <c r="A87" s="2">
        <v>78084</v>
      </c>
      <c r="B87" s="2" t="s">
        <v>408</v>
      </c>
      <c r="C87" s="27">
        <v>300</v>
      </c>
      <c r="D87" s="27">
        <v>793</v>
      </c>
      <c r="E87" s="27">
        <v>1162</v>
      </c>
      <c r="F87" s="27">
        <v>824</v>
      </c>
      <c r="G87" s="27">
        <v>3079</v>
      </c>
      <c r="H87" s="21">
        <v>2.7466666666666666</v>
      </c>
      <c r="I87" s="21">
        <v>57.49360613810741</v>
      </c>
    </row>
    <row r="88" spans="1:9" s="16" customFormat="1">
      <c r="A88" s="2">
        <v>78085</v>
      </c>
      <c r="B88" s="2" t="s">
        <v>565</v>
      </c>
      <c r="C88" s="27">
        <v>104</v>
      </c>
      <c r="D88" s="27">
        <v>353</v>
      </c>
      <c r="E88" s="27">
        <v>416</v>
      </c>
      <c r="F88" s="27">
        <v>365</v>
      </c>
      <c r="G88" s="27">
        <v>1238</v>
      </c>
      <c r="H88" s="21">
        <v>3.5096153846153846</v>
      </c>
      <c r="I88" s="21">
        <v>60.988296488946681</v>
      </c>
    </row>
    <row r="89" spans="1:9" s="16" customFormat="1">
      <c r="A89" s="2">
        <v>78086</v>
      </c>
      <c r="B89" s="2" t="s">
        <v>670</v>
      </c>
      <c r="C89" s="27">
        <v>30</v>
      </c>
      <c r="D89" s="27">
        <v>119</v>
      </c>
      <c r="E89" s="27">
        <v>123</v>
      </c>
      <c r="F89" s="27">
        <v>131</v>
      </c>
      <c r="G89" s="27">
        <v>403</v>
      </c>
      <c r="H89" s="21">
        <v>4.3666666666666663</v>
      </c>
      <c r="I89" s="21">
        <v>66.528925619834709</v>
      </c>
    </row>
    <row r="90" spans="1:9" s="16" customFormat="1">
      <c r="A90" s="2">
        <v>78087</v>
      </c>
      <c r="B90" s="2" t="s">
        <v>456</v>
      </c>
      <c r="C90" s="27">
        <v>204</v>
      </c>
      <c r="D90" s="27">
        <v>517</v>
      </c>
      <c r="E90" s="27">
        <v>795</v>
      </c>
      <c r="F90" s="27">
        <v>754</v>
      </c>
      <c r="G90" s="27">
        <v>2270</v>
      </c>
      <c r="H90" s="21">
        <v>3.6960784313725492</v>
      </c>
      <c r="I90" s="21">
        <v>73.018292682926827</v>
      </c>
    </row>
    <row r="91" spans="1:9" s="16" customFormat="1">
      <c r="A91" s="2">
        <v>78088</v>
      </c>
      <c r="B91" s="2" t="s">
        <v>551</v>
      </c>
      <c r="C91" s="27">
        <v>132</v>
      </c>
      <c r="D91" s="27">
        <v>339</v>
      </c>
      <c r="E91" s="27">
        <v>470</v>
      </c>
      <c r="F91" s="27">
        <v>340</v>
      </c>
      <c r="G91" s="27">
        <v>1281</v>
      </c>
      <c r="H91" s="21">
        <v>2.5757575757575757</v>
      </c>
      <c r="I91" s="21">
        <v>58.343634116192831</v>
      </c>
    </row>
    <row r="92" spans="1:9" s="16" customFormat="1">
      <c r="A92" s="2">
        <v>78089</v>
      </c>
      <c r="B92" s="2" t="s">
        <v>589</v>
      </c>
      <c r="C92" s="27">
        <v>102</v>
      </c>
      <c r="D92" s="27">
        <v>328</v>
      </c>
      <c r="E92" s="27">
        <v>376</v>
      </c>
      <c r="F92" s="27">
        <v>288</v>
      </c>
      <c r="G92" s="27">
        <v>1094</v>
      </c>
      <c r="H92" s="21">
        <v>2.8235294117647061</v>
      </c>
      <c r="I92" s="21">
        <v>55.397727272727273</v>
      </c>
    </row>
    <row r="93" spans="1:9" s="16" customFormat="1">
      <c r="A93" s="2">
        <v>78090</v>
      </c>
      <c r="B93" s="2" t="s">
        <v>675</v>
      </c>
      <c r="C93" s="27">
        <v>32</v>
      </c>
      <c r="D93" s="27">
        <v>100</v>
      </c>
      <c r="E93" s="27">
        <v>127</v>
      </c>
      <c r="F93" s="27">
        <v>93</v>
      </c>
      <c r="G93" s="27">
        <v>352</v>
      </c>
      <c r="H93" s="21">
        <v>2.90625</v>
      </c>
      <c r="I93" s="21">
        <v>55.066079295154182</v>
      </c>
    </row>
    <row r="94" spans="1:9" s="16" customFormat="1">
      <c r="A94" s="2">
        <v>78091</v>
      </c>
      <c r="B94" s="2" t="s">
        <v>285</v>
      </c>
      <c r="C94" s="27">
        <v>2029</v>
      </c>
      <c r="D94" s="27">
        <v>4919</v>
      </c>
      <c r="E94" s="27">
        <v>5898</v>
      </c>
      <c r="F94" s="27">
        <v>3368</v>
      </c>
      <c r="G94" s="27">
        <v>16214</v>
      </c>
      <c r="H94" s="21">
        <v>1.6599310004928536</v>
      </c>
      <c r="I94" s="21">
        <v>49.893685864842382</v>
      </c>
    </row>
    <row r="95" spans="1:9" s="16" customFormat="1">
      <c r="A95" s="2">
        <v>78092</v>
      </c>
      <c r="B95" s="2" t="s">
        <v>630</v>
      </c>
      <c r="C95" s="27">
        <v>49</v>
      </c>
      <c r="D95" s="27">
        <v>198</v>
      </c>
      <c r="E95" s="27">
        <v>270</v>
      </c>
      <c r="F95" s="27">
        <v>227</v>
      </c>
      <c r="G95" s="27">
        <v>744</v>
      </c>
      <c r="H95" s="21">
        <v>4.6326530612244898</v>
      </c>
      <c r="I95" s="21">
        <v>58.974358974358978</v>
      </c>
    </row>
    <row r="96" spans="1:9" s="16" customFormat="1">
      <c r="A96" s="2">
        <v>78093</v>
      </c>
      <c r="B96" s="2" t="s">
        <v>467</v>
      </c>
      <c r="C96" s="27">
        <v>278</v>
      </c>
      <c r="D96" s="27">
        <v>659</v>
      </c>
      <c r="E96" s="27">
        <v>828</v>
      </c>
      <c r="F96" s="27">
        <v>443</v>
      </c>
      <c r="G96" s="27">
        <v>2208</v>
      </c>
      <c r="H96" s="21">
        <v>1.5935251798561152</v>
      </c>
      <c r="I96" s="21">
        <v>48.486886348352385</v>
      </c>
    </row>
    <row r="97" spans="1:9" s="16" customFormat="1">
      <c r="A97" s="2">
        <v>78094</v>
      </c>
      <c r="B97" s="2" t="s">
        <v>548</v>
      </c>
      <c r="C97" s="27">
        <v>151</v>
      </c>
      <c r="D97" s="27">
        <v>435</v>
      </c>
      <c r="E97" s="27">
        <v>547</v>
      </c>
      <c r="F97" s="27">
        <v>272</v>
      </c>
      <c r="G97" s="27">
        <v>1405</v>
      </c>
      <c r="H97" s="21">
        <v>1.8013245033112584</v>
      </c>
      <c r="I97" s="21">
        <v>43.075356415478616</v>
      </c>
    </row>
    <row r="98" spans="1:9" s="16" customFormat="1">
      <c r="A98" s="2">
        <v>78095</v>
      </c>
      <c r="B98" s="2" t="s">
        <v>491</v>
      </c>
      <c r="C98" s="27">
        <v>215</v>
      </c>
      <c r="D98" s="27">
        <v>551</v>
      </c>
      <c r="E98" s="27">
        <v>710</v>
      </c>
      <c r="F98" s="27">
        <v>442</v>
      </c>
      <c r="G98" s="27">
        <v>1918</v>
      </c>
      <c r="H98" s="21">
        <v>2.0558139534883719</v>
      </c>
      <c r="I98" s="21">
        <v>52.101506740682005</v>
      </c>
    </row>
    <row r="99" spans="1:9" s="16" customFormat="1">
      <c r="A99" s="2">
        <v>78096</v>
      </c>
      <c r="B99" s="2" t="s">
        <v>621</v>
      </c>
      <c r="C99" s="27">
        <v>96</v>
      </c>
      <c r="D99" s="27">
        <v>239</v>
      </c>
      <c r="E99" s="27">
        <v>304</v>
      </c>
      <c r="F99" s="27">
        <v>217</v>
      </c>
      <c r="G99" s="27">
        <v>856</v>
      </c>
      <c r="H99" s="21">
        <v>2.2604166666666665</v>
      </c>
      <c r="I99" s="21">
        <v>57.642725598526702</v>
      </c>
    </row>
    <row r="100" spans="1:9" s="16" customFormat="1">
      <c r="A100" s="2">
        <v>78097</v>
      </c>
      <c r="B100" s="2" t="s">
        <v>541</v>
      </c>
      <c r="C100" s="27">
        <v>190</v>
      </c>
      <c r="D100" s="27">
        <v>435</v>
      </c>
      <c r="E100" s="27">
        <v>519</v>
      </c>
      <c r="F100" s="27">
        <v>287</v>
      </c>
      <c r="G100" s="27">
        <v>1431</v>
      </c>
      <c r="H100" s="21">
        <v>1.5105263157894737</v>
      </c>
      <c r="I100" s="21">
        <v>50</v>
      </c>
    </row>
    <row r="101" spans="1:9" s="16" customFormat="1">
      <c r="A101" s="2">
        <v>78098</v>
      </c>
      <c r="B101" s="2" t="s">
        <v>546</v>
      </c>
      <c r="C101" s="27">
        <v>141</v>
      </c>
      <c r="D101" s="27">
        <v>411</v>
      </c>
      <c r="E101" s="27">
        <v>516</v>
      </c>
      <c r="F101" s="27">
        <v>263</v>
      </c>
      <c r="G101" s="27">
        <v>1331</v>
      </c>
      <c r="H101" s="21">
        <v>1.8652482269503545</v>
      </c>
      <c r="I101" s="21">
        <v>43.581445523193096</v>
      </c>
    </row>
    <row r="102" spans="1:9" s="16" customFormat="1">
      <c r="A102" s="2">
        <v>78099</v>
      </c>
      <c r="B102" s="2" t="s">
        <v>583</v>
      </c>
      <c r="C102" s="27">
        <v>153</v>
      </c>
      <c r="D102" s="27">
        <v>336</v>
      </c>
      <c r="E102" s="27">
        <v>396</v>
      </c>
      <c r="F102" s="27">
        <v>270</v>
      </c>
      <c r="G102" s="27">
        <v>1155</v>
      </c>
      <c r="H102" s="21">
        <v>1.7647058823529411</v>
      </c>
      <c r="I102" s="21">
        <v>57.786885245901644</v>
      </c>
    </row>
    <row r="103" spans="1:9" s="16" customFormat="1">
      <c r="A103" s="2">
        <v>78100</v>
      </c>
      <c r="B103" s="2" t="s">
        <v>627</v>
      </c>
      <c r="C103" s="27">
        <v>72</v>
      </c>
      <c r="D103" s="27">
        <v>166</v>
      </c>
      <c r="E103" s="27">
        <v>288</v>
      </c>
      <c r="F103" s="27">
        <v>244</v>
      </c>
      <c r="G103" s="27">
        <v>770</v>
      </c>
      <c r="H103" s="21">
        <v>3.3888888888888888</v>
      </c>
      <c r="I103" s="21">
        <v>69.603524229074893</v>
      </c>
    </row>
    <row r="104" spans="1:9" s="16" customFormat="1">
      <c r="A104" s="2">
        <v>78101</v>
      </c>
      <c r="B104" s="2" t="s">
        <v>329</v>
      </c>
      <c r="C104" s="27">
        <v>814</v>
      </c>
      <c r="D104" s="27">
        <v>2019</v>
      </c>
      <c r="E104" s="27">
        <v>2498</v>
      </c>
      <c r="F104" s="27">
        <v>1413</v>
      </c>
      <c r="G104" s="27">
        <v>6744</v>
      </c>
      <c r="H104" s="21">
        <v>1.7358722358722358</v>
      </c>
      <c r="I104" s="21">
        <v>49.30263449191942</v>
      </c>
    </row>
    <row r="105" spans="1:9" s="16" customFormat="1">
      <c r="A105" s="2">
        <v>78102</v>
      </c>
      <c r="B105" s="2" t="s">
        <v>272</v>
      </c>
      <c r="C105" s="27">
        <v>4432</v>
      </c>
      <c r="D105" s="27">
        <v>11772</v>
      </c>
      <c r="E105" s="27">
        <v>12456</v>
      </c>
      <c r="F105" s="27">
        <v>6500</v>
      </c>
      <c r="G105" s="27">
        <v>35160</v>
      </c>
      <c r="H105" s="21">
        <v>1.4666064981949458</v>
      </c>
      <c r="I105" s="21">
        <v>45.121347201584946</v>
      </c>
    </row>
    <row r="106" spans="1:9" s="16" customFormat="1">
      <c r="A106" s="2">
        <v>78103</v>
      </c>
      <c r="B106" s="2" t="s">
        <v>405</v>
      </c>
      <c r="C106" s="27">
        <v>420</v>
      </c>
      <c r="D106" s="27">
        <v>1023</v>
      </c>
      <c r="E106" s="27">
        <v>1171</v>
      </c>
      <c r="F106" s="27">
        <v>734</v>
      </c>
      <c r="G106" s="27">
        <v>3348</v>
      </c>
      <c r="H106" s="21">
        <v>1.7476190476190476</v>
      </c>
      <c r="I106" s="21">
        <v>52.597994530537825</v>
      </c>
    </row>
    <row r="107" spans="1:9" s="16" customFormat="1">
      <c r="A107" s="2">
        <v>78104</v>
      </c>
      <c r="B107" s="2" t="s">
        <v>318</v>
      </c>
      <c r="C107" s="27">
        <v>987</v>
      </c>
      <c r="D107" s="27">
        <v>2300</v>
      </c>
      <c r="E107" s="27">
        <v>2553</v>
      </c>
      <c r="F107" s="27">
        <v>1377</v>
      </c>
      <c r="G107" s="27">
        <v>7217</v>
      </c>
      <c r="H107" s="21">
        <v>1.3951367781155015</v>
      </c>
      <c r="I107" s="21">
        <v>48.712136822583965</v>
      </c>
    </row>
    <row r="108" spans="1:9" s="16" customFormat="1">
      <c r="A108" s="2">
        <v>78105</v>
      </c>
      <c r="B108" s="2" t="s">
        <v>340</v>
      </c>
      <c r="C108" s="27">
        <v>734</v>
      </c>
      <c r="D108" s="27">
        <v>1620</v>
      </c>
      <c r="E108" s="27">
        <v>2111</v>
      </c>
      <c r="F108" s="27">
        <v>1211</v>
      </c>
      <c r="G108" s="27">
        <v>5676</v>
      </c>
      <c r="H108" s="21">
        <v>1.6498637602179838</v>
      </c>
      <c r="I108" s="21">
        <v>52.130796033235058</v>
      </c>
    </row>
    <row r="109" spans="1:9" s="16" customFormat="1">
      <c r="A109" s="2">
        <v>78106</v>
      </c>
      <c r="B109" s="2" t="s">
        <v>372</v>
      </c>
      <c r="C109" s="27">
        <v>591</v>
      </c>
      <c r="D109" s="27">
        <v>1431</v>
      </c>
      <c r="E109" s="27">
        <v>1514</v>
      </c>
      <c r="F109" s="27">
        <v>830</v>
      </c>
      <c r="G109" s="27">
        <v>4366</v>
      </c>
      <c r="H109" s="21">
        <v>1.404399323181049</v>
      </c>
      <c r="I109" s="21">
        <v>48.251273344651949</v>
      </c>
    </row>
    <row r="110" spans="1:9" s="16" customFormat="1">
      <c r="A110" s="2">
        <v>78107</v>
      </c>
      <c r="B110" s="2" t="s">
        <v>504</v>
      </c>
      <c r="C110" s="27">
        <v>200</v>
      </c>
      <c r="D110" s="27">
        <v>582</v>
      </c>
      <c r="E110" s="27">
        <v>696</v>
      </c>
      <c r="F110" s="27">
        <v>460</v>
      </c>
      <c r="G110" s="27">
        <v>1938</v>
      </c>
      <c r="H110" s="21">
        <v>2.2999999999999998</v>
      </c>
      <c r="I110" s="21">
        <v>51.643192488262912</v>
      </c>
    </row>
    <row r="111" spans="1:9" s="16" customFormat="1">
      <c r="A111" s="2">
        <v>78108</v>
      </c>
      <c r="B111" s="2" t="s">
        <v>270</v>
      </c>
      <c r="C111" s="27">
        <v>5370</v>
      </c>
      <c r="D111" s="27">
        <v>12744</v>
      </c>
      <c r="E111" s="27">
        <v>12904</v>
      </c>
      <c r="F111" s="27">
        <v>5871</v>
      </c>
      <c r="G111" s="27">
        <v>36889</v>
      </c>
      <c r="H111" s="21">
        <v>1.0932960893854748</v>
      </c>
      <c r="I111" s="21">
        <v>43.827978789769183</v>
      </c>
    </row>
    <row r="112" spans="1:9" s="16" customFormat="1">
      <c r="A112" s="2">
        <v>78109</v>
      </c>
      <c r="B112" s="2" t="s">
        <v>582</v>
      </c>
      <c r="C112" s="27">
        <v>127</v>
      </c>
      <c r="D112" s="27">
        <v>339</v>
      </c>
      <c r="E112" s="27">
        <v>394</v>
      </c>
      <c r="F112" s="27">
        <v>292</v>
      </c>
      <c r="G112" s="27">
        <v>1152</v>
      </c>
      <c r="H112" s="21">
        <v>2.2992125984251968</v>
      </c>
      <c r="I112" s="21">
        <v>57.162346521145977</v>
      </c>
    </row>
    <row r="113" spans="1:9" s="16" customFormat="1">
      <c r="A113" s="2">
        <v>78110</v>
      </c>
      <c r="B113" s="2" t="s">
        <v>421</v>
      </c>
      <c r="C113" s="27">
        <v>502</v>
      </c>
      <c r="D113" s="27">
        <v>952</v>
      </c>
      <c r="E113" s="27">
        <v>1178</v>
      </c>
      <c r="F113" s="27">
        <v>553</v>
      </c>
      <c r="G113" s="27">
        <v>3185</v>
      </c>
      <c r="H113" s="21">
        <v>1.1015936254980079</v>
      </c>
      <c r="I113" s="21">
        <v>49.53051643192488</v>
      </c>
    </row>
    <row r="114" spans="1:9" s="16" customFormat="1">
      <c r="A114" s="2">
        <v>78111</v>
      </c>
      <c r="B114" s="2" t="s">
        <v>596</v>
      </c>
      <c r="C114" s="27">
        <v>79</v>
      </c>
      <c r="D114" s="27">
        <v>256</v>
      </c>
      <c r="E114" s="27">
        <v>360</v>
      </c>
      <c r="F114" s="27">
        <v>349</v>
      </c>
      <c r="G114" s="27">
        <v>1044</v>
      </c>
      <c r="H114" s="21">
        <v>4.4177215189873413</v>
      </c>
      <c r="I114" s="21">
        <v>69.480519480519476</v>
      </c>
    </row>
    <row r="115" spans="1:9" s="16" customFormat="1">
      <c r="A115" s="2">
        <v>78112</v>
      </c>
      <c r="B115" s="2" t="s">
        <v>529</v>
      </c>
      <c r="C115" s="27">
        <v>188</v>
      </c>
      <c r="D115" s="27">
        <v>449</v>
      </c>
      <c r="E115" s="27">
        <v>573</v>
      </c>
      <c r="F115" s="27">
        <v>349</v>
      </c>
      <c r="G115" s="27">
        <v>1559</v>
      </c>
      <c r="H115" s="21">
        <v>1.8563829787234043</v>
      </c>
      <c r="I115" s="21">
        <v>52.544031311154605</v>
      </c>
    </row>
    <row r="116" spans="1:9" s="16" customFormat="1">
      <c r="A116" s="2">
        <v>78113</v>
      </c>
      <c r="B116" s="2" t="s">
        <v>648</v>
      </c>
      <c r="C116" s="27">
        <v>61</v>
      </c>
      <c r="D116" s="27">
        <v>174</v>
      </c>
      <c r="E116" s="27">
        <v>202</v>
      </c>
      <c r="F116" s="27">
        <v>176</v>
      </c>
      <c r="G116" s="27">
        <v>613</v>
      </c>
      <c r="H116" s="21">
        <v>2.8852459016393444</v>
      </c>
      <c r="I116" s="21">
        <v>63.031914893617028</v>
      </c>
    </row>
    <row r="117" spans="1:9" s="16" customFormat="1">
      <c r="A117" s="2">
        <v>78114</v>
      </c>
      <c r="B117" s="2" t="s">
        <v>388</v>
      </c>
      <c r="C117" s="27">
        <v>398</v>
      </c>
      <c r="D117" s="27">
        <v>996</v>
      </c>
      <c r="E117" s="27">
        <v>1302</v>
      </c>
      <c r="F117" s="27">
        <v>926</v>
      </c>
      <c r="G117" s="27">
        <v>3622</v>
      </c>
      <c r="H117" s="21">
        <v>2.3266331658291457</v>
      </c>
      <c r="I117" s="21">
        <v>57.615317667536992</v>
      </c>
    </row>
    <row r="118" spans="1:9" s="16" customFormat="1">
      <c r="A118" s="2">
        <v>78115</v>
      </c>
      <c r="B118" s="2" t="s">
        <v>534</v>
      </c>
      <c r="C118" s="27">
        <v>121</v>
      </c>
      <c r="D118" s="27">
        <v>344</v>
      </c>
      <c r="E118" s="27">
        <v>472</v>
      </c>
      <c r="F118" s="27">
        <v>458</v>
      </c>
      <c r="G118" s="27">
        <v>1395</v>
      </c>
      <c r="H118" s="21">
        <v>3.7851239669421486</v>
      </c>
      <c r="I118" s="21">
        <v>70.955882352941174</v>
      </c>
    </row>
    <row r="119" spans="1:9" s="16" customFormat="1">
      <c r="A119" s="2">
        <v>78116</v>
      </c>
      <c r="B119" s="2" t="s">
        <v>436</v>
      </c>
      <c r="C119" s="27">
        <v>391</v>
      </c>
      <c r="D119" s="27">
        <v>793</v>
      </c>
      <c r="E119" s="27">
        <v>1003</v>
      </c>
      <c r="F119" s="27">
        <v>530</v>
      </c>
      <c r="G119" s="27">
        <v>2717</v>
      </c>
      <c r="H119" s="21">
        <v>1.3554987212276215</v>
      </c>
      <c r="I119" s="21">
        <v>51.280623608017819</v>
      </c>
    </row>
    <row r="120" spans="1:9" s="16" customFormat="1">
      <c r="A120" s="2">
        <v>78117</v>
      </c>
      <c r="B120" s="2" t="s">
        <v>552</v>
      </c>
      <c r="C120" s="27">
        <v>147</v>
      </c>
      <c r="D120" s="27">
        <v>361</v>
      </c>
      <c r="E120" s="27">
        <v>458</v>
      </c>
      <c r="F120" s="27">
        <v>379</v>
      </c>
      <c r="G120" s="27">
        <v>1345</v>
      </c>
      <c r="H120" s="21">
        <v>2.5782312925170068</v>
      </c>
      <c r="I120" s="21">
        <v>64.224664224664224</v>
      </c>
    </row>
    <row r="121" spans="1:9" s="16" customFormat="1">
      <c r="A121" s="2">
        <v>78118</v>
      </c>
      <c r="B121" s="2" t="s">
        <v>532</v>
      </c>
      <c r="C121" s="27">
        <v>158</v>
      </c>
      <c r="D121" s="27">
        <v>398</v>
      </c>
      <c r="E121" s="27">
        <v>486</v>
      </c>
      <c r="F121" s="27">
        <v>425</v>
      </c>
      <c r="G121" s="27">
        <v>1467</v>
      </c>
      <c r="H121" s="21">
        <v>2.6898734177215191</v>
      </c>
      <c r="I121" s="21">
        <v>65.950226244343895</v>
      </c>
    </row>
    <row r="122" spans="1:9" s="16" customFormat="1">
      <c r="A122" s="2">
        <v>78119</v>
      </c>
      <c r="B122" s="2" t="s">
        <v>281</v>
      </c>
      <c r="C122" s="27">
        <v>2307</v>
      </c>
      <c r="D122" s="27">
        <v>5419</v>
      </c>
      <c r="E122" s="27">
        <v>6308</v>
      </c>
      <c r="F122" s="27">
        <v>3467</v>
      </c>
      <c r="G122" s="27">
        <v>17501</v>
      </c>
      <c r="H122" s="21">
        <v>1.5028175119202427</v>
      </c>
      <c r="I122" s="21">
        <v>49.236803956681165</v>
      </c>
    </row>
    <row r="123" spans="1:9" s="16" customFormat="1">
      <c r="A123" s="2">
        <v>78120</v>
      </c>
      <c r="B123" s="2" t="s">
        <v>638</v>
      </c>
      <c r="C123" s="27">
        <v>60</v>
      </c>
      <c r="D123" s="27">
        <v>168</v>
      </c>
      <c r="E123" s="27">
        <v>222</v>
      </c>
      <c r="F123" s="27">
        <v>215</v>
      </c>
      <c r="G123" s="27">
        <v>665</v>
      </c>
      <c r="H123" s="21">
        <v>3.5833333333333335</v>
      </c>
      <c r="I123" s="21">
        <v>70.512820512820511</v>
      </c>
    </row>
    <row r="124" spans="1:9" s="16" customFormat="1">
      <c r="A124" s="2">
        <v>78121</v>
      </c>
      <c r="B124" s="2" t="s">
        <v>396</v>
      </c>
      <c r="C124" s="27">
        <v>507</v>
      </c>
      <c r="D124" s="27">
        <v>1200</v>
      </c>
      <c r="E124" s="27">
        <v>1191</v>
      </c>
      <c r="F124" s="27">
        <v>523</v>
      </c>
      <c r="G124" s="27">
        <v>3421</v>
      </c>
      <c r="H124" s="21">
        <v>1.0315581854043392</v>
      </c>
      <c r="I124" s="21">
        <v>43.078209953994147</v>
      </c>
    </row>
    <row r="125" spans="1:9" s="16" customFormat="1">
      <c r="A125" s="2">
        <v>78122</v>
      </c>
      <c r="B125" s="2" t="s">
        <v>338</v>
      </c>
      <c r="C125" s="27">
        <v>768</v>
      </c>
      <c r="D125" s="27">
        <v>1858</v>
      </c>
      <c r="E125" s="27">
        <v>2171</v>
      </c>
      <c r="F125" s="27">
        <v>1309</v>
      </c>
      <c r="G125" s="27">
        <v>6106</v>
      </c>
      <c r="H125" s="21">
        <v>1.7044270833333333</v>
      </c>
      <c r="I125" s="21">
        <v>51.551253412757504</v>
      </c>
    </row>
    <row r="126" spans="1:9" s="16" customFormat="1">
      <c r="A126" s="2">
        <v>78123</v>
      </c>
      <c r="B126" s="2" t="s">
        <v>317</v>
      </c>
      <c r="C126" s="27">
        <v>965</v>
      </c>
      <c r="D126" s="27">
        <v>2307</v>
      </c>
      <c r="E126" s="27">
        <v>2676</v>
      </c>
      <c r="F126" s="27">
        <v>1469</v>
      </c>
      <c r="G126" s="27">
        <v>7417</v>
      </c>
      <c r="H126" s="21">
        <v>1.522279792746114</v>
      </c>
      <c r="I126" s="21">
        <v>48.846076660646197</v>
      </c>
    </row>
    <row r="127" spans="1:9" s="16" customFormat="1">
      <c r="A127" s="2">
        <v>78124</v>
      </c>
      <c r="B127" s="2" t="s">
        <v>579</v>
      </c>
      <c r="C127" s="27">
        <v>117</v>
      </c>
      <c r="D127" s="27">
        <v>320</v>
      </c>
      <c r="E127" s="27">
        <v>412</v>
      </c>
      <c r="F127" s="27">
        <v>284</v>
      </c>
      <c r="G127" s="27">
        <v>1133</v>
      </c>
      <c r="H127" s="21">
        <v>2.4273504273504272</v>
      </c>
      <c r="I127" s="21">
        <v>54.78142076502732</v>
      </c>
    </row>
    <row r="128" spans="1:9" s="16" customFormat="1">
      <c r="A128" s="2">
        <v>78125</v>
      </c>
      <c r="B128" s="2" t="s">
        <v>518</v>
      </c>
      <c r="C128" s="27">
        <v>253</v>
      </c>
      <c r="D128" s="27">
        <v>590</v>
      </c>
      <c r="E128" s="27">
        <v>736</v>
      </c>
      <c r="F128" s="27">
        <v>355</v>
      </c>
      <c r="G128" s="27">
        <v>1934</v>
      </c>
      <c r="H128" s="21">
        <v>1.4031620553359683</v>
      </c>
      <c r="I128" s="21">
        <v>45.852187028657617</v>
      </c>
    </row>
    <row r="129" spans="1:9" s="16" customFormat="1">
      <c r="A129" s="2">
        <v>78126</v>
      </c>
      <c r="B129" s="2" t="s">
        <v>661</v>
      </c>
      <c r="C129" s="27">
        <v>44</v>
      </c>
      <c r="D129" s="27">
        <v>104</v>
      </c>
      <c r="E129" s="27">
        <v>170</v>
      </c>
      <c r="F129" s="27">
        <v>187</v>
      </c>
      <c r="G129" s="27">
        <v>505</v>
      </c>
      <c r="H129" s="21">
        <v>4.25</v>
      </c>
      <c r="I129" s="21">
        <v>84.306569343065689</v>
      </c>
    </row>
    <row r="130" spans="1:9" s="16" customFormat="1">
      <c r="A130" s="2">
        <v>78127</v>
      </c>
      <c r="B130" s="2" t="s">
        <v>389</v>
      </c>
      <c r="C130" s="27">
        <v>440</v>
      </c>
      <c r="D130" s="27">
        <v>1080</v>
      </c>
      <c r="E130" s="27">
        <v>1315</v>
      </c>
      <c r="F130" s="27">
        <v>861</v>
      </c>
      <c r="G130" s="27">
        <v>3696</v>
      </c>
      <c r="H130" s="21">
        <v>1.9568181818181818</v>
      </c>
      <c r="I130" s="21">
        <v>54.321503131524004</v>
      </c>
    </row>
    <row r="131" spans="1:9" s="16" customFormat="1">
      <c r="A131" s="2">
        <v>78128</v>
      </c>
      <c r="B131" s="2" t="s">
        <v>475</v>
      </c>
      <c r="C131" s="27">
        <v>226</v>
      </c>
      <c r="D131" s="27">
        <v>629</v>
      </c>
      <c r="E131" s="27">
        <v>746</v>
      </c>
      <c r="F131" s="27">
        <v>570</v>
      </c>
      <c r="G131" s="27">
        <v>2171</v>
      </c>
      <c r="H131" s="21">
        <v>2.5221238938053099</v>
      </c>
      <c r="I131" s="21">
        <v>57.890909090909091</v>
      </c>
    </row>
    <row r="132" spans="1:9" s="16" customFormat="1">
      <c r="A132" s="2">
        <v>78129</v>
      </c>
      <c r="B132" s="2" t="s">
        <v>573</v>
      </c>
      <c r="C132" s="27">
        <v>153</v>
      </c>
      <c r="D132" s="27">
        <v>370</v>
      </c>
      <c r="E132" s="27">
        <v>429</v>
      </c>
      <c r="F132" s="27">
        <v>301</v>
      </c>
      <c r="G132" s="27">
        <v>1253</v>
      </c>
      <c r="H132" s="21">
        <v>1.9673202614379084</v>
      </c>
      <c r="I132" s="21">
        <v>56.821026282853573</v>
      </c>
    </row>
    <row r="133" spans="1:9" s="16" customFormat="1">
      <c r="A133" s="2">
        <v>78130</v>
      </c>
      <c r="B133" s="2" t="s">
        <v>566</v>
      </c>
      <c r="C133" s="27">
        <v>142</v>
      </c>
      <c r="D133" s="27">
        <v>391</v>
      </c>
      <c r="E133" s="27">
        <v>459</v>
      </c>
      <c r="F133" s="27">
        <v>292</v>
      </c>
      <c r="G133" s="27">
        <v>1284</v>
      </c>
      <c r="H133" s="21">
        <v>2.056338028169014</v>
      </c>
      <c r="I133" s="21">
        <v>51.058823529411768</v>
      </c>
    </row>
    <row r="134" spans="1:9" s="16" customFormat="1">
      <c r="A134" s="2">
        <v>78131</v>
      </c>
      <c r="B134" s="2" t="s">
        <v>492</v>
      </c>
      <c r="C134" s="27">
        <v>222</v>
      </c>
      <c r="D134" s="27">
        <v>539</v>
      </c>
      <c r="E134" s="27">
        <v>649</v>
      </c>
      <c r="F134" s="27">
        <v>486</v>
      </c>
      <c r="G134" s="27">
        <v>1896</v>
      </c>
      <c r="H134" s="21">
        <v>2.189189189189189</v>
      </c>
      <c r="I134" s="21">
        <v>59.595959595959592</v>
      </c>
    </row>
    <row r="135" spans="1:9" s="16" customFormat="1">
      <c r="A135" s="2">
        <v>78132</v>
      </c>
      <c r="B135" s="2" t="s">
        <v>354</v>
      </c>
      <c r="C135" s="27">
        <v>646</v>
      </c>
      <c r="D135" s="27">
        <v>1544</v>
      </c>
      <c r="E135" s="27">
        <v>1756</v>
      </c>
      <c r="F135" s="27">
        <v>998</v>
      </c>
      <c r="G135" s="27">
        <v>4944</v>
      </c>
      <c r="H135" s="21">
        <v>1.5448916408668731</v>
      </c>
      <c r="I135" s="21">
        <v>49.81818181818182</v>
      </c>
    </row>
    <row r="136" spans="1:9" s="16" customFormat="1">
      <c r="A136" s="2">
        <v>78133</v>
      </c>
      <c r="B136" s="2" t="s">
        <v>434</v>
      </c>
      <c r="C136" s="27">
        <v>323</v>
      </c>
      <c r="D136" s="27">
        <v>772</v>
      </c>
      <c r="E136" s="27">
        <v>889</v>
      </c>
      <c r="F136" s="27">
        <v>687</v>
      </c>
      <c r="G136" s="27">
        <v>2671</v>
      </c>
      <c r="H136" s="21">
        <v>2.126934984520124</v>
      </c>
      <c r="I136" s="21">
        <v>60.806742925948221</v>
      </c>
    </row>
    <row r="137" spans="1:9" s="16" customFormat="1">
      <c r="A137" s="2">
        <v>78134</v>
      </c>
      <c r="B137" s="2" t="s">
        <v>525</v>
      </c>
      <c r="C137" s="27">
        <v>292</v>
      </c>
      <c r="D137" s="27">
        <v>546</v>
      </c>
      <c r="E137" s="27">
        <v>603</v>
      </c>
      <c r="F137" s="27">
        <v>269</v>
      </c>
      <c r="G137" s="27">
        <v>1710</v>
      </c>
      <c r="H137" s="21">
        <v>0.92123287671232879</v>
      </c>
      <c r="I137" s="21">
        <v>48.825065274151434</v>
      </c>
    </row>
    <row r="138" spans="1:9" s="16" customFormat="1">
      <c r="A138" s="2">
        <v>78135</v>
      </c>
      <c r="B138" s="2" t="s">
        <v>480</v>
      </c>
      <c r="C138" s="27">
        <v>295</v>
      </c>
      <c r="D138" s="27">
        <v>680</v>
      </c>
      <c r="E138" s="27">
        <v>802</v>
      </c>
      <c r="F138" s="27">
        <v>417</v>
      </c>
      <c r="G138" s="27">
        <v>2194</v>
      </c>
      <c r="H138" s="21">
        <v>1.4135593220338982</v>
      </c>
      <c r="I138" s="21">
        <v>48.043184885290145</v>
      </c>
    </row>
    <row r="139" spans="1:9" s="16" customFormat="1">
      <c r="A139" s="2">
        <v>78136</v>
      </c>
      <c r="B139" s="2" t="s">
        <v>382</v>
      </c>
      <c r="C139" s="27">
        <v>397</v>
      </c>
      <c r="D139" s="27">
        <v>1081</v>
      </c>
      <c r="E139" s="27">
        <v>1392</v>
      </c>
      <c r="F139" s="27">
        <v>1006</v>
      </c>
      <c r="G139" s="27">
        <v>3876</v>
      </c>
      <c r="H139" s="21">
        <v>2.5340050377833752</v>
      </c>
      <c r="I139" s="21">
        <v>56.732713303679738</v>
      </c>
    </row>
    <row r="140" spans="1:9" s="16" customFormat="1">
      <c r="A140" s="2">
        <v>78137</v>
      </c>
      <c r="B140" s="2" t="s">
        <v>588</v>
      </c>
      <c r="C140" s="27">
        <v>97</v>
      </c>
      <c r="D140" s="27">
        <v>289</v>
      </c>
      <c r="E140" s="27">
        <v>345</v>
      </c>
      <c r="F140" s="27">
        <v>322</v>
      </c>
      <c r="G140" s="27">
        <v>1053</v>
      </c>
      <c r="H140" s="21">
        <v>3.3195876288659796</v>
      </c>
      <c r="I140" s="21">
        <v>66.088328075709782</v>
      </c>
    </row>
    <row r="141" spans="1:9" s="16" customFormat="1">
      <c r="A141" s="2">
        <v>78138</v>
      </c>
      <c r="B141" s="2" t="s">
        <v>300</v>
      </c>
      <c r="C141" s="27">
        <v>1464</v>
      </c>
      <c r="D141" s="27">
        <v>3523</v>
      </c>
      <c r="E141" s="27">
        <v>4011</v>
      </c>
      <c r="F141" s="27">
        <v>1954</v>
      </c>
      <c r="G141" s="27">
        <v>10952</v>
      </c>
      <c r="H141" s="21">
        <v>1.3346994535519126</v>
      </c>
      <c r="I141" s="21">
        <v>45.36766657817892</v>
      </c>
    </row>
    <row r="142" spans="1:9" s="16" customFormat="1">
      <c r="A142" s="2">
        <v>78139</v>
      </c>
      <c r="B142" s="2" t="s">
        <v>560</v>
      </c>
      <c r="C142" s="27">
        <v>108</v>
      </c>
      <c r="D142" s="27">
        <v>296</v>
      </c>
      <c r="E142" s="27">
        <v>454</v>
      </c>
      <c r="F142" s="27">
        <v>381</v>
      </c>
      <c r="G142" s="27">
        <v>1239</v>
      </c>
      <c r="H142" s="21">
        <v>3.5277777777777777</v>
      </c>
      <c r="I142" s="21">
        <v>65.2</v>
      </c>
    </row>
    <row r="143" spans="1:9" s="16" customFormat="1">
      <c r="A143" s="2">
        <v>78140</v>
      </c>
      <c r="B143" s="2" t="s">
        <v>657</v>
      </c>
      <c r="C143" s="27">
        <v>58</v>
      </c>
      <c r="D143" s="27">
        <v>147</v>
      </c>
      <c r="E143" s="27">
        <v>159</v>
      </c>
      <c r="F143" s="27">
        <v>102</v>
      </c>
      <c r="G143" s="27">
        <v>466</v>
      </c>
      <c r="H143" s="21">
        <v>1.7586206896551724</v>
      </c>
      <c r="I143" s="21">
        <v>52.287581699346411</v>
      </c>
    </row>
    <row r="144" spans="1:9" s="16" customFormat="1">
      <c r="A144" s="2">
        <v>78141</v>
      </c>
      <c r="B144" s="2" t="s">
        <v>604</v>
      </c>
      <c r="C144" s="27">
        <v>106</v>
      </c>
      <c r="D144" s="27">
        <v>284</v>
      </c>
      <c r="E144" s="27">
        <v>367</v>
      </c>
      <c r="F144" s="27">
        <v>231</v>
      </c>
      <c r="G144" s="27">
        <v>988</v>
      </c>
      <c r="H144" s="21">
        <v>2.1792452830188678</v>
      </c>
      <c r="I144" s="21">
        <v>51.766513056835642</v>
      </c>
    </row>
    <row r="145" spans="1:9" s="16" customFormat="1">
      <c r="A145" s="2">
        <v>78142</v>
      </c>
      <c r="B145" s="2" t="s">
        <v>319</v>
      </c>
      <c r="C145" s="27">
        <v>907</v>
      </c>
      <c r="D145" s="27">
        <v>2232</v>
      </c>
      <c r="E145" s="27">
        <v>2496</v>
      </c>
      <c r="F145" s="27">
        <v>1397</v>
      </c>
      <c r="G145" s="27">
        <v>7032</v>
      </c>
      <c r="H145" s="21">
        <v>1.5402425578831311</v>
      </c>
      <c r="I145" s="21">
        <v>48.73096446700508</v>
      </c>
    </row>
    <row r="146" spans="1:9" s="16" customFormat="1">
      <c r="A146" s="2">
        <v>78143</v>
      </c>
      <c r="B146" s="2" t="s">
        <v>365</v>
      </c>
      <c r="C146" s="27">
        <v>558</v>
      </c>
      <c r="D146" s="27">
        <v>1311</v>
      </c>
      <c r="E146" s="27">
        <v>1715</v>
      </c>
      <c r="F146" s="27">
        <v>956</v>
      </c>
      <c r="G146" s="27">
        <v>4540</v>
      </c>
      <c r="H146" s="21">
        <v>1.7132616487455197</v>
      </c>
      <c r="I146" s="21">
        <v>50.033046926635826</v>
      </c>
    </row>
    <row r="147" spans="1:9" s="16" customFormat="1">
      <c r="A147" s="2">
        <v>78144</v>
      </c>
      <c r="B147" s="2" t="s">
        <v>487</v>
      </c>
      <c r="C147" s="27">
        <v>301</v>
      </c>
      <c r="D147" s="27">
        <v>637</v>
      </c>
      <c r="E147" s="27">
        <v>776</v>
      </c>
      <c r="F147" s="27">
        <v>371</v>
      </c>
      <c r="G147" s="27">
        <v>2085</v>
      </c>
      <c r="H147" s="21">
        <v>1.2325581395348837</v>
      </c>
      <c r="I147" s="21">
        <v>47.5583864118896</v>
      </c>
    </row>
    <row r="148" spans="1:9" s="16" customFormat="1">
      <c r="A148" s="2">
        <v>78145</v>
      </c>
      <c r="B148" s="2" t="s">
        <v>483</v>
      </c>
      <c r="C148" s="27">
        <v>272</v>
      </c>
      <c r="D148" s="27">
        <v>605</v>
      </c>
      <c r="E148" s="27">
        <v>702</v>
      </c>
      <c r="F148" s="27">
        <v>483</v>
      </c>
      <c r="G148" s="27">
        <v>2062</v>
      </c>
      <c r="H148" s="21">
        <v>1.775735294117647</v>
      </c>
      <c r="I148" s="21">
        <v>57.765876052027544</v>
      </c>
    </row>
    <row r="149" spans="1:9" s="16" customFormat="1">
      <c r="A149" s="2">
        <v>78146</v>
      </c>
      <c r="B149" s="2" t="s">
        <v>352</v>
      </c>
      <c r="C149" s="27">
        <v>661</v>
      </c>
      <c r="D149" s="27">
        <v>1529</v>
      </c>
      <c r="E149" s="27">
        <v>1814</v>
      </c>
      <c r="F149" s="27">
        <v>1116</v>
      </c>
      <c r="G149" s="27">
        <v>5120</v>
      </c>
      <c r="H149" s="21">
        <v>1.6883509833585477</v>
      </c>
      <c r="I149" s="21">
        <v>53.155848040682017</v>
      </c>
    </row>
    <row r="150" spans="1:9" s="16" customFormat="1">
      <c r="A150" s="2">
        <v>78147</v>
      </c>
      <c r="B150" s="2" t="s">
        <v>600</v>
      </c>
      <c r="C150" s="27">
        <v>72</v>
      </c>
      <c r="D150" s="27">
        <v>231</v>
      </c>
      <c r="E150" s="27">
        <v>298</v>
      </c>
      <c r="F150" s="27">
        <v>240</v>
      </c>
      <c r="G150" s="27">
        <v>841</v>
      </c>
      <c r="H150" s="21">
        <v>3.3333333333333335</v>
      </c>
      <c r="I150" s="21">
        <v>58.979206049149333</v>
      </c>
    </row>
    <row r="151" spans="1:9" s="16" customFormat="1">
      <c r="A151" s="2">
        <v>78148</v>
      </c>
      <c r="B151" s="2" t="s">
        <v>363</v>
      </c>
      <c r="C151" s="27">
        <v>627</v>
      </c>
      <c r="D151" s="27">
        <v>1377</v>
      </c>
      <c r="E151" s="27">
        <v>1688</v>
      </c>
      <c r="F151" s="27">
        <v>922</v>
      </c>
      <c r="G151" s="27">
        <v>4614</v>
      </c>
      <c r="H151" s="21">
        <v>1.470494417862839</v>
      </c>
      <c r="I151" s="21">
        <v>50.538336052202283</v>
      </c>
    </row>
    <row r="152" spans="1:9" s="16" customFormat="1">
      <c r="A152" s="2">
        <v>78149</v>
      </c>
      <c r="B152" s="2" t="s">
        <v>337</v>
      </c>
      <c r="C152" s="27">
        <v>860</v>
      </c>
      <c r="D152" s="27">
        <v>1938</v>
      </c>
      <c r="E152" s="27">
        <v>2268</v>
      </c>
      <c r="F152" s="27">
        <v>1090</v>
      </c>
      <c r="G152" s="27">
        <v>6156</v>
      </c>
      <c r="H152" s="21">
        <v>1.2674418604651163</v>
      </c>
      <c r="I152" s="21">
        <v>46.362339514978601</v>
      </c>
    </row>
    <row r="153" spans="1:9" s="16" customFormat="1">
      <c r="A153" s="2">
        <v>78150</v>
      </c>
      <c r="B153" s="2" t="s">
        <v>312</v>
      </c>
      <c r="C153" s="27">
        <v>1117</v>
      </c>
      <c r="D153" s="27">
        <v>2620</v>
      </c>
      <c r="E153" s="27">
        <v>3358</v>
      </c>
      <c r="F153" s="27">
        <v>1951</v>
      </c>
      <c r="G153" s="27">
        <v>9046</v>
      </c>
      <c r="H153" s="21">
        <v>1.7466427931960609</v>
      </c>
      <c r="I153" s="21">
        <v>51.321512211441956</v>
      </c>
    </row>
    <row r="154" spans="1:9" s="16" customFormat="1">
      <c r="A154" s="2">
        <v>78151</v>
      </c>
      <c r="B154" s="2" t="s">
        <v>435</v>
      </c>
      <c r="C154" s="27">
        <v>355</v>
      </c>
      <c r="D154" s="27">
        <v>812</v>
      </c>
      <c r="E154" s="27">
        <v>990</v>
      </c>
      <c r="F154" s="27">
        <v>509</v>
      </c>
      <c r="G154" s="27">
        <v>2666</v>
      </c>
      <c r="H154" s="21">
        <v>1.4338028169014085</v>
      </c>
      <c r="I154" s="21">
        <v>47.946725860155382</v>
      </c>
    </row>
    <row r="155" spans="1:9" s="16" customFormat="1">
      <c r="A155" s="2">
        <v>78152</v>
      </c>
      <c r="B155" s="2" t="s">
        <v>581</v>
      </c>
      <c r="C155" s="27">
        <v>125</v>
      </c>
      <c r="D155" s="27">
        <v>327</v>
      </c>
      <c r="E155" s="27">
        <v>397</v>
      </c>
      <c r="F155" s="27">
        <v>307</v>
      </c>
      <c r="G155" s="27">
        <v>1156</v>
      </c>
      <c r="H155" s="21">
        <v>2.456</v>
      </c>
      <c r="I155" s="21">
        <v>59.668508287292823</v>
      </c>
    </row>
    <row r="156" spans="1:9" s="16" customFormat="1">
      <c r="A156" s="2">
        <v>78153</v>
      </c>
      <c r="B156" s="2" t="s">
        <v>412</v>
      </c>
      <c r="C156" s="27">
        <v>321</v>
      </c>
      <c r="D156" s="27">
        <v>827</v>
      </c>
      <c r="E156" s="27">
        <v>1094</v>
      </c>
      <c r="F156" s="27">
        <v>849</v>
      </c>
      <c r="G156" s="27">
        <v>3091</v>
      </c>
      <c r="H156" s="21">
        <v>2.6448598130841123</v>
      </c>
      <c r="I156" s="21">
        <v>60.905778240499743</v>
      </c>
    </row>
    <row r="157" spans="1:9" s="16" customFormat="1">
      <c r="A157" s="2">
        <v>78154</v>
      </c>
      <c r="B157" s="2" t="s">
        <v>347</v>
      </c>
      <c r="C157" s="27">
        <v>761</v>
      </c>
      <c r="D157" s="27">
        <v>1577</v>
      </c>
      <c r="E157" s="27">
        <v>1925</v>
      </c>
      <c r="F157" s="27">
        <v>1141</v>
      </c>
      <c r="G157" s="27">
        <v>5404</v>
      </c>
      <c r="H157" s="21">
        <v>1.4993429697766096</v>
      </c>
      <c r="I157" s="21">
        <v>54.311821816105088</v>
      </c>
    </row>
    <row r="158" spans="1:9" s="16" customFormat="1">
      <c r="A158" s="2">
        <v>78155</v>
      </c>
      <c r="B158" s="2" t="s">
        <v>448</v>
      </c>
      <c r="C158" s="27">
        <v>484</v>
      </c>
      <c r="D158" s="27">
        <v>812</v>
      </c>
      <c r="E158" s="27">
        <v>915</v>
      </c>
      <c r="F158" s="27">
        <v>341</v>
      </c>
      <c r="G158" s="27">
        <v>2552</v>
      </c>
      <c r="H158" s="21">
        <v>0.70454545454545459</v>
      </c>
      <c r="I158" s="21">
        <v>47.770700636942678</v>
      </c>
    </row>
    <row r="159" spans="1:9" s="16" customFormat="1">
      <c r="A159" s="2">
        <v>79002</v>
      </c>
      <c r="B159" s="2" t="s">
        <v>602</v>
      </c>
      <c r="C159" s="27">
        <v>104</v>
      </c>
      <c r="D159" s="27">
        <v>268</v>
      </c>
      <c r="E159" s="27">
        <v>352</v>
      </c>
      <c r="F159" s="27">
        <v>233</v>
      </c>
      <c r="G159" s="27">
        <v>957</v>
      </c>
      <c r="H159" s="21">
        <v>2.2403846153846154</v>
      </c>
      <c r="I159" s="21">
        <v>54.354838709677423</v>
      </c>
    </row>
    <row r="160" spans="1:9" s="16" customFormat="1">
      <c r="A160" s="2">
        <v>79003</v>
      </c>
      <c r="B160" s="2" t="s">
        <v>503</v>
      </c>
      <c r="C160" s="27">
        <v>230</v>
      </c>
      <c r="D160" s="27">
        <v>538</v>
      </c>
      <c r="E160" s="27">
        <v>614</v>
      </c>
      <c r="F160" s="27">
        <v>477</v>
      </c>
      <c r="G160" s="27">
        <v>1859</v>
      </c>
      <c r="H160" s="21">
        <v>2.0739130434782607</v>
      </c>
      <c r="I160" s="21">
        <v>61.371527777777779</v>
      </c>
    </row>
    <row r="161" spans="1:9" s="16" customFormat="1">
      <c r="A161" s="2">
        <v>79004</v>
      </c>
      <c r="B161" s="2" t="s">
        <v>626</v>
      </c>
      <c r="C161" s="27">
        <v>101</v>
      </c>
      <c r="D161" s="27">
        <v>280</v>
      </c>
      <c r="E161" s="27">
        <v>288</v>
      </c>
      <c r="F161" s="27">
        <v>171</v>
      </c>
      <c r="G161" s="27">
        <v>840</v>
      </c>
      <c r="H161" s="21">
        <v>1.693069306930693</v>
      </c>
      <c r="I161" s="21">
        <v>47.887323943661968</v>
      </c>
    </row>
    <row r="162" spans="1:9" s="16" customFormat="1">
      <c r="A162" s="2">
        <v>79005</v>
      </c>
      <c r="B162" s="2" t="s">
        <v>635</v>
      </c>
      <c r="C162" s="27">
        <v>72</v>
      </c>
      <c r="D162" s="27">
        <v>202</v>
      </c>
      <c r="E162" s="27">
        <v>259</v>
      </c>
      <c r="F162" s="27">
        <v>238</v>
      </c>
      <c r="G162" s="27">
        <v>771</v>
      </c>
      <c r="H162" s="21">
        <v>3.3055555555555554</v>
      </c>
      <c r="I162" s="21">
        <v>67.245119305856832</v>
      </c>
    </row>
    <row r="163" spans="1:9" s="16" customFormat="1">
      <c r="A163" s="2">
        <v>79007</v>
      </c>
      <c r="B163" s="2" t="s">
        <v>664</v>
      </c>
      <c r="C163" s="27">
        <v>61</v>
      </c>
      <c r="D163" s="27">
        <v>152</v>
      </c>
      <c r="E163" s="27">
        <v>182</v>
      </c>
      <c r="F163" s="27">
        <v>135</v>
      </c>
      <c r="G163" s="27">
        <v>530</v>
      </c>
      <c r="H163" s="21">
        <v>2.2131147540983607</v>
      </c>
      <c r="I163" s="21">
        <v>58.682634730538922</v>
      </c>
    </row>
    <row r="164" spans="1:9" s="16" customFormat="1">
      <c r="A164" s="2">
        <v>79008</v>
      </c>
      <c r="B164" s="2" t="s">
        <v>414</v>
      </c>
      <c r="C164" s="27">
        <v>360</v>
      </c>
      <c r="D164" s="27">
        <v>948</v>
      </c>
      <c r="E164" s="27">
        <v>1052</v>
      </c>
      <c r="F164" s="27">
        <v>774</v>
      </c>
      <c r="G164" s="27">
        <v>3134</v>
      </c>
      <c r="H164" s="21">
        <v>2.15</v>
      </c>
      <c r="I164" s="21">
        <v>56.699999999999996</v>
      </c>
    </row>
    <row r="165" spans="1:9" s="16" customFormat="1">
      <c r="A165" s="2">
        <v>79009</v>
      </c>
      <c r="B165" s="2" t="s">
        <v>543</v>
      </c>
      <c r="C165" s="27">
        <v>210</v>
      </c>
      <c r="D165" s="27">
        <v>444</v>
      </c>
      <c r="E165" s="27">
        <v>463</v>
      </c>
      <c r="F165" s="27">
        <v>296</v>
      </c>
      <c r="G165" s="27">
        <v>1413</v>
      </c>
      <c r="H165" s="21">
        <v>1.4095238095238096</v>
      </c>
      <c r="I165" s="21">
        <v>55.788313120176404</v>
      </c>
    </row>
    <row r="166" spans="1:9" s="16" customFormat="1">
      <c r="A166" s="2">
        <v>79011</v>
      </c>
      <c r="B166" s="2" t="s">
        <v>316</v>
      </c>
      <c r="C166" s="27">
        <v>1051</v>
      </c>
      <c r="D166" s="27">
        <v>2359</v>
      </c>
      <c r="E166" s="27">
        <v>2737</v>
      </c>
      <c r="F166" s="27">
        <v>1455</v>
      </c>
      <c r="G166" s="27">
        <v>7602</v>
      </c>
      <c r="H166" s="21">
        <v>1.384395813510942</v>
      </c>
      <c r="I166" s="21">
        <v>49.175824175824175</v>
      </c>
    </row>
    <row r="167" spans="1:9" s="16" customFormat="1">
      <c r="A167" s="2">
        <v>79012</v>
      </c>
      <c r="B167" s="2" t="s">
        <v>353</v>
      </c>
      <c r="C167" s="27">
        <v>892</v>
      </c>
      <c r="D167" s="27">
        <v>1750</v>
      </c>
      <c r="E167" s="27">
        <v>1724</v>
      </c>
      <c r="F167" s="27">
        <v>841</v>
      </c>
      <c r="G167" s="27">
        <v>5207</v>
      </c>
      <c r="H167" s="21">
        <v>0.94282511210762332</v>
      </c>
      <c r="I167" s="21">
        <v>49.884858952216469</v>
      </c>
    </row>
    <row r="168" spans="1:9" s="16" customFormat="1">
      <c r="A168" s="2">
        <v>79017</v>
      </c>
      <c r="B168" s="2" t="s">
        <v>498</v>
      </c>
      <c r="C168" s="27">
        <v>213</v>
      </c>
      <c r="D168" s="27">
        <v>593</v>
      </c>
      <c r="E168" s="27">
        <v>695</v>
      </c>
      <c r="F168" s="27">
        <v>404</v>
      </c>
      <c r="G168" s="27">
        <v>1905</v>
      </c>
      <c r="H168" s="21">
        <v>1.8967136150234742</v>
      </c>
      <c r="I168" s="21">
        <v>47.903726708074537</v>
      </c>
    </row>
    <row r="169" spans="1:9" s="16" customFormat="1">
      <c r="A169" s="2">
        <v>79018</v>
      </c>
      <c r="B169" s="2" t="s">
        <v>460</v>
      </c>
      <c r="C169" s="27">
        <v>249</v>
      </c>
      <c r="D169" s="27">
        <v>685</v>
      </c>
      <c r="E169" s="27">
        <v>769</v>
      </c>
      <c r="F169" s="27">
        <v>520</v>
      </c>
      <c r="G169" s="27">
        <v>2223</v>
      </c>
      <c r="H169" s="21">
        <v>2.0883534136546187</v>
      </c>
      <c r="I169" s="21">
        <v>52.888583218707019</v>
      </c>
    </row>
    <row r="170" spans="1:9" s="16" customFormat="1">
      <c r="A170" s="2">
        <v>79020</v>
      </c>
      <c r="B170" s="2" t="s">
        <v>527</v>
      </c>
      <c r="C170" s="27">
        <v>151</v>
      </c>
      <c r="D170" s="27">
        <v>420</v>
      </c>
      <c r="E170" s="27">
        <v>535</v>
      </c>
      <c r="F170" s="27">
        <v>419</v>
      </c>
      <c r="G170" s="27">
        <v>1525</v>
      </c>
      <c r="H170" s="21">
        <v>2.7748344370860929</v>
      </c>
      <c r="I170" s="21">
        <v>59.685863874345543</v>
      </c>
    </row>
    <row r="171" spans="1:9" s="16" customFormat="1">
      <c r="A171" s="2">
        <v>79023</v>
      </c>
      <c r="B171" s="2" t="s">
        <v>262</v>
      </c>
      <c r="C171" s="27">
        <v>12112</v>
      </c>
      <c r="D171" s="27">
        <v>27385</v>
      </c>
      <c r="E171" s="27">
        <v>32891</v>
      </c>
      <c r="F171" s="27">
        <v>18452</v>
      </c>
      <c r="G171" s="27">
        <v>90840</v>
      </c>
      <c r="H171" s="21">
        <v>1.5234478203434609</v>
      </c>
      <c r="I171" s="21">
        <v>50.706748954807878</v>
      </c>
    </row>
    <row r="172" spans="1:9" s="16" customFormat="1">
      <c r="A172" s="2">
        <v>79024</v>
      </c>
      <c r="B172" s="2" t="s">
        <v>651</v>
      </c>
      <c r="C172" s="27">
        <v>72</v>
      </c>
      <c r="D172" s="27">
        <v>162</v>
      </c>
      <c r="E172" s="27">
        <v>204</v>
      </c>
      <c r="F172" s="27">
        <v>131</v>
      </c>
      <c r="G172" s="27">
        <v>569</v>
      </c>
      <c r="H172" s="21">
        <v>1.8194444444444444</v>
      </c>
      <c r="I172" s="21">
        <v>55.464480874316934</v>
      </c>
    </row>
    <row r="173" spans="1:9" s="16" customFormat="1">
      <c r="A173" s="2">
        <v>79025</v>
      </c>
      <c r="B173" s="2" t="s">
        <v>671</v>
      </c>
      <c r="C173" s="27">
        <v>47</v>
      </c>
      <c r="D173" s="27">
        <v>101</v>
      </c>
      <c r="E173" s="27">
        <v>128</v>
      </c>
      <c r="F173" s="27">
        <v>132</v>
      </c>
      <c r="G173" s="27">
        <v>408</v>
      </c>
      <c r="H173" s="21">
        <v>2.8085106382978724</v>
      </c>
      <c r="I173" s="21">
        <v>78.165938864628828</v>
      </c>
    </row>
    <row r="174" spans="1:9" s="16" customFormat="1">
      <c r="A174" s="2">
        <v>79027</v>
      </c>
      <c r="B174" s="2" t="s">
        <v>569</v>
      </c>
      <c r="C174" s="27">
        <v>176</v>
      </c>
      <c r="D174" s="27">
        <v>386</v>
      </c>
      <c r="E174" s="27">
        <v>395</v>
      </c>
      <c r="F174" s="27">
        <v>280</v>
      </c>
      <c r="G174" s="27">
        <v>1237</v>
      </c>
      <c r="H174" s="21">
        <v>1.5909090909090908</v>
      </c>
      <c r="I174" s="21">
        <v>58.386683738796421</v>
      </c>
    </row>
    <row r="175" spans="1:9" s="16" customFormat="1">
      <c r="A175" s="2">
        <v>79029</v>
      </c>
      <c r="B175" s="2" t="s">
        <v>339</v>
      </c>
      <c r="C175" s="27">
        <v>746</v>
      </c>
      <c r="D175" s="27">
        <v>1763</v>
      </c>
      <c r="E175" s="27">
        <v>1970</v>
      </c>
      <c r="F175" s="27">
        <v>1360</v>
      </c>
      <c r="G175" s="27">
        <v>5839</v>
      </c>
      <c r="H175" s="21">
        <v>1.8230563002680966</v>
      </c>
      <c r="I175" s="21">
        <v>56.41575140637557</v>
      </c>
    </row>
    <row r="176" spans="1:9" s="16" customFormat="1">
      <c r="A176" s="2">
        <v>79030</v>
      </c>
      <c r="B176" s="2" t="s">
        <v>603</v>
      </c>
      <c r="C176" s="27">
        <v>110</v>
      </c>
      <c r="D176" s="27">
        <v>289</v>
      </c>
      <c r="E176" s="27">
        <v>338</v>
      </c>
      <c r="F176" s="27">
        <v>234</v>
      </c>
      <c r="G176" s="27">
        <v>971</v>
      </c>
      <c r="H176" s="21">
        <v>2.1272727272727274</v>
      </c>
      <c r="I176" s="21">
        <v>54.864433811802236</v>
      </c>
    </row>
    <row r="177" spans="1:9" s="16" customFormat="1">
      <c r="A177" s="2">
        <v>79033</v>
      </c>
      <c r="B177" s="2" t="s">
        <v>539</v>
      </c>
      <c r="C177" s="27">
        <v>167</v>
      </c>
      <c r="D177" s="27">
        <v>378</v>
      </c>
      <c r="E177" s="27">
        <v>492</v>
      </c>
      <c r="F177" s="27">
        <v>354</v>
      </c>
      <c r="G177" s="27">
        <v>1391</v>
      </c>
      <c r="H177" s="21">
        <v>2.1197604790419162</v>
      </c>
      <c r="I177" s="21">
        <v>59.885057471264368</v>
      </c>
    </row>
    <row r="178" spans="1:9" s="16" customFormat="1">
      <c r="A178" s="2">
        <v>79034</v>
      </c>
      <c r="B178" s="2" t="s">
        <v>473</v>
      </c>
      <c r="C178" s="27">
        <v>202</v>
      </c>
      <c r="D178" s="27">
        <v>591</v>
      </c>
      <c r="E178" s="27">
        <v>750</v>
      </c>
      <c r="F178" s="27">
        <v>597</v>
      </c>
      <c r="G178" s="27">
        <v>2140</v>
      </c>
      <c r="H178" s="21">
        <v>2.9554455445544554</v>
      </c>
      <c r="I178" s="21">
        <v>59.582401193139447</v>
      </c>
    </row>
    <row r="179" spans="1:9" s="16" customFormat="1">
      <c r="A179" s="2">
        <v>79036</v>
      </c>
      <c r="B179" s="2" t="s">
        <v>373</v>
      </c>
      <c r="C179" s="27">
        <v>744</v>
      </c>
      <c r="D179" s="27">
        <v>1549</v>
      </c>
      <c r="E179" s="27">
        <v>1646</v>
      </c>
      <c r="F179" s="27">
        <v>806</v>
      </c>
      <c r="G179" s="27">
        <v>4745</v>
      </c>
      <c r="H179" s="21">
        <v>1.0833333333333333</v>
      </c>
      <c r="I179" s="21">
        <v>48.513302034428797</v>
      </c>
    </row>
    <row r="180" spans="1:9" s="16" customFormat="1">
      <c r="A180" s="2">
        <v>79039</v>
      </c>
      <c r="B180" s="2" t="s">
        <v>326</v>
      </c>
      <c r="C180" s="27">
        <v>964</v>
      </c>
      <c r="D180" s="27">
        <v>2143</v>
      </c>
      <c r="E180" s="27">
        <v>2388</v>
      </c>
      <c r="F180" s="27">
        <v>1283</v>
      </c>
      <c r="G180" s="27">
        <v>6778</v>
      </c>
      <c r="H180" s="21">
        <v>1.3309128630705394</v>
      </c>
      <c r="I180" s="21">
        <v>49.591701611123376</v>
      </c>
    </row>
    <row r="181" spans="1:9" s="16" customFormat="1">
      <c r="A181" s="2">
        <v>79042</v>
      </c>
      <c r="B181" s="2" t="s">
        <v>344</v>
      </c>
      <c r="C181" s="27">
        <v>760</v>
      </c>
      <c r="D181" s="27">
        <v>1819</v>
      </c>
      <c r="E181" s="27">
        <v>2116</v>
      </c>
      <c r="F181" s="27">
        <v>936</v>
      </c>
      <c r="G181" s="27">
        <v>5631</v>
      </c>
      <c r="H181" s="21">
        <v>1.2315789473684211</v>
      </c>
      <c r="I181" s="21">
        <v>43.100381194409145</v>
      </c>
    </row>
    <row r="182" spans="1:9" s="16" customFormat="1">
      <c r="A182" s="2">
        <v>79043</v>
      </c>
      <c r="B182" s="2" t="s">
        <v>409</v>
      </c>
      <c r="C182" s="27">
        <v>354</v>
      </c>
      <c r="D182" s="27">
        <v>852</v>
      </c>
      <c r="E182" s="27">
        <v>1184</v>
      </c>
      <c r="F182" s="27">
        <v>794</v>
      </c>
      <c r="G182" s="27">
        <v>3184</v>
      </c>
      <c r="H182" s="21">
        <v>2.2429378531073447</v>
      </c>
      <c r="I182" s="21">
        <v>56.385068762278976</v>
      </c>
    </row>
    <row r="183" spans="1:9" s="16" customFormat="1">
      <c r="A183" s="2">
        <v>79047</v>
      </c>
      <c r="B183" s="2" t="s">
        <v>386</v>
      </c>
      <c r="C183" s="27">
        <v>555</v>
      </c>
      <c r="D183" s="27">
        <v>1371</v>
      </c>
      <c r="E183" s="27">
        <v>1379</v>
      </c>
      <c r="F183" s="27">
        <v>752</v>
      </c>
      <c r="G183" s="27">
        <v>4057</v>
      </c>
      <c r="H183" s="21">
        <v>1.3549549549549549</v>
      </c>
      <c r="I183" s="21">
        <v>47.527272727272731</v>
      </c>
    </row>
    <row r="184" spans="1:9" s="16" customFormat="1">
      <c r="A184" s="2">
        <v>79048</v>
      </c>
      <c r="B184" s="2" t="s">
        <v>486</v>
      </c>
      <c r="C184" s="27">
        <v>259</v>
      </c>
      <c r="D184" s="27">
        <v>644</v>
      </c>
      <c r="E184" s="27">
        <v>728</v>
      </c>
      <c r="F184" s="27">
        <v>449</v>
      </c>
      <c r="G184" s="27">
        <v>2080</v>
      </c>
      <c r="H184" s="21">
        <v>1.7335907335907337</v>
      </c>
      <c r="I184" s="21">
        <v>51.603498542274053</v>
      </c>
    </row>
    <row r="185" spans="1:9" s="16" customFormat="1">
      <c r="A185" s="2">
        <v>79052</v>
      </c>
      <c r="B185" s="2" t="s">
        <v>650</v>
      </c>
      <c r="C185" s="27">
        <v>80</v>
      </c>
      <c r="D185" s="27">
        <v>196</v>
      </c>
      <c r="E185" s="27">
        <v>196</v>
      </c>
      <c r="F185" s="27">
        <v>135</v>
      </c>
      <c r="G185" s="27">
        <v>607</v>
      </c>
      <c r="H185" s="21">
        <v>1.6875</v>
      </c>
      <c r="I185" s="21">
        <v>54.846938775510203</v>
      </c>
    </row>
    <row r="186" spans="1:9" s="16" customFormat="1">
      <c r="A186" s="2">
        <v>79055</v>
      </c>
      <c r="B186" s="2" t="s">
        <v>665</v>
      </c>
      <c r="C186" s="27">
        <v>63</v>
      </c>
      <c r="D186" s="27">
        <v>137</v>
      </c>
      <c r="E186" s="27">
        <v>172</v>
      </c>
      <c r="F186" s="27">
        <v>144</v>
      </c>
      <c r="G186" s="27">
        <v>516</v>
      </c>
      <c r="H186" s="21">
        <v>2.2857142857142856</v>
      </c>
      <c r="I186" s="21">
        <v>66.990291262135926</v>
      </c>
    </row>
    <row r="187" spans="1:9" s="16" customFormat="1">
      <c r="A187" s="2">
        <v>79056</v>
      </c>
      <c r="B187" s="2" t="s">
        <v>479</v>
      </c>
      <c r="C187" s="27">
        <v>262</v>
      </c>
      <c r="D187" s="27">
        <v>614</v>
      </c>
      <c r="E187" s="27">
        <v>718</v>
      </c>
      <c r="F187" s="27">
        <v>545</v>
      </c>
      <c r="G187" s="27">
        <v>2139</v>
      </c>
      <c r="H187" s="21">
        <v>2.0801526717557253</v>
      </c>
      <c r="I187" s="21">
        <v>60.585585585585591</v>
      </c>
    </row>
    <row r="188" spans="1:9" s="16" customFormat="1">
      <c r="A188" s="2">
        <v>79058</v>
      </c>
      <c r="B188" s="2" t="s">
        <v>399</v>
      </c>
      <c r="C188" s="27">
        <v>402</v>
      </c>
      <c r="D188" s="27">
        <v>985</v>
      </c>
      <c r="E188" s="27">
        <v>1267</v>
      </c>
      <c r="F188" s="27">
        <v>777</v>
      </c>
      <c r="G188" s="27">
        <v>3431</v>
      </c>
      <c r="H188" s="21">
        <v>1.9328358208955223</v>
      </c>
      <c r="I188" s="21">
        <v>52.353463587921844</v>
      </c>
    </row>
    <row r="189" spans="1:9" s="16" customFormat="1">
      <c r="A189" s="2">
        <v>79059</v>
      </c>
      <c r="B189" s="2" t="s">
        <v>336</v>
      </c>
      <c r="C189" s="27">
        <v>674</v>
      </c>
      <c r="D189" s="27">
        <v>1744</v>
      </c>
      <c r="E189" s="27">
        <v>2178</v>
      </c>
      <c r="F189" s="27">
        <v>1412</v>
      </c>
      <c r="G189" s="27">
        <v>6008</v>
      </c>
      <c r="H189" s="21">
        <v>2.0949554896142435</v>
      </c>
      <c r="I189" s="21">
        <v>53.187149413564505</v>
      </c>
    </row>
    <row r="190" spans="1:9" s="16" customFormat="1">
      <c r="A190" s="2">
        <v>79060</v>
      </c>
      <c r="B190" s="2" t="s">
        <v>364</v>
      </c>
      <c r="C190" s="27">
        <v>748</v>
      </c>
      <c r="D190" s="27">
        <v>1650</v>
      </c>
      <c r="E190" s="27">
        <v>1574</v>
      </c>
      <c r="F190" s="27">
        <v>857</v>
      </c>
      <c r="G190" s="27">
        <v>4829</v>
      </c>
      <c r="H190" s="21">
        <v>1.1457219251336899</v>
      </c>
      <c r="I190" s="21">
        <v>49.782878411910673</v>
      </c>
    </row>
    <row r="191" spans="1:9" s="16" customFormat="1">
      <c r="A191" s="2">
        <v>79061</v>
      </c>
      <c r="B191" s="2" t="s">
        <v>357</v>
      </c>
      <c r="C191" s="27">
        <v>650</v>
      </c>
      <c r="D191" s="27">
        <v>1453</v>
      </c>
      <c r="E191" s="27">
        <v>1462</v>
      </c>
      <c r="F191" s="27">
        <v>1053</v>
      </c>
      <c r="G191" s="27">
        <v>4618</v>
      </c>
      <c r="H191" s="21">
        <v>1.62</v>
      </c>
      <c r="I191" s="21">
        <v>58.42195540308748</v>
      </c>
    </row>
    <row r="192" spans="1:9" s="16" customFormat="1">
      <c r="A192" s="2">
        <v>79063</v>
      </c>
      <c r="B192" s="2" t="s">
        <v>528</v>
      </c>
      <c r="C192" s="27">
        <v>203</v>
      </c>
      <c r="D192" s="27">
        <v>483</v>
      </c>
      <c r="E192" s="27">
        <v>544</v>
      </c>
      <c r="F192" s="27">
        <v>393</v>
      </c>
      <c r="G192" s="27">
        <v>1623</v>
      </c>
      <c r="H192" s="21">
        <v>1.9359605911330049</v>
      </c>
      <c r="I192" s="21">
        <v>58.033106134371963</v>
      </c>
    </row>
    <row r="193" spans="1:9" s="16" customFormat="1">
      <c r="A193" s="2">
        <v>79065</v>
      </c>
      <c r="B193" s="2" t="s">
        <v>649</v>
      </c>
      <c r="C193" s="27">
        <v>68</v>
      </c>
      <c r="D193" s="27">
        <v>145</v>
      </c>
      <c r="E193" s="27">
        <v>222</v>
      </c>
      <c r="F193" s="27">
        <v>193</v>
      </c>
      <c r="G193" s="27">
        <v>628</v>
      </c>
      <c r="H193" s="21">
        <v>2.8382352941176472</v>
      </c>
      <c r="I193" s="21">
        <v>71.117166212534059</v>
      </c>
    </row>
    <row r="194" spans="1:9" s="16" customFormat="1">
      <c r="A194" s="2">
        <v>79068</v>
      </c>
      <c r="B194" s="2" t="s">
        <v>567</v>
      </c>
      <c r="C194" s="27">
        <v>175</v>
      </c>
      <c r="D194" s="27">
        <v>377</v>
      </c>
      <c r="E194" s="27">
        <v>425</v>
      </c>
      <c r="F194" s="27">
        <v>296</v>
      </c>
      <c r="G194" s="27">
        <v>1273</v>
      </c>
      <c r="H194" s="21">
        <v>1.6914285714285715</v>
      </c>
      <c r="I194" s="21">
        <v>58.728179551122196</v>
      </c>
    </row>
    <row r="195" spans="1:9" s="16" customFormat="1">
      <c r="A195" s="2">
        <v>79069</v>
      </c>
      <c r="B195" s="2" t="s">
        <v>368</v>
      </c>
      <c r="C195" s="27">
        <v>617</v>
      </c>
      <c r="D195" s="27">
        <v>1436</v>
      </c>
      <c r="E195" s="27">
        <v>1566</v>
      </c>
      <c r="F195" s="27">
        <v>903</v>
      </c>
      <c r="G195" s="27">
        <v>4522</v>
      </c>
      <c r="H195" s="21">
        <v>1.4635332252836304</v>
      </c>
      <c r="I195" s="21">
        <v>50.632911392405063</v>
      </c>
    </row>
    <row r="196" spans="1:9" s="16" customFormat="1">
      <c r="A196" s="2">
        <v>79071</v>
      </c>
      <c r="B196" s="2" t="s">
        <v>669</v>
      </c>
      <c r="C196" s="27">
        <v>49</v>
      </c>
      <c r="D196" s="27">
        <v>122</v>
      </c>
      <c r="E196" s="27">
        <v>138</v>
      </c>
      <c r="F196" s="27">
        <v>129</v>
      </c>
      <c r="G196" s="27">
        <v>438</v>
      </c>
      <c r="H196" s="21">
        <v>2.6326530612244898</v>
      </c>
      <c r="I196" s="21">
        <v>68.461538461538467</v>
      </c>
    </row>
    <row r="197" spans="1:9" s="16" customFormat="1">
      <c r="A197" s="2">
        <v>79072</v>
      </c>
      <c r="B197" s="2" t="s">
        <v>466</v>
      </c>
      <c r="C197" s="27">
        <v>343</v>
      </c>
      <c r="D197" s="27">
        <v>731</v>
      </c>
      <c r="E197" s="27">
        <v>824</v>
      </c>
      <c r="F197" s="27">
        <v>397</v>
      </c>
      <c r="G197" s="27">
        <v>2295</v>
      </c>
      <c r="H197" s="21">
        <v>1.1574344023323615</v>
      </c>
      <c r="I197" s="21">
        <v>47.588424437299039</v>
      </c>
    </row>
    <row r="198" spans="1:9" s="16" customFormat="1">
      <c r="A198" s="2">
        <v>79073</v>
      </c>
      <c r="B198" s="2" t="s">
        <v>614</v>
      </c>
      <c r="C198" s="27">
        <v>79</v>
      </c>
      <c r="D198" s="27">
        <v>261</v>
      </c>
      <c r="E198" s="27">
        <v>318</v>
      </c>
      <c r="F198" s="27">
        <v>242</v>
      </c>
      <c r="G198" s="27">
        <v>900</v>
      </c>
      <c r="H198" s="21">
        <v>3.0632911392405062</v>
      </c>
      <c r="I198" s="21">
        <v>55.440414507772019</v>
      </c>
    </row>
    <row r="199" spans="1:9" s="16" customFormat="1">
      <c r="A199" s="2">
        <v>79074</v>
      </c>
      <c r="B199" s="2" t="s">
        <v>585</v>
      </c>
      <c r="C199" s="27">
        <v>116</v>
      </c>
      <c r="D199" s="27">
        <v>282</v>
      </c>
      <c r="E199" s="27">
        <v>376</v>
      </c>
      <c r="F199" s="27">
        <v>348</v>
      </c>
      <c r="G199" s="27">
        <v>1122</v>
      </c>
      <c r="H199" s="21">
        <v>3</v>
      </c>
      <c r="I199" s="21">
        <v>70.516717325227958</v>
      </c>
    </row>
    <row r="200" spans="1:9" s="16" customFormat="1">
      <c r="A200" s="2">
        <v>79077</v>
      </c>
      <c r="B200" s="2" t="s">
        <v>633</v>
      </c>
      <c r="C200" s="27">
        <v>99</v>
      </c>
      <c r="D200" s="27">
        <v>240</v>
      </c>
      <c r="E200" s="27">
        <v>273</v>
      </c>
      <c r="F200" s="27">
        <v>166</v>
      </c>
      <c r="G200" s="27">
        <v>778</v>
      </c>
      <c r="H200" s="21">
        <v>1.6767676767676767</v>
      </c>
      <c r="I200" s="21">
        <v>51.656920077972714</v>
      </c>
    </row>
    <row r="201" spans="1:9" s="16" customFormat="1">
      <c r="A201" s="2">
        <v>79080</v>
      </c>
      <c r="B201" s="2" t="s">
        <v>530</v>
      </c>
      <c r="C201" s="27">
        <v>158</v>
      </c>
      <c r="D201" s="27">
        <v>507</v>
      </c>
      <c r="E201" s="27">
        <v>681</v>
      </c>
      <c r="F201" s="27">
        <v>383</v>
      </c>
      <c r="G201" s="27">
        <v>1729</v>
      </c>
      <c r="H201" s="21">
        <v>2.4240506329113924</v>
      </c>
      <c r="I201" s="21">
        <v>45.53872053872054</v>
      </c>
    </row>
    <row r="202" spans="1:9" s="16" customFormat="1">
      <c r="A202" s="2">
        <v>79081</v>
      </c>
      <c r="B202" s="2" t="s">
        <v>360</v>
      </c>
      <c r="C202" s="27">
        <v>779</v>
      </c>
      <c r="D202" s="27">
        <v>1611</v>
      </c>
      <c r="E202" s="27">
        <v>1879</v>
      </c>
      <c r="F202" s="27">
        <v>954</v>
      </c>
      <c r="G202" s="27">
        <v>5223</v>
      </c>
      <c r="H202" s="21">
        <v>1.2246469833119384</v>
      </c>
      <c r="I202" s="21">
        <v>49.656160458452717</v>
      </c>
    </row>
    <row r="203" spans="1:9" s="16" customFormat="1">
      <c r="A203" s="2">
        <v>79083</v>
      </c>
      <c r="B203" s="2" t="s">
        <v>622</v>
      </c>
      <c r="C203" s="27">
        <v>106</v>
      </c>
      <c r="D203" s="27">
        <v>266</v>
      </c>
      <c r="E203" s="27">
        <v>289</v>
      </c>
      <c r="F203" s="27">
        <v>197</v>
      </c>
      <c r="G203" s="27">
        <v>858</v>
      </c>
      <c r="H203" s="21">
        <v>1.8584905660377358</v>
      </c>
      <c r="I203" s="21">
        <v>54.594594594594589</v>
      </c>
    </row>
    <row r="204" spans="1:9" s="16" customFormat="1">
      <c r="A204" s="2">
        <v>79087</v>
      </c>
      <c r="B204" s="2" t="s">
        <v>359</v>
      </c>
      <c r="C204" s="27">
        <v>639</v>
      </c>
      <c r="D204" s="27">
        <v>1518</v>
      </c>
      <c r="E204" s="27">
        <v>1675</v>
      </c>
      <c r="F204" s="27">
        <v>911</v>
      </c>
      <c r="G204" s="27">
        <v>4743</v>
      </c>
      <c r="H204" s="21">
        <v>1.4256651017214397</v>
      </c>
      <c r="I204" s="21">
        <v>48.543689320388353</v>
      </c>
    </row>
    <row r="205" spans="1:9" s="16" customFormat="1">
      <c r="A205" s="2">
        <v>79088</v>
      </c>
      <c r="B205" s="2" t="s">
        <v>653</v>
      </c>
      <c r="C205" s="27">
        <v>47</v>
      </c>
      <c r="D205" s="27">
        <v>141</v>
      </c>
      <c r="E205" s="27">
        <v>202</v>
      </c>
      <c r="F205" s="27">
        <v>160</v>
      </c>
      <c r="G205" s="27">
        <v>550</v>
      </c>
      <c r="H205" s="21">
        <v>3.4042553191489362</v>
      </c>
      <c r="I205" s="21">
        <v>60.349854227405253</v>
      </c>
    </row>
    <row r="206" spans="1:9" s="16" customFormat="1">
      <c r="A206" s="2">
        <v>79089</v>
      </c>
      <c r="B206" s="2" t="s">
        <v>564</v>
      </c>
      <c r="C206" s="27">
        <v>131</v>
      </c>
      <c r="D206" s="27">
        <v>299</v>
      </c>
      <c r="E206" s="27">
        <v>439</v>
      </c>
      <c r="F206" s="27">
        <v>358</v>
      </c>
      <c r="G206" s="27">
        <v>1227</v>
      </c>
      <c r="H206" s="21">
        <v>2.7328244274809159</v>
      </c>
      <c r="I206" s="21">
        <v>66.260162601626021</v>
      </c>
    </row>
    <row r="207" spans="1:9" s="16" customFormat="1">
      <c r="A207" s="2">
        <v>79092</v>
      </c>
      <c r="B207" s="2" t="s">
        <v>474</v>
      </c>
      <c r="C207" s="27">
        <v>288</v>
      </c>
      <c r="D207" s="27">
        <v>621</v>
      </c>
      <c r="E207" s="27">
        <v>783</v>
      </c>
      <c r="F207" s="27">
        <v>449</v>
      </c>
      <c r="G207" s="27">
        <v>2141</v>
      </c>
      <c r="H207" s="21">
        <v>1.5590277777777777</v>
      </c>
      <c r="I207" s="21">
        <v>52.49287749287749</v>
      </c>
    </row>
    <row r="208" spans="1:9" s="16" customFormat="1">
      <c r="A208" s="2">
        <v>79094</v>
      </c>
      <c r="B208" s="2" t="s">
        <v>586</v>
      </c>
      <c r="C208" s="27">
        <v>126</v>
      </c>
      <c r="D208" s="27">
        <v>338</v>
      </c>
      <c r="E208" s="27">
        <v>381</v>
      </c>
      <c r="F208" s="27">
        <v>294</v>
      </c>
      <c r="G208" s="27">
        <v>1139</v>
      </c>
      <c r="H208" s="21">
        <v>2.3333333333333335</v>
      </c>
      <c r="I208" s="21">
        <v>58.414464534075108</v>
      </c>
    </row>
    <row r="209" spans="1:9" s="16" customFormat="1">
      <c r="A209" s="2">
        <v>79095</v>
      </c>
      <c r="B209" s="2" t="s">
        <v>440</v>
      </c>
      <c r="C209" s="27">
        <v>345</v>
      </c>
      <c r="D209" s="27">
        <v>836</v>
      </c>
      <c r="E209" s="27">
        <v>927</v>
      </c>
      <c r="F209" s="27">
        <v>544</v>
      </c>
      <c r="G209" s="27">
        <v>2652</v>
      </c>
      <c r="H209" s="21">
        <v>1.5768115942028986</v>
      </c>
      <c r="I209" s="21">
        <v>50.425411230856497</v>
      </c>
    </row>
    <row r="210" spans="1:9" s="16" customFormat="1">
      <c r="A210" s="2">
        <v>79096</v>
      </c>
      <c r="B210" s="2" t="s">
        <v>444</v>
      </c>
      <c r="C210" s="27">
        <v>373</v>
      </c>
      <c r="D210" s="27">
        <v>820</v>
      </c>
      <c r="E210" s="27">
        <v>925</v>
      </c>
      <c r="F210" s="27">
        <v>463</v>
      </c>
      <c r="G210" s="27">
        <v>2581</v>
      </c>
      <c r="H210" s="21">
        <v>1.2412868632707774</v>
      </c>
      <c r="I210" s="21">
        <v>47.908309455587393</v>
      </c>
    </row>
    <row r="211" spans="1:9" s="16" customFormat="1">
      <c r="A211" s="2">
        <v>79099</v>
      </c>
      <c r="B211" s="2" t="s">
        <v>471</v>
      </c>
      <c r="C211" s="27">
        <v>282</v>
      </c>
      <c r="D211" s="27">
        <v>636</v>
      </c>
      <c r="E211" s="27">
        <v>787</v>
      </c>
      <c r="F211" s="27">
        <v>483</v>
      </c>
      <c r="G211" s="27">
        <v>2188</v>
      </c>
      <c r="H211" s="21">
        <v>1.7127659574468086</v>
      </c>
      <c r="I211" s="21">
        <v>53.759662684469433</v>
      </c>
    </row>
    <row r="212" spans="1:9" s="16" customFormat="1">
      <c r="A212" s="2">
        <v>79108</v>
      </c>
      <c r="B212" s="2" t="s">
        <v>643</v>
      </c>
      <c r="C212" s="27">
        <v>110</v>
      </c>
      <c r="D212" s="27">
        <v>223</v>
      </c>
      <c r="E212" s="27">
        <v>245</v>
      </c>
      <c r="F212" s="27">
        <v>153</v>
      </c>
      <c r="G212" s="27">
        <v>731</v>
      </c>
      <c r="H212" s="21">
        <v>1.3909090909090909</v>
      </c>
      <c r="I212" s="21">
        <v>56.196581196581199</v>
      </c>
    </row>
    <row r="213" spans="1:9" s="16" customFormat="1">
      <c r="A213" s="2">
        <v>79110</v>
      </c>
      <c r="B213" s="2" t="s">
        <v>526</v>
      </c>
      <c r="C213" s="27">
        <v>201</v>
      </c>
      <c r="D213" s="27">
        <v>503</v>
      </c>
      <c r="E213" s="27">
        <v>542</v>
      </c>
      <c r="F213" s="27">
        <v>354</v>
      </c>
      <c r="G213" s="27">
        <v>1600</v>
      </c>
      <c r="H213" s="21">
        <v>1.7611940298507462</v>
      </c>
      <c r="I213" s="21">
        <v>53.110047846889955</v>
      </c>
    </row>
    <row r="214" spans="1:9" s="16" customFormat="1">
      <c r="A214" s="2">
        <v>79114</v>
      </c>
      <c r="B214" s="2" t="s">
        <v>375</v>
      </c>
      <c r="C214" s="27">
        <v>544</v>
      </c>
      <c r="D214" s="27">
        <v>1397</v>
      </c>
      <c r="E214" s="27">
        <v>1439</v>
      </c>
      <c r="F214" s="27">
        <v>862</v>
      </c>
      <c r="G214" s="27">
        <v>4242</v>
      </c>
      <c r="H214" s="21">
        <v>1.5845588235294117</v>
      </c>
      <c r="I214" s="21">
        <v>49.576868829337094</v>
      </c>
    </row>
    <row r="215" spans="1:9" s="16" customFormat="1">
      <c r="A215" s="2">
        <v>79115</v>
      </c>
      <c r="B215" s="2" t="s">
        <v>515</v>
      </c>
      <c r="C215" s="27">
        <v>182</v>
      </c>
      <c r="D215" s="27">
        <v>512</v>
      </c>
      <c r="E215" s="27">
        <v>604</v>
      </c>
      <c r="F215" s="27">
        <v>396</v>
      </c>
      <c r="G215" s="27">
        <v>1694</v>
      </c>
      <c r="H215" s="21">
        <v>2.1758241758241756</v>
      </c>
      <c r="I215" s="21">
        <v>51.792114695340494</v>
      </c>
    </row>
    <row r="216" spans="1:9" s="16" customFormat="1">
      <c r="A216" s="2">
        <v>79116</v>
      </c>
      <c r="B216" s="2" t="s">
        <v>559</v>
      </c>
      <c r="C216" s="27">
        <v>200</v>
      </c>
      <c r="D216" s="27">
        <v>401</v>
      </c>
      <c r="E216" s="27">
        <v>462</v>
      </c>
      <c r="F216" s="27">
        <v>300</v>
      </c>
      <c r="G216" s="27">
        <v>1363</v>
      </c>
      <c r="H216" s="21">
        <v>1.5</v>
      </c>
      <c r="I216" s="21">
        <v>57.937427578215527</v>
      </c>
    </row>
    <row r="217" spans="1:9" s="16" customFormat="1">
      <c r="A217" s="2">
        <v>79117</v>
      </c>
      <c r="B217" s="2" t="s">
        <v>482</v>
      </c>
      <c r="C217" s="27">
        <v>258</v>
      </c>
      <c r="D217" s="27">
        <v>634</v>
      </c>
      <c r="E217" s="27">
        <v>721</v>
      </c>
      <c r="F217" s="27">
        <v>496</v>
      </c>
      <c r="G217" s="27">
        <v>2109</v>
      </c>
      <c r="H217" s="21">
        <v>1.9224806201550388</v>
      </c>
      <c r="I217" s="21">
        <v>55.645756457564573</v>
      </c>
    </row>
    <row r="218" spans="1:9" s="16" customFormat="1">
      <c r="A218" s="2">
        <v>79118</v>
      </c>
      <c r="B218" s="2" t="s">
        <v>488</v>
      </c>
      <c r="C218" s="27">
        <v>185</v>
      </c>
      <c r="D218" s="27">
        <v>511</v>
      </c>
      <c r="E218" s="27">
        <v>710</v>
      </c>
      <c r="F218" s="27">
        <v>564</v>
      </c>
      <c r="G218" s="27">
        <v>1970</v>
      </c>
      <c r="H218" s="21">
        <v>3.0486486486486486</v>
      </c>
      <c r="I218" s="21">
        <v>61.343161343161348</v>
      </c>
    </row>
    <row r="219" spans="1:9" s="16" customFormat="1">
      <c r="A219" s="2">
        <v>79122</v>
      </c>
      <c r="B219" s="2" t="s">
        <v>509</v>
      </c>
      <c r="C219" s="27">
        <v>226</v>
      </c>
      <c r="D219" s="27">
        <v>530</v>
      </c>
      <c r="E219" s="27">
        <v>615</v>
      </c>
      <c r="F219" s="27">
        <v>450</v>
      </c>
      <c r="G219" s="27">
        <v>1821</v>
      </c>
      <c r="H219" s="21">
        <v>1.9911504424778761</v>
      </c>
      <c r="I219" s="21">
        <v>59.039301310043669</v>
      </c>
    </row>
    <row r="220" spans="1:9" s="16" customFormat="1">
      <c r="A220" s="2">
        <v>79123</v>
      </c>
      <c r="B220" s="2" t="s">
        <v>404</v>
      </c>
      <c r="C220" s="27">
        <v>492</v>
      </c>
      <c r="D220" s="27">
        <v>1050</v>
      </c>
      <c r="E220" s="27">
        <v>1309</v>
      </c>
      <c r="F220" s="27">
        <v>611</v>
      </c>
      <c r="G220" s="27">
        <v>3462</v>
      </c>
      <c r="H220" s="21">
        <v>1.2418699186991871</v>
      </c>
      <c r="I220" s="21">
        <v>46.757100466299278</v>
      </c>
    </row>
    <row r="221" spans="1:9" s="16" customFormat="1">
      <c r="A221" s="2">
        <v>79126</v>
      </c>
      <c r="B221" s="2" t="s">
        <v>667</v>
      </c>
      <c r="C221" s="27">
        <v>51</v>
      </c>
      <c r="D221" s="27">
        <v>160</v>
      </c>
      <c r="E221" s="27">
        <v>189</v>
      </c>
      <c r="F221" s="27">
        <v>137</v>
      </c>
      <c r="G221" s="27">
        <v>537</v>
      </c>
      <c r="H221" s="21">
        <v>2.6862745098039214</v>
      </c>
      <c r="I221" s="21">
        <v>53.868194842406879</v>
      </c>
    </row>
    <row r="222" spans="1:9" s="16" customFormat="1">
      <c r="A222" s="2">
        <v>79127</v>
      </c>
      <c r="B222" s="2" t="s">
        <v>322</v>
      </c>
      <c r="C222" s="27">
        <v>1128</v>
      </c>
      <c r="D222" s="27">
        <v>2545</v>
      </c>
      <c r="E222" s="27">
        <v>2662</v>
      </c>
      <c r="F222" s="27">
        <v>1140</v>
      </c>
      <c r="G222" s="27">
        <v>7475</v>
      </c>
      <c r="H222" s="21">
        <v>1.0106382978723405</v>
      </c>
      <c r="I222" s="21">
        <v>43.556750528135204</v>
      </c>
    </row>
    <row r="223" spans="1:9" s="16" customFormat="1">
      <c r="A223" s="2">
        <v>79129</v>
      </c>
      <c r="B223" s="2" t="s">
        <v>410</v>
      </c>
      <c r="C223" s="27">
        <v>349</v>
      </c>
      <c r="D223" s="27">
        <v>976</v>
      </c>
      <c r="E223" s="27">
        <v>1074</v>
      </c>
      <c r="F223" s="27">
        <v>791</v>
      </c>
      <c r="G223" s="27">
        <v>3190</v>
      </c>
      <c r="H223" s="21">
        <v>2.2664756446991405</v>
      </c>
      <c r="I223" s="21">
        <v>55.609756097560982</v>
      </c>
    </row>
    <row r="224" spans="1:9" s="16" customFormat="1">
      <c r="A224" s="2">
        <v>79130</v>
      </c>
      <c r="B224" s="2" t="s">
        <v>355</v>
      </c>
      <c r="C224" s="27">
        <v>558</v>
      </c>
      <c r="D224" s="27">
        <v>1507</v>
      </c>
      <c r="E224" s="27">
        <v>1683</v>
      </c>
      <c r="F224" s="27">
        <v>906</v>
      </c>
      <c r="G224" s="27">
        <v>4654</v>
      </c>
      <c r="H224" s="21">
        <v>1.6236559139784945</v>
      </c>
      <c r="I224" s="21">
        <v>45.893416927899686</v>
      </c>
    </row>
    <row r="225" spans="1:9" s="16" customFormat="1">
      <c r="A225" s="2">
        <v>79131</v>
      </c>
      <c r="B225" s="2" t="s">
        <v>427</v>
      </c>
      <c r="C225" s="27">
        <v>549</v>
      </c>
      <c r="D225" s="27">
        <v>1022</v>
      </c>
      <c r="E225" s="27">
        <v>1090</v>
      </c>
      <c r="F225" s="27">
        <v>473</v>
      </c>
      <c r="G225" s="27">
        <v>3134</v>
      </c>
      <c r="H225" s="21">
        <v>0.86156648451730422</v>
      </c>
      <c r="I225" s="21">
        <v>48.390151515151516</v>
      </c>
    </row>
    <row r="226" spans="1:9" s="16" customFormat="1">
      <c r="A226" s="2">
        <v>79133</v>
      </c>
      <c r="B226" s="2" t="s">
        <v>366</v>
      </c>
      <c r="C226" s="27">
        <v>705</v>
      </c>
      <c r="D226" s="27">
        <v>1519</v>
      </c>
      <c r="E226" s="27">
        <v>1695</v>
      </c>
      <c r="F226" s="27">
        <v>800</v>
      </c>
      <c r="G226" s="27">
        <v>4719</v>
      </c>
      <c r="H226" s="21">
        <v>1.1347517730496455</v>
      </c>
      <c r="I226" s="21">
        <v>46.826384567517117</v>
      </c>
    </row>
    <row r="227" spans="1:9" s="16" customFormat="1">
      <c r="A227" s="2">
        <v>79134</v>
      </c>
      <c r="B227" s="2" t="s">
        <v>628</v>
      </c>
      <c r="C227" s="27">
        <v>101</v>
      </c>
      <c r="D227" s="27">
        <v>245</v>
      </c>
      <c r="E227" s="27">
        <v>305</v>
      </c>
      <c r="F227" s="27">
        <v>158</v>
      </c>
      <c r="G227" s="27">
        <v>809</v>
      </c>
      <c r="H227" s="21">
        <v>1.5643564356435644</v>
      </c>
      <c r="I227" s="21">
        <v>47.090909090909086</v>
      </c>
    </row>
    <row r="228" spans="1:9" s="16" customFormat="1">
      <c r="A228" s="2">
        <v>79137</v>
      </c>
      <c r="B228" s="2" t="s">
        <v>310</v>
      </c>
      <c r="C228" s="27">
        <v>964</v>
      </c>
      <c r="D228" s="27">
        <v>2550</v>
      </c>
      <c r="E228" s="27">
        <v>3461</v>
      </c>
      <c r="F228" s="27">
        <v>2244</v>
      </c>
      <c r="G228" s="27">
        <v>9219</v>
      </c>
      <c r="H228" s="21">
        <v>2.3278008298755188</v>
      </c>
      <c r="I228" s="21">
        <v>53.368823822991182</v>
      </c>
    </row>
    <row r="229" spans="1:9" s="16" customFormat="1">
      <c r="A229" s="2">
        <v>79138</v>
      </c>
      <c r="B229" s="2" t="s">
        <v>417</v>
      </c>
      <c r="C229" s="27">
        <v>363</v>
      </c>
      <c r="D229" s="27">
        <v>889</v>
      </c>
      <c r="E229" s="27">
        <v>1184</v>
      </c>
      <c r="F229" s="27">
        <v>647</v>
      </c>
      <c r="G229" s="27">
        <v>3083</v>
      </c>
      <c r="H229" s="21">
        <v>1.7823691460055096</v>
      </c>
      <c r="I229" s="21">
        <v>48.721659430776654</v>
      </c>
    </row>
    <row r="230" spans="1:9" s="16" customFormat="1">
      <c r="A230" s="2">
        <v>79139</v>
      </c>
      <c r="B230" s="2" t="s">
        <v>524</v>
      </c>
      <c r="C230" s="27">
        <v>183</v>
      </c>
      <c r="D230" s="27">
        <v>457</v>
      </c>
      <c r="E230" s="27">
        <v>556</v>
      </c>
      <c r="F230" s="27">
        <v>381</v>
      </c>
      <c r="G230" s="27">
        <v>1577</v>
      </c>
      <c r="H230" s="21">
        <v>2.081967213114754</v>
      </c>
      <c r="I230" s="21">
        <v>55.676209279368216</v>
      </c>
    </row>
    <row r="231" spans="1:9" s="16" customFormat="1">
      <c r="A231" s="2">
        <v>79142</v>
      </c>
      <c r="B231" s="2" t="s">
        <v>401</v>
      </c>
      <c r="C231" s="27">
        <v>540</v>
      </c>
      <c r="D231" s="27">
        <v>1118</v>
      </c>
      <c r="E231" s="27">
        <v>1318</v>
      </c>
      <c r="F231" s="27">
        <v>645</v>
      </c>
      <c r="G231" s="27">
        <v>3621</v>
      </c>
      <c r="H231" s="21">
        <v>1.1944444444444444</v>
      </c>
      <c r="I231" s="21">
        <v>48.645320197044335</v>
      </c>
    </row>
    <row r="232" spans="1:9" s="16" customFormat="1">
      <c r="A232" s="2">
        <v>79143</v>
      </c>
      <c r="B232" s="2" t="s">
        <v>451</v>
      </c>
      <c r="C232" s="27">
        <v>279</v>
      </c>
      <c r="D232" s="27">
        <v>749</v>
      </c>
      <c r="E232" s="27">
        <v>890</v>
      </c>
      <c r="F232" s="27">
        <v>533</v>
      </c>
      <c r="G232" s="27">
        <v>2451</v>
      </c>
      <c r="H232" s="21">
        <v>1.9103942652329748</v>
      </c>
      <c r="I232" s="21">
        <v>49.542403904820013</v>
      </c>
    </row>
    <row r="233" spans="1:9" s="16" customFormat="1">
      <c r="A233" s="2">
        <v>79146</v>
      </c>
      <c r="B233" s="2" t="s">
        <v>437</v>
      </c>
      <c r="C233" s="27">
        <v>374</v>
      </c>
      <c r="D233" s="27">
        <v>870</v>
      </c>
      <c r="E233" s="27">
        <v>987</v>
      </c>
      <c r="F233" s="27">
        <v>491</v>
      </c>
      <c r="G233" s="27">
        <v>2722</v>
      </c>
      <c r="H233" s="21">
        <v>1.3128342245989304</v>
      </c>
      <c r="I233" s="21">
        <v>46.580506192784057</v>
      </c>
    </row>
    <row r="234" spans="1:9" s="16" customFormat="1">
      <c r="A234" s="2">
        <v>79147</v>
      </c>
      <c r="B234" s="2" t="s">
        <v>384</v>
      </c>
      <c r="C234" s="27">
        <v>488</v>
      </c>
      <c r="D234" s="27">
        <v>1160</v>
      </c>
      <c r="E234" s="27">
        <v>1432</v>
      </c>
      <c r="F234" s="27">
        <v>814</v>
      </c>
      <c r="G234" s="27">
        <v>3894</v>
      </c>
      <c r="H234" s="21">
        <v>1.6680327868852458</v>
      </c>
      <c r="I234" s="21">
        <v>50.231481481481474</v>
      </c>
    </row>
    <row r="235" spans="1:9" s="16" customFormat="1">
      <c r="A235" s="2">
        <v>79148</v>
      </c>
      <c r="B235" s="2" t="s">
        <v>590</v>
      </c>
      <c r="C235" s="27">
        <v>121</v>
      </c>
      <c r="D235" s="27">
        <v>284</v>
      </c>
      <c r="E235" s="27">
        <v>368</v>
      </c>
      <c r="F235" s="27">
        <v>287</v>
      </c>
      <c r="G235" s="27">
        <v>1060</v>
      </c>
      <c r="H235" s="21">
        <v>2.3719008264462809</v>
      </c>
      <c r="I235" s="21">
        <v>62.576687116564422</v>
      </c>
    </row>
    <row r="236" spans="1:9" s="16" customFormat="1">
      <c r="A236" s="2">
        <v>79151</v>
      </c>
      <c r="B236" s="2" t="s">
        <v>506</v>
      </c>
      <c r="C236" s="27">
        <v>227</v>
      </c>
      <c r="D236" s="27">
        <v>478</v>
      </c>
      <c r="E236" s="27">
        <v>576</v>
      </c>
      <c r="F236" s="27">
        <v>506</v>
      </c>
      <c r="G236" s="27">
        <v>1787</v>
      </c>
      <c r="H236" s="21">
        <v>2.2290748898678414</v>
      </c>
      <c r="I236" s="21">
        <v>69.544592030360533</v>
      </c>
    </row>
    <row r="237" spans="1:9" s="16" customFormat="1">
      <c r="A237" s="2">
        <v>79157</v>
      </c>
      <c r="B237" s="2" t="s">
        <v>520</v>
      </c>
      <c r="C237" s="27">
        <v>187</v>
      </c>
      <c r="D237" s="27">
        <v>503</v>
      </c>
      <c r="E237" s="27">
        <v>567</v>
      </c>
      <c r="F237" s="27">
        <v>417</v>
      </c>
      <c r="G237" s="27">
        <v>1674</v>
      </c>
      <c r="H237" s="21">
        <v>2.2299465240641712</v>
      </c>
      <c r="I237" s="21">
        <v>56.44859813084112</v>
      </c>
    </row>
    <row r="238" spans="1:9" s="16" customFormat="1">
      <c r="A238" s="2">
        <v>79160</v>
      </c>
      <c r="B238" s="2" t="s">
        <v>263</v>
      </c>
      <c r="C238" s="27">
        <v>10260</v>
      </c>
      <c r="D238" s="27">
        <v>22737</v>
      </c>
      <c r="E238" s="27">
        <v>25081</v>
      </c>
      <c r="F238" s="27">
        <v>12437</v>
      </c>
      <c r="G238" s="27">
        <v>70515</v>
      </c>
      <c r="H238" s="21">
        <v>1.2121832358674465</v>
      </c>
      <c r="I238" s="21">
        <v>47.465389602241828</v>
      </c>
    </row>
    <row r="239" spans="1:9" s="16" customFormat="1">
      <c r="A239" s="2">
        <v>80001</v>
      </c>
      <c r="B239" s="2" t="s">
        <v>413</v>
      </c>
      <c r="C239" s="27">
        <v>515</v>
      </c>
      <c r="D239" s="27">
        <v>1059</v>
      </c>
      <c r="E239" s="27">
        <v>1002</v>
      </c>
      <c r="F239" s="27">
        <v>551</v>
      </c>
      <c r="G239" s="27">
        <v>3127</v>
      </c>
      <c r="H239" s="21">
        <v>1.0699029126213593</v>
      </c>
      <c r="I239" s="21">
        <v>51.7224648229015</v>
      </c>
    </row>
    <row r="240" spans="1:9" s="16" customFormat="1">
      <c r="A240" s="2">
        <v>80002</v>
      </c>
      <c r="B240" s="2" t="s">
        <v>654</v>
      </c>
      <c r="C240" s="27">
        <v>66</v>
      </c>
      <c r="D240" s="27">
        <v>175</v>
      </c>
      <c r="E240" s="27">
        <v>191</v>
      </c>
      <c r="F240" s="27">
        <v>132</v>
      </c>
      <c r="G240" s="27">
        <v>564</v>
      </c>
      <c r="H240" s="21">
        <v>2</v>
      </c>
      <c r="I240" s="21">
        <v>54.098360655737707</v>
      </c>
    </row>
    <row r="241" spans="1:9" s="16" customFormat="1">
      <c r="A241" s="2">
        <v>80003</v>
      </c>
      <c r="B241" s="2" t="s">
        <v>468</v>
      </c>
      <c r="C241" s="27">
        <v>322</v>
      </c>
      <c r="D241" s="27">
        <v>716</v>
      </c>
      <c r="E241" s="27">
        <v>709</v>
      </c>
      <c r="F241" s="27">
        <v>484</v>
      </c>
      <c r="G241" s="27">
        <v>2231</v>
      </c>
      <c r="H241" s="21">
        <v>1.5031055900621118</v>
      </c>
      <c r="I241" s="21">
        <v>56.561403508771932</v>
      </c>
    </row>
    <row r="242" spans="1:9" s="16" customFormat="1">
      <c r="A242" s="2">
        <v>80004</v>
      </c>
      <c r="B242" s="2" t="s">
        <v>549</v>
      </c>
      <c r="C242" s="27">
        <v>187</v>
      </c>
      <c r="D242" s="27">
        <v>408</v>
      </c>
      <c r="E242" s="27">
        <v>458</v>
      </c>
      <c r="F242" s="27">
        <v>277</v>
      </c>
      <c r="G242" s="27">
        <v>1330</v>
      </c>
      <c r="H242" s="21">
        <v>1.481283422459893</v>
      </c>
      <c r="I242" s="21">
        <v>53.579676674364897</v>
      </c>
    </row>
    <row r="243" spans="1:9" s="16" customFormat="1">
      <c r="A243" s="2">
        <v>80005</v>
      </c>
      <c r="B243" s="2" t="s">
        <v>356</v>
      </c>
      <c r="C243" s="27">
        <v>714</v>
      </c>
      <c r="D243" s="27">
        <v>1594</v>
      </c>
      <c r="E243" s="27">
        <v>1657</v>
      </c>
      <c r="F243" s="27">
        <v>1147</v>
      </c>
      <c r="G243" s="27">
        <v>5112</v>
      </c>
      <c r="H243" s="21">
        <v>1.6064425770308124</v>
      </c>
      <c r="I243" s="21">
        <v>57.243924946170409</v>
      </c>
    </row>
    <row r="244" spans="1:9" s="16" customFormat="1">
      <c r="A244" s="2">
        <v>80006</v>
      </c>
      <c r="B244" s="2" t="s">
        <v>595</v>
      </c>
      <c r="C244" s="27">
        <v>120</v>
      </c>
      <c r="D244" s="27">
        <v>324</v>
      </c>
      <c r="E244" s="27">
        <v>351</v>
      </c>
      <c r="F244" s="27">
        <v>267</v>
      </c>
      <c r="G244" s="27">
        <v>1062</v>
      </c>
      <c r="H244" s="21">
        <v>2.2250000000000001</v>
      </c>
      <c r="I244" s="21">
        <v>57.333333333333336</v>
      </c>
    </row>
    <row r="245" spans="1:9" s="16" customFormat="1">
      <c r="A245" s="2">
        <v>80007</v>
      </c>
      <c r="B245" s="2" t="s">
        <v>296</v>
      </c>
      <c r="C245" s="27">
        <v>1546</v>
      </c>
      <c r="D245" s="27">
        <v>3194</v>
      </c>
      <c r="E245" s="27">
        <v>3446</v>
      </c>
      <c r="F245" s="27">
        <v>2220</v>
      </c>
      <c r="G245" s="27">
        <v>10406</v>
      </c>
      <c r="H245" s="21">
        <v>1.4359637774902976</v>
      </c>
      <c r="I245" s="21">
        <v>56.716867469879517</v>
      </c>
    </row>
    <row r="246" spans="1:9" s="16" customFormat="1">
      <c r="A246" s="2">
        <v>80008</v>
      </c>
      <c r="B246" s="2" t="s">
        <v>452</v>
      </c>
      <c r="C246" s="27">
        <v>482</v>
      </c>
      <c r="D246" s="27">
        <v>798</v>
      </c>
      <c r="E246" s="27">
        <v>758</v>
      </c>
      <c r="F246" s="27">
        <v>518</v>
      </c>
      <c r="G246" s="27">
        <v>2556</v>
      </c>
      <c r="H246" s="21">
        <v>1.0746887966804979</v>
      </c>
      <c r="I246" s="21">
        <v>64.267352185089976</v>
      </c>
    </row>
    <row r="247" spans="1:9" s="16" customFormat="1">
      <c r="A247" s="2">
        <v>80009</v>
      </c>
      <c r="B247" s="2" t="s">
        <v>377</v>
      </c>
      <c r="C247" s="27">
        <v>645</v>
      </c>
      <c r="D247" s="27">
        <v>1315</v>
      </c>
      <c r="E247" s="27">
        <v>1384</v>
      </c>
      <c r="F247" s="27">
        <v>880</v>
      </c>
      <c r="G247" s="27">
        <v>4224</v>
      </c>
      <c r="H247" s="21">
        <v>1.3643410852713178</v>
      </c>
      <c r="I247" s="21">
        <v>56.502408299370131</v>
      </c>
    </row>
    <row r="248" spans="1:9" s="16" customFormat="1">
      <c r="A248" s="2">
        <v>80010</v>
      </c>
      <c r="B248" s="2" t="s">
        <v>544</v>
      </c>
      <c r="C248" s="27">
        <v>154</v>
      </c>
      <c r="D248" s="27">
        <v>373</v>
      </c>
      <c r="E248" s="27">
        <v>479</v>
      </c>
      <c r="F248" s="27">
        <v>371</v>
      </c>
      <c r="G248" s="27">
        <v>1377</v>
      </c>
      <c r="H248" s="21">
        <v>2.4090909090909092</v>
      </c>
      <c r="I248" s="21">
        <v>61.619718309859152</v>
      </c>
    </row>
    <row r="249" spans="1:9" s="16" customFormat="1">
      <c r="A249" s="2">
        <v>80011</v>
      </c>
      <c r="B249" s="2" t="s">
        <v>668</v>
      </c>
      <c r="C249" s="27">
        <v>36</v>
      </c>
      <c r="D249" s="27">
        <v>131</v>
      </c>
      <c r="E249" s="27">
        <v>144</v>
      </c>
      <c r="F249" s="27">
        <v>138</v>
      </c>
      <c r="G249" s="27">
        <v>449</v>
      </c>
      <c r="H249" s="21">
        <v>3.8333333333333335</v>
      </c>
      <c r="I249" s="21">
        <v>63.272727272727266</v>
      </c>
    </row>
    <row r="250" spans="1:9" s="16" customFormat="1">
      <c r="A250" s="2">
        <v>80012</v>
      </c>
      <c r="B250" s="2" t="s">
        <v>311</v>
      </c>
      <c r="C250" s="27">
        <v>1405</v>
      </c>
      <c r="D250" s="27">
        <v>2962</v>
      </c>
      <c r="E250" s="27">
        <v>2878</v>
      </c>
      <c r="F250" s="27">
        <v>1700</v>
      </c>
      <c r="G250" s="27">
        <v>8945</v>
      </c>
      <c r="H250" s="21">
        <v>1.209964412811388</v>
      </c>
      <c r="I250" s="21">
        <v>53.167808219178085</v>
      </c>
    </row>
    <row r="251" spans="1:9" s="16" customFormat="1">
      <c r="A251" s="2">
        <v>80013</v>
      </c>
      <c r="B251" s="2" t="s">
        <v>376</v>
      </c>
      <c r="C251" s="27">
        <v>507</v>
      </c>
      <c r="D251" s="27">
        <v>1321</v>
      </c>
      <c r="E251" s="27">
        <v>1411</v>
      </c>
      <c r="F251" s="27">
        <v>968</v>
      </c>
      <c r="G251" s="27">
        <v>4207</v>
      </c>
      <c r="H251" s="21">
        <v>1.9092702169625246</v>
      </c>
      <c r="I251" s="21">
        <v>53.989751098096626</v>
      </c>
    </row>
    <row r="252" spans="1:9" s="16" customFormat="1">
      <c r="A252" s="2">
        <v>80014</v>
      </c>
      <c r="B252" s="2" t="s">
        <v>390</v>
      </c>
      <c r="C252" s="27">
        <v>372</v>
      </c>
      <c r="D252" s="27">
        <v>1072</v>
      </c>
      <c r="E252" s="27">
        <v>1262</v>
      </c>
      <c r="F252" s="27">
        <v>928</v>
      </c>
      <c r="G252" s="27">
        <v>3634</v>
      </c>
      <c r="H252" s="21">
        <v>2.4946236559139785</v>
      </c>
      <c r="I252" s="21">
        <v>55.69837189374465</v>
      </c>
    </row>
    <row r="253" spans="1:9" s="16" customFormat="1">
      <c r="A253" s="2">
        <v>80015</v>
      </c>
      <c r="B253" s="2" t="s">
        <v>577</v>
      </c>
      <c r="C253" s="27">
        <v>106</v>
      </c>
      <c r="D253" s="27">
        <v>254</v>
      </c>
      <c r="E253" s="27">
        <v>381</v>
      </c>
      <c r="F253" s="27">
        <v>398</v>
      </c>
      <c r="G253" s="27">
        <v>1139</v>
      </c>
      <c r="H253" s="21">
        <v>3.7547169811320753</v>
      </c>
      <c r="I253" s="21">
        <v>79.370078740157481</v>
      </c>
    </row>
    <row r="254" spans="1:9" s="16" customFormat="1">
      <c r="A254" s="2">
        <v>80016</v>
      </c>
      <c r="B254" s="2" t="s">
        <v>608</v>
      </c>
      <c r="C254" s="27">
        <v>86</v>
      </c>
      <c r="D254" s="27">
        <v>264</v>
      </c>
      <c r="E254" s="27">
        <v>286</v>
      </c>
      <c r="F254" s="27">
        <v>302</v>
      </c>
      <c r="G254" s="27">
        <v>938</v>
      </c>
      <c r="H254" s="21">
        <v>3.5116279069767442</v>
      </c>
      <c r="I254" s="21">
        <v>70.545454545454547</v>
      </c>
    </row>
    <row r="255" spans="1:9" s="16" customFormat="1">
      <c r="A255" s="2">
        <v>80017</v>
      </c>
      <c r="B255" s="2" t="s">
        <v>642</v>
      </c>
      <c r="C255" s="27">
        <v>89</v>
      </c>
      <c r="D255" s="27">
        <v>237</v>
      </c>
      <c r="E255" s="27">
        <v>235</v>
      </c>
      <c r="F255" s="27">
        <v>191</v>
      </c>
      <c r="G255" s="27">
        <v>752</v>
      </c>
      <c r="H255" s="21">
        <v>2.1460674157303372</v>
      </c>
      <c r="I255" s="21">
        <v>59.322033898305079</v>
      </c>
    </row>
    <row r="256" spans="1:9" s="16" customFormat="1">
      <c r="A256" s="2">
        <v>80018</v>
      </c>
      <c r="B256" s="2" t="s">
        <v>370</v>
      </c>
      <c r="C256" s="27">
        <v>707</v>
      </c>
      <c r="D256" s="27">
        <v>1512</v>
      </c>
      <c r="E256" s="27">
        <v>1492</v>
      </c>
      <c r="F256" s="27">
        <v>807</v>
      </c>
      <c r="G256" s="27">
        <v>4518</v>
      </c>
      <c r="H256" s="21">
        <v>1.1414427157001414</v>
      </c>
      <c r="I256" s="21">
        <v>50.399467376830899</v>
      </c>
    </row>
    <row r="257" spans="1:9" s="16" customFormat="1">
      <c r="A257" s="2">
        <v>80019</v>
      </c>
      <c r="B257" s="2" t="s">
        <v>673</v>
      </c>
      <c r="C257" s="27">
        <v>70</v>
      </c>
      <c r="D257" s="27">
        <v>109</v>
      </c>
      <c r="E257" s="27">
        <v>139</v>
      </c>
      <c r="F257" s="27">
        <v>91</v>
      </c>
      <c r="G257" s="27">
        <v>409</v>
      </c>
      <c r="H257" s="21">
        <v>1.3</v>
      </c>
      <c r="I257" s="21">
        <v>64.91935483870968</v>
      </c>
    </row>
    <row r="258" spans="1:9" s="16" customFormat="1">
      <c r="A258" s="2">
        <v>80020</v>
      </c>
      <c r="B258" s="2" t="s">
        <v>632</v>
      </c>
      <c r="C258" s="27">
        <v>69</v>
      </c>
      <c r="D258" s="27">
        <v>244</v>
      </c>
      <c r="E258" s="27">
        <v>259</v>
      </c>
      <c r="F258" s="27">
        <v>190</v>
      </c>
      <c r="G258" s="27">
        <v>762</v>
      </c>
      <c r="H258" s="21">
        <v>2.7536231884057969</v>
      </c>
      <c r="I258" s="21">
        <v>51.491053677932406</v>
      </c>
    </row>
    <row r="259" spans="1:9" s="16" customFormat="1">
      <c r="A259" s="2">
        <v>80021</v>
      </c>
      <c r="B259" s="2" t="s">
        <v>662</v>
      </c>
      <c r="C259" s="27">
        <v>65</v>
      </c>
      <c r="D259" s="27">
        <v>140</v>
      </c>
      <c r="E259" s="27">
        <v>168</v>
      </c>
      <c r="F259" s="27">
        <v>166</v>
      </c>
      <c r="G259" s="27">
        <v>539</v>
      </c>
      <c r="H259" s="21">
        <v>2.5538461538461537</v>
      </c>
      <c r="I259" s="21">
        <v>75</v>
      </c>
    </row>
    <row r="260" spans="1:9" s="16" customFormat="1">
      <c r="A260" s="2">
        <v>80022</v>
      </c>
      <c r="B260" s="2" t="s">
        <v>511</v>
      </c>
      <c r="C260" s="27">
        <v>177</v>
      </c>
      <c r="D260" s="27">
        <v>429</v>
      </c>
      <c r="E260" s="27">
        <v>543</v>
      </c>
      <c r="F260" s="27">
        <v>556</v>
      </c>
      <c r="G260" s="27">
        <v>1705</v>
      </c>
      <c r="H260" s="21">
        <v>3.1412429378531073</v>
      </c>
      <c r="I260" s="21">
        <v>75.411522633744852</v>
      </c>
    </row>
    <row r="261" spans="1:9" s="16" customFormat="1">
      <c r="A261" s="2">
        <v>80023</v>
      </c>
      <c r="B261" s="2" t="s">
        <v>455</v>
      </c>
      <c r="C261" s="27">
        <v>391</v>
      </c>
      <c r="D261" s="27">
        <v>788</v>
      </c>
      <c r="E261" s="27">
        <v>746</v>
      </c>
      <c r="F261" s="27">
        <v>455</v>
      </c>
      <c r="G261" s="27">
        <v>2380</v>
      </c>
      <c r="H261" s="21">
        <v>1.1636828644501278</v>
      </c>
      <c r="I261" s="21">
        <v>55.149934810951763</v>
      </c>
    </row>
    <row r="262" spans="1:9" s="16" customFormat="1">
      <c r="A262" s="2">
        <v>80024</v>
      </c>
      <c r="B262" s="2" t="s">
        <v>637</v>
      </c>
      <c r="C262" s="27">
        <v>136</v>
      </c>
      <c r="D262" s="27">
        <v>232</v>
      </c>
      <c r="E262" s="27">
        <v>234</v>
      </c>
      <c r="F262" s="27">
        <v>175</v>
      </c>
      <c r="G262" s="27">
        <v>777</v>
      </c>
      <c r="H262" s="21">
        <v>1.286764705882353</v>
      </c>
      <c r="I262" s="21">
        <v>66.738197424892704</v>
      </c>
    </row>
    <row r="263" spans="1:9" s="16" customFormat="1">
      <c r="A263" s="2">
        <v>80025</v>
      </c>
      <c r="B263" s="2" t="s">
        <v>320</v>
      </c>
      <c r="C263" s="27">
        <v>850</v>
      </c>
      <c r="D263" s="27">
        <v>2213</v>
      </c>
      <c r="E263" s="27">
        <v>2427</v>
      </c>
      <c r="F263" s="27">
        <v>1643</v>
      </c>
      <c r="G263" s="27">
        <v>7133</v>
      </c>
      <c r="H263" s="21">
        <v>1.9329411764705882</v>
      </c>
      <c r="I263" s="21">
        <v>53.728448275862071</v>
      </c>
    </row>
    <row r="264" spans="1:9" s="16" customFormat="1">
      <c r="A264" s="2">
        <v>80026</v>
      </c>
      <c r="B264" s="2" t="s">
        <v>652</v>
      </c>
      <c r="C264" s="27">
        <v>63</v>
      </c>
      <c r="D264" s="27">
        <v>158</v>
      </c>
      <c r="E264" s="27">
        <v>183</v>
      </c>
      <c r="F264" s="27">
        <v>166</v>
      </c>
      <c r="G264" s="27">
        <v>570</v>
      </c>
      <c r="H264" s="21">
        <v>2.6349206349206349</v>
      </c>
      <c r="I264" s="21">
        <v>67.15542521994135</v>
      </c>
    </row>
    <row r="265" spans="1:9" s="16" customFormat="1">
      <c r="A265" s="2">
        <v>80027</v>
      </c>
      <c r="B265" s="2" t="s">
        <v>330</v>
      </c>
      <c r="C265" s="27">
        <v>1035</v>
      </c>
      <c r="D265" s="27">
        <v>2225</v>
      </c>
      <c r="E265" s="27">
        <v>2204</v>
      </c>
      <c r="F265" s="27">
        <v>1090</v>
      </c>
      <c r="G265" s="27">
        <v>6554</v>
      </c>
      <c r="H265" s="21">
        <v>1.0531400966183575</v>
      </c>
      <c r="I265" s="21">
        <v>47.979227816662906</v>
      </c>
    </row>
    <row r="266" spans="1:9" s="16" customFormat="1">
      <c r="A266" s="2">
        <v>80028</v>
      </c>
      <c r="B266" s="2" t="s">
        <v>297</v>
      </c>
      <c r="C266" s="27">
        <v>1503</v>
      </c>
      <c r="D266" s="27">
        <v>3402</v>
      </c>
      <c r="E266" s="27">
        <v>3484</v>
      </c>
      <c r="F266" s="27">
        <v>2041</v>
      </c>
      <c r="G266" s="27">
        <v>10430</v>
      </c>
      <c r="H266" s="21">
        <v>1.3579507651363938</v>
      </c>
      <c r="I266" s="21">
        <v>51.466744118501303</v>
      </c>
    </row>
    <row r="267" spans="1:9" s="16" customFormat="1">
      <c r="A267" s="2">
        <v>80029</v>
      </c>
      <c r="B267" s="2" t="s">
        <v>349</v>
      </c>
      <c r="C267" s="27">
        <v>630</v>
      </c>
      <c r="D267" s="27">
        <v>1583</v>
      </c>
      <c r="E267" s="27">
        <v>1756</v>
      </c>
      <c r="F267" s="27">
        <v>1108</v>
      </c>
      <c r="G267" s="27">
        <v>5077</v>
      </c>
      <c r="H267" s="21">
        <v>1.7587301587301587</v>
      </c>
      <c r="I267" s="21">
        <v>52.051512428870915</v>
      </c>
    </row>
    <row r="268" spans="1:9" s="16" customFormat="1">
      <c r="A268" s="2">
        <v>80030</v>
      </c>
      <c r="B268" s="2" t="s">
        <v>616</v>
      </c>
      <c r="C268" s="27">
        <v>122</v>
      </c>
      <c r="D268" s="27">
        <v>273</v>
      </c>
      <c r="E268" s="27">
        <v>276</v>
      </c>
      <c r="F268" s="27">
        <v>206</v>
      </c>
      <c r="G268" s="27">
        <v>877</v>
      </c>
      <c r="H268" s="21">
        <v>1.6885245901639345</v>
      </c>
      <c r="I268" s="21">
        <v>59.744990892531881</v>
      </c>
    </row>
    <row r="269" spans="1:9" s="16" customFormat="1">
      <c r="A269" s="2">
        <v>80031</v>
      </c>
      <c r="B269" s="2" t="s">
        <v>398</v>
      </c>
      <c r="C269" s="27">
        <v>558</v>
      </c>
      <c r="D269" s="27">
        <v>1119</v>
      </c>
      <c r="E269" s="27">
        <v>1027</v>
      </c>
      <c r="F269" s="27">
        <v>660</v>
      </c>
      <c r="G269" s="27">
        <v>3364</v>
      </c>
      <c r="H269" s="21">
        <v>1.1827956989247312</v>
      </c>
      <c r="I269" s="21">
        <v>56.756756756756758</v>
      </c>
    </row>
    <row r="270" spans="1:9" s="16" customFormat="1">
      <c r="A270" s="2">
        <v>80032</v>
      </c>
      <c r="B270" s="2" t="s">
        <v>517</v>
      </c>
      <c r="C270" s="27">
        <v>244</v>
      </c>
      <c r="D270" s="27">
        <v>525</v>
      </c>
      <c r="E270" s="27">
        <v>585</v>
      </c>
      <c r="F270" s="27">
        <v>367</v>
      </c>
      <c r="G270" s="27">
        <v>1721</v>
      </c>
      <c r="H270" s="21">
        <v>1.5040983606557377</v>
      </c>
      <c r="I270" s="21">
        <v>55.04504504504505</v>
      </c>
    </row>
    <row r="271" spans="1:9" s="16" customFormat="1">
      <c r="A271" s="2">
        <v>80033</v>
      </c>
      <c r="B271" s="2" t="s">
        <v>639</v>
      </c>
      <c r="C271" s="27">
        <v>72</v>
      </c>
      <c r="D271" s="27">
        <v>216</v>
      </c>
      <c r="E271" s="27">
        <v>240</v>
      </c>
      <c r="F271" s="27">
        <v>219</v>
      </c>
      <c r="G271" s="27">
        <v>747</v>
      </c>
      <c r="H271" s="21">
        <v>3.0416666666666665</v>
      </c>
      <c r="I271" s="21">
        <v>63.815789473684212</v>
      </c>
    </row>
    <row r="272" spans="1:9" s="16" customFormat="1">
      <c r="A272" s="2">
        <v>80034</v>
      </c>
      <c r="B272" s="2" t="s">
        <v>599</v>
      </c>
      <c r="C272" s="27">
        <v>92</v>
      </c>
      <c r="D272" s="27">
        <v>303</v>
      </c>
      <c r="E272" s="27">
        <v>329</v>
      </c>
      <c r="F272" s="27">
        <v>295</v>
      </c>
      <c r="G272" s="27">
        <v>1019</v>
      </c>
      <c r="H272" s="21">
        <v>3.2065217391304346</v>
      </c>
      <c r="I272" s="21">
        <v>61.234177215189881</v>
      </c>
    </row>
    <row r="273" spans="1:9" s="16" customFormat="1">
      <c r="A273" s="2">
        <v>80035</v>
      </c>
      <c r="B273" s="2" t="s">
        <v>516</v>
      </c>
      <c r="C273" s="27">
        <v>215</v>
      </c>
      <c r="D273" s="27">
        <v>485</v>
      </c>
      <c r="E273" s="27">
        <v>590</v>
      </c>
      <c r="F273" s="27">
        <v>441</v>
      </c>
      <c r="G273" s="27">
        <v>1731</v>
      </c>
      <c r="H273" s="21">
        <v>2.0511627906976746</v>
      </c>
      <c r="I273" s="21">
        <v>61.02325581395349</v>
      </c>
    </row>
    <row r="274" spans="1:9" s="16" customFormat="1">
      <c r="A274" s="2">
        <v>80036</v>
      </c>
      <c r="B274" s="2" t="s">
        <v>433</v>
      </c>
      <c r="C274" s="27">
        <v>351</v>
      </c>
      <c r="D274" s="27">
        <v>851</v>
      </c>
      <c r="E274" s="27">
        <v>921</v>
      </c>
      <c r="F274" s="27">
        <v>567</v>
      </c>
      <c r="G274" s="27">
        <v>2690</v>
      </c>
      <c r="H274" s="21">
        <v>1.6153846153846154</v>
      </c>
      <c r="I274" s="21">
        <v>51.805869074492094</v>
      </c>
    </row>
    <row r="275" spans="1:9" s="16" customFormat="1">
      <c r="A275" s="2">
        <v>80037</v>
      </c>
      <c r="B275" s="2" t="s">
        <v>499</v>
      </c>
      <c r="C275" s="27">
        <v>321</v>
      </c>
      <c r="D275" s="27">
        <v>596</v>
      </c>
      <c r="E275" s="27">
        <v>611</v>
      </c>
      <c r="F275" s="27">
        <v>393</v>
      </c>
      <c r="G275" s="27">
        <v>1921</v>
      </c>
      <c r="H275" s="21">
        <v>1.2242990654205608</v>
      </c>
      <c r="I275" s="21">
        <v>59.154929577464785</v>
      </c>
    </row>
    <row r="276" spans="1:9" s="16" customFormat="1">
      <c r="A276" s="2">
        <v>80038</v>
      </c>
      <c r="B276" s="2" t="s">
        <v>278</v>
      </c>
      <c r="C276" s="27">
        <v>3355</v>
      </c>
      <c r="D276" s="27">
        <v>6761</v>
      </c>
      <c r="E276" s="27">
        <v>6504</v>
      </c>
      <c r="F276" s="27">
        <v>3182</v>
      </c>
      <c r="G276" s="27">
        <v>19802</v>
      </c>
      <c r="H276" s="21">
        <v>0.94843517138599109</v>
      </c>
      <c r="I276" s="21">
        <v>49.280060309084057</v>
      </c>
    </row>
    <row r="277" spans="1:9" s="16" customFormat="1">
      <c r="A277" s="2">
        <v>80039</v>
      </c>
      <c r="B277" s="2" t="s">
        <v>321</v>
      </c>
      <c r="C277" s="27">
        <v>1233</v>
      </c>
      <c r="D277" s="27">
        <v>2356</v>
      </c>
      <c r="E277" s="27">
        <v>2337</v>
      </c>
      <c r="F277" s="27">
        <v>1223</v>
      </c>
      <c r="G277" s="27">
        <v>7149</v>
      </c>
      <c r="H277" s="21">
        <v>0.99188969991889697</v>
      </c>
      <c r="I277" s="21">
        <v>52.333262305561476</v>
      </c>
    </row>
    <row r="278" spans="1:9" s="16" customFormat="1">
      <c r="A278" s="2">
        <v>80040</v>
      </c>
      <c r="B278" s="2" t="s">
        <v>406</v>
      </c>
      <c r="C278" s="27">
        <v>412</v>
      </c>
      <c r="D278" s="27">
        <v>885</v>
      </c>
      <c r="E278" s="27">
        <v>1047</v>
      </c>
      <c r="F278" s="27">
        <v>819</v>
      </c>
      <c r="G278" s="27">
        <v>3163</v>
      </c>
      <c r="H278" s="21">
        <v>1.9878640776699028</v>
      </c>
      <c r="I278" s="21">
        <v>63.716356107660452</v>
      </c>
    </row>
    <row r="279" spans="1:9" s="16" customFormat="1">
      <c r="A279" s="2">
        <v>80041</v>
      </c>
      <c r="B279" s="2" t="s">
        <v>672</v>
      </c>
      <c r="C279" s="27">
        <v>50</v>
      </c>
      <c r="D279" s="27">
        <v>101</v>
      </c>
      <c r="E279" s="27">
        <v>143</v>
      </c>
      <c r="F279" s="27">
        <v>114</v>
      </c>
      <c r="G279" s="27">
        <v>408</v>
      </c>
      <c r="H279" s="21">
        <v>2.2799999999999998</v>
      </c>
      <c r="I279" s="21">
        <v>67.213114754098356</v>
      </c>
    </row>
    <row r="280" spans="1:9" s="16" customFormat="1">
      <c r="A280" s="2">
        <v>80042</v>
      </c>
      <c r="B280" s="2" t="s">
        <v>346</v>
      </c>
      <c r="C280" s="27">
        <v>735</v>
      </c>
      <c r="D280" s="27">
        <v>1651</v>
      </c>
      <c r="E280" s="27">
        <v>1647</v>
      </c>
      <c r="F280" s="27">
        <v>1215</v>
      </c>
      <c r="G280" s="27">
        <v>5248</v>
      </c>
      <c r="H280" s="21">
        <v>1.653061224489796</v>
      </c>
      <c r="I280" s="21">
        <v>59.126743480897517</v>
      </c>
    </row>
    <row r="281" spans="1:9" s="16" customFormat="1">
      <c r="A281" s="2">
        <v>80043</v>
      </c>
      <c r="B281" s="2" t="s">
        <v>293</v>
      </c>
      <c r="C281" s="27">
        <v>1661</v>
      </c>
      <c r="D281" s="27">
        <v>3925</v>
      </c>
      <c r="E281" s="27">
        <v>4334</v>
      </c>
      <c r="F281" s="27">
        <v>2628</v>
      </c>
      <c r="G281" s="27">
        <v>12548</v>
      </c>
      <c r="H281" s="21">
        <v>1.5821794099939794</v>
      </c>
      <c r="I281" s="21">
        <v>51.931226540743438</v>
      </c>
    </row>
    <row r="282" spans="1:9" s="16" customFormat="1">
      <c r="A282" s="2">
        <v>80044</v>
      </c>
      <c r="B282" s="2" t="s">
        <v>425</v>
      </c>
      <c r="C282" s="27">
        <v>351</v>
      </c>
      <c r="D282" s="27">
        <v>900</v>
      </c>
      <c r="E282" s="27">
        <v>966</v>
      </c>
      <c r="F282" s="27">
        <v>657</v>
      </c>
      <c r="G282" s="27">
        <v>2874</v>
      </c>
      <c r="H282" s="21">
        <v>1.8717948717948718</v>
      </c>
      <c r="I282" s="21">
        <v>54.019292604501615</v>
      </c>
    </row>
    <row r="283" spans="1:9" s="16" customFormat="1">
      <c r="A283" s="2">
        <v>80045</v>
      </c>
      <c r="B283" s="2" t="s">
        <v>328</v>
      </c>
      <c r="C283" s="27">
        <v>971</v>
      </c>
      <c r="D283" s="27">
        <v>2134</v>
      </c>
      <c r="E283" s="27">
        <v>2196</v>
      </c>
      <c r="F283" s="27">
        <v>1301</v>
      </c>
      <c r="G283" s="27">
        <v>6602</v>
      </c>
      <c r="H283" s="21">
        <v>1.3398558187435634</v>
      </c>
      <c r="I283" s="21">
        <v>52.47113163972287</v>
      </c>
    </row>
    <row r="284" spans="1:9" s="16" customFormat="1">
      <c r="A284" s="2">
        <v>80046</v>
      </c>
      <c r="B284" s="2" t="s">
        <v>531</v>
      </c>
      <c r="C284" s="27">
        <v>211</v>
      </c>
      <c r="D284" s="27">
        <v>431</v>
      </c>
      <c r="E284" s="27">
        <v>489</v>
      </c>
      <c r="F284" s="27">
        <v>393</v>
      </c>
      <c r="G284" s="27">
        <v>1524</v>
      </c>
      <c r="H284" s="21">
        <v>1.8625592417061612</v>
      </c>
      <c r="I284" s="21">
        <v>65.65217391304347</v>
      </c>
    </row>
    <row r="285" spans="1:9" s="16" customFormat="1">
      <c r="A285" s="2">
        <v>80047</v>
      </c>
      <c r="B285" s="2" t="s">
        <v>655</v>
      </c>
      <c r="C285" s="27">
        <v>69</v>
      </c>
      <c r="D285" s="27">
        <v>158</v>
      </c>
      <c r="E285" s="27">
        <v>180</v>
      </c>
      <c r="F285" s="27">
        <v>144</v>
      </c>
      <c r="G285" s="27">
        <v>551</v>
      </c>
      <c r="H285" s="21">
        <v>2.0869565217391304</v>
      </c>
      <c r="I285" s="21">
        <v>63.017751479289942</v>
      </c>
    </row>
    <row r="286" spans="1:9" s="16" customFormat="1">
      <c r="A286" s="2">
        <v>80048</v>
      </c>
      <c r="B286" s="2" t="s">
        <v>605</v>
      </c>
      <c r="C286" s="27">
        <v>119</v>
      </c>
      <c r="D286" s="27">
        <v>268</v>
      </c>
      <c r="E286" s="27">
        <v>302</v>
      </c>
      <c r="F286" s="27">
        <v>261</v>
      </c>
      <c r="G286" s="27">
        <v>950</v>
      </c>
      <c r="H286" s="21">
        <v>2.1932773109243699</v>
      </c>
      <c r="I286" s="21">
        <v>66.666666666666657</v>
      </c>
    </row>
    <row r="287" spans="1:9" s="16" customFormat="1">
      <c r="A287" s="2">
        <v>80049</v>
      </c>
      <c r="B287" s="2" t="s">
        <v>351</v>
      </c>
      <c r="C287" s="27">
        <v>917</v>
      </c>
      <c r="D287" s="27">
        <v>1853</v>
      </c>
      <c r="E287" s="27">
        <v>1544</v>
      </c>
      <c r="F287" s="27">
        <v>779</v>
      </c>
      <c r="G287" s="27">
        <v>5093</v>
      </c>
      <c r="H287" s="21">
        <v>0.84950926935659765</v>
      </c>
      <c r="I287" s="21">
        <v>49.926405652045922</v>
      </c>
    </row>
    <row r="288" spans="1:9" s="16" customFormat="1">
      <c r="A288" s="2">
        <v>80050</v>
      </c>
      <c r="B288" s="2" t="s">
        <v>294</v>
      </c>
      <c r="C288" s="27">
        <v>1517</v>
      </c>
      <c r="D288" s="27">
        <v>3729</v>
      </c>
      <c r="E288" s="27">
        <v>3992</v>
      </c>
      <c r="F288" s="27">
        <v>2198</v>
      </c>
      <c r="G288" s="27">
        <v>11436</v>
      </c>
      <c r="H288" s="21">
        <v>1.4489123269611075</v>
      </c>
      <c r="I288" s="21">
        <v>48.11552907654449</v>
      </c>
    </row>
    <row r="289" spans="1:9" s="16" customFormat="1">
      <c r="A289" s="2">
        <v>80051</v>
      </c>
      <c r="B289" s="2" t="s">
        <v>442</v>
      </c>
      <c r="C289" s="27">
        <v>317</v>
      </c>
      <c r="D289" s="27">
        <v>790</v>
      </c>
      <c r="E289" s="27">
        <v>883</v>
      </c>
      <c r="F289" s="27">
        <v>601</v>
      </c>
      <c r="G289" s="27">
        <v>2591</v>
      </c>
      <c r="H289" s="21">
        <v>1.8958990536277602</v>
      </c>
      <c r="I289" s="21">
        <v>54.871488344291699</v>
      </c>
    </row>
    <row r="290" spans="1:9" s="16" customFormat="1">
      <c r="A290" s="2">
        <v>80052</v>
      </c>
      <c r="B290" s="2" t="s">
        <v>402</v>
      </c>
      <c r="C290" s="27">
        <v>467</v>
      </c>
      <c r="D290" s="27">
        <v>1118</v>
      </c>
      <c r="E290" s="27">
        <v>1188</v>
      </c>
      <c r="F290" s="27">
        <v>661</v>
      </c>
      <c r="G290" s="27">
        <v>3434</v>
      </c>
      <c r="H290" s="21">
        <v>1.4154175588865097</v>
      </c>
      <c r="I290" s="21">
        <v>48.915871639202081</v>
      </c>
    </row>
    <row r="291" spans="1:9" s="16" customFormat="1">
      <c r="A291" s="2">
        <v>80053</v>
      </c>
      <c r="B291" s="2" t="s">
        <v>334</v>
      </c>
      <c r="C291" s="27">
        <v>792</v>
      </c>
      <c r="D291" s="27">
        <v>1918</v>
      </c>
      <c r="E291" s="27">
        <v>2098</v>
      </c>
      <c r="F291" s="27">
        <v>1451</v>
      </c>
      <c r="G291" s="27">
        <v>6259</v>
      </c>
      <c r="H291" s="21">
        <v>1.832070707070707</v>
      </c>
      <c r="I291" s="21">
        <v>55.851593625498012</v>
      </c>
    </row>
    <row r="292" spans="1:9" s="16" customFormat="1">
      <c r="A292" s="2">
        <v>80054</v>
      </c>
      <c r="B292" s="2" t="s">
        <v>335</v>
      </c>
      <c r="C292" s="27">
        <v>759</v>
      </c>
      <c r="D292" s="27">
        <v>1894</v>
      </c>
      <c r="E292" s="27">
        <v>2157</v>
      </c>
      <c r="F292" s="27">
        <v>1395</v>
      </c>
      <c r="G292" s="27">
        <v>6205</v>
      </c>
      <c r="H292" s="21">
        <v>1.8379446640316206</v>
      </c>
      <c r="I292" s="21">
        <v>53.172056282399403</v>
      </c>
    </row>
    <row r="293" spans="1:9" s="16" customFormat="1">
      <c r="A293" s="2">
        <v>80055</v>
      </c>
      <c r="B293" s="2" t="s">
        <v>345</v>
      </c>
      <c r="C293" s="27">
        <v>817</v>
      </c>
      <c r="D293" s="27">
        <v>1685</v>
      </c>
      <c r="E293" s="27">
        <v>1756</v>
      </c>
      <c r="F293" s="27">
        <v>1097</v>
      </c>
      <c r="G293" s="27">
        <v>5355</v>
      </c>
      <c r="H293" s="21">
        <v>1.342717258261934</v>
      </c>
      <c r="I293" s="21">
        <v>55.623365300784656</v>
      </c>
    </row>
    <row r="294" spans="1:9" s="16" customFormat="1">
      <c r="A294" s="2">
        <v>80056</v>
      </c>
      <c r="B294" s="2" t="s">
        <v>463</v>
      </c>
      <c r="C294" s="27">
        <v>200</v>
      </c>
      <c r="D294" s="27">
        <v>689</v>
      </c>
      <c r="E294" s="27">
        <v>828</v>
      </c>
      <c r="F294" s="27">
        <v>649</v>
      </c>
      <c r="G294" s="27">
        <v>2366</v>
      </c>
      <c r="H294" s="21">
        <v>3.2450000000000001</v>
      </c>
      <c r="I294" s="21">
        <v>55.965721819380356</v>
      </c>
    </row>
    <row r="295" spans="1:9" s="16" customFormat="1">
      <c r="A295" s="2">
        <v>80057</v>
      </c>
      <c r="B295" s="2" t="s">
        <v>279</v>
      </c>
      <c r="C295" s="27">
        <v>2855</v>
      </c>
      <c r="D295" s="27">
        <v>6162</v>
      </c>
      <c r="E295" s="27">
        <v>6552</v>
      </c>
      <c r="F295" s="27">
        <v>3455</v>
      </c>
      <c r="G295" s="27">
        <v>19024</v>
      </c>
      <c r="H295" s="21">
        <v>1.2101576182136602</v>
      </c>
      <c r="I295" s="21">
        <v>49.630328771433064</v>
      </c>
    </row>
    <row r="296" spans="1:9" s="16" customFormat="1">
      <c r="A296" s="2">
        <v>80058</v>
      </c>
      <c r="B296" s="2" t="s">
        <v>647</v>
      </c>
      <c r="C296" s="27">
        <v>57</v>
      </c>
      <c r="D296" s="27">
        <v>115</v>
      </c>
      <c r="E296" s="27">
        <v>191</v>
      </c>
      <c r="F296" s="27">
        <v>214</v>
      </c>
      <c r="G296" s="27">
        <v>577</v>
      </c>
      <c r="H296" s="21">
        <v>3.7543859649122808</v>
      </c>
      <c r="I296" s="21">
        <v>88.562091503267965</v>
      </c>
    </row>
    <row r="297" spans="1:9" s="16" customFormat="1">
      <c r="A297" s="2">
        <v>80059</v>
      </c>
      <c r="B297" s="2" t="s">
        <v>571</v>
      </c>
      <c r="C297" s="27">
        <v>119</v>
      </c>
      <c r="D297" s="27">
        <v>312</v>
      </c>
      <c r="E297" s="27">
        <v>406</v>
      </c>
      <c r="F297" s="27">
        <v>370</v>
      </c>
      <c r="G297" s="27">
        <v>1207</v>
      </c>
      <c r="H297" s="21">
        <v>3.1092436974789917</v>
      </c>
      <c r="I297" s="21">
        <v>68.105849582172709</v>
      </c>
    </row>
    <row r="298" spans="1:9" s="16" customFormat="1">
      <c r="A298" s="2">
        <v>80060</v>
      </c>
      <c r="B298" s="2" t="s">
        <v>387</v>
      </c>
      <c r="C298" s="27">
        <v>845</v>
      </c>
      <c r="D298" s="27">
        <v>1419</v>
      </c>
      <c r="E298" s="27">
        <v>1003</v>
      </c>
      <c r="F298" s="27">
        <v>516</v>
      </c>
      <c r="G298" s="27">
        <v>3783</v>
      </c>
      <c r="H298" s="21">
        <v>0.61065088757396446</v>
      </c>
      <c r="I298" s="21">
        <v>56.193228736581332</v>
      </c>
    </row>
    <row r="299" spans="1:9" s="16" customFormat="1">
      <c r="A299" s="2">
        <v>80061</v>
      </c>
      <c r="B299" s="2" t="s">
        <v>295</v>
      </c>
      <c r="C299" s="27">
        <v>1653</v>
      </c>
      <c r="D299" s="27">
        <v>3618</v>
      </c>
      <c r="E299" s="27">
        <v>3581</v>
      </c>
      <c r="F299" s="27">
        <v>1737</v>
      </c>
      <c r="G299" s="27">
        <v>10589</v>
      </c>
      <c r="H299" s="21">
        <v>1.0508166969147006</v>
      </c>
      <c r="I299" s="21">
        <v>47.089873593554657</v>
      </c>
    </row>
    <row r="300" spans="1:9" s="16" customFormat="1">
      <c r="A300" s="2">
        <v>80062</v>
      </c>
      <c r="B300" s="2" t="s">
        <v>580</v>
      </c>
      <c r="C300" s="27">
        <v>160</v>
      </c>
      <c r="D300" s="27">
        <v>346</v>
      </c>
      <c r="E300" s="27">
        <v>386</v>
      </c>
      <c r="F300" s="27">
        <v>313</v>
      </c>
      <c r="G300" s="27">
        <v>1205</v>
      </c>
      <c r="H300" s="21">
        <v>1.95625</v>
      </c>
      <c r="I300" s="21">
        <v>64.617486338797818</v>
      </c>
    </row>
    <row r="301" spans="1:9" s="16" customFormat="1">
      <c r="A301" s="2">
        <v>80063</v>
      </c>
      <c r="B301" s="2" t="s">
        <v>259</v>
      </c>
      <c r="C301" s="27">
        <v>25368</v>
      </c>
      <c r="D301" s="27">
        <v>56508</v>
      </c>
      <c r="E301" s="27">
        <v>64653</v>
      </c>
      <c r="F301" s="27">
        <v>37445</v>
      </c>
      <c r="G301" s="27">
        <v>183974</v>
      </c>
      <c r="H301" s="21">
        <v>1.4760722169662568</v>
      </c>
      <c r="I301" s="21">
        <v>51.842589612168929</v>
      </c>
    </row>
    <row r="302" spans="1:9" s="16" customFormat="1">
      <c r="A302" s="2">
        <v>80064</v>
      </c>
      <c r="B302" s="2" t="s">
        <v>514</v>
      </c>
      <c r="C302" s="27">
        <v>404</v>
      </c>
      <c r="D302" s="27">
        <v>780</v>
      </c>
      <c r="E302" s="27">
        <v>607</v>
      </c>
      <c r="F302" s="27">
        <v>364</v>
      </c>
      <c r="G302" s="27">
        <v>2155</v>
      </c>
      <c r="H302" s="21">
        <v>0.90099009900990101</v>
      </c>
      <c r="I302" s="21">
        <v>55.371304974765678</v>
      </c>
    </row>
    <row r="303" spans="1:9" s="16" customFormat="1">
      <c r="A303" s="2">
        <v>80065</v>
      </c>
      <c r="B303" s="2" t="s">
        <v>315</v>
      </c>
      <c r="C303" s="27">
        <v>1271</v>
      </c>
      <c r="D303" s="27">
        <v>2743</v>
      </c>
      <c r="E303" s="27">
        <v>2624</v>
      </c>
      <c r="F303" s="27">
        <v>1257</v>
      </c>
      <c r="G303" s="27">
        <v>7895</v>
      </c>
      <c r="H303" s="21">
        <v>0.98898505114083402</v>
      </c>
      <c r="I303" s="21">
        <v>47.102664430780692</v>
      </c>
    </row>
    <row r="304" spans="1:9" s="16" customFormat="1">
      <c r="A304" s="2">
        <v>80066</v>
      </c>
      <c r="B304" s="2" t="s">
        <v>656</v>
      </c>
      <c r="C304" s="27">
        <v>29</v>
      </c>
      <c r="D304" s="27">
        <v>122</v>
      </c>
      <c r="E304" s="27">
        <v>177</v>
      </c>
      <c r="F304" s="27">
        <v>164</v>
      </c>
      <c r="G304" s="27">
        <v>492</v>
      </c>
      <c r="H304" s="21">
        <v>5.6551724137931032</v>
      </c>
      <c r="I304" s="21">
        <v>64.548494983277592</v>
      </c>
    </row>
    <row r="305" spans="1:9" s="16" customFormat="1">
      <c r="A305" s="2">
        <v>80067</v>
      </c>
      <c r="B305" s="2" t="s">
        <v>333</v>
      </c>
      <c r="C305" s="27">
        <v>806</v>
      </c>
      <c r="D305" s="27">
        <v>1972</v>
      </c>
      <c r="E305" s="27">
        <v>2287</v>
      </c>
      <c r="F305" s="27">
        <v>1506</v>
      </c>
      <c r="G305" s="27">
        <v>6571</v>
      </c>
      <c r="H305" s="21">
        <v>1.8684863523573201</v>
      </c>
      <c r="I305" s="21">
        <v>54.28504343742663</v>
      </c>
    </row>
    <row r="306" spans="1:9" s="16" customFormat="1">
      <c r="A306" s="2">
        <v>80068</v>
      </c>
      <c r="B306" s="2" t="s">
        <v>584</v>
      </c>
      <c r="C306" s="27">
        <v>139</v>
      </c>
      <c r="D306" s="27">
        <v>377</v>
      </c>
      <c r="E306" s="27">
        <v>373</v>
      </c>
      <c r="F306" s="27">
        <v>248</v>
      </c>
      <c r="G306" s="27">
        <v>1137</v>
      </c>
      <c r="H306" s="21">
        <v>1.7841726618705036</v>
      </c>
      <c r="I306" s="21">
        <v>51.6</v>
      </c>
    </row>
    <row r="307" spans="1:9" s="16" customFormat="1">
      <c r="A307" s="2">
        <v>80069</v>
      </c>
      <c r="B307" s="2" t="s">
        <v>290</v>
      </c>
      <c r="C307" s="27">
        <v>2628</v>
      </c>
      <c r="D307" s="27">
        <v>5210</v>
      </c>
      <c r="E307" s="27">
        <v>4723</v>
      </c>
      <c r="F307" s="27">
        <v>2388</v>
      </c>
      <c r="G307" s="27">
        <v>14949</v>
      </c>
      <c r="H307" s="21">
        <v>0.908675799086758</v>
      </c>
      <c r="I307" s="21">
        <v>50.498338870431894</v>
      </c>
    </row>
    <row r="308" spans="1:9" s="16" customFormat="1">
      <c r="A308" s="2">
        <v>80070</v>
      </c>
      <c r="B308" s="2" t="s">
        <v>623</v>
      </c>
      <c r="C308" s="27">
        <v>81</v>
      </c>
      <c r="D308" s="27">
        <v>218</v>
      </c>
      <c r="E308" s="27">
        <v>284</v>
      </c>
      <c r="F308" s="27">
        <v>235</v>
      </c>
      <c r="G308" s="27">
        <v>818</v>
      </c>
      <c r="H308" s="21">
        <v>2.9012345679012346</v>
      </c>
      <c r="I308" s="21">
        <v>62.948207171314742</v>
      </c>
    </row>
    <row r="309" spans="1:9" s="16" customFormat="1">
      <c r="A309" s="2">
        <v>80071</v>
      </c>
      <c r="B309" s="2" t="s">
        <v>415</v>
      </c>
      <c r="C309" s="27">
        <v>491</v>
      </c>
      <c r="D309" s="27">
        <v>1005</v>
      </c>
      <c r="E309" s="27">
        <v>963</v>
      </c>
      <c r="F309" s="27">
        <v>606</v>
      </c>
      <c r="G309" s="27">
        <v>3065</v>
      </c>
      <c r="H309" s="21">
        <v>1.2342158859470469</v>
      </c>
      <c r="I309" s="21">
        <v>55.74186991869918</v>
      </c>
    </row>
    <row r="310" spans="1:9" s="16" customFormat="1">
      <c r="A310" s="2">
        <v>80072</v>
      </c>
      <c r="B310" s="2" t="s">
        <v>660</v>
      </c>
      <c r="C310" s="27">
        <v>65</v>
      </c>
      <c r="D310" s="27">
        <v>144</v>
      </c>
      <c r="E310" s="27">
        <v>156</v>
      </c>
      <c r="F310" s="27">
        <v>131</v>
      </c>
      <c r="G310" s="27">
        <v>496</v>
      </c>
      <c r="H310" s="21">
        <v>2.0153846153846153</v>
      </c>
      <c r="I310" s="21">
        <v>65.333333333333329</v>
      </c>
    </row>
    <row r="311" spans="1:9" s="16" customFormat="1">
      <c r="A311" s="2">
        <v>80073</v>
      </c>
      <c r="B311" s="2" t="s">
        <v>441</v>
      </c>
      <c r="C311" s="27">
        <v>278</v>
      </c>
      <c r="D311" s="27">
        <v>736</v>
      </c>
      <c r="E311" s="27">
        <v>938</v>
      </c>
      <c r="F311" s="27">
        <v>717</v>
      </c>
      <c r="G311" s="27">
        <v>2669</v>
      </c>
      <c r="H311" s="21">
        <v>2.579136690647482</v>
      </c>
      <c r="I311" s="21">
        <v>59.438470728793313</v>
      </c>
    </row>
    <row r="312" spans="1:9" s="16" customFormat="1">
      <c r="A312" s="2">
        <v>80074</v>
      </c>
      <c r="B312" s="2" t="s">
        <v>380</v>
      </c>
      <c r="C312" s="27">
        <v>721</v>
      </c>
      <c r="D312" s="27">
        <v>1284</v>
      </c>
      <c r="E312" s="27">
        <v>1246</v>
      </c>
      <c r="F312" s="27">
        <v>668</v>
      </c>
      <c r="G312" s="27">
        <v>3919</v>
      </c>
      <c r="H312" s="21">
        <v>0.92649098474341196</v>
      </c>
      <c r="I312" s="21">
        <v>54.901185770750992</v>
      </c>
    </row>
    <row r="313" spans="1:9" s="16" customFormat="1">
      <c r="A313" s="2">
        <v>80075</v>
      </c>
      <c r="B313" s="2" t="s">
        <v>570</v>
      </c>
      <c r="C313" s="27">
        <v>101</v>
      </c>
      <c r="D313" s="27">
        <v>321</v>
      </c>
      <c r="E313" s="27">
        <v>450</v>
      </c>
      <c r="F313" s="27">
        <v>336</v>
      </c>
      <c r="G313" s="27">
        <v>1208</v>
      </c>
      <c r="H313" s="21">
        <v>3.3267326732673266</v>
      </c>
      <c r="I313" s="21">
        <v>56.679636835278856</v>
      </c>
    </row>
    <row r="314" spans="1:9" s="16" customFormat="1">
      <c r="A314" s="2">
        <v>80076</v>
      </c>
      <c r="B314" s="2" t="s">
        <v>659</v>
      </c>
      <c r="C314" s="27">
        <v>81</v>
      </c>
      <c r="D314" s="27">
        <v>152</v>
      </c>
      <c r="E314" s="27">
        <v>164</v>
      </c>
      <c r="F314" s="27">
        <v>140</v>
      </c>
      <c r="G314" s="27">
        <v>537</v>
      </c>
      <c r="H314" s="21">
        <v>1.728395061728395</v>
      </c>
      <c r="I314" s="21">
        <v>69.936708860759495</v>
      </c>
    </row>
    <row r="315" spans="1:9" s="16" customFormat="1">
      <c r="A315" s="2">
        <v>80077</v>
      </c>
      <c r="B315" s="2" t="s">
        <v>508</v>
      </c>
      <c r="C315" s="27">
        <v>207</v>
      </c>
      <c r="D315" s="27">
        <v>582</v>
      </c>
      <c r="E315" s="27">
        <v>571</v>
      </c>
      <c r="F315" s="27">
        <v>414</v>
      </c>
      <c r="G315" s="27">
        <v>1774</v>
      </c>
      <c r="H315" s="21">
        <v>2</v>
      </c>
      <c r="I315" s="21">
        <v>53.859496964440588</v>
      </c>
    </row>
    <row r="316" spans="1:9" s="16" customFormat="1">
      <c r="A316" s="2">
        <v>80078</v>
      </c>
      <c r="B316" s="2" t="s">
        <v>601</v>
      </c>
      <c r="C316" s="27">
        <v>126</v>
      </c>
      <c r="D316" s="27">
        <v>268</v>
      </c>
      <c r="E316" s="27">
        <v>293</v>
      </c>
      <c r="F316" s="27">
        <v>261</v>
      </c>
      <c r="G316" s="27">
        <v>948</v>
      </c>
      <c r="H316" s="21">
        <v>2.0714285714285716</v>
      </c>
      <c r="I316" s="21">
        <v>68.983957219251337</v>
      </c>
    </row>
    <row r="317" spans="1:9" s="16" customFormat="1">
      <c r="A317" s="2">
        <v>80079</v>
      </c>
      <c r="B317" s="2" t="s">
        <v>645</v>
      </c>
      <c r="C317" s="27">
        <v>76</v>
      </c>
      <c r="D317" s="27">
        <v>193</v>
      </c>
      <c r="E317" s="27">
        <v>198</v>
      </c>
      <c r="F317" s="27">
        <v>147</v>
      </c>
      <c r="G317" s="27">
        <v>614</v>
      </c>
      <c r="H317" s="21">
        <v>1.9342105263157894</v>
      </c>
      <c r="I317" s="21">
        <v>57.033248081841435</v>
      </c>
    </row>
    <row r="318" spans="1:9" s="16" customFormat="1">
      <c r="A318" s="2">
        <v>80080</v>
      </c>
      <c r="B318" s="2" t="s">
        <v>676</v>
      </c>
      <c r="C318" s="27">
        <v>44</v>
      </c>
      <c r="D318" s="27">
        <v>97</v>
      </c>
      <c r="E318" s="27">
        <v>125</v>
      </c>
      <c r="F318" s="27">
        <v>81</v>
      </c>
      <c r="G318" s="27">
        <v>347</v>
      </c>
      <c r="H318" s="21">
        <v>1.8409090909090908</v>
      </c>
      <c r="I318" s="21">
        <v>56.306306306306311</v>
      </c>
    </row>
    <row r="319" spans="1:9" s="16" customFormat="1">
      <c r="A319" s="2">
        <v>80081</v>
      </c>
      <c r="B319" s="2" t="s">
        <v>379</v>
      </c>
      <c r="C319" s="27">
        <v>668</v>
      </c>
      <c r="D319" s="27">
        <v>1367</v>
      </c>
      <c r="E319" s="27">
        <v>1295</v>
      </c>
      <c r="F319" s="27">
        <v>810</v>
      </c>
      <c r="G319" s="27">
        <v>4140</v>
      </c>
      <c r="H319" s="21">
        <v>1.2125748502994012</v>
      </c>
      <c r="I319" s="21">
        <v>55.522163786626599</v>
      </c>
    </row>
    <row r="320" spans="1:9" s="16" customFormat="1">
      <c r="A320" s="2">
        <v>80082</v>
      </c>
      <c r="B320" s="2" t="s">
        <v>554</v>
      </c>
      <c r="C320" s="27">
        <v>183</v>
      </c>
      <c r="D320" s="27">
        <v>401</v>
      </c>
      <c r="E320" s="27">
        <v>444</v>
      </c>
      <c r="F320" s="27">
        <v>338</v>
      </c>
      <c r="G320" s="27">
        <v>1366</v>
      </c>
      <c r="H320" s="21">
        <v>1.8469945355191257</v>
      </c>
      <c r="I320" s="21">
        <v>61.65680473372781</v>
      </c>
    </row>
    <row r="321" spans="1:9" s="16" customFormat="1">
      <c r="A321" s="2">
        <v>80083</v>
      </c>
      <c r="B321" s="2" t="s">
        <v>572</v>
      </c>
      <c r="C321" s="27">
        <v>132</v>
      </c>
      <c r="D321" s="27">
        <v>379</v>
      </c>
      <c r="E321" s="27">
        <v>398</v>
      </c>
      <c r="F321" s="27">
        <v>320</v>
      </c>
      <c r="G321" s="27">
        <v>1229</v>
      </c>
      <c r="H321" s="21">
        <v>2.4242424242424243</v>
      </c>
      <c r="I321" s="21">
        <v>58.172458172458178</v>
      </c>
    </row>
    <row r="322" spans="1:9" s="16" customFormat="1">
      <c r="A322" s="2">
        <v>80084</v>
      </c>
      <c r="B322" s="2" t="s">
        <v>609</v>
      </c>
      <c r="C322" s="27">
        <v>122</v>
      </c>
      <c r="D322" s="27">
        <v>281</v>
      </c>
      <c r="E322" s="27">
        <v>314</v>
      </c>
      <c r="F322" s="27">
        <v>222</v>
      </c>
      <c r="G322" s="27">
        <v>939</v>
      </c>
      <c r="H322" s="21">
        <v>1.819672131147541</v>
      </c>
      <c r="I322" s="21">
        <v>57.815126050420176</v>
      </c>
    </row>
    <row r="323" spans="1:9" s="16" customFormat="1">
      <c r="A323" s="2">
        <v>80085</v>
      </c>
      <c r="B323" s="2" t="s">
        <v>348</v>
      </c>
      <c r="C323" s="27">
        <v>684</v>
      </c>
      <c r="D323" s="27">
        <v>1505</v>
      </c>
      <c r="E323" s="27">
        <v>1721</v>
      </c>
      <c r="F323" s="27">
        <v>1102</v>
      </c>
      <c r="G323" s="27">
        <v>5012</v>
      </c>
      <c r="H323" s="21">
        <v>1.6111111111111112</v>
      </c>
      <c r="I323" s="21">
        <v>55.362678239305637</v>
      </c>
    </row>
    <row r="324" spans="1:9" s="16" customFormat="1">
      <c r="A324" s="2">
        <v>80086</v>
      </c>
      <c r="B324" s="2" t="s">
        <v>432</v>
      </c>
      <c r="C324" s="27">
        <v>389</v>
      </c>
      <c r="D324" s="27">
        <v>897</v>
      </c>
      <c r="E324" s="27">
        <v>907</v>
      </c>
      <c r="F324" s="27">
        <v>633</v>
      </c>
      <c r="G324" s="27">
        <v>2826</v>
      </c>
      <c r="H324" s="21">
        <v>1.6272493573264781</v>
      </c>
      <c r="I324" s="21">
        <v>56.651884700665192</v>
      </c>
    </row>
    <row r="325" spans="1:9" s="16" customFormat="1">
      <c r="A325" s="2">
        <v>80087</v>
      </c>
      <c r="B325" s="2" t="s">
        <v>617</v>
      </c>
      <c r="C325" s="27">
        <v>109</v>
      </c>
      <c r="D325" s="27">
        <v>270</v>
      </c>
      <c r="E325" s="27">
        <v>293</v>
      </c>
      <c r="F325" s="27">
        <v>191</v>
      </c>
      <c r="G325" s="27">
        <v>863</v>
      </c>
      <c r="H325" s="21">
        <v>1.7522935779816513</v>
      </c>
      <c r="I325" s="21">
        <v>53.285968028419184</v>
      </c>
    </row>
    <row r="326" spans="1:9" s="16" customFormat="1">
      <c r="A326" s="2">
        <v>80088</v>
      </c>
      <c r="B326" s="2" t="s">
        <v>284</v>
      </c>
      <c r="C326" s="27">
        <v>2796</v>
      </c>
      <c r="D326" s="27">
        <v>5860</v>
      </c>
      <c r="E326" s="27">
        <v>6342</v>
      </c>
      <c r="F326" s="27">
        <v>3122</v>
      </c>
      <c r="G326" s="27">
        <v>18120</v>
      </c>
      <c r="H326" s="21">
        <v>1.1165951359084407</v>
      </c>
      <c r="I326" s="21">
        <v>48.500245861334207</v>
      </c>
    </row>
    <row r="327" spans="1:9" s="16" customFormat="1">
      <c r="A327" s="2">
        <v>80089</v>
      </c>
      <c r="B327" s="2" t="s">
        <v>481</v>
      </c>
      <c r="C327" s="27">
        <v>355</v>
      </c>
      <c r="D327" s="27">
        <v>750</v>
      </c>
      <c r="E327" s="27">
        <v>638</v>
      </c>
      <c r="F327" s="27">
        <v>366</v>
      </c>
      <c r="G327" s="27">
        <v>2109</v>
      </c>
      <c r="H327" s="21">
        <v>1.0309859154929577</v>
      </c>
      <c r="I327" s="21">
        <v>51.945244956772328</v>
      </c>
    </row>
    <row r="328" spans="1:9" s="16" customFormat="1">
      <c r="A328" s="2">
        <v>80090</v>
      </c>
      <c r="B328" s="2" t="s">
        <v>678</v>
      </c>
      <c r="C328" s="27">
        <v>18</v>
      </c>
      <c r="D328" s="27">
        <v>49</v>
      </c>
      <c r="E328" s="27">
        <v>76</v>
      </c>
      <c r="F328" s="27">
        <v>113</v>
      </c>
      <c r="G328" s="27">
        <v>256</v>
      </c>
      <c r="H328" s="21">
        <v>6.2777777777777777</v>
      </c>
      <c r="I328" s="21">
        <v>104.80000000000001</v>
      </c>
    </row>
    <row r="329" spans="1:9" s="16" customFormat="1">
      <c r="A329" s="2">
        <v>80091</v>
      </c>
      <c r="B329" s="2" t="s">
        <v>550</v>
      </c>
      <c r="C329" s="27">
        <v>152</v>
      </c>
      <c r="D329" s="27">
        <v>476</v>
      </c>
      <c r="E329" s="27">
        <v>452</v>
      </c>
      <c r="F329" s="27">
        <v>306</v>
      </c>
      <c r="G329" s="27">
        <v>1386</v>
      </c>
      <c r="H329" s="21">
        <v>2.013157894736842</v>
      </c>
      <c r="I329" s="21">
        <v>49.353448275862064</v>
      </c>
    </row>
    <row r="330" spans="1:9" s="16" customFormat="1">
      <c r="A330" s="2">
        <v>80092</v>
      </c>
      <c r="B330" s="2" t="s">
        <v>439</v>
      </c>
      <c r="C330" s="27">
        <v>392</v>
      </c>
      <c r="D330" s="27">
        <v>875</v>
      </c>
      <c r="E330" s="27">
        <v>911</v>
      </c>
      <c r="F330" s="27">
        <v>432</v>
      </c>
      <c r="G330" s="27">
        <v>2610</v>
      </c>
      <c r="H330" s="21">
        <v>1.1020408163265305</v>
      </c>
      <c r="I330" s="21">
        <v>46.136618141097422</v>
      </c>
    </row>
    <row r="331" spans="1:9" s="16" customFormat="1">
      <c r="A331" s="2">
        <v>80093</v>
      </c>
      <c r="B331" s="2" t="s">
        <v>288</v>
      </c>
      <c r="C331" s="27">
        <v>2362</v>
      </c>
      <c r="D331" s="27">
        <v>5225</v>
      </c>
      <c r="E331" s="27">
        <v>5291</v>
      </c>
      <c r="F331" s="27">
        <v>2796</v>
      </c>
      <c r="G331" s="27">
        <v>15674</v>
      </c>
      <c r="H331" s="21">
        <v>1.1837425910245554</v>
      </c>
      <c r="I331" s="21">
        <v>49.049068086724986</v>
      </c>
    </row>
    <row r="332" spans="1:9" s="16" customFormat="1">
      <c r="A332" s="2">
        <v>80094</v>
      </c>
      <c r="B332" s="2" t="s">
        <v>658</v>
      </c>
      <c r="C332" s="27">
        <v>67</v>
      </c>
      <c r="D332" s="27">
        <v>171</v>
      </c>
      <c r="E332" s="27">
        <v>177</v>
      </c>
      <c r="F332" s="27">
        <v>106</v>
      </c>
      <c r="G332" s="27">
        <v>521</v>
      </c>
      <c r="H332" s="21">
        <v>1.5820895522388059</v>
      </c>
      <c r="I332" s="21">
        <v>49.712643678160916</v>
      </c>
    </row>
    <row r="333" spans="1:9" s="16" customFormat="1">
      <c r="A333" s="2">
        <v>80095</v>
      </c>
      <c r="B333" s="2" t="s">
        <v>472</v>
      </c>
      <c r="C333" s="27">
        <v>296</v>
      </c>
      <c r="D333" s="27">
        <v>722</v>
      </c>
      <c r="E333" s="27">
        <v>740</v>
      </c>
      <c r="F333" s="27">
        <v>444</v>
      </c>
      <c r="G333" s="27">
        <v>2202</v>
      </c>
      <c r="H333" s="21">
        <v>1.5</v>
      </c>
      <c r="I333" s="21">
        <v>50.615595075239398</v>
      </c>
    </row>
    <row r="334" spans="1:9" s="16" customFormat="1">
      <c r="A334" s="2">
        <v>80096</v>
      </c>
      <c r="B334" s="2" t="s">
        <v>292</v>
      </c>
      <c r="C334" s="27">
        <v>1943</v>
      </c>
      <c r="D334" s="27">
        <v>4294</v>
      </c>
      <c r="E334" s="27">
        <v>4818</v>
      </c>
      <c r="F334" s="27">
        <v>2758</v>
      </c>
      <c r="G334" s="27">
        <v>13813</v>
      </c>
      <c r="H334" s="21">
        <v>1.4194544518785384</v>
      </c>
      <c r="I334" s="21">
        <v>51.591308165057072</v>
      </c>
    </row>
    <row r="335" spans="1:9" s="16" customFormat="1">
      <c r="A335" s="2">
        <v>80097</v>
      </c>
      <c r="B335" s="2" t="s">
        <v>374</v>
      </c>
      <c r="C335" s="27">
        <v>659</v>
      </c>
      <c r="D335" s="27">
        <v>1458</v>
      </c>
      <c r="E335" s="27">
        <v>1413</v>
      </c>
      <c r="F335" s="27">
        <v>909</v>
      </c>
      <c r="G335" s="27">
        <v>4439</v>
      </c>
      <c r="H335" s="21">
        <v>1.3793626707132018</v>
      </c>
      <c r="I335" s="21">
        <v>54.615116684082196</v>
      </c>
    </row>
    <row r="336" spans="1:9" s="16" customFormat="1">
      <c r="A336" s="2">
        <v>101001</v>
      </c>
      <c r="B336" s="2" t="s">
        <v>461</v>
      </c>
      <c r="C336" s="27">
        <v>286</v>
      </c>
      <c r="D336" s="27">
        <v>694</v>
      </c>
      <c r="E336" s="27">
        <v>777</v>
      </c>
      <c r="F336" s="27">
        <v>562</v>
      </c>
      <c r="G336" s="27">
        <v>2319</v>
      </c>
      <c r="H336" s="21">
        <v>1.965034965034965</v>
      </c>
      <c r="I336" s="21">
        <v>57.647858599592119</v>
      </c>
    </row>
    <row r="337" spans="1:9" s="16" customFormat="1">
      <c r="A337" s="2">
        <v>101002</v>
      </c>
      <c r="B337" s="2" t="s">
        <v>521</v>
      </c>
      <c r="C337" s="27">
        <v>213</v>
      </c>
      <c r="D337" s="27">
        <v>477</v>
      </c>
      <c r="E337" s="27">
        <v>567</v>
      </c>
      <c r="F337" s="27">
        <v>396</v>
      </c>
      <c r="G337" s="27">
        <v>1653</v>
      </c>
      <c r="H337" s="21">
        <v>1.8591549295774648</v>
      </c>
      <c r="I337" s="21">
        <v>58.333333333333336</v>
      </c>
    </row>
    <row r="338" spans="1:9" s="16" customFormat="1">
      <c r="A338" s="2">
        <v>101003</v>
      </c>
      <c r="B338" s="2" t="s">
        <v>640</v>
      </c>
      <c r="C338" s="27">
        <v>52</v>
      </c>
      <c r="D338" s="27">
        <v>137</v>
      </c>
      <c r="E338" s="27">
        <v>216</v>
      </c>
      <c r="F338" s="27">
        <v>266</v>
      </c>
      <c r="G338" s="27">
        <v>671</v>
      </c>
      <c r="H338" s="21">
        <v>5.115384615384615</v>
      </c>
      <c r="I338" s="21">
        <v>90.084985835694056</v>
      </c>
    </row>
    <row r="339" spans="1:9" s="16" customFormat="1">
      <c r="A339" s="2">
        <v>101004</v>
      </c>
      <c r="B339" s="2" t="s">
        <v>431</v>
      </c>
      <c r="C339" s="27">
        <v>358</v>
      </c>
      <c r="D339" s="27">
        <v>744</v>
      </c>
      <c r="E339" s="27">
        <v>853</v>
      </c>
      <c r="F339" s="27">
        <v>791</v>
      </c>
      <c r="G339" s="27">
        <v>2746</v>
      </c>
      <c r="H339" s="21">
        <v>2.2094972067039107</v>
      </c>
      <c r="I339" s="21">
        <v>71.947401377582963</v>
      </c>
    </row>
    <row r="340" spans="1:9" s="16" customFormat="1">
      <c r="A340" s="2">
        <v>101005</v>
      </c>
      <c r="B340" s="2" t="s">
        <v>598</v>
      </c>
      <c r="C340" s="27">
        <v>94</v>
      </c>
      <c r="D340" s="27">
        <v>302</v>
      </c>
      <c r="E340" s="27">
        <v>367</v>
      </c>
      <c r="F340" s="27">
        <v>288</v>
      </c>
      <c r="G340" s="27">
        <v>1051</v>
      </c>
      <c r="H340" s="21">
        <v>3.0638297872340425</v>
      </c>
      <c r="I340" s="21">
        <v>57.100149476831085</v>
      </c>
    </row>
    <row r="341" spans="1:9" s="16" customFormat="1">
      <c r="A341" s="2">
        <v>101006</v>
      </c>
      <c r="B341" s="2" t="s">
        <v>576</v>
      </c>
      <c r="C341" s="27">
        <v>106</v>
      </c>
      <c r="D341" s="27">
        <v>328</v>
      </c>
      <c r="E341" s="27">
        <v>425</v>
      </c>
      <c r="F341" s="27">
        <v>307</v>
      </c>
      <c r="G341" s="27">
        <v>1166</v>
      </c>
      <c r="H341" s="21">
        <v>2.8962264150943398</v>
      </c>
      <c r="I341" s="21">
        <v>54.847277556440901</v>
      </c>
    </row>
    <row r="342" spans="1:9" s="16" customFormat="1">
      <c r="A342" s="2">
        <v>101007</v>
      </c>
      <c r="B342" s="2" t="s">
        <v>418</v>
      </c>
      <c r="C342" s="27">
        <v>384</v>
      </c>
      <c r="D342" s="27">
        <v>926</v>
      </c>
      <c r="E342" s="27">
        <v>978</v>
      </c>
      <c r="F342" s="27">
        <v>708</v>
      </c>
      <c r="G342" s="27">
        <v>2996</v>
      </c>
      <c r="H342" s="21">
        <v>1.84375</v>
      </c>
      <c r="I342" s="21">
        <v>57.352941176470587</v>
      </c>
    </row>
    <row r="343" spans="1:9" s="16" customFormat="1">
      <c r="A343" s="2">
        <v>101008</v>
      </c>
      <c r="B343" s="2" t="s">
        <v>289</v>
      </c>
      <c r="C343" s="27">
        <v>2435</v>
      </c>
      <c r="D343" s="27">
        <v>5073</v>
      </c>
      <c r="E343" s="27">
        <v>5045</v>
      </c>
      <c r="F343" s="27">
        <v>2420</v>
      </c>
      <c r="G343" s="27">
        <v>14973</v>
      </c>
      <c r="H343" s="21">
        <v>0.99383983572895274</v>
      </c>
      <c r="I343" s="21">
        <v>47.983791263095469</v>
      </c>
    </row>
    <row r="344" spans="1:9" s="16" customFormat="1">
      <c r="A344" s="2">
        <v>101009</v>
      </c>
      <c r="B344" s="2" t="s">
        <v>343</v>
      </c>
      <c r="C344" s="27">
        <v>796</v>
      </c>
      <c r="D344" s="27">
        <v>1589</v>
      </c>
      <c r="E344" s="27">
        <v>1956</v>
      </c>
      <c r="F344" s="27">
        <v>1118</v>
      </c>
      <c r="G344" s="27">
        <v>5459</v>
      </c>
      <c r="H344" s="21">
        <v>1.4045226130653266</v>
      </c>
      <c r="I344" s="21">
        <v>53.991537376586741</v>
      </c>
    </row>
    <row r="345" spans="1:9" s="16" customFormat="1">
      <c r="A345" s="2">
        <v>101010</v>
      </c>
      <c r="B345" s="2" t="s">
        <v>267</v>
      </c>
      <c r="C345" s="27">
        <v>9675</v>
      </c>
      <c r="D345" s="27">
        <v>19895</v>
      </c>
      <c r="E345" s="27">
        <v>21306</v>
      </c>
      <c r="F345" s="27">
        <v>10255</v>
      </c>
      <c r="G345" s="27">
        <v>61131</v>
      </c>
      <c r="H345" s="21">
        <v>1.0599483204134368</v>
      </c>
      <c r="I345" s="21">
        <v>48.372612315235067</v>
      </c>
    </row>
    <row r="346" spans="1:9" s="16" customFormat="1">
      <c r="A346" s="2">
        <v>101011</v>
      </c>
      <c r="B346" s="2" t="s">
        <v>411</v>
      </c>
      <c r="C346" s="27">
        <v>414</v>
      </c>
      <c r="D346" s="27">
        <v>927</v>
      </c>
      <c r="E346" s="27">
        <v>1080</v>
      </c>
      <c r="F346" s="27">
        <v>744</v>
      </c>
      <c r="G346" s="27">
        <v>3165</v>
      </c>
      <c r="H346" s="21">
        <v>1.7971014492753623</v>
      </c>
      <c r="I346" s="21">
        <v>57.698056801195818</v>
      </c>
    </row>
    <row r="347" spans="1:9" s="16" customFormat="1">
      <c r="A347" s="2">
        <v>101012</v>
      </c>
      <c r="B347" s="2" t="s">
        <v>302</v>
      </c>
      <c r="C347" s="27">
        <v>1553</v>
      </c>
      <c r="D347" s="27">
        <v>3332</v>
      </c>
      <c r="E347" s="27">
        <v>3447</v>
      </c>
      <c r="F347" s="27">
        <v>2201</v>
      </c>
      <c r="G347" s="27">
        <v>10533</v>
      </c>
      <c r="H347" s="21">
        <v>1.4172569220862845</v>
      </c>
      <c r="I347" s="21">
        <v>55.376899247676647</v>
      </c>
    </row>
    <row r="348" spans="1:9" s="16" customFormat="1">
      <c r="A348" s="2">
        <v>101013</v>
      </c>
      <c r="B348" s="2" t="s">
        <v>287</v>
      </c>
      <c r="C348" s="27">
        <v>3264</v>
      </c>
      <c r="D348" s="27">
        <v>6903</v>
      </c>
      <c r="E348" s="27">
        <v>5329</v>
      </c>
      <c r="F348" s="27">
        <v>2056</v>
      </c>
      <c r="G348" s="27">
        <v>17552</v>
      </c>
      <c r="H348" s="21">
        <v>0.62990196078431371</v>
      </c>
      <c r="I348" s="21">
        <v>43.492478744277307</v>
      </c>
    </row>
    <row r="349" spans="1:9" s="16" customFormat="1">
      <c r="A349" s="2">
        <v>101014</v>
      </c>
      <c r="B349" s="2" t="s">
        <v>391</v>
      </c>
      <c r="C349" s="27">
        <v>544</v>
      </c>
      <c r="D349" s="27">
        <v>1160</v>
      </c>
      <c r="E349" s="27">
        <v>1179</v>
      </c>
      <c r="F349" s="27">
        <v>757</v>
      </c>
      <c r="G349" s="27">
        <v>3640</v>
      </c>
      <c r="H349" s="21">
        <v>1.3915441176470589</v>
      </c>
      <c r="I349" s="21">
        <v>55.622060709705003</v>
      </c>
    </row>
    <row r="350" spans="1:9" s="16" customFormat="1">
      <c r="A350" s="2">
        <v>101015</v>
      </c>
      <c r="B350" s="2" t="s">
        <v>325</v>
      </c>
      <c r="C350" s="27">
        <v>1082</v>
      </c>
      <c r="D350" s="27">
        <v>2140</v>
      </c>
      <c r="E350" s="27">
        <v>2064</v>
      </c>
      <c r="F350" s="27">
        <v>1288</v>
      </c>
      <c r="G350" s="27">
        <v>6574</v>
      </c>
      <c r="H350" s="21">
        <v>1.1903881700554528</v>
      </c>
      <c r="I350" s="21">
        <v>56.374881065651763</v>
      </c>
    </row>
    <row r="351" spans="1:9" s="16" customFormat="1">
      <c r="A351" s="2">
        <v>101016</v>
      </c>
      <c r="B351" s="2" t="s">
        <v>553</v>
      </c>
      <c r="C351" s="27">
        <v>116</v>
      </c>
      <c r="D351" s="27">
        <v>314</v>
      </c>
      <c r="E351" s="27">
        <v>386</v>
      </c>
      <c r="F351" s="27">
        <v>426</v>
      </c>
      <c r="G351" s="27">
        <v>1242</v>
      </c>
      <c r="H351" s="21">
        <v>3.6724137931034484</v>
      </c>
      <c r="I351" s="21">
        <v>77.428571428571431</v>
      </c>
    </row>
    <row r="352" spans="1:9" s="16" customFormat="1">
      <c r="A352" s="2">
        <v>101017</v>
      </c>
      <c r="B352" s="2" t="s">
        <v>306</v>
      </c>
      <c r="C352" s="27">
        <v>1528</v>
      </c>
      <c r="D352" s="27">
        <v>3060</v>
      </c>
      <c r="E352" s="27">
        <v>2964</v>
      </c>
      <c r="F352" s="27">
        <v>1678</v>
      </c>
      <c r="G352" s="27">
        <v>9230</v>
      </c>
      <c r="H352" s="21">
        <v>1.0981675392670156</v>
      </c>
      <c r="I352" s="21">
        <v>53.220451527224434</v>
      </c>
    </row>
    <row r="353" spans="1:9" s="16" customFormat="1">
      <c r="A353" s="2">
        <v>101018</v>
      </c>
      <c r="B353" s="2" t="s">
        <v>395</v>
      </c>
      <c r="C353" s="27">
        <v>549</v>
      </c>
      <c r="D353" s="27">
        <v>1059</v>
      </c>
      <c r="E353" s="27">
        <v>1128</v>
      </c>
      <c r="F353" s="27">
        <v>694</v>
      </c>
      <c r="G353" s="27">
        <v>3430</v>
      </c>
      <c r="H353" s="21">
        <v>1.2641165755919854</v>
      </c>
      <c r="I353" s="21">
        <v>56.835848193872884</v>
      </c>
    </row>
    <row r="354" spans="1:9" s="16" customFormat="1">
      <c r="A354" s="2">
        <v>101019</v>
      </c>
      <c r="B354" s="2" t="s">
        <v>342</v>
      </c>
      <c r="C354" s="27">
        <v>910</v>
      </c>
      <c r="D354" s="27">
        <v>1893</v>
      </c>
      <c r="E354" s="27">
        <v>1908</v>
      </c>
      <c r="F354" s="27">
        <v>985</v>
      </c>
      <c r="G354" s="27">
        <v>5696</v>
      </c>
      <c r="H354" s="21">
        <v>1.0824175824175823</v>
      </c>
      <c r="I354" s="21">
        <v>49.855301236516709</v>
      </c>
    </row>
    <row r="355" spans="1:9" s="16" customFormat="1">
      <c r="A355" s="2">
        <v>101020</v>
      </c>
      <c r="B355" s="2" t="s">
        <v>477</v>
      </c>
      <c r="C355" s="27">
        <v>295</v>
      </c>
      <c r="D355" s="27">
        <v>683</v>
      </c>
      <c r="E355" s="27">
        <v>694</v>
      </c>
      <c r="F355" s="27">
        <v>508</v>
      </c>
      <c r="G355" s="27">
        <v>2180</v>
      </c>
      <c r="H355" s="21">
        <v>1.7220338983050847</v>
      </c>
      <c r="I355" s="21">
        <v>58.315177923021054</v>
      </c>
    </row>
    <row r="356" spans="1:9" s="16" customFormat="1">
      <c r="A356" s="2">
        <v>101021</v>
      </c>
      <c r="B356" s="2" t="s">
        <v>618</v>
      </c>
      <c r="C356" s="27">
        <v>61</v>
      </c>
      <c r="D356" s="27">
        <v>190</v>
      </c>
      <c r="E356" s="27">
        <v>275</v>
      </c>
      <c r="F356" s="27">
        <v>320</v>
      </c>
      <c r="G356" s="27">
        <v>846</v>
      </c>
      <c r="H356" s="21">
        <v>5.2459016393442619</v>
      </c>
      <c r="I356" s="21">
        <v>81.935483870967744</v>
      </c>
    </row>
    <row r="357" spans="1:9" s="16" customFormat="1">
      <c r="A357" s="2">
        <v>101022</v>
      </c>
      <c r="B357" s="2" t="s">
        <v>464</v>
      </c>
      <c r="C357" s="27">
        <v>304</v>
      </c>
      <c r="D357" s="27">
        <v>677</v>
      </c>
      <c r="E357" s="27">
        <v>707</v>
      </c>
      <c r="F357" s="27">
        <v>487</v>
      </c>
      <c r="G357" s="27">
        <v>2175</v>
      </c>
      <c r="H357" s="21">
        <v>1.6019736842105263</v>
      </c>
      <c r="I357" s="21">
        <v>57.153179190751445</v>
      </c>
    </row>
    <row r="358" spans="1:9" s="16" customFormat="1">
      <c r="A358" s="2">
        <v>101023</v>
      </c>
      <c r="B358" s="2" t="s">
        <v>556</v>
      </c>
      <c r="C358" s="27">
        <v>127</v>
      </c>
      <c r="D358" s="27">
        <v>327</v>
      </c>
      <c r="E358" s="27">
        <v>406</v>
      </c>
      <c r="F358" s="27">
        <v>427</v>
      </c>
      <c r="G358" s="27">
        <v>1287</v>
      </c>
      <c r="H358" s="21">
        <v>3.3622047244094486</v>
      </c>
      <c r="I358" s="21">
        <v>75.579809004092766</v>
      </c>
    </row>
    <row r="359" spans="1:9" s="16" customFormat="1">
      <c r="A359" s="2">
        <v>101024</v>
      </c>
      <c r="B359" s="2" t="s">
        <v>403</v>
      </c>
      <c r="C359" s="27">
        <v>516</v>
      </c>
      <c r="D359" s="27">
        <v>1027</v>
      </c>
      <c r="E359" s="27">
        <v>1093</v>
      </c>
      <c r="F359" s="27">
        <v>614</v>
      </c>
      <c r="G359" s="27">
        <v>3250</v>
      </c>
      <c r="H359" s="21">
        <v>1.1899224806201549</v>
      </c>
      <c r="I359" s="21">
        <v>53.301886792452834</v>
      </c>
    </row>
    <row r="360" spans="1:9" s="16" customFormat="1">
      <c r="A360" s="2">
        <v>101025</v>
      </c>
      <c r="B360" s="2" t="s">
        <v>332</v>
      </c>
      <c r="C360" s="27">
        <v>998</v>
      </c>
      <c r="D360" s="27">
        <v>2188</v>
      </c>
      <c r="E360" s="27">
        <v>2243</v>
      </c>
      <c r="F360" s="27">
        <v>1167</v>
      </c>
      <c r="G360" s="27">
        <v>6596</v>
      </c>
      <c r="H360" s="21">
        <v>1.1693386773547094</v>
      </c>
      <c r="I360" s="21">
        <v>48.860302414804785</v>
      </c>
    </row>
    <row r="361" spans="1:9" s="16" customFormat="1">
      <c r="A361" s="2">
        <v>101026</v>
      </c>
      <c r="B361" s="2" t="s">
        <v>615</v>
      </c>
      <c r="C361" s="27">
        <v>99</v>
      </c>
      <c r="D361" s="27">
        <v>251</v>
      </c>
      <c r="E361" s="27">
        <v>300</v>
      </c>
      <c r="F361" s="27">
        <v>233</v>
      </c>
      <c r="G361" s="27">
        <v>883</v>
      </c>
      <c r="H361" s="21">
        <v>2.3535353535353534</v>
      </c>
      <c r="I361" s="21">
        <v>60.254083484573506</v>
      </c>
    </row>
    <row r="362" spans="1:9" s="16" customFormat="1">
      <c r="A362" s="2">
        <v>101027</v>
      </c>
      <c r="B362" s="2" t="s">
        <v>495</v>
      </c>
      <c r="C362" s="27">
        <v>231</v>
      </c>
      <c r="D362" s="27">
        <v>534</v>
      </c>
      <c r="E362" s="27">
        <v>643</v>
      </c>
      <c r="F362" s="27">
        <v>476</v>
      </c>
      <c r="G362" s="27">
        <v>1884</v>
      </c>
      <c r="H362" s="21">
        <v>2.0606060606060606</v>
      </c>
      <c r="I362" s="21">
        <v>60.067969413763812</v>
      </c>
    </row>
    <row r="363" spans="1:9" s="16" customFormat="1">
      <c r="A363" s="2">
        <v>102001</v>
      </c>
      <c r="B363" s="2" t="s">
        <v>450</v>
      </c>
      <c r="C363" s="27">
        <v>297</v>
      </c>
      <c r="D363" s="27">
        <v>757</v>
      </c>
      <c r="E363" s="27">
        <v>800</v>
      </c>
      <c r="F363" s="27">
        <v>642</v>
      </c>
      <c r="G363" s="27">
        <v>2496</v>
      </c>
      <c r="H363" s="21">
        <v>2.1616161616161618</v>
      </c>
      <c r="I363" s="21">
        <v>60.308285163776496</v>
      </c>
    </row>
    <row r="364" spans="1:9" s="16" customFormat="1">
      <c r="A364" s="2">
        <v>102002</v>
      </c>
      <c r="B364" s="2" t="s">
        <v>533</v>
      </c>
      <c r="C364" s="27">
        <v>181</v>
      </c>
      <c r="D364" s="27">
        <v>457</v>
      </c>
      <c r="E364" s="27">
        <v>523</v>
      </c>
      <c r="F364" s="27">
        <v>280</v>
      </c>
      <c r="G364" s="27">
        <v>1441</v>
      </c>
      <c r="H364" s="21">
        <v>1.5469613259668509</v>
      </c>
      <c r="I364" s="21">
        <v>47.04081632653061</v>
      </c>
    </row>
    <row r="365" spans="1:9" s="16" customFormat="1">
      <c r="A365" s="2">
        <v>102003</v>
      </c>
      <c r="B365" s="2" t="s">
        <v>381</v>
      </c>
      <c r="C365" s="27">
        <v>534</v>
      </c>
      <c r="D365" s="27">
        <v>1223</v>
      </c>
      <c r="E365" s="27">
        <v>1350</v>
      </c>
      <c r="F365" s="27">
        <v>842</v>
      </c>
      <c r="G365" s="27">
        <v>3949</v>
      </c>
      <c r="H365" s="21">
        <v>1.5767790262172285</v>
      </c>
      <c r="I365" s="21">
        <v>53.478429848425954</v>
      </c>
    </row>
    <row r="366" spans="1:9" s="16" customFormat="1">
      <c r="A366" s="2">
        <v>102004</v>
      </c>
      <c r="B366" s="2" t="s">
        <v>646</v>
      </c>
      <c r="C366" s="27">
        <v>82</v>
      </c>
      <c r="D366" s="27">
        <v>199</v>
      </c>
      <c r="E366" s="27">
        <v>216</v>
      </c>
      <c r="F366" s="27">
        <v>138</v>
      </c>
      <c r="G366" s="27">
        <v>635</v>
      </c>
      <c r="H366" s="21">
        <v>1.6829268292682926</v>
      </c>
      <c r="I366" s="21">
        <v>53.01204819277109</v>
      </c>
    </row>
    <row r="367" spans="1:9" s="16" customFormat="1">
      <c r="A367" s="2">
        <v>102005</v>
      </c>
      <c r="B367" s="2" t="s">
        <v>594</v>
      </c>
      <c r="C367" s="27">
        <v>97</v>
      </c>
      <c r="D367" s="27">
        <v>320</v>
      </c>
      <c r="E367" s="27">
        <v>394</v>
      </c>
      <c r="F367" s="27">
        <v>238</v>
      </c>
      <c r="G367" s="27">
        <v>1049</v>
      </c>
      <c r="H367" s="21">
        <v>2.4536082474226806</v>
      </c>
      <c r="I367" s="21">
        <v>46.918767507002798</v>
      </c>
    </row>
    <row r="368" spans="1:9" s="16" customFormat="1">
      <c r="A368" s="2">
        <v>102006</v>
      </c>
      <c r="B368" s="2" t="s">
        <v>400</v>
      </c>
      <c r="C368" s="27">
        <v>462</v>
      </c>
      <c r="D368" s="27">
        <v>1007</v>
      </c>
      <c r="E368" s="27">
        <v>1032</v>
      </c>
      <c r="F368" s="27">
        <v>814</v>
      </c>
      <c r="G368" s="27">
        <v>3315</v>
      </c>
      <c r="H368" s="21">
        <v>1.7619047619047619</v>
      </c>
      <c r="I368" s="21">
        <v>62.579695929377145</v>
      </c>
    </row>
    <row r="369" spans="1:9" s="16" customFormat="1">
      <c r="A369" s="2">
        <v>102007</v>
      </c>
      <c r="B369" s="2" t="s">
        <v>568</v>
      </c>
      <c r="C369" s="27">
        <v>193</v>
      </c>
      <c r="D369" s="27">
        <v>376</v>
      </c>
      <c r="E369" s="27">
        <v>390</v>
      </c>
      <c r="F369" s="27">
        <v>255</v>
      </c>
      <c r="G369" s="27">
        <v>1214</v>
      </c>
      <c r="H369" s="21">
        <v>1.3212435233160622</v>
      </c>
      <c r="I369" s="21">
        <v>58.485639686684074</v>
      </c>
    </row>
    <row r="370" spans="1:9" s="16" customFormat="1">
      <c r="A370" s="2">
        <v>102008</v>
      </c>
      <c r="B370" s="2" t="s">
        <v>453</v>
      </c>
      <c r="C370" s="27">
        <v>289</v>
      </c>
      <c r="D370" s="27">
        <v>645</v>
      </c>
      <c r="E370" s="27">
        <v>733</v>
      </c>
      <c r="F370" s="27">
        <v>579</v>
      </c>
      <c r="G370" s="27">
        <v>2246</v>
      </c>
      <c r="H370" s="21">
        <v>2.0034602076124566</v>
      </c>
      <c r="I370" s="21">
        <v>62.989840348330915</v>
      </c>
    </row>
    <row r="371" spans="1:9" s="16" customFormat="1">
      <c r="A371" s="2">
        <v>102009</v>
      </c>
      <c r="B371" s="2" t="s">
        <v>484</v>
      </c>
      <c r="C371" s="27">
        <v>242</v>
      </c>
      <c r="D371" s="27">
        <v>597</v>
      </c>
      <c r="E371" s="27">
        <v>712</v>
      </c>
      <c r="F371" s="27">
        <v>523</v>
      </c>
      <c r="G371" s="27">
        <v>2074</v>
      </c>
      <c r="H371" s="21">
        <v>2.1611570247933884</v>
      </c>
      <c r="I371" s="21">
        <v>58.441558441558442</v>
      </c>
    </row>
    <row r="372" spans="1:9" s="16" customFormat="1">
      <c r="A372" s="2">
        <v>102010</v>
      </c>
      <c r="B372" s="2" t="s">
        <v>458</v>
      </c>
      <c r="C372" s="27">
        <v>314</v>
      </c>
      <c r="D372" s="27">
        <v>706</v>
      </c>
      <c r="E372" s="27">
        <v>747</v>
      </c>
      <c r="F372" s="27">
        <v>485</v>
      </c>
      <c r="G372" s="27">
        <v>2252</v>
      </c>
      <c r="H372" s="21">
        <v>1.5445859872611465</v>
      </c>
      <c r="I372" s="21">
        <v>54.989676531314522</v>
      </c>
    </row>
    <row r="373" spans="1:9" s="16" customFormat="1">
      <c r="A373" s="2">
        <v>102011</v>
      </c>
      <c r="B373" s="2" t="s">
        <v>341</v>
      </c>
      <c r="C373" s="27">
        <v>696</v>
      </c>
      <c r="D373" s="27">
        <v>1605</v>
      </c>
      <c r="E373" s="27">
        <v>1818</v>
      </c>
      <c r="F373" s="27">
        <v>1316</v>
      </c>
      <c r="G373" s="27">
        <v>5435</v>
      </c>
      <c r="H373" s="21">
        <v>1.8908045977011494</v>
      </c>
      <c r="I373" s="21">
        <v>58.778848962898046</v>
      </c>
    </row>
    <row r="374" spans="1:9" s="16" customFormat="1">
      <c r="A374" s="2">
        <v>102012</v>
      </c>
      <c r="B374" s="2" t="s">
        <v>507</v>
      </c>
      <c r="C374" s="27">
        <v>293</v>
      </c>
      <c r="D374" s="27">
        <v>673</v>
      </c>
      <c r="E374" s="27">
        <v>572</v>
      </c>
      <c r="F374" s="27">
        <v>318</v>
      </c>
      <c r="G374" s="27">
        <v>1856</v>
      </c>
      <c r="H374" s="21">
        <v>1.0853242320819112</v>
      </c>
      <c r="I374" s="21">
        <v>49.076305220883533</v>
      </c>
    </row>
    <row r="375" spans="1:9" s="16" customFormat="1">
      <c r="A375" s="2">
        <v>102013</v>
      </c>
      <c r="B375" s="2" t="s">
        <v>538</v>
      </c>
      <c r="C375" s="27">
        <v>219</v>
      </c>
      <c r="D375" s="27">
        <v>490</v>
      </c>
      <c r="E375" s="27">
        <v>494</v>
      </c>
      <c r="F375" s="27">
        <v>222</v>
      </c>
      <c r="G375" s="27">
        <v>1425</v>
      </c>
      <c r="H375" s="21">
        <v>1.0136986301369864</v>
      </c>
      <c r="I375" s="21">
        <v>44.81707317073171</v>
      </c>
    </row>
    <row r="376" spans="1:9" s="16" customFormat="1">
      <c r="A376" s="2">
        <v>102014</v>
      </c>
      <c r="B376" s="2" t="s">
        <v>496</v>
      </c>
      <c r="C376" s="27">
        <v>253</v>
      </c>
      <c r="D376" s="27">
        <v>562</v>
      </c>
      <c r="E376" s="27">
        <v>672</v>
      </c>
      <c r="F376" s="27">
        <v>494</v>
      </c>
      <c r="G376" s="27">
        <v>1981</v>
      </c>
      <c r="H376" s="21">
        <v>1.9525691699604744</v>
      </c>
      <c r="I376" s="21">
        <v>60.534846029173416</v>
      </c>
    </row>
    <row r="377" spans="1:9" s="16" customFormat="1">
      <c r="A377" s="2">
        <v>102015</v>
      </c>
      <c r="B377" s="2" t="s">
        <v>522</v>
      </c>
      <c r="C377" s="27">
        <v>275</v>
      </c>
      <c r="D377" s="27">
        <v>539</v>
      </c>
      <c r="E377" s="27">
        <v>547</v>
      </c>
      <c r="F377" s="27">
        <v>297</v>
      </c>
      <c r="G377" s="27">
        <v>1658</v>
      </c>
      <c r="H377" s="21">
        <v>1.08</v>
      </c>
      <c r="I377" s="21">
        <v>52.670349907918968</v>
      </c>
    </row>
    <row r="378" spans="1:9" s="16" customFormat="1">
      <c r="A378" s="2">
        <v>102016</v>
      </c>
      <c r="B378" s="2" t="s">
        <v>457</v>
      </c>
      <c r="C378" s="27">
        <v>363</v>
      </c>
      <c r="D378" s="27">
        <v>772</v>
      </c>
      <c r="E378" s="27">
        <v>776</v>
      </c>
      <c r="F378" s="27">
        <v>378</v>
      </c>
      <c r="G378" s="27">
        <v>2289</v>
      </c>
      <c r="H378" s="21">
        <v>1.0413223140495869</v>
      </c>
      <c r="I378" s="21">
        <v>47.868217054263567</v>
      </c>
    </row>
    <row r="379" spans="1:9" s="16" customFormat="1">
      <c r="A379" s="2">
        <v>102017</v>
      </c>
      <c r="B379" s="2" t="s">
        <v>385</v>
      </c>
      <c r="C379" s="27">
        <v>899</v>
      </c>
      <c r="D379" s="27">
        <v>1483</v>
      </c>
      <c r="E379" s="27">
        <v>1350</v>
      </c>
      <c r="F379" s="27">
        <v>411</v>
      </c>
      <c r="G379" s="27">
        <v>4143</v>
      </c>
      <c r="H379" s="21">
        <v>0.45717463848720802</v>
      </c>
      <c r="I379" s="21">
        <v>46.240734204024001</v>
      </c>
    </row>
    <row r="380" spans="1:9" s="16" customFormat="1">
      <c r="A380" s="2">
        <v>102018</v>
      </c>
      <c r="B380" s="2" t="s">
        <v>485</v>
      </c>
      <c r="C380" s="27">
        <v>184</v>
      </c>
      <c r="D380" s="27">
        <v>574</v>
      </c>
      <c r="E380" s="27">
        <v>651</v>
      </c>
      <c r="F380" s="27">
        <v>564</v>
      </c>
      <c r="G380" s="27">
        <v>1973</v>
      </c>
      <c r="H380" s="21">
        <v>3.0652173913043477</v>
      </c>
      <c r="I380" s="21">
        <v>61.061224489795919</v>
      </c>
    </row>
    <row r="381" spans="1:9" s="16" customFormat="1">
      <c r="A381" s="2">
        <v>102019</v>
      </c>
      <c r="B381" s="2" t="s">
        <v>392</v>
      </c>
      <c r="C381" s="27">
        <v>551</v>
      </c>
      <c r="D381" s="27">
        <v>1183</v>
      </c>
      <c r="E381" s="27">
        <v>1173</v>
      </c>
      <c r="F381" s="27">
        <v>762</v>
      </c>
      <c r="G381" s="27">
        <v>3669</v>
      </c>
      <c r="H381" s="21">
        <v>1.3829401088929221</v>
      </c>
      <c r="I381" s="21">
        <v>55.730050933786082</v>
      </c>
    </row>
    <row r="382" spans="1:9" s="16" customFormat="1">
      <c r="A382" s="2">
        <v>102020</v>
      </c>
      <c r="B382" s="2" t="s">
        <v>476</v>
      </c>
      <c r="C382" s="27">
        <v>322</v>
      </c>
      <c r="D382" s="27">
        <v>717</v>
      </c>
      <c r="E382" s="27">
        <v>776</v>
      </c>
      <c r="F382" s="27">
        <v>381</v>
      </c>
      <c r="G382" s="27">
        <v>2196</v>
      </c>
      <c r="H382" s="21">
        <v>1.1832298136645962</v>
      </c>
      <c r="I382" s="21">
        <v>47.086403215003344</v>
      </c>
    </row>
    <row r="383" spans="1:9" s="16" customFormat="1">
      <c r="A383" s="2">
        <v>102021</v>
      </c>
      <c r="B383" s="2" t="s">
        <v>323</v>
      </c>
      <c r="C383" s="27">
        <v>1024</v>
      </c>
      <c r="D383" s="27">
        <v>2136</v>
      </c>
      <c r="E383" s="27">
        <v>2326</v>
      </c>
      <c r="F383" s="27">
        <v>1308</v>
      </c>
      <c r="G383" s="27">
        <v>6794</v>
      </c>
      <c r="H383" s="21">
        <v>1.27734375</v>
      </c>
      <c r="I383" s="21">
        <v>52.263558942178399</v>
      </c>
    </row>
    <row r="384" spans="1:9" s="16" customFormat="1">
      <c r="A384" s="2">
        <v>102022</v>
      </c>
      <c r="B384" s="2" t="s">
        <v>634</v>
      </c>
      <c r="C384" s="27">
        <v>86</v>
      </c>
      <c r="D384" s="27">
        <v>245</v>
      </c>
      <c r="E384" s="27">
        <v>283</v>
      </c>
      <c r="F384" s="27">
        <v>143</v>
      </c>
      <c r="G384" s="27">
        <v>757</v>
      </c>
      <c r="H384" s="21">
        <v>1.6627906976744187</v>
      </c>
      <c r="I384" s="21">
        <v>43.371212121212125</v>
      </c>
    </row>
    <row r="385" spans="1:9" s="16" customFormat="1">
      <c r="A385" s="2">
        <v>102023</v>
      </c>
      <c r="B385" s="2" t="s">
        <v>513</v>
      </c>
      <c r="C385" s="27">
        <v>180</v>
      </c>
      <c r="D385" s="27">
        <v>481</v>
      </c>
      <c r="E385" s="27">
        <v>591</v>
      </c>
      <c r="F385" s="27">
        <v>474</v>
      </c>
      <c r="G385" s="27">
        <v>1726</v>
      </c>
      <c r="H385" s="21">
        <v>2.6333333333333333</v>
      </c>
      <c r="I385" s="21">
        <v>61.007462686567159</v>
      </c>
    </row>
    <row r="386" spans="1:9" s="16" customFormat="1">
      <c r="A386" s="2">
        <v>102024</v>
      </c>
      <c r="B386" s="2" t="s">
        <v>545</v>
      </c>
      <c r="C386" s="27">
        <v>221</v>
      </c>
      <c r="D386" s="27">
        <v>413</v>
      </c>
      <c r="E386" s="27">
        <v>390</v>
      </c>
      <c r="F386" s="27">
        <v>296</v>
      </c>
      <c r="G386" s="27">
        <v>1320</v>
      </c>
      <c r="H386" s="21">
        <v>1.339366515837104</v>
      </c>
      <c r="I386" s="21">
        <v>64.38356164383562</v>
      </c>
    </row>
    <row r="387" spans="1:9" s="16" customFormat="1">
      <c r="A387" s="2">
        <v>102025</v>
      </c>
      <c r="B387" s="2" t="s">
        <v>331</v>
      </c>
      <c r="C387" s="27">
        <v>755</v>
      </c>
      <c r="D387" s="27">
        <v>1961</v>
      </c>
      <c r="E387" s="27">
        <v>2274</v>
      </c>
      <c r="F387" s="27">
        <v>1367</v>
      </c>
      <c r="G387" s="27">
        <v>6357</v>
      </c>
      <c r="H387" s="21">
        <v>1.8105960264900662</v>
      </c>
      <c r="I387" s="21">
        <v>50.106257378984651</v>
      </c>
    </row>
    <row r="388" spans="1:9" s="16" customFormat="1">
      <c r="A388" s="2">
        <v>102026</v>
      </c>
      <c r="B388" s="2" t="s">
        <v>561</v>
      </c>
      <c r="C388" s="27">
        <v>156</v>
      </c>
      <c r="D388" s="27">
        <v>361</v>
      </c>
      <c r="E388" s="27">
        <v>476</v>
      </c>
      <c r="F388" s="27">
        <v>308</v>
      </c>
      <c r="G388" s="27">
        <v>1301</v>
      </c>
      <c r="H388" s="21">
        <v>1.9743589743589745</v>
      </c>
      <c r="I388" s="21">
        <v>55.43608124253285</v>
      </c>
    </row>
    <row r="389" spans="1:9" s="16" customFormat="1">
      <c r="A389" s="2">
        <v>102027</v>
      </c>
      <c r="B389" s="2" t="s">
        <v>309</v>
      </c>
      <c r="C389" s="27">
        <v>1296</v>
      </c>
      <c r="D389" s="27">
        <v>2866</v>
      </c>
      <c r="E389" s="27">
        <v>3308</v>
      </c>
      <c r="F389" s="27">
        <v>1823</v>
      </c>
      <c r="G389" s="27">
        <v>9293</v>
      </c>
      <c r="H389" s="21">
        <v>1.4066358024691359</v>
      </c>
      <c r="I389" s="21">
        <v>50.518302559118887</v>
      </c>
    </row>
    <row r="390" spans="1:9" s="16" customFormat="1">
      <c r="A390" s="2">
        <v>102028</v>
      </c>
      <c r="B390" s="2" t="s">
        <v>574</v>
      </c>
      <c r="C390" s="27">
        <v>131</v>
      </c>
      <c r="D390" s="27">
        <v>336</v>
      </c>
      <c r="E390" s="27">
        <v>380</v>
      </c>
      <c r="F390" s="27">
        <v>325</v>
      </c>
      <c r="G390" s="27">
        <v>1172</v>
      </c>
      <c r="H390" s="21">
        <v>2.4809160305343512</v>
      </c>
      <c r="I390" s="21">
        <v>63.687150837988824</v>
      </c>
    </row>
    <row r="391" spans="1:9" s="16" customFormat="1">
      <c r="A391" s="2">
        <v>102029</v>
      </c>
      <c r="B391" s="2" t="s">
        <v>597</v>
      </c>
      <c r="C391" s="27">
        <v>73</v>
      </c>
      <c r="D391" s="27">
        <v>297</v>
      </c>
      <c r="E391" s="27">
        <v>355</v>
      </c>
      <c r="F391" s="27">
        <v>301</v>
      </c>
      <c r="G391" s="27">
        <v>1026</v>
      </c>
      <c r="H391" s="21">
        <v>4.1232876712328768</v>
      </c>
      <c r="I391" s="21">
        <v>57.361963190184049</v>
      </c>
    </row>
    <row r="392" spans="1:9" s="16" customFormat="1">
      <c r="A392" s="2">
        <v>102030</v>
      </c>
      <c r="B392" s="2" t="s">
        <v>358</v>
      </c>
      <c r="C392" s="27">
        <v>644</v>
      </c>
      <c r="D392" s="27">
        <v>1408</v>
      </c>
      <c r="E392" s="27">
        <v>1729</v>
      </c>
      <c r="F392" s="27">
        <v>1065</v>
      </c>
      <c r="G392" s="27">
        <v>4846</v>
      </c>
      <c r="H392" s="21">
        <v>1.6537267080745341</v>
      </c>
      <c r="I392" s="21">
        <v>54.478801402613961</v>
      </c>
    </row>
    <row r="393" spans="1:9" s="16" customFormat="1">
      <c r="A393" s="2">
        <v>102031</v>
      </c>
      <c r="B393" s="2" t="s">
        <v>361</v>
      </c>
      <c r="C393" s="27">
        <v>689</v>
      </c>
      <c r="D393" s="27">
        <v>1557</v>
      </c>
      <c r="E393" s="27">
        <v>1543</v>
      </c>
      <c r="F393" s="27">
        <v>833</v>
      </c>
      <c r="G393" s="27">
        <v>4622</v>
      </c>
      <c r="H393" s="21">
        <v>1.2089985486211901</v>
      </c>
      <c r="I393" s="21">
        <v>49.096774193548384</v>
      </c>
    </row>
    <row r="394" spans="1:9" s="16" customFormat="1">
      <c r="A394" s="2">
        <v>102032</v>
      </c>
      <c r="B394" s="2" t="s">
        <v>367</v>
      </c>
      <c r="C394" s="27">
        <v>662</v>
      </c>
      <c r="D394" s="27">
        <v>1392</v>
      </c>
      <c r="E394" s="27">
        <v>1386</v>
      </c>
      <c r="F394" s="27">
        <v>922</v>
      </c>
      <c r="G394" s="27">
        <v>4362</v>
      </c>
      <c r="H394" s="21">
        <v>1.392749244712991</v>
      </c>
      <c r="I394" s="21">
        <v>57.019438444924411</v>
      </c>
    </row>
    <row r="395" spans="1:9" s="16" customFormat="1">
      <c r="A395" s="2">
        <v>102033</v>
      </c>
      <c r="B395" s="2" t="s">
        <v>470</v>
      </c>
      <c r="C395" s="27">
        <v>315</v>
      </c>
      <c r="D395" s="27">
        <v>734</v>
      </c>
      <c r="E395" s="27">
        <v>738</v>
      </c>
      <c r="F395" s="27">
        <v>431</v>
      </c>
      <c r="G395" s="27">
        <v>2218</v>
      </c>
      <c r="H395" s="21">
        <v>1.3682539682539683</v>
      </c>
      <c r="I395" s="21">
        <v>50.679347826086953</v>
      </c>
    </row>
    <row r="396" spans="1:9" s="16" customFormat="1">
      <c r="A396" s="2">
        <v>102034</v>
      </c>
      <c r="B396" s="2" t="s">
        <v>454</v>
      </c>
      <c r="C396" s="27">
        <v>427</v>
      </c>
      <c r="D396" s="27">
        <v>867</v>
      </c>
      <c r="E396" s="27">
        <v>815</v>
      </c>
      <c r="F396" s="27">
        <v>416</v>
      </c>
      <c r="G396" s="27">
        <v>2525</v>
      </c>
      <c r="H396" s="21">
        <v>0.97423887587822011</v>
      </c>
      <c r="I396" s="21">
        <v>50.118906064209277</v>
      </c>
    </row>
    <row r="397" spans="1:9" s="16" customFormat="1">
      <c r="A397" s="2">
        <v>102035</v>
      </c>
      <c r="B397" s="2" t="s">
        <v>540</v>
      </c>
      <c r="C397" s="27">
        <v>144</v>
      </c>
      <c r="D397" s="27">
        <v>390</v>
      </c>
      <c r="E397" s="27">
        <v>462</v>
      </c>
      <c r="F397" s="27">
        <v>361</v>
      </c>
      <c r="G397" s="27">
        <v>1357</v>
      </c>
      <c r="H397" s="21">
        <v>2.5069444444444446</v>
      </c>
      <c r="I397" s="21">
        <v>59.272300469483561</v>
      </c>
    </row>
    <row r="398" spans="1:9" s="16" customFormat="1">
      <c r="A398" s="2">
        <v>102036</v>
      </c>
      <c r="B398" s="2" t="s">
        <v>416</v>
      </c>
      <c r="C398" s="27">
        <v>450</v>
      </c>
      <c r="D398" s="27">
        <v>996</v>
      </c>
      <c r="E398" s="27">
        <v>1005</v>
      </c>
      <c r="F398" s="27">
        <v>649</v>
      </c>
      <c r="G398" s="27">
        <v>3100</v>
      </c>
      <c r="H398" s="21">
        <v>1.4422222222222223</v>
      </c>
      <c r="I398" s="21">
        <v>54.922538730634685</v>
      </c>
    </row>
    <row r="399" spans="1:9" s="16" customFormat="1">
      <c r="A399" s="2">
        <v>102037</v>
      </c>
      <c r="B399" s="2" t="s">
        <v>324</v>
      </c>
      <c r="C399" s="27">
        <v>1054</v>
      </c>
      <c r="D399" s="27">
        <v>2263</v>
      </c>
      <c r="E399" s="27">
        <v>2280</v>
      </c>
      <c r="F399" s="27">
        <v>1176</v>
      </c>
      <c r="G399" s="27">
        <v>6773</v>
      </c>
      <c r="H399" s="21">
        <v>1.1157495256166983</v>
      </c>
      <c r="I399" s="21">
        <v>49.086506713625354</v>
      </c>
    </row>
    <row r="400" spans="1:9" s="16" customFormat="1">
      <c r="A400" s="2">
        <v>102038</v>
      </c>
      <c r="B400" s="2" t="s">
        <v>612</v>
      </c>
      <c r="C400" s="27">
        <v>112</v>
      </c>
      <c r="D400" s="27">
        <v>296</v>
      </c>
      <c r="E400" s="27">
        <v>334</v>
      </c>
      <c r="F400" s="27">
        <v>227</v>
      </c>
      <c r="G400" s="27">
        <v>969</v>
      </c>
      <c r="H400" s="21">
        <v>2.0267857142857144</v>
      </c>
      <c r="I400" s="21">
        <v>53.80952380952381</v>
      </c>
    </row>
    <row r="401" spans="1:9" s="16" customFormat="1">
      <c r="A401" s="2">
        <v>102039</v>
      </c>
      <c r="B401" s="2" t="s">
        <v>578</v>
      </c>
      <c r="C401" s="27">
        <v>195</v>
      </c>
      <c r="D401" s="27">
        <v>391</v>
      </c>
      <c r="E401" s="27">
        <v>388</v>
      </c>
      <c r="F401" s="27">
        <v>211</v>
      </c>
      <c r="G401" s="27">
        <v>1185</v>
      </c>
      <c r="H401" s="21">
        <v>1.082051282051282</v>
      </c>
      <c r="I401" s="21">
        <v>52.118100128369704</v>
      </c>
    </row>
    <row r="402" spans="1:9" s="16" customFormat="1">
      <c r="A402" s="2">
        <v>102040</v>
      </c>
      <c r="B402" s="2" t="s">
        <v>447</v>
      </c>
      <c r="C402" s="27">
        <v>365</v>
      </c>
      <c r="D402" s="27">
        <v>838</v>
      </c>
      <c r="E402" s="27">
        <v>813</v>
      </c>
      <c r="F402" s="27">
        <v>431</v>
      </c>
      <c r="G402" s="27">
        <v>2447</v>
      </c>
      <c r="H402" s="21">
        <v>1.1808219178082191</v>
      </c>
      <c r="I402" s="21">
        <v>48.213204118715929</v>
      </c>
    </row>
    <row r="403" spans="1:9" s="16" customFormat="1">
      <c r="A403" s="2">
        <v>102041</v>
      </c>
      <c r="B403" s="2" t="s">
        <v>624</v>
      </c>
      <c r="C403" s="27">
        <v>128</v>
      </c>
      <c r="D403" s="27">
        <v>258</v>
      </c>
      <c r="E403" s="27">
        <v>290</v>
      </c>
      <c r="F403" s="27">
        <v>163</v>
      </c>
      <c r="G403" s="27">
        <v>839</v>
      </c>
      <c r="H403" s="21">
        <v>1.2734375</v>
      </c>
      <c r="I403" s="21">
        <v>53.102189781021906</v>
      </c>
    </row>
    <row r="404" spans="1:9" s="16" customFormat="1">
      <c r="A404" s="2">
        <v>102042</v>
      </c>
      <c r="B404" s="2" t="s">
        <v>536</v>
      </c>
      <c r="C404" s="27">
        <v>166</v>
      </c>
      <c r="D404" s="27">
        <v>413</v>
      </c>
      <c r="E404" s="27">
        <v>518</v>
      </c>
      <c r="F404" s="27">
        <v>361</v>
      </c>
      <c r="G404" s="27">
        <v>1458</v>
      </c>
      <c r="H404" s="21">
        <v>2.1746987951807228</v>
      </c>
      <c r="I404" s="21">
        <v>56.605800214822764</v>
      </c>
    </row>
    <row r="405" spans="1:9" s="16" customFormat="1">
      <c r="A405" s="2">
        <v>102043</v>
      </c>
      <c r="B405" s="2" t="s">
        <v>445</v>
      </c>
      <c r="C405" s="27">
        <v>389</v>
      </c>
      <c r="D405" s="27">
        <v>874</v>
      </c>
      <c r="E405" s="27">
        <v>846</v>
      </c>
      <c r="F405" s="27">
        <v>416</v>
      </c>
      <c r="G405" s="27">
        <v>2525</v>
      </c>
      <c r="H405" s="21">
        <v>1.0694087403598971</v>
      </c>
      <c r="I405" s="21">
        <v>46.802325581395351</v>
      </c>
    </row>
    <row r="406" spans="1:9" s="16" customFormat="1">
      <c r="A406" s="2">
        <v>102044</v>
      </c>
      <c r="B406" s="2" t="s">
        <v>327</v>
      </c>
      <c r="C406" s="27">
        <v>803</v>
      </c>
      <c r="D406" s="27">
        <v>2007</v>
      </c>
      <c r="E406" s="27">
        <v>2391</v>
      </c>
      <c r="F406" s="27">
        <v>1358</v>
      </c>
      <c r="G406" s="27">
        <v>6559</v>
      </c>
      <c r="H406" s="21">
        <v>1.6911581569115817</v>
      </c>
      <c r="I406" s="21">
        <v>49.13597089586176</v>
      </c>
    </row>
    <row r="407" spans="1:9" s="16" customFormat="1">
      <c r="A407" s="2">
        <v>102045</v>
      </c>
      <c r="B407" s="2" t="s">
        <v>644</v>
      </c>
      <c r="C407" s="27">
        <v>89</v>
      </c>
      <c r="D407" s="27">
        <v>209</v>
      </c>
      <c r="E407" s="27">
        <v>253</v>
      </c>
      <c r="F407" s="27">
        <v>155</v>
      </c>
      <c r="G407" s="27">
        <v>706</v>
      </c>
      <c r="H407" s="21">
        <v>1.7415730337078652</v>
      </c>
      <c r="I407" s="21">
        <v>52.813852813852812</v>
      </c>
    </row>
    <row r="408" spans="1:9" s="16" customFormat="1">
      <c r="A408" s="2">
        <v>102046</v>
      </c>
      <c r="B408" s="2" t="s">
        <v>591</v>
      </c>
      <c r="C408" s="27">
        <v>132</v>
      </c>
      <c r="D408" s="27">
        <v>298</v>
      </c>
      <c r="E408" s="27">
        <v>373</v>
      </c>
      <c r="F408" s="27">
        <v>278</v>
      </c>
      <c r="G408" s="27">
        <v>1081</v>
      </c>
      <c r="H408" s="21">
        <v>2.106060606060606</v>
      </c>
      <c r="I408" s="21">
        <v>61.102831594634878</v>
      </c>
    </row>
    <row r="409" spans="1:9" s="16" customFormat="1">
      <c r="A409" s="2">
        <v>102047</v>
      </c>
      <c r="B409" s="2" t="s">
        <v>274</v>
      </c>
      <c r="C409" s="27">
        <v>4978</v>
      </c>
      <c r="D409" s="27">
        <v>10324</v>
      </c>
      <c r="E409" s="27">
        <v>12087</v>
      </c>
      <c r="F409" s="27">
        <v>6508</v>
      </c>
      <c r="G409" s="27">
        <v>33897</v>
      </c>
      <c r="H409" s="21">
        <v>1.3073523503415025</v>
      </c>
      <c r="I409" s="21">
        <v>51.25161750925885</v>
      </c>
    </row>
    <row r="410" spans="1:9" s="16" customFormat="1">
      <c r="A410" s="2">
        <v>102048</v>
      </c>
      <c r="B410" s="2" t="s">
        <v>631</v>
      </c>
      <c r="C410" s="27">
        <v>72</v>
      </c>
      <c r="D410" s="27">
        <v>240</v>
      </c>
      <c r="E410" s="27">
        <v>263</v>
      </c>
      <c r="F410" s="27">
        <v>182</v>
      </c>
      <c r="G410" s="27">
        <v>757</v>
      </c>
      <c r="H410" s="21">
        <v>2.5277777777777777</v>
      </c>
      <c r="I410" s="21">
        <v>50.497017892644138</v>
      </c>
    </row>
    <row r="411" spans="1:9" s="16" customFormat="1">
      <c r="A411" s="2">
        <v>102049</v>
      </c>
      <c r="B411" s="2" t="s">
        <v>512</v>
      </c>
      <c r="C411" s="27">
        <v>317</v>
      </c>
      <c r="D411" s="27">
        <v>555</v>
      </c>
      <c r="E411" s="27">
        <v>576</v>
      </c>
      <c r="F411" s="27">
        <v>342</v>
      </c>
      <c r="G411" s="27">
        <v>1790</v>
      </c>
      <c r="H411" s="21">
        <v>1.0788643533123028</v>
      </c>
      <c r="I411" s="21">
        <v>58.267020335985855</v>
      </c>
    </row>
    <row r="412" spans="1:9" s="16" customFormat="1">
      <c r="A412" s="2">
        <v>102050</v>
      </c>
      <c r="B412" s="2" t="s">
        <v>494</v>
      </c>
      <c r="C412" s="27">
        <v>296</v>
      </c>
      <c r="D412" s="27">
        <v>680</v>
      </c>
      <c r="E412" s="27">
        <v>637</v>
      </c>
      <c r="F412" s="27">
        <v>397</v>
      </c>
      <c r="G412" s="27">
        <v>2010</v>
      </c>
      <c r="H412" s="21">
        <v>1.3412162162162162</v>
      </c>
      <c r="I412" s="21">
        <v>52.619589977220961</v>
      </c>
    </row>
  </sheetData>
  <autoFilter ref="A3:H412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2:J414"/>
  <sheetViews>
    <sheetView zoomScale="85" zoomScaleNormal="85" zoomScalePageLayoutView="85" workbookViewId="0">
      <selection activeCell="B3" sqref="B3"/>
    </sheetView>
  </sheetViews>
  <sheetFormatPr defaultColWidth="10.28515625" defaultRowHeight="12.75"/>
  <cols>
    <col min="1" max="1" width="10.28515625" style="16"/>
    <col min="2" max="2" width="18.42578125" style="2" customWidth="1"/>
    <col min="3" max="6" width="25" style="30" customWidth="1"/>
    <col min="7" max="7" width="25" style="34" customWidth="1"/>
    <col min="8" max="8" width="25" style="301" customWidth="1"/>
    <col min="9" max="9" width="25" style="303" customWidth="1"/>
    <col min="10" max="10" width="25" style="308" customWidth="1"/>
    <col min="11" max="16384" width="10.28515625" style="16"/>
  </cols>
  <sheetData>
    <row r="2" spans="1:10">
      <c r="C2" s="28"/>
      <c r="D2" s="28"/>
      <c r="E2" s="28"/>
      <c r="F2" s="28"/>
      <c r="G2" s="28"/>
      <c r="J2" s="304"/>
    </row>
    <row r="3" spans="1:10">
      <c r="B3" s="29" t="s">
        <v>1337</v>
      </c>
      <c r="E3" s="28"/>
      <c r="F3" s="28"/>
      <c r="G3" s="28"/>
      <c r="H3" s="302"/>
      <c r="I3" s="305"/>
      <c r="J3" s="305"/>
    </row>
    <row r="4" spans="1:10" ht="24" customHeight="1">
      <c r="A4" s="2" t="s">
        <v>680</v>
      </c>
      <c r="B4" s="22"/>
      <c r="C4" s="31">
        <v>1971</v>
      </c>
      <c r="D4" s="31">
        <v>1981</v>
      </c>
      <c r="E4" s="31">
        <v>1991</v>
      </c>
      <c r="F4" s="31">
        <v>2001</v>
      </c>
      <c r="G4" s="32">
        <v>2011</v>
      </c>
      <c r="H4" s="302">
        <v>2015</v>
      </c>
      <c r="I4" s="306" t="s">
        <v>687</v>
      </c>
      <c r="J4" s="306" t="s">
        <v>688</v>
      </c>
    </row>
    <row r="5" spans="1:10" ht="12.75" customHeight="1">
      <c r="A5" s="2">
        <v>78001</v>
      </c>
      <c r="B5" s="2" t="s">
        <v>587</v>
      </c>
      <c r="C5" s="33">
        <v>1523</v>
      </c>
      <c r="D5" s="33">
        <v>1480</v>
      </c>
      <c r="E5" s="33">
        <v>1460</v>
      </c>
      <c r="F5" s="33">
        <v>1295</v>
      </c>
      <c r="G5" s="33">
        <v>1161</v>
      </c>
      <c r="H5" s="301">
        <v>1132</v>
      </c>
      <c r="I5" s="307">
        <f t="shared" ref="I5:I68" si="0">(G5-C5)/C5*100</f>
        <v>-23.768877216021011</v>
      </c>
      <c r="J5" s="307">
        <f t="shared" ref="J5:J68" si="1">+(G5-F5)/F5*100</f>
        <v>-10.347490347490346</v>
      </c>
    </row>
    <row r="6" spans="1:10" ht="12.75" customHeight="1">
      <c r="A6" s="2">
        <v>78002</v>
      </c>
      <c r="B6" s="2" t="s">
        <v>500</v>
      </c>
      <c r="C6" s="33">
        <v>2142</v>
      </c>
      <c r="D6" s="33">
        <v>2083</v>
      </c>
      <c r="E6" s="33">
        <v>2133</v>
      </c>
      <c r="F6" s="33">
        <v>2068</v>
      </c>
      <c r="G6" s="33">
        <v>1910</v>
      </c>
      <c r="H6" s="301">
        <v>1896</v>
      </c>
      <c r="I6" s="307">
        <f t="shared" si="0"/>
        <v>-10.830999066293185</v>
      </c>
      <c r="J6" s="307">
        <f t="shared" si="1"/>
        <v>-7.6402321083172149</v>
      </c>
    </row>
    <row r="7" spans="1:10" ht="12.75" customHeight="1">
      <c r="A7" s="2">
        <v>78003</v>
      </c>
      <c r="B7" s="2" t="s">
        <v>276</v>
      </c>
      <c r="C7" s="33">
        <v>20615</v>
      </c>
      <c r="D7" s="33">
        <v>21199</v>
      </c>
      <c r="E7" s="33">
        <v>22223</v>
      </c>
      <c r="F7" s="33">
        <v>21891</v>
      </c>
      <c r="G7" s="33">
        <v>21458</v>
      </c>
      <c r="H7" s="301">
        <v>21024</v>
      </c>
      <c r="I7" s="307">
        <f t="shared" si="0"/>
        <v>4.089255396555906</v>
      </c>
      <c r="J7" s="307">
        <f t="shared" si="1"/>
        <v>-1.9779818190123797</v>
      </c>
    </row>
    <row r="8" spans="1:10" ht="12.75" customHeight="1">
      <c r="A8" s="2">
        <v>78004</v>
      </c>
      <c r="B8" s="2" t="s">
        <v>501</v>
      </c>
      <c r="C8" s="33">
        <v>3282</v>
      </c>
      <c r="D8" s="33">
        <v>2847</v>
      </c>
      <c r="E8" s="33">
        <v>3079</v>
      </c>
      <c r="F8" s="33">
        <v>2446</v>
      </c>
      <c r="G8" s="33">
        <v>1907</v>
      </c>
      <c r="H8" s="301">
        <v>1762</v>
      </c>
      <c r="I8" s="307">
        <f t="shared" si="0"/>
        <v>-41.895185862279099</v>
      </c>
      <c r="J8" s="307">
        <f t="shared" si="1"/>
        <v>-22.035977105478331</v>
      </c>
    </row>
    <row r="9" spans="1:10" ht="12.75" customHeight="1">
      <c r="A9" s="2">
        <v>78005</v>
      </c>
      <c r="B9" s="2" t="s">
        <v>625</v>
      </c>
      <c r="C9" s="33">
        <v>1341</v>
      </c>
      <c r="D9" s="33">
        <v>1243</v>
      </c>
      <c r="E9" s="33">
        <v>1028</v>
      </c>
      <c r="F9" s="33">
        <v>892</v>
      </c>
      <c r="G9" s="33">
        <v>839</v>
      </c>
      <c r="H9" s="301">
        <v>830</v>
      </c>
      <c r="I9" s="307">
        <f t="shared" si="0"/>
        <v>-37.43475018642804</v>
      </c>
      <c r="J9" s="307">
        <f t="shared" si="1"/>
        <v>-5.9417040358744391</v>
      </c>
    </row>
    <row r="10" spans="1:10" ht="12.75" customHeight="1">
      <c r="A10" s="2">
        <v>78006</v>
      </c>
      <c r="B10" s="2" t="s">
        <v>537</v>
      </c>
      <c r="C10" s="33">
        <v>2193</v>
      </c>
      <c r="D10" s="33">
        <v>2181</v>
      </c>
      <c r="E10" s="33">
        <v>2047</v>
      </c>
      <c r="F10" s="33">
        <v>1784</v>
      </c>
      <c r="G10" s="33">
        <v>1463</v>
      </c>
      <c r="H10" s="301">
        <v>1371</v>
      </c>
      <c r="I10" s="307">
        <f t="shared" si="0"/>
        <v>-33.287733698130417</v>
      </c>
      <c r="J10" s="307">
        <f t="shared" si="1"/>
        <v>-17.993273542600896</v>
      </c>
    </row>
    <row r="11" spans="1:10" ht="12.75" customHeight="1">
      <c r="A11" s="2">
        <v>78007</v>
      </c>
      <c r="B11" s="2" t="s">
        <v>663</v>
      </c>
      <c r="C11" s="33">
        <v>1366</v>
      </c>
      <c r="D11" s="33">
        <v>1141</v>
      </c>
      <c r="E11" s="33">
        <v>1026</v>
      </c>
      <c r="F11" s="33">
        <v>745</v>
      </c>
      <c r="G11" s="33">
        <v>530</v>
      </c>
      <c r="H11" s="301">
        <v>484</v>
      </c>
      <c r="I11" s="307">
        <f t="shared" si="0"/>
        <v>-61.200585651537331</v>
      </c>
      <c r="J11" s="307">
        <f t="shared" si="1"/>
        <v>-28.859060402684566</v>
      </c>
    </row>
    <row r="12" spans="1:10" ht="12.75" customHeight="1">
      <c r="A12" s="2">
        <v>78008</v>
      </c>
      <c r="B12" s="2" t="s">
        <v>641</v>
      </c>
      <c r="C12" s="33">
        <v>817</v>
      </c>
      <c r="D12" s="33">
        <v>828</v>
      </c>
      <c r="E12" s="33">
        <v>805</v>
      </c>
      <c r="F12" s="33">
        <v>775</v>
      </c>
      <c r="G12" s="33">
        <v>737</v>
      </c>
      <c r="H12" s="301">
        <v>708</v>
      </c>
      <c r="I12" s="307">
        <f t="shared" si="0"/>
        <v>-9.7919216646266829</v>
      </c>
      <c r="J12" s="307">
        <f t="shared" si="1"/>
        <v>-4.903225806451613</v>
      </c>
    </row>
    <row r="13" spans="1:10" ht="12.75" customHeight="1">
      <c r="A13" s="2">
        <v>78009</v>
      </c>
      <c r="B13" s="2" t="s">
        <v>371</v>
      </c>
      <c r="C13" s="33">
        <v>4133</v>
      </c>
      <c r="D13" s="33">
        <v>4307</v>
      </c>
      <c r="E13" s="33">
        <v>4569</v>
      </c>
      <c r="F13" s="33">
        <v>4494</v>
      </c>
      <c r="G13" s="33">
        <v>4341</v>
      </c>
      <c r="H13" s="301">
        <v>4540</v>
      </c>
      <c r="I13" s="307">
        <f t="shared" si="0"/>
        <v>5.0326639245100413</v>
      </c>
      <c r="J13" s="307">
        <f t="shared" si="1"/>
        <v>-3.404539385847797</v>
      </c>
    </row>
    <row r="14" spans="1:10" ht="12.75" customHeight="1">
      <c r="A14" s="2">
        <v>78010</v>
      </c>
      <c r="B14" s="2" t="s">
        <v>291</v>
      </c>
      <c r="C14" s="33">
        <v>10623</v>
      </c>
      <c r="D14" s="33">
        <v>11171</v>
      </c>
      <c r="E14" s="33">
        <v>11913</v>
      </c>
      <c r="F14" s="33">
        <v>13268</v>
      </c>
      <c r="G14" s="33">
        <v>13754</v>
      </c>
      <c r="H14" s="301">
        <v>13996</v>
      </c>
      <c r="I14" s="307">
        <f t="shared" si="0"/>
        <v>29.473783300385954</v>
      </c>
      <c r="J14" s="307">
        <f t="shared" si="1"/>
        <v>3.6629484473922216</v>
      </c>
    </row>
    <row r="15" spans="1:10" ht="12.75" customHeight="1">
      <c r="A15" s="2">
        <v>78011</v>
      </c>
      <c r="B15" s="2" t="s">
        <v>423</v>
      </c>
      <c r="C15" s="33">
        <v>3107</v>
      </c>
      <c r="D15" s="33">
        <v>3016</v>
      </c>
      <c r="E15" s="33">
        <v>3190</v>
      </c>
      <c r="F15" s="33">
        <v>3147</v>
      </c>
      <c r="G15" s="33">
        <v>3001</v>
      </c>
      <c r="H15" s="301">
        <v>2976</v>
      </c>
      <c r="I15" s="307">
        <f t="shared" si="0"/>
        <v>-3.41165111039588</v>
      </c>
      <c r="J15" s="307">
        <f t="shared" si="1"/>
        <v>-4.6393390530664123</v>
      </c>
    </row>
    <row r="16" spans="1:10" ht="12.75" customHeight="1">
      <c r="A16" s="2">
        <v>78012</v>
      </c>
      <c r="B16" s="2" t="s">
        <v>426</v>
      </c>
      <c r="C16" s="33">
        <v>4062</v>
      </c>
      <c r="D16" s="33">
        <v>3375</v>
      </c>
      <c r="E16" s="33">
        <v>3031</v>
      </c>
      <c r="F16" s="33">
        <v>2816</v>
      </c>
      <c r="G16" s="33">
        <v>2968</v>
      </c>
      <c r="H16" s="301">
        <v>2896</v>
      </c>
      <c r="I16" s="307">
        <f t="shared" si="0"/>
        <v>-26.932545544066961</v>
      </c>
      <c r="J16" s="307">
        <f t="shared" si="1"/>
        <v>5.3977272727272725</v>
      </c>
    </row>
    <row r="17" spans="1:10" ht="12.75" customHeight="1">
      <c r="A17" s="2">
        <v>78013</v>
      </c>
      <c r="B17" s="2" t="s">
        <v>490</v>
      </c>
      <c r="C17" s="33">
        <v>3041</v>
      </c>
      <c r="D17" s="33">
        <v>3137</v>
      </c>
      <c r="E17" s="33">
        <v>3125</v>
      </c>
      <c r="F17" s="33">
        <v>3022</v>
      </c>
      <c r="G17" s="33">
        <v>2007</v>
      </c>
      <c r="H17" s="301">
        <v>2018</v>
      </c>
      <c r="I17" s="307">
        <f t="shared" si="0"/>
        <v>-34.001973035185799</v>
      </c>
      <c r="J17" s="307">
        <f t="shared" si="1"/>
        <v>-33.587028457974846</v>
      </c>
    </row>
    <row r="18" spans="1:10" ht="12.75" customHeight="1">
      <c r="A18" s="2">
        <v>78014</v>
      </c>
      <c r="B18" s="2" t="s">
        <v>610</v>
      </c>
      <c r="C18" s="33">
        <v>934</v>
      </c>
      <c r="D18" s="33">
        <v>921</v>
      </c>
      <c r="E18" s="33">
        <v>901</v>
      </c>
      <c r="F18" s="33">
        <v>930</v>
      </c>
      <c r="G18" s="33">
        <v>958</v>
      </c>
      <c r="H18" s="301">
        <v>925</v>
      </c>
      <c r="I18" s="307">
        <f t="shared" si="0"/>
        <v>2.5695931477516059</v>
      </c>
      <c r="J18" s="307">
        <f t="shared" si="1"/>
        <v>3.010752688172043</v>
      </c>
    </row>
    <row r="19" spans="1:10" ht="12.75" customHeight="1">
      <c r="A19" s="2">
        <v>78015</v>
      </c>
      <c r="B19" s="2" t="s">
        <v>308</v>
      </c>
      <c r="C19" s="33">
        <v>8339</v>
      </c>
      <c r="D19" s="33">
        <v>8870</v>
      </c>
      <c r="E19" s="33">
        <v>8914</v>
      </c>
      <c r="F19" s="33">
        <v>8881</v>
      </c>
      <c r="G19" s="33">
        <v>9120</v>
      </c>
      <c r="H19" s="301">
        <v>9371</v>
      </c>
      <c r="I19" s="307">
        <f t="shared" si="0"/>
        <v>9.3656313706679448</v>
      </c>
      <c r="J19" s="307">
        <f t="shared" si="1"/>
        <v>2.691138385316969</v>
      </c>
    </row>
    <row r="20" spans="1:10" ht="12.75" customHeight="1">
      <c r="A20" s="2">
        <v>78016</v>
      </c>
      <c r="B20" s="2" t="s">
        <v>547</v>
      </c>
      <c r="C20" s="33">
        <v>1997</v>
      </c>
      <c r="D20" s="33">
        <v>1727</v>
      </c>
      <c r="E20" s="33">
        <v>1629</v>
      </c>
      <c r="F20" s="33">
        <v>1543</v>
      </c>
      <c r="G20" s="33">
        <v>1367</v>
      </c>
      <c r="H20" s="301">
        <v>1311</v>
      </c>
      <c r="I20" s="307">
        <f t="shared" si="0"/>
        <v>-31.547320981472211</v>
      </c>
      <c r="J20" s="307">
        <f t="shared" si="1"/>
        <v>-11.406351263771873</v>
      </c>
    </row>
    <row r="21" spans="1:10" ht="12.75" customHeight="1">
      <c r="A21" s="2">
        <v>78017</v>
      </c>
      <c r="B21" s="2" t="s">
        <v>298</v>
      </c>
      <c r="C21" s="33">
        <v>8784</v>
      </c>
      <c r="D21" s="33">
        <v>10096</v>
      </c>
      <c r="E21" s="33">
        <v>10304</v>
      </c>
      <c r="F21" s="33">
        <v>10924</v>
      </c>
      <c r="G21" s="33">
        <v>10335</v>
      </c>
      <c r="H21" s="301">
        <v>10219</v>
      </c>
      <c r="I21" s="307">
        <f t="shared" si="0"/>
        <v>17.657103825136609</v>
      </c>
      <c r="J21" s="307">
        <f t="shared" si="1"/>
        <v>-5.3917978762358114</v>
      </c>
    </row>
    <row r="22" spans="1:10" ht="12.75" customHeight="1">
      <c r="A22" s="2">
        <v>78018</v>
      </c>
      <c r="B22" s="2" t="s">
        <v>535</v>
      </c>
      <c r="C22" s="33">
        <v>3848</v>
      </c>
      <c r="D22" s="33">
        <v>3355</v>
      </c>
      <c r="E22" s="33">
        <v>3026</v>
      </c>
      <c r="F22" s="33">
        <v>1897</v>
      </c>
      <c r="G22" s="33">
        <v>1479</v>
      </c>
      <c r="H22" s="301">
        <v>1360</v>
      </c>
      <c r="I22" s="307">
        <f t="shared" si="0"/>
        <v>-61.564449064449065</v>
      </c>
      <c r="J22" s="307">
        <f t="shared" si="1"/>
        <v>-22.034791776489193</v>
      </c>
    </row>
    <row r="23" spans="1:10" ht="12.75" customHeight="1">
      <c r="A23" s="2">
        <v>78019</v>
      </c>
      <c r="B23" s="2" t="s">
        <v>428</v>
      </c>
      <c r="C23" s="33">
        <v>3751</v>
      </c>
      <c r="D23" s="33">
        <v>3752</v>
      </c>
      <c r="E23" s="33">
        <v>3540</v>
      </c>
      <c r="F23" s="33">
        <v>3402</v>
      </c>
      <c r="G23" s="33">
        <v>2912</v>
      </c>
      <c r="H23" s="301">
        <v>2899</v>
      </c>
      <c r="I23" s="307">
        <f t="shared" si="0"/>
        <v>-22.367368701679553</v>
      </c>
      <c r="J23" s="307">
        <f t="shared" si="1"/>
        <v>-14.403292181069959</v>
      </c>
    </row>
    <row r="24" spans="1:10" ht="12.75" customHeight="1">
      <c r="A24" s="2">
        <v>78020</v>
      </c>
      <c r="B24" s="2" t="s">
        <v>459</v>
      </c>
      <c r="C24" s="33">
        <v>3296</v>
      </c>
      <c r="D24" s="33">
        <v>3088</v>
      </c>
      <c r="E24" s="33">
        <v>3033</v>
      </c>
      <c r="F24" s="33">
        <v>2540</v>
      </c>
      <c r="G24" s="33">
        <v>2354</v>
      </c>
      <c r="H24" s="301">
        <v>2279</v>
      </c>
      <c r="I24" s="307">
        <f t="shared" si="0"/>
        <v>-28.580097087378643</v>
      </c>
      <c r="J24" s="307">
        <f t="shared" si="1"/>
        <v>-7.3228346456692917</v>
      </c>
    </row>
    <row r="25" spans="1:10" ht="12.75" customHeight="1">
      <c r="A25" s="2">
        <v>78021</v>
      </c>
      <c r="B25" s="2" t="s">
        <v>562</v>
      </c>
      <c r="C25" s="33">
        <v>1361</v>
      </c>
      <c r="D25" s="33">
        <v>1499</v>
      </c>
      <c r="E25" s="33">
        <v>1525</v>
      </c>
      <c r="F25" s="33">
        <v>1206</v>
      </c>
      <c r="G25" s="33">
        <v>1293</v>
      </c>
      <c r="H25" s="301">
        <v>1354</v>
      </c>
      <c r="I25" s="307">
        <f t="shared" si="0"/>
        <v>-4.996326230712711</v>
      </c>
      <c r="J25" s="307">
        <f t="shared" si="1"/>
        <v>7.2139303482587067</v>
      </c>
    </row>
    <row r="26" spans="1:10" ht="12.75" customHeight="1">
      <c r="A26" s="2">
        <v>78022</v>
      </c>
      <c r="B26" s="2" t="s">
        <v>563</v>
      </c>
      <c r="C26" s="33">
        <v>1847</v>
      </c>
      <c r="D26" s="33">
        <v>1864</v>
      </c>
      <c r="E26" s="33">
        <v>1621</v>
      </c>
      <c r="F26" s="33">
        <v>1432</v>
      </c>
      <c r="G26" s="33">
        <v>1283</v>
      </c>
      <c r="H26" s="301">
        <v>1283</v>
      </c>
      <c r="I26" s="307">
        <f t="shared" si="0"/>
        <v>-30.536004331348131</v>
      </c>
      <c r="J26" s="307">
        <f t="shared" si="1"/>
        <v>-10.405027932960893</v>
      </c>
    </row>
    <row r="27" spans="1:10" ht="12.75" customHeight="1">
      <c r="A27" s="2">
        <v>78023</v>
      </c>
      <c r="B27" s="2" t="s">
        <v>497</v>
      </c>
      <c r="C27" s="33">
        <v>3516</v>
      </c>
      <c r="D27" s="33">
        <v>3496</v>
      </c>
      <c r="E27" s="33">
        <v>3244</v>
      </c>
      <c r="F27" s="33">
        <v>2643</v>
      </c>
      <c r="G27" s="33">
        <v>1962</v>
      </c>
      <c r="H27" s="301">
        <v>1849</v>
      </c>
      <c r="I27" s="307">
        <f t="shared" si="0"/>
        <v>-44.197952218430039</v>
      </c>
      <c r="J27" s="307">
        <f t="shared" si="1"/>
        <v>-25.766174801362091</v>
      </c>
    </row>
    <row r="28" spans="1:10" ht="12.75" customHeight="1">
      <c r="A28" s="2">
        <v>78024</v>
      </c>
      <c r="B28" s="2" t="s">
        <v>636</v>
      </c>
      <c r="C28" s="33">
        <v>1482</v>
      </c>
      <c r="D28" s="33">
        <v>1250</v>
      </c>
      <c r="E28" s="33">
        <v>1053</v>
      </c>
      <c r="F28" s="33">
        <v>869</v>
      </c>
      <c r="G28" s="33">
        <v>785</v>
      </c>
      <c r="H28" s="301">
        <v>772</v>
      </c>
      <c r="I28" s="307">
        <f t="shared" si="0"/>
        <v>-47.031039136302297</v>
      </c>
      <c r="J28" s="307">
        <f t="shared" si="1"/>
        <v>-9.6662830840046023</v>
      </c>
    </row>
    <row r="29" spans="1:10" ht="12.75" customHeight="1">
      <c r="A29" s="2">
        <v>78025</v>
      </c>
      <c r="B29" s="2" t="s">
        <v>313</v>
      </c>
      <c r="C29" s="33">
        <v>8515</v>
      </c>
      <c r="D29" s="33">
        <v>10151</v>
      </c>
      <c r="E29" s="33">
        <v>9221</v>
      </c>
      <c r="F29" s="33">
        <v>8289</v>
      </c>
      <c r="G29" s="33">
        <v>8644</v>
      </c>
      <c r="H29" s="301">
        <v>8504</v>
      </c>
      <c r="I29" s="307">
        <f t="shared" si="0"/>
        <v>1.5149735760422782</v>
      </c>
      <c r="J29" s="307">
        <f t="shared" si="1"/>
        <v>4.2827844130775725</v>
      </c>
    </row>
    <row r="30" spans="1:10" ht="12.75" customHeight="1">
      <c r="A30" s="2">
        <v>78026</v>
      </c>
      <c r="B30" s="2" t="s">
        <v>397</v>
      </c>
      <c r="C30" s="33">
        <v>2563</v>
      </c>
      <c r="D30" s="33">
        <v>3113</v>
      </c>
      <c r="E30" s="33">
        <v>3536</v>
      </c>
      <c r="F30" s="33">
        <v>3543</v>
      </c>
      <c r="G30" s="33">
        <v>3462</v>
      </c>
      <c r="H30" s="301">
        <v>3361</v>
      </c>
      <c r="I30" s="307">
        <f t="shared" si="0"/>
        <v>35.076082715567694</v>
      </c>
      <c r="J30" s="307">
        <f t="shared" si="1"/>
        <v>-2.2861981371718882</v>
      </c>
    </row>
    <row r="31" spans="1:10" ht="12.75" customHeight="1">
      <c r="A31" s="2">
        <v>78027</v>
      </c>
      <c r="B31" s="2" t="s">
        <v>677</v>
      </c>
      <c r="C31" s="33">
        <v>813</v>
      </c>
      <c r="D31" s="33">
        <v>641</v>
      </c>
      <c r="E31" s="33">
        <v>522</v>
      </c>
      <c r="F31" s="33">
        <v>378</v>
      </c>
      <c r="G31" s="33">
        <v>300</v>
      </c>
      <c r="H31" s="301">
        <v>262</v>
      </c>
      <c r="I31" s="307">
        <f t="shared" si="0"/>
        <v>-63.099630996309962</v>
      </c>
      <c r="J31" s="307">
        <f t="shared" si="1"/>
        <v>-20.634920634920633</v>
      </c>
    </row>
    <row r="32" spans="1:10" ht="12.75" customHeight="1">
      <c r="A32" s="2">
        <v>78028</v>
      </c>
      <c r="B32" s="2" t="s">
        <v>443</v>
      </c>
      <c r="C32" s="33">
        <v>1464</v>
      </c>
      <c r="D32" s="33">
        <v>1757</v>
      </c>
      <c r="E32" s="33">
        <v>2099</v>
      </c>
      <c r="F32" s="33">
        <v>2480</v>
      </c>
      <c r="G32" s="33">
        <v>2575</v>
      </c>
      <c r="H32" s="301">
        <v>2563</v>
      </c>
      <c r="I32" s="307">
        <f t="shared" si="0"/>
        <v>75.887978142076506</v>
      </c>
      <c r="J32" s="307">
        <f t="shared" si="1"/>
        <v>3.8306451612903225</v>
      </c>
    </row>
    <row r="33" spans="1:10" ht="12.75" customHeight="1">
      <c r="A33" s="2">
        <v>78029</v>
      </c>
      <c r="B33" s="2" t="s">
        <v>283</v>
      </c>
      <c r="C33" s="33">
        <v>17449</v>
      </c>
      <c r="D33" s="33">
        <v>18742</v>
      </c>
      <c r="E33" s="33">
        <v>18564</v>
      </c>
      <c r="F33" s="33">
        <v>17565</v>
      </c>
      <c r="G33" s="33">
        <v>17281</v>
      </c>
      <c r="H33" s="301">
        <v>18587</v>
      </c>
      <c r="I33" s="307">
        <f t="shared" si="0"/>
        <v>-0.96280589145509765</v>
      </c>
      <c r="J33" s="307">
        <f t="shared" si="1"/>
        <v>-1.6168516937090804</v>
      </c>
    </row>
    <row r="34" spans="1:10" ht="12.75" customHeight="1">
      <c r="A34" s="2">
        <v>78030</v>
      </c>
      <c r="B34" s="2" t="s">
        <v>424</v>
      </c>
      <c r="C34" s="33">
        <v>1786</v>
      </c>
      <c r="D34" s="33">
        <v>1976</v>
      </c>
      <c r="E34" s="33">
        <v>2703</v>
      </c>
      <c r="F34" s="33">
        <v>3070</v>
      </c>
      <c r="G34" s="33">
        <v>2978</v>
      </c>
      <c r="H34" s="301">
        <v>2866</v>
      </c>
      <c r="I34" s="307">
        <f t="shared" si="0"/>
        <v>66.74132138857783</v>
      </c>
      <c r="J34" s="307">
        <f t="shared" si="1"/>
        <v>-2.996742671009772</v>
      </c>
    </row>
    <row r="35" spans="1:10" ht="12.75" customHeight="1">
      <c r="A35" s="2">
        <v>78031</v>
      </c>
      <c r="B35" s="2" t="s">
        <v>303</v>
      </c>
      <c r="C35" s="33">
        <v>2570</v>
      </c>
      <c r="D35" s="33">
        <v>7304</v>
      </c>
      <c r="E35" s="33">
        <v>10236</v>
      </c>
      <c r="F35" s="33">
        <v>10042</v>
      </c>
      <c r="G35" s="33">
        <v>9967</v>
      </c>
      <c r="H35" s="301">
        <v>10028</v>
      </c>
      <c r="I35" s="307">
        <f t="shared" si="0"/>
        <v>287.82101167315176</v>
      </c>
      <c r="J35" s="307">
        <f t="shared" si="1"/>
        <v>-0.74686317466640106</v>
      </c>
    </row>
    <row r="36" spans="1:10" ht="12.75" customHeight="1">
      <c r="A36" s="2">
        <v>78032</v>
      </c>
      <c r="B36" s="2" t="s">
        <v>674</v>
      </c>
      <c r="C36" s="33">
        <v>1089</v>
      </c>
      <c r="D36" s="33">
        <v>798</v>
      </c>
      <c r="E36" s="33">
        <v>631</v>
      </c>
      <c r="F36" s="33">
        <v>480</v>
      </c>
      <c r="G36" s="33">
        <v>345</v>
      </c>
      <c r="H36" s="301">
        <v>309</v>
      </c>
      <c r="I36" s="307">
        <f t="shared" si="0"/>
        <v>-68.319559228650135</v>
      </c>
      <c r="J36" s="307">
        <f t="shared" si="1"/>
        <v>-28.125</v>
      </c>
    </row>
    <row r="37" spans="1:10" ht="12.75" customHeight="1">
      <c r="A37" s="2">
        <v>78033</v>
      </c>
      <c r="B37" s="2" t="s">
        <v>275</v>
      </c>
      <c r="C37" s="33">
        <v>17331</v>
      </c>
      <c r="D37" s="33">
        <v>20558</v>
      </c>
      <c r="E37" s="33">
        <v>23249</v>
      </c>
      <c r="F37" s="33">
        <v>22389</v>
      </c>
      <c r="G37" s="33">
        <v>22515</v>
      </c>
      <c r="H37" s="301">
        <v>22284</v>
      </c>
      <c r="I37" s="307">
        <f t="shared" si="0"/>
        <v>29.911718885234549</v>
      </c>
      <c r="J37" s="307">
        <f t="shared" si="1"/>
        <v>0.56277636339273751</v>
      </c>
    </row>
    <row r="38" spans="1:10" ht="12.75" customHeight="1">
      <c r="A38" s="2">
        <v>78034</v>
      </c>
      <c r="B38" s="2" t="s">
        <v>430</v>
      </c>
      <c r="C38" s="33">
        <v>3039</v>
      </c>
      <c r="D38" s="33">
        <v>3069</v>
      </c>
      <c r="E38" s="33">
        <v>3154</v>
      </c>
      <c r="F38" s="33">
        <v>3185</v>
      </c>
      <c r="G38" s="33">
        <v>2883</v>
      </c>
      <c r="H38" s="301">
        <v>2801</v>
      </c>
      <c r="I38" s="307">
        <f t="shared" si="0"/>
        <v>-5.1332675222112538</v>
      </c>
      <c r="J38" s="307">
        <f t="shared" si="1"/>
        <v>-9.4819466248037685</v>
      </c>
    </row>
    <row r="39" spans="1:10" ht="12.75" customHeight="1">
      <c r="A39" s="2">
        <v>78035</v>
      </c>
      <c r="B39" s="2" t="s">
        <v>666</v>
      </c>
      <c r="C39" s="33">
        <v>583</v>
      </c>
      <c r="D39" s="33">
        <v>523</v>
      </c>
      <c r="E39" s="33">
        <v>551</v>
      </c>
      <c r="F39" s="33">
        <v>526</v>
      </c>
      <c r="G39" s="33">
        <v>511</v>
      </c>
      <c r="H39" s="301">
        <v>501</v>
      </c>
      <c r="I39" s="307">
        <f t="shared" si="0"/>
        <v>-12.34991423670669</v>
      </c>
      <c r="J39" s="307">
        <f t="shared" si="1"/>
        <v>-2.8517110266159698</v>
      </c>
    </row>
    <row r="40" spans="1:10" ht="12.75" customHeight="1">
      <c r="A40" s="2">
        <v>78036</v>
      </c>
      <c r="B40" s="2" t="s">
        <v>449</v>
      </c>
      <c r="C40" s="33">
        <v>3836</v>
      </c>
      <c r="D40" s="33">
        <v>3470</v>
      </c>
      <c r="E40" s="33">
        <v>3106</v>
      </c>
      <c r="F40" s="33">
        <v>2942</v>
      </c>
      <c r="G40" s="33">
        <v>2467</v>
      </c>
      <c r="H40" s="301">
        <v>2408</v>
      </c>
      <c r="I40" s="307">
        <f t="shared" si="0"/>
        <v>-35.688216892596451</v>
      </c>
      <c r="J40" s="307">
        <f t="shared" si="1"/>
        <v>-16.145479265805573</v>
      </c>
    </row>
    <row r="41" spans="1:10" ht="12.75" customHeight="1">
      <c r="A41" s="2">
        <v>78037</v>
      </c>
      <c r="B41" s="2" t="s">
        <v>407</v>
      </c>
      <c r="C41" s="33">
        <v>2428</v>
      </c>
      <c r="D41" s="33">
        <v>2677</v>
      </c>
      <c r="E41" s="33">
        <v>3138</v>
      </c>
      <c r="F41" s="33">
        <v>3238</v>
      </c>
      <c r="G41" s="33">
        <v>3271</v>
      </c>
      <c r="H41" s="301">
        <v>3218</v>
      </c>
      <c r="I41" s="307">
        <f t="shared" si="0"/>
        <v>34.719934102141679</v>
      </c>
      <c r="J41" s="307">
        <f t="shared" si="1"/>
        <v>1.019147621988882</v>
      </c>
    </row>
    <row r="42" spans="1:10" ht="12.75" customHeight="1">
      <c r="A42" s="2">
        <v>78038</v>
      </c>
      <c r="B42" s="2" t="s">
        <v>619</v>
      </c>
      <c r="C42" s="33">
        <v>1113</v>
      </c>
      <c r="D42" s="33">
        <v>1059</v>
      </c>
      <c r="E42" s="33">
        <v>1076</v>
      </c>
      <c r="F42" s="33">
        <v>1018</v>
      </c>
      <c r="G42" s="33">
        <v>888</v>
      </c>
      <c r="H42" s="301">
        <v>859</v>
      </c>
      <c r="I42" s="307">
        <f t="shared" si="0"/>
        <v>-20.215633423180591</v>
      </c>
      <c r="J42" s="307">
        <f t="shared" si="1"/>
        <v>-12.770137524557956</v>
      </c>
    </row>
    <row r="43" spans="1:10" ht="12.75" customHeight="1">
      <c r="A43" s="2">
        <v>78039</v>
      </c>
      <c r="B43" s="2" t="s">
        <v>555</v>
      </c>
      <c r="C43" s="33">
        <v>1944</v>
      </c>
      <c r="D43" s="33">
        <v>2419</v>
      </c>
      <c r="E43" s="33">
        <v>2245</v>
      </c>
      <c r="F43" s="33">
        <v>1467</v>
      </c>
      <c r="G43" s="33">
        <v>1328</v>
      </c>
      <c r="H43" s="301">
        <v>1354</v>
      </c>
      <c r="I43" s="307">
        <f t="shared" si="0"/>
        <v>-31.68724279835391</v>
      </c>
      <c r="J43" s="307">
        <f t="shared" si="1"/>
        <v>-9.4751192910702109</v>
      </c>
    </row>
    <row r="44" spans="1:10" ht="12.75" customHeight="1">
      <c r="A44" s="2">
        <v>78040</v>
      </c>
      <c r="B44" s="2" t="s">
        <v>299</v>
      </c>
      <c r="C44" s="33">
        <v>10239</v>
      </c>
      <c r="D44" s="33">
        <v>10900</v>
      </c>
      <c r="E44" s="33">
        <v>10437</v>
      </c>
      <c r="F44" s="33">
        <v>10333</v>
      </c>
      <c r="G44" s="33">
        <v>10260</v>
      </c>
      <c r="H44" s="301">
        <v>10135</v>
      </c>
      <c r="I44" s="307">
        <f t="shared" si="0"/>
        <v>0.20509815411661297</v>
      </c>
      <c r="J44" s="307">
        <f t="shared" si="1"/>
        <v>-0.70647440240007742</v>
      </c>
    </row>
    <row r="45" spans="1:10" ht="12.75" customHeight="1">
      <c r="A45" s="2">
        <v>78041</v>
      </c>
      <c r="B45" s="2" t="s">
        <v>611</v>
      </c>
      <c r="C45" s="33">
        <v>1600</v>
      </c>
      <c r="D45" s="33">
        <v>1466</v>
      </c>
      <c r="E45" s="33">
        <v>1291</v>
      </c>
      <c r="F45" s="33">
        <v>1125</v>
      </c>
      <c r="G45" s="33">
        <v>956</v>
      </c>
      <c r="H45" s="301">
        <v>915</v>
      </c>
      <c r="I45" s="307">
        <f t="shared" si="0"/>
        <v>-40.25</v>
      </c>
      <c r="J45" s="307">
        <f t="shared" si="1"/>
        <v>-15.022222222222222</v>
      </c>
    </row>
    <row r="46" spans="1:10" ht="12.75" customHeight="1">
      <c r="A46" s="2">
        <v>78042</v>
      </c>
      <c r="B46" s="2" t="s">
        <v>557</v>
      </c>
      <c r="C46" s="33">
        <v>1771</v>
      </c>
      <c r="D46" s="33">
        <v>1449</v>
      </c>
      <c r="E46" s="33">
        <v>1469</v>
      </c>
      <c r="F46" s="33">
        <v>1389</v>
      </c>
      <c r="G46" s="33">
        <v>1320</v>
      </c>
      <c r="H46" s="301">
        <v>1300</v>
      </c>
      <c r="I46" s="307">
        <f t="shared" si="0"/>
        <v>-25.465838509316768</v>
      </c>
      <c r="J46" s="307">
        <f t="shared" si="1"/>
        <v>-4.967602591792657</v>
      </c>
    </row>
    <row r="47" spans="1:10" ht="12.75" customHeight="1">
      <c r="A47" s="2">
        <v>78043</v>
      </c>
      <c r="B47" s="2" t="s">
        <v>558</v>
      </c>
      <c r="C47" s="33">
        <v>1696</v>
      </c>
      <c r="D47" s="33">
        <v>1514</v>
      </c>
      <c r="E47" s="33">
        <v>1507</v>
      </c>
      <c r="F47" s="33">
        <v>1416</v>
      </c>
      <c r="G47" s="33">
        <v>1313</v>
      </c>
      <c r="H47" s="301">
        <v>1266</v>
      </c>
      <c r="I47" s="307">
        <f t="shared" si="0"/>
        <v>-22.58254716981132</v>
      </c>
      <c r="J47" s="307">
        <f t="shared" si="1"/>
        <v>-7.2740112994350277</v>
      </c>
    </row>
    <row r="48" spans="1:10" ht="12.75" customHeight="1">
      <c r="A48" s="2">
        <v>78044</v>
      </c>
      <c r="B48" s="2" t="s">
        <v>268</v>
      </c>
      <c r="C48" s="33">
        <v>30633</v>
      </c>
      <c r="D48" s="33">
        <v>34921</v>
      </c>
      <c r="E48" s="33">
        <v>35615</v>
      </c>
      <c r="F48" s="33">
        <v>38241</v>
      </c>
      <c r="G48" s="33">
        <v>38501</v>
      </c>
      <c r="H48" s="301">
        <v>40479</v>
      </c>
      <c r="I48" s="307">
        <f t="shared" si="0"/>
        <v>25.684719093787745</v>
      </c>
      <c r="J48" s="307">
        <f t="shared" si="1"/>
        <v>0.67989853821814283</v>
      </c>
    </row>
    <row r="49" spans="1:10" ht="12.75" customHeight="1">
      <c r="A49" s="2">
        <v>78045</v>
      </c>
      <c r="B49" s="2" t="s">
        <v>265</v>
      </c>
      <c r="C49" s="33">
        <v>102086</v>
      </c>
      <c r="D49" s="33">
        <v>107416</v>
      </c>
      <c r="E49" s="33">
        <v>86664</v>
      </c>
      <c r="F49" s="33">
        <v>72998</v>
      </c>
      <c r="G49" s="33">
        <v>69484</v>
      </c>
      <c r="H49" s="301">
        <v>67679</v>
      </c>
      <c r="I49" s="307">
        <f t="shared" si="0"/>
        <v>-31.93581881942676</v>
      </c>
      <c r="J49" s="307">
        <f t="shared" si="1"/>
        <v>-4.813830515904546</v>
      </c>
    </row>
    <row r="50" spans="1:10" ht="12.75" customHeight="1">
      <c r="A50" s="2">
        <v>78046</v>
      </c>
      <c r="B50" s="2" t="s">
        <v>592</v>
      </c>
      <c r="C50" s="33">
        <v>1665</v>
      </c>
      <c r="D50" s="33">
        <v>1530</v>
      </c>
      <c r="E50" s="33">
        <v>1548</v>
      </c>
      <c r="F50" s="33">
        <v>1263</v>
      </c>
      <c r="G50" s="33">
        <v>1097</v>
      </c>
      <c r="H50" s="301">
        <v>1116</v>
      </c>
      <c r="I50" s="307">
        <f t="shared" si="0"/>
        <v>-34.114114114114116</v>
      </c>
      <c r="J50" s="307">
        <f t="shared" si="1"/>
        <v>-13.143309580364212</v>
      </c>
    </row>
    <row r="51" spans="1:10" ht="12.75" customHeight="1">
      <c r="A51" s="2">
        <v>78047</v>
      </c>
      <c r="B51" s="2" t="s">
        <v>305</v>
      </c>
      <c r="C51" s="33">
        <v>4633</v>
      </c>
      <c r="D51" s="33">
        <v>6458</v>
      </c>
      <c r="E51" s="33">
        <v>8209</v>
      </c>
      <c r="F51" s="33">
        <v>8671</v>
      </c>
      <c r="G51" s="33">
        <v>9481</v>
      </c>
      <c r="H51" s="301">
        <v>9746</v>
      </c>
      <c r="I51" s="307">
        <f t="shared" si="0"/>
        <v>104.64062162745522</v>
      </c>
      <c r="J51" s="307">
        <f t="shared" si="1"/>
        <v>9.3414831046015454</v>
      </c>
    </row>
    <row r="52" spans="1:10" ht="12.75" customHeight="1">
      <c r="A52" s="2">
        <v>78048</v>
      </c>
      <c r="B52" s="2" t="s">
        <v>350</v>
      </c>
      <c r="C52" s="33">
        <v>4808</v>
      </c>
      <c r="D52" s="33">
        <v>4975</v>
      </c>
      <c r="E52" s="33">
        <v>4953</v>
      </c>
      <c r="F52" s="33">
        <v>5091</v>
      </c>
      <c r="G52" s="33">
        <v>5055</v>
      </c>
      <c r="H52" s="301">
        <v>5368</v>
      </c>
      <c r="I52" s="307">
        <f t="shared" si="0"/>
        <v>5.1372712146422632</v>
      </c>
      <c r="J52" s="307">
        <f t="shared" si="1"/>
        <v>-0.70713022981732476</v>
      </c>
    </row>
    <row r="53" spans="1:10" ht="12.75" customHeight="1">
      <c r="A53" s="2">
        <v>78049</v>
      </c>
      <c r="B53" s="2" t="s">
        <v>369</v>
      </c>
      <c r="C53" s="33">
        <v>3156</v>
      </c>
      <c r="D53" s="33">
        <v>3362</v>
      </c>
      <c r="E53" s="33">
        <v>3865</v>
      </c>
      <c r="F53" s="33">
        <v>4192</v>
      </c>
      <c r="G53" s="33">
        <v>4440</v>
      </c>
      <c r="H53" s="301">
        <v>4397</v>
      </c>
      <c r="I53" s="307">
        <f t="shared" si="0"/>
        <v>40.684410646387832</v>
      </c>
      <c r="J53" s="307">
        <f t="shared" si="1"/>
        <v>5.9160305343511448</v>
      </c>
    </row>
    <row r="54" spans="1:10" ht="12.75" customHeight="1">
      <c r="A54" s="2">
        <v>78050</v>
      </c>
      <c r="B54" s="2" t="s">
        <v>613</v>
      </c>
      <c r="C54" s="33">
        <v>1101</v>
      </c>
      <c r="D54" s="33">
        <v>937</v>
      </c>
      <c r="E54" s="33">
        <v>1006</v>
      </c>
      <c r="F54" s="33">
        <v>926</v>
      </c>
      <c r="G54" s="33">
        <v>943</v>
      </c>
      <c r="H54" s="301">
        <v>951</v>
      </c>
      <c r="I54" s="307">
        <f t="shared" si="0"/>
        <v>-14.350590372388739</v>
      </c>
      <c r="J54" s="307">
        <f t="shared" si="1"/>
        <v>1.8358531317494602</v>
      </c>
    </row>
    <row r="55" spans="1:10" ht="12.75" customHeight="1">
      <c r="A55" s="2">
        <v>78051</v>
      </c>
      <c r="B55" s="2" t="s">
        <v>383</v>
      </c>
      <c r="C55" s="33">
        <v>4806</v>
      </c>
      <c r="D55" s="33">
        <v>5208</v>
      </c>
      <c r="E55" s="33">
        <v>4690</v>
      </c>
      <c r="F55" s="33">
        <v>4198</v>
      </c>
      <c r="G55" s="33">
        <v>3949</v>
      </c>
      <c r="H55" s="301">
        <v>3922</v>
      </c>
      <c r="I55" s="307">
        <f t="shared" si="0"/>
        <v>-17.831876820640865</v>
      </c>
      <c r="J55" s="307">
        <f t="shared" si="1"/>
        <v>-5.9313959028108627</v>
      </c>
    </row>
    <row r="56" spans="1:10" ht="12.75" customHeight="1">
      <c r="A56" s="2">
        <v>78052</v>
      </c>
      <c r="B56" s="2" t="s">
        <v>542</v>
      </c>
      <c r="C56" s="33">
        <v>1510</v>
      </c>
      <c r="D56" s="33">
        <v>1425</v>
      </c>
      <c r="E56" s="33">
        <v>1434</v>
      </c>
      <c r="F56" s="33">
        <v>1416</v>
      </c>
      <c r="G56" s="33">
        <v>1405</v>
      </c>
      <c r="H56" s="301">
        <v>1435</v>
      </c>
      <c r="I56" s="307">
        <f t="shared" si="0"/>
        <v>-6.9536423841059598</v>
      </c>
      <c r="J56" s="307">
        <f t="shared" si="1"/>
        <v>-0.7768361581920904</v>
      </c>
    </row>
    <row r="57" spans="1:10" ht="12.75" customHeight="1">
      <c r="A57" s="2">
        <v>78053</v>
      </c>
      <c r="B57" s="2" t="s">
        <v>593</v>
      </c>
      <c r="C57" s="33">
        <v>996</v>
      </c>
      <c r="D57" s="33">
        <v>996</v>
      </c>
      <c r="E57" s="33">
        <v>1000</v>
      </c>
      <c r="F57" s="33">
        <v>1026</v>
      </c>
      <c r="G57" s="33">
        <v>1097</v>
      </c>
      <c r="H57" s="301">
        <v>1160</v>
      </c>
      <c r="I57" s="307">
        <f t="shared" si="0"/>
        <v>10.140562248995984</v>
      </c>
      <c r="J57" s="307">
        <f t="shared" si="1"/>
        <v>6.9200779727095512</v>
      </c>
    </row>
    <row r="58" spans="1:10" ht="12.75" customHeight="1">
      <c r="A58" s="2">
        <v>78054</v>
      </c>
      <c r="B58" s="2" t="s">
        <v>478</v>
      </c>
      <c r="C58" s="33">
        <v>2471</v>
      </c>
      <c r="D58" s="33">
        <v>2555</v>
      </c>
      <c r="E58" s="33">
        <v>2725</v>
      </c>
      <c r="F58" s="33">
        <v>2460</v>
      </c>
      <c r="G58" s="33">
        <v>2184</v>
      </c>
      <c r="H58" s="301">
        <v>2156</v>
      </c>
      <c r="I58" s="307">
        <f t="shared" si="0"/>
        <v>-11.614730878186968</v>
      </c>
      <c r="J58" s="307">
        <f t="shared" si="1"/>
        <v>-11.219512195121952</v>
      </c>
    </row>
    <row r="59" spans="1:10" ht="12.75" customHeight="1">
      <c r="A59" s="2">
        <v>78055</v>
      </c>
      <c r="B59" s="2" t="s">
        <v>420</v>
      </c>
      <c r="C59" s="33">
        <v>4109</v>
      </c>
      <c r="D59" s="33">
        <v>4056</v>
      </c>
      <c r="E59" s="33">
        <v>3632</v>
      </c>
      <c r="F59" s="33">
        <v>3363</v>
      </c>
      <c r="G59" s="33">
        <v>3078</v>
      </c>
      <c r="H59" s="301">
        <v>3023</v>
      </c>
      <c r="I59" s="307">
        <f t="shared" si="0"/>
        <v>-25.091263081041614</v>
      </c>
      <c r="J59" s="307">
        <f t="shared" si="1"/>
        <v>-8.4745762711864394</v>
      </c>
    </row>
    <row r="60" spans="1:10" ht="12.75" customHeight="1">
      <c r="A60" s="2">
        <v>78056</v>
      </c>
      <c r="B60" s="2" t="s">
        <v>422</v>
      </c>
      <c r="C60" s="33">
        <v>3137</v>
      </c>
      <c r="D60" s="33">
        <v>2754</v>
      </c>
      <c r="E60" s="33">
        <v>3258</v>
      </c>
      <c r="F60" s="33">
        <v>3088</v>
      </c>
      <c r="G60" s="33">
        <v>3025</v>
      </c>
      <c r="H60" s="301">
        <v>2920</v>
      </c>
      <c r="I60" s="307">
        <f t="shared" si="0"/>
        <v>-3.5702900860694933</v>
      </c>
      <c r="J60" s="307">
        <f t="shared" si="1"/>
        <v>-2.0401554404145079</v>
      </c>
    </row>
    <row r="61" spans="1:10" ht="12.75" customHeight="1">
      <c r="A61" s="2">
        <v>78057</v>
      </c>
      <c r="B61" s="2" t="s">
        <v>469</v>
      </c>
      <c r="C61" s="33">
        <v>2319</v>
      </c>
      <c r="D61" s="33">
        <v>2440</v>
      </c>
      <c r="E61" s="33">
        <v>2603</v>
      </c>
      <c r="F61" s="33">
        <v>2503</v>
      </c>
      <c r="G61" s="33">
        <v>2239</v>
      </c>
      <c r="H61" s="301">
        <v>2194</v>
      </c>
      <c r="I61" s="307">
        <f t="shared" si="0"/>
        <v>-3.4497628288055191</v>
      </c>
      <c r="J61" s="307">
        <f t="shared" si="1"/>
        <v>-10.547343188174191</v>
      </c>
    </row>
    <row r="62" spans="1:10" ht="12.75" customHeight="1">
      <c r="A62" s="2">
        <v>78058</v>
      </c>
      <c r="B62" s="2" t="s">
        <v>314</v>
      </c>
      <c r="C62" s="33">
        <v>7935</v>
      </c>
      <c r="D62" s="33">
        <v>7823</v>
      </c>
      <c r="E62" s="33">
        <v>8261</v>
      </c>
      <c r="F62" s="33">
        <v>8323</v>
      </c>
      <c r="G62" s="33">
        <v>8072</v>
      </c>
      <c r="H62" s="301">
        <v>8173</v>
      </c>
      <c r="I62" s="307">
        <f t="shared" si="0"/>
        <v>1.7265280403276622</v>
      </c>
      <c r="J62" s="307">
        <f t="shared" si="1"/>
        <v>-3.0157395170010814</v>
      </c>
    </row>
    <row r="63" spans="1:10" ht="12.75" customHeight="1">
      <c r="A63" s="2">
        <v>78059</v>
      </c>
      <c r="B63" s="2" t="s">
        <v>519</v>
      </c>
      <c r="C63" s="33">
        <v>2179</v>
      </c>
      <c r="D63" s="33">
        <v>2074</v>
      </c>
      <c r="E63" s="33">
        <v>2055</v>
      </c>
      <c r="F63" s="33">
        <v>1870</v>
      </c>
      <c r="G63" s="33">
        <v>1739</v>
      </c>
      <c r="H63" s="301">
        <v>1697</v>
      </c>
      <c r="I63" s="307">
        <f t="shared" si="0"/>
        <v>-20.192748967416247</v>
      </c>
      <c r="J63" s="307">
        <f t="shared" si="1"/>
        <v>-7.0053475935828873</v>
      </c>
    </row>
    <row r="64" spans="1:10" ht="12.75" customHeight="1">
      <c r="A64" s="2">
        <v>78060</v>
      </c>
      <c r="B64" s="2" t="s">
        <v>462</v>
      </c>
      <c r="C64" s="33">
        <v>3009</v>
      </c>
      <c r="D64" s="33">
        <v>2672</v>
      </c>
      <c r="E64" s="33">
        <v>2497</v>
      </c>
      <c r="F64" s="33">
        <v>2395</v>
      </c>
      <c r="G64" s="33">
        <v>2310</v>
      </c>
      <c r="H64" s="301">
        <v>2242</v>
      </c>
      <c r="I64" s="307">
        <f t="shared" si="0"/>
        <v>-23.230309072781655</v>
      </c>
      <c r="J64" s="307">
        <f t="shared" si="1"/>
        <v>-3.5490605427974948</v>
      </c>
    </row>
    <row r="65" spans="1:10" ht="12.75" customHeight="1">
      <c r="A65" s="2">
        <v>78061</v>
      </c>
      <c r="B65" s="2" t="s">
        <v>502</v>
      </c>
      <c r="C65" s="33">
        <v>1154</v>
      </c>
      <c r="D65" s="33">
        <v>1448</v>
      </c>
      <c r="E65" s="33">
        <v>1630</v>
      </c>
      <c r="F65" s="33">
        <v>1525</v>
      </c>
      <c r="G65" s="33">
        <v>1895</v>
      </c>
      <c r="H65" s="301">
        <v>1895</v>
      </c>
      <c r="I65" s="307">
        <f t="shared" si="0"/>
        <v>64.211438474870022</v>
      </c>
      <c r="J65" s="307">
        <f t="shared" si="1"/>
        <v>24.262295081967213</v>
      </c>
    </row>
    <row r="66" spans="1:10" ht="12.75" customHeight="1">
      <c r="A66" s="2">
        <v>78062</v>
      </c>
      <c r="B66" s="2" t="s">
        <v>438</v>
      </c>
      <c r="C66" s="33">
        <v>4136</v>
      </c>
      <c r="D66" s="33">
        <v>3853</v>
      </c>
      <c r="E66" s="33">
        <v>3401</v>
      </c>
      <c r="F66" s="33">
        <v>3096</v>
      </c>
      <c r="G66" s="33">
        <v>2689</v>
      </c>
      <c r="H66" s="301">
        <v>2642</v>
      </c>
      <c r="I66" s="307">
        <f t="shared" si="0"/>
        <v>-34.985493230174079</v>
      </c>
      <c r="J66" s="307">
        <f t="shared" si="1"/>
        <v>-13.145994832041344</v>
      </c>
    </row>
    <row r="67" spans="1:10" ht="12.75" customHeight="1">
      <c r="A67" s="2">
        <v>78063</v>
      </c>
      <c r="B67" s="2" t="s">
        <v>489</v>
      </c>
      <c r="C67" s="33">
        <v>2951</v>
      </c>
      <c r="D67" s="33">
        <v>2611</v>
      </c>
      <c r="E67" s="33">
        <v>2439</v>
      </c>
      <c r="F67" s="33">
        <v>2275</v>
      </c>
      <c r="G67" s="33">
        <v>2027</v>
      </c>
      <c r="H67" s="301">
        <v>1973</v>
      </c>
      <c r="I67" s="307">
        <f t="shared" si="0"/>
        <v>-31.311419857675364</v>
      </c>
      <c r="J67" s="307">
        <f t="shared" si="1"/>
        <v>-10.901098901098901</v>
      </c>
    </row>
    <row r="68" spans="1:10" ht="12.75" customHeight="1">
      <c r="A68" s="2">
        <v>78064</v>
      </c>
      <c r="B68" s="2" t="s">
        <v>620</v>
      </c>
      <c r="C68" s="33">
        <v>1439</v>
      </c>
      <c r="D68" s="33">
        <v>1128</v>
      </c>
      <c r="E68" s="33">
        <v>971</v>
      </c>
      <c r="F68" s="33">
        <v>901</v>
      </c>
      <c r="G68" s="33">
        <v>879</v>
      </c>
      <c r="H68" s="301">
        <v>860</v>
      </c>
      <c r="I68" s="307">
        <f t="shared" si="0"/>
        <v>-38.915913829047952</v>
      </c>
      <c r="J68" s="307">
        <f t="shared" si="1"/>
        <v>-2.4417314095449503</v>
      </c>
    </row>
    <row r="69" spans="1:10" ht="12.75" customHeight="1">
      <c r="A69" s="2">
        <v>78065</v>
      </c>
      <c r="B69" s="2" t="s">
        <v>607</v>
      </c>
      <c r="C69" s="33">
        <v>937</v>
      </c>
      <c r="D69" s="33">
        <v>920</v>
      </c>
      <c r="E69" s="33">
        <v>929</v>
      </c>
      <c r="F69" s="33">
        <v>1000</v>
      </c>
      <c r="G69" s="33">
        <v>986</v>
      </c>
      <c r="H69" s="301">
        <v>950</v>
      </c>
      <c r="I69" s="307">
        <f t="shared" ref="I69:I132" si="2">(G69-C69)/C69*100</f>
        <v>5.2294557097118464</v>
      </c>
      <c r="J69" s="307">
        <f t="shared" ref="J69:J132" si="3">+(G69-F69)/F69*100</f>
        <v>-1.4000000000000001</v>
      </c>
    </row>
    <row r="70" spans="1:10" ht="12.75" customHeight="1">
      <c r="A70" s="2">
        <v>78066</v>
      </c>
      <c r="B70" s="2" t="s">
        <v>378</v>
      </c>
      <c r="C70" s="33">
        <v>3636</v>
      </c>
      <c r="D70" s="33">
        <v>3905</v>
      </c>
      <c r="E70" s="33">
        <v>4160</v>
      </c>
      <c r="F70" s="33">
        <v>4184</v>
      </c>
      <c r="G70" s="33">
        <v>4058</v>
      </c>
      <c r="H70" s="301">
        <v>4046</v>
      </c>
      <c r="I70" s="307">
        <f t="shared" si="2"/>
        <v>11.606160616061606</v>
      </c>
      <c r="J70" s="307">
        <f t="shared" si="3"/>
        <v>-3.0114722753346079</v>
      </c>
    </row>
    <row r="71" spans="1:10" ht="12.75" customHeight="1">
      <c r="A71" s="2">
        <v>78067</v>
      </c>
      <c r="B71" s="2" t="s">
        <v>465</v>
      </c>
      <c r="C71" s="33">
        <v>2644</v>
      </c>
      <c r="D71" s="33">
        <v>2611</v>
      </c>
      <c r="E71" s="33">
        <v>2357</v>
      </c>
      <c r="F71" s="33">
        <v>2340</v>
      </c>
      <c r="G71" s="33">
        <v>2256</v>
      </c>
      <c r="H71" s="301">
        <v>2286</v>
      </c>
      <c r="I71" s="307">
        <f t="shared" si="2"/>
        <v>-14.674735249621785</v>
      </c>
      <c r="J71" s="307">
        <f t="shared" si="3"/>
        <v>-3.5897435897435894</v>
      </c>
    </row>
    <row r="72" spans="1:10" ht="12.75" customHeight="1">
      <c r="A72" s="2">
        <v>78068</v>
      </c>
      <c r="B72" s="2" t="s">
        <v>393</v>
      </c>
      <c r="C72" s="33">
        <v>6866</v>
      </c>
      <c r="D72" s="33">
        <v>6582</v>
      </c>
      <c r="E72" s="33">
        <v>5431</v>
      </c>
      <c r="F72" s="33">
        <v>4351</v>
      </c>
      <c r="G72" s="33">
        <v>3479</v>
      </c>
      <c r="H72" s="301">
        <v>3250</v>
      </c>
      <c r="I72" s="307">
        <f t="shared" si="2"/>
        <v>-49.33003204194582</v>
      </c>
      <c r="J72" s="307">
        <f t="shared" si="3"/>
        <v>-20.041369800045967</v>
      </c>
    </row>
    <row r="73" spans="1:10" ht="12.75" customHeight="1">
      <c r="A73" s="2">
        <v>78069</v>
      </c>
      <c r="B73" s="2" t="s">
        <v>446</v>
      </c>
      <c r="C73" s="33">
        <v>3293</v>
      </c>
      <c r="D73" s="33">
        <v>3234</v>
      </c>
      <c r="E73" s="33">
        <v>3256</v>
      </c>
      <c r="F73" s="33">
        <v>3145</v>
      </c>
      <c r="G73" s="33">
        <v>2517</v>
      </c>
      <c r="H73" s="301">
        <v>2614</v>
      </c>
      <c r="I73" s="307">
        <f t="shared" si="2"/>
        <v>-23.565138171879745</v>
      </c>
      <c r="J73" s="307">
        <f t="shared" si="3"/>
        <v>-19.96820349761526</v>
      </c>
    </row>
    <row r="74" spans="1:10" ht="12.75" customHeight="1">
      <c r="A74" s="2">
        <v>78070</v>
      </c>
      <c r="B74" s="2" t="s">
        <v>304</v>
      </c>
      <c r="C74" s="33">
        <v>10094</v>
      </c>
      <c r="D74" s="33">
        <v>10605</v>
      </c>
      <c r="E74" s="33">
        <v>11024</v>
      </c>
      <c r="F74" s="33">
        <v>10455</v>
      </c>
      <c r="G74" s="33">
        <v>9568</v>
      </c>
      <c r="H74" s="301">
        <v>9468</v>
      </c>
      <c r="I74" s="307">
        <f t="shared" si="2"/>
        <v>-5.211016445413116</v>
      </c>
      <c r="J74" s="307">
        <f t="shared" si="3"/>
        <v>-8.4839789574366336</v>
      </c>
    </row>
    <row r="75" spans="1:10" ht="12.75" customHeight="1">
      <c r="A75" s="2">
        <v>78071</v>
      </c>
      <c r="B75" s="2" t="s">
        <v>575</v>
      </c>
      <c r="C75" s="33">
        <v>1637</v>
      </c>
      <c r="D75" s="33">
        <v>1520</v>
      </c>
      <c r="E75" s="33">
        <v>1359</v>
      </c>
      <c r="F75" s="33">
        <v>1333</v>
      </c>
      <c r="G75" s="33">
        <v>1231</v>
      </c>
      <c r="H75" s="301">
        <v>1245</v>
      </c>
      <c r="I75" s="307">
        <f t="shared" si="2"/>
        <v>-24.80146609651802</v>
      </c>
      <c r="J75" s="307">
        <f t="shared" si="3"/>
        <v>-7.6519129782445612</v>
      </c>
    </row>
    <row r="76" spans="1:10" ht="12.75" customHeight="1">
      <c r="A76" s="2">
        <v>78072</v>
      </c>
      <c r="B76" s="2" t="s">
        <v>629</v>
      </c>
      <c r="C76" s="33">
        <v>1030</v>
      </c>
      <c r="D76" s="33">
        <v>866</v>
      </c>
      <c r="E76" s="33">
        <v>936</v>
      </c>
      <c r="F76" s="33">
        <v>896</v>
      </c>
      <c r="G76" s="33">
        <v>812</v>
      </c>
      <c r="H76" s="301">
        <v>792</v>
      </c>
      <c r="I76" s="307">
        <f t="shared" si="2"/>
        <v>-21.16504854368932</v>
      </c>
      <c r="J76" s="307">
        <f t="shared" si="3"/>
        <v>-9.375</v>
      </c>
    </row>
    <row r="77" spans="1:10" ht="12.75" customHeight="1">
      <c r="A77" s="2">
        <v>78073</v>
      </c>
      <c r="B77" s="2" t="s">
        <v>505</v>
      </c>
      <c r="C77" s="33">
        <v>2423</v>
      </c>
      <c r="D77" s="33">
        <v>2335</v>
      </c>
      <c r="E77" s="33">
        <v>2202</v>
      </c>
      <c r="F77" s="33">
        <v>2078</v>
      </c>
      <c r="G77" s="33">
        <v>1867</v>
      </c>
      <c r="H77" s="301">
        <v>1809</v>
      </c>
      <c r="I77" s="307">
        <f t="shared" si="2"/>
        <v>-22.946760214609988</v>
      </c>
      <c r="J77" s="307">
        <f t="shared" si="3"/>
        <v>-10.153994225216554</v>
      </c>
    </row>
    <row r="78" spans="1:10" ht="12.75" customHeight="1">
      <c r="A78" s="2">
        <v>78074</v>
      </c>
      <c r="B78" s="2" t="s">
        <v>429</v>
      </c>
      <c r="C78" s="33">
        <v>3138</v>
      </c>
      <c r="D78" s="33">
        <v>3250</v>
      </c>
      <c r="E78" s="33">
        <v>3344</v>
      </c>
      <c r="F78" s="33">
        <v>3045</v>
      </c>
      <c r="G78" s="33">
        <v>2900</v>
      </c>
      <c r="H78" s="301">
        <v>2911</v>
      </c>
      <c r="I78" s="307">
        <f t="shared" si="2"/>
        <v>-7.5844486934353101</v>
      </c>
      <c r="J78" s="307">
        <f t="shared" si="3"/>
        <v>-4.7619047619047619</v>
      </c>
    </row>
    <row r="79" spans="1:10" ht="12.75" customHeight="1">
      <c r="A79" s="2">
        <v>78075</v>
      </c>
      <c r="B79" s="2" t="s">
        <v>510</v>
      </c>
      <c r="C79" s="33">
        <v>1349</v>
      </c>
      <c r="D79" s="33">
        <v>1572</v>
      </c>
      <c r="E79" s="33">
        <v>1705</v>
      </c>
      <c r="F79" s="33">
        <v>1730</v>
      </c>
      <c r="G79" s="33">
        <v>1823</v>
      </c>
      <c r="H79" s="301">
        <v>1875</v>
      </c>
      <c r="I79" s="307">
        <f t="shared" si="2"/>
        <v>35.13713862120089</v>
      </c>
      <c r="J79" s="307">
        <f t="shared" si="3"/>
        <v>5.3757225433526017</v>
      </c>
    </row>
    <row r="80" spans="1:10" ht="12.75" customHeight="1">
      <c r="A80" s="2">
        <v>78076</v>
      </c>
      <c r="B80" s="2" t="s">
        <v>394</v>
      </c>
      <c r="C80" s="33">
        <v>1695</v>
      </c>
      <c r="D80" s="33">
        <v>1901</v>
      </c>
      <c r="E80" s="33">
        <v>2210</v>
      </c>
      <c r="F80" s="33">
        <v>2561</v>
      </c>
      <c r="G80" s="33">
        <v>3474</v>
      </c>
      <c r="H80" s="301">
        <v>3567</v>
      </c>
      <c r="I80" s="307">
        <f t="shared" si="2"/>
        <v>104.95575221238937</v>
      </c>
      <c r="J80" s="307">
        <f t="shared" si="3"/>
        <v>35.650136665365089</v>
      </c>
    </row>
    <row r="81" spans="1:10" ht="12.75" customHeight="1">
      <c r="A81" s="2">
        <v>78077</v>
      </c>
      <c r="B81" s="2" t="s">
        <v>419</v>
      </c>
      <c r="C81" s="33">
        <v>1138</v>
      </c>
      <c r="D81" s="33">
        <v>1324</v>
      </c>
      <c r="E81" s="33">
        <v>1656</v>
      </c>
      <c r="F81" s="33">
        <v>2337</v>
      </c>
      <c r="G81" s="33">
        <v>3119</v>
      </c>
      <c r="H81" s="301">
        <v>3170</v>
      </c>
      <c r="I81" s="307">
        <f t="shared" si="2"/>
        <v>174.07732864674867</v>
      </c>
      <c r="J81" s="307">
        <f t="shared" si="3"/>
        <v>33.461703038083016</v>
      </c>
    </row>
    <row r="82" spans="1:10" ht="12.75" customHeight="1">
      <c r="A82" s="2">
        <v>78078</v>
      </c>
      <c r="B82" s="2" t="s">
        <v>606</v>
      </c>
      <c r="C82" s="33">
        <v>896</v>
      </c>
      <c r="D82" s="33">
        <v>983</v>
      </c>
      <c r="E82" s="33">
        <v>966</v>
      </c>
      <c r="F82" s="33">
        <v>1018</v>
      </c>
      <c r="G82" s="33">
        <v>996</v>
      </c>
      <c r="H82" s="301">
        <v>985</v>
      </c>
      <c r="I82" s="307">
        <f t="shared" si="2"/>
        <v>11.160714285714286</v>
      </c>
      <c r="J82" s="307">
        <f t="shared" si="3"/>
        <v>-2.161100196463654</v>
      </c>
    </row>
    <row r="83" spans="1:10" ht="12.75" customHeight="1">
      <c r="A83" s="2">
        <v>78079</v>
      </c>
      <c r="B83" s="2" t="s">
        <v>307</v>
      </c>
      <c r="C83" s="33">
        <v>3881</v>
      </c>
      <c r="D83" s="33">
        <v>5206</v>
      </c>
      <c r="E83" s="33">
        <v>6418</v>
      </c>
      <c r="F83" s="33">
        <v>8084</v>
      </c>
      <c r="G83" s="33">
        <v>9238</v>
      </c>
      <c r="H83" s="301">
        <v>9441</v>
      </c>
      <c r="I83" s="307">
        <f t="shared" si="2"/>
        <v>138.03143519711415</v>
      </c>
      <c r="J83" s="307">
        <f t="shared" si="3"/>
        <v>14.275111331024245</v>
      </c>
    </row>
    <row r="84" spans="1:10" ht="12.75" customHeight="1">
      <c r="A84" s="2">
        <v>78080</v>
      </c>
      <c r="B84" s="2" t="s">
        <v>523</v>
      </c>
      <c r="C84" s="33">
        <v>2014</v>
      </c>
      <c r="D84" s="33">
        <v>1875</v>
      </c>
      <c r="E84" s="33">
        <v>1901</v>
      </c>
      <c r="F84" s="33">
        <v>1764</v>
      </c>
      <c r="G84" s="33">
        <v>1661</v>
      </c>
      <c r="H84" s="301">
        <v>1626</v>
      </c>
      <c r="I84" s="307">
        <f t="shared" si="2"/>
        <v>-17.527308838133067</v>
      </c>
      <c r="J84" s="307">
        <f t="shared" si="3"/>
        <v>-5.8390022675736963</v>
      </c>
    </row>
    <row r="85" spans="1:10" ht="12.75" customHeight="1">
      <c r="A85" s="2">
        <v>78081</v>
      </c>
      <c r="B85" s="2" t="s">
        <v>280</v>
      </c>
      <c r="C85" s="33">
        <v>10408</v>
      </c>
      <c r="D85" s="33">
        <v>12025</v>
      </c>
      <c r="E85" s="33">
        <v>15093</v>
      </c>
      <c r="F85" s="33">
        <v>17382</v>
      </c>
      <c r="G85" s="33">
        <v>18168</v>
      </c>
      <c r="H85" s="301">
        <v>19517</v>
      </c>
      <c r="I85" s="307">
        <f t="shared" si="2"/>
        <v>74.558032282859344</v>
      </c>
      <c r="J85" s="307">
        <f t="shared" si="3"/>
        <v>4.5219192267863306</v>
      </c>
    </row>
    <row r="86" spans="1:10" ht="12.75" customHeight="1">
      <c r="A86" s="2">
        <v>78082</v>
      </c>
      <c r="B86" s="2" t="s">
        <v>493</v>
      </c>
      <c r="C86" s="33">
        <v>2726</v>
      </c>
      <c r="D86" s="33">
        <v>2707</v>
      </c>
      <c r="E86" s="33">
        <v>2582</v>
      </c>
      <c r="F86" s="33">
        <v>2144</v>
      </c>
      <c r="G86" s="33">
        <v>1988</v>
      </c>
      <c r="H86" s="301">
        <v>1899</v>
      </c>
      <c r="I86" s="307">
        <f t="shared" si="2"/>
        <v>-27.072633895818051</v>
      </c>
      <c r="J86" s="307">
        <f t="shared" si="3"/>
        <v>-7.2761194029850751</v>
      </c>
    </row>
    <row r="87" spans="1:10" ht="12.75" customHeight="1">
      <c r="A87" s="2">
        <v>78083</v>
      </c>
      <c r="B87" s="2" t="s">
        <v>362</v>
      </c>
      <c r="C87" s="33">
        <v>5108</v>
      </c>
      <c r="D87" s="33">
        <v>5120</v>
      </c>
      <c r="E87" s="33">
        <v>4995</v>
      </c>
      <c r="F87" s="33">
        <v>4966</v>
      </c>
      <c r="G87" s="33">
        <v>4615</v>
      </c>
      <c r="H87" s="301">
        <v>4654</v>
      </c>
      <c r="I87" s="307">
        <f t="shared" si="2"/>
        <v>-9.6515270164447919</v>
      </c>
      <c r="J87" s="307">
        <f t="shared" si="3"/>
        <v>-7.0680628272251314</v>
      </c>
    </row>
    <row r="88" spans="1:10" ht="12.75" customHeight="1">
      <c r="A88" s="2">
        <v>78084</v>
      </c>
      <c r="B88" s="2" t="s">
        <v>408</v>
      </c>
      <c r="C88" s="33">
        <v>4790</v>
      </c>
      <c r="D88" s="33">
        <v>4288</v>
      </c>
      <c r="E88" s="33">
        <v>4181</v>
      </c>
      <c r="F88" s="33">
        <v>3729</v>
      </c>
      <c r="G88" s="33">
        <v>3264</v>
      </c>
      <c r="H88" s="301">
        <v>3079</v>
      </c>
      <c r="I88" s="307">
        <f t="shared" si="2"/>
        <v>-31.858037578288101</v>
      </c>
      <c r="J88" s="307">
        <f t="shared" si="3"/>
        <v>-12.469831053901851</v>
      </c>
    </row>
    <row r="89" spans="1:10" ht="12.75" customHeight="1">
      <c r="A89" s="2">
        <v>78085</v>
      </c>
      <c r="B89" s="2" t="s">
        <v>565</v>
      </c>
      <c r="C89" s="33">
        <v>1753</v>
      </c>
      <c r="D89" s="33">
        <v>1709</v>
      </c>
      <c r="E89" s="33">
        <v>1665</v>
      </c>
      <c r="F89" s="33">
        <v>1516</v>
      </c>
      <c r="G89" s="33">
        <v>1274</v>
      </c>
      <c r="H89" s="301">
        <v>1238</v>
      </c>
      <c r="I89" s="307">
        <f t="shared" si="2"/>
        <v>-27.32458642327439</v>
      </c>
      <c r="J89" s="307">
        <f t="shared" si="3"/>
        <v>-15.963060686015831</v>
      </c>
    </row>
    <row r="90" spans="1:10" ht="12.75" customHeight="1">
      <c r="A90" s="2">
        <v>78086</v>
      </c>
      <c r="B90" s="2" t="s">
        <v>670</v>
      </c>
      <c r="C90" s="33">
        <v>908</v>
      </c>
      <c r="D90" s="33">
        <v>795</v>
      </c>
      <c r="E90" s="33">
        <v>674</v>
      </c>
      <c r="F90" s="33">
        <v>556</v>
      </c>
      <c r="G90" s="33">
        <v>422</v>
      </c>
      <c r="H90" s="301">
        <v>403</v>
      </c>
      <c r="I90" s="307">
        <f t="shared" si="2"/>
        <v>-53.524229074889874</v>
      </c>
      <c r="J90" s="307">
        <f t="shared" si="3"/>
        <v>-24.100719424460433</v>
      </c>
    </row>
    <row r="91" spans="1:10" ht="12.75" customHeight="1">
      <c r="A91" s="2">
        <v>78087</v>
      </c>
      <c r="B91" s="2" t="s">
        <v>456</v>
      </c>
      <c r="C91" s="33">
        <v>3897</v>
      </c>
      <c r="D91" s="33">
        <v>3621</v>
      </c>
      <c r="E91" s="33">
        <v>3212</v>
      </c>
      <c r="F91" s="33">
        <v>2964</v>
      </c>
      <c r="G91" s="33">
        <v>2386</v>
      </c>
      <c r="H91" s="301">
        <v>2270</v>
      </c>
      <c r="I91" s="307">
        <f t="shared" si="2"/>
        <v>-38.773415447780344</v>
      </c>
      <c r="J91" s="307">
        <f t="shared" si="3"/>
        <v>-19.500674763832659</v>
      </c>
    </row>
    <row r="92" spans="1:10" ht="12.75" customHeight="1">
      <c r="A92" s="2">
        <v>78088</v>
      </c>
      <c r="B92" s="2" t="s">
        <v>551</v>
      </c>
      <c r="C92" s="33">
        <v>2230</v>
      </c>
      <c r="D92" s="33">
        <v>1987</v>
      </c>
      <c r="E92" s="33">
        <v>1780</v>
      </c>
      <c r="F92" s="33">
        <v>1498</v>
      </c>
      <c r="G92" s="33">
        <v>1338</v>
      </c>
      <c r="H92" s="301">
        <v>1281</v>
      </c>
      <c r="I92" s="307">
        <f t="shared" si="2"/>
        <v>-40</v>
      </c>
      <c r="J92" s="307">
        <f t="shared" si="3"/>
        <v>-10.68090787716956</v>
      </c>
    </row>
    <row r="93" spans="1:10" ht="12.75" customHeight="1">
      <c r="A93" s="2">
        <v>78089</v>
      </c>
      <c r="B93" s="2" t="s">
        <v>589</v>
      </c>
      <c r="C93" s="33">
        <v>1736</v>
      </c>
      <c r="D93" s="33">
        <v>2048</v>
      </c>
      <c r="E93" s="33">
        <v>2005</v>
      </c>
      <c r="F93" s="33">
        <v>1929</v>
      </c>
      <c r="G93" s="33">
        <v>1134</v>
      </c>
      <c r="H93" s="301">
        <v>1094</v>
      </c>
      <c r="I93" s="307">
        <f t="shared" si="2"/>
        <v>-34.677419354838712</v>
      </c>
      <c r="J93" s="307">
        <f t="shared" si="3"/>
        <v>-41.213063763608091</v>
      </c>
    </row>
    <row r="94" spans="1:10" ht="12.75" customHeight="1">
      <c r="A94" s="2">
        <v>78090</v>
      </c>
      <c r="B94" s="2" t="s">
        <v>675</v>
      </c>
      <c r="C94" s="33">
        <v>429</v>
      </c>
      <c r="D94" s="33">
        <v>464</v>
      </c>
      <c r="E94" s="33">
        <v>400</v>
      </c>
      <c r="F94" s="33">
        <v>375</v>
      </c>
      <c r="G94" s="33">
        <v>345</v>
      </c>
      <c r="H94" s="301">
        <v>352</v>
      </c>
      <c r="I94" s="307">
        <f t="shared" si="2"/>
        <v>-19.58041958041958</v>
      </c>
      <c r="J94" s="307">
        <f t="shared" si="3"/>
        <v>-8</v>
      </c>
    </row>
    <row r="95" spans="1:10" ht="12.75" customHeight="1">
      <c r="A95" s="2">
        <v>78091</v>
      </c>
      <c r="B95" s="2" t="s">
        <v>285</v>
      </c>
      <c r="C95" s="33">
        <v>14785</v>
      </c>
      <c r="D95" s="33">
        <v>16651</v>
      </c>
      <c r="E95" s="33">
        <v>17093</v>
      </c>
      <c r="F95" s="33">
        <v>17195</v>
      </c>
      <c r="G95" s="33">
        <v>16416</v>
      </c>
      <c r="H95" s="301">
        <v>16214</v>
      </c>
      <c r="I95" s="307">
        <f t="shared" si="2"/>
        <v>11.031450794724384</v>
      </c>
      <c r="J95" s="307">
        <f t="shared" si="3"/>
        <v>-4.5303867403314912</v>
      </c>
    </row>
    <row r="96" spans="1:10" ht="12.75" customHeight="1">
      <c r="A96" s="2">
        <v>78092</v>
      </c>
      <c r="B96" s="2" t="s">
        <v>630</v>
      </c>
      <c r="C96" s="33">
        <v>1641</v>
      </c>
      <c r="D96" s="33">
        <v>1299</v>
      </c>
      <c r="E96" s="33">
        <v>1185</v>
      </c>
      <c r="F96" s="33">
        <v>1019</v>
      </c>
      <c r="G96" s="33">
        <v>808</v>
      </c>
      <c r="H96" s="301">
        <v>744</v>
      </c>
      <c r="I96" s="307">
        <f t="shared" si="2"/>
        <v>-50.761730652041436</v>
      </c>
      <c r="J96" s="307">
        <f t="shared" si="3"/>
        <v>-20.70657507360157</v>
      </c>
    </row>
    <row r="97" spans="1:10" ht="12.75" customHeight="1">
      <c r="A97" s="2">
        <v>78093</v>
      </c>
      <c r="B97" s="2" t="s">
        <v>467</v>
      </c>
      <c r="C97" s="33">
        <v>2254</v>
      </c>
      <c r="D97" s="33">
        <v>2287</v>
      </c>
      <c r="E97" s="33">
        <v>2244</v>
      </c>
      <c r="F97" s="33">
        <v>2328</v>
      </c>
      <c r="G97" s="33">
        <v>2249</v>
      </c>
      <c r="H97" s="301">
        <v>2208</v>
      </c>
      <c r="I97" s="307">
        <f t="shared" si="2"/>
        <v>-0.22182786157941436</v>
      </c>
      <c r="J97" s="307">
        <f t="shared" si="3"/>
        <v>-3.3934707903780068</v>
      </c>
    </row>
    <row r="98" spans="1:10" ht="12.75" customHeight="1">
      <c r="A98" s="2">
        <v>78094</v>
      </c>
      <c r="B98" s="2" t="s">
        <v>548</v>
      </c>
      <c r="C98" s="33">
        <v>1557</v>
      </c>
      <c r="D98" s="33">
        <v>1361</v>
      </c>
      <c r="E98" s="33">
        <v>1456</v>
      </c>
      <c r="F98" s="33">
        <v>1383</v>
      </c>
      <c r="G98" s="33">
        <v>1366</v>
      </c>
      <c r="H98" s="301">
        <v>1405</v>
      </c>
      <c r="I98" s="307">
        <f t="shared" si="2"/>
        <v>-12.26718047527296</v>
      </c>
      <c r="J98" s="307">
        <f t="shared" si="3"/>
        <v>-1.2292118582791034</v>
      </c>
    </row>
    <row r="99" spans="1:10" ht="12.75" customHeight="1">
      <c r="A99" s="2">
        <v>78095</v>
      </c>
      <c r="B99" s="2" t="s">
        <v>491</v>
      </c>
      <c r="C99" s="33">
        <v>2515</v>
      </c>
      <c r="D99" s="33">
        <v>2415</v>
      </c>
      <c r="E99" s="33">
        <v>2240</v>
      </c>
      <c r="F99" s="33">
        <v>2136</v>
      </c>
      <c r="G99" s="33">
        <v>1998</v>
      </c>
      <c r="H99" s="301">
        <v>1918</v>
      </c>
      <c r="I99" s="307">
        <f t="shared" si="2"/>
        <v>-20.556660039761432</v>
      </c>
      <c r="J99" s="307">
        <f t="shared" si="3"/>
        <v>-6.4606741573033712</v>
      </c>
    </row>
    <row r="100" spans="1:10" ht="12.75" customHeight="1">
      <c r="A100" s="2">
        <v>78096</v>
      </c>
      <c r="B100" s="2" t="s">
        <v>621</v>
      </c>
      <c r="C100" s="33">
        <v>1334</v>
      </c>
      <c r="D100" s="33">
        <v>1139</v>
      </c>
      <c r="E100" s="33">
        <v>1054</v>
      </c>
      <c r="F100" s="33">
        <v>983</v>
      </c>
      <c r="G100" s="33">
        <v>878</v>
      </c>
      <c r="H100" s="301">
        <v>856</v>
      </c>
      <c r="I100" s="307">
        <f t="shared" si="2"/>
        <v>-34.182908545727138</v>
      </c>
      <c r="J100" s="307">
        <f t="shared" si="3"/>
        <v>-10.681586978636826</v>
      </c>
    </row>
    <row r="101" spans="1:10" ht="12.75" customHeight="1">
      <c r="A101" s="2">
        <v>78097</v>
      </c>
      <c r="B101" s="2" t="s">
        <v>541</v>
      </c>
      <c r="C101" s="33">
        <v>679</v>
      </c>
      <c r="D101" s="33">
        <v>1005</v>
      </c>
      <c r="E101" s="33">
        <v>1205</v>
      </c>
      <c r="F101" s="33">
        <v>1397</v>
      </c>
      <c r="G101" s="33">
        <v>1414</v>
      </c>
      <c r="H101" s="301">
        <v>1431</v>
      </c>
      <c r="I101" s="307">
        <f t="shared" si="2"/>
        <v>108.24742268041237</v>
      </c>
      <c r="J101" s="307">
        <f t="shared" si="3"/>
        <v>1.2168933428775948</v>
      </c>
    </row>
    <row r="102" spans="1:10" ht="12.75" customHeight="1">
      <c r="A102" s="2">
        <v>78098</v>
      </c>
      <c r="B102" s="2" t="s">
        <v>546</v>
      </c>
      <c r="C102" s="33">
        <v>1483</v>
      </c>
      <c r="D102" s="33">
        <v>1381</v>
      </c>
      <c r="E102" s="33">
        <v>1460</v>
      </c>
      <c r="F102" s="33">
        <v>1479</v>
      </c>
      <c r="G102" s="33">
        <v>1377</v>
      </c>
      <c r="H102" s="301">
        <v>1331</v>
      </c>
      <c r="I102" s="307">
        <f t="shared" si="2"/>
        <v>-7.1476736345246126</v>
      </c>
      <c r="J102" s="307">
        <f t="shared" si="3"/>
        <v>-6.8965517241379306</v>
      </c>
    </row>
    <row r="103" spans="1:10" ht="12.75" customHeight="1">
      <c r="A103" s="2">
        <v>78099</v>
      </c>
      <c r="B103" s="2" t="s">
        <v>583</v>
      </c>
      <c r="C103" s="33">
        <v>1460</v>
      </c>
      <c r="D103" s="33">
        <v>1325</v>
      </c>
      <c r="E103" s="33">
        <v>1488</v>
      </c>
      <c r="F103" s="33">
        <v>1238</v>
      </c>
      <c r="G103" s="33">
        <v>1173</v>
      </c>
      <c r="H103" s="301">
        <v>1155</v>
      </c>
      <c r="I103" s="307">
        <f t="shared" si="2"/>
        <v>-19.657534246575342</v>
      </c>
      <c r="J103" s="307">
        <f t="shared" si="3"/>
        <v>-5.2504038772213244</v>
      </c>
    </row>
    <row r="104" spans="1:10" ht="12.75" customHeight="1">
      <c r="A104" s="2">
        <v>78100</v>
      </c>
      <c r="B104" s="2" t="s">
        <v>627</v>
      </c>
      <c r="C104" s="33">
        <v>1562</v>
      </c>
      <c r="D104" s="33">
        <v>1234</v>
      </c>
      <c r="E104" s="33">
        <v>1116</v>
      </c>
      <c r="F104" s="33">
        <v>920</v>
      </c>
      <c r="G104" s="33">
        <v>830</v>
      </c>
      <c r="H104" s="301">
        <v>770</v>
      </c>
      <c r="I104" s="307">
        <f t="shared" si="2"/>
        <v>-46.862996158770812</v>
      </c>
      <c r="J104" s="307">
        <f t="shared" si="3"/>
        <v>-9.7826086956521738</v>
      </c>
    </row>
    <row r="105" spans="1:10" ht="12.75" customHeight="1">
      <c r="A105" s="2">
        <v>78101</v>
      </c>
      <c r="B105" s="2" t="s">
        <v>329</v>
      </c>
      <c r="C105" s="33">
        <v>4491</v>
      </c>
      <c r="D105" s="33">
        <v>5580</v>
      </c>
      <c r="E105" s="33">
        <v>6134</v>
      </c>
      <c r="F105" s="33">
        <v>6282</v>
      </c>
      <c r="G105" s="33">
        <v>6496</v>
      </c>
      <c r="H105" s="301">
        <v>6744</v>
      </c>
      <c r="I105" s="307">
        <f t="shared" si="2"/>
        <v>44.644845246047652</v>
      </c>
      <c r="J105" s="307">
        <f t="shared" si="3"/>
        <v>3.4065584208850681</v>
      </c>
    </row>
    <row r="106" spans="1:10" ht="12.75" customHeight="1">
      <c r="A106" s="2">
        <v>78102</v>
      </c>
      <c r="B106" s="2" t="s">
        <v>272</v>
      </c>
      <c r="C106" s="33">
        <v>13157</v>
      </c>
      <c r="D106" s="33">
        <v>25538</v>
      </c>
      <c r="E106" s="33">
        <v>30946</v>
      </c>
      <c r="F106" s="33">
        <v>34421</v>
      </c>
      <c r="G106" s="33">
        <v>33555</v>
      </c>
      <c r="H106" s="301">
        <v>35160</v>
      </c>
      <c r="I106" s="307">
        <f t="shared" si="2"/>
        <v>155.03534240328344</v>
      </c>
      <c r="J106" s="307">
        <f t="shared" si="3"/>
        <v>-2.5159059876238343</v>
      </c>
    </row>
    <row r="107" spans="1:10" ht="12.75" customHeight="1">
      <c r="A107" s="2">
        <v>78103</v>
      </c>
      <c r="B107" s="2" t="s">
        <v>405</v>
      </c>
      <c r="C107" s="33">
        <v>3390</v>
      </c>
      <c r="D107" s="33">
        <v>3486</v>
      </c>
      <c r="E107" s="33">
        <v>3333</v>
      </c>
      <c r="F107" s="33">
        <v>3352</v>
      </c>
      <c r="G107" s="33">
        <v>3292</v>
      </c>
      <c r="H107" s="301">
        <v>3348</v>
      </c>
      <c r="I107" s="307">
        <f t="shared" si="2"/>
        <v>-2.8908554572271385</v>
      </c>
      <c r="J107" s="307">
        <f t="shared" si="3"/>
        <v>-1.7899761336515514</v>
      </c>
    </row>
    <row r="108" spans="1:10" ht="12.75" customHeight="1">
      <c r="A108" s="2">
        <v>78104</v>
      </c>
      <c r="B108" s="2" t="s">
        <v>318</v>
      </c>
      <c r="C108" s="33">
        <v>7150</v>
      </c>
      <c r="D108" s="33">
        <v>6940</v>
      </c>
      <c r="E108" s="33">
        <v>8244</v>
      </c>
      <c r="F108" s="33">
        <v>7739</v>
      </c>
      <c r="G108" s="33">
        <v>7228</v>
      </c>
      <c r="H108" s="301">
        <v>7217</v>
      </c>
      <c r="I108" s="307">
        <f t="shared" si="2"/>
        <v>1.0909090909090911</v>
      </c>
      <c r="J108" s="307">
        <f t="shared" si="3"/>
        <v>-6.6029202739372019</v>
      </c>
    </row>
    <row r="109" spans="1:10" ht="12.75" customHeight="1">
      <c r="A109" s="2">
        <v>78105</v>
      </c>
      <c r="B109" s="2" t="s">
        <v>340</v>
      </c>
      <c r="C109" s="33">
        <v>6135</v>
      </c>
      <c r="D109" s="33">
        <v>5853</v>
      </c>
      <c r="E109" s="33">
        <v>5819</v>
      </c>
      <c r="F109" s="33">
        <v>5892</v>
      </c>
      <c r="G109" s="33">
        <v>5697</v>
      </c>
      <c r="H109" s="301">
        <v>5676</v>
      </c>
      <c r="I109" s="307">
        <f t="shared" si="2"/>
        <v>-7.1393643031784846</v>
      </c>
      <c r="J109" s="307">
        <f t="shared" si="3"/>
        <v>-3.3095723014256615</v>
      </c>
    </row>
    <row r="110" spans="1:10" ht="12.75" customHeight="1">
      <c r="A110" s="2">
        <v>78106</v>
      </c>
      <c r="B110" s="2" t="s">
        <v>372</v>
      </c>
      <c r="C110" s="33">
        <v>4488</v>
      </c>
      <c r="D110" s="33">
        <v>4609</v>
      </c>
      <c r="E110" s="33">
        <v>4105</v>
      </c>
      <c r="F110" s="33">
        <v>4413</v>
      </c>
      <c r="G110" s="33">
        <v>4316</v>
      </c>
      <c r="H110" s="301">
        <v>4366</v>
      </c>
      <c r="I110" s="307">
        <f t="shared" si="2"/>
        <v>-3.832442067736185</v>
      </c>
      <c r="J110" s="307">
        <f t="shared" si="3"/>
        <v>-2.1980512123272149</v>
      </c>
    </row>
    <row r="111" spans="1:10" ht="12.75" customHeight="1">
      <c r="A111" s="2">
        <v>78107</v>
      </c>
      <c r="B111" s="2" t="s">
        <v>504</v>
      </c>
      <c r="C111" s="33">
        <v>1792</v>
      </c>
      <c r="D111" s="33">
        <v>1742</v>
      </c>
      <c r="E111" s="33">
        <v>1873</v>
      </c>
      <c r="F111" s="33">
        <v>1759</v>
      </c>
      <c r="G111" s="33">
        <v>1873</v>
      </c>
      <c r="H111" s="301">
        <v>1938</v>
      </c>
      <c r="I111" s="307">
        <f t="shared" si="2"/>
        <v>4.5200892857142856</v>
      </c>
      <c r="J111" s="307">
        <f t="shared" si="3"/>
        <v>6.4809550881182494</v>
      </c>
    </row>
    <row r="112" spans="1:10" ht="12.75" customHeight="1">
      <c r="A112" s="2">
        <v>78108</v>
      </c>
      <c r="B112" s="2" t="s">
        <v>270</v>
      </c>
      <c r="C112" s="33">
        <v>25321</v>
      </c>
      <c r="D112" s="33">
        <v>31688</v>
      </c>
      <c r="E112" s="33">
        <v>33694</v>
      </c>
      <c r="F112" s="33">
        <v>35835</v>
      </c>
      <c r="G112" s="33">
        <v>36347</v>
      </c>
      <c r="H112" s="301">
        <v>36889</v>
      </c>
      <c r="I112" s="307">
        <f t="shared" si="2"/>
        <v>43.544883693377038</v>
      </c>
      <c r="J112" s="307">
        <f t="shared" si="3"/>
        <v>1.4287707548486117</v>
      </c>
    </row>
    <row r="113" spans="1:10" ht="12.75" customHeight="1">
      <c r="A113" s="2">
        <v>78109</v>
      </c>
      <c r="B113" s="2" t="s">
        <v>582</v>
      </c>
      <c r="C113" s="33">
        <v>1337</v>
      </c>
      <c r="D113" s="33">
        <v>1341</v>
      </c>
      <c r="E113" s="33">
        <v>1476</v>
      </c>
      <c r="F113" s="33">
        <v>1293</v>
      </c>
      <c r="G113" s="33">
        <v>1178</v>
      </c>
      <c r="H113" s="301">
        <v>1152</v>
      </c>
      <c r="I113" s="307">
        <f t="shared" si="2"/>
        <v>-11.892296185489904</v>
      </c>
      <c r="J113" s="307">
        <f t="shared" si="3"/>
        <v>-8.8940448569218873</v>
      </c>
    </row>
    <row r="114" spans="1:10" ht="12.75" customHeight="1">
      <c r="A114" s="2">
        <v>78110</v>
      </c>
      <c r="B114" s="2" t="s">
        <v>421</v>
      </c>
      <c r="C114" s="33">
        <v>1753</v>
      </c>
      <c r="D114" s="33">
        <v>1948</v>
      </c>
      <c r="E114" s="33">
        <v>2435</v>
      </c>
      <c r="F114" s="33">
        <v>2817</v>
      </c>
      <c r="G114" s="33">
        <v>3078</v>
      </c>
      <c r="H114" s="301">
        <v>3185</v>
      </c>
      <c r="I114" s="307">
        <f t="shared" si="2"/>
        <v>75.584711922418705</v>
      </c>
      <c r="J114" s="307">
        <f t="shared" si="3"/>
        <v>9.2651757188498394</v>
      </c>
    </row>
    <row r="115" spans="1:10" ht="12.75" customHeight="1">
      <c r="A115" s="2">
        <v>78111</v>
      </c>
      <c r="B115" s="2" t="s">
        <v>596</v>
      </c>
      <c r="C115" s="33">
        <v>1701</v>
      </c>
      <c r="D115" s="33">
        <v>1547</v>
      </c>
      <c r="E115" s="33">
        <v>1473</v>
      </c>
      <c r="F115" s="33">
        <v>1285</v>
      </c>
      <c r="G115" s="33">
        <v>1065</v>
      </c>
      <c r="H115" s="301">
        <v>1044</v>
      </c>
      <c r="I115" s="307">
        <f t="shared" si="2"/>
        <v>-37.389770723104057</v>
      </c>
      <c r="J115" s="307">
        <f t="shared" si="3"/>
        <v>-17.120622568093385</v>
      </c>
    </row>
    <row r="116" spans="1:10" ht="12.75" customHeight="1">
      <c r="A116" s="2">
        <v>78112</v>
      </c>
      <c r="B116" s="2" t="s">
        <v>529</v>
      </c>
      <c r="C116" s="33">
        <v>1603</v>
      </c>
      <c r="D116" s="33">
        <v>1735</v>
      </c>
      <c r="E116" s="33">
        <v>1807</v>
      </c>
      <c r="F116" s="33">
        <v>1649</v>
      </c>
      <c r="G116" s="33">
        <v>1598</v>
      </c>
      <c r="H116" s="301">
        <v>1559</v>
      </c>
      <c r="I116" s="307">
        <f t="shared" si="2"/>
        <v>-0.31191515907673117</v>
      </c>
      <c r="J116" s="307">
        <f t="shared" si="3"/>
        <v>-3.0927835051546393</v>
      </c>
    </row>
    <row r="117" spans="1:10" ht="12.75" customHeight="1">
      <c r="A117" s="2">
        <v>78113</v>
      </c>
      <c r="B117" s="2" t="s">
        <v>648</v>
      </c>
      <c r="C117" s="33">
        <v>1035</v>
      </c>
      <c r="D117" s="33">
        <v>844</v>
      </c>
      <c r="E117" s="33">
        <v>780</v>
      </c>
      <c r="F117" s="33">
        <v>702</v>
      </c>
      <c r="G117" s="33">
        <v>629</v>
      </c>
      <c r="H117" s="301">
        <v>613</v>
      </c>
      <c r="I117" s="307">
        <f t="shared" si="2"/>
        <v>-39.227053140096615</v>
      </c>
      <c r="J117" s="307">
        <f t="shared" si="3"/>
        <v>-10.3988603988604</v>
      </c>
    </row>
    <row r="118" spans="1:10" ht="12.75" customHeight="1">
      <c r="A118" s="2">
        <v>78114</v>
      </c>
      <c r="B118" s="2" t="s">
        <v>388</v>
      </c>
      <c r="C118" s="33">
        <v>4735</v>
      </c>
      <c r="D118" s="33">
        <v>5051</v>
      </c>
      <c r="E118" s="33">
        <v>4413</v>
      </c>
      <c r="F118" s="33">
        <v>3944</v>
      </c>
      <c r="G118" s="33">
        <v>3665</v>
      </c>
      <c r="H118" s="301">
        <v>3622</v>
      </c>
      <c r="I118" s="307">
        <f t="shared" si="2"/>
        <v>-22.597676874340024</v>
      </c>
      <c r="J118" s="307">
        <f t="shared" si="3"/>
        <v>-7.0740365111561871</v>
      </c>
    </row>
    <row r="119" spans="1:10" ht="12.75" customHeight="1">
      <c r="A119" s="2">
        <v>78115</v>
      </c>
      <c r="B119" s="2" t="s">
        <v>534</v>
      </c>
      <c r="C119" s="33">
        <v>2854</v>
      </c>
      <c r="D119" s="33">
        <v>2196</v>
      </c>
      <c r="E119" s="33">
        <v>2220</v>
      </c>
      <c r="F119" s="33">
        <v>1778</v>
      </c>
      <c r="G119" s="33">
        <v>1491</v>
      </c>
      <c r="H119" s="301">
        <v>1395</v>
      </c>
      <c r="I119" s="307">
        <f t="shared" si="2"/>
        <v>-47.757533286615278</v>
      </c>
      <c r="J119" s="307">
        <f t="shared" si="3"/>
        <v>-16.141732283464567</v>
      </c>
    </row>
    <row r="120" spans="1:10" ht="12.75" customHeight="1">
      <c r="A120" s="2">
        <v>78116</v>
      </c>
      <c r="B120" s="2" t="s">
        <v>436</v>
      </c>
      <c r="C120" s="33">
        <v>2510</v>
      </c>
      <c r="D120" s="33">
        <v>2413</v>
      </c>
      <c r="E120" s="33">
        <v>2463</v>
      </c>
      <c r="F120" s="33">
        <v>2568</v>
      </c>
      <c r="G120" s="33">
        <v>2715</v>
      </c>
      <c r="H120" s="301">
        <v>2717</v>
      </c>
      <c r="I120" s="307">
        <f t="shared" si="2"/>
        <v>8.1673306772908365</v>
      </c>
      <c r="J120" s="307">
        <f t="shared" si="3"/>
        <v>5.7242990654205608</v>
      </c>
    </row>
    <row r="121" spans="1:10" ht="12.75" customHeight="1">
      <c r="A121" s="2">
        <v>78117</v>
      </c>
      <c r="B121" s="2" t="s">
        <v>552</v>
      </c>
      <c r="C121" s="33">
        <v>1464</v>
      </c>
      <c r="D121" s="33">
        <v>1485</v>
      </c>
      <c r="E121" s="33">
        <v>1526</v>
      </c>
      <c r="F121" s="33">
        <v>1410</v>
      </c>
      <c r="G121" s="33">
        <v>1337</v>
      </c>
      <c r="H121" s="301">
        <v>1345</v>
      </c>
      <c r="I121" s="307">
        <f t="shared" si="2"/>
        <v>-8.6748633879781423</v>
      </c>
      <c r="J121" s="307">
        <f t="shared" si="3"/>
        <v>-5.1773049645390072</v>
      </c>
    </row>
    <row r="122" spans="1:10" ht="12.75" customHeight="1">
      <c r="A122" s="2">
        <v>78118</v>
      </c>
      <c r="B122" s="2" t="s">
        <v>532</v>
      </c>
      <c r="C122" s="33">
        <v>1897</v>
      </c>
      <c r="D122" s="33">
        <v>1814</v>
      </c>
      <c r="E122" s="33">
        <v>1785</v>
      </c>
      <c r="F122" s="33">
        <v>1709</v>
      </c>
      <c r="G122" s="33">
        <v>1555</v>
      </c>
      <c r="H122" s="301">
        <v>1467</v>
      </c>
      <c r="I122" s="307">
        <f t="shared" si="2"/>
        <v>-18.028465998945702</v>
      </c>
      <c r="J122" s="307">
        <f t="shared" si="3"/>
        <v>-9.0111176126389712</v>
      </c>
    </row>
    <row r="123" spans="1:10" ht="12.75" customHeight="1">
      <c r="A123" s="2">
        <v>78119</v>
      </c>
      <c r="B123" s="2" t="s">
        <v>281</v>
      </c>
      <c r="C123" s="33">
        <v>17162</v>
      </c>
      <c r="D123" s="33">
        <v>20361</v>
      </c>
      <c r="E123" s="33">
        <v>18033</v>
      </c>
      <c r="F123" s="33">
        <v>18566</v>
      </c>
      <c r="G123" s="33">
        <v>17912</v>
      </c>
      <c r="H123" s="301">
        <v>17501</v>
      </c>
      <c r="I123" s="307">
        <f t="shared" si="2"/>
        <v>4.3701200326302292</v>
      </c>
      <c r="J123" s="307">
        <f t="shared" si="3"/>
        <v>-3.5225681353010878</v>
      </c>
    </row>
    <row r="124" spans="1:10" ht="12.75" customHeight="1">
      <c r="A124" s="2">
        <v>78120</v>
      </c>
      <c r="B124" s="2" t="s">
        <v>638</v>
      </c>
      <c r="C124" s="33">
        <v>1705</v>
      </c>
      <c r="D124" s="33">
        <v>1306</v>
      </c>
      <c r="E124" s="33">
        <v>896</v>
      </c>
      <c r="F124" s="33">
        <v>904</v>
      </c>
      <c r="G124" s="33">
        <v>746</v>
      </c>
      <c r="H124" s="301">
        <v>665</v>
      </c>
      <c r="I124" s="307">
        <f t="shared" si="2"/>
        <v>-56.246334310850443</v>
      </c>
      <c r="J124" s="307">
        <f t="shared" si="3"/>
        <v>-17.477876106194689</v>
      </c>
    </row>
    <row r="125" spans="1:10" ht="12.75" customHeight="1">
      <c r="A125" s="2">
        <v>78121</v>
      </c>
      <c r="B125" s="2" t="s">
        <v>396</v>
      </c>
      <c r="C125" s="33">
        <v>2885</v>
      </c>
      <c r="D125" s="33">
        <v>3497</v>
      </c>
      <c r="E125" s="33">
        <v>3612</v>
      </c>
      <c r="F125" s="33">
        <v>3428</v>
      </c>
      <c r="G125" s="33">
        <v>3465</v>
      </c>
      <c r="H125" s="301">
        <v>3421</v>
      </c>
      <c r="I125" s="307">
        <f t="shared" si="2"/>
        <v>20.103986135181977</v>
      </c>
      <c r="J125" s="307">
        <f t="shared" si="3"/>
        <v>1.0793465577596266</v>
      </c>
    </row>
    <row r="126" spans="1:10" ht="12.75" customHeight="1">
      <c r="A126" s="2">
        <v>78122</v>
      </c>
      <c r="B126" s="2" t="s">
        <v>338</v>
      </c>
      <c r="C126" s="33">
        <v>5496</v>
      </c>
      <c r="D126" s="33">
        <v>5921</v>
      </c>
      <c r="E126" s="33">
        <v>5925</v>
      </c>
      <c r="F126" s="33">
        <v>5906</v>
      </c>
      <c r="G126" s="33">
        <v>5940</v>
      </c>
      <c r="H126" s="301">
        <v>6106</v>
      </c>
      <c r="I126" s="307">
        <f t="shared" si="2"/>
        <v>8.0786026200873362</v>
      </c>
      <c r="J126" s="307">
        <f t="shared" si="3"/>
        <v>0.57568574331188627</v>
      </c>
    </row>
    <row r="127" spans="1:10" ht="12.75" customHeight="1">
      <c r="A127" s="2">
        <v>78123</v>
      </c>
      <c r="B127" s="2" t="s">
        <v>317</v>
      </c>
      <c r="C127" s="33">
        <v>7446</v>
      </c>
      <c r="D127" s="33">
        <v>7688</v>
      </c>
      <c r="E127" s="33">
        <v>8244</v>
      </c>
      <c r="F127" s="33">
        <v>7635</v>
      </c>
      <c r="G127" s="33">
        <v>7282</v>
      </c>
      <c r="H127" s="301">
        <v>7417</v>
      </c>
      <c r="I127" s="307">
        <f t="shared" si="2"/>
        <v>-2.20252484555466</v>
      </c>
      <c r="J127" s="307">
        <f t="shared" si="3"/>
        <v>-4.623444662737394</v>
      </c>
    </row>
    <row r="128" spans="1:10" ht="12.75" customHeight="1">
      <c r="A128" s="2">
        <v>78124</v>
      </c>
      <c r="B128" s="2" t="s">
        <v>579</v>
      </c>
      <c r="C128" s="33">
        <v>1576</v>
      </c>
      <c r="D128" s="33">
        <v>1384</v>
      </c>
      <c r="E128" s="33">
        <v>1317</v>
      </c>
      <c r="F128" s="33">
        <v>1294</v>
      </c>
      <c r="G128" s="33">
        <v>1207</v>
      </c>
      <c r="H128" s="301">
        <v>1133</v>
      </c>
      <c r="I128" s="307">
        <f t="shared" si="2"/>
        <v>-23.413705583756343</v>
      </c>
      <c r="J128" s="307">
        <f t="shared" si="3"/>
        <v>-6.7233384853168472</v>
      </c>
    </row>
    <row r="129" spans="1:10" ht="12.75" customHeight="1">
      <c r="A129" s="2">
        <v>78125</v>
      </c>
      <c r="B129" s="2" t="s">
        <v>518</v>
      </c>
      <c r="C129" s="33">
        <v>1233</v>
      </c>
      <c r="D129" s="33">
        <v>1298</v>
      </c>
      <c r="E129" s="33">
        <v>1325</v>
      </c>
      <c r="F129" s="33">
        <v>1393</v>
      </c>
      <c r="G129" s="33">
        <v>1751</v>
      </c>
      <c r="H129" s="301">
        <v>1934</v>
      </c>
      <c r="I129" s="307">
        <f t="shared" si="2"/>
        <v>42.011354420113548</v>
      </c>
      <c r="J129" s="307">
        <f t="shared" si="3"/>
        <v>25.699928212491024</v>
      </c>
    </row>
    <row r="130" spans="1:10" ht="12.75" customHeight="1">
      <c r="A130" s="2">
        <v>78126</v>
      </c>
      <c r="B130" s="2" t="s">
        <v>661</v>
      </c>
      <c r="C130" s="33">
        <v>873</v>
      </c>
      <c r="D130" s="33">
        <v>751</v>
      </c>
      <c r="E130" s="33">
        <v>731</v>
      </c>
      <c r="F130" s="33">
        <v>611</v>
      </c>
      <c r="G130" s="33">
        <v>534</v>
      </c>
      <c r="H130" s="301">
        <v>505</v>
      </c>
      <c r="I130" s="307">
        <f t="shared" si="2"/>
        <v>-38.831615120274918</v>
      </c>
      <c r="J130" s="307">
        <f t="shared" si="3"/>
        <v>-12.60229132569558</v>
      </c>
    </row>
    <row r="131" spans="1:10" ht="12.75" customHeight="1">
      <c r="A131" s="2">
        <v>78127</v>
      </c>
      <c r="B131" s="2" t="s">
        <v>389</v>
      </c>
      <c r="C131" s="33">
        <v>4091</v>
      </c>
      <c r="D131" s="33">
        <v>4039</v>
      </c>
      <c r="E131" s="33">
        <v>3790</v>
      </c>
      <c r="F131" s="33">
        <v>3712</v>
      </c>
      <c r="G131" s="33">
        <v>3649</v>
      </c>
      <c r="H131" s="301">
        <v>3696</v>
      </c>
      <c r="I131" s="307">
        <f t="shared" si="2"/>
        <v>-10.804204351014421</v>
      </c>
      <c r="J131" s="307">
        <f t="shared" si="3"/>
        <v>-1.697198275862069</v>
      </c>
    </row>
    <row r="132" spans="1:10" ht="12.75" customHeight="1">
      <c r="A132" s="2">
        <v>78128</v>
      </c>
      <c r="B132" s="2" t="s">
        <v>475</v>
      </c>
      <c r="C132" s="33">
        <v>2583</v>
      </c>
      <c r="D132" s="33">
        <v>2425</v>
      </c>
      <c r="E132" s="33">
        <v>2463</v>
      </c>
      <c r="F132" s="33">
        <v>2299</v>
      </c>
      <c r="G132" s="33">
        <v>2200</v>
      </c>
      <c r="H132" s="301">
        <v>2171</v>
      </c>
      <c r="I132" s="307">
        <f t="shared" si="2"/>
        <v>-14.827719705768486</v>
      </c>
      <c r="J132" s="307">
        <f t="shared" si="3"/>
        <v>-4.3062200956937797</v>
      </c>
    </row>
    <row r="133" spans="1:10" ht="12.75" customHeight="1">
      <c r="A133" s="2">
        <v>78129</v>
      </c>
      <c r="B133" s="2" t="s">
        <v>573</v>
      </c>
      <c r="C133" s="33">
        <v>1874</v>
      </c>
      <c r="D133" s="33">
        <v>1623</v>
      </c>
      <c r="E133" s="33">
        <v>1607</v>
      </c>
      <c r="F133" s="33">
        <v>1383</v>
      </c>
      <c r="G133" s="33">
        <v>1244</v>
      </c>
      <c r="H133" s="301">
        <v>1253</v>
      </c>
      <c r="I133" s="307">
        <f t="shared" ref="I133:I196" si="4">(G133-C133)/C133*100</f>
        <v>-33.617929562433297</v>
      </c>
      <c r="J133" s="307">
        <f t="shared" ref="J133:J196" si="5">+(G133-F133)/F133*100</f>
        <v>-10.050614605929139</v>
      </c>
    </row>
    <row r="134" spans="1:10" ht="12.75" customHeight="1">
      <c r="A134" s="2">
        <v>78130</v>
      </c>
      <c r="B134" s="2" t="s">
        <v>566</v>
      </c>
      <c r="C134" s="33">
        <v>1451</v>
      </c>
      <c r="D134" s="33">
        <v>1406</v>
      </c>
      <c r="E134" s="33">
        <v>1378</v>
      </c>
      <c r="F134" s="33">
        <v>1314</v>
      </c>
      <c r="G134" s="33">
        <v>1272</v>
      </c>
      <c r="H134" s="301">
        <v>1284</v>
      </c>
      <c r="I134" s="307">
        <f t="shared" si="4"/>
        <v>-12.336319779462441</v>
      </c>
      <c r="J134" s="307">
        <f t="shared" si="5"/>
        <v>-3.1963470319634704</v>
      </c>
    </row>
    <row r="135" spans="1:10" ht="12.75" customHeight="1">
      <c r="A135" s="2">
        <v>78131</v>
      </c>
      <c r="B135" s="2" t="s">
        <v>492</v>
      </c>
      <c r="C135" s="33">
        <v>2530</v>
      </c>
      <c r="D135" s="33">
        <v>2568</v>
      </c>
      <c r="E135" s="33">
        <v>2513</v>
      </c>
      <c r="F135" s="33">
        <v>2223</v>
      </c>
      <c r="G135" s="33">
        <v>1990</v>
      </c>
      <c r="H135" s="301">
        <v>1896</v>
      </c>
      <c r="I135" s="307">
        <f t="shared" si="4"/>
        <v>-21.343873517786559</v>
      </c>
      <c r="J135" s="307">
        <f t="shared" si="5"/>
        <v>-10.481331533963113</v>
      </c>
    </row>
    <row r="136" spans="1:10" ht="12.75" customHeight="1">
      <c r="A136" s="2">
        <v>78132</v>
      </c>
      <c r="B136" s="2" t="s">
        <v>354</v>
      </c>
      <c r="C136" s="33">
        <v>3219</v>
      </c>
      <c r="D136" s="33">
        <v>4046</v>
      </c>
      <c r="E136" s="33">
        <v>4674</v>
      </c>
      <c r="F136" s="33">
        <v>4831</v>
      </c>
      <c r="G136" s="33">
        <v>4897</v>
      </c>
      <c r="H136" s="301">
        <v>4944</v>
      </c>
      <c r="I136" s="307">
        <f t="shared" si="4"/>
        <v>52.12799005902454</v>
      </c>
      <c r="J136" s="307">
        <f t="shared" si="5"/>
        <v>1.366176774994825</v>
      </c>
    </row>
    <row r="137" spans="1:10" ht="12.75" customHeight="1">
      <c r="A137" s="2">
        <v>78133</v>
      </c>
      <c r="B137" s="2" t="s">
        <v>434</v>
      </c>
      <c r="C137" s="33">
        <v>2791</v>
      </c>
      <c r="D137" s="33">
        <v>2674</v>
      </c>
      <c r="E137" s="33">
        <v>3095</v>
      </c>
      <c r="F137" s="33">
        <v>3131</v>
      </c>
      <c r="G137" s="33">
        <v>2748</v>
      </c>
      <c r="H137" s="301">
        <v>2671</v>
      </c>
      <c r="I137" s="307">
        <f t="shared" si="4"/>
        <v>-1.5406664278036546</v>
      </c>
      <c r="J137" s="307">
        <f t="shared" si="5"/>
        <v>-12.232513573938039</v>
      </c>
    </row>
    <row r="138" spans="1:10" ht="12.75" customHeight="1">
      <c r="A138" s="2">
        <v>78134</v>
      </c>
      <c r="B138" s="2" t="s">
        <v>525</v>
      </c>
      <c r="C138" s="33">
        <v>889</v>
      </c>
      <c r="D138" s="33">
        <v>939</v>
      </c>
      <c r="E138" s="33">
        <v>1294</v>
      </c>
      <c r="F138" s="33">
        <v>1412</v>
      </c>
      <c r="G138" s="33">
        <v>1640</v>
      </c>
      <c r="H138" s="301">
        <v>1710</v>
      </c>
      <c r="I138" s="307">
        <f t="shared" si="4"/>
        <v>84.476940382452199</v>
      </c>
      <c r="J138" s="307">
        <f t="shared" si="5"/>
        <v>16.147308781869686</v>
      </c>
    </row>
    <row r="139" spans="1:10" ht="12.75" customHeight="1">
      <c r="A139" s="2">
        <v>78135</v>
      </c>
      <c r="B139" s="2" t="s">
        <v>480</v>
      </c>
      <c r="C139" s="33">
        <v>1797</v>
      </c>
      <c r="D139" s="33">
        <v>1832</v>
      </c>
      <c r="E139" s="33">
        <v>2021</v>
      </c>
      <c r="F139" s="33">
        <v>2034</v>
      </c>
      <c r="G139" s="33">
        <v>2158</v>
      </c>
      <c r="H139" s="301">
        <v>2194</v>
      </c>
      <c r="I139" s="307">
        <f t="shared" si="4"/>
        <v>20.089037284362828</v>
      </c>
      <c r="J139" s="307">
        <f t="shared" si="5"/>
        <v>6.0963618485742384</v>
      </c>
    </row>
    <row r="140" spans="1:10" ht="12.75" customHeight="1">
      <c r="A140" s="2">
        <v>78136</v>
      </c>
      <c r="B140" s="2" t="s">
        <v>382</v>
      </c>
      <c r="C140" s="33">
        <v>3849</v>
      </c>
      <c r="D140" s="33">
        <v>4247</v>
      </c>
      <c r="E140" s="33">
        <v>4522</v>
      </c>
      <c r="F140" s="33">
        <v>4309</v>
      </c>
      <c r="G140" s="33">
        <v>3964</v>
      </c>
      <c r="H140" s="301">
        <v>3876</v>
      </c>
      <c r="I140" s="307">
        <f t="shared" si="4"/>
        <v>2.9877890361132762</v>
      </c>
      <c r="J140" s="307">
        <f t="shared" si="5"/>
        <v>-8.0064980273845432</v>
      </c>
    </row>
    <row r="141" spans="1:10" ht="12.75" customHeight="1">
      <c r="A141" s="2">
        <v>78137</v>
      </c>
      <c r="B141" s="2" t="s">
        <v>588</v>
      </c>
      <c r="C141" s="33">
        <v>2286</v>
      </c>
      <c r="D141" s="33">
        <v>2139</v>
      </c>
      <c r="E141" s="33">
        <v>2034</v>
      </c>
      <c r="F141" s="33">
        <v>1393</v>
      </c>
      <c r="G141" s="33">
        <v>1141</v>
      </c>
      <c r="H141" s="301">
        <v>1053</v>
      </c>
      <c r="I141" s="307">
        <f t="shared" si="4"/>
        <v>-50.087489063867018</v>
      </c>
      <c r="J141" s="307">
        <f t="shared" si="5"/>
        <v>-18.090452261306535</v>
      </c>
    </row>
    <row r="142" spans="1:10" ht="12.75" customHeight="1">
      <c r="A142" s="2">
        <v>78138</v>
      </c>
      <c r="B142" s="2" t="s">
        <v>300</v>
      </c>
      <c r="C142" s="33">
        <v>4652</v>
      </c>
      <c r="D142" s="33">
        <v>7027</v>
      </c>
      <c r="E142" s="33">
        <v>8828</v>
      </c>
      <c r="F142" s="33">
        <v>10027</v>
      </c>
      <c r="G142" s="33">
        <v>10152</v>
      </c>
      <c r="H142" s="301">
        <v>10952</v>
      </c>
      <c r="I142" s="307">
        <f t="shared" si="4"/>
        <v>118.22871883061048</v>
      </c>
      <c r="J142" s="307">
        <f t="shared" si="5"/>
        <v>1.2466340879625013</v>
      </c>
    </row>
    <row r="143" spans="1:10" ht="12.75" customHeight="1">
      <c r="A143" s="2">
        <v>78139</v>
      </c>
      <c r="B143" s="2" t="s">
        <v>560</v>
      </c>
      <c r="C143" s="33">
        <v>2364</v>
      </c>
      <c r="D143" s="33">
        <v>2038</v>
      </c>
      <c r="E143" s="33">
        <v>1876</v>
      </c>
      <c r="F143" s="33">
        <v>1601</v>
      </c>
      <c r="G143" s="33">
        <v>1308</v>
      </c>
      <c r="H143" s="301">
        <v>1239</v>
      </c>
      <c r="I143" s="307">
        <f t="shared" si="4"/>
        <v>-44.670050761421322</v>
      </c>
      <c r="J143" s="307">
        <f t="shared" si="5"/>
        <v>-18.301061836352282</v>
      </c>
    </row>
    <row r="144" spans="1:10" ht="12.75" customHeight="1">
      <c r="A144" s="2">
        <v>78140</v>
      </c>
      <c r="B144" s="2" t="s">
        <v>657</v>
      </c>
      <c r="C144" s="33">
        <v>815</v>
      </c>
      <c r="D144" s="33">
        <v>913</v>
      </c>
      <c r="E144" s="33">
        <v>1076</v>
      </c>
      <c r="F144" s="33">
        <v>878</v>
      </c>
      <c r="G144" s="33">
        <v>549</v>
      </c>
      <c r="H144" s="301">
        <v>466</v>
      </c>
      <c r="I144" s="307">
        <f t="shared" si="4"/>
        <v>-32.638036809815951</v>
      </c>
      <c r="J144" s="307">
        <f t="shared" si="5"/>
        <v>-37.47152619589977</v>
      </c>
    </row>
    <row r="145" spans="1:10" ht="12.75" customHeight="1">
      <c r="A145" s="2">
        <v>78141</v>
      </c>
      <c r="B145" s="2" t="s">
        <v>604</v>
      </c>
      <c r="C145" s="33">
        <v>1247</v>
      </c>
      <c r="D145" s="33">
        <v>1139</v>
      </c>
      <c r="E145" s="33">
        <v>976</v>
      </c>
      <c r="F145" s="33">
        <v>1045</v>
      </c>
      <c r="G145" s="33">
        <v>1002</v>
      </c>
      <c r="H145" s="301">
        <v>988</v>
      </c>
      <c r="I145" s="307">
        <f t="shared" si="4"/>
        <v>-19.647153167602248</v>
      </c>
      <c r="J145" s="307">
        <f t="shared" si="5"/>
        <v>-4.1148325358851681</v>
      </c>
    </row>
    <row r="146" spans="1:10" ht="12.75" customHeight="1">
      <c r="A146" s="2">
        <v>78142</v>
      </c>
      <c r="B146" s="2" t="s">
        <v>319</v>
      </c>
      <c r="C146" s="33">
        <v>6421</v>
      </c>
      <c r="D146" s="33">
        <v>7139</v>
      </c>
      <c r="E146" s="33">
        <v>7621</v>
      </c>
      <c r="F146" s="33">
        <v>7036</v>
      </c>
      <c r="G146" s="33">
        <v>7157</v>
      </c>
      <c r="H146" s="301">
        <v>7032</v>
      </c>
      <c r="I146" s="307">
        <f t="shared" si="4"/>
        <v>11.462389035975704</v>
      </c>
      <c r="J146" s="307">
        <f t="shared" si="5"/>
        <v>1.7197271176805002</v>
      </c>
    </row>
    <row r="147" spans="1:10" ht="12.75" customHeight="1">
      <c r="A147" s="2">
        <v>78143</v>
      </c>
      <c r="B147" s="2" t="s">
        <v>365</v>
      </c>
      <c r="C147" s="33">
        <v>4296</v>
      </c>
      <c r="D147" s="33">
        <v>4545</v>
      </c>
      <c r="E147" s="33">
        <v>5110</v>
      </c>
      <c r="F147" s="33">
        <v>4851</v>
      </c>
      <c r="G147" s="33">
        <v>4490</v>
      </c>
      <c r="H147" s="301">
        <v>4540</v>
      </c>
      <c r="I147" s="307">
        <f t="shared" si="4"/>
        <v>4.5158286778398509</v>
      </c>
      <c r="J147" s="307">
        <f t="shared" si="5"/>
        <v>-7.441764584621728</v>
      </c>
    </row>
    <row r="148" spans="1:10" ht="12.75" customHeight="1">
      <c r="A148" s="2">
        <v>78144</v>
      </c>
      <c r="B148" s="2" t="s">
        <v>487</v>
      </c>
      <c r="C148" s="33">
        <v>1888</v>
      </c>
      <c r="D148" s="33">
        <v>1741</v>
      </c>
      <c r="E148" s="33">
        <v>1904</v>
      </c>
      <c r="F148" s="33">
        <v>2034</v>
      </c>
      <c r="G148" s="33">
        <v>2084</v>
      </c>
      <c r="H148" s="301">
        <v>2085</v>
      </c>
      <c r="I148" s="307">
        <f t="shared" si="4"/>
        <v>10.381355932203389</v>
      </c>
      <c r="J148" s="307">
        <f t="shared" si="5"/>
        <v>2.4582104228121926</v>
      </c>
    </row>
    <row r="149" spans="1:10" ht="12.75" customHeight="1">
      <c r="A149" s="2">
        <v>78145</v>
      </c>
      <c r="B149" s="2" t="s">
        <v>483</v>
      </c>
      <c r="C149" s="33">
        <v>3079</v>
      </c>
      <c r="D149" s="33">
        <v>2456</v>
      </c>
      <c r="E149" s="33">
        <v>3027</v>
      </c>
      <c r="F149" s="33">
        <v>2383</v>
      </c>
      <c r="G149" s="33">
        <v>2139</v>
      </c>
      <c r="H149" s="301">
        <v>2062</v>
      </c>
      <c r="I149" s="307">
        <f t="shared" si="4"/>
        <v>-30.529392659954528</v>
      </c>
      <c r="J149" s="307">
        <f t="shared" si="5"/>
        <v>-10.239194292908099</v>
      </c>
    </row>
    <row r="150" spans="1:10" ht="12.75" customHeight="1">
      <c r="A150" s="2">
        <v>78146</v>
      </c>
      <c r="B150" s="2" t="s">
        <v>352</v>
      </c>
      <c r="C150" s="33">
        <v>5035</v>
      </c>
      <c r="D150" s="33">
        <v>5305</v>
      </c>
      <c r="E150" s="33">
        <v>5304</v>
      </c>
      <c r="F150" s="33">
        <v>5216</v>
      </c>
      <c r="G150" s="33">
        <v>4999</v>
      </c>
      <c r="H150" s="301">
        <v>5120</v>
      </c>
      <c r="I150" s="307">
        <f t="shared" si="4"/>
        <v>-0.71499503475670312</v>
      </c>
      <c r="J150" s="307">
        <f t="shared" si="5"/>
        <v>-4.1602760736196318</v>
      </c>
    </row>
    <row r="151" spans="1:10" ht="12.75" customHeight="1">
      <c r="A151" s="2">
        <v>78147</v>
      </c>
      <c r="B151" s="2" t="s">
        <v>600</v>
      </c>
      <c r="C151" s="33">
        <v>1508</v>
      </c>
      <c r="D151" s="33">
        <v>1765</v>
      </c>
      <c r="E151" s="33">
        <v>1506</v>
      </c>
      <c r="F151" s="33">
        <v>1135</v>
      </c>
      <c r="G151" s="33">
        <v>1019</v>
      </c>
      <c r="H151" s="301">
        <v>841</v>
      </c>
      <c r="I151" s="307">
        <f t="shared" si="4"/>
        <v>-32.42705570291777</v>
      </c>
      <c r="J151" s="307">
        <f t="shared" si="5"/>
        <v>-10.220264317180616</v>
      </c>
    </row>
    <row r="152" spans="1:10" ht="12.75" customHeight="1">
      <c r="A152" s="2">
        <v>78148</v>
      </c>
      <c r="B152" s="2" t="s">
        <v>363</v>
      </c>
      <c r="C152" s="33">
        <v>4469</v>
      </c>
      <c r="D152" s="33">
        <v>4464</v>
      </c>
      <c r="E152" s="33">
        <v>4757</v>
      </c>
      <c r="F152" s="33">
        <v>4915</v>
      </c>
      <c r="G152" s="33">
        <v>4573</v>
      </c>
      <c r="H152" s="301">
        <v>4614</v>
      </c>
      <c r="I152" s="307">
        <f t="shared" si="4"/>
        <v>2.3271425374804209</v>
      </c>
      <c r="J152" s="307">
        <f t="shared" si="5"/>
        <v>-6.9582909460834177</v>
      </c>
    </row>
    <row r="153" spans="1:10" ht="12.75" customHeight="1">
      <c r="A153" s="2">
        <v>78149</v>
      </c>
      <c r="B153" s="2" t="s">
        <v>337</v>
      </c>
      <c r="C153" s="33">
        <v>3794</v>
      </c>
      <c r="D153" s="33">
        <v>4492</v>
      </c>
      <c r="E153" s="33">
        <v>5368</v>
      </c>
      <c r="F153" s="33">
        <v>5823</v>
      </c>
      <c r="G153" s="33">
        <v>5997</v>
      </c>
      <c r="H153" s="301">
        <v>6156</v>
      </c>
      <c r="I153" s="307">
        <f t="shared" si="4"/>
        <v>58.065366367949387</v>
      </c>
      <c r="J153" s="307">
        <f t="shared" si="5"/>
        <v>2.9881504379185988</v>
      </c>
    </row>
    <row r="154" spans="1:10" ht="12.75" customHeight="1">
      <c r="A154" s="2">
        <v>78150</v>
      </c>
      <c r="B154" s="2" t="s">
        <v>312</v>
      </c>
      <c r="C154" s="33">
        <v>6730</v>
      </c>
      <c r="D154" s="33">
        <v>7684</v>
      </c>
      <c r="E154" s="33">
        <v>8738</v>
      </c>
      <c r="F154" s="33">
        <v>9023</v>
      </c>
      <c r="G154" s="33">
        <v>8734</v>
      </c>
      <c r="H154" s="301">
        <v>9046</v>
      </c>
      <c r="I154" s="307">
        <f t="shared" si="4"/>
        <v>29.777117384843983</v>
      </c>
      <c r="J154" s="307">
        <f t="shared" si="5"/>
        <v>-3.2029258561454061</v>
      </c>
    </row>
    <row r="155" spans="1:10" ht="12.75" customHeight="1">
      <c r="A155" s="2">
        <v>78151</v>
      </c>
      <c r="B155" s="2" t="s">
        <v>435</v>
      </c>
      <c r="C155" s="33">
        <v>1871</v>
      </c>
      <c r="D155" s="33">
        <v>2039</v>
      </c>
      <c r="E155" s="33">
        <v>2466</v>
      </c>
      <c r="F155" s="33">
        <v>2695</v>
      </c>
      <c r="G155" s="33">
        <v>2722</v>
      </c>
      <c r="H155" s="301">
        <v>2666</v>
      </c>
      <c r="I155" s="307">
        <f t="shared" si="4"/>
        <v>45.483698556921432</v>
      </c>
      <c r="J155" s="307">
        <f t="shared" si="5"/>
        <v>1.0018552875695732</v>
      </c>
    </row>
    <row r="156" spans="1:10" ht="12.75" customHeight="1">
      <c r="A156" s="2">
        <v>78152</v>
      </c>
      <c r="B156" s="2" t="s">
        <v>581</v>
      </c>
      <c r="C156" s="33">
        <v>1680</v>
      </c>
      <c r="D156" s="33">
        <v>1509</v>
      </c>
      <c r="E156" s="33">
        <v>1425</v>
      </c>
      <c r="F156" s="33">
        <v>1326</v>
      </c>
      <c r="G156" s="33">
        <v>1184</v>
      </c>
      <c r="H156" s="301">
        <v>1156</v>
      </c>
      <c r="I156" s="307">
        <f t="shared" si="4"/>
        <v>-29.523809523809526</v>
      </c>
      <c r="J156" s="307">
        <f t="shared" si="5"/>
        <v>-10.708898944193061</v>
      </c>
    </row>
    <row r="157" spans="1:10" ht="12.75" customHeight="1">
      <c r="A157" s="2">
        <v>78153</v>
      </c>
      <c r="B157" s="2" t="s">
        <v>412</v>
      </c>
      <c r="C157" s="33">
        <v>5301</v>
      </c>
      <c r="D157" s="33">
        <v>4692</v>
      </c>
      <c r="E157" s="33">
        <v>4224</v>
      </c>
      <c r="F157" s="33">
        <v>3507</v>
      </c>
      <c r="G157" s="33">
        <v>3212</v>
      </c>
      <c r="H157" s="301">
        <v>3091</v>
      </c>
      <c r="I157" s="307">
        <f t="shared" si="4"/>
        <v>-39.407658932276931</v>
      </c>
      <c r="J157" s="307">
        <f t="shared" si="5"/>
        <v>-8.4117479327060174</v>
      </c>
    </row>
    <row r="158" spans="1:10" ht="12.75" customHeight="1">
      <c r="A158" s="2">
        <v>78154</v>
      </c>
      <c r="B158" s="2" t="s">
        <v>347</v>
      </c>
      <c r="C158" s="33">
        <v>3362</v>
      </c>
      <c r="D158" s="33">
        <v>4330</v>
      </c>
      <c r="E158" s="33">
        <v>4487</v>
      </c>
      <c r="F158" s="33">
        <v>4752</v>
      </c>
      <c r="G158" s="33">
        <v>5181</v>
      </c>
      <c r="H158" s="301">
        <v>5404</v>
      </c>
      <c r="I158" s="307">
        <f t="shared" si="4"/>
        <v>54.104699583581208</v>
      </c>
      <c r="J158" s="307">
        <f t="shared" si="5"/>
        <v>9.0277777777777768</v>
      </c>
    </row>
    <row r="159" spans="1:10" ht="12.75" customHeight="1">
      <c r="A159" s="2">
        <v>78155</v>
      </c>
      <c r="B159" s="2" t="s">
        <v>448</v>
      </c>
      <c r="C159" s="33">
        <v>1210</v>
      </c>
      <c r="D159" s="33">
        <v>1353</v>
      </c>
      <c r="E159" s="33">
        <v>1611</v>
      </c>
      <c r="F159" s="33">
        <v>1860</v>
      </c>
      <c r="G159" s="33">
        <v>2468</v>
      </c>
      <c r="H159" s="301">
        <v>2552</v>
      </c>
      <c r="I159" s="307">
        <f t="shared" si="4"/>
        <v>103.96694214876032</v>
      </c>
      <c r="J159" s="307">
        <f t="shared" si="5"/>
        <v>32.688172043010752</v>
      </c>
    </row>
    <row r="160" spans="1:10" ht="12.75" customHeight="1">
      <c r="A160" s="2">
        <v>79002</v>
      </c>
      <c r="B160" s="2" t="s">
        <v>602</v>
      </c>
      <c r="C160" s="33">
        <v>1593</v>
      </c>
      <c r="D160" s="33">
        <v>1308</v>
      </c>
      <c r="E160" s="33">
        <v>1192</v>
      </c>
      <c r="F160" s="33">
        <v>1105</v>
      </c>
      <c r="G160" s="33">
        <v>1010</v>
      </c>
      <c r="H160" s="301">
        <v>957</v>
      </c>
      <c r="I160" s="307">
        <f t="shared" si="4"/>
        <v>-36.597614563716256</v>
      </c>
      <c r="J160" s="307">
        <f t="shared" si="5"/>
        <v>-8.5972850678733028</v>
      </c>
    </row>
    <row r="161" spans="1:10" ht="12.75" customHeight="1">
      <c r="A161" s="2">
        <v>79003</v>
      </c>
      <c r="B161" s="2" t="s">
        <v>503</v>
      </c>
      <c r="C161" s="33">
        <v>2323</v>
      </c>
      <c r="D161" s="33">
        <v>2570</v>
      </c>
      <c r="E161" s="33">
        <v>2533</v>
      </c>
      <c r="F161" s="33">
        <v>2007</v>
      </c>
      <c r="G161" s="33">
        <v>1885</v>
      </c>
      <c r="H161" s="301">
        <v>1859</v>
      </c>
      <c r="I161" s="307">
        <f t="shared" si="4"/>
        <v>-18.854928971157985</v>
      </c>
      <c r="J161" s="307">
        <f t="shared" si="5"/>
        <v>-6.0787244643746883</v>
      </c>
    </row>
    <row r="162" spans="1:10" ht="12.75" customHeight="1">
      <c r="A162" s="2">
        <v>79004</v>
      </c>
      <c r="B162" s="2" t="s">
        <v>626</v>
      </c>
      <c r="C162" s="33">
        <v>1088</v>
      </c>
      <c r="D162" s="33">
        <v>1080</v>
      </c>
      <c r="E162" s="33">
        <v>1039</v>
      </c>
      <c r="F162" s="33">
        <v>874</v>
      </c>
      <c r="G162" s="33">
        <v>837</v>
      </c>
      <c r="H162" s="301">
        <v>840</v>
      </c>
      <c r="I162" s="307">
        <f t="shared" si="4"/>
        <v>-23.069852941176471</v>
      </c>
      <c r="J162" s="307">
        <f t="shared" si="5"/>
        <v>-4.2334096109839816</v>
      </c>
    </row>
    <row r="163" spans="1:10" ht="12.75" customHeight="1">
      <c r="A163" s="2">
        <v>79005</v>
      </c>
      <c r="B163" s="2" t="s">
        <v>635</v>
      </c>
      <c r="C163" s="33">
        <v>1535</v>
      </c>
      <c r="D163" s="33">
        <v>1270</v>
      </c>
      <c r="E163" s="33">
        <v>1173</v>
      </c>
      <c r="F163" s="33">
        <v>954</v>
      </c>
      <c r="G163" s="33">
        <v>795</v>
      </c>
      <c r="H163" s="301">
        <v>771</v>
      </c>
      <c r="I163" s="307">
        <f t="shared" si="4"/>
        <v>-48.208469055374593</v>
      </c>
      <c r="J163" s="307">
        <f t="shared" si="5"/>
        <v>-16.666666666666664</v>
      </c>
    </row>
    <row r="164" spans="1:10" ht="12.75" customHeight="1">
      <c r="A164" s="2">
        <v>79007</v>
      </c>
      <c r="B164" s="2" t="s">
        <v>664</v>
      </c>
      <c r="C164" s="33">
        <v>744</v>
      </c>
      <c r="D164" s="33">
        <v>632</v>
      </c>
      <c r="E164" s="33">
        <v>613</v>
      </c>
      <c r="F164" s="33">
        <v>568</v>
      </c>
      <c r="G164" s="33">
        <v>529</v>
      </c>
      <c r="H164" s="301">
        <v>530</v>
      </c>
      <c r="I164" s="307">
        <f t="shared" si="4"/>
        <v>-28.897849462365592</v>
      </c>
      <c r="J164" s="307">
        <f t="shared" si="5"/>
        <v>-6.8661971830985919</v>
      </c>
    </row>
    <row r="165" spans="1:10" ht="12.75" customHeight="1">
      <c r="A165" s="2">
        <v>79008</v>
      </c>
      <c r="B165" s="2" t="s">
        <v>414</v>
      </c>
      <c r="C165" s="33">
        <v>3781</v>
      </c>
      <c r="D165" s="33">
        <v>4041</v>
      </c>
      <c r="E165" s="33">
        <v>3552</v>
      </c>
      <c r="F165" s="33">
        <v>3436</v>
      </c>
      <c r="G165" s="33">
        <v>3183</v>
      </c>
      <c r="H165" s="301">
        <v>3134</v>
      </c>
      <c r="I165" s="307">
        <f t="shared" si="4"/>
        <v>-15.815921713832321</v>
      </c>
      <c r="J165" s="307">
        <f t="shared" si="5"/>
        <v>-7.3632130384167631</v>
      </c>
    </row>
    <row r="166" spans="1:10" ht="12.75" customHeight="1">
      <c r="A166" s="2">
        <v>79009</v>
      </c>
      <c r="B166" s="2" t="s">
        <v>543</v>
      </c>
      <c r="C166" s="33">
        <v>2308</v>
      </c>
      <c r="D166" s="33">
        <v>1917</v>
      </c>
      <c r="E166" s="33">
        <v>1648</v>
      </c>
      <c r="F166" s="33">
        <v>1400</v>
      </c>
      <c r="G166" s="33">
        <v>1400</v>
      </c>
      <c r="H166" s="301">
        <v>1413</v>
      </c>
      <c r="I166" s="307">
        <f t="shared" si="4"/>
        <v>-39.341421143847491</v>
      </c>
      <c r="J166" s="307">
        <f t="shared" si="5"/>
        <v>0</v>
      </c>
    </row>
    <row r="167" spans="1:10" ht="12.75" customHeight="1">
      <c r="A167" s="2">
        <v>79011</v>
      </c>
      <c r="B167" s="2" t="s">
        <v>316</v>
      </c>
      <c r="C167" s="33">
        <v>5663</v>
      </c>
      <c r="D167" s="33">
        <v>5970</v>
      </c>
      <c r="E167" s="33">
        <v>6568</v>
      </c>
      <c r="F167" s="33">
        <v>7049</v>
      </c>
      <c r="G167" s="33">
        <v>7418</v>
      </c>
      <c r="H167" s="301">
        <v>7602</v>
      </c>
      <c r="I167" s="307">
        <f t="shared" si="4"/>
        <v>30.99064100300194</v>
      </c>
      <c r="J167" s="307">
        <f t="shared" si="5"/>
        <v>5.2347850758972907</v>
      </c>
    </row>
    <row r="168" spans="1:10" ht="12.75" customHeight="1">
      <c r="A168" s="2">
        <v>79012</v>
      </c>
      <c r="B168" s="2" t="s">
        <v>353</v>
      </c>
      <c r="C168" s="33">
        <v>4023</v>
      </c>
      <c r="D168" s="33">
        <v>4622</v>
      </c>
      <c r="E168" s="33">
        <v>5010</v>
      </c>
      <c r="F168" s="33">
        <v>4586</v>
      </c>
      <c r="G168" s="33">
        <v>4906</v>
      </c>
      <c r="H168" s="301">
        <v>5207</v>
      </c>
      <c r="I168" s="307">
        <f t="shared" si="4"/>
        <v>21.948794432015909</v>
      </c>
      <c r="J168" s="307">
        <f t="shared" si="5"/>
        <v>6.9777583951155684</v>
      </c>
    </row>
    <row r="169" spans="1:10" ht="12.75" customHeight="1">
      <c r="A169" s="2">
        <v>79017</v>
      </c>
      <c r="B169" s="2" t="s">
        <v>498</v>
      </c>
      <c r="C169" s="33">
        <v>2448</v>
      </c>
      <c r="D169" s="33">
        <v>2320</v>
      </c>
      <c r="E169" s="33">
        <v>2189</v>
      </c>
      <c r="F169" s="33">
        <v>2084</v>
      </c>
      <c r="G169" s="33">
        <v>1960</v>
      </c>
      <c r="H169" s="301">
        <v>1905</v>
      </c>
      <c r="I169" s="307">
        <f t="shared" si="4"/>
        <v>-19.934640522875817</v>
      </c>
      <c r="J169" s="307">
        <f t="shared" si="5"/>
        <v>-5.9500959692898272</v>
      </c>
    </row>
    <row r="170" spans="1:10" ht="12.75" customHeight="1">
      <c r="A170" s="2">
        <v>79018</v>
      </c>
      <c r="B170" s="2" t="s">
        <v>460</v>
      </c>
      <c r="C170" s="33">
        <v>3343</v>
      </c>
      <c r="D170" s="33">
        <v>3390</v>
      </c>
      <c r="E170" s="33">
        <v>3382</v>
      </c>
      <c r="F170" s="33">
        <v>2613</v>
      </c>
      <c r="G170" s="33">
        <v>2334</v>
      </c>
      <c r="H170" s="301">
        <v>2223</v>
      </c>
      <c r="I170" s="307">
        <f t="shared" si="4"/>
        <v>-30.182470834579718</v>
      </c>
      <c r="J170" s="307">
        <f t="shared" si="5"/>
        <v>-10.677382319173363</v>
      </c>
    </row>
    <row r="171" spans="1:10" ht="12.75" customHeight="1">
      <c r="A171" s="2">
        <v>79020</v>
      </c>
      <c r="B171" s="2" t="s">
        <v>527</v>
      </c>
      <c r="C171" s="33">
        <v>2175</v>
      </c>
      <c r="D171" s="33">
        <v>1965</v>
      </c>
      <c r="E171" s="33">
        <v>1907</v>
      </c>
      <c r="F171" s="33">
        <v>1787</v>
      </c>
      <c r="G171" s="33">
        <v>1622</v>
      </c>
      <c r="H171" s="301">
        <v>1525</v>
      </c>
      <c r="I171" s="307">
        <f t="shared" si="4"/>
        <v>-25.425287356321842</v>
      </c>
      <c r="J171" s="307">
        <f t="shared" si="5"/>
        <v>-9.2333519865696694</v>
      </c>
    </row>
    <row r="172" spans="1:10" ht="12.75" customHeight="1">
      <c r="A172" s="2">
        <v>79023</v>
      </c>
      <c r="B172" s="2" t="s">
        <v>262</v>
      </c>
      <c r="C172" s="33">
        <v>86284</v>
      </c>
      <c r="D172" s="33">
        <v>101855</v>
      </c>
      <c r="E172" s="33">
        <v>96614</v>
      </c>
      <c r="F172" s="33">
        <v>95251</v>
      </c>
      <c r="G172" s="33">
        <v>89364</v>
      </c>
      <c r="H172" s="301">
        <v>90840</v>
      </c>
      <c r="I172" s="307">
        <f t="shared" si="4"/>
        <v>3.5696073431922484</v>
      </c>
      <c r="J172" s="307">
        <f t="shared" si="5"/>
        <v>-6.1805125405507555</v>
      </c>
    </row>
    <row r="173" spans="1:10" ht="12.75" customHeight="1">
      <c r="A173" s="2">
        <v>79024</v>
      </c>
      <c r="B173" s="2" t="s">
        <v>651</v>
      </c>
      <c r="C173" s="33">
        <v>1114</v>
      </c>
      <c r="D173" s="33">
        <v>908</v>
      </c>
      <c r="E173" s="33">
        <v>771</v>
      </c>
      <c r="F173" s="33">
        <v>649</v>
      </c>
      <c r="G173" s="33">
        <v>598</v>
      </c>
      <c r="H173" s="301">
        <v>569</v>
      </c>
      <c r="I173" s="307">
        <f t="shared" si="4"/>
        <v>-46.319569120287255</v>
      </c>
      <c r="J173" s="307">
        <f t="shared" si="5"/>
        <v>-7.8582434514637907</v>
      </c>
    </row>
    <row r="174" spans="1:10" ht="12.75" customHeight="1">
      <c r="A174" s="2">
        <v>79025</v>
      </c>
      <c r="B174" s="2" t="s">
        <v>671</v>
      </c>
      <c r="C174" s="33">
        <v>985</v>
      </c>
      <c r="D174" s="33">
        <v>871</v>
      </c>
      <c r="E174" s="33">
        <v>692</v>
      </c>
      <c r="F174" s="33">
        <v>494</v>
      </c>
      <c r="G174" s="33">
        <v>415</v>
      </c>
      <c r="H174" s="301">
        <v>408</v>
      </c>
      <c r="I174" s="307">
        <f t="shared" si="4"/>
        <v>-57.868020304568525</v>
      </c>
      <c r="J174" s="307">
        <f t="shared" si="5"/>
        <v>-15.991902834008098</v>
      </c>
    </row>
    <row r="175" spans="1:10" ht="12.75" customHeight="1">
      <c r="A175" s="2">
        <v>79027</v>
      </c>
      <c r="B175" s="2" t="s">
        <v>569</v>
      </c>
      <c r="C175" s="33">
        <v>1306</v>
      </c>
      <c r="D175" s="33">
        <v>1368</v>
      </c>
      <c r="E175" s="33">
        <v>1408</v>
      </c>
      <c r="F175" s="33">
        <v>1342</v>
      </c>
      <c r="G175" s="33">
        <v>1269</v>
      </c>
      <c r="H175" s="301">
        <v>1237</v>
      </c>
      <c r="I175" s="307">
        <f t="shared" si="4"/>
        <v>-2.8330781010719752</v>
      </c>
      <c r="J175" s="307">
        <f t="shared" si="5"/>
        <v>-5.4396423248882266</v>
      </c>
    </row>
    <row r="176" spans="1:10" ht="12.75" customHeight="1">
      <c r="A176" s="2">
        <v>79029</v>
      </c>
      <c r="B176" s="2" t="s">
        <v>339</v>
      </c>
      <c r="C176" s="33">
        <v>7289</v>
      </c>
      <c r="D176" s="33">
        <v>7246</v>
      </c>
      <c r="E176" s="33">
        <v>7711</v>
      </c>
      <c r="F176" s="33">
        <v>7120</v>
      </c>
      <c r="G176" s="33">
        <v>5883</v>
      </c>
      <c r="H176" s="301">
        <v>5839</v>
      </c>
      <c r="I176" s="307">
        <f t="shared" si="4"/>
        <v>-19.289340101522843</v>
      </c>
      <c r="J176" s="307">
        <f t="shared" si="5"/>
        <v>-17.373595505617978</v>
      </c>
    </row>
    <row r="177" spans="1:10" ht="12.75" customHeight="1">
      <c r="A177" s="2">
        <v>79030</v>
      </c>
      <c r="B177" s="2" t="s">
        <v>603</v>
      </c>
      <c r="C177" s="33">
        <v>1258</v>
      </c>
      <c r="D177" s="33">
        <v>1123</v>
      </c>
      <c r="E177" s="33">
        <v>1078</v>
      </c>
      <c r="F177" s="33">
        <v>1033</v>
      </c>
      <c r="G177" s="33">
        <v>1008</v>
      </c>
      <c r="H177" s="301">
        <v>971</v>
      </c>
      <c r="I177" s="307">
        <f t="shared" si="4"/>
        <v>-19.872813990461051</v>
      </c>
      <c r="J177" s="307">
        <f t="shared" si="5"/>
        <v>-2.4201355275895451</v>
      </c>
    </row>
    <row r="178" spans="1:10" ht="12.75" customHeight="1">
      <c r="A178" s="2">
        <v>79033</v>
      </c>
      <c r="B178" s="2" t="s">
        <v>539</v>
      </c>
      <c r="C178" s="33">
        <v>3014</v>
      </c>
      <c r="D178" s="33">
        <v>2112</v>
      </c>
      <c r="E178" s="33">
        <v>1877</v>
      </c>
      <c r="F178" s="33">
        <v>1681</v>
      </c>
      <c r="G178" s="33">
        <v>1437</v>
      </c>
      <c r="H178" s="301">
        <v>1391</v>
      </c>
      <c r="I178" s="307">
        <f t="shared" si="4"/>
        <v>-52.322495023224945</v>
      </c>
      <c r="J178" s="307">
        <f t="shared" si="5"/>
        <v>-14.515169541939322</v>
      </c>
    </row>
    <row r="179" spans="1:10" ht="12.75" customHeight="1">
      <c r="A179" s="2">
        <v>79034</v>
      </c>
      <c r="B179" s="2" t="s">
        <v>473</v>
      </c>
      <c r="C179" s="33">
        <v>3108</v>
      </c>
      <c r="D179" s="33">
        <v>3013</v>
      </c>
      <c r="E179" s="33">
        <v>2898</v>
      </c>
      <c r="F179" s="33">
        <v>2436</v>
      </c>
      <c r="G179" s="33">
        <v>2217</v>
      </c>
      <c r="H179" s="301">
        <v>2140</v>
      </c>
      <c r="I179" s="307">
        <f t="shared" si="4"/>
        <v>-28.667953667953665</v>
      </c>
      <c r="J179" s="307">
        <f t="shared" si="5"/>
        <v>-8.9901477832512313</v>
      </c>
    </row>
    <row r="180" spans="1:10" ht="12.75" customHeight="1">
      <c r="A180" s="2">
        <v>79036</v>
      </c>
      <c r="B180" s="2" t="s">
        <v>373</v>
      </c>
      <c r="C180" s="33">
        <v>3580</v>
      </c>
      <c r="D180" s="33">
        <v>3399</v>
      </c>
      <c r="E180" s="33">
        <v>3659</v>
      </c>
      <c r="F180" s="33">
        <v>3286</v>
      </c>
      <c r="G180" s="33">
        <v>4306</v>
      </c>
      <c r="H180" s="301">
        <v>4745</v>
      </c>
      <c r="I180" s="307">
        <f t="shared" si="4"/>
        <v>20.27932960893855</v>
      </c>
      <c r="J180" s="307">
        <f t="shared" si="5"/>
        <v>31.040779062690198</v>
      </c>
    </row>
    <row r="181" spans="1:10" ht="12.75" customHeight="1">
      <c r="A181" s="2">
        <v>79039</v>
      </c>
      <c r="B181" s="2" t="s">
        <v>326</v>
      </c>
      <c r="C181" s="33">
        <v>6180</v>
      </c>
      <c r="D181" s="33">
        <v>6652</v>
      </c>
      <c r="E181" s="33">
        <v>6824</v>
      </c>
      <c r="F181" s="33">
        <v>6648</v>
      </c>
      <c r="G181" s="33">
        <v>6708</v>
      </c>
      <c r="H181" s="301">
        <v>6778</v>
      </c>
      <c r="I181" s="307">
        <f t="shared" si="4"/>
        <v>8.5436893203883493</v>
      </c>
      <c r="J181" s="307">
        <f t="shared" si="5"/>
        <v>0.90252707581227432</v>
      </c>
    </row>
    <row r="182" spans="1:10" ht="12.75" customHeight="1">
      <c r="A182" s="2">
        <v>79042</v>
      </c>
      <c r="B182" s="2" t="s">
        <v>344</v>
      </c>
      <c r="C182" s="33">
        <v>4007</v>
      </c>
      <c r="D182" s="33">
        <v>4056</v>
      </c>
      <c r="E182" s="33">
        <v>4954</v>
      </c>
      <c r="F182" s="33">
        <v>5238</v>
      </c>
      <c r="G182" s="33">
        <v>5407</v>
      </c>
      <c r="H182" s="301">
        <v>5631</v>
      </c>
      <c r="I182" s="307">
        <f t="shared" si="4"/>
        <v>34.938857000249563</v>
      </c>
      <c r="J182" s="307">
        <f t="shared" si="5"/>
        <v>3.2264222985872468</v>
      </c>
    </row>
    <row r="183" spans="1:10" ht="12.75" customHeight="1">
      <c r="A183" s="2">
        <v>79043</v>
      </c>
      <c r="B183" s="2" t="s">
        <v>409</v>
      </c>
      <c r="C183" s="33">
        <v>4326</v>
      </c>
      <c r="D183" s="33">
        <v>4054</v>
      </c>
      <c r="E183" s="33">
        <v>3617</v>
      </c>
      <c r="F183" s="33">
        <v>3489</v>
      </c>
      <c r="G183" s="33">
        <v>3252</v>
      </c>
      <c r="H183" s="301">
        <v>3184</v>
      </c>
      <c r="I183" s="307">
        <f t="shared" si="4"/>
        <v>-24.826629680998614</v>
      </c>
      <c r="J183" s="307">
        <f t="shared" si="5"/>
        <v>-6.7927773000859855</v>
      </c>
    </row>
    <row r="184" spans="1:10" ht="12.75" customHeight="1">
      <c r="A184" s="2">
        <v>79047</v>
      </c>
      <c r="B184" s="2" t="s">
        <v>386</v>
      </c>
      <c r="C184" s="33">
        <v>3515</v>
      </c>
      <c r="D184" s="33">
        <v>3319</v>
      </c>
      <c r="E184" s="33">
        <v>3504</v>
      </c>
      <c r="F184" s="33">
        <v>3602</v>
      </c>
      <c r="G184" s="33">
        <v>3801</v>
      </c>
      <c r="H184" s="301">
        <v>4057</v>
      </c>
      <c r="I184" s="307">
        <f t="shared" si="4"/>
        <v>8.1365576102418213</v>
      </c>
      <c r="J184" s="307">
        <f t="shared" si="5"/>
        <v>5.5247084952803993</v>
      </c>
    </row>
    <row r="185" spans="1:10" ht="12.75" customHeight="1">
      <c r="A185" s="2">
        <v>79048</v>
      </c>
      <c r="B185" s="2" t="s">
        <v>486</v>
      </c>
      <c r="C185" s="33">
        <v>2342</v>
      </c>
      <c r="D185" s="33">
        <v>2228</v>
      </c>
      <c r="E185" s="33">
        <v>2280</v>
      </c>
      <c r="F185" s="33">
        <v>2114</v>
      </c>
      <c r="G185" s="33">
        <v>2087</v>
      </c>
      <c r="H185" s="301">
        <v>2080</v>
      </c>
      <c r="I185" s="307">
        <f t="shared" si="4"/>
        <v>-10.888129803586679</v>
      </c>
      <c r="J185" s="307">
        <f t="shared" si="5"/>
        <v>-1.2771996215704824</v>
      </c>
    </row>
    <row r="186" spans="1:10" ht="12.75" customHeight="1">
      <c r="A186" s="2">
        <v>79052</v>
      </c>
      <c r="B186" s="2" t="s">
        <v>650</v>
      </c>
      <c r="C186" s="33">
        <v>778</v>
      </c>
      <c r="D186" s="33">
        <v>651</v>
      </c>
      <c r="E186" s="33">
        <v>607</v>
      </c>
      <c r="F186" s="33">
        <v>660</v>
      </c>
      <c r="G186" s="33">
        <v>614</v>
      </c>
      <c r="H186" s="301">
        <v>607</v>
      </c>
      <c r="I186" s="307">
        <f t="shared" si="4"/>
        <v>-21.079691516709513</v>
      </c>
      <c r="J186" s="307">
        <f t="shared" si="5"/>
        <v>-6.9696969696969706</v>
      </c>
    </row>
    <row r="187" spans="1:10" ht="12.75" customHeight="1">
      <c r="A187" s="2">
        <v>79055</v>
      </c>
      <c r="B187" s="2" t="s">
        <v>665</v>
      </c>
      <c r="C187" s="33">
        <v>1001</v>
      </c>
      <c r="D187" s="33">
        <v>930</v>
      </c>
      <c r="E187" s="33">
        <v>651</v>
      </c>
      <c r="F187" s="33">
        <v>563</v>
      </c>
      <c r="G187" s="33">
        <v>524</v>
      </c>
      <c r="H187" s="301">
        <v>516</v>
      </c>
      <c r="I187" s="307">
        <f t="shared" si="4"/>
        <v>-47.652347652347657</v>
      </c>
      <c r="J187" s="307">
        <f t="shared" si="5"/>
        <v>-6.9271758436944939</v>
      </c>
    </row>
    <row r="188" spans="1:10" ht="12.75" customHeight="1">
      <c r="A188" s="2">
        <v>79056</v>
      </c>
      <c r="B188" s="2" t="s">
        <v>479</v>
      </c>
      <c r="C188" s="33">
        <v>3168</v>
      </c>
      <c r="D188" s="33">
        <v>3029</v>
      </c>
      <c r="E188" s="33">
        <v>3059</v>
      </c>
      <c r="F188" s="33">
        <v>2203</v>
      </c>
      <c r="G188" s="33">
        <v>2160</v>
      </c>
      <c r="H188" s="301">
        <v>2139</v>
      </c>
      <c r="I188" s="307">
        <f t="shared" si="4"/>
        <v>-31.818181818181817</v>
      </c>
      <c r="J188" s="307">
        <f t="shared" si="5"/>
        <v>-1.9518837948252383</v>
      </c>
    </row>
    <row r="189" spans="1:10" ht="12.75" customHeight="1">
      <c r="A189" s="2">
        <v>79058</v>
      </c>
      <c r="B189" s="2" t="s">
        <v>399</v>
      </c>
      <c r="C189" s="33">
        <v>5108</v>
      </c>
      <c r="D189" s="33">
        <v>4280</v>
      </c>
      <c r="E189" s="33">
        <v>3989</v>
      </c>
      <c r="F189" s="33">
        <v>3612</v>
      </c>
      <c r="G189" s="33">
        <v>3421</v>
      </c>
      <c r="H189" s="301">
        <v>3431</v>
      </c>
      <c r="I189" s="307">
        <f t="shared" si="4"/>
        <v>-33.026624902114335</v>
      </c>
      <c r="J189" s="307">
        <f t="shared" si="5"/>
        <v>-5.2879291251384277</v>
      </c>
    </row>
    <row r="190" spans="1:10" ht="12.75" customHeight="1">
      <c r="A190" s="2">
        <v>79059</v>
      </c>
      <c r="B190" s="2" t="s">
        <v>336</v>
      </c>
      <c r="C190" s="33">
        <v>8172</v>
      </c>
      <c r="D190" s="33">
        <v>7881</v>
      </c>
      <c r="E190" s="33">
        <v>7260</v>
      </c>
      <c r="F190" s="33">
        <v>6452</v>
      </c>
      <c r="G190" s="33">
        <v>6120</v>
      </c>
      <c r="H190" s="301">
        <v>6008</v>
      </c>
      <c r="I190" s="307">
        <f t="shared" si="4"/>
        <v>-25.110132158590311</v>
      </c>
      <c r="J190" s="307">
        <f t="shared" si="5"/>
        <v>-5.1456912585244892</v>
      </c>
    </row>
    <row r="191" spans="1:10" ht="12.75" customHeight="1">
      <c r="A191" s="2">
        <v>79060</v>
      </c>
      <c r="B191" s="2" t="s">
        <v>364</v>
      </c>
      <c r="C191" s="33">
        <v>4376</v>
      </c>
      <c r="D191" s="33">
        <v>4442</v>
      </c>
      <c r="E191" s="33">
        <v>3560</v>
      </c>
      <c r="F191" s="33">
        <v>3833</v>
      </c>
      <c r="G191" s="33">
        <v>4522</v>
      </c>
      <c r="H191" s="301">
        <v>4829</v>
      </c>
      <c r="I191" s="307">
        <f t="shared" si="4"/>
        <v>3.3363802559414992</v>
      </c>
      <c r="J191" s="307">
        <f t="shared" si="5"/>
        <v>17.975476128358988</v>
      </c>
    </row>
    <row r="192" spans="1:10" ht="12.75" customHeight="1">
      <c r="A192" s="2">
        <v>79061</v>
      </c>
      <c r="B192" s="2" t="s">
        <v>357</v>
      </c>
      <c r="C192" s="33">
        <v>5893</v>
      </c>
      <c r="D192" s="33">
        <v>5710</v>
      </c>
      <c r="E192" s="33">
        <v>5613</v>
      </c>
      <c r="F192" s="33">
        <v>5315</v>
      </c>
      <c r="G192" s="33">
        <v>4752</v>
      </c>
      <c r="H192" s="301">
        <v>4618</v>
      </c>
      <c r="I192" s="307">
        <f t="shared" si="4"/>
        <v>-19.361954861700323</v>
      </c>
      <c r="J192" s="307">
        <f t="shared" si="5"/>
        <v>-10.592662276575728</v>
      </c>
    </row>
    <row r="193" spans="1:10" ht="12.75" customHeight="1">
      <c r="A193" s="2">
        <v>79063</v>
      </c>
      <c r="B193" s="2" t="s">
        <v>528</v>
      </c>
      <c r="C193" s="33">
        <v>2357</v>
      </c>
      <c r="D193" s="33">
        <v>2048</v>
      </c>
      <c r="E193" s="33">
        <v>1708</v>
      </c>
      <c r="F193" s="33">
        <v>1586</v>
      </c>
      <c r="G193" s="33">
        <v>1614</v>
      </c>
      <c r="H193" s="301">
        <v>1623</v>
      </c>
      <c r="I193" s="307">
        <f t="shared" si="4"/>
        <v>-31.523122613491729</v>
      </c>
      <c r="J193" s="307">
        <f t="shared" si="5"/>
        <v>1.7654476670870116</v>
      </c>
    </row>
    <row r="194" spans="1:10" ht="12.75" customHeight="1">
      <c r="A194" s="2">
        <v>79065</v>
      </c>
      <c r="B194" s="2" t="s">
        <v>649</v>
      </c>
      <c r="C194" s="33">
        <v>1255</v>
      </c>
      <c r="D194" s="33">
        <v>1068</v>
      </c>
      <c r="E194" s="33">
        <v>924</v>
      </c>
      <c r="F194" s="33">
        <v>839</v>
      </c>
      <c r="G194" s="33">
        <v>623</v>
      </c>
      <c r="H194" s="301">
        <v>628</v>
      </c>
      <c r="I194" s="307">
        <f t="shared" si="4"/>
        <v>-50.358565737051798</v>
      </c>
      <c r="J194" s="307">
        <f t="shared" si="5"/>
        <v>-25.744934445768774</v>
      </c>
    </row>
    <row r="195" spans="1:10" ht="12.75" customHeight="1">
      <c r="A195" s="2">
        <v>79068</v>
      </c>
      <c r="B195" s="2" t="s">
        <v>567</v>
      </c>
      <c r="C195" s="33">
        <v>1633</v>
      </c>
      <c r="D195" s="33">
        <v>1446</v>
      </c>
      <c r="E195" s="33">
        <v>1358</v>
      </c>
      <c r="F195" s="33">
        <v>1318</v>
      </c>
      <c r="G195" s="33">
        <v>1272</v>
      </c>
      <c r="H195" s="301">
        <v>1273</v>
      </c>
      <c r="I195" s="307">
        <f t="shared" si="4"/>
        <v>-22.106552357624004</v>
      </c>
      <c r="J195" s="307">
        <f t="shared" si="5"/>
        <v>-3.4901365705614569</v>
      </c>
    </row>
    <row r="196" spans="1:10" ht="12.75" customHeight="1">
      <c r="A196" s="2">
        <v>79069</v>
      </c>
      <c r="B196" s="2" t="s">
        <v>368</v>
      </c>
      <c r="C196" s="33">
        <v>4661</v>
      </c>
      <c r="D196" s="33">
        <v>4437</v>
      </c>
      <c r="E196" s="33">
        <v>4474</v>
      </c>
      <c r="F196" s="33">
        <v>4337</v>
      </c>
      <c r="G196" s="33">
        <v>4457</v>
      </c>
      <c r="H196" s="301">
        <v>4522</v>
      </c>
      <c r="I196" s="307">
        <f t="shared" si="4"/>
        <v>-4.3767431881570475</v>
      </c>
      <c r="J196" s="307">
        <f t="shared" si="5"/>
        <v>2.7668895549919301</v>
      </c>
    </row>
    <row r="197" spans="1:10" ht="12.75" customHeight="1">
      <c r="A197" s="2">
        <v>79071</v>
      </c>
      <c r="B197" s="2" t="s">
        <v>669</v>
      </c>
      <c r="C197" s="33">
        <v>1057</v>
      </c>
      <c r="D197" s="33">
        <v>813</v>
      </c>
      <c r="E197" s="33">
        <v>727</v>
      </c>
      <c r="F197" s="33">
        <v>556</v>
      </c>
      <c r="G197" s="33">
        <v>425</v>
      </c>
      <c r="H197" s="301">
        <v>438</v>
      </c>
      <c r="I197" s="307">
        <f t="shared" ref="I197:I260" si="6">(G197-C197)/C197*100</f>
        <v>-59.791863765373698</v>
      </c>
      <c r="J197" s="307">
        <f t="shared" ref="J197:J260" si="7">+(G197-F197)/F197*100</f>
        <v>-23.561151079136692</v>
      </c>
    </row>
    <row r="198" spans="1:10" ht="12.75" customHeight="1">
      <c r="A198" s="2">
        <v>79072</v>
      </c>
      <c r="B198" s="2" t="s">
        <v>466</v>
      </c>
      <c r="C198" s="33">
        <v>1343</v>
      </c>
      <c r="D198" s="33">
        <v>1547</v>
      </c>
      <c r="E198" s="33">
        <v>1986</v>
      </c>
      <c r="F198" s="33">
        <v>2198</v>
      </c>
      <c r="G198" s="33">
        <v>2253</v>
      </c>
      <c r="H198" s="301">
        <v>2295</v>
      </c>
      <c r="I198" s="307">
        <f t="shared" si="6"/>
        <v>67.758749069247955</v>
      </c>
      <c r="J198" s="307">
        <f t="shared" si="7"/>
        <v>2.5022747952684261</v>
      </c>
    </row>
    <row r="199" spans="1:10" ht="12.75" customHeight="1">
      <c r="A199" s="2">
        <v>79073</v>
      </c>
      <c r="B199" s="2" t="s">
        <v>614</v>
      </c>
      <c r="C199" s="33">
        <v>1392</v>
      </c>
      <c r="D199" s="33">
        <v>1404</v>
      </c>
      <c r="E199" s="33">
        <v>1196</v>
      </c>
      <c r="F199" s="33">
        <v>1036</v>
      </c>
      <c r="G199" s="33">
        <v>937</v>
      </c>
      <c r="H199" s="301">
        <v>900</v>
      </c>
      <c r="I199" s="307">
        <f t="shared" si="6"/>
        <v>-32.686781609195407</v>
      </c>
      <c r="J199" s="307">
        <f t="shared" si="7"/>
        <v>-9.5559845559845566</v>
      </c>
    </row>
    <row r="200" spans="1:10" ht="12.75" customHeight="1">
      <c r="A200" s="2">
        <v>79074</v>
      </c>
      <c r="B200" s="2" t="s">
        <v>585</v>
      </c>
      <c r="C200" s="33">
        <v>2064</v>
      </c>
      <c r="D200" s="33">
        <v>2030</v>
      </c>
      <c r="E200" s="33">
        <v>1641</v>
      </c>
      <c r="F200" s="33">
        <v>1402</v>
      </c>
      <c r="G200" s="33">
        <v>1167</v>
      </c>
      <c r="H200" s="301">
        <v>1122</v>
      </c>
      <c r="I200" s="307">
        <f t="shared" si="6"/>
        <v>-43.459302325581397</v>
      </c>
      <c r="J200" s="307">
        <f t="shared" si="7"/>
        <v>-16.761768901569187</v>
      </c>
    </row>
    <row r="201" spans="1:10" ht="12.75" customHeight="1">
      <c r="A201" s="2">
        <v>79077</v>
      </c>
      <c r="B201" s="2" t="s">
        <v>633</v>
      </c>
      <c r="C201" s="33">
        <v>1314</v>
      </c>
      <c r="D201" s="33">
        <v>1103</v>
      </c>
      <c r="E201" s="33">
        <v>1096</v>
      </c>
      <c r="F201" s="33">
        <v>912</v>
      </c>
      <c r="G201" s="33">
        <v>799</v>
      </c>
      <c r="H201" s="301">
        <v>778</v>
      </c>
      <c r="I201" s="307">
        <f t="shared" si="6"/>
        <v>-39.19330289193303</v>
      </c>
      <c r="J201" s="307">
        <f t="shared" si="7"/>
        <v>-12.390350877192983</v>
      </c>
    </row>
    <row r="202" spans="1:10" ht="12.75" customHeight="1">
      <c r="A202" s="2">
        <v>79080</v>
      </c>
      <c r="B202" s="2" t="s">
        <v>530</v>
      </c>
      <c r="C202" s="33">
        <v>1872</v>
      </c>
      <c r="D202" s="33">
        <v>1554</v>
      </c>
      <c r="E202" s="33">
        <v>1446</v>
      </c>
      <c r="F202" s="33">
        <v>1315</v>
      </c>
      <c r="G202" s="33">
        <v>1583</v>
      </c>
      <c r="H202" s="301">
        <v>1729</v>
      </c>
      <c r="I202" s="307">
        <f t="shared" si="6"/>
        <v>-15.438034188034189</v>
      </c>
      <c r="J202" s="307">
        <f t="shared" si="7"/>
        <v>20.380228136882128</v>
      </c>
    </row>
    <row r="203" spans="1:10" ht="12.75" customHeight="1">
      <c r="A203" s="2">
        <v>79081</v>
      </c>
      <c r="B203" s="2" t="s">
        <v>360</v>
      </c>
      <c r="C203" s="33">
        <v>2422</v>
      </c>
      <c r="D203" s="33">
        <v>3578</v>
      </c>
      <c r="E203" s="33">
        <v>4222</v>
      </c>
      <c r="F203" s="33">
        <v>4442</v>
      </c>
      <c r="G203" s="33">
        <v>4681</v>
      </c>
      <c r="H203" s="301">
        <v>5223</v>
      </c>
      <c r="I203" s="307">
        <f t="shared" si="6"/>
        <v>93.270024772914951</v>
      </c>
      <c r="J203" s="307">
        <f t="shared" si="7"/>
        <v>5.3804592525889241</v>
      </c>
    </row>
    <row r="204" spans="1:10" ht="12.75" customHeight="1">
      <c r="A204" s="2">
        <v>79083</v>
      </c>
      <c r="B204" s="2" t="s">
        <v>622</v>
      </c>
      <c r="C204" s="33">
        <v>1192</v>
      </c>
      <c r="D204" s="33">
        <v>1034</v>
      </c>
      <c r="E204" s="33">
        <v>968</v>
      </c>
      <c r="F204" s="33">
        <v>848</v>
      </c>
      <c r="G204" s="33">
        <v>871</v>
      </c>
      <c r="H204" s="301">
        <v>858</v>
      </c>
      <c r="I204" s="307">
        <f t="shared" si="6"/>
        <v>-26.929530201342285</v>
      </c>
      <c r="J204" s="307">
        <f t="shared" si="7"/>
        <v>2.7122641509433962</v>
      </c>
    </row>
    <row r="205" spans="1:10" ht="12.75" customHeight="1">
      <c r="A205" s="2">
        <v>79087</v>
      </c>
      <c r="B205" s="2" t="s">
        <v>359</v>
      </c>
      <c r="C205" s="33">
        <v>5206</v>
      </c>
      <c r="D205" s="33">
        <v>5062</v>
      </c>
      <c r="E205" s="33">
        <v>5005</v>
      </c>
      <c r="F205" s="33">
        <v>4706</v>
      </c>
      <c r="G205" s="33">
        <v>4725</v>
      </c>
      <c r="H205" s="301">
        <v>4743</v>
      </c>
      <c r="I205" s="307">
        <f t="shared" si="6"/>
        <v>-9.2393392239723404</v>
      </c>
      <c r="J205" s="307">
        <f t="shared" si="7"/>
        <v>0.40373990650233743</v>
      </c>
    </row>
    <row r="206" spans="1:10" ht="12.75" customHeight="1">
      <c r="A206" s="2">
        <v>79088</v>
      </c>
      <c r="B206" s="2" t="s">
        <v>653</v>
      </c>
      <c r="C206" s="33">
        <v>973</v>
      </c>
      <c r="D206" s="33">
        <v>913</v>
      </c>
      <c r="E206" s="33">
        <v>829</v>
      </c>
      <c r="F206" s="33">
        <v>643</v>
      </c>
      <c r="G206" s="33">
        <v>587</v>
      </c>
      <c r="H206" s="301">
        <v>550</v>
      </c>
      <c r="I206" s="307">
        <f t="shared" si="6"/>
        <v>-39.671120246659811</v>
      </c>
      <c r="J206" s="307">
        <f t="shared" si="7"/>
        <v>-8.7091757387247277</v>
      </c>
    </row>
    <row r="207" spans="1:10" ht="12.75" customHeight="1">
      <c r="A207" s="2">
        <v>79089</v>
      </c>
      <c r="B207" s="2" t="s">
        <v>564</v>
      </c>
      <c r="C207" s="33">
        <v>1721</v>
      </c>
      <c r="D207" s="33">
        <v>1599</v>
      </c>
      <c r="E207" s="33">
        <v>1452</v>
      </c>
      <c r="F207" s="33">
        <v>1436</v>
      </c>
      <c r="G207" s="33">
        <v>1275</v>
      </c>
      <c r="H207" s="301">
        <v>1227</v>
      </c>
      <c r="I207" s="307">
        <f t="shared" si="6"/>
        <v>-25.915165601394534</v>
      </c>
      <c r="J207" s="307">
        <f t="shared" si="7"/>
        <v>-11.211699164345404</v>
      </c>
    </row>
    <row r="208" spans="1:10" ht="12.75" customHeight="1">
      <c r="A208" s="2">
        <v>79092</v>
      </c>
      <c r="B208" s="2" t="s">
        <v>474</v>
      </c>
      <c r="C208" s="33">
        <v>1828</v>
      </c>
      <c r="D208" s="33">
        <v>2093</v>
      </c>
      <c r="E208" s="33">
        <v>2244</v>
      </c>
      <c r="F208" s="33">
        <v>2197</v>
      </c>
      <c r="G208" s="33">
        <v>2215</v>
      </c>
      <c r="H208" s="301">
        <v>2141</v>
      </c>
      <c r="I208" s="307">
        <f t="shared" si="6"/>
        <v>21.170678336980306</v>
      </c>
      <c r="J208" s="307">
        <f t="shared" si="7"/>
        <v>0.8192990441511151</v>
      </c>
    </row>
    <row r="209" spans="1:10" ht="12.75" customHeight="1">
      <c r="A209" s="2">
        <v>79094</v>
      </c>
      <c r="B209" s="2" t="s">
        <v>586</v>
      </c>
      <c r="C209" s="33">
        <v>1893</v>
      </c>
      <c r="D209" s="33">
        <v>1645</v>
      </c>
      <c r="E209" s="33">
        <v>1386</v>
      </c>
      <c r="F209" s="33">
        <v>1298</v>
      </c>
      <c r="G209" s="33">
        <v>1167</v>
      </c>
      <c r="H209" s="301">
        <v>1139</v>
      </c>
      <c r="I209" s="307">
        <f t="shared" si="6"/>
        <v>-38.351822503961962</v>
      </c>
      <c r="J209" s="307">
        <f t="shared" si="7"/>
        <v>-10.092449922958398</v>
      </c>
    </row>
    <row r="210" spans="1:10" ht="12.75" customHeight="1">
      <c r="A210" s="2">
        <v>79095</v>
      </c>
      <c r="B210" s="2" t="s">
        <v>440</v>
      </c>
      <c r="C210" s="33">
        <v>3155</v>
      </c>
      <c r="D210" s="33">
        <v>3203</v>
      </c>
      <c r="E210" s="33">
        <v>3310</v>
      </c>
      <c r="F210" s="33">
        <v>3010</v>
      </c>
      <c r="G210" s="33">
        <v>2685</v>
      </c>
      <c r="H210" s="301">
        <v>2652</v>
      </c>
      <c r="I210" s="307">
        <f t="shared" si="6"/>
        <v>-14.896988906497624</v>
      </c>
      <c r="J210" s="307">
        <f t="shared" si="7"/>
        <v>-10.79734219269103</v>
      </c>
    </row>
    <row r="211" spans="1:10" ht="12.75" customHeight="1">
      <c r="A211" s="2">
        <v>79096</v>
      </c>
      <c r="B211" s="2" t="s">
        <v>444</v>
      </c>
      <c r="C211" s="33">
        <v>1846</v>
      </c>
      <c r="D211" s="33">
        <v>1982</v>
      </c>
      <c r="E211" s="33">
        <v>2213</v>
      </c>
      <c r="F211" s="33">
        <v>2315</v>
      </c>
      <c r="G211" s="33">
        <v>2559</v>
      </c>
      <c r="H211" s="301">
        <v>2581</v>
      </c>
      <c r="I211" s="307">
        <f t="shared" si="6"/>
        <v>38.624052004333691</v>
      </c>
      <c r="J211" s="307">
        <f t="shared" si="7"/>
        <v>10.539956803455723</v>
      </c>
    </row>
    <row r="212" spans="1:10" ht="12.75" customHeight="1">
      <c r="A212" s="2">
        <v>79099</v>
      </c>
      <c r="B212" s="2" t="s">
        <v>471</v>
      </c>
      <c r="C212" s="33">
        <v>3267</v>
      </c>
      <c r="D212" s="33">
        <v>3145</v>
      </c>
      <c r="E212" s="33">
        <v>3016</v>
      </c>
      <c r="F212" s="33">
        <v>2423</v>
      </c>
      <c r="G212" s="33">
        <v>2232</v>
      </c>
      <c r="H212" s="301">
        <v>2188</v>
      </c>
      <c r="I212" s="307">
        <f t="shared" si="6"/>
        <v>-31.680440771349861</v>
      </c>
      <c r="J212" s="307">
        <f t="shared" si="7"/>
        <v>-7.8827899298390429</v>
      </c>
    </row>
    <row r="213" spans="1:10" ht="12.75" customHeight="1">
      <c r="A213" s="2">
        <v>79108</v>
      </c>
      <c r="B213" s="2" t="s">
        <v>643</v>
      </c>
      <c r="C213" s="33">
        <v>1033</v>
      </c>
      <c r="D213" s="33">
        <v>786</v>
      </c>
      <c r="E213" s="33">
        <v>643</v>
      </c>
      <c r="F213" s="33">
        <v>594</v>
      </c>
      <c r="G213" s="33">
        <v>700</v>
      </c>
      <c r="H213" s="301">
        <v>731</v>
      </c>
      <c r="I213" s="307">
        <f t="shared" si="6"/>
        <v>-32.236205227492739</v>
      </c>
      <c r="J213" s="307">
        <f t="shared" si="7"/>
        <v>17.845117845117844</v>
      </c>
    </row>
    <row r="214" spans="1:10" ht="12.75" customHeight="1">
      <c r="A214" s="2">
        <v>79110</v>
      </c>
      <c r="B214" s="2" t="s">
        <v>526</v>
      </c>
      <c r="C214" s="33">
        <v>2079</v>
      </c>
      <c r="D214" s="33">
        <v>1996</v>
      </c>
      <c r="E214" s="33">
        <v>2120</v>
      </c>
      <c r="F214" s="33">
        <v>1877</v>
      </c>
      <c r="G214" s="33">
        <v>1639</v>
      </c>
      <c r="H214" s="301">
        <v>1600</v>
      </c>
      <c r="I214" s="307">
        <f t="shared" si="6"/>
        <v>-21.164021164021165</v>
      </c>
      <c r="J214" s="307">
        <f t="shared" si="7"/>
        <v>-12.67980820458178</v>
      </c>
    </row>
    <row r="215" spans="1:10" ht="12.75" customHeight="1">
      <c r="A215" s="2">
        <v>79114</v>
      </c>
      <c r="B215" s="2" t="s">
        <v>375</v>
      </c>
      <c r="C215" s="33">
        <v>4566</v>
      </c>
      <c r="D215" s="33">
        <v>4183</v>
      </c>
      <c r="E215" s="33">
        <v>4315</v>
      </c>
      <c r="F215" s="33">
        <v>4282</v>
      </c>
      <c r="G215" s="33">
        <v>4298</v>
      </c>
      <c r="H215" s="301">
        <v>4242</v>
      </c>
      <c r="I215" s="307">
        <f t="shared" si="6"/>
        <v>-5.8694699956197987</v>
      </c>
      <c r="J215" s="307">
        <f t="shared" si="7"/>
        <v>0.37365716954694067</v>
      </c>
    </row>
    <row r="216" spans="1:10" ht="12.75" customHeight="1">
      <c r="A216" s="2">
        <v>79115</v>
      </c>
      <c r="B216" s="2" t="s">
        <v>515</v>
      </c>
      <c r="C216" s="33">
        <v>1823</v>
      </c>
      <c r="D216" s="33">
        <v>1775</v>
      </c>
      <c r="E216" s="33">
        <v>1959</v>
      </c>
      <c r="F216" s="33">
        <v>1925</v>
      </c>
      <c r="G216" s="33">
        <v>1778</v>
      </c>
      <c r="H216" s="301">
        <v>1694</v>
      </c>
      <c r="I216" s="307">
        <f t="shared" si="6"/>
        <v>-2.4684585847504112</v>
      </c>
      <c r="J216" s="307">
        <f t="shared" si="7"/>
        <v>-7.6363636363636367</v>
      </c>
    </row>
    <row r="217" spans="1:10" ht="12.75" customHeight="1">
      <c r="A217" s="2">
        <v>79116</v>
      </c>
      <c r="B217" s="2" t="s">
        <v>559</v>
      </c>
      <c r="C217" s="33">
        <v>1871</v>
      </c>
      <c r="D217" s="33">
        <v>1481</v>
      </c>
      <c r="E217" s="33">
        <v>1302</v>
      </c>
      <c r="F217" s="33">
        <v>1134</v>
      </c>
      <c r="G217" s="33">
        <v>1311</v>
      </c>
      <c r="H217" s="301">
        <v>1363</v>
      </c>
      <c r="I217" s="307">
        <f t="shared" si="6"/>
        <v>-29.930518439337249</v>
      </c>
      <c r="J217" s="307">
        <f t="shared" si="7"/>
        <v>15.608465608465607</v>
      </c>
    </row>
    <row r="218" spans="1:10" ht="12.75" customHeight="1">
      <c r="A218" s="2">
        <v>79117</v>
      </c>
      <c r="B218" s="2" t="s">
        <v>482</v>
      </c>
      <c r="C218" s="33">
        <v>2622</v>
      </c>
      <c r="D218" s="33">
        <v>2770</v>
      </c>
      <c r="E218" s="33">
        <v>2280</v>
      </c>
      <c r="F218" s="33">
        <v>2280</v>
      </c>
      <c r="G218" s="33">
        <v>2142</v>
      </c>
      <c r="H218" s="301">
        <v>2109</v>
      </c>
      <c r="I218" s="307">
        <f t="shared" si="6"/>
        <v>-18.306636155606405</v>
      </c>
      <c r="J218" s="307">
        <f t="shared" si="7"/>
        <v>-6.0526315789473681</v>
      </c>
    </row>
    <row r="219" spans="1:10" ht="12.75" customHeight="1">
      <c r="A219" s="2">
        <v>79118</v>
      </c>
      <c r="B219" s="2" t="s">
        <v>488</v>
      </c>
      <c r="C219" s="33">
        <v>3324</v>
      </c>
      <c r="D219" s="33">
        <v>3083</v>
      </c>
      <c r="E219" s="33">
        <v>2836</v>
      </c>
      <c r="F219" s="33">
        <v>2329</v>
      </c>
      <c r="G219" s="33">
        <v>2072</v>
      </c>
      <c r="H219" s="301">
        <v>1970</v>
      </c>
      <c r="I219" s="307">
        <f t="shared" si="6"/>
        <v>-37.66546329723225</v>
      </c>
      <c r="J219" s="307">
        <f t="shared" si="7"/>
        <v>-11.03477887505367</v>
      </c>
    </row>
    <row r="220" spans="1:10" ht="12.75" customHeight="1">
      <c r="A220" s="2">
        <v>79122</v>
      </c>
      <c r="B220" s="2" t="s">
        <v>509</v>
      </c>
      <c r="C220" s="33">
        <v>2717</v>
      </c>
      <c r="D220" s="33">
        <v>2574</v>
      </c>
      <c r="E220" s="33">
        <v>2570</v>
      </c>
      <c r="F220" s="33">
        <v>2012</v>
      </c>
      <c r="G220" s="33">
        <v>1830</v>
      </c>
      <c r="H220" s="301">
        <v>1821</v>
      </c>
      <c r="I220" s="307">
        <f t="shared" si="6"/>
        <v>-32.646301067353697</v>
      </c>
      <c r="J220" s="307">
        <f t="shared" si="7"/>
        <v>-9.0457256461232607</v>
      </c>
    </row>
    <row r="221" spans="1:10" ht="12.75" customHeight="1">
      <c r="A221" s="2">
        <v>79123</v>
      </c>
      <c r="B221" s="2" t="s">
        <v>404</v>
      </c>
      <c r="C221" s="33">
        <v>3174</v>
      </c>
      <c r="D221" s="33">
        <v>3119</v>
      </c>
      <c r="E221" s="33">
        <v>3044</v>
      </c>
      <c r="F221" s="33">
        <v>3102</v>
      </c>
      <c r="G221" s="33">
        <v>3314</v>
      </c>
      <c r="H221" s="301">
        <v>3462</v>
      </c>
      <c r="I221" s="307">
        <f t="shared" si="6"/>
        <v>4.4108380592312546</v>
      </c>
      <c r="J221" s="307">
        <f t="shared" si="7"/>
        <v>6.8343004513217274</v>
      </c>
    </row>
    <row r="222" spans="1:10" ht="12.75" customHeight="1">
      <c r="A222" s="2">
        <v>79126</v>
      </c>
      <c r="B222" s="2" t="s">
        <v>667</v>
      </c>
      <c r="C222" s="33">
        <v>990</v>
      </c>
      <c r="D222" s="33">
        <v>877</v>
      </c>
      <c r="E222" s="33">
        <v>682</v>
      </c>
      <c r="F222" s="33">
        <v>596</v>
      </c>
      <c r="G222" s="33">
        <v>511</v>
      </c>
      <c r="H222" s="301">
        <v>537</v>
      </c>
      <c r="I222" s="307">
        <f t="shared" si="6"/>
        <v>-48.383838383838388</v>
      </c>
      <c r="J222" s="307">
        <f t="shared" si="7"/>
        <v>-14.261744966442953</v>
      </c>
    </row>
    <row r="223" spans="1:10" ht="12.75" customHeight="1">
      <c r="A223" s="2">
        <v>79127</v>
      </c>
      <c r="B223" s="2" t="s">
        <v>322</v>
      </c>
      <c r="C223" s="33">
        <v>3730</v>
      </c>
      <c r="D223" s="33">
        <v>4830</v>
      </c>
      <c r="E223" s="33">
        <v>5466</v>
      </c>
      <c r="F223" s="33">
        <v>5764</v>
      </c>
      <c r="G223" s="33">
        <v>6987</v>
      </c>
      <c r="H223" s="301">
        <v>7475</v>
      </c>
      <c r="I223" s="307">
        <f t="shared" si="6"/>
        <v>87.31903485254692</v>
      </c>
      <c r="J223" s="307">
        <f t="shared" si="7"/>
        <v>21.21790423317141</v>
      </c>
    </row>
    <row r="224" spans="1:10" ht="12.75" customHeight="1">
      <c r="A224" s="2">
        <v>79129</v>
      </c>
      <c r="B224" s="2" t="s">
        <v>410</v>
      </c>
      <c r="C224" s="33">
        <v>4164</v>
      </c>
      <c r="D224" s="33">
        <v>3935</v>
      </c>
      <c r="E224" s="33">
        <v>3838</v>
      </c>
      <c r="F224" s="33">
        <v>3588</v>
      </c>
      <c r="G224" s="33">
        <v>3249</v>
      </c>
      <c r="H224" s="301">
        <v>3190</v>
      </c>
      <c r="I224" s="307">
        <f t="shared" si="6"/>
        <v>-21.97406340057637</v>
      </c>
      <c r="J224" s="307">
        <f t="shared" si="7"/>
        <v>-9.4481605351170579</v>
      </c>
    </row>
    <row r="225" spans="1:10" ht="12.75" customHeight="1">
      <c r="A225" s="2">
        <v>79130</v>
      </c>
      <c r="B225" s="2" t="s">
        <v>355</v>
      </c>
      <c r="C225" s="33">
        <v>5385</v>
      </c>
      <c r="D225" s="33">
        <v>5221</v>
      </c>
      <c r="E225" s="33">
        <v>5226</v>
      </c>
      <c r="F225" s="33">
        <v>5166</v>
      </c>
      <c r="G225" s="33">
        <v>4767</v>
      </c>
      <c r="H225" s="301">
        <v>4654</v>
      </c>
      <c r="I225" s="307">
        <f t="shared" si="6"/>
        <v>-11.476323119777158</v>
      </c>
      <c r="J225" s="307">
        <f t="shared" si="7"/>
        <v>-7.7235772357723578</v>
      </c>
    </row>
    <row r="226" spans="1:10" ht="12.75" customHeight="1">
      <c r="A226" s="2">
        <v>79131</v>
      </c>
      <c r="B226" s="2" t="s">
        <v>427</v>
      </c>
      <c r="C226" s="33">
        <v>1655</v>
      </c>
      <c r="D226" s="33">
        <v>1794</v>
      </c>
      <c r="E226" s="33">
        <v>2299</v>
      </c>
      <c r="F226" s="33">
        <v>2319</v>
      </c>
      <c r="G226" s="33">
        <v>2955</v>
      </c>
      <c r="H226" s="301">
        <v>3134</v>
      </c>
      <c r="I226" s="307">
        <f t="shared" si="6"/>
        <v>78.549848942598189</v>
      </c>
      <c r="J226" s="307">
        <f t="shared" si="7"/>
        <v>27.42561448900388</v>
      </c>
    </row>
    <row r="227" spans="1:10" ht="12.75" customHeight="1">
      <c r="A227" s="2">
        <v>79133</v>
      </c>
      <c r="B227" s="2" t="s">
        <v>366</v>
      </c>
      <c r="C227" s="33">
        <v>3226</v>
      </c>
      <c r="D227" s="33">
        <v>3496</v>
      </c>
      <c r="E227" s="33">
        <v>3354</v>
      </c>
      <c r="F227" s="33">
        <v>3836</v>
      </c>
      <c r="G227" s="33">
        <v>4475</v>
      </c>
      <c r="H227" s="301">
        <v>4719</v>
      </c>
      <c r="I227" s="307">
        <f t="shared" si="6"/>
        <v>38.716676999380041</v>
      </c>
      <c r="J227" s="307">
        <f t="shared" si="7"/>
        <v>16.657977059436913</v>
      </c>
    </row>
    <row r="228" spans="1:10" ht="12.75" customHeight="1">
      <c r="A228" s="2">
        <v>79134</v>
      </c>
      <c r="B228" s="2" t="s">
        <v>628</v>
      </c>
      <c r="C228" s="33">
        <v>1260</v>
      </c>
      <c r="D228" s="33">
        <v>1112</v>
      </c>
      <c r="E228" s="33">
        <v>1073</v>
      </c>
      <c r="F228" s="33">
        <v>932</v>
      </c>
      <c r="G228" s="33">
        <v>827</v>
      </c>
      <c r="H228" s="301">
        <v>809</v>
      </c>
      <c r="I228" s="307">
        <f t="shared" si="6"/>
        <v>-34.365079365079367</v>
      </c>
      <c r="J228" s="307">
        <f t="shared" si="7"/>
        <v>-11.266094420600858</v>
      </c>
    </row>
    <row r="229" spans="1:10" ht="12.75" customHeight="1">
      <c r="A229" s="2">
        <v>79137</v>
      </c>
      <c r="B229" s="2" t="s">
        <v>310</v>
      </c>
      <c r="C229" s="33">
        <v>6939</v>
      </c>
      <c r="D229" s="33">
        <v>10116</v>
      </c>
      <c r="E229" s="33">
        <v>10454</v>
      </c>
      <c r="F229" s="33">
        <v>10034</v>
      </c>
      <c r="G229" s="33">
        <v>8841</v>
      </c>
      <c r="H229" s="301">
        <v>9219</v>
      </c>
      <c r="I229" s="307">
        <f t="shared" si="6"/>
        <v>27.410289667099008</v>
      </c>
      <c r="J229" s="307">
        <f t="shared" si="7"/>
        <v>-11.889575443492127</v>
      </c>
    </row>
    <row r="230" spans="1:10" ht="12.75" customHeight="1">
      <c r="A230" s="2">
        <v>79138</v>
      </c>
      <c r="B230" s="2" t="s">
        <v>417</v>
      </c>
      <c r="C230" s="33">
        <v>3282</v>
      </c>
      <c r="D230" s="33">
        <v>3313</v>
      </c>
      <c r="E230" s="33">
        <v>3613</v>
      </c>
      <c r="F230" s="33">
        <v>3511</v>
      </c>
      <c r="G230" s="33">
        <v>3137</v>
      </c>
      <c r="H230" s="301">
        <v>3083</v>
      </c>
      <c r="I230" s="307">
        <f t="shared" si="6"/>
        <v>-4.4180377818403418</v>
      </c>
      <c r="J230" s="307">
        <f t="shared" si="7"/>
        <v>-10.652235830247793</v>
      </c>
    </row>
    <row r="231" spans="1:10" ht="12.75" customHeight="1">
      <c r="A231" s="2">
        <v>79139</v>
      </c>
      <c r="B231" s="2" t="s">
        <v>524</v>
      </c>
      <c r="C231" s="33">
        <v>1703</v>
      </c>
      <c r="D231" s="33">
        <v>1687</v>
      </c>
      <c r="E231" s="33">
        <v>1729</v>
      </c>
      <c r="F231" s="33">
        <v>1632</v>
      </c>
      <c r="G231" s="33">
        <v>1643</v>
      </c>
      <c r="H231" s="301">
        <v>1577</v>
      </c>
      <c r="I231" s="307">
        <f t="shared" si="6"/>
        <v>-3.523194362889019</v>
      </c>
      <c r="J231" s="307">
        <f t="shared" si="7"/>
        <v>0.6740196078431373</v>
      </c>
    </row>
    <row r="232" spans="1:10" ht="12.75" customHeight="1">
      <c r="A232" s="2">
        <v>79142</v>
      </c>
      <c r="B232" s="2" t="s">
        <v>401</v>
      </c>
      <c r="C232" s="33">
        <v>3077</v>
      </c>
      <c r="D232" s="33">
        <v>3030</v>
      </c>
      <c r="E232" s="33">
        <v>3144</v>
      </c>
      <c r="F232" s="33">
        <v>3189</v>
      </c>
      <c r="G232" s="33">
        <v>3400</v>
      </c>
      <c r="H232" s="301">
        <v>3621</v>
      </c>
      <c r="I232" s="307">
        <f t="shared" si="6"/>
        <v>10.497237569060774</v>
      </c>
      <c r="J232" s="307">
        <f t="shared" si="7"/>
        <v>6.6164941988084038</v>
      </c>
    </row>
    <row r="233" spans="1:10" ht="12.75" customHeight="1">
      <c r="A233" s="2">
        <v>79143</v>
      </c>
      <c r="B233" s="2" t="s">
        <v>451</v>
      </c>
      <c r="C233" s="33">
        <v>2343</v>
      </c>
      <c r="D233" s="33">
        <v>2439</v>
      </c>
      <c r="E233" s="33">
        <v>2429</v>
      </c>
      <c r="F233" s="33">
        <v>2264</v>
      </c>
      <c r="G233" s="33">
        <v>2443</v>
      </c>
      <c r="H233" s="301">
        <v>2451</v>
      </c>
      <c r="I233" s="307">
        <f t="shared" si="6"/>
        <v>4.2680324370465215</v>
      </c>
      <c r="J233" s="307">
        <f t="shared" si="7"/>
        <v>7.9063604240282697</v>
      </c>
    </row>
    <row r="234" spans="1:10" ht="12.75" customHeight="1">
      <c r="A234" s="2">
        <v>79146</v>
      </c>
      <c r="B234" s="2" t="s">
        <v>437</v>
      </c>
      <c r="C234" s="33">
        <v>3034</v>
      </c>
      <c r="D234" s="33">
        <v>2758</v>
      </c>
      <c r="E234" s="33">
        <v>2696</v>
      </c>
      <c r="F234" s="33">
        <v>2668</v>
      </c>
      <c r="G234" s="33">
        <v>2705</v>
      </c>
      <c r="H234" s="301">
        <v>2722</v>
      </c>
      <c r="I234" s="307">
        <f t="shared" si="6"/>
        <v>-10.84377059986816</v>
      </c>
      <c r="J234" s="307">
        <f t="shared" si="7"/>
        <v>1.3868065967016492</v>
      </c>
    </row>
    <row r="235" spans="1:10" ht="12.75" customHeight="1">
      <c r="A235" s="2">
        <v>79147</v>
      </c>
      <c r="B235" s="2" t="s">
        <v>384</v>
      </c>
      <c r="C235" s="33">
        <v>4207</v>
      </c>
      <c r="D235" s="33">
        <v>4316</v>
      </c>
      <c r="E235" s="33">
        <v>4186</v>
      </c>
      <c r="F235" s="33">
        <v>4073</v>
      </c>
      <c r="G235" s="33">
        <v>3897</v>
      </c>
      <c r="H235" s="301">
        <v>3894</v>
      </c>
      <c r="I235" s="307">
        <f t="shared" si="6"/>
        <v>-7.3686712621820778</v>
      </c>
      <c r="J235" s="307">
        <f t="shared" si="7"/>
        <v>-4.3211392094279395</v>
      </c>
    </row>
    <row r="236" spans="1:10" ht="12.75" customHeight="1">
      <c r="A236" s="2">
        <v>79148</v>
      </c>
      <c r="B236" s="2" t="s">
        <v>590</v>
      </c>
      <c r="C236" s="33">
        <v>2059</v>
      </c>
      <c r="D236" s="33">
        <v>2112</v>
      </c>
      <c r="E236" s="33">
        <v>2030</v>
      </c>
      <c r="F236" s="33">
        <v>1346</v>
      </c>
      <c r="G236" s="33">
        <v>1131</v>
      </c>
      <c r="H236" s="301">
        <v>1060</v>
      </c>
      <c r="I236" s="307">
        <f t="shared" si="6"/>
        <v>-45.070422535211272</v>
      </c>
      <c r="J236" s="307">
        <f t="shared" si="7"/>
        <v>-15.973254086181276</v>
      </c>
    </row>
    <row r="237" spans="1:10" ht="12.75" customHeight="1">
      <c r="A237" s="2">
        <v>79151</v>
      </c>
      <c r="B237" s="2" t="s">
        <v>506</v>
      </c>
      <c r="C237" s="33">
        <v>2536</v>
      </c>
      <c r="D237" s="33">
        <v>2602</v>
      </c>
      <c r="E237" s="33">
        <v>2493</v>
      </c>
      <c r="F237" s="33">
        <v>2434</v>
      </c>
      <c r="G237" s="33">
        <v>1849</v>
      </c>
      <c r="H237" s="301">
        <v>1787</v>
      </c>
      <c r="I237" s="307">
        <f t="shared" si="6"/>
        <v>-27.089905362776022</v>
      </c>
      <c r="J237" s="307">
        <f t="shared" si="7"/>
        <v>-24.034511092851275</v>
      </c>
    </row>
    <row r="238" spans="1:10" ht="12.75" customHeight="1">
      <c r="A238" s="2">
        <v>79157</v>
      </c>
      <c r="B238" s="2" t="s">
        <v>520</v>
      </c>
      <c r="C238" s="33">
        <v>2091</v>
      </c>
      <c r="D238" s="33">
        <v>1978</v>
      </c>
      <c r="E238" s="33">
        <v>2037</v>
      </c>
      <c r="F238" s="33">
        <v>1889</v>
      </c>
      <c r="G238" s="33">
        <v>1733</v>
      </c>
      <c r="H238" s="301">
        <v>1674</v>
      </c>
      <c r="I238" s="307">
        <f t="shared" si="6"/>
        <v>-17.120994739359158</v>
      </c>
      <c r="J238" s="307">
        <f t="shared" si="7"/>
        <v>-8.2583377448385384</v>
      </c>
    </row>
    <row r="239" spans="1:10" ht="12.75" customHeight="1">
      <c r="A239" s="2">
        <v>79160</v>
      </c>
      <c r="B239" s="2" t="s">
        <v>263</v>
      </c>
      <c r="C239" s="33">
        <v>56018</v>
      </c>
      <c r="D239" s="33">
        <v>64238</v>
      </c>
      <c r="E239" s="33">
        <v>70114</v>
      </c>
      <c r="F239" s="33">
        <v>70501</v>
      </c>
      <c r="G239" s="33">
        <v>70336</v>
      </c>
      <c r="H239" s="301">
        <v>70515</v>
      </c>
      <c r="I239" s="307">
        <f t="shared" si="6"/>
        <v>25.559641543789496</v>
      </c>
      <c r="J239" s="307">
        <f t="shared" si="7"/>
        <v>-0.23403923348604985</v>
      </c>
    </row>
    <row r="240" spans="1:10" ht="12.75" customHeight="1">
      <c r="A240" s="2">
        <v>80001</v>
      </c>
      <c r="B240" s="2" t="s">
        <v>413</v>
      </c>
      <c r="C240" s="33">
        <v>3481</v>
      </c>
      <c r="D240" s="33">
        <v>3551</v>
      </c>
      <c r="E240" s="33">
        <v>3223</v>
      </c>
      <c r="F240" s="33">
        <v>3465</v>
      </c>
      <c r="G240" s="33">
        <v>3210</v>
      </c>
      <c r="H240" s="301">
        <v>3127</v>
      </c>
      <c r="I240" s="307">
        <f t="shared" si="6"/>
        <v>-7.78511921861534</v>
      </c>
      <c r="J240" s="307">
        <f t="shared" si="7"/>
        <v>-7.3593073593073601</v>
      </c>
    </row>
    <row r="241" spans="1:10" ht="12.75" customHeight="1">
      <c r="A241" s="2">
        <v>80002</v>
      </c>
      <c r="B241" s="2" t="s">
        <v>654</v>
      </c>
      <c r="C241" s="33">
        <v>992</v>
      </c>
      <c r="D241" s="33">
        <v>817</v>
      </c>
      <c r="E241" s="33">
        <v>752</v>
      </c>
      <c r="F241" s="33">
        <v>673</v>
      </c>
      <c r="G241" s="33">
        <v>569</v>
      </c>
      <c r="H241" s="301">
        <v>564</v>
      </c>
      <c r="I241" s="307">
        <f t="shared" si="6"/>
        <v>-42.641129032258064</v>
      </c>
      <c r="J241" s="307">
        <f t="shared" si="7"/>
        <v>-15.453194650817236</v>
      </c>
    </row>
    <row r="242" spans="1:10" ht="12.75" customHeight="1">
      <c r="A242" s="2">
        <v>80003</v>
      </c>
      <c r="B242" s="2" t="s">
        <v>468</v>
      </c>
      <c r="C242" s="33">
        <v>3016</v>
      </c>
      <c r="D242" s="33">
        <v>3066</v>
      </c>
      <c r="E242" s="33">
        <v>3020</v>
      </c>
      <c r="F242" s="33">
        <v>2378</v>
      </c>
      <c r="G242" s="33">
        <v>2246</v>
      </c>
      <c r="H242" s="301">
        <v>2231</v>
      </c>
      <c r="I242" s="307">
        <f t="shared" si="6"/>
        <v>-25.530503978779841</v>
      </c>
      <c r="J242" s="307">
        <f t="shared" si="7"/>
        <v>-5.5508830950378476</v>
      </c>
    </row>
    <row r="243" spans="1:10" ht="12.75" customHeight="1">
      <c r="A243" s="2">
        <v>80004</v>
      </c>
      <c r="B243" s="2" t="s">
        <v>549</v>
      </c>
      <c r="C243" s="33">
        <v>1651</v>
      </c>
      <c r="D243" s="33">
        <v>1468</v>
      </c>
      <c r="E243" s="33">
        <v>1532</v>
      </c>
      <c r="F243" s="33">
        <v>1442</v>
      </c>
      <c r="G243" s="33">
        <v>1361</v>
      </c>
      <c r="H243" s="301">
        <v>1330</v>
      </c>
      <c r="I243" s="307">
        <f t="shared" si="6"/>
        <v>-17.565112053301029</v>
      </c>
      <c r="J243" s="307">
        <f t="shared" si="7"/>
        <v>-5.6171983356449378</v>
      </c>
    </row>
    <row r="244" spans="1:10" ht="12.75" customHeight="1">
      <c r="A244" s="2">
        <v>80005</v>
      </c>
      <c r="B244" s="2" t="s">
        <v>356</v>
      </c>
      <c r="C244" s="33">
        <v>5200</v>
      </c>
      <c r="D244" s="33">
        <v>5135</v>
      </c>
      <c r="E244" s="33">
        <v>5037</v>
      </c>
      <c r="F244" s="33">
        <v>4820</v>
      </c>
      <c r="G244" s="33">
        <v>4760</v>
      </c>
      <c r="H244" s="301">
        <v>5112</v>
      </c>
      <c r="I244" s="307">
        <f t="shared" si="6"/>
        <v>-8.4615384615384617</v>
      </c>
      <c r="J244" s="307">
        <f t="shared" si="7"/>
        <v>-1.2448132780082988</v>
      </c>
    </row>
    <row r="245" spans="1:10" ht="12.75" customHeight="1">
      <c r="A245" s="2">
        <v>80006</v>
      </c>
      <c r="B245" s="2" t="s">
        <v>595</v>
      </c>
      <c r="C245" s="33">
        <v>2022</v>
      </c>
      <c r="D245" s="33">
        <v>1490</v>
      </c>
      <c r="E245" s="33">
        <v>1437</v>
      </c>
      <c r="F245" s="33">
        <v>1286</v>
      </c>
      <c r="G245" s="33">
        <v>1082</v>
      </c>
      <c r="H245" s="301">
        <v>1062</v>
      </c>
      <c r="I245" s="307">
        <f t="shared" si="6"/>
        <v>-46.488625123639963</v>
      </c>
      <c r="J245" s="307">
        <f t="shared" si="7"/>
        <v>-15.863141524105753</v>
      </c>
    </row>
    <row r="246" spans="1:10" ht="12.75" customHeight="1">
      <c r="A246" s="2">
        <v>80007</v>
      </c>
      <c r="B246" s="2" t="s">
        <v>296</v>
      </c>
      <c r="C246" s="33">
        <v>11793</v>
      </c>
      <c r="D246" s="33">
        <v>11208</v>
      </c>
      <c r="E246" s="33">
        <v>11048</v>
      </c>
      <c r="F246" s="33">
        <v>11230</v>
      </c>
      <c r="G246" s="33">
        <v>10622</v>
      </c>
      <c r="H246" s="301">
        <v>10406</v>
      </c>
      <c r="I246" s="307">
        <f t="shared" si="6"/>
        <v>-9.9296192656660729</v>
      </c>
      <c r="J246" s="307">
        <f t="shared" si="7"/>
        <v>-5.4140694568121104</v>
      </c>
    </row>
    <row r="247" spans="1:10" ht="12.75" customHeight="1">
      <c r="A247" s="2">
        <v>80008</v>
      </c>
      <c r="B247" s="2" t="s">
        <v>452</v>
      </c>
      <c r="C247" s="33">
        <v>2335</v>
      </c>
      <c r="D247" s="33">
        <v>2354</v>
      </c>
      <c r="E247" s="33">
        <v>2462</v>
      </c>
      <c r="F247" s="33">
        <v>2426</v>
      </c>
      <c r="G247" s="33">
        <v>2442</v>
      </c>
      <c r="H247" s="301">
        <v>2556</v>
      </c>
      <c r="I247" s="307">
        <f t="shared" si="6"/>
        <v>4.582441113490364</v>
      </c>
      <c r="J247" s="307">
        <f t="shared" si="7"/>
        <v>0.65952184666117064</v>
      </c>
    </row>
    <row r="248" spans="1:10" ht="12.75" customHeight="1">
      <c r="A248" s="2">
        <v>80009</v>
      </c>
      <c r="B248" s="2" t="s">
        <v>377</v>
      </c>
      <c r="C248" s="33">
        <v>3395</v>
      </c>
      <c r="D248" s="33">
        <v>3496</v>
      </c>
      <c r="E248" s="33">
        <v>3873</v>
      </c>
      <c r="F248" s="33">
        <v>4047</v>
      </c>
      <c r="G248" s="33">
        <v>4125</v>
      </c>
      <c r="H248" s="301">
        <v>4224</v>
      </c>
      <c r="I248" s="307">
        <f t="shared" si="6"/>
        <v>21.502209131075112</v>
      </c>
      <c r="J248" s="307">
        <f t="shared" si="7"/>
        <v>1.927353595255745</v>
      </c>
    </row>
    <row r="249" spans="1:10" ht="12.75" customHeight="1">
      <c r="A249" s="2">
        <v>80010</v>
      </c>
      <c r="B249" s="2" t="s">
        <v>544</v>
      </c>
      <c r="C249" s="33">
        <v>2616</v>
      </c>
      <c r="D249" s="33">
        <v>1988</v>
      </c>
      <c r="E249" s="33">
        <v>1776</v>
      </c>
      <c r="F249" s="33">
        <v>1596</v>
      </c>
      <c r="G249" s="33">
        <v>1398</v>
      </c>
      <c r="H249" s="301">
        <v>1377</v>
      </c>
      <c r="I249" s="307">
        <f t="shared" si="6"/>
        <v>-46.559633027522935</v>
      </c>
      <c r="J249" s="307">
        <f t="shared" si="7"/>
        <v>-12.406015037593985</v>
      </c>
    </row>
    <row r="250" spans="1:10" ht="12.75" customHeight="1">
      <c r="A250" s="2">
        <v>80011</v>
      </c>
      <c r="B250" s="2" t="s">
        <v>668</v>
      </c>
      <c r="C250" s="33">
        <v>1401</v>
      </c>
      <c r="D250" s="33">
        <v>1170</v>
      </c>
      <c r="E250" s="33">
        <v>602</v>
      </c>
      <c r="F250" s="33">
        <v>474</v>
      </c>
      <c r="G250" s="33">
        <v>461</v>
      </c>
      <c r="H250" s="301">
        <v>449</v>
      </c>
      <c r="I250" s="307">
        <f t="shared" si="6"/>
        <v>-67.094932191291932</v>
      </c>
      <c r="J250" s="307">
        <f t="shared" si="7"/>
        <v>-2.7426160337552745</v>
      </c>
    </row>
    <row r="251" spans="1:10" ht="12.75" customHeight="1">
      <c r="A251" s="2">
        <v>80012</v>
      </c>
      <c r="B251" s="2" t="s">
        <v>311</v>
      </c>
      <c r="C251" s="33">
        <v>6463</v>
      </c>
      <c r="D251" s="33">
        <v>7002</v>
      </c>
      <c r="E251" s="33">
        <v>8307</v>
      </c>
      <c r="F251" s="33">
        <v>8358</v>
      </c>
      <c r="G251" s="33">
        <v>8814</v>
      </c>
      <c r="H251" s="301">
        <v>8945</v>
      </c>
      <c r="I251" s="307">
        <f t="shared" si="6"/>
        <v>36.3762958378462</v>
      </c>
      <c r="J251" s="307">
        <f t="shared" si="7"/>
        <v>5.4558506819813353</v>
      </c>
    </row>
    <row r="252" spans="1:10" ht="12.75" customHeight="1">
      <c r="A252" s="2">
        <v>80013</v>
      </c>
      <c r="B252" s="2" t="s">
        <v>376</v>
      </c>
      <c r="C252" s="33">
        <v>4008</v>
      </c>
      <c r="D252" s="33">
        <v>3801</v>
      </c>
      <c r="E252" s="33">
        <v>4371</v>
      </c>
      <c r="F252" s="33">
        <v>3967</v>
      </c>
      <c r="G252" s="33">
        <v>4142</v>
      </c>
      <c r="H252" s="301">
        <v>4207</v>
      </c>
      <c r="I252" s="307">
        <f t="shared" si="6"/>
        <v>3.3433133732534932</v>
      </c>
      <c r="J252" s="307">
        <f t="shared" si="7"/>
        <v>4.4113940005041599</v>
      </c>
    </row>
    <row r="253" spans="1:10" ht="12.75" customHeight="1">
      <c r="A253" s="2">
        <v>80014</v>
      </c>
      <c r="B253" s="2" t="s">
        <v>390</v>
      </c>
      <c r="C253" s="33">
        <v>3915</v>
      </c>
      <c r="D253" s="33">
        <v>3957</v>
      </c>
      <c r="E253" s="33">
        <v>4014</v>
      </c>
      <c r="F253" s="33">
        <v>3882</v>
      </c>
      <c r="G253" s="33">
        <v>3624</v>
      </c>
      <c r="H253" s="301">
        <v>3634</v>
      </c>
      <c r="I253" s="307">
        <f t="shared" si="6"/>
        <v>-7.4329501915708809</v>
      </c>
      <c r="J253" s="307">
        <f t="shared" si="7"/>
        <v>-6.6460587326120564</v>
      </c>
    </row>
    <row r="254" spans="1:10" ht="12.75" customHeight="1">
      <c r="A254" s="2">
        <v>80015</v>
      </c>
      <c r="B254" s="2" t="s">
        <v>577</v>
      </c>
      <c r="C254" s="33">
        <v>3119</v>
      </c>
      <c r="D254" s="33">
        <v>1975</v>
      </c>
      <c r="E254" s="33">
        <v>1842</v>
      </c>
      <c r="F254" s="33">
        <v>1401</v>
      </c>
      <c r="G254" s="33">
        <v>1211</v>
      </c>
      <c r="H254" s="301">
        <v>1139</v>
      </c>
      <c r="I254" s="307">
        <f t="shared" si="6"/>
        <v>-61.173453029817246</v>
      </c>
      <c r="J254" s="307">
        <f t="shared" si="7"/>
        <v>-13.561741613133476</v>
      </c>
    </row>
    <row r="255" spans="1:10" ht="12.75" customHeight="1">
      <c r="A255" s="2">
        <v>80016</v>
      </c>
      <c r="B255" s="2" t="s">
        <v>608</v>
      </c>
      <c r="C255" s="33">
        <v>1998</v>
      </c>
      <c r="D255" s="33">
        <v>1738</v>
      </c>
      <c r="E255" s="33">
        <v>1446</v>
      </c>
      <c r="F255" s="33">
        <v>1183</v>
      </c>
      <c r="G255" s="33">
        <v>979</v>
      </c>
      <c r="H255" s="301">
        <v>938</v>
      </c>
      <c r="I255" s="307">
        <f t="shared" si="6"/>
        <v>-51.001001001001001</v>
      </c>
      <c r="J255" s="307">
        <f t="shared" si="7"/>
        <v>-17.244294167371091</v>
      </c>
    </row>
    <row r="256" spans="1:10" ht="12.75" customHeight="1">
      <c r="A256" s="2">
        <v>80017</v>
      </c>
      <c r="B256" s="2" t="s">
        <v>642</v>
      </c>
      <c r="C256" s="33">
        <v>992</v>
      </c>
      <c r="D256" s="33">
        <v>954</v>
      </c>
      <c r="E256" s="33">
        <v>859</v>
      </c>
      <c r="F256" s="33">
        <v>736</v>
      </c>
      <c r="G256" s="33">
        <v>715</v>
      </c>
      <c r="H256" s="301">
        <v>752</v>
      </c>
      <c r="I256" s="307">
        <f t="shared" si="6"/>
        <v>-27.923387096774192</v>
      </c>
      <c r="J256" s="307">
        <f t="shared" si="7"/>
        <v>-2.8532608695652173</v>
      </c>
    </row>
    <row r="257" spans="1:10" ht="12.75" customHeight="1">
      <c r="A257" s="2">
        <v>80018</v>
      </c>
      <c r="B257" s="2" t="s">
        <v>370</v>
      </c>
      <c r="C257" s="33">
        <v>3084</v>
      </c>
      <c r="D257" s="33">
        <v>3499</v>
      </c>
      <c r="E257" s="33">
        <v>3801</v>
      </c>
      <c r="F257" s="33">
        <v>4074</v>
      </c>
      <c r="G257" s="33">
        <v>4410</v>
      </c>
      <c r="H257" s="301">
        <v>4518</v>
      </c>
      <c r="I257" s="307">
        <f t="shared" si="6"/>
        <v>42.996108949416346</v>
      </c>
      <c r="J257" s="307">
        <f t="shared" si="7"/>
        <v>8.2474226804123703</v>
      </c>
    </row>
    <row r="258" spans="1:10" ht="12.75" customHeight="1">
      <c r="A258" s="2">
        <v>80019</v>
      </c>
      <c r="B258" s="2" t="s">
        <v>673</v>
      </c>
      <c r="C258" s="33">
        <v>743</v>
      </c>
      <c r="D258" s="33">
        <v>573</v>
      </c>
      <c r="E258" s="33">
        <v>497</v>
      </c>
      <c r="F258" s="33">
        <v>410</v>
      </c>
      <c r="G258" s="33">
        <v>389</v>
      </c>
      <c r="H258" s="301">
        <v>409</v>
      </c>
      <c r="I258" s="307">
        <f t="shared" si="6"/>
        <v>-47.644683714670258</v>
      </c>
      <c r="J258" s="307">
        <f t="shared" si="7"/>
        <v>-5.1219512195121952</v>
      </c>
    </row>
    <row r="259" spans="1:10" ht="12.75" customHeight="1">
      <c r="A259" s="2">
        <v>80020</v>
      </c>
      <c r="B259" s="2" t="s">
        <v>632</v>
      </c>
      <c r="C259" s="33">
        <v>1468</v>
      </c>
      <c r="D259" s="33">
        <v>1261</v>
      </c>
      <c r="E259" s="33">
        <v>1104</v>
      </c>
      <c r="F259" s="33">
        <v>957</v>
      </c>
      <c r="G259" s="33">
        <v>801</v>
      </c>
      <c r="H259" s="301">
        <v>762</v>
      </c>
      <c r="I259" s="307">
        <f t="shared" si="6"/>
        <v>-45.435967302452319</v>
      </c>
      <c r="J259" s="307">
        <f t="shared" si="7"/>
        <v>-16.300940438871471</v>
      </c>
    </row>
    <row r="260" spans="1:10" ht="12.75" customHeight="1">
      <c r="A260" s="2">
        <v>80021</v>
      </c>
      <c r="B260" s="2" t="s">
        <v>662</v>
      </c>
      <c r="C260" s="33">
        <v>1026</v>
      </c>
      <c r="D260" s="33">
        <v>944</v>
      </c>
      <c r="E260" s="33">
        <v>808</v>
      </c>
      <c r="F260" s="33">
        <v>622</v>
      </c>
      <c r="G260" s="33">
        <v>532</v>
      </c>
      <c r="H260" s="301">
        <v>539</v>
      </c>
      <c r="I260" s="307">
        <f t="shared" si="6"/>
        <v>-48.148148148148145</v>
      </c>
      <c r="J260" s="307">
        <f t="shared" si="7"/>
        <v>-14.469453376205788</v>
      </c>
    </row>
    <row r="261" spans="1:10" ht="12.75" customHeight="1">
      <c r="A261" s="2">
        <v>80022</v>
      </c>
      <c r="B261" s="2" t="s">
        <v>511</v>
      </c>
      <c r="C261" s="33">
        <v>3366</v>
      </c>
      <c r="D261" s="33">
        <v>3185</v>
      </c>
      <c r="E261" s="33">
        <v>2825</v>
      </c>
      <c r="F261" s="33">
        <v>2325</v>
      </c>
      <c r="G261" s="33">
        <v>1822</v>
      </c>
      <c r="H261" s="301">
        <v>1705</v>
      </c>
      <c r="I261" s="307">
        <f t="shared" ref="I261:I324" si="8">(G261-C261)/C261*100</f>
        <v>-45.870469399881166</v>
      </c>
      <c r="J261" s="307">
        <f t="shared" ref="J261:J324" si="9">+(G261-F261)/F261*100</f>
        <v>-21.634408602150536</v>
      </c>
    </row>
    <row r="262" spans="1:10" ht="12.75" customHeight="1">
      <c r="A262" s="2">
        <v>80023</v>
      </c>
      <c r="B262" s="2" t="s">
        <v>455</v>
      </c>
      <c r="C262" s="33">
        <v>2679</v>
      </c>
      <c r="D262" s="33">
        <v>2475</v>
      </c>
      <c r="E262" s="33">
        <v>2536</v>
      </c>
      <c r="F262" s="33">
        <v>2443</v>
      </c>
      <c r="G262" s="33">
        <v>2410</v>
      </c>
      <c r="H262" s="301">
        <v>2380</v>
      </c>
      <c r="I262" s="307">
        <f t="shared" si="8"/>
        <v>-10.041060097051139</v>
      </c>
      <c r="J262" s="307">
        <f t="shared" si="9"/>
        <v>-1.3507981989357347</v>
      </c>
    </row>
    <row r="263" spans="1:10" ht="12.75" customHeight="1">
      <c r="A263" s="2">
        <v>80024</v>
      </c>
      <c r="B263" s="2" t="s">
        <v>637</v>
      </c>
      <c r="C263" s="33">
        <v>1204</v>
      </c>
      <c r="D263" s="33">
        <v>945</v>
      </c>
      <c r="E263" s="33">
        <v>836</v>
      </c>
      <c r="F263" s="33">
        <v>775</v>
      </c>
      <c r="G263" s="33">
        <v>773</v>
      </c>
      <c r="H263" s="301">
        <v>777</v>
      </c>
      <c r="I263" s="307">
        <f t="shared" si="8"/>
        <v>-35.797342192691026</v>
      </c>
      <c r="J263" s="307">
        <f t="shared" si="9"/>
        <v>-0.25806451612903225</v>
      </c>
    </row>
    <row r="264" spans="1:10" ht="12.75" customHeight="1">
      <c r="A264" s="2">
        <v>80025</v>
      </c>
      <c r="B264" s="2" t="s">
        <v>320</v>
      </c>
      <c r="C264" s="33">
        <v>10080</v>
      </c>
      <c r="D264" s="33">
        <v>8229</v>
      </c>
      <c r="E264" s="33">
        <v>8259</v>
      </c>
      <c r="F264" s="33">
        <v>7756</v>
      </c>
      <c r="G264" s="33">
        <v>7060</v>
      </c>
      <c r="H264" s="301">
        <v>7133</v>
      </c>
      <c r="I264" s="307">
        <f t="shared" si="8"/>
        <v>-29.960317460317459</v>
      </c>
      <c r="J264" s="307">
        <f t="shared" si="9"/>
        <v>-8.9736977823620414</v>
      </c>
    </row>
    <row r="265" spans="1:10" ht="12.75" customHeight="1">
      <c r="A265" s="2">
        <v>80026</v>
      </c>
      <c r="B265" s="2" t="s">
        <v>652</v>
      </c>
      <c r="C265" s="33">
        <v>1310</v>
      </c>
      <c r="D265" s="33">
        <v>960</v>
      </c>
      <c r="E265" s="33">
        <v>838</v>
      </c>
      <c r="F265" s="33">
        <v>683</v>
      </c>
      <c r="G265" s="33">
        <v>595</v>
      </c>
      <c r="H265" s="301">
        <v>570</v>
      </c>
      <c r="I265" s="307">
        <f t="shared" si="8"/>
        <v>-54.580152671755719</v>
      </c>
      <c r="J265" s="307">
        <f t="shared" si="9"/>
        <v>-12.884333821376281</v>
      </c>
    </row>
    <row r="266" spans="1:10" ht="12.75" customHeight="1">
      <c r="A266" s="2">
        <v>80027</v>
      </c>
      <c r="B266" s="2" t="s">
        <v>330</v>
      </c>
      <c r="C266" s="33">
        <v>6042</v>
      </c>
      <c r="D266" s="33">
        <v>6172</v>
      </c>
      <c r="E266" s="33">
        <v>6450</v>
      </c>
      <c r="F266" s="33">
        <v>6461</v>
      </c>
      <c r="G266" s="33">
        <v>6492</v>
      </c>
      <c r="H266" s="301">
        <v>6554</v>
      </c>
      <c r="I266" s="307">
        <f t="shared" si="8"/>
        <v>7.4478649453823236</v>
      </c>
      <c r="J266" s="307">
        <f t="shared" si="9"/>
        <v>0.47980188825259251</v>
      </c>
    </row>
    <row r="267" spans="1:10" ht="12.75" customHeight="1">
      <c r="A267" s="2">
        <v>80028</v>
      </c>
      <c r="B267" s="2" t="s">
        <v>297</v>
      </c>
      <c r="C267" s="33">
        <v>11863</v>
      </c>
      <c r="D267" s="33">
        <v>10959</v>
      </c>
      <c r="E267" s="33">
        <v>10540</v>
      </c>
      <c r="F267" s="33">
        <v>10675</v>
      </c>
      <c r="G267" s="33">
        <v>10344</v>
      </c>
      <c r="H267" s="301">
        <v>10430</v>
      </c>
      <c r="I267" s="307">
        <f t="shared" si="8"/>
        <v>-12.804518250021074</v>
      </c>
      <c r="J267" s="307">
        <f t="shared" si="9"/>
        <v>-3.1007025761124121</v>
      </c>
    </row>
    <row r="268" spans="1:10" ht="12.75" customHeight="1">
      <c r="A268" s="2">
        <v>80029</v>
      </c>
      <c r="B268" s="2" t="s">
        <v>349</v>
      </c>
      <c r="C268" s="33">
        <v>5447</v>
      </c>
      <c r="D268" s="33">
        <v>5390</v>
      </c>
      <c r="E268" s="33">
        <v>5461</v>
      </c>
      <c r="F268" s="33">
        <v>5055</v>
      </c>
      <c r="G268" s="33">
        <v>5074</v>
      </c>
      <c r="H268" s="301">
        <v>5077</v>
      </c>
      <c r="I268" s="307">
        <f t="shared" si="8"/>
        <v>-6.8478061318156787</v>
      </c>
      <c r="J268" s="307">
        <f t="shared" si="9"/>
        <v>0.37586547972304651</v>
      </c>
    </row>
    <row r="269" spans="1:10" ht="12.75" customHeight="1">
      <c r="A269" s="2">
        <v>80030</v>
      </c>
      <c r="B269" s="2" t="s">
        <v>616</v>
      </c>
      <c r="C269" s="33">
        <v>1724</v>
      </c>
      <c r="D269" s="33">
        <v>1381</v>
      </c>
      <c r="E269" s="33">
        <v>1154</v>
      </c>
      <c r="F269" s="33">
        <v>976</v>
      </c>
      <c r="G269" s="33">
        <v>916</v>
      </c>
      <c r="H269" s="301">
        <v>877</v>
      </c>
      <c r="I269" s="307">
        <f t="shared" si="8"/>
        <v>-46.867749419953597</v>
      </c>
      <c r="J269" s="307">
        <f t="shared" si="9"/>
        <v>-6.1475409836065573</v>
      </c>
    </row>
    <row r="270" spans="1:10" ht="12.75" customHeight="1">
      <c r="A270" s="2">
        <v>80031</v>
      </c>
      <c r="B270" s="2" t="s">
        <v>398</v>
      </c>
      <c r="C270" s="33">
        <v>4125</v>
      </c>
      <c r="D270" s="33">
        <v>3650</v>
      </c>
      <c r="E270" s="33">
        <v>3718</v>
      </c>
      <c r="F270" s="33">
        <v>3584</v>
      </c>
      <c r="G270" s="33">
        <v>3436</v>
      </c>
      <c r="H270" s="301">
        <v>3364</v>
      </c>
      <c r="I270" s="307">
        <f t="shared" si="8"/>
        <v>-16.703030303030303</v>
      </c>
      <c r="J270" s="307">
        <f t="shared" si="9"/>
        <v>-4.1294642857142856</v>
      </c>
    </row>
    <row r="271" spans="1:10" ht="12.75" customHeight="1">
      <c r="A271" s="2">
        <v>80032</v>
      </c>
      <c r="B271" s="2" t="s">
        <v>517</v>
      </c>
      <c r="C271" s="33">
        <v>2035</v>
      </c>
      <c r="D271" s="33">
        <v>1945</v>
      </c>
      <c r="E271" s="33">
        <v>2018</v>
      </c>
      <c r="F271" s="33">
        <v>1872</v>
      </c>
      <c r="G271" s="33">
        <v>1772</v>
      </c>
      <c r="H271" s="301">
        <v>1721</v>
      </c>
      <c r="I271" s="307">
        <f t="shared" si="8"/>
        <v>-12.923832923832922</v>
      </c>
      <c r="J271" s="307">
        <f t="shared" si="9"/>
        <v>-5.3418803418803416</v>
      </c>
    </row>
    <row r="272" spans="1:10" ht="12.75" customHeight="1">
      <c r="A272" s="2">
        <v>80033</v>
      </c>
      <c r="B272" s="2" t="s">
        <v>639</v>
      </c>
      <c r="C272" s="33">
        <v>1153</v>
      </c>
      <c r="D272" s="33">
        <v>949</v>
      </c>
      <c r="E272" s="33">
        <v>916</v>
      </c>
      <c r="F272" s="33">
        <v>852</v>
      </c>
      <c r="G272" s="33">
        <v>745</v>
      </c>
      <c r="H272" s="301">
        <v>747</v>
      </c>
      <c r="I272" s="307">
        <f t="shared" si="8"/>
        <v>-35.385949696444058</v>
      </c>
      <c r="J272" s="307">
        <f t="shared" si="9"/>
        <v>-12.55868544600939</v>
      </c>
    </row>
    <row r="273" spans="1:10" ht="12.75" customHeight="1">
      <c r="A273" s="2">
        <v>80034</v>
      </c>
      <c r="B273" s="2" t="s">
        <v>599</v>
      </c>
      <c r="C273" s="33">
        <v>1822</v>
      </c>
      <c r="D273" s="33">
        <v>1522</v>
      </c>
      <c r="E273" s="33">
        <v>1402</v>
      </c>
      <c r="F273" s="33">
        <v>1201</v>
      </c>
      <c r="G273" s="33">
        <v>1021</v>
      </c>
      <c r="H273" s="301">
        <v>1019</v>
      </c>
      <c r="I273" s="307">
        <f t="shared" si="8"/>
        <v>-43.962678375411635</v>
      </c>
      <c r="J273" s="307">
        <f t="shared" si="9"/>
        <v>-14.987510407993341</v>
      </c>
    </row>
    <row r="274" spans="1:10">
      <c r="A274" s="2">
        <v>80035</v>
      </c>
      <c r="B274" s="2" t="s">
        <v>516</v>
      </c>
      <c r="C274" s="33">
        <v>3120</v>
      </c>
      <c r="D274" s="33">
        <v>3061</v>
      </c>
      <c r="E274" s="33">
        <v>3032</v>
      </c>
      <c r="F274" s="33">
        <v>2307</v>
      </c>
      <c r="G274" s="33">
        <v>1778</v>
      </c>
      <c r="H274" s="301">
        <v>1731</v>
      </c>
      <c r="I274" s="307">
        <f t="shared" si="8"/>
        <v>-43.012820512820518</v>
      </c>
      <c r="J274" s="307">
        <f t="shared" si="9"/>
        <v>-22.930212397052451</v>
      </c>
    </row>
    <row r="275" spans="1:10" ht="12.75" customHeight="1">
      <c r="A275" s="2">
        <v>80036</v>
      </c>
      <c r="B275" s="2" t="s">
        <v>433</v>
      </c>
      <c r="C275" s="33">
        <v>3404</v>
      </c>
      <c r="D275" s="33">
        <v>3082</v>
      </c>
      <c r="E275" s="33">
        <v>3065</v>
      </c>
      <c r="F275" s="33">
        <v>2973</v>
      </c>
      <c r="G275" s="33">
        <v>2772</v>
      </c>
      <c r="H275" s="301">
        <v>2690</v>
      </c>
      <c r="I275" s="307">
        <f t="shared" si="8"/>
        <v>-18.566392479435958</v>
      </c>
      <c r="J275" s="307">
        <f t="shared" si="9"/>
        <v>-6.7608476286579222</v>
      </c>
    </row>
    <row r="276" spans="1:10" ht="12.75" customHeight="1">
      <c r="A276" s="2">
        <v>80037</v>
      </c>
      <c r="B276" s="2" t="s">
        <v>499</v>
      </c>
      <c r="C276" s="33">
        <v>3099</v>
      </c>
      <c r="D276" s="33">
        <v>2674</v>
      </c>
      <c r="E276" s="33">
        <v>2420</v>
      </c>
      <c r="F276" s="33">
        <v>2182</v>
      </c>
      <c r="G276" s="33">
        <v>1946</v>
      </c>
      <c r="H276" s="301">
        <v>1921</v>
      </c>
      <c r="I276" s="307">
        <f t="shared" si="8"/>
        <v>-37.205550177476603</v>
      </c>
      <c r="J276" s="307">
        <f t="shared" si="9"/>
        <v>-10.81576535288726</v>
      </c>
    </row>
    <row r="277" spans="1:10" ht="12.75" customHeight="1">
      <c r="A277" s="2">
        <v>80038</v>
      </c>
      <c r="B277" s="2" t="s">
        <v>278</v>
      </c>
      <c r="C277" s="33">
        <v>15016</v>
      </c>
      <c r="D277" s="33">
        <v>17573</v>
      </c>
      <c r="E277" s="33">
        <v>18484</v>
      </c>
      <c r="F277" s="33">
        <v>17762</v>
      </c>
      <c r="G277" s="33">
        <v>19063</v>
      </c>
      <c r="H277" s="301">
        <v>19802</v>
      </c>
      <c r="I277" s="307">
        <f t="shared" si="8"/>
        <v>26.95125199786894</v>
      </c>
      <c r="J277" s="307">
        <f t="shared" si="9"/>
        <v>7.3246256052246368</v>
      </c>
    </row>
    <row r="278" spans="1:10" ht="12.75" customHeight="1">
      <c r="A278" s="2">
        <v>80039</v>
      </c>
      <c r="B278" s="2" t="s">
        <v>321</v>
      </c>
      <c r="C278" s="33">
        <v>6863</v>
      </c>
      <c r="D278" s="33">
        <v>6771</v>
      </c>
      <c r="E278" s="33">
        <v>7071</v>
      </c>
      <c r="F278" s="33">
        <v>7044</v>
      </c>
      <c r="G278" s="33">
        <v>7014</v>
      </c>
      <c r="H278" s="301">
        <v>7149</v>
      </c>
      <c r="I278" s="307">
        <f t="shared" si="8"/>
        <v>2.2002039924231385</v>
      </c>
      <c r="J278" s="307">
        <f t="shared" si="9"/>
        <v>-0.42589437819420783</v>
      </c>
    </row>
    <row r="279" spans="1:10" ht="12.75" customHeight="1">
      <c r="A279" s="2">
        <v>80040</v>
      </c>
      <c r="B279" s="2" t="s">
        <v>406</v>
      </c>
      <c r="C279" s="33">
        <v>5946</v>
      </c>
      <c r="D279" s="33">
        <v>4990</v>
      </c>
      <c r="E279" s="33">
        <v>4096</v>
      </c>
      <c r="F279" s="33">
        <v>3611</v>
      </c>
      <c r="G279" s="33">
        <v>3274</v>
      </c>
      <c r="H279" s="301">
        <v>3163</v>
      </c>
      <c r="I279" s="307">
        <f t="shared" si="8"/>
        <v>-44.937773292970064</v>
      </c>
      <c r="J279" s="307">
        <f t="shared" si="9"/>
        <v>-9.3325948490722794</v>
      </c>
    </row>
    <row r="280" spans="1:10" ht="12.75" customHeight="1">
      <c r="A280" s="2">
        <v>80041</v>
      </c>
      <c r="B280" s="2" t="s">
        <v>672</v>
      </c>
      <c r="C280" s="33">
        <v>920</v>
      </c>
      <c r="D280" s="33">
        <v>746</v>
      </c>
      <c r="E280" s="33">
        <v>617</v>
      </c>
      <c r="F280" s="33">
        <v>498</v>
      </c>
      <c r="G280" s="33">
        <v>412</v>
      </c>
      <c r="H280" s="301">
        <v>408</v>
      </c>
      <c r="I280" s="307">
        <f t="shared" si="8"/>
        <v>-55.217391304347828</v>
      </c>
      <c r="J280" s="307">
        <f t="shared" si="9"/>
        <v>-17.269076305220885</v>
      </c>
    </row>
    <row r="281" spans="1:10" ht="12.75" customHeight="1">
      <c r="A281" s="2">
        <v>80042</v>
      </c>
      <c r="B281" s="2" t="s">
        <v>346</v>
      </c>
      <c r="C281" s="33">
        <v>7871</v>
      </c>
      <c r="D281" s="33">
        <v>6917</v>
      </c>
      <c r="E281" s="33">
        <v>6442</v>
      </c>
      <c r="F281" s="33">
        <v>5709</v>
      </c>
      <c r="G281" s="33">
        <v>5289</v>
      </c>
      <c r="H281" s="301">
        <v>5248</v>
      </c>
      <c r="I281" s="307">
        <f t="shared" si="8"/>
        <v>-32.803963918180663</v>
      </c>
      <c r="J281" s="307">
        <f t="shared" si="9"/>
        <v>-7.3568050446663165</v>
      </c>
    </row>
    <row r="282" spans="1:10" ht="12.75" customHeight="1">
      <c r="A282" s="2">
        <v>80043</v>
      </c>
      <c r="B282" s="2" t="s">
        <v>293</v>
      </c>
      <c r="C282" s="33">
        <v>11409</v>
      </c>
      <c r="D282" s="33">
        <v>12820</v>
      </c>
      <c r="E282" s="33">
        <v>12650</v>
      </c>
      <c r="F282" s="33">
        <v>12997</v>
      </c>
      <c r="G282" s="33">
        <v>12459</v>
      </c>
      <c r="H282" s="301">
        <v>12548</v>
      </c>
      <c r="I282" s="307">
        <f t="shared" si="8"/>
        <v>9.203260583749671</v>
      </c>
      <c r="J282" s="307">
        <f t="shared" si="9"/>
        <v>-4.1394167884896511</v>
      </c>
    </row>
    <row r="283" spans="1:10" ht="12.75" customHeight="1">
      <c r="A283" s="2">
        <v>80044</v>
      </c>
      <c r="B283" s="2" t="s">
        <v>425</v>
      </c>
      <c r="C283" s="33">
        <v>6322</v>
      </c>
      <c r="D283" s="33">
        <v>4518</v>
      </c>
      <c r="E283" s="33">
        <v>4039</v>
      </c>
      <c r="F283" s="33">
        <v>3389</v>
      </c>
      <c r="G283" s="33">
        <v>2971</v>
      </c>
      <c r="H283" s="301">
        <v>2874</v>
      </c>
      <c r="I283" s="307">
        <f t="shared" si="8"/>
        <v>-53.005378044922494</v>
      </c>
      <c r="J283" s="307">
        <f t="shared" si="9"/>
        <v>-12.334021835349661</v>
      </c>
    </row>
    <row r="284" spans="1:10" ht="12.75" customHeight="1">
      <c r="A284" s="2">
        <v>80045</v>
      </c>
      <c r="B284" s="2" t="s">
        <v>328</v>
      </c>
      <c r="C284" s="33">
        <v>6019</v>
      </c>
      <c r="D284" s="33">
        <v>6046</v>
      </c>
      <c r="E284" s="33">
        <v>6307</v>
      </c>
      <c r="F284" s="33">
        <v>6440</v>
      </c>
      <c r="G284" s="33">
        <v>6515</v>
      </c>
      <c r="H284" s="301">
        <v>6602</v>
      </c>
      <c r="I284" s="307">
        <f t="shared" si="8"/>
        <v>8.2405715235088888</v>
      </c>
      <c r="J284" s="307">
        <f t="shared" si="9"/>
        <v>1.1645962732919255</v>
      </c>
    </row>
    <row r="285" spans="1:10" ht="12.75" customHeight="1">
      <c r="A285" s="2">
        <v>80046</v>
      </c>
      <c r="B285" s="2" t="s">
        <v>531</v>
      </c>
      <c r="C285" s="33">
        <v>2106</v>
      </c>
      <c r="D285" s="33">
        <v>2020</v>
      </c>
      <c r="E285" s="33">
        <v>1836</v>
      </c>
      <c r="F285" s="33">
        <v>1736</v>
      </c>
      <c r="G285" s="33">
        <v>1583</v>
      </c>
      <c r="H285" s="301">
        <v>1524</v>
      </c>
      <c r="I285" s="307">
        <f t="shared" si="8"/>
        <v>-24.833808167141498</v>
      </c>
      <c r="J285" s="307">
        <f t="shared" si="9"/>
        <v>-8.8133640552995391</v>
      </c>
    </row>
    <row r="286" spans="1:10" ht="12.75" customHeight="1">
      <c r="A286" s="2">
        <v>80047</v>
      </c>
      <c r="B286" s="2" t="s">
        <v>655</v>
      </c>
      <c r="C286" s="33">
        <v>1221</v>
      </c>
      <c r="D286" s="33">
        <v>864</v>
      </c>
      <c r="E286" s="33">
        <v>737</v>
      </c>
      <c r="F286" s="33">
        <v>597</v>
      </c>
      <c r="G286" s="33">
        <v>554</v>
      </c>
      <c r="H286" s="301">
        <v>551</v>
      </c>
      <c r="I286" s="307">
        <f t="shared" si="8"/>
        <v>-54.627354627354627</v>
      </c>
      <c r="J286" s="307">
        <f t="shared" si="9"/>
        <v>-7.2026800670016753</v>
      </c>
    </row>
    <row r="287" spans="1:10" ht="12.75" customHeight="1">
      <c r="A287" s="2">
        <v>80048</v>
      </c>
      <c r="B287" s="2" t="s">
        <v>605</v>
      </c>
      <c r="C287" s="33">
        <v>1909</v>
      </c>
      <c r="D287" s="33">
        <v>1406</v>
      </c>
      <c r="E287" s="33">
        <v>1214</v>
      </c>
      <c r="F287" s="33">
        <v>1079</v>
      </c>
      <c r="G287" s="33">
        <v>1001</v>
      </c>
      <c r="H287" s="301">
        <v>950</v>
      </c>
      <c r="I287" s="307">
        <f t="shared" si="8"/>
        <v>-47.56416972236773</v>
      </c>
      <c r="J287" s="307">
        <f t="shared" si="9"/>
        <v>-7.2289156626506017</v>
      </c>
    </row>
    <row r="288" spans="1:10" ht="12.75" customHeight="1">
      <c r="A288" s="2">
        <v>80049</v>
      </c>
      <c r="B288" s="2" t="s">
        <v>351</v>
      </c>
      <c r="C288" s="33">
        <v>3813</v>
      </c>
      <c r="D288" s="33">
        <v>4379</v>
      </c>
      <c r="E288" s="33">
        <v>5063</v>
      </c>
      <c r="F288" s="33">
        <v>4996</v>
      </c>
      <c r="G288" s="33">
        <v>5045</v>
      </c>
      <c r="H288" s="301">
        <v>5093</v>
      </c>
      <c r="I288" s="307">
        <f t="shared" si="8"/>
        <v>32.310516653553634</v>
      </c>
      <c r="J288" s="307">
        <f t="shared" si="9"/>
        <v>0.98078462770216179</v>
      </c>
    </row>
    <row r="289" spans="1:10" ht="12.75" customHeight="1">
      <c r="A289" s="2">
        <v>80050</v>
      </c>
      <c r="B289" s="2" t="s">
        <v>294</v>
      </c>
      <c r="C289" s="33">
        <v>8795</v>
      </c>
      <c r="D289" s="33">
        <v>9240</v>
      </c>
      <c r="E289" s="33">
        <v>10727</v>
      </c>
      <c r="F289" s="33">
        <v>10506</v>
      </c>
      <c r="G289" s="33">
        <v>11115</v>
      </c>
      <c r="H289" s="301">
        <v>11436</v>
      </c>
      <c r="I289" s="307">
        <f t="shared" si="8"/>
        <v>26.378624218305859</v>
      </c>
      <c r="J289" s="307">
        <f t="shared" si="9"/>
        <v>5.796687607081668</v>
      </c>
    </row>
    <row r="290" spans="1:10" ht="12.75" customHeight="1">
      <c r="A290" s="2">
        <v>80051</v>
      </c>
      <c r="B290" s="2" t="s">
        <v>442</v>
      </c>
      <c r="C290" s="33">
        <v>3342</v>
      </c>
      <c r="D290" s="33">
        <v>3193</v>
      </c>
      <c r="E290" s="33">
        <v>3078</v>
      </c>
      <c r="F290" s="33">
        <v>2803</v>
      </c>
      <c r="G290" s="33">
        <v>2643</v>
      </c>
      <c r="H290" s="301">
        <v>2591</v>
      </c>
      <c r="I290" s="307">
        <f t="shared" si="8"/>
        <v>-20.915619389587071</v>
      </c>
      <c r="J290" s="307">
        <f t="shared" si="9"/>
        <v>-5.7081698180520872</v>
      </c>
    </row>
    <row r="291" spans="1:10" ht="12.75" customHeight="1">
      <c r="A291" s="2">
        <v>80052</v>
      </c>
      <c r="B291" s="2" t="s">
        <v>402</v>
      </c>
      <c r="C291" s="33">
        <v>2678</v>
      </c>
      <c r="D291" s="33">
        <v>3093</v>
      </c>
      <c r="E291" s="33">
        <v>3520</v>
      </c>
      <c r="F291" s="33">
        <v>3426</v>
      </c>
      <c r="G291" s="33">
        <v>3369</v>
      </c>
      <c r="H291" s="301">
        <v>3434</v>
      </c>
      <c r="I291" s="307">
        <f t="shared" si="8"/>
        <v>25.80283793876027</v>
      </c>
      <c r="J291" s="307">
        <f t="shared" si="9"/>
        <v>-1.6637478108581436</v>
      </c>
    </row>
    <row r="292" spans="1:10" ht="12.75" customHeight="1">
      <c r="A292" s="2">
        <v>80053</v>
      </c>
      <c r="B292" s="2" t="s">
        <v>334</v>
      </c>
      <c r="C292" s="33">
        <v>7674</v>
      </c>
      <c r="D292" s="33">
        <v>7599</v>
      </c>
      <c r="E292" s="33">
        <v>7521</v>
      </c>
      <c r="F292" s="33">
        <v>6922</v>
      </c>
      <c r="G292" s="33">
        <v>6242</v>
      </c>
      <c r="H292" s="301">
        <v>6259</v>
      </c>
      <c r="I292" s="307">
        <f t="shared" si="8"/>
        <v>-18.660411780036487</v>
      </c>
      <c r="J292" s="307">
        <f t="shared" si="9"/>
        <v>-9.8237503611672921</v>
      </c>
    </row>
    <row r="293" spans="1:10" ht="12.75" customHeight="1">
      <c r="A293" s="2">
        <v>80054</v>
      </c>
      <c r="B293" s="2" t="s">
        <v>335</v>
      </c>
      <c r="C293" s="33">
        <v>6669</v>
      </c>
      <c r="D293" s="33">
        <v>6758</v>
      </c>
      <c r="E293" s="33">
        <v>6592</v>
      </c>
      <c r="F293" s="33">
        <v>6449</v>
      </c>
      <c r="G293" s="33">
        <v>6122</v>
      </c>
      <c r="H293" s="301">
        <v>6205</v>
      </c>
      <c r="I293" s="307">
        <f t="shared" si="8"/>
        <v>-8.202129254760834</v>
      </c>
      <c r="J293" s="307">
        <f t="shared" si="9"/>
        <v>-5.0705535741975494</v>
      </c>
    </row>
    <row r="294" spans="1:10" ht="12.75" customHeight="1">
      <c r="A294" s="2">
        <v>80055</v>
      </c>
      <c r="B294" s="2" t="s">
        <v>345</v>
      </c>
      <c r="C294" s="33">
        <v>7710</v>
      </c>
      <c r="D294" s="33">
        <v>6461</v>
      </c>
      <c r="E294" s="33">
        <v>6252</v>
      </c>
      <c r="F294" s="33">
        <v>5559</v>
      </c>
      <c r="G294" s="33">
        <v>5406</v>
      </c>
      <c r="H294" s="301">
        <v>5355</v>
      </c>
      <c r="I294" s="307">
        <f t="shared" si="8"/>
        <v>-29.883268482490273</v>
      </c>
      <c r="J294" s="307">
        <f t="shared" si="9"/>
        <v>-2.7522935779816518</v>
      </c>
    </row>
    <row r="295" spans="1:10" ht="12.75" customHeight="1">
      <c r="A295" s="2">
        <v>80056</v>
      </c>
      <c r="B295" s="2" t="s">
        <v>463</v>
      </c>
      <c r="C295" s="33">
        <v>3383</v>
      </c>
      <c r="D295" s="33">
        <v>3028</v>
      </c>
      <c r="E295" s="33">
        <v>3085</v>
      </c>
      <c r="F295" s="33">
        <v>2709</v>
      </c>
      <c r="G295" s="33">
        <v>2297</v>
      </c>
      <c r="H295" s="301">
        <v>2366</v>
      </c>
      <c r="I295" s="307">
        <f t="shared" si="8"/>
        <v>-32.101684895063556</v>
      </c>
      <c r="J295" s="307">
        <f t="shared" si="9"/>
        <v>-15.208564045773349</v>
      </c>
    </row>
    <row r="296" spans="1:10" ht="12.75" customHeight="1">
      <c r="A296" s="2">
        <v>80057</v>
      </c>
      <c r="B296" s="2" t="s">
        <v>279</v>
      </c>
      <c r="C296" s="33">
        <v>17721</v>
      </c>
      <c r="D296" s="33">
        <v>18428</v>
      </c>
      <c r="E296" s="33">
        <v>19116</v>
      </c>
      <c r="F296" s="33">
        <v>19435</v>
      </c>
      <c r="G296" s="33">
        <v>18721</v>
      </c>
      <c r="H296" s="301">
        <v>19024</v>
      </c>
      <c r="I296" s="307">
        <f t="shared" si="8"/>
        <v>5.6430224027989393</v>
      </c>
      <c r="J296" s="307">
        <f t="shared" si="9"/>
        <v>-3.6737844095703625</v>
      </c>
    </row>
    <row r="297" spans="1:10" ht="12.75" customHeight="1">
      <c r="A297" s="2">
        <v>80058</v>
      </c>
      <c r="B297" s="2" t="s">
        <v>647</v>
      </c>
      <c r="C297" s="33">
        <v>1415</v>
      </c>
      <c r="D297" s="33">
        <v>1158</v>
      </c>
      <c r="E297" s="33">
        <v>954</v>
      </c>
      <c r="F297" s="33">
        <v>799</v>
      </c>
      <c r="G297" s="33">
        <v>640</v>
      </c>
      <c r="H297" s="301">
        <v>577</v>
      </c>
      <c r="I297" s="307">
        <f t="shared" si="8"/>
        <v>-54.770318021201412</v>
      </c>
      <c r="J297" s="307">
        <f t="shared" si="9"/>
        <v>-19.899874843554443</v>
      </c>
    </row>
    <row r="298" spans="1:10" ht="12.75" customHeight="1">
      <c r="A298" s="2">
        <v>80059</v>
      </c>
      <c r="B298" s="2" t="s">
        <v>571</v>
      </c>
      <c r="C298" s="33">
        <v>2278</v>
      </c>
      <c r="D298" s="33">
        <v>1979</v>
      </c>
      <c r="E298" s="33">
        <v>1824</v>
      </c>
      <c r="F298" s="33">
        <v>1507</v>
      </c>
      <c r="G298" s="33">
        <v>1250</v>
      </c>
      <c r="H298" s="301">
        <v>1207</v>
      </c>
      <c r="I298" s="307">
        <f t="shared" si="8"/>
        <v>-45.127304653204561</v>
      </c>
      <c r="J298" s="307">
        <f t="shared" si="9"/>
        <v>-17.05374917053749</v>
      </c>
    </row>
    <row r="299" spans="1:10" ht="12.75" customHeight="1">
      <c r="A299" s="2">
        <v>80060</v>
      </c>
      <c r="B299" s="2" t="s">
        <v>387</v>
      </c>
      <c r="C299" s="33">
        <v>3885</v>
      </c>
      <c r="D299" s="33">
        <v>3764</v>
      </c>
      <c r="E299" s="33">
        <v>3840</v>
      </c>
      <c r="F299" s="33">
        <v>3823</v>
      </c>
      <c r="G299" s="33">
        <v>3711</v>
      </c>
      <c r="H299" s="301">
        <v>3783</v>
      </c>
      <c r="I299" s="307">
        <f t="shared" si="8"/>
        <v>-4.4787644787644787</v>
      </c>
      <c r="J299" s="307">
        <f t="shared" si="9"/>
        <v>-2.9296364111953963</v>
      </c>
    </row>
    <row r="300" spans="1:10" ht="12.75" customHeight="1">
      <c r="A300" s="2">
        <v>80061</v>
      </c>
      <c r="B300" s="2" t="s">
        <v>295</v>
      </c>
      <c r="C300" s="33">
        <v>10722</v>
      </c>
      <c r="D300" s="33">
        <v>11269</v>
      </c>
      <c r="E300" s="33">
        <v>11960</v>
      </c>
      <c r="F300" s="33">
        <v>11591</v>
      </c>
      <c r="G300" s="33">
        <v>10742</v>
      </c>
      <c r="H300" s="301">
        <v>10589</v>
      </c>
      <c r="I300" s="307">
        <f t="shared" si="8"/>
        <v>0.18653236336504384</v>
      </c>
      <c r="J300" s="307">
        <f t="shared" si="9"/>
        <v>-7.3246484341299283</v>
      </c>
    </row>
    <row r="301" spans="1:10" ht="12.75" customHeight="1">
      <c r="A301" s="2">
        <v>80062</v>
      </c>
      <c r="B301" s="2" t="s">
        <v>580</v>
      </c>
      <c r="C301" s="33">
        <v>1654</v>
      </c>
      <c r="D301" s="33">
        <v>1579</v>
      </c>
      <c r="E301" s="33">
        <v>1356</v>
      </c>
      <c r="F301" s="33">
        <v>1343</v>
      </c>
      <c r="G301" s="33">
        <v>1205</v>
      </c>
      <c r="H301" s="301">
        <v>1205</v>
      </c>
      <c r="I301" s="307">
        <f t="shared" si="8"/>
        <v>-27.146311970979443</v>
      </c>
      <c r="J301" s="307">
        <f t="shared" si="9"/>
        <v>-10.275502606105734</v>
      </c>
    </row>
    <row r="302" spans="1:10" ht="12.75" customHeight="1">
      <c r="A302" s="2">
        <v>80063</v>
      </c>
      <c r="B302" s="2" t="s">
        <v>259</v>
      </c>
      <c r="C302" s="33">
        <v>165822</v>
      </c>
      <c r="D302" s="33">
        <v>173700</v>
      </c>
      <c r="E302" s="33">
        <v>177580</v>
      </c>
      <c r="F302" s="33">
        <v>180353</v>
      </c>
      <c r="G302" s="33">
        <v>180817</v>
      </c>
      <c r="H302" s="301">
        <v>183974</v>
      </c>
      <c r="I302" s="307">
        <f t="shared" si="8"/>
        <v>9.0428290576642425</v>
      </c>
      <c r="J302" s="307">
        <f t="shared" si="9"/>
        <v>0.25727323637533062</v>
      </c>
    </row>
    <row r="303" spans="1:10" ht="12.75" customHeight="1">
      <c r="A303" s="2">
        <v>80064</v>
      </c>
      <c r="B303" s="2" t="s">
        <v>514</v>
      </c>
      <c r="C303" s="33">
        <v>1748</v>
      </c>
      <c r="D303" s="33">
        <v>1665</v>
      </c>
      <c r="E303" s="33">
        <v>1694</v>
      </c>
      <c r="F303" s="33">
        <v>1605</v>
      </c>
      <c r="G303" s="33">
        <v>1793</v>
      </c>
      <c r="H303" s="301">
        <v>2155</v>
      </c>
      <c r="I303" s="307">
        <f t="shared" si="8"/>
        <v>2.5743707093821513</v>
      </c>
      <c r="J303" s="307">
        <f t="shared" si="9"/>
        <v>11.713395638629283</v>
      </c>
    </row>
    <row r="304" spans="1:10" ht="12.75" customHeight="1">
      <c r="A304" s="2">
        <v>80065</v>
      </c>
      <c r="B304" s="2" t="s">
        <v>315</v>
      </c>
      <c r="C304" s="33">
        <v>6887</v>
      </c>
      <c r="D304" s="33">
        <v>7078</v>
      </c>
      <c r="E304" s="33">
        <v>7479</v>
      </c>
      <c r="F304" s="33">
        <v>7650</v>
      </c>
      <c r="G304" s="33">
        <v>7806</v>
      </c>
      <c r="H304" s="301">
        <v>7895</v>
      </c>
      <c r="I304" s="307">
        <f t="shared" si="8"/>
        <v>13.343981414258749</v>
      </c>
      <c r="J304" s="307">
        <f t="shared" si="9"/>
        <v>2.0392156862745101</v>
      </c>
    </row>
    <row r="305" spans="1:10" ht="12.75" customHeight="1">
      <c r="A305" s="2">
        <v>80066</v>
      </c>
      <c r="B305" s="2" t="s">
        <v>656</v>
      </c>
      <c r="C305" s="33">
        <v>1377</v>
      </c>
      <c r="D305" s="33">
        <v>1189</v>
      </c>
      <c r="E305" s="33">
        <v>1213</v>
      </c>
      <c r="F305" s="33">
        <v>802</v>
      </c>
      <c r="G305" s="33">
        <v>550</v>
      </c>
      <c r="H305" s="301">
        <v>492</v>
      </c>
      <c r="I305" s="307">
        <f t="shared" si="8"/>
        <v>-60.058097312999273</v>
      </c>
      <c r="J305" s="307">
        <f t="shared" si="9"/>
        <v>-31.421446384039903</v>
      </c>
    </row>
    <row r="306" spans="1:10" ht="12.75" customHeight="1">
      <c r="A306" s="2">
        <v>80067</v>
      </c>
      <c r="B306" s="2" t="s">
        <v>333</v>
      </c>
      <c r="C306" s="33">
        <v>6689</v>
      </c>
      <c r="D306" s="33">
        <v>6868</v>
      </c>
      <c r="E306" s="33">
        <v>7121</v>
      </c>
      <c r="F306" s="33">
        <v>6762</v>
      </c>
      <c r="G306" s="33">
        <v>6434</v>
      </c>
      <c r="H306" s="301">
        <v>6571</v>
      </c>
      <c r="I306" s="307">
        <f t="shared" si="8"/>
        <v>-3.8122290327403197</v>
      </c>
      <c r="J306" s="307">
        <f t="shared" si="9"/>
        <v>-4.8506359065365272</v>
      </c>
    </row>
    <row r="307" spans="1:10" ht="12.75" customHeight="1">
      <c r="A307" s="2">
        <v>80068</v>
      </c>
      <c r="B307" s="2" t="s">
        <v>584</v>
      </c>
      <c r="C307" s="33">
        <v>1637</v>
      </c>
      <c r="D307" s="33">
        <v>1880</v>
      </c>
      <c r="E307" s="33">
        <v>1530</v>
      </c>
      <c r="F307" s="33">
        <v>1365</v>
      </c>
      <c r="G307" s="33">
        <v>1172</v>
      </c>
      <c r="H307" s="301">
        <v>1137</v>
      </c>
      <c r="I307" s="307">
        <f t="shared" si="8"/>
        <v>-28.405620036652412</v>
      </c>
      <c r="J307" s="307">
        <f t="shared" si="9"/>
        <v>-14.139194139194139</v>
      </c>
    </row>
    <row r="308" spans="1:10" ht="12.75" customHeight="1">
      <c r="A308" s="2">
        <v>80069</v>
      </c>
      <c r="B308" s="2" t="s">
        <v>290</v>
      </c>
      <c r="C308" s="33">
        <v>17116</v>
      </c>
      <c r="D308" s="33">
        <v>13830</v>
      </c>
      <c r="E308" s="33">
        <v>13191</v>
      </c>
      <c r="F308" s="33">
        <v>15051</v>
      </c>
      <c r="G308" s="33">
        <v>14380</v>
      </c>
      <c r="H308" s="301">
        <v>14949</v>
      </c>
      <c r="I308" s="307">
        <f t="shared" si="8"/>
        <v>-15.985043234400562</v>
      </c>
      <c r="J308" s="307">
        <f t="shared" si="9"/>
        <v>-4.4581755365092022</v>
      </c>
    </row>
    <row r="309" spans="1:10" ht="12.75" customHeight="1">
      <c r="A309" s="2">
        <v>80070</v>
      </c>
      <c r="B309" s="2" t="s">
        <v>623</v>
      </c>
      <c r="C309" s="33">
        <v>1199</v>
      </c>
      <c r="D309" s="33">
        <v>1184</v>
      </c>
      <c r="E309" s="33">
        <v>1198</v>
      </c>
      <c r="F309" s="33">
        <v>1097</v>
      </c>
      <c r="G309" s="33">
        <v>871</v>
      </c>
      <c r="H309" s="301">
        <v>818</v>
      </c>
      <c r="I309" s="307">
        <f t="shared" si="8"/>
        <v>-27.356130108423688</v>
      </c>
      <c r="J309" s="307">
        <f t="shared" si="9"/>
        <v>-20.601640838650866</v>
      </c>
    </row>
    <row r="310" spans="1:10" ht="12.75" customHeight="1">
      <c r="A310" s="2">
        <v>80071</v>
      </c>
      <c r="B310" s="2" t="s">
        <v>415</v>
      </c>
      <c r="C310" s="33">
        <v>4570</v>
      </c>
      <c r="D310" s="33">
        <v>4040</v>
      </c>
      <c r="E310" s="33">
        <v>3764</v>
      </c>
      <c r="F310" s="33">
        <v>3384</v>
      </c>
      <c r="G310" s="33">
        <v>3158</v>
      </c>
      <c r="H310" s="301">
        <v>3065</v>
      </c>
      <c r="I310" s="307">
        <f t="shared" si="8"/>
        <v>-30.897155361050327</v>
      </c>
      <c r="J310" s="307">
        <f t="shared" si="9"/>
        <v>-6.6784869976359333</v>
      </c>
    </row>
    <row r="311" spans="1:10" ht="12.75" customHeight="1">
      <c r="A311" s="2">
        <v>80072</v>
      </c>
      <c r="B311" s="2" t="s">
        <v>660</v>
      </c>
      <c r="C311" s="33">
        <v>946</v>
      </c>
      <c r="D311" s="33">
        <v>788</v>
      </c>
      <c r="E311" s="33">
        <v>748</v>
      </c>
      <c r="F311" s="33">
        <v>609</v>
      </c>
      <c r="G311" s="33">
        <v>537</v>
      </c>
      <c r="H311" s="301">
        <v>496</v>
      </c>
      <c r="I311" s="307">
        <f t="shared" si="8"/>
        <v>-43.234672304439748</v>
      </c>
      <c r="J311" s="307">
        <f t="shared" si="9"/>
        <v>-11.822660098522167</v>
      </c>
    </row>
    <row r="312" spans="1:10" ht="12.75" customHeight="1">
      <c r="A312" s="2">
        <v>80073</v>
      </c>
      <c r="B312" s="2" t="s">
        <v>441</v>
      </c>
      <c r="C312" s="33">
        <v>4553</v>
      </c>
      <c r="D312" s="33">
        <v>4311</v>
      </c>
      <c r="E312" s="33">
        <v>3934</v>
      </c>
      <c r="F312" s="33">
        <v>3357</v>
      </c>
      <c r="G312" s="33">
        <v>2685</v>
      </c>
      <c r="H312" s="301">
        <v>2669</v>
      </c>
      <c r="I312" s="307">
        <f t="shared" si="8"/>
        <v>-41.02789369646387</v>
      </c>
      <c r="J312" s="307">
        <f t="shared" si="9"/>
        <v>-20.017873100983021</v>
      </c>
    </row>
    <row r="313" spans="1:10" ht="12.75" customHeight="1">
      <c r="A313" s="2">
        <v>80074</v>
      </c>
      <c r="B313" s="2" t="s">
        <v>380</v>
      </c>
      <c r="C313" s="33">
        <v>4300</v>
      </c>
      <c r="D313" s="33">
        <v>4402</v>
      </c>
      <c r="E313" s="33">
        <v>4413</v>
      </c>
      <c r="F313" s="33">
        <v>4106</v>
      </c>
      <c r="G313" s="33">
        <v>4044</v>
      </c>
      <c r="H313" s="301">
        <v>3919</v>
      </c>
      <c r="I313" s="307">
        <f t="shared" si="8"/>
        <v>-5.9534883720930232</v>
      </c>
      <c r="J313" s="307">
        <f t="shared" si="9"/>
        <v>-1.5099853872381881</v>
      </c>
    </row>
    <row r="314" spans="1:10" ht="12.75" customHeight="1">
      <c r="A314" s="2">
        <v>80075</v>
      </c>
      <c r="B314" s="2" t="s">
        <v>570</v>
      </c>
      <c r="C314" s="33">
        <v>2351</v>
      </c>
      <c r="D314" s="33">
        <v>1985</v>
      </c>
      <c r="E314" s="33">
        <v>1980</v>
      </c>
      <c r="F314" s="33">
        <v>1715</v>
      </c>
      <c r="G314" s="33">
        <v>1265</v>
      </c>
      <c r="H314" s="301">
        <v>1208</v>
      </c>
      <c r="I314" s="307">
        <f t="shared" si="8"/>
        <v>-46.193109315185026</v>
      </c>
      <c r="J314" s="307">
        <f t="shared" si="9"/>
        <v>-26.239067055393583</v>
      </c>
    </row>
    <row r="315" spans="1:10" ht="12.75" customHeight="1">
      <c r="A315" s="2">
        <v>80076</v>
      </c>
      <c r="B315" s="2" t="s">
        <v>659</v>
      </c>
      <c r="C315" s="33">
        <v>876</v>
      </c>
      <c r="D315" s="33">
        <v>739</v>
      </c>
      <c r="E315" s="33">
        <v>708</v>
      </c>
      <c r="F315" s="33">
        <v>617</v>
      </c>
      <c r="G315" s="33">
        <v>539</v>
      </c>
      <c r="H315" s="301">
        <v>537</v>
      </c>
      <c r="I315" s="307">
        <f t="shared" si="8"/>
        <v>-38.470319634703202</v>
      </c>
      <c r="J315" s="307">
        <f t="shared" si="9"/>
        <v>-12.641815235008103</v>
      </c>
    </row>
    <row r="316" spans="1:10" ht="12.75" customHeight="1">
      <c r="A316" s="2">
        <v>80077</v>
      </c>
      <c r="B316" s="2" t="s">
        <v>508</v>
      </c>
      <c r="C316" s="33">
        <v>2476</v>
      </c>
      <c r="D316" s="33">
        <v>2638</v>
      </c>
      <c r="E316" s="33">
        <v>2668</v>
      </c>
      <c r="F316" s="33">
        <v>1985</v>
      </c>
      <c r="G316" s="33">
        <v>1833</v>
      </c>
      <c r="H316" s="301">
        <v>1774</v>
      </c>
      <c r="I316" s="307">
        <f t="shared" si="8"/>
        <v>-25.969305331179321</v>
      </c>
      <c r="J316" s="307">
        <f t="shared" si="9"/>
        <v>-7.6574307304785902</v>
      </c>
    </row>
    <row r="317" spans="1:10" ht="12.75" customHeight="1">
      <c r="A317" s="2">
        <v>80078</v>
      </c>
      <c r="B317" s="2" t="s">
        <v>601</v>
      </c>
      <c r="C317" s="33">
        <v>1653</v>
      </c>
      <c r="D317" s="33">
        <v>1286</v>
      </c>
      <c r="E317" s="33">
        <v>1168</v>
      </c>
      <c r="F317" s="33">
        <v>1095</v>
      </c>
      <c r="G317" s="33">
        <v>1017</v>
      </c>
      <c r="H317" s="301">
        <v>948</v>
      </c>
      <c r="I317" s="307">
        <f t="shared" si="8"/>
        <v>-38.475499092558984</v>
      </c>
      <c r="J317" s="307">
        <f t="shared" si="9"/>
        <v>-7.1232876712328768</v>
      </c>
    </row>
    <row r="318" spans="1:10" ht="12.75" customHeight="1">
      <c r="A318" s="2">
        <v>80079</v>
      </c>
      <c r="B318" s="2" t="s">
        <v>645</v>
      </c>
      <c r="C318" s="33">
        <v>893</v>
      </c>
      <c r="D318" s="33">
        <v>816</v>
      </c>
      <c r="E318" s="33">
        <v>724</v>
      </c>
      <c r="F318" s="33">
        <v>715</v>
      </c>
      <c r="G318" s="33">
        <v>679</v>
      </c>
      <c r="H318" s="301">
        <v>614</v>
      </c>
      <c r="I318" s="307">
        <f t="shared" si="8"/>
        <v>-23.964165733482641</v>
      </c>
      <c r="J318" s="307">
        <f t="shared" si="9"/>
        <v>-5.034965034965035</v>
      </c>
    </row>
    <row r="319" spans="1:10" ht="12.75" customHeight="1">
      <c r="A319" s="2">
        <v>80080</v>
      </c>
      <c r="B319" s="2" t="s">
        <v>676</v>
      </c>
      <c r="C319" s="33">
        <v>766</v>
      </c>
      <c r="D319" s="33">
        <v>629</v>
      </c>
      <c r="E319" s="33">
        <v>552</v>
      </c>
      <c r="F319" s="33">
        <v>436</v>
      </c>
      <c r="G319" s="33">
        <v>323</v>
      </c>
      <c r="H319" s="301">
        <v>347</v>
      </c>
      <c r="I319" s="307">
        <f t="shared" si="8"/>
        <v>-57.832898172323752</v>
      </c>
      <c r="J319" s="307">
        <f t="shared" si="9"/>
        <v>-25.917431192660551</v>
      </c>
    </row>
    <row r="320" spans="1:10" ht="12.75" customHeight="1">
      <c r="A320" s="2">
        <v>80081</v>
      </c>
      <c r="B320" s="2" t="s">
        <v>379</v>
      </c>
      <c r="C320" s="33">
        <v>5081</v>
      </c>
      <c r="D320" s="33">
        <v>4165</v>
      </c>
      <c r="E320" s="33">
        <v>4184</v>
      </c>
      <c r="F320" s="33">
        <v>4074</v>
      </c>
      <c r="G320" s="33">
        <v>4053</v>
      </c>
      <c r="H320" s="301">
        <v>4140</v>
      </c>
      <c r="I320" s="307">
        <f t="shared" si="8"/>
        <v>-20.232237748474709</v>
      </c>
      <c r="J320" s="307">
        <f t="shared" si="9"/>
        <v>-0.51546391752577314</v>
      </c>
    </row>
    <row r="321" spans="1:10" ht="12.75" customHeight="1">
      <c r="A321" s="2">
        <v>80082</v>
      </c>
      <c r="B321" s="2" t="s">
        <v>554</v>
      </c>
      <c r="C321" s="33">
        <v>1866</v>
      </c>
      <c r="D321" s="33">
        <v>1618</v>
      </c>
      <c r="E321" s="33">
        <v>1565</v>
      </c>
      <c r="F321" s="33">
        <v>1389</v>
      </c>
      <c r="G321" s="33">
        <v>1332</v>
      </c>
      <c r="H321" s="301">
        <v>1366</v>
      </c>
      <c r="I321" s="307">
        <f t="shared" si="8"/>
        <v>-28.617363344051448</v>
      </c>
      <c r="J321" s="307">
        <f t="shared" si="9"/>
        <v>-4.1036717062634986</v>
      </c>
    </row>
    <row r="322" spans="1:10" ht="12.75" customHeight="1">
      <c r="A322" s="2">
        <v>80083</v>
      </c>
      <c r="B322" s="2" t="s">
        <v>572</v>
      </c>
      <c r="C322" s="33">
        <v>2020</v>
      </c>
      <c r="D322" s="33">
        <v>1887</v>
      </c>
      <c r="E322" s="33">
        <v>1472</v>
      </c>
      <c r="F322" s="33">
        <v>1470</v>
      </c>
      <c r="G322" s="33">
        <v>1247</v>
      </c>
      <c r="H322" s="301">
        <v>1229</v>
      </c>
      <c r="I322" s="307">
        <f t="shared" si="8"/>
        <v>-38.267326732673268</v>
      </c>
      <c r="J322" s="307">
        <f t="shared" si="9"/>
        <v>-15.170068027210885</v>
      </c>
    </row>
    <row r="323" spans="1:10" ht="12.75" customHeight="1">
      <c r="A323" s="2">
        <v>80084</v>
      </c>
      <c r="B323" s="2" t="s">
        <v>609</v>
      </c>
      <c r="C323" s="33">
        <v>1455</v>
      </c>
      <c r="D323" s="33">
        <v>1286</v>
      </c>
      <c r="E323" s="33">
        <v>1152</v>
      </c>
      <c r="F323" s="33">
        <v>1047</v>
      </c>
      <c r="G323" s="33">
        <v>976</v>
      </c>
      <c r="H323" s="301">
        <v>939</v>
      </c>
      <c r="I323" s="307">
        <f t="shared" si="8"/>
        <v>-32.920962199312712</v>
      </c>
      <c r="J323" s="307">
        <f t="shared" si="9"/>
        <v>-6.7812798471824252</v>
      </c>
    </row>
    <row r="324" spans="1:10" ht="12.75" customHeight="1">
      <c r="A324" s="2">
        <v>80085</v>
      </c>
      <c r="B324" s="2" t="s">
        <v>348</v>
      </c>
      <c r="C324" s="33">
        <v>6161</v>
      </c>
      <c r="D324" s="33">
        <v>5719</v>
      </c>
      <c r="E324" s="33">
        <v>5555</v>
      </c>
      <c r="F324" s="33">
        <v>5176</v>
      </c>
      <c r="G324" s="33">
        <v>5115</v>
      </c>
      <c r="H324" s="301">
        <v>5012</v>
      </c>
      <c r="I324" s="307">
        <f t="shared" si="8"/>
        <v>-16.977763350105501</v>
      </c>
      <c r="J324" s="307">
        <f t="shared" si="9"/>
        <v>-1.1785162287480679</v>
      </c>
    </row>
    <row r="325" spans="1:10" ht="12.75" customHeight="1">
      <c r="A325" s="2">
        <v>80086</v>
      </c>
      <c r="B325" s="2" t="s">
        <v>432</v>
      </c>
      <c r="C325" s="33">
        <v>5012</v>
      </c>
      <c r="D325" s="33">
        <v>4320</v>
      </c>
      <c r="E325" s="33">
        <v>3965</v>
      </c>
      <c r="F325" s="33">
        <v>3352</v>
      </c>
      <c r="G325" s="33">
        <v>2820</v>
      </c>
      <c r="H325" s="301">
        <v>2826</v>
      </c>
      <c r="I325" s="307">
        <f t="shared" ref="I325:I388" si="10">(G325-C325)/C325*100</f>
        <v>-43.735035913806861</v>
      </c>
      <c r="J325" s="307">
        <f t="shared" ref="J325:J388" si="11">+(G325-F325)/F325*100</f>
        <v>-15.871121718377088</v>
      </c>
    </row>
    <row r="326" spans="1:10" ht="12.75" customHeight="1">
      <c r="A326" s="2">
        <v>80087</v>
      </c>
      <c r="B326" s="2" t="s">
        <v>617</v>
      </c>
      <c r="C326" s="33">
        <v>1369</v>
      </c>
      <c r="D326" s="33">
        <v>1092</v>
      </c>
      <c r="E326" s="33">
        <v>1183</v>
      </c>
      <c r="F326" s="33">
        <v>964</v>
      </c>
      <c r="G326" s="33">
        <v>914</v>
      </c>
      <c r="H326" s="301">
        <v>863</v>
      </c>
      <c r="I326" s="307">
        <f t="shared" si="10"/>
        <v>-33.235938641344049</v>
      </c>
      <c r="J326" s="307">
        <f t="shared" si="11"/>
        <v>-5.186721991701245</v>
      </c>
    </row>
    <row r="327" spans="1:10" ht="12.75" customHeight="1">
      <c r="A327" s="2">
        <v>80088</v>
      </c>
      <c r="B327" s="2" t="s">
        <v>284</v>
      </c>
      <c r="C327" s="33">
        <v>15420</v>
      </c>
      <c r="D327" s="33">
        <v>15679</v>
      </c>
      <c r="E327" s="33">
        <v>16274</v>
      </c>
      <c r="F327" s="33">
        <v>16734</v>
      </c>
      <c r="G327" s="33">
        <v>16879</v>
      </c>
      <c r="H327" s="301">
        <v>18120</v>
      </c>
      <c r="I327" s="307">
        <f t="shared" si="10"/>
        <v>9.4617380025940339</v>
      </c>
      <c r="J327" s="307">
        <f t="shared" si="11"/>
        <v>0.86649934265567108</v>
      </c>
    </row>
    <row r="328" spans="1:10" ht="12.75" customHeight="1">
      <c r="A328" s="2">
        <v>80089</v>
      </c>
      <c r="B328" s="2" t="s">
        <v>481</v>
      </c>
      <c r="C328" s="33">
        <v>2606</v>
      </c>
      <c r="D328" s="33">
        <v>2444</v>
      </c>
      <c r="E328" s="33">
        <v>2535</v>
      </c>
      <c r="F328" s="33">
        <v>2329</v>
      </c>
      <c r="G328" s="33">
        <v>2154</v>
      </c>
      <c r="H328" s="301">
        <v>2109</v>
      </c>
      <c r="I328" s="307">
        <f t="shared" si="10"/>
        <v>-17.344589409056024</v>
      </c>
      <c r="J328" s="307">
        <f t="shared" si="11"/>
        <v>-7.5139544869042503</v>
      </c>
    </row>
    <row r="329" spans="1:10" ht="12.75" customHeight="1">
      <c r="A329" s="2">
        <v>80090</v>
      </c>
      <c r="B329" s="2" t="s">
        <v>678</v>
      </c>
      <c r="C329" s="33">
        <v>894</v>
      </c>
      <c r="D329" s="33">
        <v>738</v>
      </c>
      <c r="E329" s="33">
        <v>516</v>
      </c>
      <c r="F329" s="33">
        <v>395</v>
      </c>
      <c r="G329" s="33">
        <v>279</v>
      </c>
      <c r="H329" s="301">
        <v>256</v>
      </c>
      <c r="I329" s="307">
        <f t="shared" si="10"/>
        <v>-68.791946308724832</v>
      </c>
      <c r="J329" s="307">
        <f t="shared" si="11"/>
        <v>-29.367088607594937</v>
      </c>
    </row>
    <row r="330" spans="1:10" ht="12.75" customHeight="1">
      <c r="A330" s="2">
        <v>80091</v>
      </c>
      <c r="B330" s="2" t="s">
        <v>550</v>
      </c>
      <c r="C330" s="33">
        <v>1706</v>
      </c>
      <c r="D330" s="33">
        <v>1559</v>
      </c>
      <c r="E330" s="33">
        <v>1645</v>
      </c>
      <c r="F330" s="33">
        <v>1373</v>
      </c>
      <c r="G330" s="33">
        <v>1340</v>
      </c>
      <c r="H330" s="301">
        <v>1386</v>
      </c>
      <c r="I330" s="307">
        <f t="shared" si="10"/>
        <v>-21.453692848769052</v>
      </c>
      <c r="J330" s="307">
        <f t="shared" si="11"/>
        <v>-2.4034959941733427</v>
      </c>
    </row>
    <row r="331" spans="1:10" ht="12.75" customHeight="1">
      <c r="A331" s="2">
        <v>80092</v>
      </c>
      <c r="B331" s="2" t="s">
        <v>439</v>
      </c>
      <c r="C331" s="33">
        <v>3306</v>
      </c>
      <c r="D331" s="33">
        <v>3064</v>
      </c>
      <c r="E331" s="33">
        <v>3139</v>
      </c>
      <c r="F331" s="33">
        <v>2816</v>
      </c>
      <c r="G331" s="33">
        <v>2687</v>
      </c>
      <c r="H331" s="301">
        <v>2610</v>
      </c>
      <c r="I331" s="307">
        <f t="shared" si="10"/>
        <v>-18.723532970356928</v>
      </c>
      <c r="J331" s="307">
        <f t="shared" si="11"/>
        <v>-4.5809659090909092</v>
      </c>
    </row>
    <row r="332" spans="1:10" ht="12.75" customHeight="1">
      <c r="A332" s="2">
        <v>80093</v>
      </c>
      <c r="B332" s="2" t="s">
        <v>288</v>
      </c>
      <c r="C332" s="33">
        <v>16078</v>
      </c>
      <c r="D332" s="33">
        <v>15674</v>
      </c>
      <c r="E332" s="33">
        <v>16056</v>
      </c>
      <c r="F332" s="33">
        <v>15799</v>
      </c>
      <c r="G332" s="33">
        <v>15310</v>
      </c>
      <c r="H332" s="301">
        <v>15674</v>
      </c>
      <c r="I332" s="307">
        <f t="shared" si="10"/>
        <v>-4.7767135215822858</v>
      </c>
      <c r="J332" s="307">
        <f t="shared" si="11"/>
        <v>-3.0951326033293247</v>
      </c>
    </row>
    <row r="333" spans="1:10" ht="12.75" customHeight="1">
      <c r="A333" s="2">
        <v>80094</v>
      </c>
      <c r="B333" s="2" t="s">
        <v>658</v>
      </c>
      <c r="C333" s="33">
        <v>751</v>
      </c>
      <c r="D333" s="33">
        <v>667</v>
      </c>
      <c r="E333" s="33">
        <v>545</v>
      </c>
      <c r="F333" s="33">
        <v>537</v>
      </c>
      <c r="G333" s="33">
        <v>549</v>
      </c>
      <c r="H333" s="301">
        <v>521</v>
      </c>
      <c r="I333" s="307">
        <f t="shared" si="10"/>
        <v>-26.897470039946736</v>
      </c>
      <c r="J333" s="307">
        <f t="shared" si="11"/>
        <v>2.2346368715083798</v>
      </c>
    </row>
    <row r="334" spans="1:10" ht="12.75" customHeight="1">
      <c r="A334" s="2">
        <v>80095</v>
      </c>
      <c r="B334" s="2" t="s">
        <v>472</v>
      </c>
      <c r="C334" s="33">
        <v>3070</v>
      </c>
      <c r="D334" s="33">
        <v>3151</v>
      </c>
      <c r="E334" s="33">
        <v>2460</v>
      </c>
      <c r="F334" s="33">
        <v>2329</v>
      </c>
      <c r="G334" s="33">
        <v>2223</v>
      </c>
      <c r="H334" s="301">
        <v>2202</v>
      </c>
      <c r="I334" s="307">
        <f t="shared" si="10"/>
        <v>-27.589576547231271</v>
      </c>
      <c r="J334" s="307">
        <f t="shared" si="11"/>
        <v>-4.5513095749248604</v>
      </c>
    </row>
    <row r="335" spans="1:10" ht="12.75" customHeight="1">
      <c r="A335" s="2">
        <v>80096</v>
      </c>
      <c r="B335" s="2" t="s">
        <v>292</v>
      </c>
      <c r="C335" s="33">
        <v>11137</v>
      </c>
      <c r="D335" s="33">
        <v>12423</v>
      </c>
      <c r="E335" s="33">
        <v>12785</v>
      </c>
      <c r="F335" s="33">
        <v>13119</v>
      </c>
      <c r="G335" s="33">
        <v>13395</v>
      </c>
      <c r="H335" s="301">
        <v>13813</v>
      </c>
      <c r="I335" s="307">
        <f t="shared" si="10"/>
        <v>20.27475980964353</v>
      </c>
      <c r="J335" s="307">
        <f t="shared" si="11"/>
        <v>2.1038188886348048</v>
      </c>
    </row>
    <row r="336" spans="1:10" ht="12.75" customHeight="1">
      <c r="A336" s="2">
        <v>80097</v>
      </c>
      <c r="B336" s="2" t="s">
        <v>374</v>
      </c>
      <c r="C336" s="33">
        <v>0</v>
      </c>
      <c r="D336" s="33">
        <v>4287</v>
      </c>
      <c r="E336" s="33">
        <v>4335</v>
      </c>
      <c r="F336" s="33">
        <v>4339</v>
      </c>
      <c r="G336" s="33">
        <v>4299</v>
      </c>
      <c r="H336" s="301">
        <v>4439</v>
      </c>
      <c r="I336" s="307" t="e">
        <f t="shared" si="10"/>
        <v>#DIV/0!</v>
      </c>
      <c r="J336" s="307">
        <f t="shared" si="11"/>
        <v>-0.92187139893984793</v>
      </c>
    </row>
    <row r="337" spans="1:10" ht="12.75" customHeight="1">
      <c r="A337" s="2">
        <v>101001</v>
      </c>
      <c r="B337" s="2" t="s">
        <v>461</v>
      </c>
      <c r="C337" s="33">
        <v>3063</v>
      </c>
      <c r="D337" s="33">
        <v>3062</v>
      </c>
      <c r="E337" s="33">
        <v>2935</v>
      </c>
      <c r="F337" s="33">
        <v>2470</v>
      </c>
      <c r="G337" s="33">
        <v>2327</v>
      </c>
      <c r="H337" s="301">
        <v>2319</v>
      </c>
      <c r="I337" s="307">
        <f t="shared" si="10"/>
        <v>-24.028730003264773</v>
      </c>
      <c r="J337" s="307">
        <f t="shared" si="11"/>
        <v>-5.7894736842105265</v>
      </c>
    </row>
    <row r="338" spans="1:10" ht="12.75" customHeight="1">
      <c r="A338" s="2">
        <v>101002</v>
      </c>
      <c r="B338" s="2" t="s">
        <v>521</v>
      </c>
      <c r="C338" s="33">
        <v>2136</v>
      </c>
      <c r="D338" s="33">
        <v>2125</v>
      </c>
      <c r="E338" s="33">
        <v>1851</v>
      </c>
      <c r="F338" s="33">
        <v>1780</v>
      </c>
      <c r="G338" s="33">
        <v>1695</v>
      </c>
      <c r="H338" s="301">
        <v>1653</v>
      </c>
      <c r="I338" s="307">
        <f t="shared" si="10"/>
        <v>-20.646067415730336</v>
      </c>
      <c r="J338" s="307">
        <f t="shared" si="11"/>
        <v>-4.7752808988764039</v>
      </c>
    </row>
    <row r="339" spans="1:10" ht="12.75" customHeight="1">
      <c r="A339" s="2">
        <v>101003</v>
      </c>
      <c r="B339" s="2" t="s">
        <v>640</v>
      </c>
      <c r="C339" s="33">
        <v>1391</v>
      </c>
      <c r="D339" s="33">
        <v>1350</v>
      </c>
      <c r="E339" s="33">
        <v>1327</v>
      </c>
      <c r="F339" s="33">
        <v>868</v>
      </c>
      <c r="G339" s="33">
        <v>745</v>
      </c>
      <c r="H339" s="301">
        <v>671</v>
      </c>
      <c r="I339" s="307">
        <f t="shared" si="10"/>
        <v>-46.441409058231486</v>
      </c>
      <c r="J339" s="307">
        <f t="shared" si="11"/>
        <v>-14.170506912442397</v>
      </c>
    </row>
    <row r="340" spans="1:10" ht="12.75" customHeight="1">
      <c r="A340" s="2">
        <v>101004</v>
      </c>
      <c r="B340" s="2" t="s">
        <v>431</v>
      </c>
      <c r="C340" s="33">
        <v>4081</v>
      </c>
      <c r="D340" s="33">
        <v>3975</v>
      </c>
      <c r="E340" s="33">
        <v>3733</v>
      </c>
      <c r="F340" s="33">
        <v>3160</v>
      </c>
      <c r="G340" s="33">
        <v>2856</v>
      </c>
      <c r="H340" s="301">
        <v>2746</v>
      </c>
      <c r="I340" s="307">
        <f t="shared" si="10"/>
        <v>-30.017152658662095</v>
      </c>
      <c r="J340" s="307">
        <f t="shared" si="11"/>
        <v>-9.6202531645569618</v>
      </c>
    </row>
    <row r="341" spans="1:10" ht="12.75" customHeight="1">
      <c r="A341" s="2">
        <v>101005</v>
      </c>
      <c r="B341" s="2" t="s">
        <v>598</v>
      </c>
      <c r="C341" s="33">
        <v>1553</v>
      </c>
      <c r="D341" s="33">
        <v>1481</v>
      </c>
      <c r="E341" s="33">
        <v>1400</v>
      </c>
      <c r="F341" s="33">
        <v>1273</v>
      </c>
      <c r="G341" s="33">
        <v>1034</v>
      </c>
      <c r="H341" s="301">
        <v>1051</v>
      </c>
      <c r="I341" s="307">
        <f t="shared" si="10"/>
        <v>-33.419188667095945</v>
      </c>
      <c r="J341" s="307">
        <f t="shared" si="11"/>
        <v>-18.774548311076199</v>
      </c>
    </row>
    <row r="342" spans="1:10" ht="12.75" customHeight="1">
      <c r="A342" s="2">
        <v>101006</v>
      </c>
      <c r="B342" s="2" t="s">
        <v>576</v>
      </c>
      <c r="C342" s="33">
        <v>1297</v>
      </c>
      <c r="D342" s="33">
        <v>1376</v>
      </c>
      <c r="E342" s="33">
        <v>1328</v>
      </c>
      <c r="F342" s="33">
        <v>1371</v>
      </c>
      <c r="G342" s="33">
        <v>1215</v>
      </c>
      <c r="H342" s="301">
        <v>1166</v>
      </c>
      <c r="I342" s="307">
        <f t="shared" si="10"/>
        <v>-6.3222821896684653</v>
      </c>
      <c r="J342" s="307">
        <f t="shared" si="11"/>
        <v>-11.37855579868709</v>
      </c>
    </row>
    <row r="343" spans="1:10" ht="12.75" customHeight="1">
      <c r="A343" s="2">
        <v>101007</v>
      </c>
      <c r="B343" s="2" t="s">
        <v>418</v>
      </c>
      <c r="C343" s="33">
        <v>5204</v>
      </c>
      <c r="D343" s="33">
        <v>5298</v>
      </c>
      <c r="E343" s="33">
        <v>5264</v>
      </c>
      <c r="F343" s="33">
        <v>3614</v>
      </c>
      <c r="G343" s="33">
        <v>3125</v>
      </c>
      <c r="H343" s="301">
        <v>2996</v>
      </c>
      <c r="I343" s="307">
        <f t="shared" si="10"/>
        <v>-39.950038431975408</v>
      </c>
      <c r="J343" s="307">
        <f t="shared" si="11"/>
        <v>-13.530713890426121</v>
      </c>
    </row>
    <row r="344" spans="1:10" ht="12.75" customHeight="1">
      <c r="A344" s="2">
        <v>101008</v>
      </c>
      <c r="B344" s="2" t="s">
        <v>289</v>
      </c>
      <c r="C344" s="33">
        <v>10369</v>
      </c>
      <c r="D344" s="33">
        <v>13082</v>
      </c>
      <c r="E344" s="33">
        <v>14113</v>
      </c>
      <c r="F344" s="33">
        <v>13987</v>
      </c>
      <c r="G344" s="33">
        <v>15051</v>
      </c>
      <c r="H344" s="301">
        <v>14973</v>
      </c>
      <c r="I344" s="307">
        <f t="shared" si="10"/>
        <v>45.153823898157967</v>
      </c>
      <c r="J344" s="307">
        <f t="shared" si="11"/>
        <v>7.6070637020090075</v>
      </c>
    </row>
    <row r="345" spans="1:10" ht="12.75" customHeight="1">
      <c r="A345" s="2">
        <v>101009</v>
      </c>
      <c r="B345" s="2" t="s">
        <v>343</v>
      </c>
      <c r="C345" s="33">
        <v>4989</v>
      </c>
      <c r="D345" s="33">
        <v>5256</v>
      </c>
      <c r="E345" s="33">
        <v>5331</v>
      </c>
      <c r="F345" s="33">
        <v>5500</v>
      </c>
      <c r="G345" s="33">
        <v>5434</v>
      </c>
      <c r="H345" s="301">
        <v>5459</v>
      </c>
      <c r="I345" s="307">
        <f t="shared" si="10"/>
        <v>8.9196231709761467</v>
      </c>
      <c r="J345" s="307">
        <f t="shared" si="11"/>
        <v>-1.2</v>
      </c>
    </row>
    <row r="346" spans="1:10" ht="12.75" customHeight="1">
      <c r="A346" s="2">
        <v>101010</v>
      </c>
      <c r="B346" s="2" t="s">
        <v>267</v>
      </c>
      <c r="C346" s="33">
        <v>50970</v>
      </c>
      <c r="D346" s="33">
        <v>58692</v>
      </c>
      <c r="E346" s="33">
        <v>59001</v>
      </c>
      <c r="F346" s="33">
        <v>60010</v>
      </c>
      <c r="G346" s="33">
        <v>58881</v>
      </c>
      <c r="H346" s="301">
        <v>61131</v>
      </c>
      <c r="I346" s="307">
        <f t="shared" si="10"/>
        <v>15.520894643908182</v>
      </c>
      <c r="J346" s="307">
        <f t="shared" si="11"/>
        <v>-1.881353107815364</v>
      </c>
    </row>
    <row r="347" spans="1:10" ht="12.75" customHeight="1">
      <c r="A347" s="2">
        <v>101011</v>
      </c>
      <c r="B347" s="2" t="s">
        <v>411</v>
      </c>
      <c r="C347" s="33">
        <v>3542</v>
      </c>
      <c r="D347" s="33">
        <v>3601</v>
      </c>
      <c r="E347" s="33">
        <v>3936</v>
      </c>
      <c r="F347" s="33">
        <v>3377</v>
      </c>
      <c r="G347" s="33">
        <v>3243</v>
      </c>
      <c r="H347" s="301">
        <v>3165</v>
      </c>
      <c r="I347" s="307">
        <f t="shared" si="10"/>
        <v>-8.4415584415584419</v>
      </c>
      <c r="J347" s="307">
        <f t="shared" si="11"/>
        <v>-3.968018951732307</v>
      </c>
    </row>
    <row r="348" spans="1:10" ht="12.75" customHeight="1">
      <c r="A348" s="2">
        <v>101012</v>
      </c>
      <c r="B348" s="2" t="s">
        <v>302</v>
      </c>
      <c r="C348" s="33">
        <v>14806</v>
      </c>
      <c r="D348" s="33">
        <v>15675</v>
      </c>
      <c r="E348" s="33">
        <v>11431</v>
      </c>
      <c r="F348" s="33">
        <v>10829</v>
      </c>
      <c r="G348" s="33">
        <v>10065</v>
      </c>
      <c r="H348" s="301">
        <v>10533</v>
      </c>
      <c r="I348" s="307">
        <f t="shared" si="10"/>
        <v>-32.020802377414562</v>
      </c>
      <c r="J348" s="307">
        <f t="shared" si="11"/>
        <v>-7.0551297442053738</v>
      </c>
    </row>
    <row r="349" spans="1:10" ht="12.75" customHeight="1">
      <c r="A349" s="2">
        <v>101013</v>
      </c>
      <c r="B349" s="2" t="s">
        <v>287</v>
      </c>
      <c r="C349" s="33">
        <v>10247</v>
      </c>
      <c r="D349" s="33">
        <v>12502</v>
      </c>
      <c r="E349" s="33">
        <v>12315</v>
      </c>
      <c r="F349" s="33">
        <v>14233</v>
      </c>
      <c r="G349" s="33">
        <v>15827</v>
      </c>
      <c r="H349" s="301">
        <v>17552</v>
      </c>
      <c r="I349" s="307">
        <f t="shared" si="10"/>
        <v>54.45496242802772</v>
      </c>
      <c r="J349" s="307">
        <f t="shared" si="11"/>
        <v>11.199325511136092</v>
      </c>
    </row>
    <row r="350" spans="1:10" ht="12.75" customHeight="1">
      <c r="A350" s="2">
        <v>101014</v>
      </c>
      <c r="B350" s="2" t="s">
        <v>391</v>
      </c>
      <c r="C350" s="33">
        <v>3675</v>
      </c>
      <c r="D350" s="33">
        <v>4312</v>
      </c>
      <c r="E350" s="33">
        <v>4683</v>
      </c>
      <c r="F350" s="33">
        <v>3245</v>
      </c>
      <c r="G350" s="33">
        <v>3529</v>
      </c>
      <c r="H350" s="301">
        <v>3640</v>
      </c>
      <c r="I350" s="307">
        <f t="shared" si="10"/>
        <v>-3.9727891156462589</v>
      </c>
      <c r="J350" s="307">
        <f t="shared" si="11"/>
        <v>8.7519260400616332</v>
      </c>
    </row>
    <row r="351" spans="1:10" ht="12.75" customHeight="1">
      <c r="A351" s="2">
        <v>101015</v>
      </c>
      <c r="B351" s="2" t="s">
        <v>325</v>
      </c>
      <c r="C351" s="33">
        <v>8555</v>
      </c>
      <c r="D351" s="33">
        <v>9198</v>
      </c>
      <c r="E351" s="33">
        <v>7510</v>
      </c>
      <c r="F351" s="33">
        <v>7125</v>
      </c>
      <c r="G351" s="33">
        <v>6718</v>
      </c>
      <c r="H351" s="301">
        <v>6574</v>
      </c>
      <c r="I351" s="307">
        <f t="shared" si="10"/>
        <v>-21.472822910578611</v>
      </c>
      <c r="J351" s="307">
        <f t="shared" si="11"/>
        <v>-5.712280701754386</v>
      </c>
    </row>
    <row r="352" spans="1:10" ht="12.75" customHeight="1">
      <c r="A352" s="2">
        <v>101016</v>
      </c>
      <c r="B352" s="2" t="s">
        <v>553</v>
      </c>
      <c r="C352" s="33">
        <v>2177</v>
      </c>
      <c r="D352" s="33">
        <v>1849</v>
      </c>
      <c r="E352" s="33">
        <v>1859</v>
      </c>
      <c r="F352" s="33">
        <v>1627</v>
      </c>
      <c r="G352" s="33">
        <v>1337</v>
      </c>
      <c r="H352" s="301">
        <v>1242</v>
      </c>
      <c r="I352" s="307">
        <f t="shared" si="10"/>
        <v>-38.585209003215432</v>
      </c>
      <c r="J352" s="307">
        <f t="shared" si="11"/>
        <v>-17.824216349108791</v>
      </c>
    </row>
    <row r="353" spans="1:10" ht="12.75" customHeight="1">
      <c r="A353" s="2">
        <v>101017</v>
      </c>
      <c r="B353" s="2" t="s">
        <v>306</v>
      </c>
      <c r="C353" s="33">
        <v>10935</v>
      </c>
      <c r="D353" s="33">
        <v>11011</v>
      </c>
      <c r="E353" s="33">
        <v>10473</v>
      </c>
      <c r="F353" s="33">
        <v>9594</v>
      </c>
      <c r="G353" s="33">
        <v>9267</v>
      </c>
      <c r="H353" s="301">
        <v>9230</v>
      </c>
      <c r="I353" s="307">
        <f t="shared" si="10"/>
        <v>-15.253772290809328</v>
      </c>
      <c r="J353" s="307">
        <f t="shared" si="11"/>
        <v>-3.4083802376485304</v>
      </c>
    </row>
    <row r="354" spans="1:10" ht="12.75" customHeight="1">
      <c r="A354" s="2">
        <v>101018</v>
      </c>
      <c r="B354" s="2" t="s">
        <v>395</v>
      </c>
      <c r="C354" s="33">
        <v>3560</v>
      </c>
      <c r="D354" s="33">
        <v>3818</v>
      </c>
      <c r="E354" s="33">
        <v>3874</v>
      </c>
      <c r="F354" s="33">
        <v>3385</v>
      </c>
      <c r="G354" s="33">
        <v>3467</v>
      </c>
      <c r="H354" s="301">
        <v>3430</v>
      </c>
      <c r="I354" s="307">
        <f t="shared" si="10"/>
        <v>-2.6123595505617976</v>
      </c>
      <c r="J354" s="307">
        <f t="shared" si="11"/>
        <v>2.4224519940915803</v>
      </c>
    </row>
    <row r="355" spans="1:10" ht="12.75" customHeight="1">
      <c r="A355" s="2">
        <v>101019</v>
      </c>
      <c r="B355" s="2" t="s">
        <v>342</v>
      </c>
      <c r="C355" s="33">
        <v>4738</v>
      </c>
      <c r="D355" s="33">
        <v>5238</v>
      </c>
      <c r="E355" s="33">
        <v>5499</v>
      </c>
      <c r="F355" s="33">
        <v>5614</v>
      </c>
      <c r="G355" s="33">
        <v>5594</v>
      </c>
      <c r="H355" s="301">
        <v>5696</v>
      </c>
      <c r="I355" s="307">
        <f t="shared" si="10"/>
        <v>18.066694807935839</v>
      </c>
      <c r="J355" s="307">
        <f t="shared" si="11"/>
        <v>-0.35625222657641609</v>
      </c>
    </row>
    <row r="356" spans="1:10" ht="12.75" customHeight="1">
      <c r="A356" s="2">
        <v>101020</v>
      </c>
      <c r="B356" s="2" t="s">
        <v>477</v>
      </c>
      <c r="C356" s="33">
        <v>3177</v>
      </c>
      <c r="D356" s="33">
        <v>3044</v>
      </c>
      <c r="E356" s="33">
        <v>2648</v>
      </c>
      <c r="F356" s="33">
        <v>2415</v>
      </c>
      <c r="G356" s="33">
        <v>2192</v>
      </c>
      <c r="H356" s="301">
        <v>2180</v>
      </c>
      <c r="I356" s="307">
        <f t="shared" si="10"/>
        <v>-31.004091910607489</v>
      </c>
      <c r="J356" s="307">
        <f t="shared" si="11"/>
        <v>-9.2339544513457561</v>
      </c>
    </row>
    <row r="357" spans="1:10" ht="12.75" customHeight="1">
      <c r="A357" s="2">
        <v>101021</v>
      </c>
      <c r="B357" s="2" t="s">
        <v>618</v>
      </c>
      <c r="C357" s="33">
        <v>2067</v>
      </c>
      <c r="D357" s="33">
        <v>1703</v>
      </c>
      <c r="E357" s="33">
        <v>1426</v>
      </c>
      <c r="F357" s="33">
        <v>1105</v>
      </c>
      <c r="G357" s="33">
        <v>898</v>
      </c>
      <c r="H357" s="301">
        <v>846</v>
      </c>
      <c r="I357" s="307">
        <f t="shared" si="10"/>
        <v>-56.555394291243346</v>
      </c>
      <c r="J357" s="307">
        <f t="shared" si="11"/>
        <v>-18.733031674208146</v>
      </c>
    </row>
    <row r="358" spans="1:10" ht="12.75" customHeight="1">
      <c r="A358" s="2">
        <v>101022</v>
      </c>
      <c r="B358" s="2" t="s">
        <v>464</v>
      </c>
      <c r="C358" s="33">
        <v>2831</v>
      </c>
      <c r="D358" s="33">
        <v>2630</v>
      </c>
      <c r="E358" s="33">
        <v>2578</v>
      </c>
      <c r="F358" s="33">
        <v>2327</v>
      </c>
      <c r="G358" s="33">
        <v>2262</v>
      </c>
      <c r="H358" s="301">
        <v>2175</v>
      </c>
      <c r="I358" s="307">
        <f t="shared" si="10"/>
        <v>-20.098904980572236</v>
      </c>
      <c r="J358" s="307">
        <f t="shared" si="11"/>
        <v>-2.7932960893854748</v>
      </c>
    </row>
    <row r="359" spans="1:10" ht="12.75" customHeight="1">
      <c r="A359" s="2">
        <v>101023</v>
      </c>
      <c r="B359" s="2" t="s">
        <v>556</v>
      </c>
      <c r="C359" s="33">
        <v>2455</v>
      </c>
      <c r="D359" s="33">
        <v>2308</v>
      </c>
      <c r="E359" s="33">
        <v>1920</v>
      </c>
      <c r="F359" s="33">
        <v>1583</v>
      </c>
      <c r="G359" s="33">
        <v>1321</v>
      </c>
      <c r="H359" s="301">
        <v>1287</v>
      </c>
      <c r="I359" s="307">
        <f t="shared" si="10"/>
        <v>-46.191446028513241</v>
      </c>
      <c r="J359" s="307">
        <f t="shared" si="11"/>
        <v>-16.55085281111813</v>
      </c>
    </row>
    <row r="360" spans="1:10" ht="12.75" customHeight="1">
      <c r="A360" s="2">
        <v>101024</v>
      </c>
      <c r="B360" s="2" t="s">
        <v>403</v>
      </c>
      <c r="C360" s="33">
        <v>3925</v>
      </c>
      <c r="D360" s="33">
        <v>3924</v>
      </c>
      <c r="E360" s="33">
        <v>3558</v>
      </c>
      <c r="F360" s="33">
        <v>3177</v>
      </c>
      <c r="G360" s="33">
        <v>3326</v>
      </c>
      <c r="H360" s="301">
        <v>3250</v>
      </c>
      <c r="I360" s="307">
        <f t="shared" si="10"/>
        <v>-15.261146496815286</v>
      </c>
      <c r="J360" s="307">
        <f t="shared" si="11"/>
        <v>4.6899590808939253</v>
      </c>
    </row>
    <row r="361" spans="1:10" ht="12.75" customHeight="1">
      <c r="A361" s="2">
        <v>101025</v>
      </c>
      <c r="B361" s="2" t="s">
        <v>332</v>
      </c>
      <c r="C361" s="33">
        <v>6227</v>
      </c>
      <c r="D361" s="33">
        <v>6924</v>
      </c>
      <c r="E361" s="33">
        <v>6424</v>
      </c>
      <c r="F361" s="33">
        <v>6107</v>
      </c>
      <c r="G361" s="33">
        <v>6486</v>
      </c>
      <c r="H361" s="301">
        <v>6596</v>
      </c>
      <c r="I361" s="307">
        <f t="shared" si="10"/>
        <v>4.159306246988919</v>
      </c>
      <c r="J361" s="307">
        <f t="shared" si="11"/>
        <v>6.2059931226461442</v>
      </c>
    </row>
    <row r="362" spans="1:10" ht="12.75" customHeight="1">
      <c r="A362" s="2">
        <v>101026</v>
      </c>
      <c r="B362" s="2" t="s">
        <v>615</v>
      </c>
      <c r="C362" s="33">
        <v>1778</v>
      </c>
      <c r="D362" s="33">
        <v>1525</v>
      </c>
      <c r="E362" s="33">
        <v>1302</v>
      </c>
      <c r="F362" s="33">
        <v>973</v>
      </c>
      <c r="G362" s="33">
        <v>929</v>
      </c>
      <c r="H362" s="301">
        <v>883</v>
      </c>
      <c r="I362" s="307">
        <f t="shared" si="10"/>
        <v>-47.750281214848144</v>
      </c>
      <c r="J362" s="307">
        <f t="shared" si="11"/>
        <v>-4.5220966084275434</v>
      </c>
    </row>
    <row r="363" spans="1:10" ht="12.75" customHeight="1">
      <c r="A363" s="2">
        <v>101027</v>
      </c>
      <c r="B363" s="2" t="s">
        <v>495</v>
      </c>
      <c r="C363" s="33">
        <v>3050</v>
      </c>
      <c r="D363" s="33">
        <v>2894</v>
      </c>
      <c r="E363" s="33">
        <v>2690</v>
      </c>
      <c r="F363" s="33">
        <v>2373</v>
      </c>
      <c r="G363" s="33">
        <v>1979</v>
      </c>
      <c r="H363" s="301">
        <v>1884</v>
      </c>
      <c r="I363" s="307">
        <f t="shared" si="10"/>
        <v>-35.114754098360656</v>
      </c>
      <c r="J363" s="307">
        <f t="shared" si="11"/>
        <v>-16.603455541508637</v>
      </c>
    </row>
    <row r="364" spans="1:10" ht="12.75" customHeight="1">
      <c r="A364" s="2">
        <v>102001</v>
      </c>
      <c r="B364" s="2" t="s">
        <v>450</v>
      </c>
      <c r="C364" s="33">
        <v>4072</v>
      </c>
      <c r="D364" s="33">
        <v>3280</v>
      </c>
      <c r="E364" s="33">
        <v>3293</v>
      </c>
      <c r="F364" s="33">
        <v>3046</v>
      </c>
      <c r="G364" s="33">
        <v>2448</v>
      </c>
      <c r="H364" s="301">
        <v>2496</v>
      </c>
      <c r="I364" s="307">
        <f t="shared" si="10"/>
        <v>-39.882121807465623</v>
      </c>
      <c r="J364" s="307">
        <f t="shared" si="11"/>
        <v>-19.632304661851609</v>
      </c>
    </row>
    <row r="365" spans="1:10" ht="12.75" customHeight="1">
      <c r="A365" s="2">
        <v>102002</v>
      </c>
      <c r="B365" s="2" t="s">
        <v>533</v>
      </c>
      <c r="C365" s="33">
        <v>2706</v>
      </c>
      <c r="D365" s="33">
        <v>2332</v>
      </c>
      <c r="E365" s="33">
        <v>2069</v>
      </c>
      <c r="F365" s="33">
        <v>1799</v>
      </c>
      <c r="G365" s="33">
        <v>1532</v>
      </c>
      <c r="H365" s="301">
        <v>1441</v>
      </c>
      <c r="I365" s="307">
        <f t="shared" si="10"/>
        <v>-43.385070214338505</v>
      </c>
      <c r="J365" s="307">
        <f t="shared" si="11"/>
        <v>-14.841578654808227</v>
      </c>
    </row>
    <row r="366" spans="1:10" ht="12.75" customHeight="1">
      <c r="A366" s="2">
        <v>102003</v>
      </c>
      <c r="B366" s="2" t="s">
        <v>381</v>
      </c>
      <c r="C366" s="33">
        <v>4126</v>
      </c>
      <c r="D366" s="33">
        <v>4254</v>
      </c>
      <c r="E366" s="33">
        <v>4333</v>
      </c>
      <c r="F366" s="33">
        <v>4106</v>
      </c>
      <c r="G366" s="33">
        <v>3983</v>
      </c>
      <c r="H366" s="301">
        <v>3949</v>
      </c>
      <c r="I366" s="307">
        <f t="shared" si="10"/>
        <v>-3.4658264663111975</v>
      </c>
      <c r="J366" s="307">
        <f t="shared" si="11"/>
        <v>-2.9956161714564051</v>
      </c>
    </row>
    <row r="367" spans="1:10" ht="12.75" customHeight="1">
      <c r="A367" s="2">
        <v>102004</v>
      </c>
      <c r="B367" s="2" t="s">
        <v>646</v>
      </c>
      <c r="C367" s="33">
        <v>821</v>
      </c>
      <c r="D367" s="33">
        <v>812</v>
      </c>
      <c r="E367" s="33">
        <v>833</v>
      </c>
      <c r="F367" s="33">
        <v>766</v>
      </c>
      <c r="G367" s="33">
        <v>670</v>
      </c>
      <c r="H367" s="301">
        <v>635</v>
      </c>
      <c r="I367" s="307">
        <f t="shared" si="10"/>
        <v>-18.392204628501826</v>
      </c>
      <c r="J367" s="307">
        <f t="shared" si="11"/>
        <v>-12.532637075718014</v>
      </c>
    </row>
    <row r="368" spans="1:10" ht="12.75" customHeight="1">
      <c r="A368" s="2">
        <v>102005</v>
      </c>
      <c r="B368" s="2" t="s">
        <v>594</v>
      </c>
      <c r="C368" s="33">
        <v>1622</v>
      </c>
      <c r="D368" s="33">
        <v>1269</v>
      </c>
      <c r="E368" s="33">
        <v>1309</v>
      </c>
      <c r="F368" s="33">
        <v>1205</v>
      </c>
      <c r="G368" s="33">
        <v>1097</v>
      </c>
      <c r="H368" s="301">
        <v>1049</v>
      </c>
      <c r="I368" s="307">
        <f t="shared" si="10"/>
        <v>-32.367447595561032</v>
      </c>
      <c r="J368" s="307">
        <f t="shared" si="11"/>
        <v>-8.9626556016597512</v>
      </c>
    </row>
    <row r="369" spans="1:10" ht="12.75" customHeight="1">
      <c r="A369" s="2">
        <v>102006</v>
      </c>
      <c r="B369" s="2" t="s">
        <v>400</v>
      </c>
      <c r="C369" s="33">
        <v>3775</v>
      </c>
      <c r="D369" s="33">
        <v>3887</v>
      </c>
      <c r="E369" s="33">
        <v>4079</v>
      </c>
      <c r="F369" s="33">
        <v>3647</v>
      </c>
      <c r="G369" s="33">
        <v>3405</v>
      </c>
      <c r="H369" s="301">
        <v>3315</v>
      </c>
      <c r="I369" s="307">
        <f t="shared" si="10"/>
        <v>-9.8013245033112586</v>
      </c>
      <c r="J369" s="307">
        <f t="shared" si="11"/>
        <v>-6.6355908966273649</v>
      </c>
    </row>
    <row r="370" spans="1:10" ht="12.75" customHeight="1">
      <c r="A370" s="2">
        <v>102007</v>
      </c>
      <c r="B370" s="2" t="s">
        <v>568</v>
      </c>
      <c r="C370" s="33">
        <v>1912</v>
      </c>
      <c r="D370" s="33">
        <v>1590</v>
      </c>
      <c r="E370" s="33">
        <v>1496</v>
      </c>
      <c r="F370" s="33">
        <v>1308</v>
      </c>
      <c r="G370" s="33">
        <v>1272</v>
      </c>
      <c r="H370" s="301">
        <v>1214</v>
      </c>
      <c r="I370" s="307">
        <f t="shared" si="10"/>
        <v>-33.472803347280333</v>
      </c>
      <c r="J370" s="307">
        <f t="shared" si="11"/>
        <v>-2.7522935779816518</v>
      </c>
    </row>
    <row r="371" spans="1:10" ht="12.75" customHeight="1">
      <c r="A371" s="2">
        <v>102008</v>
      </c>
      <c r="B371" s="2" t="s">
        <v>453</v>
      </c>
      <c r="C371" s="33">
        <v>4021</v>
      </c>
      <c r="D371" s="33">
        <v>3221</v>
      </c>
      <c r="E371" s="33">
        <v>3245</v>
      </c>
      <c r="F371" s="33">
        <v>3544</v>
      </c>
      <c r="G371" s="33">
        <v>2433</v>
      </c>
      <c r="H371" s="301">
        <v>2246</v>
      </c>
      <c r="I371" s="307">
        <f t="shared" si="10"/>
        <v>-39.492663516538173</v>
      </c>
      <c r="J371" s="307">
        <f t="shared" si="11"/>
        <v>-31.34875846501129</v>
      </c>
    </row>
    <row r="372" spans="1:10" ht="12.75" customHeight="1">
      <c r="A372" s="2">
        <v>102009</v>
      </c>
      <c r="B372" s="2" t="s">
        <v>484</v>
      </c>
      <c r="C372" s="33">
        <v>2672</v>
      </c>
      <c r="D372" s="33">
        <v>2434</v>
      </c>
      <c r="E372" s="33">
        <v>2444</v>
      </c>
      <c r="F372" s="33">
        <v>2193</v>
      </c>
      <c r="G372" s="33">
        <v>2102</v>
      </c>
      <c r="H372" s="301">
        <v>2074</v>
      </c>
      <c r="I372" s="307">
        <f t="shared" si="10"/>
        <v>-21.332335329341319</v>
      </c>
      <c r="J372" s="307">
        <f t="shared" si="11"/>
        <v>-4.1495668034655724</v>
      </c>
    </row>
    <row r="373" spans="1:10" ht="12.75" customHeight="1">
      <c r="A373" s="2">
        <v>102010</v>
      </c>
      <c r="B373" s="2" t="s">
        <v>458</v>
      </c>
      <c r="C373" s="33">
        <v>4404</v>
      </c>
      <c r="D373" s="33">
        <v>3355</v>
      </c>
      <c r="E373" s="33">
        <v>3026</v>
      </c>
      <c r="F373" s="33">
        <v>2698</v>
      </c>
      <c r="G373" s="33">
        <v>2373</v>
      </c>
      <c r="H373" s="301">
        <v>2252</v>
      </c>
      <c r="I373" s="307">
        <f t="shared" si="10"/>
        <v>-46.117166212534059</v>
      </c>
      <c r="J373" s="307">
        <f t="shared" si="11"/>
        <v>-12.045959970348406</v>
      </c>
    </row>
    <row r="374" spans="1:10" ht="12.75" customHeight="1">
      <c r="A374" s="2">
        <v>102011</v>
      </c>
      <c r="B374" s="2" t="s">
        <v>341</v>
      </c>
      <c r="C374" s="33">
        <v>8651</v>
      </c>
      <c r="D374" s="33">
        <v>8534</v>
      </c>
      <c r="E374" s="33">
        <v>8099</v>
      </c>
      <c r="F374" s="33">
        <v>6283</v>
      </c>
      <c r="G374" s="33">
        <v>5638</v>
      </c>
      <c r="H374" s="301">
        <v>5435</v>
      </c>
      <c r="I374" s="307">
        <f t="shared" si="10"/>
        <v>-34.828343544098949</v>
      </c>
      <c r="J374" s="307">
        <f t="shared" si="11"/>
        <v>-10.265796593983765</v>
      </c>
    </row>
    <row r="375" spans="1:10" ht="12.75" customHeight="1">
      <c r="A375" s="2">
        <v>102012</v>
      </c>
      <c r="B375" s="2" t="s">
        <v>507</v>
      </c>
      <c r="C375" s="33">
        <v>1910</v>
      </c>
      <c r="D375" s="33">
        <v>1739</v>
      </c>
      <c r="E375" s="33">
        <v>1703</v>
      </c>
      <c r="F375" s="33">
        <v>1839</v>
      </c>
      <c r="G375" s="33">
        <v>1844</v>
      </c>
      <c r="H375" s="301">
        <v>1856</v>
      </c>
      <c r="I375" s="307">
        <f t="shared" si="10"/>
        <v>-3.4554973821989527</v>
      </c>
      <c r="J375" s="307">
        <f t="shared" si="11"/>
        <v>0.27188689505165853</v>
      </c>
    </row>
    <row r="376" spans="1:10" ht="12.75" customHeight="1">
      <c r="A376" s="2">
        <v>102013</v>
      </c>
      <c r="B376" s="2" t="s">
        <v>538</v>
      </c>
      <c r="C376" s="33">
        <v>1097</v>
      </c>
      <c r="D376" s="33">
        <v>1177</v>
      </c>
      <c r="E376" s="33">
        <v>1366</v>
      </c>
      <c r="F376" s="33">
        <v>1377</v>
      </c>
      <c r="G376" s="33">
        <v>1439</v>
      </c>
      <c r="H376" s="301">
        <v>1425</v>
      </c>
      <c r="I376" s="307">
        <f t="shared" si="10"/>
        <v>31.175934366453966</v>
      </c>
      <c r="J376" s="307">
        <f t="shared" si="11"/>
        <v>4.5025417574437183</v>
      </c>
    </row>
    <row r="377" spans="1:10" ht="12.75" customHeight="1">
      <c r="A377" s="2">
        <v>102014</v>
      </c>
      <c r="B377" s="2" t="s">
        <v>496</v>
      </c>
      <c r="C377" s="33">
        <v>3019</v>
      </c>
      <c r="D377" s="33">
        <v>3040</v>
      </c>
      <c r="E377" s="33">
        <v>3018</v>
      </c>
      <c r="F377" s="33">
        <v>2354</v>
      </c>
      <c r="G377" s="33">
        <v>1976</v>
      </c>
      <c r="H377" s="301">
        <v>1981</v>
      </c>
      <c r="I377" s="307">
        <f t="shared" si="10"/>
        <v>-34.547863530970517</v>
      </c>
      <c r="J377" s="307">
        <f t="shared" si="11"/>
        <v>-16.057774001699237</v>
      </c>
    </row>
    <row r="378" spans="1:10" ht="12.75" customHeight="1">
      <c r="A378" s="2">
        <v>102015</v>
      </c>
      <c r="B378" s="2" t="s">
        <v>522</v>
      </c>
      <c r="C378" s="33">
        <v>1918</v>
      </c>
      <c r="D378" s="33">
        <v>1805</v>
      </c>
      <c r="E378" s="33">
        <v>1852</v>
      </c>
      <c r="F378" s="33">
        <v>1670</v>
      </c>
      <c r="G378" s="33">
        <v>1663</v>
      </c>
      <c r="H378" s="301">
        <v>1658</v>
      </c>
      <c r="I378" s="307">
        <f t="shared" si="10"/>
        <v>-13.29509906152242</v>
      </c>
      <c r="J378" s="307">
        <f t="shared" si="11"/>
        <v>-0.41916167664670656</v>
      </c>
    </row>
    <row r="379" spans="1:10" ht="12.75" customHeight="1">
      <c r="A379" s="2">
        <v>102016</v>
      </c>
      <c r="B379" s="2" t="s">
        <v>457</v>
      </c>
      <c r="C379" s="33">
        <v>3002</v>
      </c>
      <c r="D379" s="33">
        <v>3046</v>
      </c>
      <c r="E379" s="33">
        <v>3127</v>
      </c>
      <c r="F379" s="33">
        <v>2498</v>
      </c>
      <c r="G379" s="33">
        <v>2380</v>
      </c>
      <c r="H379" s="301">
        <v>2289</v>
      </c>
      <c r="I379" s="307">
        <f t="shared" si="10"/>
        <v>-20.719520319786806</v>
      </c>
      <c r="J379" s="307">
        <f t="shared" si="11"/>
        <v>-4.723779023218575</v>
      </c>
    </row>
    <row r="380" spans="1:10" ht="12.75" customHeight="1">
      <c r="A380" s="2">
        <v>102017</v>
      </c>
      <c r="B380" s="2" t="s">
        <v>385</v>
      </c>
      <c r="C380" s="33">
        <v>1432</v>
      </c>
      <c r="D380" s="33">
        <v>1487</v>
      </c>
      <c r="E380" s="33">
        <v>1861</v>
      </c>
      <c r="F380" s="33">
        <v>2662</v>
      </c>
      <c r="G380" s="33">
        <v>3822</v>
      </c>
      <c r="H380" s="301">
        <v>4143</v>
      </c>
      <c r="I380" s="307">
        <f t="shared" si="10"/>
        <v>166.89944134078212</v>
      </c>
      <c r="J380" s="307">
        <f t="shared" si="11"/>
        <v>43.576258452291512</v>
      </c>
    </row>
    <row r="381" spans="1:10" ht="12.75" customHeight="1">
      <c r="A381" s="2">
        <v>102018</v>
      </c>
      <c r="B381" s="2" t="s">
        <v>485</v>
      </c>
      <c r="C381" s="33">
        <v>3062</v>
      </c>
      <c r="D381" s="33">
        <v>2596</v>
      </c>
      <c r="E381" s="33">
        <v>2462</v>
      </c>
      <c r="F381" s="33">
        <v>2274</v>
      </c>
      <c r="G381" s="33">
        <v>2090</v>
      </c>
      <c r="H381" s="301">
        <v>1973</v>
      </c>
      <c r="I381" s="307">
        <f t="shared" si="10"/>
        <v>-31.743958197256696</v>
      </c>
      <c r="J381" s="307">
        <f t="shared" si="11"/>
        <v>-8.091468777484609</v>
      </c>
    </row>
    <row r="382" spans="1:10" ht="12.75" customHeight="1">
      <c r="A382" s="2">
        <v>102019</v>
      </c>
      <c r="B382" s="2" t="s">
        <v>392</v>
      </c>
      <c r="C382" s="33">
        <v>3572</v>
      </c>
      <c r="D382" s="33">
        <v>3663</v>
      </c>
      <c r="E382" s="33">
        <v>3627</v>
      </c>
      <c r="F382" s="33">
        <v>3630</v>
      </c>
      <c r="G382" s="33">
        <v>3498</v>
      </c>
      <c r="H382" s="301">
        <v>3669</v>
      </c>
      <c r="I382" s="307">
        <f t="shared" si="10"/>
        <v>-2.0716685330347144</v>
      </c>
      <c r="J382" s="307">
        <f t="shared" si="11"/>
        <v>-3.6363636363636362</v>
      </c>
    </row>
    <row r="383" spans="1:10" ht="12.75" customHeight="1">
      <c r="A383" s="2">
        <v>102020</v>
      </c>
      <c r="B383" s="2" t="s">
        <v>476</v>
      </c>
      <c r="C383" s="33">
        <v>3020</v>
      </c>
      <c r="D383" s="33">
        <v>3014</v>
      </c>
      <c r="E383" s="33">
        <v>3111</v>
      </c>
      <c r="F383" s="33">
        <v>2256</v>
      </c>
      <c r="G383" s="33">
        <v>2198</v>
      </c>
      <c r="H383" s="301">
        <v>2196</v>
      </c>
      <c r="I383" s="307">
        <f t="shared" si="10"/>
        <v>-27.218543046357617</v>
      </c>
      <c r="J383" s="307">
        <f t="shared" si="11"/>
        <v>-2.5709219858156027</v>
      </c>
    </row>
    <row r="384" spans="1:10" ht="12.75" customHeight="1">
      <c r="A384" s="2">
        <v>102021</v>
      </c>
      <c r="B384" s="2" t="s">
        <v>323</v>
      </c>
      <c r="C384" s="33">
        <v>7135</v>
      </c>
      <c r="D384" s="33">
        <v>7366</v>
      </c>
      <c r="E384" s="33">
        <v>7492</v>
      </c>
      <c r="F384" s="33">
        <v>7157</v>
      </c>
      <c r="G384" s="33">
        <v>6894</v>
      </c>
      <c r="H384" s="301">
        <v>6794</v>
      </c>
      <c r="I384" s="307">
        <f t="shared" si="10"/>
        <v>-3.3777154870357395</v>
      </c>
      <c r="J384" s="307">
        <f t="shared" si="11"/>
        <v>-3.6747240463881519</v>
      </c>
    </row>
    <row r="385" spans="1:10" ht="12.75" customHeight="1">
      <c r="A385" s="2">
        <v>102022</v>
      </c>
      <c r="B385" s="2" t="s">
        <v>634</v>
      </c>
      <c r="C385" s="33">
        <v>1125</v>
      </c>
      <c r="D385" s="33">
        <v>994</v>
      </c>
      <c r="E385" s="33">
        <v>969</v>
      </c>
      <c r="F385" s="33">
        <v>881</v>
      </c>
      <c r="G385" s="33">
        <v>796</v>
      </c>
      <c r="H385" s="301">
        <v>757</v>
      </c>
      <c r="I385" s="307">
        <f t="shared" si="10"/>
        <v>-29.244444444444444</v>
      </c>
      <c r="J385" s="307">
        <f t="shared" si="11"/>
        <v>-9.6481271282633365</v>
      </c>
    </row>
    <row r="386" spans="1:10" ht="12.75" customHeight="1">
      <c r="A386" s="2">
        <v>102023</v>
      </c>
      <c r="B386" s="2" t="s">
        <v>513</v>
      </c>
      <c r="C386" s="33">
        <v>2584</v>
      </c>
      <c r="D386" s="33">
        <v>2323</v>
      </c>
      <c r="E386" s="33">
        <v>2227</v>
      </c>
      <c r="F386" s="33">
        <v>2017</v>
      </c>
      <c r="G386" s="33">
        <v>1796</v>
      </c>
      <c r="H386" s="301">
        <v>1726</v>
      </c>
      <c r="I386" s="307">
        <f t="shared" si="10"/>
        <v>-30.495356037151705</v>
      </c>
      <c r="J386" s="307">
        <f t="shared" si="11"/>
        <v>-10.956866633614279</v>
      </c>
    </row>
    <row r="387" spans="1:10" ht="12.75" customHeight="1">
      <c r="A387" s="2">
        <v>102024</v>
      </c>
      <c r="B387" s="2" t="s">
        <v>545</v>
      </c>
      <c r="C387" s="33">
        <v>2290</v>
      </c>
      <c r="D387" s="33">
        <v>2068</v>
      </c>
      <c r="E387" s="33">
        <v>1610</v>
      </c>
      <c r="F387" s="33">
        <v>1477</v>
      </c>
      <c r="G387" s="33">
        <v>1384</v>
      </c>
      <c r="H387" s="301">
        <v>1320</v>
      </c>
      <c r="I387" s="307">
        <f t="shared" si="10"/>
        <v>-39.563318777292579</v>
      </c>
      <c r="J387" s="307">
        <f t="shared" si="11"/>
        <v>-6.2965470548408939</v>
      </c>
    </row>
    <row r="388" spans="1:10" ht="12.75" customHeight="1">
      <c r="A388" s="2">
        <v>102025</v>
      </c>
      <c r="B388" s="2" t="s">
        <v>331</v>
      </c>
      <c r="C388" s="33">
        <v>7369</v>
      </c>
      <c r="D388" s="33">
        <v>7298</v>
      </c>
      <c r="E388" s="33">
        <v>6913</v>
      </c>
      <c r="F388" s="33">
        <v>6778</v>
      </c>
      <c r="G388" s="33">
        <v>6490</v>
      </c>
      <c r="H388" s="301">
        <v>6357</v>
      </c>
      <c r="I388" s="307">
        <f t="shared" si="10"/>
        <v>-11.9283484869046</v>
      </c>
      <c r="J388" s="307">
        <f t="shared" si="11"/>
        <v>-4.2490410150486868</v>
      </c>
    </row>
    <row r="389" spans="1:10" ht="12.75" customHeight="1">
      <c r="A389" s="2">
        <v>102026</v>
      </c>
      <c r="B389" s="2" t="s">
        <v>561</v>
      </c>
      <c r="C389" s="33">
        <v>1586</v>
      </c>
      <c r="D389" s="33">
        <v>1466</v>
      </c>
      <c r="E389" s="33">
        <v>1385</v>
      </c>
      <c r="F389" s="33">
        <v>1377</v>
      </c>
      <c r="G389" s="33">
        <v>1303</v>
      </c>
      <c r="H389" s="301">
        <v>1301</v>
      </c>
      <c r="I389" s="307">
        <f t="shared" ref="I389:I413" si="12">(G389-C389)/C389*100</f>
        <v>-17.843631778058008</v>
      </c>
      <c r="J389" s="307">
        <f t="shared" ref="J389:J413" si="13">+(G389-F389)/F389*100</f>
        <v>-5.3740014524328252</v>
      </c>
    </row>
    <row r="390" spans="1:10" ht="12.75" customHeight="1">
      <c r="A390" s="2">
        <v>102027</v>
      </c>
      <c r="B390" s="2" t="s">
        <v>309</v>
      </c>
      <c r="C390" s="33">
        <v>8626</v>
      </c>
      <c r="D390" s="33">
        <v>9023</v>
      </c>
      <c r="E390" s="33">
        <v>8512</v>
      </c>
      <c r="F390" s="33">
        <v>8602</v>
      </c>
      <c r="G390" s="33">
        <v>8885</v>
      </c>
      <c r="H390" s="301">
        <v>9293</v>
      </c>
      <c r="I390" s="307">
        <f t="shared" si="12"/>
        <v>3.0025504289357756</v>
      </c>
      <c r="J390" s="307">
        <f t="shared" si="13"/>
        <v>3.2899325738200416</v>
      </c>
    </row>
    <row r="391" spans="1:10" ht="12.75" customHeight="1">
      <c r="A391" s="2">
        <v>102028</v>
      </c>
      <c r="B391" s="2" t="s">
        <v>574</v>
      </c>
      <c r="C391" s="33">
        <v>2409</v>
      </c>
      <c r="D391" s="33">
        <v>1833</v>
      </c>
      <c r="E391" s="33">
        <v>1664</v>
      </c>
      <c r="F391" s="33">
        <v>1364</v>
      </c>
      <c r="G391" s="33">
        <v>1233</v>
      </c>
      <c r="H391" s="301">
        <v>1172</v>
      </c>
      <c r="I391" s="307">
        <f t="shared" si="12"/>
        <v>-48.816936488169368</v>
      </c>
      <c r="J391" s="307">
        <f t="shared" si="13"/>
        <v>-9.6041055718475068</v>
      </c>
    </row>
    <row r="392" spans="1:10" ht="12.75" customHeight="1">
      <c r="A392" s="2">
        <v>102029</v>
      </c>
      <c r="B392" s="2" t="s">
        <v>597</v>
      </c>
      <c r="C392" s="33">
        <v>2046</v>
      </c>
      <c r="D392" s="33">
        <v>1537</v>
      </c>
      <c r="E392" s="33">
        <v>1512</v>
      </c>
      <c r="F392" s="33">
        <v>1319</v>
      </c>
      <c r="G392" s="33">
        <v>1048</v>
      </c>
      <c r="H392" s="301">
        <v>1026</v>
      </c>
      <c r="I392" s="307">
        <f t="shared" si="12"/>
        <v>-48.778103616813297</v>
      </c>
      <c r="J392" s="307">
        <f t="shared" si="13"/>
        <v>-20.545868081880212</v>
      </c>
    </row>
    <row r="393" spans="1:10" ht="12.75" customHeight="1">
      <c r="A393" s="2">
        <v>102030</v>
      </c>
      <c r="B393" s="2" t="s">
        <v>358</v>
      </c>
      <c r="C393" s="33">
        <v>3689</v>
      </c>
      <c r="D393" s="33">
        <v>3758</v>
      </c>
      <c r="E393" s="33">
        <v>4169</v>
      </c>
      <c r="F393" s="33">
        <v>4429</v>
      </c>
      <c r="G393" s="33">
        <v>4750</v>
      </c>
      <c r="H393" s="301">
        <v>4846</v>
      </c>
      <c r="I393" s="307">
        <f t="shared" si="12"/>
        <v>28.761181892111683</v>
      </c>
      <c r="J393" s="307">
        <f t="shared" si="13"/>
        <v>7.2476857078347248</v>
      </c>
    </row>
    <row r="394" spans="1:10" ht="12.75" customHeight="1">
      <c r="A394" s="2">
        <v>102031</v>
      </c>
      <c r="B394" s="2" t="s">
        <v>361</v>
      </c>
      <c r="C394" s="33">
        <v>4644</v>
      </c>
      <c r="D394" s="33">
        <v>4738</v>
      </c>
      <c r="E394" s="33">
        <v>4830</v>
      </c>
      <c r="F394" s="33">
        <v>4730</v>
      </c>
      <c r="G394" s="33">
        <v>4649</v>
      </c>
      <c r="H394" s="301">
        <v>4622</v>
      </c>
      <c r="I394" s="307">
        <f t="shared" si="12"/>
        <v>0.10766580534022395</v>
      </c>
      <c r="J394" s="307">
        <f t="shared" si="13"/>
        <v>-1.7124735729386893</v>
      </c>
    </row>
    <row r="395" spans="1:10" ht="12.75" customHeight="1">
      <c r="A395" s="2">
        <v>102032</v>
      </c>
      <c r="B395" s="2" t="s">
        <v>367</v>
      </c>
      <c r="C395" s="33">
        <v>4480</v>
      </c>
      <c r="D395" s="33">
        <v>4799</v>
      </c>
      <c r="E395" s="33">
        <v>4777</v>
      </c>
      <c r="F395" s="33">
        <v>4649</v>
      </c>
      <c r="G395" s="33">
        <v>4460</v>
      </c>
      <c r="H395" s="301">
        <v>4362</v>
      </c>
      <c r="I395" s="307">
        <f t="shared" si="12"/>
        <v>-0.4464285714285714</v>
      </c>
      <c r="J395" s="307">
        <f t="shared" si="13"/>
        <v>-4.0653904065390405</v>
      </c>
    </row>
    <row r="396" spans="1:10" ht="12.75" customHeight="1">
      <c r="A396" s="2">
        <v>102033</v>
      </c>
      <c r="B396" s="2" t="s">
        <v>470</v>
      </c>
      <c r="C396" s="33">
        <v>2270</v>
      </c>
      <c r="D396" s="33">
        <v>2260</v>
      </c>
      <c r="E396" s="33">
        <v>2427</v>
      </c>
      <c r="F396" s="33">
        <v>2308</v>
      </c>
      <c r="G396" s="33">
        <v>2238</v>
      </c>
      <c r="H396" s="301">
        <v>2218</v>
      </c>
      <c r="I396" s="307">
        <f t="shared" si="12"/>
        <v>-1.4096916299559472</v>
      </c>
      <c r="J396" s="307">
        <f t="shared" si="13"/>
        <v>-3.0329289428076258</v>
      </c>
    </row>
    <row r="397" spans="1:10" ht="12.75" customHeight="1">
      <c r="A397" s="2">
        <v>102034</v>
      </c>
      <c r="B397" s="2" t="s">
        <v>454</v>
      </c>
      <c r="C397" s="33">
        <v>2379</v>
      </c>
      <c r="D397" s="33">
        <v>2437</v>
      </c>
      <c r="E397" s="33">
        <v>2438</v>
      </c>
      <c r="F397" s="33">
        <v>2338</v>
      </c>
      <c r="G397" s="33">
        <v>2422</v>
      </c>
      <c r="H397" s="301">
        <v>2525</v>
      </c>
      <c r="I397" s="307">
        <f t="shared" si="12"/>
        <v>1.807482135350988</v>
      </c>
      <c r="J397" s="307">
        <f t="shared" si="13"/>
        <v>3.5928143712574849</v>
      </c>
    </row>
    <row r="398" spans="1:10" ht="12.75" customHeight="1">
      <c r="A398" s="2">
        <v>102035</v>
      </c>
      <c r="B398" s="2" t="s">
        <v>540</v>
      </c>
      <c r="C398" s="33">
        <v>2591</v>
      </c>
      <c r="D398" s="33">
        <v>1936</v>
      </c>
      <c r="E398" s="33">
        <v>1887</v>
      </c>
      <c r="F398" s="33">
        <v>1599</v>
      </c>
      <c r="G398" s="33">
        <v>1416</v>
      </c>
      <c r="H398" s="301">
        <v>1357</v>
      </c>
      <c r="I398" s="307">
        <f t="shared" si="12"/>
        <v>-45.349285989965267</v>
      </c>
      <c r="J398" s="307">
        <f t="shared" si="13"/>
        <v>-11.444652908067541</v>
      </c>
    </row>
    <row r="399" spans="1:10" ht="12.75" customHeight="1">
      <c r="A399" s="2">
        <v>102036</v>
      </c>
      <c r="B399" s="2" t="s">
        <v>416</v>
      </c>
      <c r="C399" s="33">
        <v>4044</v>
      </c>
      <c r="D399" s="33">
        <v>3637</v>
      </c>
      <c r="E399" s="33">
        <v>3955</v>
      </c>
      <c r="F399" s="33">
        <v>3238</v>
      </c>
      <c r="G399" s="33">
        <v>3148</v>
      </c>
      <c r="H399" s="301">
        <v>3100</v>
      </c>
      <c r="I399" s="307">
        <f t="shared" si="12"/>
        <v>-22.156280909990109</v>
      </c>
      <c r="J399" s="307">
        <f t="shared" si="13"/>
        <v>-2.7794935145151327</v>
      </c>
    </row>
    <row r="400" spans="1:10" ht="12.75" customHeight="1">
      <c r="A400" s="2">
        <v>102037</v>
      </c>
      <c r="B400" s="2" t="s">
        <v>324</v>
      </c>
      <c r="C400" s="33">
        <v>6661</v>
      </c>
      <c r="D400" s="33">
        <v>6430</v>
      </c>
      <c r="E400" s="33">
        <v>6759</v>
      </c>
      <c r="F400" s="33">
        <v>7068</v>
      </c>
      <c r="G400" s="33">
        <v>6850</v>
      </c>
      <c r="H400" s="301">
        <v>6773</v>
      </c>
      <c r="I400" s="307">
        <f t="shared" si="12"/>
        <v>2.8374118000300257</v>
      </c>
      <c r="J400" s="307">
        <f t="shared" si="13"/>
        <v>-3.0843237125070742</v>
      </c>
    </row>
    <row r="401" spans="1:10" ht="12.75" customHeight="1">
      <c r="A401" s="2">
        <v>102038</v>
      </c>
      <c r="B401" s="2" t="s">
        <v>612</v>
      </c>
      <c r="C401" s="33">
        <v>1565</v>
      </c>
      <c r="D401" s="33">
        <v>1411</v>
      </c>
      <c r="E401" s="33">
        <v>1237</v>
      </c>
      <c r="F401" s="33">
        <v>1082</v>
      </c>
      <c r="G401" s="33">
        <v>956</v>
      </c>
      <c r="H401" s="301">
        <v>969</v>
      </c>
      <c r="I401" s="307">
        <f t="shared" si="12"/>
        <v>-38.91373801916933</v>
      </c>
      <c r="J401" s="307">
        <f t="shared" si="13"/>
        <v>-11.645101663585953</v>
      </c>
    </row>
    <row r="402" spans="1:10" ht="12.75" customHeight="1">
      <c r="A402" s="2">
        <v>102039</v>
      </c>
      <c r="B402" s="2" t="s">
        <v>578</v>
      </c>
      <c r="C402" s="33">
        <v>1811</v>
      </c>
      <c r="D402" s="33">
        <v>1694</v>
      </c>
      <c r="E402" s="33">
        <v>1654</v>
      </c>
      <c r="F402" s="33">
        <v>1589</v>
      </c>
      <c r="G402" s="33">
        <v>1210</v>
      </c>
      <c r="H402" s="301">
        <v>1185</v>
      </c>
      <c r="I402" s="307">
        <f t="shared" si="12"/>
        <v>-33.186085035891772</v>
      </c>
      <c r="J402" s="307">
        <f t="shared" si="13"/>
        <v>-23.851478917558214</v>
      </c>
    </row>
    <row r="403" spans="1:10" ht="12.75" customHeight="1">
      <c r="A403" s="2">
        <v>102040</v>
      </c>
      <c r="B403" s="2" t="s">
        <v>447</v>
      </c>
      <c r="C403" s="33">
        <v>3754</v>
      </c>
      <c r="D403" s="33">
        <v>3120</v>
      </c>
      <c r="E403" s="33">
        <v>3240</v>
      </c>
      <c r="F403" s="33">
        <v>3068</v>
      </c>
      <c r="G403" s="33">
        <v>2472</v>
      </c>
      <c r="H403" s="301">
        <v>2447</v>
      </c>
      <c r="I403" s="307">
        <f t="shared" si="12"/>
        <v>-34.150239744272774</v>
      </c>
      <c r="J403" s="307">
        <f t="shared" si="13"/>
        <v>-19.426336375488916</v>
      </c>
    </row>
    <row r="404" spans="1:10" ht="12.75" customHeight="1">
      <c r="A404" s="2">
        <v>102041</v>
      </c>
      <c r="B404" s="2" t="s">
        <v>624</v>
      </c>
      <c r="C404" s="33">
        <v>797</v>
      </c>
      <c r="D404" s="33">
        <v>759</v>
      </c>
      <c r="E404" s="33">
        <v>821</v>
      </c>
      <c r="F404" s="33">
        <v>819</v>
      </c>
      <c r="G404" s="33">
        <v>858</v>
      </c>
      <c r="H404" s="301">
        <v>839</v>
      </c>
      <c r="I404" s="307">
        <f t="shared" si="12"/>
        <v>7.6537013801756597</v>
      </c>
      <c r="J404" s="307">
        <f t="shared" si="13"/>
        <v>4.7619047619047619</v>
      </c>
    </row>
    <row r="405" spans="1:10" ht="12.75" customHeight="1">
      <c r="A405" s="2">
        <v>102042</v>
      </c>
      <c r="B405" s="2" t="s">
        <v>536</v>
      </c>
      <c r="C405" s="33">
        <v>1664</v>
      </c>
      <c r="D405" s="33">
        <v>1576</v>
      </c>
      <c r="E405" s="33">
        <v>1615</v>
      </c>
      <c r="F405" s="33">
        <v>1609</v>
      </c>
      <c r="G405" s="33">
        <v>1470</v>
      </c>
      <c r="H405" s="301">
        <v>1458</v>
      </c>
      <c r="I405" s="307">
        <f t="shared" si="12"/>
        <v>-11.658653846153847</v>
      </c>
      <c r="J405" s="307">
        <f t="shared" si="13"/>
        <v>-8.6389061528899944</v>
      </c>
    </row>
    <row r="406" spans="1:10" ht="12.75" customHeight="1">
      <c r="A406" s="2">
        <v>102043</v>
      </c>
      <c r="B406" s="2" t="s">
        <v>445</v>
      </c>
      <c r="C406" s="33">
        <v>1967</v>
      </c>
      <c r="D406" s="33">
        <v>2160</v>
      </c>
      <c r="E406" s="33">
        <v>2395</v>
      </c>
      <c r="F406" s="33">
        <v>2497</v>
      </c>
      <c r="G406" s="33">
        <v>2526</v>
      </c>
      <c r="H406" s="301">
        <v>2525</v>
      </c>
      <c r="I406" s="307">
        <f t="shared" si="12"/>
        <v>28.418912048805289</v>
      </c>
      <c r="J406" s="307">
        <f t="shared" si="13"/>
        <v>1.1613936724068883</v>
      </c>
    </row>
    <row r="407" spans="1:10" ht="12.75" customHeight="1">
      <c r="A407" s="2">
        <v>102044</v>
      </c>
      <c r="B407" s="2" t="s">
        <v>327</v>
      </c>
      <c r="C407" s="33">
        <v>6852</v>
      </c>
      <c r="D407" s="33">
        <v>6863</v>
      </c>
      <c r="E407" s="33">
        <v>6869</v>
      </c>
      <c r="F407" s="33">
        <v>6836</v>
      </c>
      <c r="G407" s="33">
        <v>6555</v>
      </c>
      <c r="H407" s="301">
        <v>6559</v>
      </c>
      <c r="I407" s="307">
        <f t="shared" si="12"/>
        <v>-4.334500875656742</v>
      </c>
      <c r="J407" s="307">
        <f t="shared" si="13"/>
        <v>-4.1105909888823868</v>
      </c>
    </row>
    <row r="408" spans="1:10" ht="12.75" customHeight="1">
      <c r="A408" s="2">
        <v>102045</v>
      </c>
      <c r="B408" s="2" t="s">
        <v>644</v>
      </c>
      <c r="C408" s="33">
        <v>1098</v>
      </c>
      <c r="D408" s="33">
        <v>835</v>
      </c>
      <c r="E408" s="33">
        <v>883</v>
      </c>
      <c r="F408" s="33">
        <v>759</v>
      </c>
      <c r="G408" s="33">
        <v>682</v>
      </c>
      <c r="H408" s="301">
        <v>706</v>
      </c>
      <c r="I408" s="307">
        <f t="shared" si="12"/>
        <v>-37.887067395264118</v>
      </c>
      <c r="J408" s="307">
        <f t="shared" si="13"/>
        <v>-10.144927536231885</v>
      </c>
    </row>
    <row r="409" spans="1:10" ht="12.75" customHeight="1">
      <c r="A409" s="2">
        <v>102046</v>
      </c>
      <c r="B409" s="2" t="s">
        <v>591</v>
      </c>
      <c r="C409" s="33">
        <v>1519</v>
      </c>
      <c r="D409" s="33">
        <v>1236</v>
      </c>
      <c r="E409" s="33">
        <v>1309</v>
      </c>
      <c r="F409" s="33">
        <v>1231</v>
      </c>
      <c r="G409" s="33">
        <v>1106</v>
      </c>
      <c r="H409" s="301">
        <v>1081</v>
      </c>
      <c r="I409" s="307">
        <f t="shared" si="12"/>
        <v>-27.188940092165897</v>
      </c>
      <c r="J409" s="307">
        <f t="shared" si="13"/>
        <v>-10.154346060113728</v>
      </c>
    </row>
    <row r="410" spans="1:10" ht="12.75" customHeight="1">
      <c r="A410" s="2">
        <v>102047</v>
      </c>
      <c r="B410" s="2" t="s">
        <v>274</v>
      </c>
      <c r="C410" s="33">
        <v>31133</v>
      </c>
      <c r="D410" s="33">
        <v>31653</v>
      </c>
      <c r="E410" s="33">
        <v>34836</v>
      </c>
      <c r="F410" s="33">
        <v>33957</v>
      </c>
      <c r="G410" s="33">
        <v>33357</v>
      </c>
      <c r="H410" s="301">
        <v>33897</v>
      </c>
      <c r="I410" s="307">
        <f t="shared" si="12"/>
        <v>7.14354543410529</v>
      </c>
      <c r="J410" s="307">
        <f t="shared" si="13"/>
        <v>-1.7669405424507467</v>
      </c>
    </row>
    <row r="411" spans="1:10" ht="12.75" customHeight="1">
      <c r="A411" s="2">
        <v>102048</v>
      </c>
      <c r="B411" s="2" t="s">
        <v>631</v>
      </c>
      <c r="C411" s="33">
        <v>1089</v>
      </c>
      <c r="D411" s="33">
        <v>974</v>
      </c>
      <c r="E411" s="33">
        <v>946</v>
      </c>
      <c r="F411" s="33">
        <v>888</v>
      </c>
      <c r="G411" s="33">
        <v>802</v>
      </c>
      <c r="H411" s="301">
        <v>757</v>
      </c>
      <c r="I411" s="307">
        <f t="shared" si="12"/>
        <v>-26.354453627180902</v>
      </c>
      <c r="J411" s="307">
        <f t="shared" si="13"/>
        <v>-9.6846846846846848</v>
      </c>
    </row>
    <row r="412" spans="1:10" ht="12.75" customHeight="1">
      <c r="A412" s="2">
        <v>102049</v>
      </c>
      <c r="B412" s="2" t="s">
        <v>512</v>
      </c>
      <c r="C412" s="33">
        <v>1902</v>
      </c>
      <c r="D412" s="33">
        <v>1704</v>
      </c>
      <c r="E412" s="33">
        <v>1768</v>
      </c>
      <c r="F412" s="33">
        <v>1743</v>
      </c>
      <c r="G412" s="33">
        <v>1805</v>
      </c>
      <c r="H412" s="301">
        <v>1790</v>
      </c>
      <c r="I412" s="307">
        <f t="shared" si="12"/>
        <v>-5.0998948475289172</v>
      </c>
      <c r="J412" s="307">
        <f t="shared" si="13"/>
        <v>3.5570854847963282</v>
      </c>
    </row>
    <row r="413" spans="1:10" ht="12.75" customHeight="1">
      <c r="A413" s="2">
        <v>102050</v>
      </c>
      <c r="B413" s="2" t="s">
        <v>494</v>
      </c>
      <c r="C413" s="33">
        <v>2191</v>
      </c>
      <c r="D413" s="33">
        <v>2239</v>
      </c>
      <c r="E413" s="33">
        <v>2188</v>
      </c>
      <c r="F413" s="33">
        <v>2182</v>
      </c>
      <c r="G413" s="33">
        <v>1985</v>
      </c>
      <c r="H413" s="301">
        <v>2010</v>
      </c>
      <c r="I413" s="307">
        <f t="shared" si="12"/>
        <v>-9.4020994979461445</v>
      </c>
      <c r="J413" s="307">
        <f t="shared" si="13"/>
        <v>-9.0284142988084319</v>
      </c>
    </row>
    <row r="414" spans="1:10" ht="12.75" customHeight="1">
      <c r="B414" s="17"/>
    </row>
  </sheetData>
  <pageMargins left="0.75" right="0.75" top="1" bottom="1" header="0.5" footer="0.5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Q413"/>
  <sheetViews>
    <sheetView zoomScale="85" zoomScaleNormal="85" zoomScalePageLayoutView="85" workbookViewId="0">
      <selection activeCell="B2" sqref="B2"/>
    </sheetView>
  </sheetViews>
  <sheetFormatPr defaultColWidth="10.28515625" defaultRowHeight="12.75"/>
  <cols>
    <col min="1" max="1" width="10.28515625" style="16"/>
    <col min="2" max="2" width="21.42578125" style="16" customWidth="1"/>
    <col min="3" max="7" width="14.42578125" style="292" customWidth="1"/>
    <col min="8" max="12" width="14.42578125" style="143" customWidth="1"/>
    <col min="13" max="17" width="10.28515625" style="122"/>
    <col min="18" max="16384" width="10.28515625" style="16"/>
  </cols>
  <sheetData>
    <row r="1" spans="1:17">
      <c r="B1" s="35" t="s">
        <v>1338</v>
      </c>
      <c r="C1" s="287"/>
      <c r="D1" s="287"/>
      <c r="E1" s="287"/>
      <c r="F1" s="287"/>
      <c r="G1" s="287"/>
      <c r="H1" s="293"/>
      <c r="I1" s="293"/>
      <c r="J1" s="293"/>
      <c r="K1" s="293"/>
      <c r="L1" s="293"/>
      <c r="M1" s="297"/>
    </row>
    <row r="3" spans="1:17" s="283" customFormat="1" ht="21.75" customHeight="1">
      <c r="B3" s="300"/>
      <c r="C3" s="410">
        <v>2001</v>
      </c>
      <c r="D3" s="410"/>
      <c r="E3" s="410"/>
      <c r="F3" s="410"/>
      <c r="G3" s="410"/>
      <c r="H3" s="409">
        <v>2011</v>
      </c>
      <c r="I3" s="409"/>
      <c r="J3" s="409"/>
      <c r="K3" s="409"/>
      <c r="L3" s="409"/>
      <c r="M3" s="408">
        <v>2015</v>
      </c>
      <c r="N3" s="408"/>
      <c r="O3" s="408"/>
      <c r="P3" s="408"/>
      <c r="Q3" s="408"/>
    </row>
    <row r="4" spans="1:17" s="17" customFormat="1" ht="20.100000000000001" customHeight="1">
      <c r="A4" s="2" t="s">
        <v>680</v>
      </c>
      <c r="B4" s="19"/>
      <c r="C4" s="288" t="s">
        <v>681</v>
      </c>
      <c r="D4" s="288" t="s">
        <v>689</v>
      </c>
      <c r="E4" s="288" t="s">
        <v>690</v>
      </c>
      <c r="F4" s="288" t="s">
        <v>684</v>
      </c>
      <c r="G4" s="288" t="s">
        <v>685</v>
      </c>
      <c r="H4" s="294" t="s">
        <v>681</v>
      </c>
      <c r="I4" s="294" t="s">
        <v>689</v>
      </c>
      <c r="J4" s="294" t="s">
        <v>690</v>
      </c>
      <c r="K4" s="294" t="s">
        <v>684</v>
      </c>
      <c r="L4" s="294" t="s">
        <v>685</v>
      </c>
      <c r="M4" s="298" t="s">
        <v>681</v>
      </c>
      <c r="N4" s="298" t="s">
        <v>689</v>
      </c>
      <c r="O4" s="298" t="s">
        <v>690</v>
      </c>
      <c r="P4" s="298" t="s">
        <v>684</v>
      </c>
      <c r="Q4" s="298" t="s">
        <v>685</v>
      </c>
    </row>
    <row r="5" spans="1:17" s="17" customFormat="1">
      <c r="A5" s="2">
        <v>78001</v>
      </c>
      <c r="B5" s="2" t="s">
        <v>587</v>
      </c>
      <c r="C5" s="289">
        <v>174</v>
      </c>
      <c r="D5" s="289">
        <v>388</v>
      </c>
      <c r="E5" s="289">
        <v>397</v>
      </c>
      <c r="F5" s="289">
        <v>336</v>
      </c>
      <c r="G5" s="290">
        <f t="shared" ref="G5:G68" si="0">SUM(C5:F5)</f>
        <v>1295</v>
      </c>
      <c r="H5" s="295">
        <v>120</v>
      </c>
      <c r="I5" s="295">
        <v>323</v>
      </c>
      <c r="J5" s="295">
        <v>415</v>
      </c>
      <c r="K5" s="295">
        <v>303</v>
      </c>
      <c r="L5" s="296">
        <v>1161</v>
      </c>
      <c r="M5" s="122">
        <v>107</v>
      </c>
      <c r="N5" s="122">
        <v>313</v>
      </c>
      <c r="O5" s="299">
        <v>403</v>
      </c>
      <c r="P5" s="299">
        <v>309</v>
      </c>
      <c r="Q5" s="299">
        <v>1132</v>
      </c>
    </row>
    <row r="6" spans="1:17" s="17" customFormat="1">
      <c r="A6" s="2">
        <v>78002</v>
      </c>
      <c r="B6" s="2" t="s">
        <v>500</v>
      </c>
      <c r="C6" s="289">
        <v>253</v>
      </c>
      <c r="D6" s="289">
        <v>758</v>
      </c>
      <c r="E6" s="289">
        <v>671</v>
      </c>
      <c r="F6" s="289">
        <v>386</v>
      </c>
      <c r="G6" s="290">
        <f t="shared" si="0"/>
        <v>2068</v>
      </c>
      <c r="H6" s="295">
        <v>216</v>
      </c>
      <c r="I6" s="295">
        <v>606</v>
      </c>
      <c r="J6" s="295">
        <v>680</v>
      </c>
      <c r="K6" s="295">
        <v>408</v>
      </c>
      <c r="L6" s="296">
        <v>1910</v>
      </c>
      <c r="M6" s="122">
        <v>210</v>
      </c>
      <c r="N6" s="122">
        <v>551</v>
      </c>
      <c r="O6" s="299">
        <v>683</v>
      </c>
      <c r="P6" s="299">
        <v>452</v>
      </c>
      <c r="Q6" s="299">
        <v>1896</v>
      </c>
    </row>
    <row r="7" spans="1:17" s="17" customFormat="1">
      <c r="A7" s="2">
        <v>78003</v>
      </c>
      <c r="B7" s="2" t="s">
        <v>276</v>
      </c>
      <c r="C7" s="289">
        <v>3332</v>
      </c>
      <c r="D7" s="289">
        <v>8118</v>
      </c>
      <c r="E7" s="289">
        <v>6647</v>
      </c>
      <c r="F7" s="289">
        <v>3794</v>
      </c>
      <c r="G7" s="290">
        <f t="shared" si="0"/>
        <v>21891</v>
      </c>
      <c r="H7" s="295">
        <v>2871</v>
      </c>
      <c r="I7" s="295">
        <v>6682</v>
      </c>
      <c r="J7" s="295">
        <v>7489</v>
      </c>
      <c r="K7" s="295">
        <v>4416</v>
      </c>
      <c r="L7" s="296">
        <v>21458</v>
      </c>
      <c r="M7" s="122">
        <v>2724</v>
      </c>
      <c r="N7" s="122">
        <v>6073</v>
      </c>
      <c r="O7" s="299">
        <v>7600</v>
      </c>
      <c r="P7" s="299">
        <v>4627</v>
      </c>
      <c r="Q7" s="299">
        <v>21024</v>
      </c>
    </row>
    <row r="8" spans="1:17" s="17" customFormat="1">
      <c r="A8" s="2">
        <v>78004</v>
      </c>
      <c r="B8" s="2" t="s">
        <v>501</v>
      </c>
      <c r="C8" s="289">
        <v>319</v>
      </c>
      <c r="D8" s="289">
        <v>799</v>
      </c>
      <c r="E8" s="289">
        <v>711</v>
      </c>
      <c r="F8" s="289">
        <v>617</v>
      </c>
      <c r="G8" s="290">
        <f t="shared" si="0"/>
        <v>2446</v>
      </c>
      <c r="H8" s="295">
        <v>211</v>
      </c>
      <c r="I8" s="295">
        <v>524</v>
      </c>
      <c r="J8" s="295">
        <v>657</v>
      </c>
      <c r="K8" s="295">
        <v>515</v>
      </c>
      <c r="L8" s="296">
        <v>1907</v>
      </c>
      <c r="M8" s="122">
        <v>160</v>
      </c>
      <c r="N8" s="122">
        <v>492</v>
      </c>
      <c r="O8" s="299">
        <v>621</v>
      </c>
      <c r="P8" s="299">
        <v>489</v>
      </c>
      <c r="Q8" s="299">
        <v>1762</v>
      </c>
    </row>
    <row r="9" spans="1:17" s="17" customFormat="1">
      <c r="A9" s="2">
        <v>78005</v>
      </c>
      <c r="B9" s="2" t="s">
        <v>625</v>
      </c>
      <c r="C9" s="289">
        <v>121</v>
      </c>
      <c r="D9" s="289">
        <v>298</v>
      </c>
      <c r="E9" s="289">
        <v>260</v>
      </c>
      <c r="F9" s="289">
        <v>213</v>
      </c>
      <c r="G9" s="290">
        <f t="shared" si="0"/>
        <v>892</v>
      </c>
      <c r="H9" s="295">
        <v>120</v>
      </c>
      <c r="I9" s="295">
        <v>214</v>
      </c>
      <c r="J9" s="295">
        <v>288</v>
      </c>
      <c r="K9" s="295">
        <v>217</v>
      </c>
      <c r="L9" s="296">
        <v>839</v>
      </c>
      <c r="M9" s="122">
        <v>112</v>
      </c>
      <c r="N9" s="122">
        <v>217</v>
      </c>
      <c r="O9" s="299">
        <v>273</v>
      </c>
      <c r="P9" s="299">
        <v>228</v>
      </c>
      <c r="Q9" s="299">
        <v>830</v>
      </c>
    </row>
    <row r="10" spans="1:17" s="17" customFormat="1">
      <c r="A10" s="2">
        <v>78006</v>
      </c>
      <c r="B10" s="2" t="s">
        <v>537</v>
      </c>
      <c r="C10" s="289">
        <v>264</v>
      </c>
      <c r="D10" s="289">
        <v>649</v>
      </c>
      <c r="E10" s="289">
        <v>544</v>
      </c>
      <c r="F10" s="289">
        <v>327</v>
      </c>
      <c r="G10" s="290">
        <f t="shared" si="0"/>
        <v>1784</v>
      </c>
      <c r="H10" s="295">
        <v>149</v>
      </c>
      <c r="I10" s="295">
        <v>459</v>
      </c>
      <c r="J10" s="295">
        <v>485</v>
      </c>
      <c r="K10" s="295">
        <v>370</v>
      </c>
      <c r="L10" s="296">
        <v>1463</v>
      </c>
      <c r="M10" s="122">
        <v>128</v>
      </c>
      <c r="N10" s="122">
        <v>399</v>
      </c>
      <c r="O10" s="299">
        <v>456</v>
      </c>
      <c r="P10" s="299">
        <v>388</v>
      </c>
      <c r="Q10" s="299">
        <v>1371</v>
      </c>
    </row>
    <row r="11" spans="1:17" s="17" customFormat="1">
      <c r="A11" s="2">
        <v>78007</v>
      </c>
      <c r="B11" s="2" t="s">
        <v>663</v>
      </c>
      <c r="C11" s="289">
        <v>50</v>
      </c>
      <c r="D11" s="289">
        <v>217</v>
      </c>
      <c r="E11" s="289">
        <v>207</v>
      </c>
      <c r="F11" s="289">
        <v>271</v>
      </c>
      <c r="G11" s="290">
        <f t="shared" si="0"/>
        <v>745</v>
      </c>
      <c r="H11" s="295">
        <v>30</v>
      </c>
      <c r="I11" s="295">
        <v>121</v>
      </c>
      <c r="J11" s="295">
        <v>182</v>
      </c>
      <c r="K11" s="295">
        <v>197</v>
      </c>
      <c r="L11" s="296">
        <v>530</v>
      </c>
      <c r="M11" s="122">
        <v>20</v>
      </c>
      <c r="N11" s="122">
        <v>94</v>
      </c>
      <c r="O11" s="299">
        <v>173</v>
      </c>
      <c r="P11" s="299">
        <v>197</v>
      </c>
      <c r="Q11" s="299">
        <v>484</v>
      </c>
    </row>
    <row r="12" spans="1:17" s="17" customFormat="1">
      <c r="A12" s="2">
        <v>78008</v>
      </c>
      <c r="B12" s="2" t="s">
        <v>641</v>
      </c>
      <c r="C12" s="289">
        <v>134</v>
      </c>
      <c r="D12" s="289">
        <v>285</v>
      </c>
      <c r="E12" s="289">
        <v>222</v>
      </c>
      <c r="F12" s="289">
        <v>134</v>
      </c>
      <c r="G12" s="290">
        <f t="shared" si="0"/>
        <v>775</v>
      </c>
      <c r="H12" s="295">
        <v>74</v>
      </c>
      <c r="I12" s="295">
        <v>249</v>
      </c>
      <c r="J12" s="295">
        <v>278</v>
      </c>
      <c r="K12" s="295">
        <v>136</v>
      </c>
      <c r="L12" s="296">
        <v>737</v>
      </c>
      <c r="M12" s="122">
        <v>67</v>
      </c>
      <c r="N12" s="122">
        <v>229</v>
      </c>
      <c r="O12" s="299">
        <v>277</v>
      </c>
      <c r="P12" s="299">
        <v>135</v>
      </c>
      <c r="Q12" s="299">
        <v>708</v>
      </c>
    </row>
    <row r="13" spans="1:17" s="17" customFormat="1">
      <c r="A13" s="2">
        <v>78009</v>
      </c>
      <c r="B13" s="2" t="s">
        <v>371</v>
      </c>
      <c r="C13" s="289">
        <v>760</v>
      </c>
      <c r="D13" s="289">
        <v>1633</v>
      </c>
      <c r="E13" s="289">
        <v>1330</v>
      </c>
      <c r="F13" s="289">
        <v>771</v>
      </c>
      <c r="G13" s="290">
        <f t="shared" si="0"/>
        <v>4494</v>
      </c>
      <c r="H13" s="295">
        <v>563</v>
      </c>
      <c r="I13" s="295">
        <v>1409</v>
      </c>
      <c r="J13" s="295">
        <v>1536</v>
      </c>
      <c r="K13" s="295">
        <v>833</v>
      </c>
      <c r="L13" s="296">
        <v>4341</v>
      </c>
      <c r="M13" s="122">
        <v>581</v>
      </c>
      <c r="N13" s="122">
        <v>1383</v>
      </c>
      <c r="O13" s="299">
        <v>1667</v>
      </c>
      <c r="P13" s="299">
        <v>909</v>
      </c>
      <c r="Q13" s="299">
        <v>4540</v>
      </c>
    </row>
    <row r="14" spans="1:17" s="17" customFormat="1">
      <c r="A14" s="2">
        <v>78010</v>
      </c>
      <c r="B14" s="2" t="s">
        <v>291</v>
      </c>
      <c r="C14" s="289">
        <v>2192</v>
      </c>
      <c r="D14" s="289">
        <v>4913</v>
      </c>
      <c r="E14" s="289">
        <v>3958</v>
      </c>
      <c r="F14" s="289">
        <v>2205</v>
      </c>
      <c r="G14" s="290">
        <f t="shared" si="0"/>
        <v>13268</v>
      </c>
      <c r="H14" s="295">
        <v>1957</v>
      </c>
      <c r="I14" s="295">
        <v>4346</v>
      </c>
      <c r="J14" s="295">
        <v>4965</v>
      </c>
      <c r="K14" s="295">
        <v>2486</v>
      </c>
      <c r="L14" s="296">
        <v>13754</v>
      </c>
      <c r="M14" s="122">
        <v>1866</v>
      </c>
      <c r="N14" s="122">
        <v>4309</v>
      </c>
      <c r="O14" s="299">
        <v>5072</v>
      </c>
      <c r="P14" s="299">
        <v>2749</v>
      </c>
      <c r="Q14" s="299">
        <v>13996</v>
      </c>
    </row>
    <row r="15" spans="1:17" s="17" customFormat="1">
      <c r="A15" s="2">
        <v>78011</v>
      </c>
      <c r="B15" s="2" t="s">
        <v>423</v>
      </c>
      <c r="C15" s="289">
        <v>486</v>
      </c>
      <c r="D15" s="289">
        <v>1121</v>
      </c>
      <c r="E15" s="289">
        <v>930</v>
      </c>
      <c r="F15" s="289">
        <v>610</v>
      </c>
      <c r="G15" s="290">
        <f t="shared" si="0"/>
        <v>3147</v>
      </c>
      <c r="H15" s="295">
        <v>353</v>
      </c>
      <c r="I15" s="295">
        <v>951</v>
      </c>
      <c r="J15" s="295">
        <v>1062</v>
      </c>
      <c r="K15" s="295">
        <v>635</v>
      </c>
      <c r="L15" s="296">
        <v>3001</v>
      </c>
      <c r="M15" s="122">
        <v>330</v>
      </c>
      <c r="N15" s="122">
        <v>885</v>
      </c>
      <c r="O15" s="299">
        <v>1060</v>
      </c>
      <c r="P15" s="299">
        <v>701</v>
      </c>
      <c r="Q15" s="299">
        <v>2976</v>
      </c>
    </row>
    <row r="16" spans="1:17" s="17" customFormat="1">
      <c r="A16" s="2">
        <v>78012</v>
      </c>
      <c r="B16" s="2" t="s">
        <v>426</v>
      </c>
      <c r="C16" s="289">
        <v>420</v>
      </c>
      <c r="D16" s="289">
        <v>1001</v>
      </c>
      <c r="E16" s="289">
        <v>819</v>
      </c>
      <c r="F16" s="289">
        <v>576</v>
      </c>
      <c r="G16" s="290">
        <f t="shared" si="0"/>
        <v>2816</v>
      </c>
      <c r="H16" s="295">
        <v>374</v>
      </c>
      <c r="I16" s="295">
        <v>844</v>
      </c>
      <c r="J16" s="295">
        <v>1049</v>
      </c>
      <c r="K16" s="295">
        <v>701</v>
      </c>
      <c r="L16" s="296">
        <v>2968</v>
      </c>
      <c r="M16" s="122">
        <v>351</v>
      </c>
      <c r="N16" s="122">
        <v>788</v>
      </c>
      <c r="O16" s="299">
        <v>1063</v>
      </c>
      <c r="P16" s="299">
        <v>694</v>
      </c>
      <c r="Q16" s="299">
        <v>2896</v>
      </c>
    </row>
    <row r="17" spans="1:17">
      <c r="A17" s="2">
        <v>78013</v>
      </c>
      <c r="B17" s="2" t="s">
        <v>490</v>
      </c>
      <c r="C17" s="289">
        <v>398</v>
      </c>
      <c r="D17" s="289">
        <v>991</v>
      </c>
      <c r="E17" s="289">
        <v>1011</v>
      </c>
      <c r="F17" s="289">
        <v>622</v>
      </c>
      <c r="G17" s="290">
        <f t="shared" si="0"/>
        <v>3022</v>
      </c>
      <c r="H17" s="295">
        <v>197</v>
      </c>
      <c r="I17" s="295">
        <v>587</v>
      </c>
      <c r="J17" s="295">
        <v>725</v>
      </c>
      <c r="K17" s="295">
        <v>498</v>
      </c>
      <c r="L17" s="296">
        <v>2007</v>
      </c>
      <c r="M17" s="122">
        <v>203</v>
      </c>
      <c r="N17" s="122">
        <v>579</v>
      </c>
      <c r="O17" s="299">
        <v>727</v>
      </c>
      <c r="P17" s="299">
        <v>509</v>
      </c>
      <c r="Q17" s="299">
        <v>2018</v>
      </c>
    </row>
    <row r="18" spans="1:17">
      <c r="A18" s="2">
        <v>78014</v>
      </c>
      <c r="B18" s="2" t="s">
        <v>610</v>
      </c>
      <c r="C18" s="289">
        <v>140</v>
      </c>
      <c r="D18" s="289">
        <v>356</v>
      </c>
      <c r="E18" s="289">
        <v>258</v>
      </c>
      <c r="F18" s="289">
        <v>176</v>
      </c>
      <c r="G18" s="290">
        <f t="shared" si="0"/>
        <v>930</v>
      </c>
      <c r="H18" s="295">
        <v>118</v>
      </c>
      <c r="I18" s="295">
        <v>315</v>
      </c>
      <c r="J18" s="295">
        <v>336</v>
      </c>
      <c r="K18" s="295">
        <v>189</v>
      </c>
      <c r="L18" s="296">
        <v>958</v>
      </c>
      <c r="M18" s="122">
        <v>102</v>
      </c>
      <c r="N18" s="122">
        <v>282</v>
      </c>
      <c r="O18" s="299">
        <v>340</v>
      </c>
      <c r="P18" s="299">
        <v>201</v>
      </c>
      <c r="Q18" s="299">
        <v>925</v>
      </c>
    </row>
    <row r="19" spans="1:17">
      <c r="A19" s="2">
        <v>78015</v>
      </c>
      <c r="B19" s="2" t="s">
        <v>308</v>
      </c>
      <c r="C19" s="289">
        <v>1274</v>
      </c>
      <c r="D19" s="289">
        <v>3060</v>
      </c>
      <c r="E19" s="289">
        <v>2888</v>
      </c>
      <c r="F19" s="289">
        <v>1659</v>
      </c>
      <c r="G19" s="290">
        <f t="shared" si="0"/>
        <v>8881</v>
      </c>
      <c r="H19" s="295">
        <v>1086</v>
      </c>
      <c r="I19" s="295">
        <v>2775</v>
      </c>
      <c r="J19" s="295">
        <v>3254</v>
      </c>
      <c r="K19" s="295">
        <v>2005</v>
      </c>
      <c r="L19" s="296">
        <v>9120</v>
      </c>
      <c r="M19" s="122">
        <v>1136</v>
      </c>
      <c r="N19" s="122">
        <v>2654</v>
      </c>
      <c r="O19" s="299">
        <v>3432</v>
      </c>
      <c r="P19" s="299">
        <v>2149</v>
      </c>
      <c r="Q19" s="299">
        <v>9371</v>
      </c>
    </row>
    <row r="20" spans="1:17">
      <c r="A20" s="2">
        <v>78016</v>
      </c>
      <c r="B20" s="2" t="s">
        <v>547</v>
      </c>
      <c r="C20" s="289">
        <v>229</v>
      </c>
      <c r="D20" s="289">
        <v>518</v>
      </c>
      <c r="E20" s="289">
        <v>474</v>
      </c>
      <c r="F20" s="289">
        <v>322</v>
      </c>
      <c r="G20" s="290">
        <f t="shared" si="0"/>
        <v>1543</v>
      </c>
      <c r="H20" s="295">
        <v>142</v>
      </c>
      <c r="I20" s="295">
        <v>385</v>
      </c>
      <c r="J20" s="295">
        <v>517</v>
      </c>
      <c r="K20" s="295">
        <v>323</v>
      </c>
      <c r="L20" s="296">
        <v>1367</v>
      </c>
      <c r="M20" s="122">
        <v>125</v>
      </c>
      <c r="N20" s="122">
        <v>367</v>
      </c>
      <c r="O20" s="299">
        <v>503</v>
      </c>
      <c r="P20" s="299">
        <v>316</v>
      </c>
      <c r="Q20" s="299">
        <v>1311</v>
      </c>
    </row>
    <row r="21" spans="1:17">
      <c r="A21" s="2">
        <v>78017</v>
      </c>
      <c r="B21" s="2" t="s">
        <v>298</v>
      </c>
      <c r="C21" s="289">
        <v>1780</v>
      </c>
      <c r="D21" s="289">
        <v>4128</v>
      </c>
      <c r="E21" s="289">
        <v>3287</v>
      </c>
      <c r="F21" s="289">
        <v>1729</v>
      </c>
      <c r="G21" s="290">
        <f t="shared" si="0"/>
        <v>10924</v>
      </c>
      <c r="H21" s="295">
        <v>1538</v>
      </c>
      <c r="I21" s="295">
        <v>3367</v>
      </c>
      <c r="J21" s="295">
        <v>3569</v>
      </c>
      <c r="K21" s="295">
        <v>1861</v>
      </c>
      <c r="L21" s="296">
        <v>10335</v>
      </c>
      <c r="M21" s="122">
        <v>1483</v>
      </c>
      <c r="N21" s="122">
        <v>3192</v>
      </c>
      <c r="O21" s="299">
        <v>3591</v>
      </c>
      <c r="P21" s="299">
        <v>1953</v>
      </c>
      <c r="Q21" s="299">
        <v>10219</v>
      </c>
    </row>
    <row r="22" spans="1:17">
      <c r="A22" s="2">
        <v>78018</v>
      </c>
      <c r="B22" s="2" t="s">
        <v>535</v>
      </c>
      <c r="C22" s="289">
        <v>231</v>
      </c>
      <c r="D22" s="289">
        <v>563</v>
      </c>
      <c r="E22" s="289">
        <v>546</v>
      </c>
      <c r="F22" s="289">
        <v>557</v>
      </c>
      <c r="G22" s="290">
        <f t="shared" si="0"/>
        <v>1897</v>
      </c>
      <c r="H22" s="295">
        <v>114</v>
      </c>
      <c r="I22" s="295">
        <v>358</v>
      </c>
      <c r="J22" s="295">
        <v>462</v>
      </c>
      <c r="K22" s="295">
        <v>545</v>
      </c>
      <c r="L22" s="296">
        <v>1479</v>
      </c>
      <c r="M22" s="122">
        <v>85</v>
      </c>
      <c r="N22" s="122">
        <v>315</v>
      </c>
      <c r="O22" s="299">
        <v>441</v>
      </c>
      <c r="P22" s="299">
        <v>519</v>
      </c>
      <c r="Q22" s="299">
        <v>1360</v>
      </c>
    </row>
    <row r="23" spans="1:17">
      <c r="A23" s="2">
        <v>78019</v>
      </c>
      <c r="B23" s="2" t="s">
        <v>428</v>
      </c>
      <c r="C23" s="289">
        <v>423</v>
      </c>
      <c r="D23" s="289">
        <v>1090</v>
      </c>
      <c r="E23" s="289">
        <v>1093</v>
      </c>
      <c r="F23" s="289">
        <v>796</v>
      </c>
      <c r="G23" s="290">
        <f t="shared" si="0"/>
        <v>3402</v>
      </c>
      <c r="H23" s="295">
        <v>327</v>
      </c>
      <c r="I23" s="295">
        <v>789</v>
      </c>
      <c r="J23" s="295">
        <v>1095</v>
      </c>
      <c r="K23" s="295">
        <v>701</v>
      </c>
      <c r="L23" s="296">
        <v>2912</v>
      </c>
      <c r="M23" s="122">
        <v>295</v>
      </c>
      <c r="N23" s="122">
        <v>730</v>
      </c>
      <c r="O23" s="299">
        <v>1083</v>
      </c>
      <c r="P23" s="299">
        <v>791</v>
      </c>
      <c r="Q23" s="299">
        <v>2899</v>
      </c>
    </row>
    <row r="24" spans="1:17">
      <c r="A24" s="2">
        <v>78020</v>
      </c>
      <c r="B24" s="2" t="s">
        <v>459</v>
      </c>
      <c r="C24" s="289">
        <v>327</v>
      </c>
      <c r="D24" s="289">
        <v>834</v>
      </c>
      <c r="E24" s="289">
        <v>750</v>
      </c>
      <c r="F24" s="289">
        <v>629</v>
      </c>
      <c r="G24" s="290">
        <f t="shared" si="0"/>
        <v>2540</v>
      </c>
      <c r="H24" s="295">
        <v>233</v>
      </c>
      <c r="I24" s="295">
        <v>657</v>
      </c>
      <c r="J24" s="295">
        <v>859</v>
      </c>
      <c r="K24" s="295">
        <v>605</v>
      </c>
      <c r="L24" s="296">
        <v>2354</v>
      </c>
      <c r="M24" s="122">
        <v>221</v>
      </c>
      <c r="N24" s="122">
        <v>663</v>
      </c>
      <c r="O24" s="299">
        <v>901</v>
      </c>
      <c r="P24" s="299">
        <v>494</v>
      </c>
      <c r="Q24" s="299">
        <v>2279</v>
      </c>
    </row>
    <row r="25" spans="1:17">
      <c r="A25" s="2">
        <v>78021</v>
      </c>
      <c r="B25" s="2" t="s">
        <v>562</v>
      </c>
      <c r="C25" s="289">
        <v>190</v>
      </c>
      <c r="D25" s="289">
        <v>397</v>
      </c>
      <c r="E25" s="289">
        <v>384</v>
      </c>
      <c r="F25" s="289">
        <v>235</v>
      </c>
      <c r="G25" s="290">
        <f t="shared" si="0"/>
        <v>1206</v>
      </c>
      <c r="H25" s="295">
        <v>161</v>
      </c>
      <c r="I25" s="295">
        <v>393</v>
      </c>
      <c r="J25" s="295">
        <v>435</v>
      </c>
      <c r="K25" s="295">
        <v>304</v>
      </c>
      <c r="L25" s="296">
        <v>1293</v>
      </c>
      <c r="M25" s="122">
        <v>161</v>
      </c>
      <c r="N25" s="122">
        <v>403</v>
      </c>
      <c r="O25" s="299">
        <v>447</v>
      </c>
      <c r="P25" s="299">
        <v>343</v>
      </c>
      <c r="Q25" s="299">
        <v>1354</v>
      </c>
    </row>
    <row r="26" spans="1:17">
      <c r="A26" s="2">
        <v>78022</v>
      </c>
      <c r="B26" s="2" t="s">
        <v>563</v>
      </c>
      <c r="C26" s="289">
        <v>234</v>
      </c>
      <c r="D26" s="289">
        <v>526</v>
      </c>
      <c r="E26" s="289">
        <v>437</v>
      </c>
      <c r="F26" s="289">
        <v>235</v>
      </c>
      <c r="G26" s="290">
        <f t="shared" si="0"/>
        <v>1432</v>
      </c>
      <c r="H26" s="295">
        <v>205</v>
      </c>
      <c r="I26" s="295">
        <v>383</v>
      </c>
      <c r="J26" s="295">
        <v>397</v>
      </c>
      <c r="K26" s="295">
        <v>298</v>
      </c>
      <c r="L26" s="296">
        <v>1283</v>
      </c>
      <c r="M26" s="122">
        <v>201</v>
      </c>
      <c r="N26" s="122">
        <v>369</v>
      </c>
      <c r="O26" s="299">
        <v>387</v>
      </c>
      <c r="P26" s="299">
        <v>326</v>
      </c>
      <c r="Q26" s="299">
        <v>1283</v>
      </c>
    </row>
    <row r="27" spans="1:17">
      <c r="A27" s="2">
        <v>78023</v>
      </c>
      <c r="B27" s="2" t="s">
        <v>497</v>
      </c>
      <c r="C27" s="289">
        <v>343</v>
      </c>
      <c r="D27" s="289">
        <v>857</v>
      </c>
      <c r="E27" s="289">
        <v>797</v>
      </c>
      <c r="F27" s="289">
        <v>646</v>
      </c>
      <c r="G27" s="290">
        <f t="shared" si="0"/>
        <v>2643</v>
      </c>
      <c r="H27" s="295">
        <v>205</v>
      </c>
      <c r="I27" s="295">
        <v>528</v>
      </c>
      <c r="J27" s="295">
        <v>631</v>
      </c>
      <c r="K27" s="295">
        <v>598</v>
      </c>
      <c r="L27" s="296">
        <v>1962</v>
      </c>
      <c r="M27" s="122">
        <v>182</v>
      </c>
      <c r="N27" s="122">
        <v>476</v>
      </c>
      <c r="O27" s="299">
        <v>609</v>
      </c>
      <c r="P27" s="299">
        <v>582</v>
      </c>
      <c r="Q27" s="299">
        <v>1849</v>
      </c>
    </row>
    <row r="28" spans="1:17">
      <c r="A28" s="2">
        <v>78024</v>
      </c>
      <c r="B28" s="2" t="s">
        <v>636</v>
      </c>
      <c r="C28" s="289">
        <v>101</v>
      </c>
      <c r="D28" s="289">
        <v>264</v>
      </c>
      <c r="E28" s="289">
        <v>220</v>
      </c>
      <c r="F28" s="289">
        <v>284</v>
      </c>
      <c r="G28" s="290">
        <f t="shared" si="0"/>
        <v>869</v>
      </c>
      <c r="H28" s="295">
        <v>91</v>
      </c>
      <c r="I28" s="295">
        <v>191</v>
      </c>
      <c r="J28" s="295">
        <v>246</v>
      </c>
      <c r="K28" s="295">
        <v>257</v>
      </c>
      <c r="L28" s="296">
        <v>785</v>
      </c>
      <c r="M28" s="122">
        <v>76</v>
      </c>
      <c r="N28" s="122">
        <v>188</v>
      </c>
      <c r="O28" s="299">
        <v>248</v>
      </c>
      <c r="P28" s="299">
        <v>260</v>
      </c>
      <c r="Q28" s="299">
        <v>772</v>
      </c>
    </row>
    <row r="29" spans="1:17">
      <c r="A29" s="2">
        <v>78025</v>
      </c>
      <c r="B29" s="2" t="s">
        <v>313</v>
      </c>
      <c r="C29" s="289">
        <v>1533</v>
      </c>
      <c r="D29" s="289">
        <v>3198</v>
      </c>
      <c r="E29" s="289">
        <v>2495</v>
      </c>
      <c r="F29" s="289">
        <v>1063</v>
      </c>
      <c r="G29" s="290">
        <f t="shared" si="0"/>
        <v>8289</v>
      </c>
      <c r="H29" s="295">
        <v>1334</v>
      </c>
      <c r="I29" s="295">
        <v>3000</v>
      </c>
      <c r="J29" s="295">
        <v>2856</v>
      </c>
      <c r="K29" s="295">
        <v>1454</v>
      </c>
      <c r="L29" s="296">
        <v>8644</v>
      </c>
      <c r="M29" s="122">
        <v>1296</v>
      </c>
      <c r="N29" s="122">
        <v>2734</v>
      </c>
      <c r="O29" s="299">
        <v>2870</v>
      </c>
      <c r="P29" s="299">
        <v>1604</v>
      </c>
      <c r="Q29" s="299">
        <v>8504</v>
      </c>
    </row>
    <row r="30" spans="1:17">
      <c r="A30" s="2">
        <v>78026</v>
      </c>
      <c r="B30" s="2" t="s">
        <v>397</v>
      </c>
      <c r="C30" s="289">
        <v>548</v>
      </c>
      <c r="D30" s="289">
        <v>1359</v>
      </c>
      <c r="E30" s="289">
        <v>1093</v>
      </c>
      <c r="F30" s="289">
        <v>543</v>
      </c>
      <c r="G30" s="290">
        <f t="shared" si="0"/>
        <v>3543</v>
      </c>
      <c r="H30" s="295">
        <v>471</v>
      </c>
      <c r="I30" s="295">
        <v>1089</v>
      </c>
      <c r="J30" s="295">
        <v>1251</v>
      </c>
      <c r="K30" s="295">
        <v>651</v>
      </c>
      <c r="L30" s="296">
        <v>3462</v>
      </c>
      <c r="M30" s="122">
        <v>435</v>
      </c>
      <c r="N30" s="122">
        <v>993</v>
      </c>
      <c r="O30" s="299">
        <v>1210</v>
      </c>
      <c r="P30" s="299">
        <v>723</v>
      </c>
      <c r="Q30" s="299">
        <v>3361</v>
      </c>
    </row>
    <row r="31" spans="1:17">
      <c r="A31" s="2">
        <v>78027</v>
      </c>
      <c r="B31" s="2" t="s">
        <v>677</v>
      </c>
      <c r="C31" s="289">
        <v>32</v>
      </c>
      <c r="D31" s="289">
        <v>103</v>
      </c>
      <c r="E31" s="289">
        <v>121</v>
      </c>
      <c r="F31" s="289">
        <v>122</v>
      </c>
      <c r="G31" s="290">
        <f t="shared" si="0"/>
        <v>378</v>
      </c>
      <c r="H31" s="295">
        <v>14</v>
      </c>
      <c r="I31" s="295">
        <v>68</v>
      </c>
      <c r="J31" s="295">
        <v>98</v>
      </c>
      <c r="K31" s="295">
        <v>120</v>
      </c>
      <c r="L31" s="296">
        <v>300</v>
      </c>
      <c r="M31" s="122">
        <v>11</v>
      </c>
      <c r="N31" s="122">
        <v>45</v>
      </c>
      <c r="O31" s="299">
        <v>92</v>
      </c>
      <c r="P31" s="299">
        <v>114</v>
      </c>
      <c r="Q31" s="299">
        <v>262</v>
      </c>
    </row>
    <row r="32" spans="1:17">
      <c r="A32" s="2">
        <v>78028</v>
      </c>
      <c r="B32" s="2" t="s">
        <v>443</v>
      </c>
      <c r="C32" s="289">
        <v>464</v>
      </c>
      <c r="D32" s="289">
        <v>912</v>
      </c>
      <c r="E32" s="289">
        <v>718</v>
      </c>
      <c r="F32" s="289">
        <v>386</v>
      </c>
      <c r="G32" s="290">
        <f t="shared" si="0"/>
        <v>2480</v>
      </c>
      <c r="H32" s="295">
        <v>363</v>
      </c>
      <c r="I32" s="295">
        <v>831</v>
      </c>
      <c r="J32" s="295">
        <v>922</v>
      </c>
      <c r="K32" s="295">
        <v>459</v>
      </c>
      <c r="L32" s="296">
        <v>2575</v>
      </c>
      <c r="M32" s="122">
        <v>345</v>
      </c>
      <c r="N32" s="122">
        <v>792</v>
      </c>
      <c r="O32" s="299">
        <v>935</v>
      </c>
      <c r="P32" s="299">
        <v>491</v>
      </c>
      <c r="Q32" s="299">
        <v>2563</v>
      </c>
    </row>
    <row r="33" spans="1:17">
      <c r="A33" s="2">
        <v>78029</v>
      </c>
      <c r="B33" s="2" t="s">
        <v>283</v>
      </c>
      <c r="C33" s="289">
        <v>3061</v>
      </c>
      <c r="D33" s="289">
        <v>6795</v>
      </c>
      <c r="E33" s="289">
        <v>4997</v>
      </c>
      <c r="F33" s="289">
        <v>2712</v>
      </c>
      <c r="G33" s="290">
        <f t="shared" si="0"/>
        <v>17565</v>
      </c>
      <c r="H33" s="295">
        <v>2573</v>
      </c>
      <c r="I33" s="295">
        <v>5902</v>
      </c>
      <c r="J33" s="295">
        <v>5759</v>
      </c>
      <c r="K33" s="295">
        <v>3047</v>
      </c>
      <c r="L33" s="296">
        <v>17281</v>
      </c>
      <c r="M33" s="122">
        <v>2719</v>
      </c>
      <c r="N33" s="122">
        <v>6187</v>
      </c>
      <c r="O33" s="299">
        <v>6349</v>
      </c>
      <c r="P33" s="299">
        <v>3332</v>
      </c>
      <c r="Q33" s="299">
        <v>18587</v>
      </c>
    </row>
    <row r="34" spans="1:17">
      <c r="A34" s="2">
        <v>78030</v>
      </c>
      <c r="B34" s="2" t="s">
        <v>424</v>
      </c>
      <c r="C34" s="289">
        <v>497</v>
      </c>
      <c r="D34" s="289">
        <v>1172</v>
      </c>
      <c r="E34" s="289">
        <v>912</v>
      </c>
      <c r="F34" s="289">
        <v>489</v>
      </c>
      <c r="G34" s="290">
        <f t="shared" si="0"/>
        <v>3070</v>
      </c>
      <c r="H34" s="295">
        <v>331</v>
      </c>
      <c r="I34" s="295">
        <v>987</v>
      </c>
      <c r="J34" s="295">
        <v>1086</v>
      </c>
      <c r="K34" s="295">
        <v>574</v>
      </c>
      <c r="L34" s="296">
        <v>2978</v>
      </c>
      <c r="M34" s="122">
        <v>313</v>
      </c>
      <c r="N34" s="122">
        <v>919</v>
      </c>
      <c r="O34" s="299">
        <v>1096</v>
      </c>
      <c r="P34" s="299">
        <v>538</v>
      </c>
      <c r="Q34" s="299">
        <v>2866</v>
      </c>
    </row>
    <row r="35" spans="1:17">
      <c r="A35" s="2">
        <v>78031</v>
      </c>
      <c r="B35" s="2" t="s">
        <v>303</v>
      </c>
      <c r="C35" s="289">
        <v>1542</v>
      </c>
      <c r="D35" s="289">
        <v>3944</v>
      </c>
      <c r="E35" s="289">
        <v>3446</v>
      </c>
      <c r="F35" s="289">
        <v>1110</v>
      </c>
      <c r="G35" s="290">
        <f t="shared" si="0"/>
        <v>10042</v>
      </c>
      <c r="H35" s="295">
        <v>1321</v>
      </c>
      <c r="I35" s="295">
        <v>3276</v>
      </c>
      <c r="J35" s="295">
        <v>3705</v>
      </c>
      <c r="K35" s="295">
        <v>1665</v>
      </c>
      <c r="L35" s="296">
        <v>9967</v>
      </c>
      <c r="M35" s="122">
        <v>1374</v>
      </c>
      <c r="N35" s="122">
        <v>2971</v>
      </c>
      <c r="O35" s="299">
        <v>3677</v>
      </c>
      <c r="P35" s="299">
        <v>2006</v>
      </c>
      <c r="Q35" s="299">
        <v>10028</v>
      </c>
    </row>
    <row r="36" spans="1:17">
      <c r="A36" s="2">
        <v>78032</v>
      </c>
      <c r="B36" s="2" t="s">
        <v>674</v>
      </c>
      <c r="C36" s="289">
        <v>35</v>
      </c>
      <c r="D36" s="289">
        <v>112</v>
      </c>
      <c r="E36" s="289">
        <v>132</v>
      </c>
      <c r="F36" s="289">
        <v>201</v>
      </c>
      <c r="G36" s="290">
        <f t="shared" si="0"/>
        <v>480</v>
      </c>
      <c r="H36" s="295">
        <v>18</v>
      </c>
      <c r="I36" s="295">
        <v>71</v>
      </c>
      <c r="J36" s="295">
        <v>112</v>
      </c>
      <c r="K36" s="295">
        <v>144</v>
      </c>
      <c r="L36" s="296">
        <v>345</v>
      </c>
      <c r="M36" s="122">
        <v>16</v>
      </c>
      <c r="N36" s="122">
        <v>54</v>
      </c>
      <c r="O36" s="299">
        <v>106</v>
      </c>
      <c r="P36" s="299">
        <v>133</v>
      </c>
      <c r="Q36" s="299">
        <v>309</v>
      </c>
    </row>
    <row r="37" spans="1:17">
      <c r="A37" s="2">
        <v>78033</v>
      </c>
      <c r="B37" s="2" t="s">
        <v>275</v>
      </c>
      <c r="C37" s="289">
        <v>3482</v>
      </c>
      <c r="D37" s="289">
        <v>8122</v>
      </c>
      <c r="E37" s="289">
        <v>7027</v>
      </c>
      <c r="F37" s="289">
        <v>3758</v>
      </c>
      <c r="G37" s="290">
        <f t="shared" si="0"/>
        <v>22389</v>
      </c>
      <c r="H37" s="295">
        <v>3043</v>
      </c>
      <c r="I37" s="295">
        <v>6905</v>
      </c>
      <c r="J37" s="295">
        <v>8256</v>
      </c>
      <c r="K37" s="295">
        <v>4311</v>
      </c>
      <c r="L37" s="296">
        <v>22515</v>
      </c>
      <c r="M37" s="122">
        <v>2845</v>
      </c>
      <c r="N37" s="122">
        <v>6504</v>
      </c>
      <c r="O37" s="299">
        <v>8275</v>
      </c>
      <c r="P37" s="299">
        <v>4660</v>
      </c>
      <c r="Q37" s="299">
        <v>22284</v>
      </c>
    </row>
    <row r="38" spans="1:17">
      <c r="A38" s="2">
        <v>78034</v>
      </c>
      <c r="B38" s="2" t="s">
        <v>430</v>
      </c>
      <c r="C38" s="289">
        <v>488</v>
      </c>
      <c r="D38" s="289">
        <v>1161</v>
      </c>
      <c r="E38" s="289">
        <v>922</v>
      </c>
      <c r="F38" s="289">
        <v>614</v>
      </c>
      <c r="G38" s="290">
        <f t="shared" si="0"/>
        <v>3185</v>
      </c>
      <c r="H38" s="295">
        <v>412</v>
      </c>
      <c r="I38" s="295">
        <v>945</v>
      </c>
      <c r="J38" s="295">
        <v>994</v>
      </c>
      <c r="K38" s="295">
        <v>532</v>
      </c>
      <c r="L38" s="296">
        <v>2883</v>
      </c>
      <c r="M38" s="122">
        <v>368</v>
      </c>
      <c r="N38" s="122">
        <v>914</v>
      </c>
      <c r="O38" s="299">
        <v>956</v>
      </c>
      <c r="P38" s="299">
        <v>563</v>
      </c>
      <c r="Q38" s="299">
        <v>2801</v>
      </c>
    </row>
    <row r="39" spans="1:17">
      <c r="A39" s="2">
        <v>78035</v>
      </c>
      <c r="B39" s="2" t="s">
        <v>666</v>
      </c>
      <c r="C39" s="289">
        <v>77</v>
      </c>
      <c r="D39" s="289">
        <v>170</v>
      </c>
      <c r="E39" s="289">
        <v>149</v>
      </c>
      <c r="F39" s="289">
        <v>130</v>
      </c>
      <c r="G39" s="290">
        <f t="shared" si="0"/>
        <v>526</v>
      </c>
      <c r="H39" s="295">
        <v>51</v>
      </c>
      <c r="I39" s="295">
        <v>156</v>
      </c>
      <c r="J39" s="295">
        <v>198</v>
      </c>
      <c r="K39" s="295">
        <v>106</v>
      </c>
      <c r="L39" s="296">
        <v>511</v>
      </c>
      <c r="M39" s="122">
        <v>45</v>
      </c>
      <c r="N39" s="122">
        <v>153</v>
      </c>
      <c r="O39" s="299">
        <v>190</v>
      </c>
      <c r="P39" s="299">
        <v>113</v>
      </c>
      <c r="Q39" s="299">
        <v>501</v>
      </c>
    </row>
    <row r="40" spans="1:17">
      <c r="A40" s="2">
        <v>78036</v>
      </c>
      <c r="B40" s="2" t="s">
        <v>449</v>
      </c>
      <c r="C40" s="289">
        <v>334</v>
      </c>
      <c r="D40" s="289">
        <v>1015</v>
      </c>
      <c r="E40" s="289">
        <v>889</v>
      </c>
      <c r="F40" s="289">
        <v>704</v>
      </c>
      <c r="G40" s="290">
        <f t="shared" si="0"/>
        <v>2942</v>
      </c>
      <c r="H40" s="295">
        <v>227</v>
      </c>
      <c r="I40" s="295">
        <v>726</v>
      </c>
      <c r="J40" s="295">
        <v>844</v>
      </c>
      <c r="K40" s="295">
        <v>670</v>
      </c>
      <c r="L40" s="296">
        <v>2467</v>
      </c>
      <c r="M40" s="122">
        <v>227</v>
      </c>
      <c r="N40" s="122">
        <v>691</v>
      </c>
      <c r="O40" s="299">
        <v>841</v>
      </c>
      <c r="P40" s="299">
        <v>649</v>
      </c>
      <c r="Q40" s="299">
        <v>2408</v>
      </c>
    </row>
    <row r="41" spans="1:17">
      <c r="A41" s="2">
        <v>78037</v>
      </c>
      <c r="B41" s="2" t="s">
        <v>407</v>
      </c>
      <c r="C41" s="289">
        <v>542</v>
      </c>
      <c r="D41" s="289">
        <v>1228</v>
      </c>
      <c r="E41" s="289">
        <v>914</v>
      </c>
      <c r="F41" s="289">
        <v>554</v>
      </c>
      <c r="G41" s="290">
        <f t="shared" si="0"/>
        <v>3238</v>
      </c>
      <c r="H41" s="295">
        <v>441</v>
      </c>
      <c r="I41" s="295">
        <v>1098</v>
      </c>
      <c r="J41" s="295">
        <v>1178</v>
      </c>
      <c r="K41" s="295">
        <v>554</v>
      </c>
      <c r="L41" s="296">
        <v>3271</v>
      </c>
      <c r="M41" s="122">
        <v>414</v>
      </c>
      <c r="N41" s="122">
        <v>1017</v>
      </c>
      <c r="O41" s="299">
        <v>1205</v>
      </c>
      <c r="P41" s="299">
        <v>582</v>
      </c>
      <c r="Q41" s="299">
        <v>3218</v>
      </c>
    </row>
    <row r="42" spans="1:17">
      <c r="A42" s="2">
        <v>78038</v>
      </c>
      <c r="B42" s="2" t="s">
        <v>619</v>
      </c>
      <c r="C42" s="289">
        <v>138</v>
      </c>
      <c r="D42" s="289">
        <v>335</v>
      </c>
      <c r="E42" s="289">
        <v>297</v>
      </c>
      <c r="F42" s="289">
        <v>248</v>
      </c>
      <c r="G42" s="290">
        <f t="shared" si="0"/>
        <v>1018</v>
      </c>
      <c r="H42" s="295">
        <v>108</v>
      </c>
      <c r="I42" s="295">
        <v>260</v>
      </c>
      <c r="J42" s="295">
        <v>304</v>
      </c>
      <c r="K42" s="295">
        <v>216</v>
      </c>
      <c r="L42" s="296">
        <v>888</v>
      </c>
      <c r="M42" s="122">
        <v>97</v>
      </c>
      <c r="N42" s="122">
        <v>234</v>
      </c>
      <c r="O42" s="299">
        <v>303</v>
      </c>
      <c r="P42" s="299">
        <v>225</v>
      </c>
      <c r="Q42" s="299">
        <v>859</v>
      </c>
    </row>
    <row r="43" spans="1:17">
      <c r="A43" s="2">
        <v>78039</v>
      </c>
      <c r="B43" s="2" t="s">
        <v>555</v>
      </c>
      <c r="C43" s="289">
        <v>201</v>
      </c>
      <c r="D43" s="289">
        <v>458</v>
      </c>
      <c r="E43" s="289">
        <v>456</v>
      </c>
      <c r="F43" s="289">
        <v>352</v>
      </c>
      <c r="G43" s="290">
        <f t="shared" si="0"/>
        <v>1467</v>
      </c>
      <c r="H43" s="295">
        <v>143</v>
      </c>
      <c r="I43" s="295">
        <v>390</v>
      </c>
      <c r="J43" s="295">
        <v>453</v>
      </c>
      <c r="K43" s="295">
        <v>342</v>
      </c>
      <c r="L43" s="296">
        <v>1328</v>
      </c>
      <c r="M43" s="122">
        <v>147</v>
      </c>
      <c r="N43" s="122">
        <v>375</v>
      </c>
      <c r="O43" s="299">
        <v>468</v>
      </c>
      <c r="P43" s="299">
        <v>364</v>
      </c>
      <c r="Q43" s="299">
        <v>1354</v>
      </c>
    </row>
    <row r="44" spans="1:17">
      <c r="A44" s="2">
        <v>78040</v>
      </c>
      <c r="B44" s="2" t="s">
        <v>299</v>
      </c>
      <c r="C44" s="289">
        <v>1466</v>
      </c>
      <c r="D44" s="289">
        <v>3787</v>
      </c>
      <c r="E44" s="289">
        <v>3342</v>
      </c>
      <c r="F44" s="289">
        <v>1738</v>
      </c>
      <c r="G44" s="290">
        <f t="shared" si="0"/>
        <v>10333</v>
      </c>
      <c r="H44" s="295">
        <v>1286</v>
      </c>
      <c r="I44" s="295">
        <v>3236</v>
      </c>
      <c r="J44" s="295">
        <v>3632</v>
      </c>
      <c r="K44" s="295">
        <v>2106</v>
      </c>
      <c r="L44" s="296">
        <v>10260</v>
      </c>
      <c r="M44" s="122">
        <v>1270</v>
      </c>
      <c r="N44" s="122">
        <v>2970</v>
      </c>
      <c r="O44" s="299">
        <v>3600</v>
      </c>
      <c r="P44" s="299">
        <v>2295</v>
      </c>
      <c r="Q44" s="299">
        <v>10135</v>
      </c>
    </row>
    <row r="45" spans="1:17">
      <c r="A45" s="2">
        <v>78041</v>
      </c>
      <c r="B45" s="2" t="s">
        <v>611</v>
      </c>
      <c r="C45" s="289">
        <v>134</v>
      </c>
      <c r="D45" s="289">
        <v>308</v>
      </c>
      <c r="E45" s="289">
        <v>337</v>
      </c>
      <c r="F45" s="289">
        <v>346</v>
      </c>
      <c r="G45" s="290">
        <f t="shared" si="0"/>
        <v>1125</v>
      </c>
      <c r="H45" s="295">
        <v>91</v>
      </c>
      <c r="I45" s="295">
        <v>238</v>
      </c>
      <c r="J45" s="295">
        <v>321</v>
      </c>
      <c r="K45" s="295">
        <v>306</v>
      </c>
      <c r="L45" s="296">
        <v>956</v>
      </c>
      <c r="M45" s="122">
        <v>78</v>
      </c>
      <c r="N45" s="122">
        <v>238</v>
      </c>
      <c r="O45" s="299">
        <v>296</v>
      </c>
      <c r="P45" s="299">
        <v>303</v>
      </c>
      <c r="Q45" s="299">
        <v>915</v>
      </c>
    </row>
    <row r="46" spans="1:17">
      <c r="A46" s="2">
        <v>78042</v>
      </c>
      <c r="B46" s="2" t="s">
        <v>557</v>
      </c>
      <c r="C46" s="289">
        <v>225</v>
      </c>
      <c r="D46" s="289">
        <v>496</v>
      </c>
      <c r="E46" s="289">
        <v>388</v>
      </c>
      <c r="F46" s="289">
        <v>280</v>
      </c>
      <c r="G46" s="290">
        <f t="shared" si="0"/>
        <v>1389</v>
      </c>
      <c r="H46" s="295">
        <v>160</v>
      </c>
      <c r="I46" s="295">
        <v>427</v>
      </c>
      <c r="J46" s="295">
        <v>448</v>
      </c>
      <c r="K46" s="295">
        <v>285</v>
      </c>
      <c r="L46" s="296">
        <v>1320</v>
      </c>
      <c r="M46" s="122">
        <v>161</v>
      </c>
      <c r="N46" s="122">
        <v>389</v>
      </c>
      <c r="O46" s="299">
        <v>456</v>
      </c>
      <c r="P46" s="299">
        <v>294</v>
      </c>
      <c r="Q46" s="299">
        <v>1300</v>
      </c>
    </row>
    <row r="47" spans="1:17">
      <c r="A47" s="2">
        <v>78043</v>
      </c>
      <c r="B47" s="2" t="s">
        <v>558</v>
      </c>
      <c r="C47" s="289">
        <v>237</v>
      </c>
      <c r="D47" s="289">
        <v>493</v>
      </c>
      <c r="E47" s="289">
        <v>410</v>
      </c>
      <c r="F47" s="289">
        <v>276</v>
      </c>
      <c r="G47" s="290">
        <f t="shared" si="0"/>
        <v>1416</v>
      </c>
      <c r="H47" s="295">
        <v>163</v>
      </c>
      <c r="I47" s="295">
        <v>421</v>
      </c>
      <c r="J47" s="295">
        <v>464</v>
      </c>
      <c r="K47" s="295">
        <v>265</v>
      </c>
      <c r="L47" s="296">
        <v>1313</v>
      </c>
      <c r="M47" s="122">
        <v>145</v>
      </c>
      <c r="N47" s="122">
        <v>391</v>
      </c>
      <c r="O47" s="299">
        <v>459</v>
      </c>
      <c r="P47" s="299">
        <v>271</v>
      </c>
      <c r="Q47" s="299">
        <v>1266</v>
      </c>
    </row>
    <row r="48" spans="1:17">
      <c r="A48" s="2">
        <v>78044</v>
      </c>
      <c r="B48" s="2" t="s">
        <v>268</v>
      </c>
      <c r="C48" s="289">
        <v>7583</v>
      </c>
      <c r="D48" s="289">
        <v>15456</v>
      </c>
      <c r="E48" s="289">
        <v>10880</v>
      </c>
      <c r="F48" s="289">
        <v>4322</v>
      </c>
      <c r="G48" s="290">
        <f t="shared" si="0"/>
        <v>38241</v>
      </c>
      <c r="H48" s="295">
        <v>6585</v>
      </c>
      <c r="I48" s="295">
        <v>13838</v>
      </c>
      <c r="J48" s="295">
        <v>12668</v>
      </c>
      <c r="K48" s="295">
        <v>5410</v>
      </c>
      <c r="L48" s="296">
        <v>38501</v>
      </c>
      <c r="M48" s="122">
        <v>6758</v>
      </c>
      <c r="N48" s="122">
        <v>13865</v>
      </c>
      <c r="O48" s="299">
        <v>13740</v>
      </c>
      <c r="P48" s="299">
        <v>6116</v>
      </c>
      <c r="Q48" s="299">
        <v>40479</v>
      </c>
    </row>
    <row r="49" spans="1:17">
      <c r="A49" s="2">
        <v>78045</v>
      </c>
      <c r="B49" s="2" t="s">
        <v>265</v>
      </c>
      <c r="C49" s="289">
        <v>9432</v>
      </c>
      <c r="D49" s="289">
        <v>25558</v>
      </c>
      <c r="E49" s="289">
        <v>22829</v>
      </c>
      <c r="F49" s="289">
        <v>15179</v>
      </c>
      <c r="G49" s="290">
        <f t="shared" si="0"/>
        <v>72998</v>
      </c>
      <c r="H49" s="295">
        <v>8201</v>
      </c>
      <c r="I49" s="295">
        <v>20269</v>
      </c>
      <c r="J49" s="295">
        <v>25364</v>
      </c>
      <c r="K49" s="295">
        <v>15650</v>
      </c>
      <c r="L49" s="296">
        <v>69484</v>
      </c>
      <c r="M49" s="122">
        <v>7998</v>
      </c>
      <c r="N49" s="122">
        <v>18821</v>
      </c>
      <c r="O49" s="299">
        <v>25133</v>
      </c>
      <c r="P49" s="299">
        <v>15727</v>
      </c>
      <c r="Q49" s="299">
        <v>67679</v>
      </c>
    </row>
    <row r="50" spans="1:17">
      <c r="A50" s="2">
        <v>78046</v>
      </c>
      <c r="B50" s="2" t="s">
        <v>592</v>
      </c>
      <c r="C50" s="289">
        <v>201</v>
      </c>
      <c r="D50" s="289">
        <v>459</v>
      </c>
      <c r="E50" s="289">
        <v>361</v>
      </c>
      <c r="F50" s="289">
        <v>242</v>
      </c>
      <c r="G50" s="290">
        <f t="shared" si="0"/>
        <v>1263</v>
      </c>
      <c r="H50" s="295">
        <v>135</v>
      </c>
      <c r="I50" s="295">
        <v>341</v>
      </c>
      <c r="J50" s="295">
        <v>353</v>
      </c>
      <c r="K50" s="295">
        <v>268</v>
      </c>
      <c r="L50" s="296">
        <v>1097</v>
      </c>
      <c r="M50" s="122">
        <v>138</v>
      </c>
      <c r="N50" s="122">
        <v>341</v>
      </c>
      <c r="O50" s="299">
        <v>367</v>
      </c>
      <c r="P50" s="299">
        <v>270</v>
      </c>
      <c r="Q50" s="299">
        <v>1116</v>
      </c>
    </row>
    <row r="51" spans="1:17">
      <c r="A51" s="2">
        <v>78047</v>
      </c>
      <c r="B51" s="2" t="s">
        <v>305</v>
      </c>
      <c r="C51" s="289">
        <v>1676</v>
      </c>
      <c r="D51" s="289">
        <v>3507</v>
      </c>
      <c r="E51" s="289">
        <v>2484</v>
      </c>
      <c r="F51" s="289">
        <v>1004</v>
      </c>
      <c r="G51" s="290">
        <f t="shared" si="0"/>
        <v>8671</v>
      </c>
      <c r="H51" s="295">
        <v>1593</v>
      </c>
      <c r="I51" s="295">
        <v>3464</v>
      </c>
      <c r="J51" s="295">
        <v>3046</v>
      </c>
      <c r="K51" s="295">
        <v>1378</v>
      </c>
      <c r="L51" s="296">
        <v>9481</v>
      </c>
      <c r="M51" s="122">
        <v>1547</v>
      </c>
      <c r="N51" s="122">
        <v>3395</v>
      </c>
      <c r="O51" s="299">
        <v>3269</v>
      </c>
      <c r="P51" s="299">
        <v>1535</v>
      </c>
      <c r="Q51" s="299">
        <v>9746</v>
      </c>
    </row>
    <row r="52" spans="1:17">
      <c r="A52" s="2">
        <v>78048</v>
      </c>
      <c r="B52" s="2" t="s">
        <v>350</v>
      </c>
      <c r="C52" s="289">
        <v>734</v>
      </c>
      <c r="D52" s="289">
        <v>1750</v>
      </c>
      <c r="E52" s="289">
        <v>1643</v>
      </c>
      <c r="F52" s="289">
        <v>964</v>
      </c>
      <c r="G52" s="290">
        <f t="shared" si="0"/>
        <v>5091</v>
      </c>
      <c r="H52" s="295">
        <v>581</v>
      </c>
      <c r="I52" s="295">
        <v>1507</v>
      </c>
      <c r="J52" s="295">
        <v>1844</v>
      </c>
      <c r="K52" s="295">
        <v>1123</v>
      </c>
      <c r="L52" s="296">
        <v>5055</v>
      </c>
      <c r="M52" s="122">
        <v>589</v>
      </c>
      <c r="N52" s="122">
        <v>1547</v>
      </c>
      <c r="O52" s="299">
        <v>1975</v>
      </c>
      <c r="P52" s="299">
        <v>1257</v>
      </c>
      <c r="Q52" s="299">
        <v>5368</v>
      </c>
    </row>
    <row r="53" spans="1:17">
      <c r="A53" s="2">
        <v>78049</v>
      </c>
      <c r="B53" s="2" t="s">
        <v>369</v>
      </c>
      <c r="C53" s="289">
        <v>691</v>
      </c>
      <c r="D53" s="289">
        <v>1601</v>
      </c>
      <c r="E53" s="289">
        <v>1304</v>
      </c>
      <c r="F53" s="289">
        <v>596</v>
      </c>
      <c r="G53" s="290">
        <f t="shared" si="0"/>
        <v>4192</v>
      </c>
      <c r="H53" s="295">
        <v>650</v>
      </c>
      <c r="I53" s="295">
        <v>1402</v>
      </c>
      <c r="J53" s="295">
        <v>1658</v>
      </c>
      <c r="K53" s="295">
        <v>730</v>
      </c>
      <c r="L53" s="296">
        <v>4440</v>
      </c>
      <c r="M53" s="122">
        <v>632</v>
      </c>
      <c r="N53" s="122">
        <v>1263</v>
      </c>
      <c r="O53" s="299">
        <v>1691</v>
      </c>
      <c r="P53" s="299">
        <v>811</v>
      </c>
      <c r="Q53" s="299">
        <v>4397</v>
      </c>
    </row>
    <row r="54" spans="1:17">
      <c r="A54" s="2">
        <v>78050</v>
      </c>
      <c r="B54" s="2" t="s">
        <v>613</v>
      </c>
      <c r="C54" s="289">
        <v>153</v>
      </c>
      <c r="D54" s="289">
        <v>318</v>
      </c>
      <c r="E54" s="289">
        <v>288</v>
      </c>
      <c r="F54" s="289">
        <v>167</v>
      </c>
      <c r="G54" s="290">
        <f t="shared" si="0"/>
        <v>926</v>
      </c>
      <c r="H54" s="295">
        <v>114</v>
      </c>
      <c r="I54" s="295">
        <v>298</v>
      </c>
      <c r="J54" s="295">
        <v>345</v>
      </c>
      <c r="K54" s="295">
        <v>186</v>
      </c>
      <c r="L54" s="296">
        <v>943</v>
      </c>
      <c r="M54" s="122">
        <v>109</v>
      </c>
      <c r="N54" s="122">
        <v>286</v>
      </c>
      <c r="O54" s="299">
        <v>350</v>
      </c>
      <c r="P54" s="299">
        <v>206</v>
      </c>
      <c r="Q54" s="299">
        <v>951</v>
      </c>
    </row>
    <row r="55" spans="1:17">
      <c r="A55" s="2">
        <v>78051</v>
      </c>
      <c r="B55" s="2" t="s">
        <v>383</v>
      </c>
      <c r="C55" s="289">
        <v>608</v>
      </c>
      <c r="D55" s="289">
        <v>1447</v>
      </c>
      <c r="E55" s="289">
        <v>1324</v>
      </c>
      <c r="F55" s="289">
        <v>819</v>
      </c>
      <c r="G55" s="290">
        <f t="shared" si="0"/>
        <v>4198</v>
      </c>
      <c r="H55" s="295">
        <v>509</v>
      </c>
      <c r="I55" s="295">
        <v>1221</v>
      </c>
      <c r="J55" s="295">
        <v>1354</v>
      </c>
      <c r="K55" s="295">
        <v>865</v>
      </c>
      <c r="L55" s="296">
        <v>3949</v>
      </c>
      <c r="M55" s="122">
        <v>499</v>
      </c>
      <c r="N55" s="122">
        <v>1128</v>
      </c>
      <c r="O55" s="299">
        <v>1376</v>
      </c>
      <c r="P55" s="299">
        <v>919</v>
      </c>
      <c r="Q55" s="299">
        <v>3922</v>
      </c>
    </row>
    <row r="56" spans="1:17">
      <c r="A56" s="2">
        <v>78052</v>
      </c>
      <c r="B56" s="2" t="s">
        <v>542</v>
      </c>
      <c r="C56" s="289">
        <v>234</v>
      </c>
      <c r="D56" s="289">
        <v>500</v>
      </c>
      <c r="E56" s="289">
        <v>416</v>
      </c>
      <c r="F56" s="289">
        <v>266</v>
      </c>
      <c r="G56" s="290">
        <f t="shared" si="0"/>
        <v>1416</v>
      </c>
      <c r="H56" s="295">
        <v>183</v>
      </c>
      <c r="I56" s="295">
        <v>441</v>
      </c>
      <c r="J56" s="295">
        <v>498</v>
      </c>
      <c r="K56" s="295">
        <v>283</v>
      </c>
      <c r="L56" s="296">
        <v>1405</v>
      </c>
      <c r="M56" s="122">
        <v>176</v>
      </c>
      <c r="N56" s="122">
        <v>439</v>
      </c>
      <c r="O56" s="299">
        <v>518</v>
      </c>
      <c r="P56" s="299">
        <v>302</v>
      </c>
      <c r="Q56" s="299">
        <v>1435</v>
      </c>
    </row>
    <row r="57" spans="1:17">
      <c r="A57" s="2">
        <v>78053</v>
      </c>
      <c r="B57" s="2" t="s">
        <v>593</v>
      </c>
      <c r="C57" s="289">
        <v>152</v>
      </c>
      <c r="D57" s="289">
        <v>372</v>
      </c>
      <c r="E57" s="289">
        <v>309</v>
      </c>
      <c r="F57" s="289">
        <v>193</v>
      </c>
      <c r="G57" s="290">
        <f t="shared" si="0"/>
        <v>1026</v>
      </c>
      <c r="H57" s="295">
        <v>140</v>
      </c>
      <c r="I57" s="295">
        <v>371</v>
      </c>
      <c r="J57" s="295">
        <v>408</v>
      </c>
      <c r="K57" s="295">
        <v>178</v>
      </c>
      <c r="L57" s="296">
        <v>1097</v>
      </c>
      <c r="M57" s="122">
        <v>138</v>
      </c>
      <c r="N57" s="122">
        <v>373</v>
      </c>
      <c r="O57" s="299">
        <v>448</v>
      </c>
      <c r="P57" s="299">
        <v>201</v>
      </c>
      <c r="Q57" s="299">
        <v>1160</v>
      </c>
    </row>
    <row r="58" spans="1:17">
      <c r="A58" s="2">
        <v>78054</v>
      </c>
      <c r="B58" s="2" t="s">
        <v>478</v>
      </c>
      <c r="C58" s="289">
        <v>354</v>
      </c>
      <c r="D58" s="289">
        <v>889</v>
      </c>
      <c r="E58" s="289">
        <v>748</v>
      </c>
      <c r="F58" s="289">
        <v>469</v>
      </c>
      <c r="G58" s="290">
        <f t="shared" si="0"/>
        <v>2460</v>
      </c>
      <c r="H58" s="295">
        <v>265</v>
      </c>
      <c r="I58" s="295">
        <v>662</v>
      </c>
      <c r="J58" s="295">
        <v>780</v>
      </c>
      <c r="K58" s="295">
        <v>477</v>
      </c>
      <c r="L58" s="296">
        <v>2184</v>
      </c>
      <c r="M58" s="122">
        <v>245</v>
      </c>
      <c r="N58" s="122">
        <v>601</v>
      </c>
      <c r="O58" s="299">
        <v>788</v>
      </c>
      <c r="P58" s="299">
        <v>522</v>
      </c>
      <c r="Q58" s="299">
        <v>2156</v>
      </c>
    </row>
    <row r="59" spans="1:17">
      <c r="A59" s="2">
        <v>78055</v>
      </c>
      <c r="B59" s="2" t="s">
        <v>420</v>
      </c>
      <c r="C59" s="289">
        <v>519</v>
      </c>
      <c r="D59" s="289">
        <v>1154</v>
      </c>
      <c r="E59" s="289">
        <v>994</v>
      </c>
      <c r="F59" s="289">
        <v>696</v>
      </c>
      <c r="G59" s="290">
        <f t="shared" si="0"/>
        <v>3363</v>
      </c>
      <c r="H59" s="295">
        <v>351</v>
      </c>
      <c r="I59" s="295">
        <v>981</v>
      </c>
      <c r="J59" s="295">
        <v>1031</v>
      </c>
      <c r="K59" s="295">
        <v>715</v>
      </c>
      <c r="L59" s="296">
        <v>3078</v>
      </c>
      <c r="M59" s="122">
        <v>339</v>
      </c>
      <c r="N59" s="122">
        <v>928</v>
      </c>
      <c r="O59" s="299">
        <v>1030</v>
      </c>
      <c r="P59" s="299">
        <v>726</v>
      </c>
      <c r="Q59" s="299">
        <v>3023</v>
      </c>
    </row>
    <row r="60" spans="1:17">
      <c r="A60" s="2">
        <v>78056</v>
      </c>
      <c r="B60" s="2" t="s">
        <v>422</v>
      </c>
      <c r="C60" s="289">
        <v>470</v>
      </c>
      <c r="D60" s="289">
        <v>1036</v>
      </c>
      <c r="E60" s="289">
        <v>921</v>
      </c>
      <c r="F60" s="289">
        <v>661</v>
      </c>
      <c r="G60" s="290">
        <f t="shared" si="0"/>
        <v>3088</v>
      </c>
      <c r="H60" s="295">
        <v>403</v>
      </c>
      <c r="I60" s="295">
        <v>952</v>
      </c>
      <c r="J60" s="295">
        <v>1037</v>
      </c>
      <c r="K60" s="295">
        <v>633</v>
      </c>
      <c r="L60" s="296">
        <v>3025</v>
      </c>
      <c r="M60" s="122">
        <v>383</v>
      </c>
      <c r="N60" s="122">
        <v>869</v>
      </c>
      <c r="O60" s="299">
        <v>1015</v>
      </c>
      <c r="P60" s="299">
        <v>653</v>
      </c>
      <c r="Q60" s="299">
        <v>2920</v>
      </c>
    </row>
    <row r="61" spans="1:17">
      <c r="A61" s="2">
        <v>78057</v>
      </c>
      <c r="B61" s="2" t="s">
        <v>469</v>
      </c>
      <c r="C61" s="289">
        <v>387</v>
      </c>
      <c r="D61" s="289">
        <v>804</v>
      </c>
      <c r="E61" s="289">
        <v>768</v>
      </c>
      <c r="F61" s="289">
        <v>544</v>
      </c>
      <c r="G61" s="290">
        <f t="shared" si="0"/>
        <v>2503</v>
      </c>
      <c r="H61" s="295">
        <v>243</v>
      </c>
      <c r="I61" s="295">
        <v>649</v>
      </c>
      <c r="J61" s="295">
        <v>810</v>
      </c>
      <c r="K61" s="295">
        <v>537</v>
      </c>
      <c r="L61" s="296">
        <v>2239</v>
      </c>
      <c r="M61" s="122">
        <v>235</v>
      </c>
      <c r="N61" s="122">
        <v>624</v>
      </c>
      <c r="O61" s="299">
        <v>770</v>
      </c>
      <c r="P61" s="299">
        <v>565</v>
      </c>
      <c r="Q61" s="299">
        <v>2194</v>
      </c>
    </row>
    <row r="62" spans="1:17">
      <c r="A62" s="2">
        <v>78058</v>
      </c>
      <c r="B62" s="2" t="s">
        <v>314</v>
      </c>
      <c r="C62" s="289">
        <v>1459</v>
      </c>
      <c r="D62" s="289">
        <v>3078</v>
      </c>
      <c r="E62" s="289">
        <v>2504</v>
      </c>
      <c r="F62" s="289">
        <v>1282</v>
      </c>
      <c r="G62" s="290">
        <f t="shared" si="0"/>
        <v>8323</v>
      </c>
      <c r="H62" s="295">
        <v>1096</v>
      </c>
      <c r="I62" s="295">
        <v>2652</v>
      </c>
      <c r="J62" s="295">
        <v>2861</v>
      </c>
      <c r="K62" s="295">
        <v>1463</v>
      </c>
      <c r="L62" s="296">
        <v>8072</v>
      </c>
      <c r="M62" s="122">
        <v>1104</v>
      </c>
      <c r="N62" s="122">
        <v>2517</v>
      </c>
      <c r="O62" s="299">
        <v>2858</v>
      </c>
      <c r="P62" s="299">
        <v>1694</v>
      </c>
      <c r="Q62" s="299">
        <v>8173</v>
      </c>
    </row>
    <row r="63" spans="1:17">
      <c r="A63" s="2">
        <v>78059</v>
      </c>
      <c r="B63" s="2" t="s">
        <v>519</v>
      </c>
      <c r="C63" s="289">
        <v>287</v>
      </c>
      <c r="D63" s="289">
        <v>674</v>
      </c>
      <c r="E63" s="289">
        <v>532</v>
      </c>
      <c r="F63" s="289">
        <v>377</v>
      </c>
      <c r="G63" s="290">
        <f t="shared" si="0"/>
        <v>1870</v>
      </c>
      <c r="H63" s="295">
        <v>221</v>
      </c>
      <c r="I63" s="295">
        <v>528</v>
      </c>
      <c r="J63" s="295">
        <v>642</v>
      </c>
      <c r="K63" s="295">
        <v>348</v>
      </c>
      <c r="L63" s="296">
        <v>1739</v>
      </c>
      <c r="M63" s="122">
        <v>194</v>
      </c>
      <c r="N63" s="122">
        <v>484</v>
      </c>
      <c r="O63" s="299">
        <v>633</v>
      </c>
      <c r="P63" s="299">
        <v>386</v>
      </c>
      <c r="Q63" s="299">
        <v>1697</v>
      </c>
    </row>
    <row r="64" spans="1:17">
      <c r="A64" s="2">
        <v>78060</v>
      </c>
      <c r="B64" s="2" t="s">
        <v>462</v>
      </c>
      <c r="C64" s="289">
        <v>345</v>
      </c>
      <c r="D64" s="289">
        <v>804</v>
      </c>
      <c r="E64" s="289">
        <v>692</v>
      </c>
      <c r="F64" s="289">
        <v>554</v>
      </c>
      <c r="G64" s="290">
        <f t="shared" si="0"/>
        <v>2395</v>
      </c>
      <c r="H64" s="295">
        <v>304</v>
      </c>
      <c r="I64" s="295">
        <v>666</v>
      </c>
      <c r="J64" s="295">
        <v>817</v>
      </c>
      <c r="K64" s="295">
        <v>523</v>
      </c>
      <c r="L64" s="296">
        <v>2310</v>
      </c>
      <c r="M64" s="122">
        <v>280</v>
      </c>
      <c r="N64" s="122">
        <v>631</v>
      </c>
      <c r="O64" s="299">
        <v>808</v>
      </c>
      <c r="P64" s="299">
        <v>523</v>
      </c>
      <c r="Q64" s="299">
        <v>2242</v>
      </c>
    </row>
    <row r="65" spans="1:17">
      <c r="A65" s="2">
        <v>78061</v>
      </c>
      <c r="B65" s="2" t="s">
        <v>502</v>
      </c>
      <c r="C65" s="289">
        <v>250</v>
      </c>
      <c r="D65" s="289">
        <v>577</v>
      </c>
      <c r="E65" s="289">
        <v>470</v>
      </c>
      <c r="F65" s="289">
        <v>228</v>
      </c>
      <c r="G65" s="290">
        <f t="shared" si="0"/>
        <v>1525</v>
      </c>
      <c r="H65" s="295">
        <v>256</v>
      </c>
      <c r="I65" s="295">
        <v>578</v>
      </c>
      <c r="J65" s="295">
        <v>695</v>
      </c>
      <c r="K65" s="295">
        <v>366</v>
      </c>
      <c r="L65" s="296">
        <v>1895</v>
      </c>
      <c r="M65" s="122">
        <v>218</v>
      </c>
      <c r="N65" s="122">
        <v>527</v>
      </c>
      <c r="O65" s="299">
        <v>718</v>
      </c>
      <c r="P65" s="299">
        <v>432</v>
      </c>
      <c r="Q65" s="299">
        <v>1895</v>
      </c>
    </row>
    <row r="66" spans="1:17">
      <c r="A66" s="2">
        <v>78062</v>
      </c>
      <c r="B66" s="2" t="s">
        <v>438</v>
      </c>
      <c r="C66" s="289">
        <v>465</v>
      </c>
      <c r="D66" s="289">
        <v>986</v>
      </c>
      <c r="E66" s="289">
        <v>923</v>
      </c>
      <c r="F66" s="289">
        <v>722</v>
      </c>
      <c r="G66" s="290">
        <f t="shared" si="0"/>
        <v>3096</v>
      </c>
      <c r="H66" s="295">
        <v>269</v>
      </c>
      <c r="I66" s="295">
        <v>810</v>
      </c>
      <c r="J66" s="295">
        <v>957</v>
      </c>
      <c r="K66" s="295">
        <v>653</v>
      </c>
      <c r="L66" s="296">
        <v>2689</v>
      </c>
      <c r="M66" s="122">
        <v>242</v>
      </c>
      <c r="N66" s="122">
        <v>770</v>
      </c>
      <c r="O66" s="299">
        <v>942</v>
      </c>
      <c r="P66" s="299">
        <v>688</v>
      </c>
      <c r="Q66" s="299">
        <v>2642</v>
      </c>
    </row>
    <row r="67" spans="1:17">
      <c r="A67" s="2">
        <v>78063</v>
      </c>
      <c r="B67" s="2" t="s">
        <v>489</v>
      </c>
      <c r="C67" s="289">
        <v>310</v>
      </c>
      <c r="D67" s="289">
        <v>750</v>
      </c>
      <c r="E67" s="289">
        <v>652</v>
      </c>
      <c r="F67" s="289">
        <v>563</v>
      </c>
      <c r="G67" s="290">
        <f t="shared" si="0"/>
        <v>2275</v>
      </c>
      <c r="H67" s="295">
        <v>223</v>
      </c>
      <c r="I67" s="295">
        <v>557</v>
      </c>
      <c r="J67" s="295">
        <v>724</v>
      </c>
      <c r="K67" s="295">
        <v>523</v>
      </c>
      <c r="L67" s="296">
        <v>2027</v>
      </c>
      <c r="M67" s="122">
        <v>201</v>
      </c>
      <c r="N67" s="122">
        <v>536</v>
      </c>
      <c r="O67" s="299">
        <v>711</v>
      </c>
      <c r="P67" s="299">
        <v>525</v>
      </c>
      <c r="Q67" s="299">
        <v>1973</v>
      </c>
    </row>
    <row r="68" spans="1:17">
      <c r="A68" s="2">
        <v>78064</v>
      </c>
      <c r="B68" s="2" t="s">
        <v>620</v>
      </c>
      <c r="C68" s="289">
        <v>112</v>
      </c>
      <c r="D68" s="289">
        <v>294</v>
      </c>
      <c r="E68" s="289">
        <v>274</v>
      </c>
      <c r="F68" s="289">
        <v>221</v>
      </c>
      <c r="G68" s="290">
        <f t="shared" si="0"/>
        <v>901</v>
      </c>
      <c r="H68" s="295">
        <v>139</v>
      </c>
      <c r="I68" s="295">
        <v>248</v>
      </c>
      <c r="J68" s="295">
        <v>288</v>
      </c>
      <c r="K68" s="295">
        <v>204</v>
      </c>
      <c r="L68" s="296">
        <v>879</v>
      </c>
      <c r="M68" s="122">
        <v>132</v>
      </c>
      <c r="N68" s="122">
        <v>228</v>
      </c>
      <c r="O68" s="299">
        <v>291</v>
      </c>
      <c r="P68" s="299">
        <v>209</v>
      </c>
      <c r="Q68" s="299">
        <v>860</v>
      </c>
    </row>
    <row r="69" spans="1:17">
      <c r="A69" s="2">
        <v>78065</v>
      </c>
      <c r="B69" s="2" t="s">
        <v>607</v>
      </c>
      <c r="C69" s="289">
        <v>165</v>
      </c>
      <c r="D69" s="289">
        <v>358</v>
      </c>
      <c r="E69" s="289">
        <v>298</v>
      </c>
      <c r="F69" s="289">
        <v>179</v>
      </c>
      <c r="G69" s="290">
        <f t="shared" ref="G69:G132" si="1">SUM(C69:F69)</f>
        <v>1000</v>
      </c>
      <c r="H69" s="295">
        <v>122</v>
      </c>
      <c r="I69" s="295">
        <v>301</v>
      </c>
      <c r="J69" s="295">
        <v>361</v>
      </c>
      <c r="K69" s="295">
        <v>202</v>
      </c>
      <c r="L69" s="296">
        <v>986</v>
      </c>
      <c r="M69" s="122">
        <v>105</v>
      </c>
      <c r="N69" s="122">
        <v>277</v>
      </c>
      <c r="O69" s="299">
        <v>363</v>
      </c>
      <c r="P69" s="299">
        <v>205</v>
      </c>
      <c r="Q69" s="299">
        <v>950</v>
      </c>
    </row>
    <row r="70" spans="1:17">
      <c r="A70" s="2">
        <v>78066</v>
      </c>
      <c r="B70" s="2" t="s">
        <v>378</v>
      </c>
      <c r="C70" s="289">
        <v>741</v>
      </c>
      <c r="D70" s="289">
        <v>1547</v>
      </c>
      <c r="E70" s="289">
        <v>1163</v>
      </c>
      <c r="F70" s="289">
        <v>733</v>
      </c>
      <c r="G70" s="290">
        <f t="shared" si="1"/>
        <v>4184</v>
      </c>
      <c r="H70" s="295">
        <v>567</v>
      </c>
      <c r="I70" s="295">
        <v>1355</v>
      </c>
      <c r="J70" s="295">
        <v>1387</v>
      </c>
      <c r="K70" s="295">
        <v>749</v>
      </c>
      <c r="L70" s="296">
        <v>4058</v>
      </c>
      <c r="M70" s="122">
        <v>524</v>
      </c>
      <c r="N70" s="122">
        <v>1297</v>
      </c>
      <c r="O70" s="299">
        <v>1452</v>
      </c>
      <c r="P70" s="299">
        <v>773</v>
      </c>
      <c r="Q70" s="299">
        <v>4046</v>
      </c>
    </row>
    <row r="71" spans="1:17">
      <c r="A71" s="2">
        <v>78067</v>
      </c>
      <c r="B71" s="2" t="s">
        <v>465</v>
      </c>
      <c r="C71" s="289">
        <v>346</v>
      </c>
      <c r="D71" s="289">
        <v>851</v>
      </c>
      <c r="E71" s="289">
        <v>673</v>
      </c>
      <c r="F71" s="289">
        <v>470</v>
      </c>
      <c r="G71" s="290">
        <f t="shared" si="1"/>
        <v>2340</v>
      </c>
      <c r="H71" s="295">
        <v>294</v>
      </c>
      <c r="I71" s="295">
        <v>724</v>
      </c>
      <c r="J71" s="295">
        <v>785</v>
      </c>
      <c r="K71" s="295">
        <v>453</v>
      </c>
      <c r="L71" s="296">
        <v>2256</v>
      </c>
      <c r="M71" s="122">
        <v>266</v>
      </c>
      <c r="N71" s="122">
        <v>684</v>
      </c>
      <c r="O71" s="299">
        <v>808</v>
      </c>
      <c r="P71" s="299">
        <v>528</v>
      </c>
      <c r="Q71" s="299">
        <v>2286</v>
      </c>
    </row>
    <row r="72" spans="1:17">
      <c r="A72" s="2">
        <v>78068</v>
      </c>
      <c r="B72" s="2" t="s">
        <v>393</v>
      </c>
      <c r="C72" s="289">
        <v>618</v>
      </c>
      <c r="D72" s="289">
        <v>1558</v>
      </c>
      <c r="E72" s="289">
        <v>1282</v>
      </c>
      <c r="F72" s="289">
        <v>893</v>
      </c>
      <c r="G72" s="290">
        <f t="shared" si="1"/>
        <v>4351</v>
      </c>
      <c r="H72" s="295">
        <v>371</v>
      </c>
      <c r="I72" s="295">
        <v>1025</v>
      </c>
      <c r="J72" s="295">
        <v>1153</v>
      </c>
      <c r="K72" s="295">
        <v>930</v>
      </c>
      <c r="L72" s="296">
        <v>3479</v>
      </c>
      <c r="M72" s="122">
        <v>337</v>
      </c>
      <c r="N72" s="122">
        <v>923</v>
      </c>
      <c r="O72" s="299">
        <v>1099</v>
      </c>
      <c r="P72" s="299">
        <v>891</v>
      </c>
      <c r="Q72" s="299">
        <v>3250</v>
      </c>
    </row>
    <row r="73" spans="1:17">
      <c r="A73" s="2">
        <v>78069</v>
      </c>
      <c r="B73" s="2" t="s">
        <v>446</v>
      </c>
      <c r="C73" s="289">
        <v>420</v>
      </c>
      <c r="D73" s="289">
        <v>1025</v>
      </c>
      <c r="E73" s="289">
        <v>1026</v>
      </c>
      <c r="F73" s="289">
        <v>674</v>
      </c>
      <c r="G73" s="290">
        <f t="shared" si="1"/>
        <v>3145</v>
      </c>
      <c r="H73" s="295">
        <v>216</v>
      </c>
      <c r="I73" s="295">
        <v>750</v>
      </c>
      <c r="J73" s="295">
        <v>938</v>
      </c>
      <c r="K73" s="295">
        <v>613</v>
      </c>
      <c r="L73" s="296">
        <v>2517</v>
      </c>
      <c r="M73" s="122">
        <v>238</v>
      </c>
      <c r="N73" s="122">
        <v>729</v>
      </c>
      <c r="O73" s="299">
        <v>993</v>
      </c>
      <c r="P73" s="299">
        <v>654</v>
      </c>
      <c r="Q73" s="299">
        <v>2614</v>
      </c>
    </row>
    <row r="74" spans="1:17">
      <c r="A74" s="2">
        <v>78070</v>
      </c>
      <c r="B74" s="2" t="s">
        <v>304</v>
      </c>
      <c r="C74" s="289">
        <v>1705</v>
      </c>
      <c r="D74" s="289">
        <v>3840</v>
      </c>
      <c r="E74" s="289">
        <v>3245</v>
      </c>
      <c r="F74" s="289">
        <v>1665</v>
      </c>
      <c r="G74" s="290">
        <f t="shared" si="1"/>
        <v>10455</v>
      </c>
      <c r="H74" s="295">
        <v>1359</v>
      </c>
      <c r="I74" s="295">
        <v>3142</v>
      </c>
      <c r="J74" s="295">
        <v>3308</v>
      </c>
      <c r="K74" s="295">
        <v>1759</v>
      </c>
      <c r="L74" s="296">
        <v>9568</v>
      </c>
      <c r="M74" s="122">
        <v>1304</v>
      </c>
      <c r="N74" s="122">
        <v>2953</v>
      </c>
      <c r="O74" s="299">
        <v>3311</v>
      </c>
      <c r="P74" s="299">
        <v>1900</v>
      </c>
      <c r="Q74" s="299">
        <v>9468</v>
      </c>
    </row>
    <row r="75" spans="1:17">
      <c r="A75" s="2">
        <v>78071</v>
      </c>
      <c r="B75" s="2" t="s">
        <v>575</v>
      </c>
      <c r="C75" s="289">
        <v>191</v>
      </c>
      <c r="D75" s="289">
        <v>441</v>
      </c>
      <c r="E75" s="289">
        <v>378</v>
      </c>
      <c r="F75" s="289">
        <v>323</v>
      </c>
      <c r="G75" s="290">
        <f t="shared" si="1"/>
        <v>1333</v>
      </c>
      <c r="H75" s="295">
        <v>134</v>
      </c>
      <c r="I75" s="295">
        <v>372</v>
      </c>
      <c r="J75" s="295">
        <v>453</v>
      </c>
      <c r="K75" s="295">
        <v>272</v>
      </c>
      <c r="L75" s="296">
        <v>1231</v>
      </c>
      <c r="M75" s="122">
        <v>142</v>
      </c>
      <c r="N75" s="122">
        <v>354</v>
      </c>
      <c r="O75" s="299">
        <v>455</v>
      </c>
      <c r="P75" s="299">
        <v>294</v>
      </c>
      <c r="Q75" s="299">
        <v>1245</v>
      </c>
    </row>
    <row r="76" spans="1:17">
      <c r="A76" s="2">
        <v>78072</v>
      </c>
      <c r="B76" s="2" t="s">
        <v>629</v>
      </c>
      <c r="C76" s="289">
        <v>132</v>
      </c>
      <c r="D76" s="289">
        <v>321</v>
      </c>
      <c r="E76" s="289">
        <v>256</v>
      </c>
      <c r="F76" s="289">
        <v>187</v>
      </c>
      <c r="G76" s="290">
        <f t="shared" si="1"/>
        <v>896</v>
      </c>
      <c r="H76" s="295">
        <v>81</v>
      </c>
      <c r="I76" s="295">
        <v>260</v>
      </c>
      <c r="J76" s="295">
        <v>277</v>
      </c>
      <c r="K76" s="295">
        <v>194</v>
      </c>
      <c r="L76" s="296">
        <v>812</v>
      </c>
      <c r="M76" s="122">
        <v>88</v>
      </c>
      <c r="N76" s="122">
        <v>229</v>
      </c>
      <c r="O76" s="299">
        <v>278</v>
      </c>
      <c r="P76" s="299">
        <v>197</v>
      </c>
      <c r="Q76" s="299">
        <v>792</v>
      </c>
    </row>
    <row r="77" spans="1:17">
      <c r="A77" s="2">
        <v>78073</v>
      </c>
      <c r="B77" s="2" t="s">
        <v>505</v>
      </c>
      <c r="C77" s="289">
        <v>355</v>
      </c>
      <c r="D77" s="289">
        <v>762</v>
      </c>
      <c r="E77" s="289">
        <v>591</v>
      </c>
      <c r="F77" s="289">
        <v>370</v>
      </c>
      <c r="G77" s="290">
        <f t="shared" si="1"/>
        <v>2078</v>
      </c>
      <c r="H77" s="295">
        <v>234</v>
      </c>
      <c r="I77" s="295">
        <v>602</v>
      </c>
      <c r="J77" s="295">
        <v>652</v>
      </c>
      <c r="K77" s="295">
        <v>379</v>
      </c>
      <c r="L77" s="296">
        <v>1867</v>
      </c>
      <c r="M77" s="122">
        <v>182</v>
      </c>
      <c r="N77" s="122">
        <v>558</v>
      </c>
      <c r="O77" s="299">
        <v>661</v>
      </c>
      <c r="P77" s="299">
        <v>408</v>
      </c>
      <c r="Q77" s="299">
        <v>1809</v>
      </c>
    </row>
    <row r="78" spans="1:17">
      <c r="A78" s="2">
        <v>78074</v>
      </c>
      <c r="B78" s="2" t="s">
        <v>429</v>
      </c>
      <c r="C78" s="289">
        <v>498</v>
      </c>
      <c r="D78" s="289">
        <v>1121</v>
      </c>
      <c r="E78" s="289">
        <v>895</v>
      </c>
      <c r="F78" s="289">
        <v>531</v>
      </c>
      <c r="G78" s="290">
        <f t="shared" si="1"/>
        <v>3045</v>
      </c>
      <c r="H78" s="295">
        <v>359</v>
      </c>
      <c r="I78" s="295">
        <v>954</v>
      </c>
      <c r="J78" s="295">
        <v>1009</v>
      </c>
      <c r="K78" s="295">
        <v>578</v>
      </c>
      <c r="L78" s="296">
        <v>2900</v>
      </c>
      <c r="M78" s="122">
        <v>345</v>
      </c>
      <c r="N78" s="122">
        <v>936</v>
      </c>
      <c r="O78" s="299">
        <v>1016</v>
      </c>
      <c r="P78" s="299">
        <v>614</v>
      </c>
      <c r="Q78" s="299">
        <v>2911</v>
      </c>
    </row>
    <row r="79" spans="1:17">
      <c r="A79" s="2">
        <v>78075</v>
      </c>
      <c r="B79" s="2" t="s">
        <v>510</v>
      </c>
      <c r="C79" s="289">
        <v>268</v>
      </c>
      <c r="D79" s="289">
        <v>646</v>
      </c>
      <c r="E79" s="289">
        <v>539</v>
      </c>
      <c r="F79" s="289">
        <v>277</v>
      </c>
      <c r="G79" s="290">
        <f t="shared" si="1"/>
        <v>1730</v>
      </c>
      <c r="H79" s="295">
        <v>262</v>
      </c>
      <c r="I79" s="295">
        <v>619</v>
      </c>
      <c r="J79" s="295">
        <v>641</v>
      </c>
      <c r="K79" s="295">
        <v>301</v>
      </c>
      <c r="L79" s="296">
        <v>1823</v>
      </c>
      <c r="M79" s="122">
        <v>260</v>
      </c>
      <c r="N79" s="122">
        <v>596</v>
      </c>
      <c r="O79" s="299">
        <v>667</v>
      </c>
      <c r="P79" s="299">
        <v>352</v>
      </c>
      <c r="Q79" s="299">
        <v>1875</v>
      </c>
    </row>
    <row r="80" spans="1:17">
      <c r="A80" s="2">
        <v>78076</v>
      </c>
      <c r="B80" s="2" t="s">
        <v>394</v>
      </c>
      <c r="C80" s="289">
        <v>464</v>
      </c>
      <c r="D80" s="289">
        <v>1003</v>
      </c>
      <c r="E80" s="289">
        <v>751</v>
      </c>
      <c r="F80" s="289">
        <v>343</v>
      </c>
      <c r="G80" s="290">
        <f t="shared" si="1"/>
        <v>2561</v>
      </c>
      <c r="H80" s="295">
        <v>616</v>
      </c>
      <c r="I80" s="295">
        <v>1270</v>
      </c>
      <c r="J80" s="295">
        <v>1229</v>
      </c>
      <c r="K80" s="295">
        <v>359</v>
      </c>
      <c r="L80" s="296">
        <v>3474</v>
      </c>
      <c r="M80" s="122">
        <v>638</v>
      </c>
      <c r="N80" s="122">
        <v>1190</v>
      </c>
      <c r="O80" s="299">
        <v>1318</v>
      </c>
      <c r="P80" s="299">
        <v>421</v>
      </c>
      <c r="Q80" s="299">
        <v>3567</v>
      </c>
    </row>
    <row r="81" spans="1:17">
      <c r="A81" s="2">
        <v>78077</v>
      </c>
      <c r="B81" s="2" t="s">
        <v>419</v>
      </c>
      <c r="C81" s="289">
        <v>474</v>
      </c>
      <c r="D81" s="289">
        <v>969</v>
      </c>
      <c r="E81" s="289">
        <v>639</v>
      </c>
      <c r="F81" s="289">
        <v>255</v>
      </c>
      <c r="G81" s="290">
        <f t="shared" si="1"/>
        <v>2337</v>
      </c>
      <c r="H81" s="295">
        <v>562</v>
      </c>
      <c r="I81" s="295">
        <v>1137</v>
      </c>
      <c r="J81" s="295">
        <v>1085</v>
      </c>
      <c r="K81" s="295">
        <v>335</v>
      </c>
      <c r="L81" s="296">
        <v>3119</v>
      </c>
      <c r="M81" s="122">
        <v>565</v>
      </c>
      <c r="N81" s="122">
        <v>1035</v>
      </c>
      <c r="O81" s="299">
        <v>1170</v>
      </c>
      <c r="P81" s="299">
        <v>400</v>
      </c>
      <c r="Q81" s="299">
        <v>3170</v>
      </c>
    </row>
    <row r="82" spans="1:17">
      <c r="A82" s="2">
        <v>78078</v>
      </c>
      <c r="B82" s="2" t="s">
        <v>606</v>
      </c>
      <c r="C82" s="289">
        <v>142</v>
      </c>
      <c r="D82" s="289">
        <v>384</v>
      </c>
      <c r="E82" s="289">
        <v>323</v>
      </c>
      <c r="F82" s="289">
        <v>169</v>
      </c>
      <c r="G82" s="290">
        <f t="shared" si="1"/>
        <v>1018</v>
      </c>
      <c r="H82" s="295">
        <v>147</v>
      </c>
      <c r="I82" s="295">
        <v>287</v>
      </c>
      <c r="J82" s="295">
        <v>366</v>
      </c>
      <c r="K82" s="295">
        <v>196</v>
      </c>
      <c r="L82" s="296">
        <v>996</v>
      </c>
      <c r="M82" s="122">
        <v>145</v>
      </c>
      <c r="N82" s="122">
        <v>270</v>
      </c>
      <c r="O82" s="299">
        <v>353</v>
      </c>
      <c r="P82" s="299">
        <v>217</v>
      </c>
      <c r="Q82" s="299">
        <v>985</v>
      </c>
    </row>
    <row r="83" spans="1:17">
      <c r="A83" s="2">
        <v>78079</v>
      </c>
      <c r="B83" s="2" t="s">
        <v>307</v>
      </c>
      <c r="C83" s="289">
        <v>1404</v>
      </c>
      <c r="D83" s="289">
        <v>3130</v>
      </c>
      <c r="E83" s="289">
        <v>2504</v>
      </c>
      <c r="F83" s="289">
        <v>1046</v>
      </c>
      <c r="G83" s="290">
        <f t="shared" si="1"/>
        <v>8084</v>
      </c>
      <c r="H83" s="295">
        <v>1453</v>
      </c>
      <c r="I83" s="295">
        <v>2972</v>
      </c>
      <c r="J83" s="295">
        <v>3433</v>
      </c>
      <c r="K83" s="295">
        <v>1380</v>
      </c>
      <c r="L83" s="296">
        <v>9238</v>
      </c>
      <c r="M83" s="122">
        <v>1416</v>
      </c>
      <c r="N83" s="122">
        <v>2896</v>
      </c>
      <c r="O83" s="299">
        <v>3652</v>
      </c>
      <c r="P83" s="299">
        <v>1477</v>
      </c>
      <c r="Q83" s="299">
        <v>9441</v>
      </c>
    </row>
    <row r="84" spans="1:17">
      <c r="A84" s="2">
        <v>78080</v>
      </c>
      <c r="B84" s="2" t="s">
        <v>523</v>
      </c>
      <c r="C84" s="289">
        <v>285</v>
      </c>
      <c r="D84" s="289">
        <v>621</v>
      </c>
      <c r="E84" s="289">
        <v>538</v>
      </c>
      <c r="F84" s="289">
        <v>320</v>
      </c>
      <c r="G84" s="290">
        <f t="shared" si="1"/>
        <v>1764</v>
      </c>
      <c r="H84" s="295">
        <v>209</v>
      </c>
      <c r="I84" s="295">
        <v>519</v>
      </c>
      <c r="J84" s="295">
        <v>579</v>
      </c>
      <c r="K84" s="295">
        <v>354</v>
      </c>
      <c r="L84" s="296">
        <v>1661</v>
      </c>
      <c r="M84" s="122">
        <v>188</v>
      </c>
      <c r="N84" s="122">
        <v>493</v>
      </c>
      <c r="O84" s="299">
        <v>559</v>
      </c>
      <c r="P84" s="299">
        <v>386</v>
      </c>
      <c r="Q84" s="299">
        <v>1626</v>
      </c>
    </row>
    <row r="85" spans="1:17">
      <c r="A85" s="2">
        <v>78081</v>
      </c>
      <c r="B85" s="2" t="s">
        <v>280</v>
      </c>
      <c r="C85" s="289">
        <v>2922</v>
      </c>
      <c r="D85" s="289">
        <v>6910</v>
      </c>
      <c r="E85" s="289">
        <v>5243</v>
      </c>
      <c r="F85" s="289">
        <v>2307</v>
      </c>
      <c r="G85" s="290">
        <f t="shared" si="1"/>
        <v>17382</v>
      </c>
      <c r="H85" s="295">
        <v>2959</v>
      </c>
      <c r="I85" s="295">
        <v>6531</v>
      </c>
      <c r="J85" s="295">
        <v>6152</v>
      </c>
      <c r="K85" s="295">
        <v>2526</v>
      </c>
      <c r="L85" s="296">
        <v>18168</v>
      </c>
      <c r="M85" s="122">
        <v>3278</v>
      </c>
      <c r="N85" s="122">
        <v>6578</v>
      </c>
      <c r="O85" s="299">
        <v>6792</v>
      </c>
      <c r="P85" s="299">
        <v>2869</v>
      </c>
      <c r="Q85" s="299">
        <v>19517</v>
      </c>
    </row>
    <row r="86" spans="1:17">
      <c r="A86" s="2">
        <v>78082</v>
      </c>
      <c r="B86" s="2" t="s">
        <v>493</v>
      </c>
      <c r="C86" s="289">
        <v>247</v>
      </c>
      <c r="D86" s="289">
        <v>662</v>
      </c>
      <c r="E86" s="289">
        <v>646</v>
      </c>
      <c r="F86" s="289">
        <v>589</v>
      </c>
      <c r="G86" s="290">
        <f t="shared" si="1"/>
        <v>2144</v>
      </c>
      <c r="H86" s="295">
        <v>179</v>
      </c>
      <c r="I86" s="295">
        <v>482</v>
      </c>
      <c r="J86" s="295">
        <v>709</v>
      </c>
      <c r="K86" s="295">
        <v>618</v>
      </c>
      <c r="L86" s="296">
        <v>1988</v>
      </c>
      <c r="M86" s="122">
        <v>154</v>
      </c>
      <c r="N86" s="122">
        <v>460</v>
      </c>
      <c r="O86" s="299">
        <v>687</v>
      </c>
      <c r="P86" s="299">
        <v>598</v>
      </c>
      <c r="Q86" s="299">
        <v>1899</v>
      </c>
    </row>
    <row r="87" spans="1:17">
      <c r="A87" s="2">
        <v>78083</v>
      </c>
      <c r="B87" s="2" t="s">
        <v>362</v>
      </c>
      <c r="C87" s="289">
        <v>749</v>
      </c>
      <c r="D87" s="289">
        <v>1683</v>
      </c>
      <c r="E87" s="289">
        <v>1574</v>
      </c>
      <c r="F87" s="289">
        <v>960</v>
      </c>
      <c r="G87" s="290">
        <f t="shared" si="1"/>
        <v>4966</v>
      </c>
      <c r="H87" s="295">
        <v>500</v>
      </c>
      <c r="I87" s="295">
        <v>1460</v>
      </c>
      <c r="J87" s="295">
        <v>1684</v>
      </c>
      <c r="K87" s="295">
        <v>971</v>
      </c>
      <c r="L87" s="296">
        <v>4615</v>
      </c>
      <c r="M87" s="122">
        <v>471</v>
      </c>
      <c r="N87" s="122">
        <v>1437</v>
      </c>
      <c r="O87" s="299">
        <v>1697</v>
      </c>
      <c r="P87" s="299">
        <v>1049</v>
      </c>
      <c r="Q87" s="299">
        <v>4654</v>
      </c>
    </row>
    <row r="88" spans="1:17">
      <c r="A88" s="2">
        <v>78084</v>
      </c>
      <c r="B88" s="2" t="s">
        <v>408</v>
      </c>
      <c r="C88" s="289">
        <v>501</v>
      </c>
      <c r="D88" s="289">
        <v>1208</v>
      </c>
      <c r="E88" s="289">
        <v>1176</v>
      </c>
      <c r="F88" s="289">
        <v>844</v>
      </c>
      <c r="G88" s="290">
        <f t="shared" si="1"/>
        <v>3729</v>
      </c>
      <c r="H88" s="295">
        <v>351</v>
      </c>
      <c r="I88" s="295">
        <v>885</v>
      </c>
      <c r="J88" s="295">
        <v>1175</v>
      </c>
      <c r="K88" s="295">
        <v>853</v>
      </c>
      <c r="L88" s="296">
        <v>3264</v>
      </c>
      <c r="M88" s="122">
        <v>300</v>
      </c>
      <c r="N88" s="122">
        <v>793</v>
      </c>
      <c r="O88" s="299">
        <v>1162</v>
      </c>
      <c r="P88" s="299">
        <v>824</v>
      </c>
      <c r="Q88" s="299">
        <v>3079</v>
      </c>
    </row>
    <row r="89" spans="1:17">
      <c r="A89" s="2">
        <v>78085</v>
      </c>
      <c r="B89" s="2" t="s">
        <v>565</v>
      </c>
      <c r="C89" s="289">
        <v>205</v>
      </c>
      <c r="D89" s="289">
        <v>509</v>
      </c>
      <c r="E89" s="289">
        <v>470</v>
      </c>
      <c r="F89" s="289">
        <v>332</v>
      </c>
      <c r="G89" s="290">
        <f t="shared" si="1"/>
        <v>1516</v>
      </c>
      <c r="H89" s="295">
        <v>122</v>
      </c>
      <c r="I89" s="295">
        <v>374</v>
      </c>
      <c r="J89" s="295">
        <v>435</v>
      </c>
      <c r="K89" s="295">
        <v>343</v>
      </c>
      <c r="L89" s="296">
        <v>1274</v>
      </c>
      <c r="M89" s="122">
        <v>104</v>
      </c>
      <c r="N89" s="122">
        <v>353</v>
      </c>
      <c r="O89" s="299">
        <v>416</v>
      </c>
      <c r="P89" s="299">
        <v>365</v>
      </c>
      <c r="Q89" s="299">
        <v>1238</v>
      </c>
    </row>
    <row r="90" spans="1:17">
      <c r="A90" s="2">
        <v>78086</v>
      </c>
      <c r="B90" s="2" t="s">
        <v>670</v>
      </c>
      <c r="C90" s="289">
        <v>72</v>
      </c>
      <c r="D90" s="289">
        <v>180</v>
      </c>
      <c r="E90" s="289">
        <v>145</v>
      </c>
      <c r="F90" s="289">
        <v>159</v>
      </c>
      <c r="G90" s="290">
        <f t="shared" si="1"/>
        <v>556</v>
      </c>
      <c r="H90" s="295">
        <v>36</v>
      </c>
      <c r="I90" s="295">
        <v>119</v>
      </c>
      <c r="J90" s="295">
        <v>129</v>
      </c>
      <c r="K90" s="295">
        <v>138</v>
      </c>
      <c r="L90" s="296">
        <v>422</v>
      </c>
      <c r="M90" s="122">
        <v>30</v>
      </c>
      <c r="N90" s="122">
        <v>119</v>
      </c>
      <c r="O90" s="299">
        <v>123</v>
      </c>
      <c r="P90" s="299">
        <v>131</v>
      </c>
      <c r="Q90" s="299">
        <v>403</v>
      </c>
    </row>
    <row r="91" spans="1:17">
      <c r="A91" s="2">
        <v>78087</v>
      </c>
      <c r="B91" s="2" t="s">
        <v>456</v>
      </c>
      <c r="C91" s="289">
        <v>314</v>
      </c>
      <c r="D91" s="289">
        <v>911</v>
      </c>
      <c r="E91" s="289">
        <v>882</v>
      </c>
      <c r="F91" s="289">
        <v>857</v>
      </c>
      <c r="G91" s="290">
        <f t="shared" si="1"/>
        <v>2964</v>
      </c>
      <c r="H91" s="295">
        <v>217</v>
      </c>
      <c r="I91" s="295">
        <v>591</v>
      </c>
      <c r="J91" s="295">
        <v>798</v>
      </c>
      <c r="K91" s="295">
        <v>780</v>
      </c>
      <c r="L91" s="296">
        <v>2386</v>
      </c>
      <c r="M91" s="122">
        <v>204</v>
      </c>
      <c r="N91" s="122">
        <v>517</v>
      </c>
      <c r="O91" s="299">
        <v>795</v>
      </c>
      <c r="P91" s="299">
        <v>754</v>
      </c>
      <c r="Q91" s="299">
        <v>2270</v>
      </c>
    </row>
    <row r="92" spans="1:17">
      <c r="A92" s="2">
        <v>78088</v>
      </c>
      <c r="B92" s="2" t="s">
        <v>551</v>
      </c>
      <c r="C92" s="289">
        <v>210</v>
      </c>
      <c r="D92" s="289">
        <v>499</v>
      </c>
      <c r="E92" s="289">
        <v>442</v>
      </c>
      <c r="F92" s="289">
        <v>347</v>
      </c>
      <c r="G92" s="290">
        <f t="shared" si="1"/>
        <v>1498</v>
      </c>
      <c r="H92" s="295">
        <v>158</v>
      </c>
      <c r="I92" s="295">
        <v>377</v>
      </c>
      <c r="J92" s="295">
        <v>485</v>
      </c>
      <c r="K92" s="295">
        <v>318</v>
      </c>
      <c r="L92" s="296">
        <v>1338</v>
      </c>
      <c r="M92" s="122">
        <v>132</v>
      </c>
      <c r="N92" s="122">
        <v>339</v>
      </c>
      <c r="O92" s="299">
        <v>470</v>
      </c>
      <c r="P92" s="299">
        <v>340</v>
      </c>
      <c r="Q92" s="299">
        <v>1281</v>
      </c>
    </row>
    <row r="93" spans="1:17">
      <c r="A93" s="2">
        <v>78089</v>
      </c>
      <c r="B93" s="2" t="s">
        <v>589</v>
      </c>
      <c r="C93" s="289">
        <v>318</v>
      </c>
      <c r="D93" s="289">
        <v>746</v>
      </c>
      <c r="E93" s="289">
        <v>596</v>
      </c>
      <c r="F93" s="289">
        <v>269</v>
      </c>
      <c r="G93" s="290">
        <f t="shared" si="1"/>
        <v>1929</v>
      </c>
      <c r="H93" s="295">
        <v>111</v>
      </c>
      <c r="I93" s="295">
        <v>351</v>
      </c>
      <c r="J93" s="295">
        <v>392</v>
      </c>
      <c r="K93" s="295">
        <v>280</v>
      </c>
      <c r="L93" s="296">
        <v>1134</v>
      </c>
      <c r="M93" s="122">
        <v>102</v>
      </c>
      <c r="N93" s="122">
        <v>328</v>
      </c>
      <c r="O93" s="299">
        <v>376</v>
      </c>
      <c r="P93" s="299">
        <v>288</v>
      </c>
      <c r="Q93" s="299">
        <v>1094</v>
      </c>
    </row>
    <row r="94" spans="1:17">
      <c r="A94" s="2">
        <v>78090</v>
      </c>
      <c r="B94" s="2" t="s">
        <v>675</v>
      </c>
      <c r="C94" s="289">
        <v>37</v>
      </c>
      <c r="D94" s="289">
        <v>126</v>
      </c>
      <c r="E94" s="289">
        <v>123</v>
      </c>
      <c r="F94" s="289">
        <v>89</v>
      </c>
      <c r="G94" s="290">
        <f t="shared" si="1"/>
        <v>375</v>
      </c>
      <c r="H94" s="295">
        <v>31</v>
      </c>
      <c r="I94" s="295">
        <v>110</v>
      </c>
      <c r="J94" s="295">
        <v>130</v>
      </c>
      <c r="K94" s="295">
        <v>74</v>
      </c>
      <c r="L94" s="296">
        <v>345</v>
      </c>
      <c r="M94" s="122">
        <v>32</v>
      </c>
      <c r="N94" s="122">
        <v>100</v>
      </c>
      <c r="O94" s="299">
        <v>127</v>
      </c>
      <c r="P94" s="299">
        <v>93</v>
      </c>
      <c r="Q94" s="299">
        <v>352</v>
      </c>
    </row>
    <row r="95" spans="1:17">
      <c r="A95" s="2">
        <v>78091</v>
      </c>
      <c r="B95" s="2" t="s">
        <v>285</v>
      </c>
      <c r="C95" s="289">
        <v>2615</v>
      </c>
      <c r="D95" s="289">
        <v>6587</v>
      </c>
      <c r="E95" s="289">
        <v>5181</v>
      </c>
      <c r="F95" s="289">
        <v>2812</v>
      </c>
      <c r="G95" s="290">
        <f t="shared" si="1"/>
        <v>17195</v>
      </c>
      <c r="H95" s="295">
        <v>2072</v>
      </c>
      <c r="I95" s="295">
        <v>5333</v>
      </c>
      <c r="J95" s="295">
        <v>5869</v>
      </c>
      <c r="K95" s="295">
        <v>3142</v>
      </c>
      <c r="L95" s="296">
        <v>16416</v>
      </c>
      <c r="M95" s="122">
        <v>2029</v>
      </c>
      <c r="N95" s="122">
        <v>4919</v>
      </c>
      <c r="O95" s="299">
        <v>5898</v>
      </c>
      <c r="P95" s="299">
        <v>3368</v>
      </c>
      <c r="Q95" s="299">
        <v>16214</v>
      </c>
    </row>
    <row r="96" spans="1:17">
      <c r="A96" s="2">
        <v>78092</v>
      </c>
      <c r="B96" s="2" t="s">
        <v>630</v>
      </c>
      <c r="C96" s="289">
        <v>141</v>
      </c>
      <c r="D96" s="289">
        <v>294</v>
      </c>
      <c r="E96" s="289">
        <v>279</v>
      </c>
      <c r="F96" s="289">
        <v>305</v>
      </c>
      <c r="G96" s="290">
        <f t="shared" si="1"/>
        <v>1019</v>
      </c>
      <c r="H96" s="295">
        <v>66</v>
      </c>
      <c r="I96" s="295">
        <v>216</v>
      </c>
      <c r="J96" s="295">
        <v>296</v>
      </c>
      <c r="K96" s="295">
        <v>230</v>
      </c>
      <c r="L96" s="296">
        <v>808</v>
      </c>
      <c r="M96" s="122">
        <v>49</v>
      </c>
      <c r="N96" s="122">
        <v>198</v>
      </c>
      <c r="O96" s="299">
        <v>270</v>
      </c>
      <c r="P96" s="299">
        <v>227</v>
      </c>
      <c r="Q96" s="299">
        <v>744</v>
      </c>
    </row>
    <row r="97" spans="1:17">
      <c r="A97" s="2">
        <v>78093</v>
      </c>
      <c r="B97" s="2" t="s">
        <v>467</v>
      </c>
      <c r="C97" s="289">
        <v>442</v>
      </c>
      <c r="D97" s="289">
        <v>891</v>
      </c>
      <c r="E97" s="289">
        <v>653</v>
      </c>
      <c r="F97" s="289">
        <v>342</v>
      </c>
      <c r="G97" s="290">
        <f t="shared" si="1"/>
        <v>2328</v>
      </c>
      <c r="H97" s="295">
        <v>320</v>
      </c>
      <c r="I97" s="295">
        <v>687</v>
      </c>
      <c r="J97" s="295">
        <v>816</v>
      </c>
      <c r="K97" s="295">
        <v>426</v>
      </c>
      <c r="L97" s="296">
        <v>2249</v>
      </c>
      <c r="M97" s="122">
        <v>278</v>
      </c>
      <c r="N97" s="122">
        <v>659</v>
      </c>
      <c r="O97" s="299">
        <v>828</v>
      </c>
      <c r="P97" s="299">
        <v>443</v>
      </c>
      <c r="Q97" s="299">
        <v>2208</v>
      </c>
    </row>
    <row r="98" spans="1:17">
      <c r="A98" s="2">
        <v>78094</v>
      </c>
      <c r="B98" s="2" t="s">
        <v>548</v>
      </c>
      <c r="C98" s="289">
        <v>217</v>
      </c>
      <c r="D98" s="289">
        <v>483</v>
      </c>
      <c r="E98" s="289">
        <v>431</v>
      </c>
      <c r="F98" s="289">
        <v>252</v>
      </c>
      <c r="G98" s="290">
        <f t="shared" si="1"/>
        <v>1383</v>
      </c>
      <c r="H98" s="295">
        <v>167</v>
      </c>
      <c r="I98" s="295">
        <v>437</v>
      </c>
      <c r="J98" s="295">
        <v>516</v>
      </c>
      <c r="K98" s="295">
        <v>246</v>
      </c>
      <c r="L98" s="296">
        <v>1366</v>
      </c>
      <c r="M98" s="122">
        <v>151</v>
      </c>
      <c r="N98" s="122">
        <v>435</v>
      </c>
      <c r="O98" s="299">
        <v>547</v>
      </c>
      <c r="P98" s="299">
        <v>272</v>
      </c>
      <c r="Q98" s="299">
        <v>1405</v>
      </c>
    </row>
    <row r="99" spans="1:17">
      <c r="A99" s="2">
        <v>78095</v>
      </c>
      <c r="B99" s="2" t="s">
        <v>491</v>
      </c>
      <c r="C99" s="289">
        <v>325</v>
      </c>
      <c r="D99" s="289">
        <v>719</v>
      </c>
      <c r="E99" s="289">
        <v>634</v>
      </c>
      <c r="F99" s="289">
        <v>458</v>
      </c>
      <c r="G99" s="290">
        <f t="shared" si="1"/>
        <v>2136</v>
      </c>
      <c r="H99" s="295">
        <v>246</v>
      </c>
      <c r="I99" s="295">
        <v>596</v>
      </c>
      <c r="J99" s="295">
        <v>714</v>
      </c>
      <c r="K99" s="295">
        <v>442</v>
      </c>
      <c r="L99" s="296">
        <v>1998</v>
      </c>
      <c r="M99" s="122">
        <v>215</v>
      </c>
      <c r="N99" s="122">
        <v>551</v>
      </c>
      <c r="O99" s="299">
        <v>710</v>
      </c>
      <c r="P99" s="299">
        <v>442</v>
      </c>
      <c r="Q99" s="299">
        <v>1918</v>
      </c>
    </row>
    <row r="100" spans="1:17">
      <c r="A100" s="2">
        <v>78096</v>
      </c>
      <c r="B100" s="2" t="s">
        <v>621</v>
      </c>
      <c r="C100" s="289">
        <v>145</v>
      </c>
      <c r="D100" s="289">
        <v>315</v>
      </c>
      <c r="E100" s="289">
        <v>284</v>
      </c>
      <c r="F100" s="289">
        <v>239</v>
      </c>
      <c r="G100" s="290">
        <f t="shared" si="1"/>
        <v>983</v>
      </c>
      <c r="H100" s="295">
        <v>106</v>
      </c>
      <c r="I100" s="295">
        <v>251</v>
      </c>
      <c r="J100" s="295">
        <v>307</v>
      </c>
      <c r="K100" s="295">
        <v>214</v>
      </c>
      <c r="L100" s="296">
        <v>878</v>
      </c>
      <c r="M100" s="122">
        <v>96</v>
      </c>
      <c r="N100" s="122">
        <v>239</v>
      </c>
      <c r="O100" s="299">
        <v>304</v>
      </c>
      <c r="P100" s="299">
        <v>217</v>
      </c>
      <c r="Q100" s="299">
        <v>856</v>
      </c>
    </row>
    <row r="101" spans="1:17">
      <c r="A101" s="2">
        <v>78097</v>
      </c>
      <c r="B101" s="2" t="s">
        <v>541</v>
      </c>
      <c r="C101" s="289">
        <v>215</v>
      </c>
      <c r="D101" s="289">
        <v>537</v>
      </c>
      <c r="E101" s="289">
        <v>450</v>
      </c>
      <c r="F101" s="289">
        <v>195</v>
      </c>
      <c r="G101" s="290">
        <f t="shared" si="1"/>
        <v>1397</v>
      </c>
      <c r="H101" s="295">
        <v>201</v>
      </c>
      <c r="I101" s="295">
        <v>454</v>
      </c>
      <c r="J101" s="295">
        <v>526</v>
      </c>
      <c r="K101" s="295">
        <v>233</v>
      </c>
      <c r="L101" s="296">
        <v>1414</v>
      </c>
      <c r="M101" s="122">
        <v>190</v>
      </c>
      <c r="N101" s="122">
        <v>435</v>
      </c>
      <c r="O101" s="299">
        <v>519</v>
      </c>
      <c r="P101" s="299">
        <v>287</v>
      </c>
      <c r="Q101" s="299">
        <v>1431</v>
      </c>
    </row>
    <row r="102" spans="1:17">
      <c r="A102" s="2">
        <v>78098</v>
      </c>
      <c r="B102" s="2" t="s">
        <v>546</v>
      </c>
      <c r="C102" s="289">
        <v>259</v>
      </c>
      <c r="D102" s="289">
        <v>523</v>
      </c>
      <c r="E102" s="289">
        <v>430</v>
      </c>
      <c r="F102" s="289">
        <v>267</v>
      </c>
      <c r="G102" s="290">
        <f t="shared" si="1"/>
        <v>1479</v>
      </c>
      <c r="H102" s="295">
        <v>157</v>
      </c>
      <c r="I102" s="295">
        <v>453</v>
      </c>
      <c r="J102" s="295">
        <v>513</v>
      </c>
      <c r="K102" s="295">
        <v>254</v>
      </c>
      <c r="L102" s="296">
        <v>1377</v>
      </c>
      <c r="M102" s="122">
        <v>141</v>
      </c>
      <c r="N102" s="122">
        <v>411</v>
      </c>
      <c r="O102" s="299">
        <v>516</v>
      </c>
      <c r="P102" s="299">
        <v>263</v>
      </c>
      <c r="Q102" s="299">
        <v>1331</v>
      </c>
    </row>
    <row r="103" spans="1:17">
      <c r="A103" s="2">
        <v>78099</v>
      </c>
      <c r="B103" s="2" t="s">
        <v>583</v>
      </c>
      <c r="C103" s="289">
        <v>216</v>
      </c>
      <c r="D103" s="289">
        <v>445</v>
      </c>
      <c r="E103" s="289">
        <v>340</v>
      </c>
      <c r="F103" s="289">
        <v>237</v>
      </c>
      <c r="G103" s="290">
        <f t="shared" si="1"/>
        <v>1238</v>
      </c>
      <c r="H103" s="295">
        <v>161</v>
      </c>
      <c r="I103" s="295">
        <v>371</v>
      </c>
      <c r="J103" s="295">
        <v>385</v>
      </c>
      <c r="K103" s="295">
        <v>256</v>
      </c>
      <c r="L103" s="296">
        <v>1173</v>
      </c>
      <c r="M103" s="122">
        <v>153</v>
      </c>
      <c r="N103" s="122">
        <v>336</v>
      </c>
      <c r="O103" s="299">
        <v>396</v>
      </c>
      <c r="P103" s="299">
        <v>270</v>
      </c>
      <c r="Q103" s="299">
        <v>1155</v>
      </c>
    </row>
    <row r="104" spans="1:17">
      <c r="A104" s="2">
        <v>78100</v>
      </c>
      <c r="B104" s="2" t="s">
        <v>627</v>
      </c>
      <c r="C104" s="289">
        <v>101</v>
      </c>
      <c r="D104" s="289">
        <v>307</v>
      </c>
      <c r="E104" s="289">
        <v>274</v>
      </c>
      <c r="F104" s="289">
        <v>238</v>
      </c>
      <c r="G104" s="290">
        <f t="shared" si="1"/>
        <v>920</v>
      </c>
      <c r="H104" s="295">
        <v>92</v>
      </c>
      <c r="I104" s="295">
        <v>200</v>
      </c>
      <c r="J104" s="295">
        <v>278</v>
      </c>
      <c r="K104" s="295">
        <v>260</v>
      </c>
      <c r="L104" s="296">
        <v>830</v>
      </c>
      <c r="M104" s="122">
        <v>72</v>
      </c>
      <c r="N104" s="122">
        <v>166</v>
      </c>
      <c r="O104" s="299">
        <v>288</v>
      </c>
      <c r="P104" s="299">
        <v>244</v>
      </c>
      <c r="Q104" s="299">
        <v>770</v>
      </c>
    </row>
    <row r="105" spans="1:17">
      <c r="A105" s="2">
        <v>78101</v>
      </c>
      <c r="B105" s="2" t="s">
        <v>329</v>
      </c>
      <c r="C105" s="289">
        <v>977</v>
      </c>
      <c r="D105" s="289">
        <v>2338</v>
      </c>
      <c r="E105" s="289">
        <v>2036</v>
      </c>
      <c r="F105" s="289">
        <v>931</v>
      </c>
      <c r="G105" s="290">
        <f t="shared" si="1"/>
        <v>6282</v>
      </c>
      <c r="H105" s="295">
        <v>853</v>
      </c>
      <c r="I105" s="295">
        <v>2053</v>
      </c>
      <c r="J105" s="295">
        <v>2344</v>
      </c>
      <c r="K105" s="295">
        <v>1246</v>
      </c>
      <c r="L105" s="296">
        <v>6496</v>
      </c>
      <c r="M105" s="122">
        <v>814</v>
      </c>
      <c r="N105" s="122">
        <v>2019</v>
      </c>
      <c r="O105" s="299">
        <v>2498</v>
      </c>
      <c r="P105" s="299">
        <v>1413</v>
      </c>
      <c r="Q105" s="299">
        <v>6744</v>
      </c>
    </row>
    <row r="106" spans="1:17">
      <c r="A106" s="2">
        <v>78102</v>
      </c>
      <c r="B106" s="2" t="s">
        <v>272</v>
      </c>
      <c r="C106" s="289">
        <v>5351</v>
      </c>
      <c r="D106" s="289">
        <v>13424</v>
      </c>
      <c r="E106" s="289">
        <v>11565</v>
      </c>
      <c r="F106" s="289">
        <v>4081</v>
      </c>
      <c r="G106" s="290">
        <f t="shared" si="1"/>
        <v>34421</v>
      </c>
      <c r="H106" s="295">
        <v>4218</v>
      </c>
      <c r="I106" s="295">
        <v>11366</v>
      </c>
      <c r="J106" s="295">
        <v>12411</v>
      </c>
      <c r="K106" s="295">
        <v>5560</v>
      </c>
      <c r="L106" s="296">
        <v>33555</v>
      </c>
      <c r="M106" s="122">
        <v>4432</v>
      </c>
      <c r="N106" s="122">
        <v>11772</v>
      </c>
      <c r="O106" s="299">
        <v>12456</v>
      </c>
      <c r="P106" s="299">
        <v>6500</v>
      </c>
      <c r="Q106" s="299">
        <v>35160</v>
      </c>
    </row>
    <row r="107" spans="1:17">
      <c r="A107" s="2">
        <v>78103</v>
      </c>
      <c r="B107" s="2" t="s">
        <v>405</v>
      </c>
      <c r="C107" s="289">
        <v>522</v>
      </c>
      <c r="D107" s="289">
        <v>1180</v>
      </c>
      <c r="E107" s="289">
        <v>1023</v>
      </c>
      <c r="F107" s="289">
        <v>627</v>
      </c>
      <c r="G107" s="290">
        <f t="shared" si="1"/>
        <v>3352</v>
      </c>
      <c r="H107" s="295">
        <v>402</v>
      </c>
      <c r="I107" s="295">
        <v>1063</v>
      </c>
      <c r="J107" s="295">
        <v>1127</v>
      </c>
      <c r="K107" s="295">
        <v>700</v>
      </c>
      <c r="L107" s="296">
        <v>3292</v>
      </c>
      <c r="M107" s="122">
        <v>420</v>
      </c>
      <c r="N107" s="122">
        <v>1023</v>
      </c>
      <c r="O107" s="299">
        <v>1171</v>
      </c>
      <c r="P107" s="299">
        <v>734</v>
      </c>
      <c r="Q107" s="299">
        <v>3348</v>
      </c>
    </row>
    <row r="108" spans="1:17">
      <c r="A108" s="2">
        <v>78104</v>
      </c>
      <c r="B108" s="2" t="s">
        <v>318</v>
      </c>
      <c r="C108" s="289">
        <v>1337</v>
      </c>
      <c r="D108" s="289">
        <v>2913</v>
      </c>
      <c r="E108" s="289">
        <v>2297</v>
      </c>
      <c r="F108" s="289">
        <v>1192</v>
      </c>
      <c r="G108" s="290">
        <f t="shared" si="1"/>
        <v>7739</v>
      </c>
      <c r="H108" s="295">
        <v>1035</v>
      </c>
      <c r="I108" s="295">
        <v>2413</v>
      </c>
      <c r="J108" s="295">
        <v>2495</v>
      </c>
      <c r="K108" s="295">
        <v>1285</v>
      </c>
      <c r="L108" s="296">
        <v>7228</v>
      </c>
      <c r="M108" s="122">
        <v>987</v>
      </c>
      <c r="N108" s="122">
        <v>2300</v>
      </c>
      <c r="O108" s="299">
        <v>2553</v>
      </c>
      <c r="P108" s="299">
        <v>1377</v>
      </c>
      <c r="Q108" s="299">
        <v>7217</v>
      </c>
    </row>
    <row r="109" spans="1:17">
      <c r="A109" s="2">
        <v>78105</v>
      </c>
      <c r="B109" s="2" t="s">
        <v>340</v>
      </c>
      <c r="C109" s="289">
        <v>936</v>
      </c>
      <c r="D109" s="289">
        <v>2179</v>
      </c>
      <c r="E109" s="289">
        <v>1749</v>
      </c>
      <c r="F109" s="289">
        <v>1028</v>
      </c>
      <c r="G109" s="290">
        <f t="shared" si="1"/>
        <v>5892</v>
      </c>
      <c r="H109" s="295">
        <v>774</v>
      </c>
      <c r="I109" s="295">
        <v>1699</v>
      </c>
      <c r="J109" s="295">
        <v>2095</v>
      </c>
      <c r="K109" s="295">
        <v>1129</v>
      </c>
      <c r="L109" s="296">
        <v>5697</v>
      </c>
      <c r="M109" s="122">
        <v>734</v>
      </c>
      <c r="N109" s="122">
        <v>1620</v>
      </c>
      <c r="O109" s="299">
        <v>2111</v>
      </c>
      <c r="P109" s="299">
        <v>1211</v>
      </c>
      <c r="Q109" s="299">
        <v>5676</v>
      </c>
    </row>
    <row r="110" spans="1:17">
      <c r="A110" s="2">
        <v>78106</v>
      </c>
      <c r="B110" s="2" t="s">
        <v>372</v>
      </c>
      <c r="C110" s="289">
        <v>771</v>
      </c>
      <c r="D110" s="289">
        <v>1647</v>
      </c>
      <c r="E110" s="289">
        <v>1235</v>
      </c>
      <c r="F110" s="289">
        <v>760</v>
      </c>
      <c r="G110" s="290">
        <f t="shared" si="1"/>
        <v>4413</v>
      </c>
      <c r="H110" s="295">
        <v>603</v>
      </c>
      <c r="I110" s="295">
        <v>1451</v>
      </c>
      <c r="J110" s="295">
        <v>1454</v>
      </c>
      <c r="K110" s="295">
        <v>808</v>
      </c>
      <c r="L110" s="296">
        <v>4316</v>
      </c>
      <c r="M110" s="122">
        <v>591</v>
      </c>
      <c r="N110" s="122">
        <v>1431</v>
      </c>
      <c r="O110" s="299">
        <v>1514</v>
      </c>
      <c r="P110" s="299">
        <v>830</v>
      </c>
      <c r="Q110" s="299">
        <v>4366</v>
      </c>
    </row>
    <row r="111" spans="1:17">
      <c r="A111" s="2">
        <v>78107</v>
      </c>
      <c r="B111" s="2" t="s">
        <v>504</v>
      </c>
      <c r="C111" s="289">
        <v>252</v>
      </c>
      <c r="D111" s="289">
        <v>638</v>
      </c>
      <c r="E111" s="289">
        <v>555</v>
      </c>
      <c r="F111" s="289">
        <v>314</v>
      </c>
      <c r="G111" s="290">
        <f t="shared" si="1"/>
        <v>1759</v>
      </c>
      <c r="H111" s="295">
        <v>209</v>
      </c>
      <c r="I111" s="295">
        <v>624</v>
      </c>
      <c r="J111" s="295">
        <v>634</v>
      </c>
      <c r="K111" s="295">
        <v>406</v>
      </c>
      <c r="L111" s="296">
        <v>1873</v>
      </c>
      <c r="M111" s="122">
        <v>200</v>
      </c>
      <c r="N111" s="122">
        <v>582</v>
      </c>
      <c r="O111" s="299">
        <v>696</v>
      </c>
      <c r="P111" s="299">
        <v>460</v>
      </c>
      <c r="Q111" s="299">
        <v>1938</v>
      </c>
    </row>
    <row r="112" spans="1:17">
      <c r="A112" s="2">
        <v>78108</v>
      </c>
      <c r="B112" s="2" t="s">
        <v>270</v>
      </c>
      <c r="C112" s="289">
        <v>6601</v>
      </c>
      <c r="D112" s="289">
        <v>14441</v>
      </c>
      <c r="E112" s="289">
        <v>10360</v>
      </c>
      <c r="F112" s="289">
        <v>4433</v>
      </c>
      <c r="G112" s="290">
        <f t="shared" si="1"/>
        <v>35835</v>
      </c>
      <c r="H112" s="295">
        <v>5560</v>
      </c>
      <c r="I112" s="295">
        <v>13195</v>
      </c>
      <c r="J112" s="295">
        <v>12249</v>
      </c>
      <c r="K112" s="295">
        <v>5343</v>
      </c>
      <c r="L112" s="296">
        <v>36347</v>
      </c>
      <c r="M112" s="122">
        <v>5370</v>
      </c>
      <c r="N112" s="122">
        <v>12744</v>
      </c>
      <c r="O112" s="299">
        <v>12904</v>
      </c>
      <c r="P112" s="299">
        <v>5871</v>
      </c>
      <c r="Q112" s="299">
        <v>36889</v>
      </c>
    </row>
    <row r="113" spans="1:17">
      <c r="A113" s="2">
        <v>78109</v>
      </c>
      <c r="B113" s="2" t="s">
        <v>582</v>
      </c>
      <c r="C113" s="289">
        <v>191</v>
      </c>
      <c r="D113" s="289">
        <v>438</v>
      </c>
      <c r="E113" s="289">
        <v>398</v>
      </c>
      <c r="F113" s="289">
        <v>266</v>
      </c>
      <c r="G113" s="290">
        <f t="shared" si="1"/>
        <v>1293</v>
      </c>
      <c r="H113" s="295">
        <v>127</v>
      </c>
      <c r="I113" s="295">
        <v>374</v>
      </c>
      <c r="J113" s="295">
        <v>407</v>
      </c>
      <c r="K113" s="295">
        <v>270</v>
      </c>
      <c r="L113" s="296">
        <v>1178</v>
      </c>
      <c r="M113" s="122">
        <v>127</v>
      </c>
      <c r="N113" s="122">
        <v>339</v>
      </c>
      <c r="O113" s="299">
        <v>394</v>
      </c>
      <c r="P113" s="299">
        <v>292</v>
      </c>
      <c r="Q113" s="299">
        <v>1152</v>
      </c>
    </row>
    <row r="114" spans="1:17">
      <c r="A114" s="2">
        <v>78110</v>
      </c>
      <c r="B114" s="2" t="s">
        <v>421</v>
      </c>
      <c r="C114" s="289">
        <v>495</v>
      </c>
      <c r="D114" s="289">
        <v>1103</v>
      </c>
      <c r="E114" s="289">
        <v>844</v>
      </c>
      <c r="F114" s="289">
        <v>375</v>
      </c>
      <c r="G114" s="290">
        <f t="shared" si="1"/>
        <v>2817</v>
      </c>
      <c r="H114" s="295">
        <v>502</v>
      </c>
      <c r="I114" s="295">
        <v>980</v>
      </c>
      <c r="J114" s="295">
        <v>1102</v>
      </c>
      <c r="K114" s="295">
        <v>494</v>
      </c>
      <c r="L114" s="296">
        <v>3078</v>
      </c>
      <c r="M114" s="122">
        <v>502</v>
      </c>
      <c r="N114" s="122">
        <v>952</v>
      </c>
      <c r="O114" s="299">
        <v>1178</v>
      </c>
      <c r="P114" s="299">
        <v>553</v>
      </c>
      <c r="Q114" s="299">
        <v>3185</v>
      </c>
    </row>
    <row r="115" spans="1:17">
      <c r="A115" s="2">
        <v>78111</v>
      </c>
      <c r="B115" s="2" t="s">
        <v>596</v>
      </c>
      <c r="C115" s="289">
        <v>123</v>
      </c>
      <c r="D115" s="289">
        <v>385</v>
      </c>
      <c r="E115" s="289">
        <v>423</v>
      </c>
      <c r="F115" s="289">
        <v>354</v>
      </c>
      <c r="G115" s="290">
        <f t="shared" si="1"/>
        <v>1285</v>
      </c>
      <c r="H115" s="295">
        <v>76</v>
      </c>
      <c r="I115" s="295">
        <v>261</v>
      </c>
      <c r="J115" s="295">
        <v>391</v>
      </c>
      <c r="K115" s="295">
        <v>337</v>
      </c>
      <c r="L115" s="296">
        <v>1065</v>
      </c>
      <c r="M115" s="122">
        <v>79</v>
      </c>
      <c r="N115" s="122">
        <v>256</v>
      </c>
      <c r="O115" s="299">
        <v>360</v>
      </c>
      <c r="P115" s="299">
        <v>349</v>
      </c>
      <c r="Q115" s="299">
        <v>1044</v>
      </c>
    </row>
    <row r="116" spans="1:17">
      <c r="A116" s="2">
        <v>78112</v>
      </c>
      <c r="B116" s="2" t="s">
        <v>529</v>
      </c>
      <c r="C116" s="289">
        <v>211</v>
      </c>
      <c r="D116" s="289">
        <v>615</v>
      </c>
      <c r="E116" s="289">
        <v>529</v>
      </c>
      <c r="F116" s="289">
        <v>294</v>
      </c>
      <c r="G116" s="290">
        <f t="shared" si="1"/>
        <v>1649</v>
      </c>
      <c r="H116" s="295">
        <v>189</v>
      </c>
      <c r="I116" s="295">
        <v>510</v>
      </c>
      <c r="J116" s="295">
        <v>560</v>
      </c>
      <c r="K116" s="295">
        <v>339</v>
      </c>
      <c r="L116" s="296">
        <v>1598</v>
      </c>
      <c r="M116" s="122">
        <v>188</v>
      </c>
      <c r="N116" s="122">
        <v>449</v>
      </c>
      <c r="O116" s="299">
        <v>573</v>
      </c>
      <c r="P116" s="299">
        <v>349</v>
      </c>
      <c r="Q116" s="299">
        <v>1559</v>
      </c>
    </row>
    <row r="117" spans="1:17">
      <c r="A117" s="2">
        <v>78113</v>
      </c>
      <c r="B117" s="2" t="s">
        <v>648</v>
      </c>
      <c r="C117" s="289">
        <v>95</v>
      </c>
      <c r="D117" s="289">
        <v>205</v>
      </c>
      <c r="E117" s="289">
        <v>190</v>
      </c>
      <c r="F117" s="289">
        <v>212</v>
      </c>
      <c r="G117" s="290">
        <f t="shared" si="1"/>
        <v>702</v>
      </c>
      <c r="H117" s="295">
        <v>56</v>
      </c>
      <c r="I117" s="295">
        <v>189</v>
      </c>
      <c r="J117" s="295">
        <v>194</v>
      </c>
      <c r="K117" s="295">
        <v>190</v>
      </c>
      <c r="L117" s="296">
        <v>629</v>
      </c>
      <c r="M117" s="122">
        <v>61</v>
      </c>
      <c r="N117" s="122">
        <v>174</v>
      </c>
      <c r="O117" s="299">
        <v>202</v>
      </c>
      <c r="P117" s="299">
        <v>176</v>
      </c>
      <c r="Q117" s="299">
        <v>613</v>
      </c>
    </row>
    <row r="118" spans="1:17">
      <c r="A118" s="2">
        <v>78114</v>
      </c>
      <c r="B118" s="2" t="s">
        <v>388</v>
      </c>
      <c r="C118" s="289">
        <v>551</v>
      </c>
      <c r="D118" s="289">
        <v>1264</v>
      </c>
      <c r="E118" s="289">
        <v>1164</v>
      </c>
      <c r="F118" s="289">
        <v>965</v>
      </c>
      <c r="G118" s="290">
        <f t="shared" si="1"/>
        <v>3944</v>
      </c>
      <c r="H118" s="295">
        <v>430</v>
      </c>
      <c r="I118" s="295">
        <v>1059</v>
      </c>
      <c r="J118" s="295">
        <v>1283</v>
      </c>
      <c r="K118" s="295">
        <v>893</v>
      </c>
      <c r="L118" s="296">
        <v>3665</v>
      </c>
      <c r="M118" s="122">
        <v>398</v>
      </c>
      <c r="N118" s="122">
        <v>996</v>
      </c>
      <c r="O118" s="299">
        <v>1302</v>
      </c>
      <c r="P118" s="299">
        <v>926</v>
      </c>
      <c r="Q118" s="299">
        <v>3622</v>
      </c>
    </row>
    <row r="119" spans="1:17">
      <c r="A119" s="2">
        <v>78115</v>
      </c>
      <c r="B119" s="2" t="s">
        <v>534</v>
      </c>
      <c r="C119" s="289">
        <v>206</v>
      </c>
      <c r="D119" s="289">
        <v>485</v>
      </c>
      <c r="E119" s="289">
        <v>536</v>
      </c>
      <c r="F119" s="289">
        <v>551</v>
      </c>
      <c r="G119" s="290">
        <f t="shared" si="1"/>
        <v>1778</v>
      </c>
      <c r="H119" s="295">
        <v>131</v>
      </c>
      <c r="I119" s="295">
        <v>367</v>
      </c>
      <c r="J119" s="295">
        <v>509</v>
      </c>
      <c r="K119" s="295">
        <v>484</v>
      </c>
      <c r="L119" s="296">
        <v>1491</v>
      </c>
      <c r="M119" s="122">
        <v>121</v>
      </c>
      <c r="N119" s="122">
        <v>344</v>
      </c>
      <c r="O119" s="299">
        <v>472</v>
      </c>
      <c r="P119" s="299">
        <v>458</v>
      </c>
      <c r="Q119" s="299">
        <v>1395</v>
      </c>
    </row>
    <row r="120" spans="1:17">
      <c r="A120" s="2">
        <v>78116</v>
      </c>
      <c r="B120" s="2" t="s">
        <v>436</v>
      </c>
      <c r="C120" s="289">
        <v>392</v>
      </c>
      <c r="D120" s="289">
        <v>978</v>
      </c>
      <c r="E120" s="289">
        <v>724</v>
      </c>
      <c r="F120" s="289">
        <v>474</v>
      </c>
      <c r="G120" s="290">
        <f t="shared" si="1"/>
        <v>2568</v>
      </c>
      <c r="H120" s="295">
        <v>392</v>
      </c>
      <c r="I120" s="295">
        <v>850</v>
      </c>
      <c r="J120" s="295">
        <v>986</v>
      </c>
      <c r="K120" s="295">
        <v>487</v>
      </c>
      <c r="L120" s="296">
        <v>2715</v>
      </c>
      <c r="M120" s="122">
        <v>391</v>
      </c>
      <c r="N120" s="122">
        <v>793</v>
      </c>
      <c r="O120" s="299">
        <v>1003</v>
      </c>
      <c r="P120" s="299">
        <v>530</v>
      </c>
      <c r="Q120" s="299">
        <v>2717</v>
      </c>
    </row>
    <row r="121" spans="1:17">
      <c r="A121" s="2">
        <v>78117</v>
      </c>
      <c r="B121" s="2" t="s">
        <v>552</v>
      </c>
      <c r="C121" s="289">
        <v>170</v>
      </c>
      <c r="D121" s="289">
        <v>471</v>
      </c>
      <c r="E121" s="289">
        <v>438</v>
      </c>
      <c r="F121" s="289">
        <v>331</v>
      </c>
      <c r="G121" s="290">
        <f t="shared" si="1"/>
        <v>1410</v>
      </c>
      <c r="H121" s="295">
        <v>156</v>
      </c>
      <c r="I121" s="295">
        <v>367</v>
      </c>
      <c r="J121" s="295">
        <v>447</v>
      </c>
      <c r="K121" s="295">
        <v>367</v>
      </c>
      <c r="L121" s="296">
        <v>1337</v>
      </c>
      <c r="M121" s="122">
        <v>147</v>
      </c>
      <c r="N121" s="122">
        <v>361</v>
      </c>
      <c r="O121" s="299">
        <v>458</v>
      </c>
      <c r="P121" s="299">
        <v>379</v>
      </c>
      <c r="Q121" s="299">
        <v>1345</v>
      </c>
    </row>
    <row r="122" spans="1:17">
      <c r="A122" s="2">
        <v>78118</v>
      </c>
      <c r="B122" s="2" t="s">
        <v>532</v>
      </c>
      <c r="C122" s="289">
        <v>222</v>
      </c>
      <c r="D122" s="289">
        <v>566</v>
      </c>
      <c r="E122" s="289">
        <v>501</v>
      </c>
      <c r="F122" s="289">
        <v>420</v>
      </c>
      <c r="G122" s="290">
        <f t="shared" si="1"/>
        <v>1709</v>
      </c>
      <c r="H122" s="295">
        <v>177</v>
      </c>
      <c r="I122" s="295">
        <v>439</v>
      </c>
      <c r="J122" s="295">
        <v>509</v>
      </c>
      <c r="K122" s="295">
        <v>430</v>
      </c>
      <c r="L122" s="296">
        <v>1555</v>
      </c>
      <c r="M122" s="122">
        <v>158</v>
      </c>
      <c r="N122" s="122">
        <v>398</v>
      </c>
      <c r="O122" s="299">
        <v>486</v>
      </c>
      <c r="P122" s="299">
        <v>425</v>
      </c>
      <c r="Q122" s="299">
        <v>1467</v>
      </c>
    </row>
    <row r="123" spans="1:17">
      <c r="A123" s="2">
        <v>78119</v>
      </c>
      <c r="B123" s="2" t="s">
        <v>281</v>
      </c>
      <c r="C123" s="289">
        <v>3293</v>
      </c>
      <c r="D123" s="289">
        <v>6985</v>
      </c>
      <c r="E123" s="289">
        <v>5466</v>
      </c>
      <c r="F123" s="289">
        <v>2822</v>
      </c>
      <c r="G123" s="290">
        <f t="shared" si="1"/>
        <v>18566</v>
      </c>
      <c r="H123" s="295">
        <v>2459</v>
      </c>
      <c r="I123" s="295">
        <v>5916</v>
      </c>
      <c r="J123" s="295">
        <v>6318</v>
      </c>
      <c r="K123" s="295">
        <v>3219</v>
      </c>
      <c r="L123" s="296">
        <v>17912</v>
      </c>
      <c r="M123" s="122">
        <v>2307</v>
      </c>
      <c r="N123" s="122">
        <v>5419</v>
      </c>
      <c r="O123" s="299">
        <v>6308</v>
      </c>
      <c r="P123" s="299">
        <v>3467</v>
      </c>
      <c r="Q123" s="299">
        <v>17501</v>
      </c>
    </row>
    <row r="124" spans="1:17">
      <c r="A124" s="2">
        <v>78120</v>
      </c>
      <c r="B124" s="2" t="s">
        <v>638</v>
      </c>
      <c r="C124" s="289">
        <v>120</v>
      </c>
      <c r="D124" s="289">
        <v>280</v>
      </c>
      <c r="E124" s="289">
        <v>274</v>
      </c>
      <c r="F124" s="289">
        <v>230</v>
      </c>
      <c r="G124" s="290">
        <f t="shared" si="1"/>
        <v>904</v>
      </c>
      <c r="H124" s="295">
        <v>68</v>
      </c>
      <c r="I124" s="295">
        <v>200</v>
      </c>
      <c r="J124" s="295">
        <v>242</v>
      </c>
      <c r="K124" s="295">
        <v>236</v>
      </c>
      <c r="L124" s="296">
        <v>746</v>
      </c>
      <c r="M124" s="122">
        <v>60</v>
      </c>
      <c r="N124" s="122">
        <v>168</v>
      </c>
      <c r="O124" s="299">
        <v>222</v>
      </c>
      <c r="P124" s="299">
        <v>215</v>
      </c>
      <c r="Q124" s="299">
        <v>665</v>
      </c>
    </row>
    <row r="125" spans="1:17">
      <c r="A125" s="2">
        <v>78121</v>
      </c>
      <c r="B125" s="2" t="s">
        <v>396</v>
      </c>
      <c r="C125" s="289">
        <v>605</v>
      </c>
      <c r="D125" s="289">
        <v>1487</v>
      </c>
      <c r="E125" s="289">
        <v>916</v>
      </c>
      <c r="F125" s="289">
        <v>420</v>
      </c>
      <c r="G125" s="290">
        <f t="shared" si="1"/>
        <v>3428</v>
      </c>
      <c r="H125" s="295">
        <v>534</v>
      </c>
      <c r="I125" s="295">
        <v>1305</v>
      </c>
      <c r="J125" s="295">
        <v>1150</v>
      </c>
      <c r="K125" s="295">
        <v>476</v>
      </c>
      <c r="L125" s="296">
        <v>3465</v>
      </c>
      <c r="M125" s="122">
        <v>507</v>
      </c>
      <c r="N125" s="122">
        <v>1200</v>
      </c>
      <c r="O125" s="299">
        <v>1191</v>
      </c>
      <c r="P125" s="299">
        <v>523</v>
      </c>
      <c r="Q125" s="299">
        <v>3421</v>
      </c>
    </row>
    <row r="126" spans="1:17">
      <c r="A126" s="2">
        <v>78122</v>
      </c>
      <c r="B126" s="2" t="s">
        <v>338</v>
      </c>
      <c r="C126" s="289">
        <v>953</v>
      </c>
      <c r="D126" s="289">
        <v>2172</v>
      </c>
      <c r="E126" s="289">
        <v>1807</v>
      </c>
      <c r="F126" s="289">
        <v>974</v>
      </c>
      <c r="G126" s="290">
        <f t="shared" si="1"/>
        <v>5906</v>
      </c>
      <c r="H126" s="295">
        <v>786</v>
      </c>
      <c r="I126" s="295">
        <v>1883</v>
      </c>
      <c r="J126" s="295">
        <v>2086</v>
      </c>
      <c r="K126" s="295">
        <v>1185</v>
      </c>
      <c r="L126" s="296">
        <v>5940</v>
      </c>
      <c r="M126" s="122">
        <v>768</v>
      </c>
      <c r="N126" s="122">
        <v>1858</v>
      </c>
      <c r="O126" s="299">
        <v>2171</v>
      </c>
      <c r="P126" s="299">
        <v>1309</v>
      </c>
      <c r="Q126" s="299">
        <v>6106</v>
      </c>
    </row>
    <row r="127" spans="1:17">
      <c r="A127" s="2">
        <v>78123</v>
      </c>
      <c r="B127" s="2" t="s">
        <v>317</v>
      </c>
      <c r="C127" s="289">
        <v>1243</v>
      </c>
      <c r="D127" s="289">
        <v>2816</v>
      </c>
      <c r="E127" s="289">
        <v>2257</v>
      </c>
      <c r="F127" s="289">
        <v>1319</v>
      </c>
      <c r="G127" s="290">
        <f t="shared" si="1"/>
        <v>7635</v>
      </c>
      <c r="H127" s="295">
        <v>973</v>
      </c>
      <c r="I127" s="295">
        <v>2387</v>
      </c>
      <c r="J127" s="295">
        <v>2538</v>
      </c>
      <c r="K127" s="295">
        <v>1384</v>
      </c>
      <c r="L127" s="296">
        <v>7282</v>
      </c>
      <c r="M127" s="122">
        <v>965</v>
      </c>
      <c r="N127" s="122">
        <v>2307</v>
      </c>
      <c r="O127" s="299">
        <v>2676</v>
      </c>
      <c r="P127" s="299">
        <v>1469</v>
      </c>
      <c r="Q127" s="299">
        <v>7417</v>
      </c>
    </row>
    <row r="128" spans="1:17">
      <c r="A128" s="2">
        <v>78124</v>
      </c>
      <c r="B128" s="2" t="s">
        <v>579</v>
      </c>
      <c r="C128" s="289">
        <v>207</v>
      </c>
      <c r="D128" s="289">
        <v>440</v>
      </c>
      <c r="E128" s="289">
        <v>367</v>
      </c>
      <c r="F128" s="289">
        <v>280</v>
      </c>
      <c r="G128" s="290">
        <f t="shared" si="1"/>
        <v>1294</v>
      </c>
      <c r="H128" s="295">
        <v>146</v>
      </c>
      <c r="I128" s="295">
        <v>369</v>
      </c>
      <c r="J128" s="295">
        <v>409</v>
      </c>
      <c r="K128" s="295">
        <v>283</v>
      </c>
      <c r="L128" s="296">
        <v>1207</v>
      </c>
      <c r="M128" s="122">
        <v>117</v>
      </c>
      <c r="N128" s="122">
        <v>320</v>
      </c>
      <c r="O128" s="299">
        <v>412</v>
      </c>
      <c r="P128" s="299">
        <v>284</v>
      </c>
      <c r="Q128" s="299">
        <v>1133</v>
      </c>
    </row>
    <row r="129" spans="1:17">
      <c r="A129" s="2">
        <v>78125</v>
      </c>
      <c r="B129" s="2" t="s">
        <v>518</v>
      </c>
      <c r="C129" s="289">
        <v>236</v>
      </c>
      <c r="D129" s="289">
        <v>552</v>
      </c>
      <c r="E129" s="289">
        <v>419</v>
      </c>
      <c r="F129" s="289">
        <v>186</v>
      </c>
      <c r="G129" s="290">
        <f t="shared" si="1"/>
        <v>1393</v>
      </c>
      <c r="H129" s="295">
        <v>257</v>
      </c>
      <c r="I129" s="295">
        <v>554</v>
      </c>
      <c r="J129" s="295">
        <v>650</v>
      </c>
      <c r="K129" s="295">
        <v>290</v>
      </c>
      <c r="L129" s="296">
        <v>1751</v>
      </c>
      <c r="M129" s="122">
        <v>253</v>
      </c>
      <c r="N129" s="122">
        <v>590</v>
      </c>
      <c r="O129" s="299">
        <v>736</v>
      </c>
      <c r="P129" s="299">
        <v>355</v>
      </c>
      <c r="Q129" s="299">
        <v>1934</v>
      </c>
    </row>
    <row r="130" spans="1:17">
      <c r="A130" s="2">
        <v>78126</v>
      </c>
      <c r="B130" s="2" t="s">
        <v>661</v>
      </c>
      <c r="C130" s="289">
        <v>70</v>
      </c>
      <c r="D130" s="289">
        <v>185</v>
      </c>
      <c r="E130" s="289">
        <v>182</v>
      </c>
      <c r="F130" s="289">
        <v>174</v>
      </c>
      <c r="G130" s="290">
        <f t="shared" si="1"/>
        <v>611</v>
      </c>
      <c r="H130" s="295">
        <v>59</v>
      </c>
      <c r="I130" s="295">
        <v>118</v>
      </c>
      <c r="J130" s="295">
        <v>180</v>
      </c>
      <c r="K130" s="295">
        <v>177</v>
      </c>
      <c r="L130" s="296">
        <v>534</v>
      </c>
      <c r="M130" s="122">
        <v>44</v>
      </c>
      <c r="N130" s="122">
        <v>104</v>
      </c>
      <c r="O130" s="299">
        <v>170</v>
      </c>
      <c r="P130" s="299">
        <v>187</v>
      </c>
      <c r="Q130" s="299">
        <v>505</v>
      </c>
    </row>
    <row r="131" spans="1:17">
      <c r="A131" s="2">
        <v>78127</v>
      </c>
      <c r="B131" s="2" t="s">
        <v>389</v>
      </c>
      <c r="C131" s="289">
        <v>497</v>
      </c>
      <c r="D131" s="289">
        <v>1352</v>
      </c>
      <c r="E131" s="289">
        <v>1123</v>
      </c>
      <c r="F131" s="289">
        <v>740</v>
      </c>
      <c r="G131" s="290">
        <f t="shared" si="1"/>
        <v>3712</v>
      </c>
      <c r="H131" s="295">
        <v>415</v>
      </c>
      <c r="I131" s="295">
        <v>1132</v>
      </c>
      <c r="J131" s="295">
        <v>1281</v>
      </c>
      <c r="K131" s="295">
        <v>821</v>
      </c>
      <c r="L131" s="296">
        <v>3649</v>
      </c>
      <c r="M131" s="122">
        <v>440</v>
      </c>
      <c r="N131" s="122">
        <v>1080</v>
      </c>
      <c r="O131" s="299">
        <v>1315</v>
      </c>
      <c r="P131" s="299">
        <v>861</v>
      </c>
      <c r="Q131" s="299">
        <v>3696</v>
      </c>
    </row>
    <row r="132" spans="1:17">
      <c r="A132" s="2">
        <v>78128</v>
      </c>
      <c r="B132" s="2" t="s">
        <v>475</v>
      </c>
      <c r="C132" s="289">
        <v>311</v>
      </c>
      <c r="D132" s="289">
        <v>731</v>
      </c>
      <c r="E132" s="289">
        <v>697</v>
      </c>
      <c r="F132" s="289">
        <v>560</v>
      </c>
      <c r="G132" s="290">
        <f t="shared" si="1"/>
        <v>2299</v>
      </c>
      <c r="H132" s="295">
        <v>249</v>
      </c>
      <c r="I132" s="295">
        <v>664</v>
      </c>
      <c r="J132" s="295">
        <v>764</v>
      </c>
      <c r="K132" s="295">
        <v>523</v>
      </c>
      <c r="L132" s="296">
        <v>2200</v>
      </c>
      <c r="M132" s="122">
        <v>226</v>
      </c>
      <c r="N132" s="122">
        <v>629</v>
      </c>
      <c r="O132" s="299">
        <v>746</v>
      </c>
      <c r="P132" s="299">
        <v>570</v>
      </c>
      <c r="Q132" s="299">
        <v>2171</v>
      </c>
    </row>
    <row r="133" spans="1:17">
      <c r="A133" s="2">
        <v>78129</v>
      </c>
      <c r="B133" s="2" t="s">
        <v>573</v>
      </c>
      <c r="C133" s="289">
        <v>167</v>
      </c>
      <c r="D133" s="289">
        <v>469</v>
      </c>
      <c r="E133" s="289">
        <v>429</v>
      </c>
      <c r="F133" s="289">
        <v>318</v>
      </c>
      <c r="G133" s="290">
        <f t="shared" ref="G133:G196" si="2">SUM(C133:F133)</f>
        <v>1383</v>
      </c>
      <c r="H133" s="295">
        <v>139</v>
      </c>
      <c r="I133" s="295">
        <v>383</v>
      </c>
      <c r="J133" s="295">
        <v>410</v>
      </c>
      <c r="K133" s="295">
        <v>312</v>
      </c>
      <c r="L133" s="296">
        <v>1244</v>
      </c>
      <c r="M133" s="122">
        <v>153</v>
      </c>
      <c r="N133" s="122">
        <v>370</v>
      </c>
      <c r="O133" s="299">
        <v>429</v>
      </c>
      <c r="P133" s="299">
        <v>301</v>
      </c>
      <c r="Q133" s="299">
        <v>1253</v>
      </c>
    </row>
    <row r="134" spans="1:17">
      <c r="A134" s="2">
        <v>78130</v>
      </c>
      <c r="B134" s="2" t="s">
        <v>566</v>
      </c>
      <c r="C134" s="289">
        <v>193</v>
      </c>
      <c r="D134" s="289">
        <v>450</v>
      </c>
      <c r="E134" s="289">
        <v>392</v>
      </c>
      <c r="F134" s="289">
        <v>279</v>
      </c>
      <c r="G134" s="290">
        <f t="shared" si="2"/>
        <v>1314</v>
      </c>
      <c r="H134" s="295">
        <v>130</v>
      </c>
      <c r="I134" s="295">
        <v>407</v>
      </c>
      <c r="J134" s="295">
        <v>448</v>
      </c>
      <c r="K134" s="295">
        <v>287</v>
      </c>
      <c r="L134" s="296">
        <v>1272</v>
      </c>
      <c r="M134" s="122">
        <v>142</v>
      </c>
      <c r="N134" s="122">
        <v>391</v>
      </c>
      <c r="O134" s="299">
        <v>459</v>
      </c>
      <c r="P134" s="299">
        <v>292</v>
      </c>
      <c r="Q134" s="299">
        <v>1284</v>
      </c>
    </row>
    <row r="135" spans="1:17">
      <c r="A135" s="2">
        <v>78131</v>
      </c>
      <c r="B135" s="2" t="s">
        <v>492</v>
      </c>
      <c r="C135" s="289">
        <v>345</v>
      </c>
      <c r="D135" s="289">
        <v>764</v>
      </c>
      <c r="E135" s="289">
        <v>618</v>
      </c>
      <c r="F135" s="289">
        <v>496</v>
      </c>
      <c r="G135" s="290">
        <f t="shared" si="2"/>
        <v>2223</v>
      </c>
      <c r="H135" s="295">
        <v>232</v>
      </c>
      <c r="I135" s="295">
        <v>583</v>
      </c>
      <c r="J135" s="295">
        <v>691</v>
      </c>
      <c r="K135" s="295">
        <v>484</v>
      </c>
      <c r="L135" s="296">
        <v>1990</v>
      </c>
      <c r="M135" s="122">
        <v>222</v>
      </c>
      <c r="N135" s="122">
        <v>539</v>
      </c>
      <c r="O135" s="299">
        <v>649</v>
      </c>
      <c r="P135" s="299">
        <v>486</v>
      </c>
      <c r="Q135" s="299">
        <v>1896</v>
      </c>
    </row>
    <row r="136" spans="1:17">
      <c r="A136" s="2">
        <v>78132</v>
      </c>
      <c r="B136" s="2" t="s">
        <v>354</v>
      </c>
      <c r="C136" s="289">
        <v>845</v>
      </c>
      <c r="D136" s="289">
        <v>1761</v>
      </c>
      <c r="E136" s="289">
        <v>1432</v>
      </c>
      <c r="F136" s="289">
        <v>793</v>
      </c>
      <c r="G136" s="290">
        <f t="shared" si="2"/>
        <v>4831</v>
      </c>
      <c r="H136" s="295">
        <v>671</v>
      </c>
      <c r="I136" s="295">
        <v>1594</v>
      </c>
      <c r="J136" s="295">
        <v>1700</v>
      </c>
      <c r="K136" s="295">
        <v>932</v>
      </c>
      <c r="L136" s="296">
        <v>4897</v>
      </c>
      <c r="M136" s="122">
        <v>646</v>
      </c>
      <c r="N136" s="122">
        <v>1544</v>
      </c>
      <c r="O136" s="299">
        <v>1756</v>
      </c>
      <c r="P136" s="299">
        <v>998</v>
      </c>
      <c r="Q136" s="299">
        <v>4944</v>
      </c>
    </row>
    <row r="137" spans="1:17">
      <c r="A137" s="2">
        <v>78133</v>
      </c>
      <c r="B137" s="2" t="s">
        <v>434</v>
      </c>
      <c r="C137" s="289">
        <v>478</v>
      </c>
      <c r="D137" s="289">
        <v>1090</v>
      </c>
      <c r="E137" s="289">
        <v>917</v>
      </c>
      <c r="F137" s="289">
        <v>646</v>
      </c>
      <c r="G137" s="290">
        <f t="shared" si="2"/>
        <v>3131</v>
      </c>
      <c r="H137" s="295">
        <v>331</v>
      </c>
      <c r="I137" s="295">
        <v>825</v>
      </c>
      <c r="J137" s="295">
        <v>921</v>
      </c>
      <c r="K137" s="295">
        <v>671</v>
      </c>
      <c r="L137" s="296">
        <v>2748</v>
      </c>
      <c r="M137" s="122">
        <v>323</v>
      </c>
      <c r="N137" s="122">
        <v>772</v>
      </c>
      <c r="O137" s="299">
        <v>889</v>
      </c>
      <c r="P137" s="299">
        <v>687</v>
      </c>
      <c r="Q137" s="299">
        <v>2671</v>
      </c>
    </row>
    <row r="138" spans="1:17">
      <c r="A138" s="2">
        <v>78134</v>
      </c>
      <c r="B138" s="2" t="s">
        <v>525</v>
      </c>
      <c r="C138" s="289">
        <v>251</v>
      </c>
      <c r="D138" s="289">
        <v>527</v>
      </c>
      <c r="E138" s="289">
        <v>423</v>
      </c>
      <c r="F138" s="289">
        <v>211</v>
      </c>
      <c r="G138" s="290">
        <f t="shared" si="2"/>
        <v>1412</v>
      </c>
      <c r="H138" s="295">
        <v>278</v>
      </c>
      <c r="I138" s="295">
        <v>562</v>
      </c>
      <c r="J138" s="295">
        <v>560</v>
      </c>
      <c r="K138" s="295">
        <v>240</v>
      </c>
      <c r="L138" s="296">
        <v>1640</v>
      </c>
      <c r="M138" s="122">
        <v>292</v>
      </c>
      <c r="N138" s="122">
        <v>546</v>
      </c>
      <c r="O138" s="299">
        <v>603</v>
      </c>
      <c r="P138" s="299">
        <v>269</v>
      </c>
      <c r="Q138" s="299">
        <v>1710</v>
      </c>
    </row>
    <row r="139" spans="1:17">
      <c r="A139" s="2">
        <v>78135</v>
      </c>
      <c r="B139" s="2" t="s">
        <v>480</v>
      </c>
      <c r="C139" s="289">
        <v>348</v>
      </c>
      <c r="D139" s="289">
        <v>802</v>
      </c>
      <c r="E139" s="289">
        <v>579</v>
      </c>
      <c r="F139" s="289">
        <v>305</v>
      </c>
      <c r="G139" s="290">
        <f t="shared" si="2"/>
        <v>2034</v>
      </c>
      <c r="H139" s="295">
        <v>302</v>
      </c>
      <c r="I139" s="295">
        <v>704</v>
      </c>
      <c r="J139" s="295">
        <v>768</v>
      </c>
      <c r="K139" s="295">
        <v>384</v>
      </c>
      <c r="L139" s="296">
        <v>2158</v>
      </c>
      <c r="M139" s="122">
        <v>295</v>
      </c>
      <c r="N139" s="122">
        <v>680</v>
      </c>
      <c r="O139" s="299">
        <v>802</v>
      </c>
      <c r="P139" s="299">
        <v>417</v>
      </c>
      <c r="Q139" s="299">
        <v>2194</v>
      </c>
    </row>
    <row r="140" spans="1:17">
      <c r="A140" s="2">
        <v>78136</v>
      </c>
      <c r="B140" s="2" t="s">
        <v>382</v>
      </c>
      <c r="C140" s="289">
        <v>612</v>
      </c>
      <c r="D140" s="289">
        <v>1452</v>
      </c>
      <c r="E140" s="289">
        <v>1407</v>
      </c>
      <c r="F140" s="289">
        <v>838</v>
      </c>
      <c r="G140" s="290">
        <f t="shared" si="2"/>
        <v>4309</v>
      </c>
      <c r="H140" s="295">
        <v>408</v>
      </c>
      <c r="I140" s="295">
        <v>1148</v>
      </c>
      <c r="J140" s="295">
        <v>1458</v>
      </c>
      <c r="K140" s="295">
        <v>950</v>
      </c>
      <c r="L140" s="296">
        <v>3964</v>
      </c>
      <c r="M140" s="122">
        <v>397</v>
      </c>
      <c r="N140" s="122">
        <v>1081</v>
      </c>
      <c r="O140" s="299">
        <v>1392</v>
      </c>
      <c r="P140" s="299">
        <v>1006</v>
      </c>
      <c r="Q140" s="299">
        <v>3876</v>
      </c>
    </row>
    <row r="141" spans="1:17">
      <c r="A141" s="2">
        <v>78137</v>
      </c>
      <c r="B141" s="2" t="s">
        <v>588</v>
      </c>
      <c r="C141" s="289">
        <v>211</v>
      </c>
      <c r="D141" s="289">
        <v>470</v>
      </c>
      <c r="E141" s="289">
        <v>402</v>
      </c>
      <c r="F141" s="289">
        <v>310</v>
      </c>
      <c r="G141" s="290">
        <f t="shared" si="2"/>
        <v>1393</v>
      </c>
      <c r="H141" s="295">
        <v>120</v>
      </c>
      <c r="I141" s="295">
        <v>347</v>
      </c>
      <c r="J141" s="295">
        <v>363</v>
      </c>
      <c r="K141" s="295">
        <v>311</v>
      </c>
      <c r="L141" s="296">
        <v>1141</v>
      </c>
      <c r="M141" s="122">
        <v>97</v>
      </c>
      <c r="N141" s="122">
        <v>289</v>
      </c>
      <c r="O141" s="299">
        <v>345</v>
      </c>
      <c r="P141" s="299">
        <v>322</v>
      </c>
      <c r="Q141" s="299">
        <v>1053</v>
      </c>
    </row>
    <row r="142" spans="1:17">
      <c r="A142" s="2">
        <v>78138</v>
      </c>
      <c r="B142" s="2" t="s">
        <v>300</v>
      </c>
      <c r="C142" s="289">
        <v>1677</v>
      </c>
      <c r="D142" s="289">
        <v>3919</v>
      </c>
      <c r="E142" s="289">
        <v>3125</v>
      </c>
      <c r="F142" s="289">
        <v>1306</v>
      </c>
      <c r="G142" s="290">
        <f t="shared" si="2"/>
        <v>10027</v>
      </c>
      <c r="H142" s="295">
        <v>1433</v>
      </c>
      <c r="I142" s="295">
        <v>3407</v>
      </c>
      <c r="J142" s="295">
        <v>3643</v>
      </c>
      <c r="K142" s="295">
        <v>1669</v>
      </c>
      <c r="L142" s="296">
        <v>10152</v>
      </c>
      <c r="M142" s="122">
        <v>1464</v>
      </c>
      <c r="N142" s="122">
        <v>3523</v>
      </c>
      <c r="O142" s="299">
        <v>4011</v>
      </c>
      <c r="P142" s="299">
        <v>1954</v>
      </c>
      <c r="Q142" s="299">
        <v>10952</v>
      </c>
    </row>
    <row r="143" spans="1:17">
      <c r="A143" s="2">
        <v>78139</v>
      </c>
      <c r="B143" s="2" t="s">
        <v>560</v>
      </c>
      <c r="C143" s="289">
        <v>191</v>
      </c>
      <c r="D143" s="289">
        <v>530</v>
      </c>
      <c r="E143" s="289">
        <v>478</v>
      </c>
      <c r="F143" s="289">
        <v>402</v>
      </c>
      <c r="G143" s="290">
        <f t="shared" si="2"/>
        <v>1601</v>
      </c>
      <c r="H143" s="295">
        <v>143</v>
      </c>
      <c r="I143" s="295">
        <v>330</v>
      </c>
      <c r="J143" s="295">
        <v>465</v>
      </c>
      <c r="K143" s="295">
        <v>370</v>
      </c>
      <c r="L143" s="296">
        <v>1308</v>
      </c>
      <c r="M143" s="122">
        <v>108</v>
      </c>
      <c r="N143" s="122">
        <v>296</v>
      </c>
      <c r="O143" s="299">
        <v>454</v>
      </c>
      <c r="P143" s="299">
        <v>381</v>
      </c>
      <c r="Q143" s="299">
        <v>1239</v>
      </c>
    </row>
    <row r="144" spans="1:17">
      <c r="A144" s="2">
        <v>78140</v>
      </c>
      <c r="B144" s="2" t="s">
        <v>657</v>
      </c>
      <c r="C144" s="289">
        <v>108</v>
      </c>
      <c r="D144" s="289">
        <v>263</v>
      </c>
      <c r="E144" s="289">
        <v>292</v>
      </c>
      <c r="F144" s="289">
        <v>215</v>
      </c>
      <c r="G144" s="290">
        <f t="shared" si="2"/>
        <v>878</v>
      </c>
      <c r="H144" s="295">
        <v>69</v>
      </c>
      <c r="I144" s="295">
        <v>173</v>
      </c>
      <c r="J144" s="295">
        <v>192</v>
      </c>
      <c r="K144" s="295">
        <v>115</v>
      </c>
      <c r="L144" s="296">
        <v>549</v>
      </c>
      <c r="M144" s="122">
        <v>58</v>
      </c>
      <c r="N144" s="122">
        <v>147</v>
      </c>
      <c r="O144" s="299">
        <v>159</v>
      </c>
      <c r="P144" s="299">
        <v>102</v>
      </c>
      <c r="Q144" s="299">
        <v>466</v>
      </c>
    </row>
    <row r="145" spans="1:17">
      <c r="A145" s="2">
        <v>78141</v>
      </c>
      <c r="B145" s="2" t="s">
        <v>604</v>
      </c>
      <c r="C145" s="289">
        <v>175</v>
      </c>
      <c r="D145" s="289">
        <v>330</v>
      </c>
      <c r="E145" s="289">
        <v>297</v>
      </c>
      <c r="F145" s="289">
        <v>243</v>
      </c>
      <c r="G145" s="290">
        <f t="shared" si="2"/>
        <v>1045</v>
      </c>
      <c r="H145" s="295">
        <v>120</v>
      </c>
      <c r="I145" s="295">
        <v>296</v>
      </c>
      <c r="J145" s="295">
        <v>367</v>
      </c>
      <c r="K145" s="295">
        <v>219</v>
      </c>
      <c r="L145" s="296">
        <v>1002</v>
      </c>
      <c r="M145" s="122">
        <v>106</v>
      </c>
      <c r="N145" s="122">
        <v>284</v>
      </c>
      <c r="O145" s="299">
        <v>367</v>
      </c>
      <c r="P145" s="299">
        <v>231</v>
      </c>
      <c r="Q145" s="299">
        <v>988</v>
      </c>
    </row>
    <row r="146" spans="1:17">
      <c r="A146" s="2">
        <v>78142</v>
      </c>
      <c r="B146" s="2" t="s">
        <v>319</v>
      </c>
      <c r="C146" s="289">
        <v>1138</v>
      </c>
      <c r="D146" s="289">
        <v>2580</v>
      </c>
      <c r="E146" s="289">
        <v>2132</v>
      </c>
      <c r="F146" s="289">
        <v>1186</v>
      </c>
      <c r="G146" s="290">
        <f t="shared" si="2"/>
        <v>7036</v>
      </c>
      <c r="H146" s="295">
        <v>964</v>
      </c>
      <c r="I146" s="295">
        <v>2389</v>
      </c>
      <c r="J146" s="295">
        <v>2474</v>
      </c>
      <c r="K146" s="295">
        <v>1330</v>
      </c>
      <c r="L146" s="296">
        <v>7157</v>
      </c>
      <c r="M146" s="122">
        <v>907</v>
      </c>
      <c r="N146" s="122">
        <v>2232</v>
      </c>
      <c r="O146" s="299">
        <v>2496</v>
      </c>
      <c r="P146" s="299">
        <v>1397</v>
      </c>
      <c r="Q146" s="299">
        <v>7032</v>
      </c>
    </row>
    <row r="147" spans="1:17">
      <c r="A147" s="2">
        <v>78143</v>
      </c>
      <c r="B147" s="2" t="s">
        <v>365</v>
      </c>
      <c r="C147" s="289">
        <v>765</v>
      </c>
      <c r="D147" s="289">
        <v>1784</v>
      </c>
      <c r="E147" s="289">
        <v>1468</v>
      </c>
      <c r="F147" s="289">
        <v>834</v>
      </c>
      <c r="G147" s="290">
        <f t="shared" si="2"/>
        <v>4851</v>
      </c>
      <c r="H147" s="295">
        <v>584</v>
      </c>
      <c r="I147" s="295">
        <v>1384</v>
      </c>
      <c r="J147" s="295">
        <v>1635</v>
      </c>
      <c r="K147" s="295">
        <v>887</v>
      </c>
      <c r="L147" s="296">
        <v>4490</v>
      </c>
      <c r="M147" s="122">
        <v>558</v>
      </c>
      <c r="N147" s="122">
        <v>1311</v>
      </c>
      <c r="O147" s="299">
        <v>1715</v>
      </c>
      <c r="P147" s="299">
        <v>956</v>
      </c>
      <c r="Q147" s="299">
        <v>4540</v>
      </c>
    </row>
    <row r="148" spans="1:17">
      <c r="A148" s="2">
        <v>78144</v>
      </c>
      <c r="B148" s="2" t="s">
        <v>487</v>
      </c>
      <c r="C148" s="289">
        <v>346</v>
      </c>
      <c r="D148" s="289">
        <v>720</v>
      </c>
      <c r="E148" s="289">
        <v>588</v>
      </c>
      <c r="F148" s="289">
        <v>380</v>
      </c>
      <c r="G148" s="290">
        <f t="shared" si="2"/>
        <v>2034</v>
      </c>
      <c r="H148" s="295">
        <v>291</v>
      </c>
      <c r="I148" s="295">
        <v>677</v>
      </c>
      <c r="J148" s="295">
        <v>747</v>
      </c>
      <c r="K148" s="295">
        <v>369</v>
      </c>
      <c r="L148" s="296">
        <v>2084</v>
      </c>
      <c r="M148" s="122">
        <v>301</v>
      </c>
      <c r="N148" s="122">
        <v>637</v>
      </c>
      <c r="O148" s="299">
        <v>776</v>
      </c>
      <c r="P148" s="299">
        <v>371</v>
      </c>
      <c r="Q148" s="299">
        <v>2085</v>
      </c>
    </row>
    <row r="149" spans="1:17">
      <c r="A149" s="2">
        <v>78145</v>
      </c>
      <c r="B149" s="2" t="s">
        <v>483</v>
      </c>
      <c r="C149" s="289">
        <v>397</v>
      </c>
      <c r="D149" s="289">
        <v>836</v>
      </c>
      <c r="E149" s="289">
        <v>692</v>
      </c>
      <c r="F149" s="289">
        <v>458</v>
      </c>
      <c r="G149" s="290">
        <f t="shared" si="2"/>
        <v>2383</v>
      </c>
      <c r="H149" s="295">
        <v>293</v>
      </c>
      <c r="I149" s="295">
        <v>666</v>
      </c>
      <c r="J149" s="295">
        <v>724</v>
      </c>
      <c r="K149" s="295">
        <v>456</v>
      </c>
      <c r="L149" s="296">
        <v>2139</v>
      </c>
      <c r="M149" s="122">
        <v>272</v>
      </c>
      <c r="N149" s="122">
        <v>605</v>
      </c>
      <c r="O149" s="299">
        <v>702</v>
      </c>
      <c r="P149" s="299">
        <v>483</v>
      </c>
      <c r="Q149" s="299">
        <v>2062</v>
      </c>
    </row>
    <row r="150" spans="1:17">
      <c r="A150" s="2">
        <v>78146</v>
      </c>
      <c r="B150" s="2" t="s">
        <v>352</v>
      </c>
      <c r="C150" s="289">
        <v>834</v>
      </c>
      <c r="D150" s="289">
        <v>1972</v>
      </c>
      <c r="E150" s="289">
        <v>1541</v>
      </c>
      <c r="F150" s="289">
        <v>869</v>
      </c>
      <c r="G150" s="290">
        <f t="shared" si="2"/>
        <v>5216</v>
      </c>
      <c r="H150" s="295">
        <v>659</v>
      </c>
      <c r="I150" s="295">
        <v>1556</v>
      </c>
      <c r="J150" s="295">
        <v>1757</v>
      </c>
      <c r="K150" s="295">
        <v>1027</v>
      </c>
      <c r="L150" s="296">
        <v>4999</v>
      </c>
      <c r="M150" s="122">
        <v>661</v>
      </c>
      <c r="N150" s="122">
        <v>1529</v>
      </c>
      <c r="O150" s="299">
        <v>1814</v>
      </c>
      <c r="P150" s="299">
        <v>1116</v>
      </c>
      <c r="Q150" s="299">
        <v>5120</v>
      </c>
    </row>
    <row r="151" spans="1:17">
      <c r="A151" s="2">
        <v>78147</v>
      </c>
      <c r="B151" s="2" t="s">
        <v>600</v>
      </c>
      <c r="C151" s="289">
        <v>163</v>
      </c>
      <c r="D151" s="289">
        <v>420</v>
      </c>
      <c r="E151" s="289">
        <v>307</v>
      </c>
      <c r="F151" s="289">
        <v>245</v>
      </c>
      <c r="G151" s="290">
        <f t="shared" si="2"/>
        <v>1135</v>
      </c>
      <c r="H151" s="295">
        <v>92</v>
      </c>
      <c r="I151" s="295">
        <v>309</v>
      </c>
      <c r="J151" s="295">
        <v>354</v>
      </c>
      <c r="K151" s="295">
        <v>264</v>
      </c>
      <c r="L151" s="296">
        <v>1019</v>
      </c>
      <c r="M151" s="122">
        <v>72</v>
      </c>
      <c r="N151" s="122">
        <v>231</v>
      </c>
      <c r="O151" s="299">
        <v>298</v>
      </c>
      <c r="P151" s="299">
        <v>240</v>
      </c>
      <c r="Q151" s="299">
        <v>841</v>
      </c>
    </row>
    <row r="152" spans="1:17">
      <c r="A152" s="2">
        <v>78148</v>
      </c>
      <c r="B152" s="2" t="s">
        <v>363</v>
      </c>
      <c r="C152" s="289">
        <v>756</v>
      </c>
      <c r="D152" s="289">
        <v>1755</v>
      </c>
      <c r="E152" s="289">
        <v>1460</v>
      </c>
      <c r="F152" s="289">
        <v>944</v>
      </c>
      <c r="G152" s="290">
        <f t="shared" si="2"/>
        <v>4915</v>
      </c>
      <c r="H152" s="295">
        <v>601</v>
      </c>
      <c r="I152" s="295">
        <v>1450</v>
      </c>
      <c r="J152" s="295">
        <v>1645</v>
      </c>
      <c r="K152" s="295">
        <v>877</v>
      </c>
      <c r="L152" s="296">
        <v>4573</v>
      </c>
      <c r="M152" s="122">
        <v>627</v>
      </c>
      <c r="N152" s="122">
        <v>1377</v>
      </c>
      <c r="O152" s="299">
        <v>1688</v>
      </c>
      <c r="P152" s="299">
        <v>922</v>
      </c>
      <c r="Q152" s="299">
        <v>4614</v>
      </c>
    </row>
    <row r="153" spans="1:17">
      <c r="A153" s="2">
        <v>78149</v>
      </c>
      <c r="B153" s="2" t="s">
        <v>337</v>
      </c>
      <c r="C153" s="289">
        <v>1068</v>
      </c>
      <c r="D153" s="289">
        <v>2230</v>
      </c>
      <c r="E153" s="289">
        <v>1815</v>
      </c>
      <c r="F153" s="289">
        <v>710</v>
      </c>
      <c r="G153" s="290">
        <f t="shared" si="2"/>
        <v>5823</v>
      </c>
      <c r="H153" s="295">
        <v>919</v>
      </c>
      <c r="I153" s="295">
        <v>1969</v>
      </c>
      <c r="J153" s="295">
        <v>2170</v>
      </c>
      <c r="K153" s="295">
        <v>939</v>
      </c>
      <c r="L153" s="296">
        <v>5997</v>
      </c>
      <c r="M153" s="122">
        <v>860</v>
      </c>
      <c r="N153" s="122">
        <v>1938</v>
      </c>
      <c r="O153" s="299">
        <v>2268</v>
      </c>
      <c r="P153" s="299">
        <v>1090</v>
      </c>
      <c r="Q153" s="299">
        <v>6156</v>
      </c>
    </row>
    <row r="154" spans="1:17">
      <c r="A154" s="2">
        <v>78150</v>
      </c>
      <c r="B154" s="2" t="s">
        <v>312</v>
      </c>
      <c r="C154" s="289">
        <v>1321</v>
      </c>
      <c r="D154" s="289">
        <v>3148</v>
      </c>
      <c r="E154" s="289">
        <v>2926</v>
      </c>
      <c r="F154" s="289">
        <v>1628</v>
      </c>
      <c r="G154" s="290">
        <f t="shared" si="2"/>
        <v>9023</v>
      </c>
      <c r="H154" s="295">
        <v>1105</v>
      </c>
      <c r="I154" s="295">
        <v>2676</v>
      </c>
      <c r="J154" s="295">
        <v>3178</v>
      </c>
      <c r="K154" s="295">
        <v>1775</v>
      </c>
      <c r="L154" s="296">
        <v>8734</v>
      </c>
      <c r="M154" s="122">
        <v>1117</v>
      </c>
      <c r="N154" s="122">
        <v>2620</v>
      </c>
      <c r="O154" s="299">
        <v>3358</v>
      </c>
      <c r="P154" s="299">
        <v>1951</v>
      </c>
      <c r="Q154" s="299">
        <v>9046</v>
      </c>
    </row>
    <row r="155" spans="1:17">
      <c r="A155" s="2">
        <v>78151</v>
      </c>
      <c r="B155" s="2" t="s">
        <v>435</v>
      </c>
      <c r="C155" s="289">
        <v>486</v>
      </c>
      <c r="D155" s="289">
        <v>992</v>
      </c>
      <c r="E155" s="289">
        <v>790</v>
      </c>
      <c r="F155" s="289">
        <v>427</v>
      </c>
      <c r="G155" s="290">
        <f t="shared" si="2"/>
        <v>2695</v>
      </c>
      <c r="H155" s="295">
        <v>404</v>
      </c>
      <c r="I155" s="295">
        <v>857</v>
      </c>
      <c r="J155" s="295">
        <v>997</v>
      </c>
      <c r="K155" s="295">
        <v>464</v>
      </c>
      <c r="L155" s="296">
        <v>2722</v>
      </c>
      <c r="M155" s="122">
        <v>355</v>
      </c>
      <c r="N155" s="122">
        <v>812</v>
      </c>
      <c r="O155" s="299">
        <v>990</v>
      </c>
      <c r="P155" s="299">
        <v>509</v>
      </c>
      <c r="Q155" s="299">
        <v>2666</v>
      </c>
    </row>
    <row r="156" spans="1:17">
      <c r="A156" s="2">
        <v>78152</v>
      </c>
      <c r="B156" s="2" t="s">
        <v>581</v>
      </c>
      <c r="C156" s="289">
        <v>198</v>
      </c>
      <c r="D156" s="289">
        <v>432</v>
      </c>
      <c r="E156" s="289">
        <v>360</v>
      </c>
      <c r="F156" s="289">
        <v>336</v>
      </c>
      <c r="G156" s="290">
        <f t="shared" si="2"/>
        <v>1326</v>
      </c>
      <c r="H156" s="295">
        <v>133</v>
      </c>
      <c r="I156" s="295">
        <v>340</v>
      </c>
      <c r="J156" s="295">
        <v>389</v>
      </c>
      <c r="K156" s="295">
        <v>322</v>
      </c>
      <c r="L156" s="296">
        <v>1184</v>
      </c>
      <c r="M156" s="122">
        <v>125</v>
      </c>
      <c r="N156" s="122">
        <v>327</v>
      </c>
      <c r="O156" s="299">
        <v>397</v>
      </c>
      <c r="P156" s="299">
        <v>307</v>
      </c>
      <c r="Q156" s="299">
        <v>1156</v>
      </c>
    </row>
    <row r="157" spans="1:17">
      <c r="A157" s="2">
        <v>78153</v>
      </c>
      <c r="B157" s="2" t="s">
        <v>412</v>
      </c>
      <c r="C157" s="289">
        <v>471</v>
      </c>
      <c r="D157" s="289">
        <v>1120</v>
      </c>
      <c r="E157" s="289">
        <v>1000</v>
      </c>
      <c r="F157" s="289">
        <v>916</v>
      </c>
      <c r="G157" s="290">
        <f t="shared" si="2"/>
        <v>3507</v>
      </c>
      <c r="H157" s="295">
        <v>359</v>
      </c>
      <c r="I157" s="295">
        <v>912</v>
      </c>
      <c r="J157" s="295">
        <v>1095</v>
      </c>
      <c r="K157" s="295">
        <v>846</v>
      </c>
      <c r="L157" s="296">
        <v>3212</v>
      </c>
      <c r="M157" s="122">
        <v>321</v>
      </c>
      <c r="N157" s="122">
        <v>827</v>
      </c>
      <c r="O157" s="299">
        <v>1094</v>
      </c>
      <c r="P157" s="299">
        <v>849</v>
      </c>
      <c r="Q157" s="299">
        <v>3091</v>
      </c>
    </row>
    <row r="158" spans="1:17">
      <c r="A158" s="2">
        <v>78154</v>
      </c>
      <c r="B158" s="2" t="s">
        <v>347</v>
      </c>
      <c r="C158" s="289">
        <v>652</v>
      </c>
      <c r="D158" s="289">
        <v>1742</v>
      </c>
      <c r="E158" s="289">
        <v>1574</v>
      </c>
      <c r="F158" s="289">
        <v>784</v>
      </c>
      <c r="G158" s="290">
        <f t="shared" si="2"/>
        <v>4752</v>
      </c>
      <c r="H158" s="295">
        <v>760</v>
      </c>
      <c r="I158" s="295">
        <v>1617</v>
      </c>
      <c r="J158" s="295">
        <v>1816</v>
      </c>
      <c r="K158" s="295">
        <v>988</v>
      </c>
      <c r="L158" s="296">
        <v>5181</v>
      </c>
      <c r="M158" s="122">
        <v>761</v>
      </c>
      <c r="N158" s="122">
        <v>1577</v>
      </c>
      <c r="O158" s="299">
        <v>1925</v>
      </c>
      <c r="P158" s="299">
        <v>1141</v>
      </c>
      <c r="Q158" s="299">
        <v>5404</v>
      </c>
    </row>
    <row r="159" spans="1:17">
      <c r="A159" s="2">
        <v>78155</v>
      </c>
      <c r="B159" s="2" t="s">
        <v>448</v>
      </c>
      <c r="C159" s="289">
        <v>338</v>
      </c>
      <c r="D159" s="289">
        <v>755</v>
      </c>
      <c r="E159" s="289">
        <v>499</v>
      </c>
      <c r="F159" s="289">
        <v>268</v>
      </c>
      <c r="G159" s="290">
        <f t="shared" si="2"/>
        <v>1860</v>
      </c>
      <c r="H159" s="295">
        <v>474</v>
      </c>
      <c r="I159" s="295">
        <v>862</v>
      </c>
      <c r="J159" s="295">
        <v>803</v>
      </c>
      <c r="K159" s="295">
        <v>329</v>
      </c>
      <c r="L159" s="296">
        <v>2468</v>
      </c>
      <c r="M159" s="122">
        <v>484</v>
      </c>
      <c r="N159" s="122">
        <v>812</v>
      </c>
      <c r="O159" s="299">
        <v>915</v>
      </c>
      <c r="P159" s="299">
        <v>341</v>
      </c>
      <c r="Q159" s="299">
        <v>2552</v>
      </c>
    </row>
    <row r="160" spans="1:17">
      <c r="A160" s="2">
        <v>79002</v>
      </c>
      <c r="B160" s="2" t="s">
        <v>602</v>
      </c>
      <c r="C160" s="289">
        <v>172</v>
      </c>
      <c r="D160" s="289">
        <v>368</v>
      </c>
      <c r="E160" s="289">
        <v>317</v>
      </c>
      <c r="F160" s="289">
        <v>248</v>
      </c>
      <c r="G160" s="290">
        <f t="shared" si="2"/>
        <v>1105</v>
      </c>
      <c r="H160" s="295">
        <v>120</v>
      </c>
      <c r="I160" s="295">
        <v>289</v>
      </c>
      <c r="J160" s="295">
        <v>363</v>
      </c>
      <c r="K160" s="295">
        <v>238</v>
      </c>
      <c r="L160" s="296">
        <v>1010</v>
      </c>
      <c r="M160" s="122">
        <v>104</v>
      </c>
      <c r="N160" s="122">
        <v>268</v>
      </c>
      <c r="O160" s="299">
        <v>352</v>
      </c>
      <c r="P160" s="299">
        <v>233</v>
      </c>
      <c r="Q160" s="299">
        <v>957</v>
      </c>
    </row>
    <row r="161" spans="1:17">
      <c r="A161" s="2">
        <v>79003</v>
      </c>
      <c r="B161" s="2" t="s">
        <v>503</v>
      </c>
      <c r="C161" s="289">
        <v>294</v>
      </c>
      <c r="D161" s="289">
        <v>715</v>
      </c>
      <c r="E161" s="289">
        <v>577</v>
      </c>
      <c r="F161" s="289">
        <v>421</v>
      </c>
      <c r="G161" s="290">
        <f t="shared" si="2"/>
        <v>2007</v>
      </c>
      <c r="H161" s="295">
        <v>240</v>
      </c>
      <c r="I161" s="295">
        <v>590</v>
      </c>
      <c r="J161" s="295">
        <v>605</v>
      </c>
      <c r="K161" s="295">
        <v>450</v>
      </c>
      <c r="L161" s="296">
        <v>1885</v>
      </c>
      <c r="M161" s="122">
        <v>230</v>
      </c>
      <c r="N161" s="122">
        <v>538</v>
      </c>
      <c r="O161" s="299">
        <v>614</v>
      </c>
      <c r="P161" s="299">
        <v>477</v>
      </c>
      <c r="Q161" s="299">
        <v>1859</v>
      </c>
    </row>
    <row r="162" spans="1:17">
      <c r="A162" s="2">
        <v>79004</v>
      </c>
      <c r="B162" s="2" t="s">
        <v>626</v>
      </c>
      <c r="C162" s="289">
        <v>142</v>
      </c>
      <c r="D162" s="289">
        <v>303</v>
      </c>
      <c r="E162" s="289">
        <v>237</v>
      </c>
      <c r="F162" s="289">
        <v>192</v>
      </c>
      <c r="G162" s="290">
        <f t="shared" si="2"/>
        <v>874</v>
      </c>
      <c r="H162" s="295">
        <v>105</v>
      </c>
      <c r="I162" s="295">
        <v>273</v>
      </c>
      <c r="J162" s="295">
        <v>282</v>
      </c>
      <c r="K162" s="295">
        <v>177</v>
      </c>
      <c r="L162" s="296">
        <v>837</v>
      </c>
      <c r="M162" s="122">
        <v>101</v>
      </c>
      <c r="N162" s="122">
        <v>280</v>
      </c>
      <c r="O162" s="299">
        <v>288</v>
      </c>
      <c r="P162" s="299">
        <v>171</v>
      </c>
      <c r="Q162" s="299">
        <v>840</v>
      </c>
    </row>
    <row r="163" spans="1:17">
      <c r="A163" s="2">
        <v>79005</v>
      </c>
      <c r="B163" s="2" t="s">
        <v>635</v>
      </c>
      <c r="C163" s="289">
        <v>125</v>
      </c>
      <c r="D163" s="289">
        <v>289</v>
      </c>
      <c r="E163" s="289">
        <v>255</v>
      </c>
      <c r="F163" s="289">
        <v>285</v>
      </c>
      <c r="G163" s="290">
        <f t="shared" si="2"/>
        <v>954</v>
      </c>
      <c r="H163" s="295">
        <v>78</v>
      </c>
      <c r="I163" s="295">
        <v>205</v>
      </c>
      <c r="J163" s="295">
        <v>250</v>
      </c>
      <c r="K163" s="295">
        <v>262</v>
      </c>
      <c r="L163" s="296">
        <v>795</v>
      </c>
      <c r="M163" s="122">
        <v>72</v>
      </c>
      <c r="N163" s="122">
        <v>202</v>
      </c>
      <c r="O163" s="299">
        <v>259</v>
      </c>
      <c r="P163" s="299">
        <v>238</v>
      </c>
      <c r="Q163" s="299">
        <v>771</v>
      </c>
    </row>
    <row r="164" spans="1:17">
      <c r="A164" s="2">
        <v>79007</v>
      </c>
      <c r="B164" s="2" t="s">
        <v>664</v>
      </c>
      <c r="C164" s="289">
        <v>81</v>
      </c>
      <c r="D164" s="289">
        <v>189</v>
      </c>
      <c r="E164" s="289">
        <v>181</v>
      </c>
      <c r="F164" s="289">
        <v>117</v>
      </c>
      <c r="G164" s="290">
        <f t="shared" si="2"/>
        <v>568</v>
      </c>
      <c r="H164" s="295">
        <v>64</v>
      </c>
      <c r="I164" s="295">
        <v>149</v>
      </c>
      <c r="J164" s="295">
        <v>180</v>
      </c>
      <c r="K164" s="295">
        <v>136</v>
      </c>
      <c r="L164" s="296">
        <v>529</v>
      </c>
      <c r="M164" s="122">
        <v>61</v>
      </c>
      <c r="N164" s="122">
        <v>152</v>
      </c>
      <c r="O164" s="299">
        <v>182</v>
      </c>
      <c r="P164" s="299">
        <v>135</v>
      </c>
      <c r="Q164" s="299">
        <v>530</v>
      </c>
    </row>
    <row r="165" spans="1:17">
      <c r="A165" s="2">
        <v>79008</v>
      </c>
      <c r="B165" s="2" t="s">
        <v>414</v>
      </c>
      <c r="C165" s="289">
        <v>548</v>
      </c>
      <c r="D165" s="289">
        <v>1174</v>
      </c>
      <c r="E165" s="289">
        <v>1030</v>
      </c>
      <c r="F165" s="289">
        <v>684</v>
      </c>
      <c r="G165" s="290">
        <f t="shared" si="2"/>
        <v>3436</v>
      </c>
      <c r="H165" s="295">
        <v>379</v>
      </c>
      <c r="I165" s="295">
        <v>993</v>
      </c>
      <c r="J165" s="295">
        <v>1059</v>
      </c>
      <c r="K165" s="295">
        <v>752</v>
      </c>
      <c r="L165" s="296">
        <v>3183</v>
      </c>
      <c r="M165" s="122">
        <v>360</v>
      </c>
      <c r="N165" s="122">
        <v>948</v>
      </c>
      <c r="O165" s="299">
        <v>1052</v>
      </c>
      <c r="P165" s="299">
        <v>774</v>
      </c>
      <c r="Q165" s="299">
        <v>3134</v>
      </c>
    </row>
    <row r="166" spans="1:17">
      <c r="A166" s="2">
        <v>79009</v>
      </c>
      <c r="B166" s="2" t="s">
        <v>543</v>
      </c>
      <c r="C166" s="289">
        <v>297</v>
      </c>
      <c r="D166" s="289">
        <v>484</v>
      </c>
      <c r="E166" s="289">
        <v>344</v>
      </c>
      <c r="F166" s="289">
        <v>275</v>
      </c>
      <c r="G166" s="290">
        <f t="shared" si="2"/>
        <v>1400</v>
      </c>
      <c r="H166" s="295">
        <v>238</v>
      </c>
      <c r="I166" s="295">
        <v>441</v>
      </c>
      <c r="J166" s="295">
        <v>425</v>
      </c>
      <c r="K166" s="295">
        <v>296</v>
      </c>
      <c r="L166" s="296">
        <v>1400</v>
      </c>
      <c r="M166" s="122">
        <v>210</v>
      </c>
      <c r="N166" s="122">
        <v>444</v>
      </c>
      <c r="O166" s="299">
        <v>463</v>
      </c>
      <c r="P166" s="299">
        <v>296</v>
      </c>
      <c r="Q166" s="299">
        <v>1413</v>
      </c>
    </row>
    <row r="167" spans="1:17">
      <c r="A167" s="2">
        <v>79011</v>
      </c>
      <c r="B167" s="2" t="s">
        <v>316</v>
      </c>
      <c r="C167" s="289">
        <v>1194</v>
      </c>
      <c r="D167" s="289">
        <v>2664</v>
      </c>
      <c r="E167" s="289">
        <v>2133</v>
      </c>
      <c r="F167" s="289">
        <v>1058</v>
      </c>
      <c r="G167" s="290">
        <f t="shared" si="2"/>
        <v>7049</v>
      </c>
      <c r="H167" s="295">
        <v>1065</v>
      </c>
      <c r="I167" s="295">
        <v>2427</v>
      </c>
      <c r="J167" s="295">
        <v>2627</v>
      </c>
      <c r="K167" s="295">
        <v>1299</v>
      </c>
      <c r="L167" s="296">
        <v>7418</v>
      </c>
      <c r="M167" s="122">
        <v>1051</v>
      </c>
      <c r="N167" s="122">
        <v>2359</v>
      </c>
      <c r="O167" s="299">
        <v>2737</v>
      </c>
      <c r="P167" s="299">
        <v>1455</v>
      </c>
      <c r="Q167" s="299">
        <v>7602</v>
      </c>
    </row>
    <row r="168" spans="1:17">
      <c r="A168" s="2">
        <v>79012</v>
      </c>
      <c r="B168" s="2" t="s">
        <v>353</v>
      </c>
      <c r="C168" s="289">
        <v>885</v>
      </c>
      <c r="D168" s="289">
        <v>1764</v>
      </c>
      <c r="E168" s="289">
        <v>1333</v>
      </c>
      <c r="F168" s="289">
        <v>604</v>
      </c>
      <c r="G168" s="290">
        <f t="shared" si="2"/>
        <v>4586</v>
      </c>
      <c r="H168" s="295">
        <v>857</v>
      </c>
      <c r="I168" s="295">
        <v>1721</v>
      </c>
      <c r="J168" s="295">
        <v>1605</v>
      </c>
      <c r="K168" s="295">
        <v>723</v>
      </c>
      <c r="L168" s="296">
        <v>4906</v>
      </c>
      <c r="M168" s="122">
        <v>892</v>
      </c>
      <c r="N168" s="122">
        <v>1750</v>
      </c>
      <c r="O168" s="299">
        <v>1724</v>
      </c>
      <c r="P168" s="299">
        <v>841</v>
      </c>
      <c r="Q168" s="299">
        <v>5207</v>
      </c>
    </row>
    <row r="169" spans="1:17">
      <c r="A169" s="2">
        <v>79017</v>
      </c>
      <c r="B169" s="2" t="s">
        <v>498</v>
      </c>
      <c r="C169" s="289">
        <v>330</v>
      </c>
      <c r="D169" s="289">
        <v>794</v>
      </c>
      <c r="E169" s="289">
        <v>587</v>
      </c>
      <c r="F169" s="289">
        <v>373</v>
      </c>
      <c r="G169" s="290">
        <f t="shared" si="2"/>
        <v>2084</v>
      </c>
      <c r="H169" s="295">
        <v>230</v>
      </c>
      <c r="I169" s="295">
        <v>634</v>
      </c>
      <c r="J169" s="295">
        <v>713</v>
      </c>
      <c r="K169" s="295">
        <v>383</v>
      </c>
      <c r="L169" s="296">
        <v>1960</v>
      </c>
      <c r="M169" s="122">
        <v>213</v>
      </c>
      <c r="N169" s="122">
        <v>593</v>
      </c>
      <c r="O169" s="299">
        <v>695</v>
      </c>
      <c r="P169" s="299">
        <v>404</v>
      </c>
      <c r="Q169" s="299">
        <v>1905</v>
      </c>
    </row>
    <row r="170" spans="1:17">
      <c r="A170" s="2">
        <v>79018</v>
      </c>
      <c r="B170" s="2" t="s">
        <v>460</v>
      </c>
      <c r="C170" s="289">
        <v>399</v>
      </c>
      <c r="D170" s="289">
        <v>964</v>
      </c>
      <c r="E170" s="289">
        <v>726</v>
      </c>
      <c r="F170" s="289">
        <v>524</v>
      </c>
      <c r="G170" s="290">
        <f t="shared" si="2"/>
        <v>2613</v>
      </c>
      <c r="H170" s="295">
        <v>283</v>
      </c>
      <c r="I170" s="295">
        <v>754</v>
      </c>
      <c r="J170" s="295">
        <v>786</v>
      </c>
      <c r="K170" s="295">
        <v>511</v>
      </c>
      <c r="L170" s="296">
        <v>2334</v>
      </c>
      <c r="M170" s="122">
        <v>249</v>
      </c>
      <c r="N170" s="122">
        <v>685</v>
      </c>
      <c r="O170" s="299">
        <v>769</v>
      </c>
      <c r="P170" s="299">
        <v>520</v>
      </c>
      <c r="Q170" s="299">
        <v>2223</v>
      </c>
    </row>
    <row r="171" spans="1:17">
      <c r="A171" s="2">
        <v>79020</v>
      </c>
      <c r="B171" s="2" t="s">
        <v>527</v>
      </c>
      <c r="C171" s="289">
        <v>246</v>
      </c>
      <c r="D171" s="289">
        <v>609</v>
      </c>
      <c r="E171" s="289">
        <v>517</v>
      </c>
      <c r="F171" s="289">
        <v>415</v>
      </c>
      <c r="G171" s="290">
        <f t="shared" si="2"/>
        <v>1787</v>
      </c>
      <c r="H171" s="295">
        <v>179</v>
      </c>
      <c r="I171" s="295">
        <v>458</v>
      </c>
      <c r="J171" s="295">
        <v>570</v>
      </c>
      <c r="K171" s="295">
        <v>415</v>
      </c>
      <c r="L171" s="296">
        <v>1622</v>
      </c>
      <c r="M171" s="122">
        <v>151</v>
      </c>
      <c r="N171" s="122">
        <v>420</v>
      </c>
      <c r="O171" s="299">
        <v>535</v>
      </c>
      <c r="P171" s="299">
        <v>419</v>
      </c>
      <c r="Q171" s="299">
        <v>1525</v>
      </c>
    </row>
    <row r="172" spans="1:17">
      <c r="A172" s="2">
        <v>79023</v>
      </c>
      <c r="B172" s="2" t="s">
        <v>262</v>
      </c>
      <c r="C172" s="289">
        <v>15570</v>
      </c>
      <c r="D172" s="289">
        <v>35123</v>
      </c>
      <c r="E172" s="289">
        <v>30060</v>
      </c>
      <c r="F172" s="289">
        <v>14498</v>
      </c>
      <c r="G172" s="290">
        <f t="shared" si="2"/>
        <v>95251</v>
      </c>
      <c r="H172" s="295">
        <v>12268</v>
      </c>
      <c r="I172" s="295">
        <v>28059</v>
      </c>
      <c r="J172" s="295">
        <v>32100</v>
      </c>
      <c r="K172" s="295">
        <v>16937</v>
      </c>
      <c r="L172" s="296">
        <v>89364</v>
      </c>
      <c r="M172" s="122">
        <v>12112</v>
      </c>
      <c r="N172" s="122">
        <v>27385</v>
      </c>
      <c r="O172" s="299">
        <v>32891</v>
      </c>
      <c r="P172" s="299">
        <v>18452</v>
      </c>
      <c r="Q172" s="299">
        <v>90840</v>
      </c>
    </row>
    <row r="173" spans="1:17">
      <c r="A173" s="2">
        <v>79024</v>
      </c>
      <c r="B173" s="2" t="s">
        <v>651</v>
      </c>
      <c r="C173" s="289">
        <v>82</v>
      </c>
      <c r="D173" s="289">
        <v>221</v>
      </c>
      <c r="E173" s="289">
        <v>186</v>
      </c>
      <c r="F173" s="289">
        <v>160</v>
      </c>
      <c r="G173" s="290">
        <f t="shared" si="2"/>
        <v>649</v>
      </c>
      <c r="H173" s="295">
        <v>61</v>
      </c>
      <c r="I173" s="295">
        <v>186</v>
      </c>
      <c r="J173" s="295">
        <v>206</v>
      </c>
      <c r="K173" s="295">
        <v>145</v>
      </c>
      <c r="L173" s="296">
        <v>598</v>
      </c>
      <c r="M173" s="122">
        <v>72</v>
      </c>
      <c r="N173" s="122">
        <v>162</v>
      </c>
      <c r="O173" s="299">
        <v>204</v>
      </c>
      <c r="P173" s="299">
        <v>131</v>
      </c>
      <c r="Q173" s="299">
        <v>569</v>
      </c>
    </row>
    <row r="174" spans="1:17">
      <c r="A174" s="2">
        <v>79025</v>
      </c>
      <c r="B174" s="2" t="s">
        <v>671</v>
      </c>
      <c r="C174" s="289">
        <v>37</v>
      </c>
      <c r="D174" s="289">
        <v>142</v>
      </c>
      <c r="E174" s="289">
        <v>136</v>
      </c>
      <c r="F174" s="289">
        <v>179</v>
      </c>
      <c r="G174" s="290">
        <f t="shared" si="2"/>
        <v>494</v>
      </c>
      <c r="H174" s="295">
        <v>33</v>
      </c>
      <c r="I174" s="295">
        <v>116</v>
      </c>
      <c r="J174" s="295">
        <v>127</v>
      </c>
      <c r="K174" s="295">
        <v>139</v>
      </c>
      <c r="L174" s="296">
        <v>415</v>
      </c>
      <c r="M174" s="122">
        <v>47</v>
      </c>
      <c r="N174" s="122">
        <v>101</v>
      </c>
      <c r="O174" s="299">
        <v>128</v>
      </c>
      <c r="P174" s="299">
        <v>132</v>
      </c>
      <c r="Q174" s="299">
        <v>408</v>
      </c>
    </row>
    <row r="175" spans="1:17">
      <c r="A175" s="2">
        <v>79027</v>
      </c>
      <c r="B175" s="2" t="s">
        <v>569</v>
      </c>
      <c r="C175" s="289">
        <v>259</v>
      </c>
      <c r="D175" s="289">
        <v>501</v>
      </c>
      <c r="E175" s="289">
        <v>372</v>
      </c>
      <c r="F175" s="289">
        <v>210</v>
      </c>
      <c r="G175" s="290">
        <f t="shared" si="2"/>
        <v>1342</v>
      </c>
      <c r="H175" s="295">
        <v>196</v>
      </c>
      <c r="I175" s="295">
        <v>415</v>
      </c>
      <c r="J175" s="295">
        <v>389</v>
      </c>
      <c r="K175" s="295">
        <v>269</v>
      </c>
      <c r="L175" s="296">
        <v>1269</v>
      </c>
      <c r="M175" s="122">
        <v>176</v>
      </c>
      <c r="N175" s="122">
        <v>386</v>
      </c>
      <c r="O175" s="299">
        <v>395</v>
      </c>
      <c r="P175" s="299">
        <v>280</v>
      </c>
      <c r="Q175" s="299">
        <v>1237</v>
      </c>
    </row>
    <row r="176" spans="1:17">
      <c r="A176" s="2">
        <v>79029</v>
      </c>
      <c r="B176" s="2" t="s">
        <v>339</v>
      </c>
      <c r="C176" s="289">
        <v>1142</v>
      </c>
      <c r="D176" s="289">
        <v>2407</v>
      </c>
      <c r="E176" s="289">
        <v>2208</v>
      </c>
      <c r="F176" s="289">
        <v>1363</v>
      </c>
      <c r="G176" s="290">
        <f t="shared" si="2"/>
        <v>7120</v>
      </c>
      <c r="H176" s="295">
        <v>796</v>
      </c>
      <c r="I176" s="295">
        <v>1799</v>
      </c>
      <c r="J176" s="295">
        <v>2009</v>
      </c>
      <c r="K176" s="295">
        <v>1279</v>
      </c>
      <c r="L176" s="296">
        <v>5883</v>
      </c>
      <c r="M176" s="122">
        <v>746</v>
      </c>
      <c r="N176" s="122">
        <v>1763</v>
      </c>
      <c r="O176" s="299">
        <v>1970</v>
      </c>
      <c r="P176" s="299">
        <v>1360</v>
      </c>
      <c r="Q176" s="299">
        <v>5839</v>
      </c>
    </row>
    <row r="177" spans="1:17">
      <c r="A177" s="2">
        <v>79030</v>
      </c>
      <c r="B177" s="2" t="s">
        <v>603</v>
      </c>
      <c r="C177" s="289">
        <v>155</v>
      </c>
      <c r="D177" s="289">
        <v>323</v>
      </c>
      <c r="E177" s="289">
        <v>275</v>
      </c>
      <c r="F177" s="289">
        <v>280</v>
      </c>
      <c r="G177" s="290">
        <f t="shared" si="2"/>
        <v>1033</v>
      </c>
      <c r="H177" s="295">
        <v>124</v>
      </c>
      <c r="I177" s="295">
        <v>294</v>
      </c>
      <c r="J177" s="295">
        <v>348</v>
      </c>
      <c r="K177" s="295">
        <v>242</v>
      </c>
      <c r="L177" s="296">
        <v>1008</v>
      </c>
      <c r="M177" s="122">
        <v>110</v>
      </c>
      <c r="N177" s="122">
        <v>289</v>
      </c>
      <c r="O177" s="299">
        <v>338</v>
      </c>
      <c r="P177" s="299">
        <v>234</v>
      </c>
      <c r="Q177" s="299">
        <v>971</v>
      </c>
    </row>
    <row r="178" spans="1:17">
      <c r="A178" s="2">
        <v>79033</v>
      </c>
      <c r="B178" s="2" t="s">
        <v>539</v>
      </c>
      <c r="C178" s="289">
        <v>229</v>
      </c>
      <c r="D178" s="289">
        <v>546</v>
      </c>
      <c r="E178" s="289">
        <v>469</v>
      </c>
      <c r="F178" s="289">
        <v>437</v>
      </c>
      <c r="G178" s="290">
        <f t="shared" si="2"/>
        <v>1681</v>
      </c>
      <c r="H178" s="295">
        <v>170</v>
      </c>
      <c r="I178" s="295">
        <v>407</v>
      </c>
      <c r="J178" s="295">
        <v>479</v>
      </c>
      <c r="K178" s="295">
        <v>381</v>
      </c>
      <c r="L178" s="296">
        <v>1437</v>
      </c>
      <c r="M178" s="122">
        <v>167</v>
      </c>
      <c r="N178" s="122">
        <v>378</v>
      </c>
      <c r="O178" s="299">
        <v>492</v>
      </c>
      <c r="P178" s="299">
        <v>354</v>
      </c>
      <c r="Q178" s="299">
        <v>1391</v>
      </c>
    </row>
    <row r="179" spans="1:17">
      <c r="A179" s="2">
        <v>79034</v>
      </c>
      <c r="B179" s="2" t="s">
        <v>473</v>
      </c>
      <c r="C179" s="289">
        <v>312</v>
      </c>
      <c r="D179" s="289">
        <v>777</v>
      </c>
      <c r="E179" s="289">
        <v>749</v>
      </c>
      <c r="F179" s="289">
        <v>598</v>
      </c>
      <c r="G179" s="290">
        <f t="shared" si="2"/>
        <v>2436</v>
      </c>
      <c r="H179" s="295">
        <v>238</v>
      </c>
      <c r="I179" s="295">
        <v>634</v>
      </c>
      <c r="J179" s="295">
        <v>767</v>
      </c>
      <c r="K179" s="295">
        <v>578</v>
      </c>
      <c r="L179" s="296">
        <v>2217</v>
      </c>
      <c r="M179" s="122">
        <v>202</v>
      </c>
      <c r="N179" s="122">
        <v>591</v>
      </c>
      <c r="O179" s="299">
        <v>750</v>
      </c>
      <c r="P179" s="299">
        <v>597</v>
      </c>
      <c r="Q179" s="299">
        <v>2140</v>
      </c>
    </row>
    <row r="180" spans="1:17">
      <c r="A180" s="2">
        <v>79036</v>
      </c>
      <c r="B180" s="2" t="s">
        <v>373</v>
      </c>
      <c r="C180" s="289">
        <v>582</v>
      </c>
      <c r="D180" s="289">
        <v>1199</v>
      </c>
      <c r="E180" s="289">
        <v>966</v>
      </c>
      <c r="F180" s="289">
        <v>539</v>
      </c>
      <c r="G180" s="290">
        <f t="shared" si="2"/>
        <v>3286</v>
      </c>
      <c r="H180" s="295">
        <v>691</v>
      </c>
      <c r="I180" s="295">
        <v>1407</v>
      </c>
      <c r="J180" s="295">
        <v>1489</v>
      </c>
      <c r="K180" s="295">
        <v>719</v>
      </c>
      <c r="L180" s="296">
        <v>4306</v>
      </c>
      <c r="M180" s="122">
        <v>744</v>
      </c>
      <c r="N180" s="122">
        <v>1549</v>
      </c>
      <c r="O180" s="299">
        <v>1646</v>
      </c>
      <c r="P180" s="299">
        <v>806</v>
      </c>
      <c r="Q180" s="299">
        <v>4745</v>
      </c>
    </row>
    <row r="181" spans="1:17">
      <c r="A181" s="2">
        <v>79039</v>
      </c>
      <c r="B181" s="2" t="s">
        <v>326</v>
      </c>
      <c r="C181" s="289">
        <v>1217</v>
      </c>
      <c r="D181" s="289">
        <v>2438</v>
      </c>
      <c r="E181" s="289">
        <v>1871</v>
      </c>
      <c r="F181" s="289">
        <v>1122</v>
      </c>
      <c r="G181" s="290">
        <f t="shared" si="2"/>
        <v>6648</v>
      </c>
      <c r="H181" s="295">
        <v>1026</v>
      </c>
      <c r="I181" s="295">
        <v>2178</v>
      </c>
      <c r="J181" s="295">
        <v>2287</v>
      </c>
      <c r="K181" s="295">
        <v>1217</v>
      </c>
      <c r="L181" s="296">
        <v>6708</v>
      </c>
      <c r="M181" s="122">
        <v>964</v>
      </c>
      <c r="N181" s="122">
        <v>2143</v>
      </c>
      <c r="O181" s="299">
        <v>2388</v>
      </c>
      <c r="P181" s="299">
        <v>1283</v>
      </c>
      <c r="Q181" s="299">
        <v>6778</v>
      </c>
    </row>
    <row r="182" spans="1:17">
      <c r="A182" s="2">
        <v>79042</v>
      </c>
      <c r="B182" s="2" t="s">
        <v>344</v>
      </c>
      <c r="C182" s="289">
        <v>969</v>
      </c>
      <c r="D182" s="289">
        <v>1978</v>
      </c>
      <c r="E182" s="289">
        <v>1568</v>
      </c>
      <c r="F182" s="289">
        <v>723</v>
      </c>
      <c r="G182" s="290">
        <f t="shared" si="2"/>
        <v>5238</v>
      </c>
      <c r="H182" s="295">
        <v>749</v>
      </c>
      <c r="I182" s="295">
        <v>1808</v>
      </c>
      <c r="J182" s="295">
        <v>2034</v>
      </c>
      <c r="K182" s="295">
        <v>816</v>
      </c>
      <c r="L182" s="296">
        <v>5407</v>
      </c>
      <c r="M182" s="122">
        <v>760</v>
      </c>
      <c r="N182" s="122">
        <v>1819</v>
      </c>
      <c r="O182" s="299">
        <v>2116</v>
      </c>
      <c r="P182" s="299">
        <v>936</v>
      </c>
      <c r="Q182" s="299">
        <v>5631</v>
      </c>
    </row>
    <row r="183" spans="1:17">
      <c r="A183" s="2">
        <v>79043</v>
      </c>
      <c r="B183" s="2" t="s">
        <v>409</v>
      </c>
      <c r="C183" s="289">
        <v>487</v>
      </c>
      <c r="D183" s="289">
        <v>1165</v>
      </c>
      <c r="E183" s="289">
        <v>1056</v>
      </c>
      <c r="F183" s="289">
        <v>781</v>
      </c>
      <c r="G183" s="290">
        <f t="shared" si="2"/>
        <v>3489</v>
      </c>
      <c r="H183" s="295">
        <v>357</v>
      </c>
      <c r="I183" s="295">
        <v>938</v>
      </c>
      <c r="J183" s="295">
        <v>1177</v>
      </c>
      <c r="K183" s="295">
        <v>780</v>
      </c>
      <c r="L183" s="296">
        <v>3252</v>
      </c>
      <c r="M183" s="122">
        <v>354</v>
      </c>
      <c r="N183" s="122">
        <v>852</v>
      </c>
      <c r="O183" s="299">
        <v>1184</v>
      </c>
      <c r="P183" s="299">
        <v>794</v>
      </c>
      <c r="Q183" s="299">
        <v>3184</v>
      </c>
    </row>
    <row r="184" spans="1:17">
      <c r="A184" s="2">
        <v>79047</v>
      </c>
      <c r="B184" s="2" t="s">
        <v>386</v>
      </c>
      <c r="C184" s="289">
        <v>591</v>
      </c>
      <c r="D184" s="289">
        <v>1373</v>
      </c>
      <c r="E184" s="289">
        <v>1039</v>
      </c>
      <c r="F184" s="289">
        <v>599</v>
      </c>
      <c r="G184" s="290">
        <f t="shared" si="2"/>
        <v>3602</v>
      </c>
      <c r="H184" s="295">
        <v>571</v>
      </c>
      <c r="I184" s="295">
        <v>1268</v>
      </c>
      <c r="J184" s="295">
        <v>1278</v>
      </c>
      <c r="K184" s="295">
        <v>684</v>
      </c>
      <c r="L184" s="296">
        <v>3801</v>
      </c>
      <c r="M184" s="122">
        <v>555</v>
      </c>
      <c r="N184" s="122">
        <v>1371</v>
      </c>
      <c r="O184" s="299">
        <v>1379</v>
      </c>
      <c r="P184" s="299">
        <v>752</v>
      </c>
      <c r="Q184" s="299">
        <v>4057</v>
      </c>
    </row>
    <row r="185" spans="1:17">
      <c r="A185" s="2">
        <v>79048</v>
      </c>
      <c r="B185" s="2" t="s">
        <v>486</v>
      </c>
      <c r="C185" s="289">
        <v>336</v>
      </c>
      <c r="D185" s="289">
        <v>730</v>
      </c>
      <c r="E185" s="289">
        <v>608</v>
      </c>
      <c r="F185" s="289">
        <v>440</v>
      </c>
      <c r="G185" s="290">
        <f t="shared" si="2"/>
        <v>2114</v>
      </c>
      <c r="H185" s="295">
        <v>263</v>
      </c>
      <c r="I185" s="295">
        <v>659</v>
      </c>
      <c r="J185" s="295">
        <v>721</v>
      </c>
      <c r="K185" s="295">
        <v>444</v>
      </c>
      <c r="L185" s="296">
        <v>2087</v>
      </c>
      <c r="M185" s="122">
        <v>259</v>
      </c>
      <c r="N185" s="122">
        <v>644</v>
      </c>
      <c r="O185" s="299">
        <v>728</v>
      </c>
      <c r="P185" s="299">
        <v>449</v>
      </c>
      <c r="Q185" s="299">
        <v>2080</v>
      </c>
    </row>
    <row r="186" spans="1:17">
      <c r="A186" s="2">
        <v>79052</v>
      </c>
      <c r="B186" s="2" t="s">
        <v>650</v>
      </c>
      <c r="C186" s="289">
        <v>104</v>
      </c>
      <c r="D186" s="289">
        <v>245</v>
      </c>
      <c r="E186" s="289">
        <v>170</v>
      </c>
      <c r="F186" s="289">
        <v>141</v>
      </c>
      <c r="G186" s="290">
        <f t="shared" si="2"/>
        <v>660</v>
      </c>
      <c r="H186" s="295">
        <v>74</v>
      </c>
      <c r="I186" s="295">
        <v>215</v>
      </c>
      <c r="J186" s="295">
        <v>198</v>
      </c>
      <c r="K186" s="295">
        <v>127</v>
      </c>
      <c r="L186" s="296">
        <v>614</v>
      </c>
      <c r="M186" s="122">
        <v>80</v>
      </c>
      <c r="N186" s="122">
        <v>196</v>
      </c>
      <c r="O186" s="299">
        <v>196</v>
      </c>
      <c r="P186" s="299">
        <v>135</v>
      </c>
      <c r="Q186" s="299">
        <v>607</v>
      </c>
    </row>
    <row r="187" spans="1:17">
      <c r="A187" s="2">
        <v>79055</v>
      </c>
      <c r="B187" s="2" t="s">
        <v>665</v>
      </c>
      <c r="C187" s="289">
        <v>52</v>
      </c>
      <c r="D187" s="289">
        <v>190</v>
      </c>
      <c r="E187" s="289">
        <v>166</v>
      </c>
      <c r="F187" s="289">
        <v>155</v>
      </c>
      <c r="G187" s="290">
        <f t="shared" si="2"/>
        <v>563</v>
      </c>
      <c r="H187" s="295">
        <v>73</v>
      </c>
      <c r="I187" s="295">
        <v>154</v>
      </c>
      <c r="J187" s="295">
        <v>171</v>
      </c>
      <c r="K187" s="295">
        <v>126</v>
      </c>
      <c r="L187" s="296">
        <v>524</v>
      </c>
      <c r="M187" s="122">
        <v>63</v>
      </c>
      <c r="N187" s="122">
        <v>137</v>
      </c>
      <c r="O187" s="299">
        <v>172</v>
      </c>
      <c r="P187" s="299">
        <v>144</v>
      </c>
      <c r="Q187" s="299">
        <v>516</v>
      </c>
    </row>
    <row r="188" spans="1:17">
      <c r="A188" s="2">
        <v>79056</v>
      </c>
      <c r="B188" s="2" t="s">
        <v>479</v>
      </c>
      <c r="C188" s="289">
        <v>277</v>
      </c>
      <c r="D188" s="289">
        <v>723</v>
      </c>
      <c r="E188" s="289">
        <v>674</v>
      </c>
      <c r="F188" s="289">
        <v>529</v>
      </c>
      <c r="G188" s="290">
        <f t="shared" si="2"/>
        <v>2203</v>
      </c>
      <c r="H188" s="295">
        <v>277</v>
      </c>
      <c r="I188" s="295">
        <v>613</v>
      </c>
      <c r="J188" s="295">
        <v>740</v>
      </c>
      <c r="K188" s="295">
        <v>530</v>
      </c>
      <c r="L188" s="296">
        <v>2160</v>
      </c>
      <c r="M188" s="122">
        <v>262</v>
      </c>
      <c r="N188" s="122">
        <v>614</v>
      </c>
      <c r="O188" s="299">
        <v>718</v>
      </c>
      <c r="P188" s="299">
        <v>545</v>
      </c>
      <c r="Q188" s="299">
        <v>2139</v>
      </c>
    </row>
    <row r="189" spans="1:17">
      <c r="A189" s="2">
        <v>79058</v>
      </c>
      <c r="B189" s="2" t="s">
        <v>399</v>
      </c>
      <c r="C189" s="289">
        <v>535</v>
      </c>
      <c r="D189" s="289">
        <v>1239</v>
      </c>
      <c r="E189" s="289">
        <v>1052</v>
      </c>
      <c r="F189" s="289">
        <v>786</v>
      </c>
      <c r="G189" s="290">
        <f t="shared" si="2"/>
        <v>3612</v>
      </c>
      <c r="H189" s="295">
        <v>403</v>
      </c>
      <c r="I189" s="295">
        <v>1043</v>
      </c>
      <c r="J189" s="295">
        <v>1234</v>
      </c>
      <c r="K189" s="295">
        <v>741</v>
      </c>
      <c r="L189" s="296">
        <v>3421</v>
      </c>
      <c r="M189" s="122">
        <v>402</v>
      </c>
      <c r="N189" s="122">
        <v>985</v>
      </c>
      <c r="O189" s="299">
        <v>1267</v>
      </c>
      <c r="P189" s="299">
        <v>777</v>
      </c>
      <c r="Q189" s="299">
        <v>3431</v>
      </c>
    </row>
    <row r="190" spans="1:17">
      <c r="A190" s="2">
        <v>79059</v>
      </c>
      <c r="B190" s="2" t="s">
        <v>336</v>
      </c>
      <c r="C190" s="289">
        <v>956</v>
      </c>
      <c r="D190" s="289">
        <v>2249</v>
      </c>
      <c r="E190" s="289">
        <v>1949</v>
      </c>
      <c r="F190" s="289">
        <v>1298</v>
      </c>
      <c r="G190" s="290">
        <f t="shared" si="2"/>
        <v>6452</v>
      </c>
      <c r="H190" s="295">
        <v>717</v>
      </c>
      <c r="I190" s="295">
        <v>1845</v>
      </c>
      <c r="J190" s="295">
        <v>2222</v>
      </c>
      <c r="K190" s="295">
        <v>1336</v>
      </c>
      <c r="L190" s="296">
        <v>6120</v>
      </c>
      <c r="M190" s="122">
        <v>674</v>
      </c>
      <c r="N190" s="122">
        <v>1744</v>
      </c>
      <c r="O190" s="299">
        <v>2178</v>
      </c>
      <c r="P190" s="299">
        <v>1412</v>
      </c>
      <c r="Q190" s="299">
        <v>6008</v>
      </c>
    </row>
    <row r="191" spans="1:17">
      <c r="A191" s="2">
        <v>79060</v>
      </c>
      <c r="B191" s="2" t="s">
        <v>364</v>
      </c>
      <c r="C191" s="289">
        <v>641</v>
      </c>
      <c r="D191" s="289">
        <v>1424</v>
      </c>
      <c r="E191" s="289">
        <v>1115</v>
      </c>
      <c r="F191" s="289">
        <v>653</v>
      </c>
      <c r="G191" s="290">
        <f t="shared" si="2"/>
        <v>3833</v>
      </c>
      <c r="H191" s="295">
        <v>689</v>
      </c>
      <c r="I191" s="295">
        <v>1642</v>
      </c>
      <c r="J191" s="295">
        <v>1412</v>
      </c>
      <c r="K191" s="295">
        <v>779</v>
      </c>
      <c r="L191" s="296">
        <v>4522</v>
      </c>
      <c r="M191" s="122">
        <v>748</v>
      </c>
      <c r="N191" s="122">
        <v>1650</v>
      </c>
      <c r="O191" s="299">
        <v>1574</v>
      </c>
      <c r="P191" s="299">
        <v>857</v>
      </c>
      <c r="Q191" s="299">
        <v>4829</v>
      </c>
    </row>
    <row r="192" spans="1:17">
      <c r="A192" s="2">
        <v>79061</v>
      </c>
      <c r="B192" s="2" t="s">
        <v>357</v>
      </c>
      <c r="C192" s="289">
        <v>1007</v>
      </c>
      <c r="D192" s="289">
        <v>1913</v>
      </c>
      <c r="E192" s="289">
        <v>1427</v>
      </c>
      <c r="F192" s="289">
        <v>968</v>
      </c>
      <c r="G192" s="290">
        <f t="shared" si="2"/>
        <v>5315</v>
      </c>
      <c r="H192" s="295">
        <v>737</v>
      </c>
      <c r="I192" s="295">
        <v>1543</v>
      </c>
      <c r="J192" s="295">
        <v>1492</v>
      </c>
      <c r="K192" s="295">
        <v>980</v>
      </c>
      <c r="L192" s="296">
        <v>4752</v>
      </c>
      <c r="M192" s="122">
        <v>650</v>
      </c>
      <c r="N192" s="122">
        <v>1453</v>
      </c>
      <c r="O192" s="299">
        <v>1462</v>
      </c>
      <c r="P192" s="299">
        <v>1053</v>
      </c>
      <c r="Q192" s="299">
        <v>4618</v>
      </c>
    </row>
    <row r="193" spans="1:17">
      <c r="A193" s="2">
        <v>79063</v>
      </c>
      <c r="B193" s="2" t="s">
        <v>528</v>
      </c>
      <c r="C193" s="289">
        <v>3161</v>
      </c>
      <c r="D193" s="289">
        <v>5937</v>
      </c>
      <c r="E193" s="289">
        <v>3775</v>
      </c>
      <c r="F193" s="289">
        <v>1360</v>
      </c>
      <c r="G193" s="290">
        <f t="shared" si="2"/>
        <v>14233</v>
      </c>
      <c r="H193" s="295">
        <v>215</v>
      </c>
      <c r="I193" s="295">
        <v>500</v>
      </c>
      <c r="J193" s="295">
        <v>530</v>
      </c>
      <c r="K193" s="295">
        <v>369</v>
      </c>
      <c r="L193" s="296">
        <v>1614</v>
      </c>
      <c r="M193" s="122">
        <v>203</v>
      </c>
      <c r="N193" s="122">
        <v>483</v>
      </c>
      <c r="O193" s="299">
        <v>544</v>
      </c>
      <c r="P193" s="299">
        <v>393</v>
      </c>
      <c r="Q193" s="299">
        <v>1623</v>
      </c>
    </row>
    <row r="194" spans="1:17">
      <c r="A194" s="2">
        <v>79065</v>
      </c>
      <c r="B194" s="2" t="s">
        <v>649</v>
      </c>
      <c r="C194" s="289">
        <v>593</v>
      </c>
      <c r="D194" s="289">
        <v>1099</v>
      </c>
      <c r="E194" s="289">
        <v>674</v>
      </c>
      <c r="F194" s="289">
        <v>296</v>
      </c>
      <c r="G194" s="290">
        <f t="shared" si="2"/>
        <v>2662</v>
      </c>
      <c r="H194" s="295">
        <v>51</v>
      </c>
      <c r="I194" s="295">
        <v>148</v>
      </c>
      <c r="J194" s="295">
        <v>225</v>
      </c>
      <c r="K194" s="295">
        <v>199</v>
      </c>
      <c r="L194" s="296">
        <v>623</v>
      </c>
      <c r="M194" s="122">
        <v>68</v>
      </c>
      <c r="N194" s="122">
        <v>145</v>
      </c>
      <c r="O194" s="299">
        <v>222</v>
      </c>
      <c r="P194" s="299">
        <v>193</v>
      </c>
      <c r="Q194" s="299">
        <v>628</v>
      </c>
    </row>
    <row r="195" spans="1:17">
      <c r="A195" s="2">
        <v>79068</v>
      </c>
      <c r="B195" s="2" t="s">
        <v>567</v>
      </c>
      <c r="C195" s="289">
        <v>225</v>
      </c>
      <c r="D195" s="289">
        <v>434</v>
      </c>
      <c r="E195" s="289">
        <v>370</v>
      </c>
      <c r="F195" s="289">
        <v>289</v>
      </c>
      <c r="G195" s="290">
        <f t="shared" si="2"/>
        <v>1318</v>
      </c>
      <c r="H195" s="295">
        <v>189</v>
      </c>
      <c r="I195" s="295">
        <v>385</v>
      </c>
      <c r="J195" s="295">
        <v>423</v>
      </c>
      <c r="K195" s="295">
        <v>275</v>
      </c>
      <c r="L195" s="296">
        <v>1272</v>
      </c>
      <c r="M195" s="122">
        <v>175</v>
      </c>
      <c r="N195" s="122">
        <v>377</v>
      </c>
      <c r="O195" s="299">
        <v>425</v>
      </c>
      <c r="P195" s="299">
        <v>296</v>
      </c>
      <c r="Q195" s="299">
        <v>1273</v>
      </c>
    </row>
    <row r="196" spans="1:17">
      <c r="A196" s="2">
        <v>79069</v>
      </c>
      <c r="B196" s="2" t="s">
        <v>368</v>
      </c>
      <c r="C196" s="289">
        <v>681</v>
      </c>
      <c r="D196" s="289">
        <v>1584</v>
      </c>
      <c r="E196" s="289">
        <v>1307</v>
      </c>
      <c r="F196" s="289">
        <v>765</v>
      </c>
      <c r="G196" s="290">
        <f t="shared" si="2"/>
        <v>4337</v>
      </c>
      <c r="H196" s="295">
        <v>625</v>
      </c>
      <c r="I196" s="295">
        <v>1462</v>
      </c>
      <c r="J196" s="295">
        <v>1531</v>
      </c>
      <c r="K196" s="295">
        <v>839</v>
      </c>
      <c r="L196" s="296">
        <v>4457</v>
      </c>
      <c r="M196" s="122">
        <v>617</v>
      </c>
      <c r="N196" s="122">
        <v>1436</v>
      </c>
      <c r="O196" s="299">
        <v>1566</v>
      </c>
      <c r="P196" s="299">
        <v>903</v>
      </c>
      <c r="Q196" s="299">
        <v>4522</v>
      </c>
    </row>
    <row r="197" spans="1:17">
      <c r="A197" s="2">
        <v>79071</v>
      </c>
      <c r="B197" s="2" t="s">
        <v>669</v>
      </c>
      <c r="C197" s="289">
        <v>77</v>
      </c>
      <c r="D197" s="289">
        <v>174</v>
      </c>
      <c r="E197" s="289">
        <v>162</v>
      </c>
      <c r="F197" s="289">
        <v>143</v>
      </c>
      <c r="G197" s="290">
        <f t="shared" ref="G197:G260" si="3">SUM(C197:F197)</f>
        <v>556</v>
      </c>
      <c r="H197" s="295">
        <v>43</v>
      </c>
      <c r="I197" s="295">
        <v>119</v>
      </c>
      <c r="J197" s="295">
        <v>129</v>
      </c>
      <c r="K197" s="295">
        <v>134</v>
      </c>
      <c r="L197" s="296">
        <v>425</v>
      </c>
      <c r="M197" s="122">
        <v>49</v>
      </c>
      <c r="N197" s="122">
        <v>122</v>
      </c>
      <c r="O197" s="299">
        <v>138</v>
      </c>
      <c r="P197" s="299">
        <v>129</v>
      </c>
      <c r="Q197" s="299">
        <v>438</v>
      </c>
    </row>
    <row r="198" spans="1:17">
      <c r="A198" s="2">
        <v>79072</v>
      </c>
      <c r="B198" s="2" t="s">
        <v>466</v>
      </c>
      <c r="C198" s="289">
        <v>395</v>
      </c>
      <c r="D198" s="289">
        <v>823</v>
      </c>
      <c r="E198" s="289">
        <v>633</v>
      </c>
      <c r="F198" s="289">
        <v>347</v>
      </c>
      <c r="G198" s="290">
        <f t="shared" si="3"/>
        <v>2198</v>
      </c>
      <c r="H198" s="295">
        <v>330</v>
      </c>
      <c r="I198" s="295">
        <v>762</v>
      </c>
      <c r="J198" s="295">
        <v>810</v>
      </c>
      <c r="K198" s="295">
        <v>351</v>
      </c>
      <c r="L198" s="296">
        <v>2253</v>
      </c>
      <c r="M198" s="122">
        <v>343</v>
      </c>
      <c r="N198" s="122">
        <v>731</v>
      </c>
      <c r="O198" s="299">
        <v>824</v>
      </c>
      <c r="P198" s="299">
        <v>397</v>
      </c>
      <c r="Q198" s="299">
        <v>2295</v>
      </c>
    </row>
    <row r="199" spans="1:17">
      <c r="A199" s="2">
        <v>79073</v>
      </c>
      <c r="B199" s="2" t="s">
        <v>614</v>
      </c>
      <c r="C199" s="289">
        <v>149</v>
      </c>
      <c r="D199" s="289">
        <v>345</v>
      </c>
      <c r="E199" s="289">
        <v>300</v>
      </c>
      <c r="F199" s="289">
        <v>242</v>
      </c>
      <c r="G199" s="290">
        <f t="shared" si="3"/>
        <v>1036</v>
      </c>
      <c r="H199" s="295">
        <v>100</v>
      </c>
      <c r="I199" s="295">
        <v>278</v>
      </c>
      <c r="J199" s="295">
        <v>326</v>
      </c>
      <c r="K199" s="295">
        <v>233</v>
      </c>
      <c r="L199" s="296">
        <v>937</v>
      </c>
      <c r="M199" s="122">
        <v>79</v>
      </c>
      <c r="N199" s="122">
        <v>261</v>
      </c>
      <c r="O199" s="299">
        <v>318</v>
      </c>
      <c r="P199" s="299">
        <v>242</v>
      </c>
      <c r="Q199" s="299">
        <v>900</v>
      </c>
    </row>
    <row r="200" spans="1:17">
      <c r="A200" s="2">
        <v>79074</v>
      </c>
      <c r="B200" s="2" t="s">
        <v>585</v>
      </c>
      <c r="C200" s="289">
        <v>191</v>
      </c>
      <c r="D200" s="289">
        <v>431</v>
      </c>
      <c r="E200" s="289">
        <v>408</v>
      </c>
      <c r="F200" s="289">
        <v>372</v>
      </c>
      <c r="G200" s="290">
        <f t="shared" si="3"/>
        <v>1402</v>
      </c>
      <c r="H200" s="295">
        <v>134</v>
      </c>
      <c r="I200" s="295">
        <v>310</v>
      </c>
      <c r="J200" s="295">
        <v>387</v>
      </c>
      <c r="K200" s="295">
        <v>336</v>
      </c>
      <c r="L200" s="296">
        <v>1167</v>
      </c>
      <c r="M200" s="122">
        <v>116</v>
      </c>
      <c r="N200" s="122">
        <v>282</v>
      </c>
      <c r="O200" s="299">
        <v>376</v>
      </c>
      <c r="P200" s="299">
        <v>348</v>
      </c>
      <c r="Q200" s="299">
        <v>1122</v>
      </c>
    </row>
    <row r="201" spans="1:17">
      <c r="A201" s="2">
        <v>79077</v>
      </c>
      <c r="B201" s="2" t="s">
        <v>633</v>
      </c>
      <c r="C201" s="289">
        <v>143</v>
      </c>
      <c r="D201" s="289">
        <v>289</v>
      </c>
      <c r="E201" s="289">
        <v>245</v>
      </c>
      <c r="F201" s="289">
        <v>235</v>
      </c>
      <c r="G201" s="290">
        <f t="shared" si="3"/>
        <v>912</v>
      </c>
      <c r="H201" s="295">
        <v>102</v>
      </c>
      <c r="I201" s="295">
        <v>256</v>
      </c>
      <c r="J201" s="295">
        <v>275</v>
      </c>
      <c r="K201" s="295">
        <v>166</v>
      </c>
      <c r="L201" s="296">
        <v>799</v>
      </c>
      <c r="M201" s="122">
        <v>99</v>
      </c>
      <c r="N201" s="122">
        <v>240</v>
      </c>
      <c r="O201" s="299">
        <v>273</v>
      </c>
      <c r="P201" s="299">
        <v>166</v>
      </c>
      <c r="Q201" s="299">
        <v>778</v>
      </c>
    </row>
    <row r="202" spans="1:17">
      <c r="A202" s="2">
        <v>79080</v>
      </c>
      <c r="B202" s="2" t="s">
        <v>530</v>
      </c>
      <c r="C202" s="289">
        <v>183</v>
      </c>
      <c r="D202" s="289">
        <v>418</v>
      </c>
      <c r="E202" s="289">
        <v>415</v>
      </c>
      <c r="F202" s="289">
        <v>299</v>
      </c>
      <c r="G202" s="290">
        <f t="shared" si="3"/>
        <v>1315</v>
      </c>
      <c r="H202" s="295">
        <v>162</v>
      </c>
      <c r="I202" s="295">
        <v>511</v>
      </c>
      <c r="J202" s="295">
        <v>581</v>
      </c>
      <c r="K202" s="295">
        <v>329</v>
      </c>
      <c r="L202" s="296">
        <v>1583</v>
      </c>
      <c r="M202" s="122">
        <v>158</v>
      </c>
      <c r="N202" s="122">
        <v>507</v>
      </c>
      <c r="O202" s="299">
        <v>681</v>
      </c>
      <c r="P202" s="299">
        <v>383</v>
      </c>
      <c r="Q202" s="299">
        <v>1729</v>
      </c>
    </row>
    <row r="203" spans="1:17">
      <c r="A203" s="2">
        <v>79081</v>
      </c>
      <c r="B203" s="2" t="s">
        <v>360</v>
      </c>
      <c r="C203" s="289">
        <v>794</v>
      </c>
      <c r="D203" s="289">
        <v>1686</v>
      </c>
      <c r="E203" s="289">
        <v>1368</v>
      </c>
      <c r="F203" s="289">
        <v>594</v>
      </c>
      <c r="G203" s="290">
        <f t="shared" si="3"/>
        <v>4442</v>
      </c>
      <c r="H203" s="295">
        <v>710</v>
      </c>
      <c r="I203" s="295">
        <v>1537</v>
      </c>
      <c r="J203" s="295">
        <v>1691</v>
      </c>
      <c r="K203" s="295">
        <v>743</v>
      </c>
      <c r="L203" s="296">
        <v>4681</v>
      </c>
      <c r="M203" s="122">
        <v>779</v>
      </c>
      <c r="N203" s="122">
        <v>1611</v>
      </c>
      <c r="O203" s="299">
        <v>1879</v>
      </c>
      <c r="P203" s="299">
        <v>954</v>
      </c>
      <c r="Q203" s="299">
        <v>5223</v>
      </c>
    </row>
    <row r="204" spans="1:17">
      <c r="A204" s="2">
        <v>79083</v>
      </c>
      <c r="B204" s="2" t="s">
        <v>622</v>
      </c>
      <c r="C204" s="289">
        <v>129</v>
      </c>
      <c r="D204" s="289">
        <v>293</v>
      </c>
      <c r="E204" s="289">
        <v>245</v>
      </c>
      <c r="F204" s="289">
        <v>181</v>
      </c>
      <c r="G204" s="290">
        <f t="shared" si="3"/>
        <v>848</v>
      </c>
      <c r="H204" s="295">
        <v>124</v>
      </c>
      <c r="I204" s="295">
        <v>271</v>
      </c>
      <c r="J204" s="295">
        <v>301</v>
      </c>
      <c r="K204" s="295">
        <v>175</v>
      </c>
      <c r="L204" s="296">
        <v>871</v>
      </c>
      <c r="M204" s="122">
        <v>106</v>
      </c>
      <c r="N204" s="122">
        <v>266</v>
      </c>
      <c r="O204" s="299">
        <v>289</v>
      </c>
      <c r="P204" s="299">
        <v>197</v>
      </c>
      <c r="Q204" s="299">
        <v>858</v>
      </c>
    </row>
    <row r="205" spans="1:17">
      <c r="A205" s="2">
        <v>79087</v>
      </c>
      <c r="B205" s="2" t="s">
        <v>359</v>
      </c>
      <c r="C205" s="289">
        <v>824</v>
      </c>
      <c r="D205" s="289">
        <v>1740</v>
      </c>
      <c r="E205" s="289">
        <v>1343</v>
      </c>
      <c r="F205" s="289">
        <v>799</v>
      </c>
      <c r="G205" s="290">
        <f t="shared" si="3"/>
        <v>4706</v>
      </c>
      <c r="H205" s="295">
        <v>673</v>
      </c>
      <c r="I205" s="295">
        <v>1573</v>
      </c>
      <c r="J205" s="295">
        <v>1609</v>
      </c>
      <c r="K205" s="295">
        <v>870</v>
      </c>
      <c r="L205" s="296">
        <v>4725</v>
      </c>
      <c r="M205" s="122">
        <v>639</v>
      </c>
      <c r="N205" s="122">
        <v>1518</v>
      </c>
      <c r="O205" s="299">
        <v>1675</v>
      </c>
      <c r="P205" s="299">
        <v>911</v>
      </c>
      <c r="Q205" s="299">
        <v>4743</v>
      </c>
    </row>
    <row r="206" spans="1:17">
      <c r="A206" s="2">
        <v>79088</v>
      </c>
      <c r="B206" s="2" t="s">
        <v>653</v>
      </c>
      <c r="C206" s="289">
        <v>89</v>
      </c>
      <c r="D206" s="289">
        <v>189</v>
      </c>
      <c r="E206" s="289">
        <v>181</v>
      </c>
      <c r="F206" s="289">
        <v>184</v>
      </c>
      <c r="G206" s="290">
        <f t="shared" si="3"/>
        <v>643</v>
      </c>
      <c r="H206" s="295">
        <v>52</v>
      </c>
      <c r="I206" s="295">
        <v>170</v>
      </c>
      <c r="J206" s="295">
        <v>209</v>
      </c>
      <c r="K206" s="295">
        <v>156</v>
      </c>
      <c r="L206" s="296">
        <v>587</v>
      </c>
      <c r="M206" s="122">
        <v>47</v>
      </c>
      <c r="N206" s="122">
        <v>141</v>
      </c>
      <c r="O206" s="299">
        <v>202</v>
      </c>
      <c r="P206" s="299">
        <v>160</v>
      </c>
      <c r="Q206" s="299">
        <v>550</v>
      </c>
    </row>
    <row r="207" spans="1:17">
      <c r="A207" s="2">
        <v>79089</v>
      </c>
      <c r="B207" s="2" t="s">
        <v>564</v>
      </c>
      <c r="C207" s="289">
        <v>175</v>
      </c>
      <c r="D207" s="289">
        <v>460</v>
      </c>
      <c r="E207" s="289">
        <v>404</v>
      </c>
      <c r="F207" s="289">
        <v>397</v>
      </c>
      <c r="G207" s="290">
        <f t="shared" si="3"/>
        <v>1436</v>
      </c>
      <c r="H207" s="295">
        <v>132</v>
      </c>
      <c r="I207" s="295">
        <v>347</v>
      </c>
      <c r="J207" s="295">
        <v>435</v>
      </c>
      <c r="K207" s="295">
        <v>361</v>
      </c>
      <c r="L207" s="296">
        <v>1275</v>
      </c>
      <c r="M207" s="122">
        <v>131</v>
      </c>
      <c r="N207" s="122">
        <v>299</v>
      </c>
      <c r="O207" s="299">
        <v>439</v>
      </c>
      <c r="P207" s="299">
        <v>358</v>
      </c>
      <c r="Q207" s="299">
        <v>1227</v>
      </c>
    </row>
    <row r="208" spans="1:17">
      <c r="A208" s="2">
        <v>79092</v>
      </c>
      <c r="B208" s="2" t="s">
        <v>474</v>
      </c>
      <c r="C208" s="289">
        <v>390</v>
      </c>
      <c r="D208" s="289">
        <v>770</v>
      </c>
      <c r="E208" s="289">
        <v>637</v>
      </c>
      <c r="F208" s="289">
        <v>400</v>
      </c>
      <c r="G208" s="290">
        <f t="shared" si="3"/>
        <v>2197</v>
      </c>
      <c r="H208" s="295">
        <v>326</v>
      </c>
      <c r="I208" s="295">
        <v>665</v>
      </c>
      <c r="J208" s="295">
        <v>782</v>
      </c>
      <c r="K208" s="295">
        <v>442</v>
      </c>
      <c r="L208" s="296">
        <v>2215</v>
      </c>
      <c r="M208" s="122">
        <v>288</v>
      </c>
      <c r="N208" s="122">
        <v>621</v>
      </c>
      <c r="O208" s="299">
        <v>783</v>
      </c>
      <c r="P208" s="299">
        <v>449</v>
      </c>
      <c r="Q208" s="299">
        <v>2141</v>
      </c>
    </row>
    <row r="209" spans="1:17">
      <c r="A209" s="2">
        <v>79094</v>
      </c>
      <c r="B209" s="2" t="s">
        <v>586</v>
      </c>
      <c r="C209" s="289">
        <v>173</v>
      </c>
      <c r="D209" s="289">
        <v>437</v>
      </c>
      <c r="E209" s="289">
        <v>396</v>
      </c>
      <c r="F209" s="289">
        <v>292</v>
      </c>
      <c r="G209" s="290">
        <f t="shared" si="3"/>
        <v>1298</v>
      </c>
      <c r="H209" s="295">
        <v>126</v>
      </c>
      <c r="I209" s="295">
        <v>369</v>
      </c>
      <c r="J209" s="295">
        <v>391</v>
      </c>
      <c r="K209" s="295">
        <v>281</v>
      </c>
      <c r="L209" s="296">
        <v>1167</v>
      </c>
      <c r="M209" s="122">
        <v>126</v>
      </c>
      <c r="N209" s="122">
        <v>338</v>
      </c>
      <c r="O209" s="299">
        <v>381</v>
      </c>
      <c r="P209" s="299">
        <v>294</v>
      </c>
      <c r="Q209" s="299">
        <v>1139</v>
      </c>
    </row>
    <row r="210" spans="1:17">
      <c r="A210" s="2">
        <v>79095</v>
      </c>
      <c r="B210" s="2" t="s">
        <v>440</v>
      </c>
      <c r="C210" s="289">
        <v>524</v>
      </c>
      <c r="D210" s="289">
        <v>1113</v>
      </c>
      <c r="E210" s="289">
        <v>865</v>
      </c>
      <c r="F210" s="289">
        <v>508</v>
      </c>
      <c r="G210" s="290">
        <f t="shared" si="3"/>
        <v>3010</v>
      </c>
      <c r="H210" s="295">
        <v>356</v>
      </c>
      <c r="I210" s="295">
        <v>874</v>
      </c>
      <c r="J210" s="295">
        <v>940</v>
      </c>
      <c r="K210" s="295">
        <v>515</v>
      </c>
      <c r="L210" s="296">
        <v>2685</v>
      </c>
      <c r="M210" s="122">
        <v>345</v>
      </c>
      <c r="N210" s="122">
        <v>836</v>
      </c>
      <c r="O210" s="299">
        <v>927</v>
      </c>
      <c r="P210" s="299">
        <v>544</v>
      </c>
      <c r="Q210" s="299">
        <v>2652</v>
      </c>
    </row>
    <row r="211" spans="1:17">
      <c r="A211" s="2">
        <v>79096</v>
      </c>
      <c r="B211" s="2" t="s">
        <v>444</v>
      </c>
      <c r="C211" s="289">
        <v>416</v>
      </c>
      <c r="D211" s="289">
        <v>834</v>
      </c>
      <c r="E211" s="289">
        <v>675</v>
      </c>
      <c r="F211" s="289">
        <v>390</v>
      </c>
      <c r="G211" s="290">
        <f t="shared" si="3"/>
        <v>2315</v>
      </c>
      <c r="H211" s="295">
        <v>370</v>
      </c>
      <c r="I211" s="295">
        <v>868</v>
      </c>
      <c r="J211" s="295">
        <v>880</v>
      </c>
      <c r="K211" s="295">
        <v>441</v>
      </c>
      <c r="L211" s="296">
        <v>2559</v>
      </c>
      <c r="M211" s="122">
        <v>373</v>
      </c>
      <c r="N211" s="122">
        <v>820</v>
      </c>
      <c r="O211" s="299">
        <v>925</v>
      </c>
      <c r="P211" s="299">
        <v>463</v>
      </c>
      <c r="Q211" s="299">
        <v>2581</v>
      </c>
    </row>
    <row r="212" spans="1:17">
      <c r="A212" s="2">
        <v>79099</v>
      </c>
      <c r="B212" s="2" t="s">
        <v>471</v>
      </c>
      <c r="C212" s="289">
        <v>359</v>
      </c>
      <c r="D212" s="289">
        <v>860</v>
      </c>
      <c r="E212" s="289">
        <v>676</v>
      </c>
      <c r="F212" s="289">
        <v>528</v>
      </c>
      <c r="G212" s="290">
        <f t="shared" si="3"/>
        <v>2423</v>
      </c>
      <c r="H212" s="295">
        <v>292</v>
      </c>
      <c r="I212" s="295">
        <v>679</v>
      </c>
      <c r="J212" s="295">
        <v>775</v>
      </c>
      <c r="K212" s="295">
        <v>486</v>
      </c>
      <c r="L212" s="296">
        <v>2232</v>
      </c>
      <c r="M212" s="122">
        <v>282</v>
      </c>
      <c r="N212" s="122">
        <v>636</v>
      </c>
      <c r="O212" s="299">
        <v>787</v>
      </c>
      <c r="P212" s="299">
        <v>483</v>
      </c>
      <c r="Q212" s="299">
        <v>2188</v>
      </c>
    </row>
    <row r="213" spans="1:17">
      <c r="A213" s="2">
        <v>79108</v>
      </c>
      <c r="B213" s="2" t="s">
        <v>643</v>
      </c>
      <c r="C213" s="289">
        <v>62</v>
      </c>
      <c r="D213" s="289">
        <v>185</v>
      </c>
      <c r="E213" s="289">
        <v>159</v>
      </c>
      <c r="F213" s="289">
        <v>188</v>
      </c>
      <c r="G213" s="290">
        <f t="shared" si="3"/>
        <v>594</v>
      </c>
      <c r="H213" s="295">
        <v>104</v>
      </c>
      <c r="I213" s="295">
        <v>231</v>
      </c>
      <c r="J213" s="295">
        <v>206</v>
      </c>
      <c r="K213" s="295">
        <v>159</v>
      </c>
      <c r="L213" s="296">
        <v>700</v>
      </c>
      <c r="M213" s="122">
        <v>110</v>
      </c>
      <c r="N213" s="122">
        <v>223</v>
      </c>
      <c r="O213" s="299">
        <v>245</v>
      </c>
      <c r="P213" s="299">
        <v>153</v>
      </c>
      <c r="Q213" s="299">
        <v>731</v>
      </c>
    </row>
    <row r="214" spans="1:17">
      <c r="A214" s="2">
        <v>79110</v>
      </c>
      <c r="B214" s="2" t="s">
        <v>526</v>
      </c>
      <c r="C214" s="289">
        <v>311</v>
      </c>
      <c r="D214" s="289">
        <v>634</v>
      </c>
      <c r="E214" s="289">
        <v>534</v>
      </c>
      <c r="F214" s="289">
        <v>398</v>
      </c>
      <c r="G214" s="290">
        <f t="shared" si="3"/>
        <v>1877</v>
      </c>
      <c r="H214" s="295">
        <v>207</v>
      </c>
      <c r="I214" s="295">
        <v>527</v>
      </c>
      <c r="J214" s="295">
        <v>555</v>
      </c>
      <c r="K214" s="295">
        <v>350</v>
      </c>
      <c r="L214" s="296">
        <v>1639</v>
      </c>
      <c r="M214" s="122">
        <v>201</v>
      </c>
      <c r="N214" s="122">
        <v>503</v>
      </c>
      <c r="O214" s="299">
        <v>542</v>
      </c>
      <c r="P214" s="299">
        <v>354</v>
      </c>
      <c r="Q214" s="299">
        <v>1600</v>
      </c>
    </row>
    <row r="215" spans="1:17">
      <c r="A215" s="2">
        <v>79114</v>
      </c>
      <c r="B215" s="2" t="s">
        <v>375</v>
      </c>
      <c r="C215" s="289">
        <v>720</v>
      </c>
      <c r="D215" s="289">
        <v>1569</v>
      </c>
      <c r="E215" s="289">
        <v>1277</v>
      </c>
      <c r="F215" s="289">
        <v>716</v>
      </c>
      <c r="G215" s="290">
        <f t="shared" si="3"/>
        <v>4282</v>
      </c>
      <c r="H215" s="295">
        <v>584</v>
      </c>
      <c r="I215" s="295">
        <v>1447</v>
      </c>
      <c r="J215" s="295">
        <v>1476</v>
      </c>
      <c r="K215" s="295">
        <v>791</v>
      </c>
      <c r="L215" s="296">
        <v>4298</v>
      </c>
      <c r="M215" s="122">
        <v>544</v>
      </c>
      <c r="N215" s="122">
        <v>1397</v>
      </c>
      <c r="O215" s="299">
        <v>1439</v>
      </c>
      <c r="P215" s="299">
        <v>862</v>
      </c>
      <c r="Q215" s="299">
        <v>4242</v>
      </c>
    </row>
    <row r="216" spans="1:17">
      <c r="A216" s="2">
        <v>79115</v>
      </c>
      <c r="B216" s="2" t="s">
        <v>515</v>
      </c>
      <c r="C216" s="289">
        <v>304</v>
      </c>
      <c r="D216" s="289">
        <v>665</v>
      </c>
      <c r="E216" s="289">
        <v>554</v>
      </c>
      <c r="F216" s="289">
        <v>402</v>
      </c>
      <c r="G216" s="290">
        <f t="shared" si="3"/>
        <v>1925</v>
      </c>
      <c r="H216" s="295">
        <v>199</v>
      </c>
      <c r="I216" s="295">
        <v>577</v>
      </c>
      <c r="J216" s="295">
        <v>631</v>
      </c>
      <c r="K216" s="295">
        <v>371</v>
      </c>
      <c r="L216" s="296">
        <v>1778</v>
      </c>
      <c r="M216" s="122">
        <v>182</v>
      </c>
      <c r="N216" s="122">
        <v>512</v>
      </c>
      <c r="O216" s="299">
        <v>604</v>
      </c>
      <c r="P216" s="299">
        <v>396</v>
      </c>
      <c r="Q216" s="299">
        <v>1694</v>
      </c>
    </row>
    <row r="217" spans="1:17">
      <c r="A217" s="2">
        <v>79116</v>
      </c>
      <c r="B217" s="2" t="s">
        <v>559</v>
      </c>
      <c r="C217" s="289">
        <v>154</v>
      </c>
      <c r="D217" s="289">
        <v>345</v>
      </c>
      <c r="E217" s="289">
        <v>331</v>
      </c>
      <c r="F217" s="289">
        <v>304</v>
      </c>
      <c r="G217" s="290">
        <f t="shared" si="3"/>
        <v>1134</v>
      </c>
      <c r="H217" s="295">
        <v>188</v>
      </c>
      <c r="I217" s="295">
        <v>393</v>
      </c>
      <c r="J217" s="295">
        <v>444</v>
      </c>
      <c r="K217" s="295">
        <v>286</v>
      </c>
      <c r="L217" s="296">
        <v>1311</v>
      </c>
      <c r="M217" s="122">
        <v>200</v>
      </c>
      <c r="N217" s="122">
        <v>401</v>
      </c>
      <c r="O217" s="299">
        <v>462</v>
      </c>
      <c r="P217" s="299">
        <v>300</v>
      </c>
      <c r="Q217" s="299">
        <v>1363</v>
      </c>
    </row>
    <row r="218" spans="1:17">
      <c r="A218" s="2">
        <v>79117</v>
      </c>
      <c r="B218" s="2" t="s">
        <v>482</v>
      </c>
      <c r="C218" s="289">
        <v>387</v>
      </c>
      <c r="D218" s="289">
        <v>769</v>
      </c>
      <c r="E218" s="289">
        <v>664</v>
      </c>
      <c r="F218" s="289">
        <v>460</v>
      </c>
      <c r="G218" s="290">
        <f t="shared" si="3"/>
        <v>2280</v>
      </c>
      <c r="H218" s="295">
        <v>298</v>
      </c>
      <c r="I218" s="295">
        <v>661</v>
      </c>
      <c r="J218" s="295">
        <v>725</v>
      </c>
      <c r="K218" s="295">
        <v>458</v>
      </c>
      <c r="L218" s="296">
        <v>2142</v>
      </c>
      <c r="M218" s="122">
        <v>258</v>
      </c>
      <c r="N218" s="122">
        <v>634</v>
      </c>
      <c r="O218" s="299">
        <v>721</v>
      </c>
      <c r="P218" s="299">
        <v>496</v>
      </c>
      <c r="Q218" s="299">
        <v>2109</v>
      </c>
    </row>
    <row r="219" spans="1:17">
      <c r="A219" s="2">
        <v>79118</v>
      </c>
      <c r="B219" s="2" t="s">
        <v>488</v>
      </c>
      <c r="C219" s="289">
        <v>301</v>
      </c>
      <c r="D219" s="289">
        <v>664</v>
      </c>
      <c r="E219" s="289">
        <v>657</v>
      </c>
      <c r="F219" s="289">
        <v>707</v>
      </c>
      <c r="G219" s="290">
        <f t="shared" si="3"/>
        <v>2329</v>
      </c>
      <c r="H219" s="295">
        <v>206</v>
      </c>
      <c r="I219" s="295">
        <v>562</v>
      </c>
      <c r="J219" s="295">
        <v>732</v>
      </c>
      <c r="K219" s="295">
        <v>572</v>
      </c>
      <c r="L219" s="296">
        <v>2072</v>
      </c>
      <c r="M219" s="122">
        <v>185</v>
      </c>
      <c r="N219" s="122">
        <v>511</v>
      </c>
      <c r="O219" s="299">
        <v>710</v>
      </c>
      <c r="P219" s="299">
        <v>564</v>
      </c>
      <c r="Q219" s="299">
        <v>1970</v>
      </c>
    </row>
    <row r="220" spans="1:17">
      <c r="A220" s="2">
        <v>79122</v>
      </c>
      <c r="B220" s="2" t="s">
        <v>509</v>
      </c>
      <c r="C220" s="289">
        <v>259</v>
      </c>
      <c r="D220" s="289">
        <v>703</v>
      </c>
      <c r="E220" s="289">
        <v>597</v>
      </c>
      <c r="F220" s="289">
        <v>453</v>
      </c>
      <c r="G220" s="290">
        <f t="shared" si="3"/>
        <v>2012</v>
      </c>
      <c r="H220" s="295">
        <v>216</v>
      </c>
      <c r="I220" s="295">
        <v>559</v>
      </c>
      <c r="J220" s="295">
        <v>632</v>
      </c>
      <c r="K220" s="295">
        <v>423</v>
      </c>
      <c r="L220" s="296">
        <v>1830</v>
      </c>
      <c r="M220" s="122">
        <v>226</v>
      </c>
      <c r="N220" s="122">
        <v>530</v>
      </c>
      <c r="O220" s="299">
        <v>615</v>
      </c>
      <c r="P220" s="299">
        <v>450</v>
      </c>
      <c r="Q220" s="299">
        <v>1821</v>
      </c>
    </row>
    <row r="221" spans="1:17">
      <c r="A221" s="2">
        <v>79123</v>
      </c>
      <c r="B221" s="2" t="s">
        <v>404</v>
      </c>
      <c r="C221" s="289">
        <v>530</v>
      </c>
      <c r="D221" s="289">
        <v>1132</v>
      </c>
      <c r="E221" s="289">
        <v>942</v>
      </c>
      <c r="F221" s="289">
        <v>498</v>
      </c>
      <c r="G221" s="290">
        <f t="shared" si="3"/>
        <v>3102</v>
      </c>
      <c r="H221" s="295">
        <v>493</v>
      </c>
      <c r="I221" s="295">
        <v>1065</v>
      </c>
      <c r="J221" s="295">
        <v>1233</v>
      </c>
      <c r="K221" s="295">
        <v>523</v>
      </c>
      <c r="L221" s="296">
        <v>3314</v>
      </c>
      <c r="M221" s="122">
        <v>492</v>
      </c>
      <c r="N221" s="122">
        <v>1050</v>
      </c>
      <c r="O221" s="299">
        <v>1309</v>
      </c>
      <c r="P221" s="299">
        <v>611</v>
      </c>
      <c r="Q221" s="299">
        <v>3462</v>
      </c>
    </row>
    <row r="222" spans="1:17">
      <c r="A222" s="2">
        <v>79126</v>
      </c>
      <c r="B222" s="2" t="s">
        <v>667</v>
      </c>
      <c r="C222" s="289">
        <v>93</v>
      </c>
      <c r="D222" s="289">
        <v>165</v>
      </c>
      <c r="E222" s="289">
        <v>145</v>
      </c>
      <c r="F222" s="289">
        <v>193</v>
      </c>
      <c r="G222" s="290">
        <f t="shared" si="3"/>
        <v>596</v>
      </c>
      <c r="H222" s="295">
        <v>55</v>
      </c>
      <c r="I222" s="295">
        <v>132</v>
      </c>
      <c r="J222" s="295">
        <v>175</v>
      </c>
      <c r="K222" s="295">
        <v>149</v>
      </c>
      <c r="L222" s="296">
        <v>511</v>
      </c>
      <c r="M222" s="122">
        <v>51</v>
      </c>
      <c r="N222" s="122">
        <v>160</v>
      </c>
      <c r="O222" s="299">
        <v>189</v>
      </c>
      <c r="P222" s="299">
        <v>137</v>
      </c>
      <c r="Q222" s="299">
        <v>537</v>
      </c>
    </row>
    <row r="223" spans="1:17">
      <c r="A223" s="2">
        <v>79127</v>
      </c>
      <c r="B223" s="2" t="s">
        <v>322</v>
      </c>
      <c r="C223" s="289">
        <v>1055</v>
      </c>
      <c r="D223" s="289">
        <v>2345</v>
      </c>
      <c r="E223" s="289">
        <v>1668</v>
      </c>
      <c r="F223" s="289">
        <v>696</v>
      </c>
      <c r="G223" s="290">
        <f t="shared" si="3"/>
        <v>5764</v>
      </c>
      <c r="H223" s="295">
        <v>1086</v>
      </c>
      <c r="I223" s="295">
        <v>2478</v>
      </c>
      <c r="J223" s="295">
        <v>2432</v>
      </c>
      <c r="K223" s="295">
        <v>991</v>
      </c>
      <c r="L223" s="296">
        <v>6987</v>
      </c>
      <c r="M223" s="122">
        <v>1128</v>
      </c>
      <c r="N223" s="122">
        <v>2545</v>
      </c>
      <c r="O223" s="299">
        <v>2662</v>
      </c>
      <c r="P223" s="299">
        <v>1140</v>
      </c>
      <c r="Q223" s="299">
        <v>7475</v>
      </c>
    </row>
    <row r="224" spans="1:17">
      <c r="A224" s="2">
        <v>79129</v>
      </c>
      <c r="B224" s="2" t="s">
        <v>410</v>
      </c>
      <c r="C224" s="289">
        <v>544</v>
      </c>
      <c r="D224" s="289">
        <v>1135</v>
      </c>
      <c r="E224" s="289">
        <v>1051</v>
      </c>
      <c r="F224" s="289">
        <v>858</v>
      </c>
      <c r="G224" s="290">
        <f t="shared" si="3"/>
        <v>3588</v>
      </c>
      <c r="H224" s="295">
        <v>352</v>
      </c>
      <c r="I224" s="295">
        <v>1016</v>
      </c>
      <c r="J224" s="295">
        <v>1093</v>
      </c>
      <c r="K224" s="295">
        <v>788</v>
      </c>
      <c r="L224" s="296">
        <v>3249</v>
      </c>
      <c r="M224" s="122">
        <v>349</v>
      </c>
      <c r="N224" s="122">
        <v>976</v>
      </c>
      <c r="O224" s="299">
        <v>1074</v>
      </c>
      <c r="P224" s="299">
        <v>791</v>
      </c>
      <c r="Q224" s="299">
        <v>3190</v>
      </c>
    </row>
    <row r="225" spans="1:17">
      <c r="A225" s="2">
        <v>79130</v>
      </c>
      <c r="B225" s="2" t="s">
        <v>355</v>
      </c>
      <c r="C225" s="289">
        <v>987</v>
      </c>
      <c r="D225" s="289">
        <v>1822</v>
      </c>
      <c r="E225" s="289">
        <v>1439</v>
      </c>
      <c r="F225" s="289">
        <v>918</v>
      </c>
      <c r="G225" s="290">
        <f t="shared" si="3"/>
        <v>5166</v>
      </c>
      <c r="H225" s="295">
        <v>630</v>
      </c>
      <c r="I225" s="295">
        <v>1583</v>
      </c>
      <c r="J225" s="295">
        <v>1676</v>
      </c>
      <c r="K225" s="295">
        <v>878</v>
      </c>
      <c r="L225" s="296">
        <v>4767</v>
      </c>
      <c r="M225" s="122">
        <v>558</v>
      </c>
      <c r="N225" s="122">
        <v>1507</v>
      </c>
      <c r="O225" s="299">
        <v>1683</v>
      </c>
      <c r="P225" s="299">
        <v>906</v>
      </c>
      <c r="Q225" s="299">
        <v>4654</v>
      </c>
    </row>
    <row r="226" spans="1:17">
      <c r="A226" s="2">
        <v>79131</v>
      </c>
      <c r="B226" s="2" t="s">
        <v>427</v>
      </c>
      <c r="C226" s="289">
        <v>390</v>
      </c>
      <c r="D226" s="289">
        <v>896</v>
      </c>
      <c r="E226" s="289">
        <v>709</v>
      </c>
      <c r="F226" s="289">
        <v>324</v>
      </c>
      <c r="G226" s="290">
        <f t="shared" si="3"/>
        <v>2319</v>
      </c>
      <c r="H226" s="295">
        <v>475</v>
      </c>
      <c r="I226" s="295">
        <v>1057</v>
      </c>
      <c r="J226" s="295">
        <v>998</v>
      </c>
      <c r="K226" s="295">
        <v>425</v>
      </c>
      <c r="L226" s="296">
        <v>2955</v>
      </c>
      <c r="M226" s="122">
        <v>549</v>
      </c>
      <c r="N226" s="122">
        <v>1022</v>
      </c>
      <c r="O226" s="299">
        <v>1090</v>
      </c>
      <c r="P226" s="299">
        <v>473</v>
      </c>
      <c r="Q226" s="299">
        <v>3134</v>
      </c>
    </row>
    <row r="227" spans="1:17">
      <c r="A227" s="2">
        <v>79133</v>
      </c>
      <c r="B227" s="2" t="s">
        <v>366</v>
      </c>
      <c r="C227" s="289">
        <v>682</v>
      </c>
      <c r="D227" s="289">
        <v>1470</v>
      </c>
      <c r="E227" s="289">
        <v>1127</v>
      </c>
      <c r="F227" s="289">
        <v>557</v>
      </c>
      <c r="G227" s="290">
        <f t="shared" si="3"/>
        <v>3836</v>
      </c>
      <c r="H227" s="295">
        <v>693</v>
      </c>
      <c r="I227" s="295">
        <v>1460</v>
      </c>
      <c r="J227" s="295">
        <v>1596</v>
      </c>
      <c r="K227" s="295">
        <v>726</v>
      </c>
      <c r="L227" s="296">
        <v>4475</v>
      </c>
      <c r="M227" s="122">
        <v>705</v>
      </c>
      <c r="N227" s="122">
        <v>1519</v>
      </c>
      <c r="O227" s="299">
        <v>1695</v>
      </c>
      <c r="P227" s="299">
        <v>800</v>
      </c>
      <c r="Q227" s="299">
        <v>4719</v>
      </c>
    </row>
    <row r="228" spans="1:17">
      <c r="A228" s="2">
        <v>79134</v>
      </c>
      <c r="B228" s="2" t="s">
        <v>628</v>
      </c>
      <c r="C228" s="289">
        <v>160</v>
      </c>
      <c r="D228" s="289">
        <v>356</v>
      </c>
      <c r="E228" s="289">
        <v>241</v>
      </c>
      <c r="F228" s="289">
        <v>175</v>
      </c>
      <c r="G228" s="290">
        <f t="shared" si="3"/>
        <v>932</v>
      </c>
      <c r="H228" s="295">
        <v>114</v>
      </c>
      <c r="I228" s="295">
        <v>265</v>
      </c>
      <c r="J228" s="295">
        <v>285</v>
      </c>
      <c r="K228" s="295">
        <v>163</v>
      </c>
      <c r="L228" s="296">
        <v>827</v>
      </c>
      <c r="M228" s="122">
        <v>101</v>
      </c>
      <c r="N228" s="122">
        <v>245</v>
      </c>
      <c r="O228" s="299">
        <v>305</v>
      </c>
      <c r="P228" s="299">
        <v>158</v>
      </c>
      <c r="Q228" s="299">
        <v>809</v>
      </c>
    </row>
    <row r="229" spans="1:17">
      <c r="A229" s="2">
        <v>79137</v>
      </c>
      <c r="B229" s="2" t="s">
        <v>310</v>
      </c>
      <c r="C229" s="289">
        <v>1490</v>
      </c>
      <c r="D229" s="289">
        <v>3615</v>
      </c>
      <c r="E229" s="289">
        <v>3359</v>
      </c>
      <c r="F229" s="289">
        <v>1570</v>
      </c>
      <c r="G229" s="290">
        <f t="shared" si="3"/>
        <v>10034</v>
      </c>
      <c r="H229" s="295">
        <v>1013</v>
      </c>
      <c r="I229" s="295">
        <v>2536</v>
      </c>
      <c r="J229" s="295">
        <v>3349</v>
      </c>
      <c r="K229" s="295">
        <v>1943</v>
      </c>
      <c r="L229" s="296">
        <v>8841</v>
      </c>
      <c r="M229" s="122">
        <v>964</v>
      </c>
      <c r="N229" s="122">
        <v>2550</v>
      </c>
      <c r="O229" s="299">
        <v>3461</v>
      </c>
      <c r="P229" s="299">
        <v>2244</v>
      </c>
      <c r="Q229" s="299">
        <v>9219</v>
      </c>
    </row>
    <row r="230" spans="1:17">
      <c r="A230" s="2">
        <v>79138</v>
      </c>
      <c r="B230" s="2" t="s">
        <v>417</v>
      </c>
      <c r="C230" s="289">
        <v>492</v>
      </c>
      <c r="D230" s="289">
        <v>1220</v>
      </c>
      <c r="E230" s="289">
        <v>1140</v>
      </c>
      <c r="F230" s="289">
        <v>659</v>
      </c>
      <c r="G230" s="290">
        <f t="shared" si="3"/>
        <v>3511</v>
      </c>
      <c r="H230" s="295">
        <v>348</v>
      </c>
      <c r="I230" s="295">
        <v>995</v>
      </c>
      <c r="J230" s="295">
        <v>1156</v>
      </c>
      <c r="K230" s="295">
        <v>638</v>
      </c>
      <c r="L230" s="296">
        <v>3137</v>
      </c>
      <c r="M230" s="122">
        <v>363</v>
      </c>
      <c r="N230" s="122">
        <v>889</v>
      </c>
      <c r="O230" s="299">
        <v>1184</v>
      </c>
      <c r="P230" s="299">
        <v>647</v>
      </c>
      <c r="Q230" s="299">
        <v>3083</v>
      </c>
    </row>
    <row r="231" spans="1:17">
      <c r="A231" s="2">
        <v>79139</v>
      </c>
      <c r="B231" s="2" t="s">
        <v>524</v>
      </c>
      <c r="C231" s="289">
        <v>235</v>
      </c>
      <c r="D231" s="289">
        <v>573</v>
      </c>
      <c r="E231" s="289">
        <v>497</v>
      </c>
      <c r="F231" s="289">
        <v>327</v>
      </c>
      <c r="G231" s="290">
        <f t="shared" si="3"/>
        <v>1632</v>
      </c>
      <c r="H231" s="295">
        <v>211</v>
      </c>
      <c r="I231" s="295">
        <v>504</v>
      </c>
      <c r="J231" s="295">
        <v>560</v>
      </c>
      <c r="K231" s="295">
        <v>368</v>
      </c>
      <c r="L231" s="296">
        <v>1643</v>
      </c>
      <c r="M231" s="122">
        <v>183</v>
      </c>
      <c r="N231" s="122">
        <v>457</v>
      </c>
      <c r="O231" s="299">
        <v>556</v>
      </c>
      <c r="P231" s="299">
        <v>381</v>
      </c>
      <c r="Q231" s="299">
        <v>1577</v>
      </c>
    </row>
    <row r="232" spans="1:17">
      <c r="A232" s="2">
        <v>79142</v>
      </c>
      <c r="B232" s="2" t="s">
        <v>401</v>
      </c>
      <c r="C232" s="289">
        <v>562</v>
      </c>
      <c r="D232" s="289">
        <v>1237</v>
      </c>
      <c r="E232" s="289">
        <v>904</v>
      </c>
      <c r="F232" s="289">
        <v>486</v>
      </c>
      <c r="G232" s="290">
        <f t="shared" si="3"/>
        <v>3189</v>
      </c>
      <c r="H232" s="295">
        <v>521</v>
      </c>
      <c r="I232" s="295">
        <v>1075</v>
      </c>
      <c r="J232" s="295">
        <v>1217</v>
      </c>
      <c r="K232" s="295">
        <v>587</v>
      </c>
      <c r="L232" s="296">
        <v>3400</v>
      </c>
      <c r="M232" s="122">
        <v>540</v>
      </c>
      <c r="N232" s="122">
        <v>1118</v>
      </c>
      <c r="O232" s="299">
        <v>1318</v>
      </c>
      <c r="P232" s="299">
        <v>645</v>
      </c>
      <c r="Q232" s="299">
        <v>3621</v>
      </c>
    </row>
    <row r="233" spans="1:17">
      <c r="A233" s="2">
        <v>79143</v>
      </c>
      <c r="B233" s="2" t="s">
        <v>451</v>
      </c>
      <c r="C233" s="289">
        <v>360</v>
      </c>
      <c r="D233" s="289">
        <v>766</v>
      </c>
      <c r="E233" s="289">
        <v>682</v>
      </c>
      <c r="F233" s="289">
        <v>456</v>
      </c>
      <c r="G233" s="290">
        <f t="shared" si="3"/>
        <v>2264</v>
      </c>
      <c r="H233" s="295">
        <v>290</v>
      </c>
      <c r="I233" s="295">
        <v>766</v>
      </c>
      <c r="J233" s="295">
        <v>889</v>
      </c>
      <c r="K233" s="295">
        <v>498</v>
      </c>
      <c r="L233" s="296">
        <v>2443</v>
      </c>
      <c r="M233" s="122">
        <v>279</v>
      </c>
      <c r="N233" s="122">
        <v>749</v>
      </c>
      <c r="O233" s="299">
        <v>890</v>
      </c>
      <c r="P233" s="299">
        <v>533</v>
      </c>
      <c r="Q233" s="299">
        <v>2451</v>
      </c>
    </row>
    <row r="234" spans="1:17">
      <c r="A234" s="2">
        <v>79146</v>
      </c>
      <c r="B234" s="2" t="s">
        <v>437</v>
      </c>
      <c r="C234" s="289">
        <v>482</v>
      </c>
      <c r="D234" s="289">
        <v>948</v>
      </c>
      <c r="E234" s="289">
        <v>781</v>
      </c>
      <c r="F234" s="289">
        <v>457</v>
      </c>
      <c r="G234" s="290">
        <f t="shared" si="3"/>
        <v>2668</v>
      </c>
      <c r="H234" s="295">
        <v>374</v>
      </c>
      <c r="I234" s="295">
        <v>898</v>
      </c>
      <c r="J234" s="295">
        <v>957</v>
      </c>
      <c r="K234" s="295">
        <v>476</v>
      </c>
      <c r="L234" s="296">
        <v>2705</v>
      </c>
      <c r="M234" s="122">
        <v>374</v>
      </c>
      <c r="N234" s="122">
        <v>870</v>
      </c>
      <c r="O234" s="299">
        <v>987</v>
      </c>
      <c r="P234" s="299">
        <v>491</v>
      </c>
      <c r="Q234" s="299">
        <v>2722</v>
      </c>
    </row>
    <row r="235" spans="1:17">
      <c r="A235" s="2">
        <v>79147</v>
      </c>
      <c r="B235" s="2" t="s">
        <v>384</v>
      </c>
      <c r="C235" s="289">
        <v>649</v>
      </c>
      <c r="D235" s="289">
        <v>1399</v>
      </c>
      <c r="E235" s="289">
        <v>1192</v>
      </c>
      <c r="F235" s="289">
        <v>833</v>
      </c>
      <c r="G235" s="290">
        <f t="shared" si="3"/>
        <v>4073</v>
      </c>
      <c r="H235" s="295">
        <v>527</v>
      </c>
      <c r="I235" s="295">
        <v>1192</v>
      </c>
      <c r="J235" s="295">
        <v>1386</v>
      </c>
      <c r="K235" s="295">
        <v>792</v>
      </c>
      <c r="L235" s="296">
        <v>3897</v>
      </c>
      <c r="M235" s="122">
        <v>488</v>
      </c>
      <c r="N235" s="122">
        <v>1160</v>
      </c>
      <c r="O235" s="299">
        <v>1432</v>
      </c>
      <c r="P235" s="299">
        <v>814</v>
      </c>
      <c r="Q235" s="299">
        <v>3894</v>
      </c>
    </row>
    <row r="236" spans="1:17">
      <c r="A236" s="2">
        <v>79148</v>
      </c>
      <c r="B236" s="2" t="s">
        <v>590</v>
      </c>
      <c r="C236" s="289">
        <v>190</v>
      </c>
      <c r="D236" s="289">
        <v>432</v>
      </c>
      <c r="E236" s="289">
        <v>379</v>
      </c>
      <c r="F236" s="289">
        <v>345</v>
      </c>
      <c r="G236" s="290">
        <f t="shared" si="3"/>
        <v>1346</v>
      </c>
      <c r="H236" s="295">
        <v>130</v>
      </c>
      <c r="I236" s="295">
        <v>332</v>
      </c>
      <c r="J236" s="295">
        <v>369</v>
      </c>
      <c r="K236" s="295">
        <v>300</v>
      </c>
      <c r="L236" s="296">
        <v>1131</v>
      </c>
      <c r="M236" s="122">
        <v>121</v>
      </c>
      <c r="N236" s="122">
        <v>284</v>
      </c>
      <c r="O236" s="299">
        <v>368</v>
      </c>
      <c r="P236" s="299">
        <v>287</v>
      </c>
      <c r="Q236" s="299">
        <v>1060</v>
      </c>
    </row>
    <row r="237" spans="1:17">
      <c r="A237" s="2">
        <v>79151</v>
      </c>
      <c r="B237" s="2" t="s">
        <v>506</v>
      </c>
      <c r="C237" s="289">
        <v>360</v>
      </c>
      <c r="D237" s="289">
        <v>825</v>
      </c>
      <c r="E237" s="289">
        <v>704</v>
      </c>
      <c r="F237" s="289">
        <v>545</v>
      </c>
      <c r="G237" s="290">
        <f t="shared" si="3"/>
        <v>2434</v>
      </c>
      <c r="H237" s="295">
        <v>233</v>
      </c>
      <c r="I237" s="295">
        <v>501</v>
      </c>
      <c r="J237" s="295">
        <v>622</v>
      </c>
      <c r="K237" s="295">
        <v>493</v>
      </c>
      <c r="L237" s="296">
        <v>1849</v>
      </c>
      <c r="M237" s="122">
        <v>227</v>
      </c>
      <c r="N237" s="122">
        <v>478</v>
      </c>
      <c r="O237" s="299">
        <v>576</v>
      </c>
      <c r="P237" s="299">
        <v>506</v>
      </c>
      <c r="Q237" s="299">
        <v>1787</v>
      </c>
    </row>
    <row r="238" spans="1:17">
      <c r="A238" s="2">
        <v>79157</v>
      </c>
      <c r="B238" s="2" t="s">
        <v>520</v>
      </c>
      <c r="C238" s="289">
        <v>301</v>
      </c>
      <c r="D238" s="289">
        <v>675</v>
      </c>
      <c r="E238" s="289">
        <v>511</v>
      </c>
      <c r="F238" s="289">
        <v>402</v>
      </c>
      <c r="G238" s="290">
        <f t="shared" si="3"/>
        <v>1889</v>
      </c>
      <c r="H238" s="295">
        <v>200</v>
      </c>
      <c r="I238" s="295">
        <v>546</v>
      </c>
      <c r="J238" s="295">
        <v>566</v>
      </c>
      <c r="K238" s="295">
        <v>421</v>
      </c>
      <c r="L238" s="296">
        <v>1733</v>
      </c>
      <c r="M238" s="122">
        <v>187</v>
      </c>
      <c r="N238" s="122">
        <v>503</v>
      </c>
      <c r="O238" s="299">
        <v>567</v>
      </c>
      <c r="P238" s="299">
        <v>417</v>
      </c>
      <c r="Q238" s="299">
        <v>1674</v>
      </c>
    </row>
    <row r="239" spans="1:17">
      <c r="A239" s="2">
        <v>79160</v>
      </c>
      <c r="B239" s="2" t="s">
        <v>263</v>
      </c>
      <c r="C239" s="289">
        <v>12314</v>
      </c>
      <c r="D239" s="289">
        <v>27449</v>
      </c>
      <c r="E239" s="289">
        <v>20674</v>
      </c>
      <c r="F239" s="289">
        <v>10064</v>
      </c>
      <c r="G239" s="290">
        <f t="shared" si="3"/>
        <v>70501</v>
      </c>
      <c r="H239" s="295">
        <v>10504</v>
      </c>
      <c r="I239" s="295">
        <v>23989</v>
      </c>
      <c r="J239" s="295">
        <v>24347</v>
      </c>
      <c r="K239" s="295">
        <v>11496</v>
      </c>
      <c r="L239" s="296">
        <v>70336</v>
      </c>
      <c r="M239" s="122">
        <v>10260</v>
      </c>
      <c r="N239" s="122">
        <v>22737</v>
      </c>
      <c r="O239" s="299">
        <v>25081</v>
      </c>
      <c r="P239" s="299">
        <v>12437</v>
      </c>
      <c r="Q239" s="299">
        <v>70515</v>
      </c>
    </row>
    <row r="240" spans="1:17">
      <c r="A240" s="2">
        <v>80001</v>
      </c>
      <c r="B240" s="2" t="s">
        <v>413</v>
      </c>
      <c r="C240" s="289">
        <v>763</v>
      </c>
      <c r="D240" s="289">
        <v>1319</v>
      </c>
      <c r="E240" s="289">
        <v>915</v>
      </c>
      <c r="F240" s="289">
        <v>468</v>
      </c>
      <c r="G240" s="290">
        <f t="shared" si="3"/>
        <v>3465</v>
      </c>
      <c r="H240" s="295">
        <v>528</v>
      </c>
      <c r="I240" s="295">
        <v>1098</v>
      </c>
      <c r="J240" s="295">
        <v>1039</v>
      </c>
      <c r="K240" s="295">
        <v>545</v>
      </c>
      <c r="L240" s="296">
        <v>3210</v>
      </c>
      <c r="M240" s="122">
        <v>515</v>
      </c>
      <c r="N240" s="122">
        <v>1059</v>
      </c>
      <c r="O240" s="299">
        <v>1002</v>
      </c>
      <c r="P240" s="299">
        <v>551</v>
      </c>
      <c r="Q240" s="299">
        <v>3127</v>
      </c>
    </row>
    <row r="241" spans="1:17">
      <c r="A241" s="2">
        <v>80002</v>
      </c>
      <c r="B241" s="2" t="s">
        <v>654</v>
      </c>
      <c r="C241" s="289">
        <v>95</v>
      </c>
      <c r="D241" s="289">
        <v>231</v>
      </c>
      <c r="E241" s="289">
        <v>196</v>
      </c>
      <c r="F241" s="289">
        <v>151</v>
      </c>
      <c r="G241" s="290">
        <f t="shared" si="3"/>
        <v>673</v>
      </c>
      <c r="H241" s="295">
        <v>74</v>
      </c>
      <c r="I241" s="295">
        <v>172</v>
      </c>
      <c r="J241" s="295">
        <v>195</v>
      </c>
      <c r="K241" s="295">
        <v>128</v>
      </c>
      <c r="L241" s="296">
        <v>569</v>
      </c>
      <c r="M241" s="122">
        <v>66</v>
      </c>
      <c r="N241" s="122">
        <v>175</v>
      </c>
      <c r="O241" s="299">
        <v>191</v>
      </c>
      <c r="P241" s="299">
        <v>132</v>
      </c>
      <c r="Q241" s="299">
        <v>564</v>
      </c>
    </row>
    <row r="242" spans="1:17">
      <c r="A242" s="2">
        <v>80003</v>
      </c>
      <c r="B242" s="2" t="s">
        <v>468</v>
      </c>
      <c r="C242" s="289">
        <v>424</v>
      </c>
      <c r="D242" s="289">
        <v>872</v>
      </c>
      <c r="E242" s="289">
        <v>644</v>
      </c>
      <c r="F242" s="289">
        <v>438</v>
      </c>
      <c r="G242" s="290">
        <f t="shared" si="3"/>
        <v>2378</v>
      </c>
      <c r="H242" s="295">
        <v>320</v>
      </c>
      <c r="I242" s="295">
        <v>753</v>
      </c>
      <c r="J242" s="295">
        <v>666</v>
      </c>
      <c r="K242" s="295">
        <v>507</v>
      </c>
      <c r="L242" s="296">
        <v>2246</v>
      </c>
      <c r="M242" s="122">
        <v>322</v>
      </c>
      <c r="N242" s="122">
        <v>716</v>
      </c>
      <c r="O242" s="299">
        <v>709</v>
      </c>
      <c r="P242" s="299">
        <v>484</v>
      </c>
      <c r="Q242" s="299">
        <v>2231</v>
      </c>
    </row>
    <row r="243" spans="1:17">
      <c r="A243" s="2">
        <v>80004</v>
      </c>
      <c r="B243" s="2" t="s">
        <v>549</v>
      </c>
      <c r="C243" s="289">
        <v>229</v>
      </c>
      <c r="D243" s="289">
        <v>502</v>
      </c>
      <c r="E243" s="289">
        <v>401</v>
      </c>
      <c r="F243" s="289">
        <v>310</v>
      </c>
      <c r="G243" s="290">
        <f t="shared" si="3"/>
        <v>1442</v>
      </c>
      <c r="H243" s="295">
        <v>206</v>
      </c>
      <c r="I243" s="295">
        <v>436</v>
      </c>
      <c r="J243" s="295">
        <v>449</v>
      </c>
      <c r="K243" s="295">
        <v>270</v>
      </c>
      <c r="L243" s="296">
        <v>1361</v>
      </c>
      <c r="M243" s="122">
        <v>187</v>
      </c>
      <c r="N243" s="122">
        <v>408</v>
      </c>
      <c r="O243" s="299">
        <v>458</v>
      </c>
      <c r="P243" s="299">
        <v>277</v>
      </c>
      <c r="Q243" s="299">
        <v>1330</v>
      </c>
    </row>
    <row r="244" spans="1:17">
      <c r="A244" s="2">
        <v>80005</v>
      </c>
      <c r="B244" s="2" t="s">
        <v>356</v>
      </c>
      <c r="C244" s="289">
        <v>726</v>
      </c>
      <c r="D244" s="289">
        <v>1499</v>
      </c>
      <c r="E244" s="289">
        <v>1428</v>
      </c>
      <c r="F244" s="289">
        <v>1167</v>
      </c>
      <c r="G244" s="290">
        <f t="shared" si="3"/>
        <v>4820</v>
      </c>
      <c r="H244" s="295">
        <v>613</v>
      </c>
      <c r="I244" s="295">
        <v>1496</v>
      </c>
      <c r="J244" s="295">
        <v>1569</v>
      </c>
      <c r="K244" s="295">
        <v>1082</v>
      </c>
      <c r="L244" s="296">
        <v>4760</v>
      </c>
      <c r="M244" s="122">
        <v>714</v>
      </c>
      <c r="N244" s="122">
        <v>1594</v>
      </c>
      <c r="O244" s="299">
        <v>1657</v>
      </c>
      <c r="P244" s="299">
        <v>1147</v>
      </c>
      <c r="Q244" s="299">
        <v>5112</v>
      </c>
    </row>
    <row r="245" spans="1:17">
      <c r="A245" s="2">
        <v>80006</v>
      </c>
      <c r="B245" s="2" t="s">
        <v>595</v>
      </c>
      <c r="C245" s="289">
        <v>174</v>
      </c>
      <c r="D245" s="289">
        <v>419</v>
      </c>
      <c r="E245" s="289">
        <v>372</v>
      </c>
      <c r="F245" s="289">
        <v>321</v>
      </c>
      <c r="G245" s="290">
        <f t="shared" si="3"/>
        <v>1286</v>
      </c>
      <c r="H245" s="295">
        <v>117</v>
      </c>
      <c r="I245" s="295">
        <v>343</v>
      </c>
      <c r="J245" s="295">
        <v>365</v>
      </c>
      <c r="K245" s="295">
        <v>257</v>
      </c>
      <c r="L245" s="296">
        <v>1082</v>
      </c>
      <c r="M245" s="122">
        <v>120</v>
      </c>
      <c r="N245" s="122">
        <v>324</v>
      </c>
      <c r="O245" s="299">
        <v>351</v>
      </c>
      <c r="P245" s="299">
        <v>267</v>
      </c>
      <c r="Q245" s="299">
        <v>1062</v>
      </c>
    </row>
    <row r="246" spans="1:17">
      <c r="A246" s="2">
        <v>80007</v>
      </c>
      <c r="B246" s="2" t="s">
        <v>296</v>
      </c>
      <c r="C246" s="289">
        <v>2041</v>
      </c>
      <c r="D246" s="289">
        <v>4002</v>
      </c>
      <c r="E246" s="289">
        <v>3207</v>
      </c>
      <c r="F246" s="289">
        <v>1980</v>
      </c>
      <c r="G246" s="290">
        <f t="shared" si="3"/>
        <v>11230</v>
      </c>
      <c r="H246" s="295">
        <v>1650</v>
      </c>
      <c r="I246" s="295">
        <v>3421</v>
      </c>
      <c r="J246" s="295">
        <v>3412</v>
      </c>
      <c r="K246" s="295">
        <v>2139</v>
      </c>
      <c r="L246" s="296">
        <v>10622</v>
      </c>
      <c r="M246" s="122">
        <v>1546</v>
      </c>
      <c r="N246" s="122">
        <v>3194</v>
      </c>
      <c r="O246" s="299">
        <v>3446</v>
      </c>
      <c r="P246" s="299">
        <v>2220</v>
      </c>
      <c r="Q246" s="299">
        <v>10406</v>
      </c>
    </row>
    <row r="247" spans="1:17">
      <c r="A247" s="2">
        <v>80008</v>
      </c>
      <c r="B247" s="2" t="s">
        <v>452</v>
      </c>
      <c r="C247" s="289">
        <v>440</v>
      </c>
      <c r="D247" s="289">
        <v>849</v>
      </c>
      <c r="E247" s="289">
        <v>666</v>
      </c>
      <c r="F247" s="289">
        <v>471</v>
      </c>
      <c r="G247" s="290">
        <f t="shared" si="3"/>
        <v>2426</v>
      </c>
      <c r="H247" s="295">
        <v>443</v>
      </c>
      <c r="I247" s="295">
        <v>800</v>
      </c>
      <c r="J247" s="295">
        <v>736</v>
      </c>
      <c r="K247" s="295">
        <v>463</v>
      </c>
      <c r="L247" s="296">
        <v>2442</v>
      </c>
      <c r="M247" s="122">
        <v>482</v>
      </c>
      <c r="N247" s="122">
        <v>798</v>
      </c>
      <c r="O247" s="299">
        <v>758</v>
      </c>
      <c r="P247" s="299">
        <v>518</v>
      </c>
      <c r="Q247" s="299">
        <v>2556</v>
      </c>
    </row>
    <row r="248" spans="1:17">
      <c r="A248" s="2">
        <v>80009</v>
      </c>
      <c r="B248" s="2" t="s">
        <v>377</v>
      </c>
      <c r="C248" s="289">
        <v>676</v>
      </c>
      <c r="D248" s="289">
        <v>1432</v>
      </c>
      <c r="E248" s="289">
        <v>1255</v>
      </c>
      <c r="F248" s="289">
        <v>684</v>
      </c>
      <c r="G248" s="290">
        <f t="shared" si="3"/>
        <v>4047</v>
      </c>
      <c r="H248" s="295">
        <v>606</v>
      </c>
      <c r="I248" s="295">
        <v>1365</v>
      </c>
      <c r="J248" s="295">
        <v>1345</v>
      </c>
      <c r="K248" s="295">
        <v>809</v>
      </c>
      <c r="L248" s="296">
        <v>4125</v>
      </c>
      <c r="M248" s="122">
        <v>645</v>
      </c>
      <c r="N248" s="122">
        <v>1315</v>
      </c>
      <c r="O248" s="299">
        <v>1384</v>
      </c>
      <c r="P248" s="299">
        <v>880</v>
      </c>
      <c r="Q248" s="299">
        <v>4224</v>
      </c>
    </row>
    <row r="249" spans="1:17">
      <c r="A249" s="2">
        <v>80010</v>
      </c>
      <c r="B249" s="2" t="s">
        <v>544</v>
      </c>
      <c r="C249" s="289">
        <v>259</v>
      </c>
      <c r="D249" s="289">
        <v>454</v>
      </c>
      <c r="E249" s="289">
        <v>404</v>
      </c>
      <c r="F249" s="289">
        <v>479</v>
      </c>
      <c r="G249" s="290">
        <f t="shared" si="3"/>
        <v>1596</v>
      </c>
      <c r="H249" s="295">
        <v>162</v>
      </c>
      <c r="I249" s="295">
        <v>369</v>
      </c>
      <c r="J249" s="295">
        <v>483</v>
      </c>
      <c r="K249" s="295">
        <v>384</v>
      </c>
      <c r="L249" s="296">
        <v>1398</v>
      </c>
      <c r="M249" s="122">
        <v>154</v>
      </c>
      <c r="N249" s="122">
        <v>373</v>
      </c>
      <c r="O249" s="299">
        <v>479</v>
      </c>
      <c r="P249" s="299">
        <v>371</v>
      </c>
      <c r="Q249" s="299">
        <v>1377</v>
      </c>
    </row>
    <row r="250" spans="1:17">
      <c r="A250" s="2">
        <v>80011</v>
      </c>
      <c r="B250" s="2" t="s">
        <v>668</v>
      </c>
      <c r="C250" s="289">
        <v>47</v>
      </c>
      <c r="D250" s="289">
        <v>152</v>
      </c>
      <c r="E250" s="289">
        <v>135</v>
      </c>
      <c r="F250" s="289">
        <v>140</v>
      </c>
      <c r="G250" s="290">
        <f t="shared" si="3"/>
        <v>474</v>
      </c>
      <c r="H250" s="295">
        <v>42</v>
      </c>
      <c r="I250" s="295">
        <v>137</v>
      </c>
      <c r="J250" s="295">
        <v>147</v>
      </c>
      <c r="K250" s="295">
        <v>135</v>
      </c>
      <c r="L250" s="296">
        <v>461</v>
      </c>
      <c r="M250" s="122">
        <v>36</v>
      </c>
      <c r="N250" s="122">
        <v>131</v>
      </c>
      <c r="O250" s="299">
        <v>144</v>
      </c>
      <c r="P250" s="299">
        <v>138</v>
      </c>
      <c r="Q250" s="299">
        <v>449</v>
      </c>
    </row>
    <row r="251" spans="1:17">
      <c r="A251" s="2">
        <v>80012</v>
      </c>
      <c r="B251" s="2" t="s">
        <v>311</v>
      </c>
      <c r="C251" s="289">
        <v>1426</v>
      </c>
      <c r="D251" s="289">
        <v>3051</v>
      </c>
      <c r="E251" s="289">
        <v>2462</v>
      </c>
      <c r="F251" s="289">
        <v>1419</v>
      </c>
      <c r="G251" s="290">
        <f t="shared" si="3"/>
        <v>8358</v>
      </c>
      <c r="H251" s="295">
        <v>1299</v>
      </c>
      <c r="I251" s="295">
        <v>2878</v>
      </c>
      <c r="J251" s="295">
        <v>2680</v>
      </c>
      <c r="K251" s="295">
        <v>1576</v>
      </c>
      <c r="L251" s="296">
        <v>8814</v>
      </c>
      <c r="M251" s="122">
        <v>1405</v>
      </c>
      <c r="N251" s="122">
        <v>2962</v>
      </c>
      <c r="O251" s="299">
        <v>2878</v>
      </c>
      <c r="P251" s="299">
        <v>1700</v>
      </c>
      <c r="Q251" s="299">
        <v>8945</v>
      </c>
    </row>
    <row r="252" spans="1:17">
      <c r="A252" s="2">
        <v>80013</v>
      </c>
      <c r="B252" s="2" t="s">
        <v>376</v>
      </c>
      <c r="C252" s="289">
        <v>597</v>
      </c>
      <c r="D252" s="289">
        <v>1331</v>
      </c>
      <c r="E252" s="289">
        <v>1189</v>
      </c>
      <c r="F252" s="289">
        <v>850</v>
      </c>
      <c r="G252" s="290">
        <f t="shared" si="3"/>
        <v>3967</v>
      </c>
      <c r="H252" s="295">
        <v>515</v>
      </c>
      <c r="I252" s="295">
        <v>1537</v>
      </c>
      <c r="J252" s="295">
        <v>1532</v>
      </c>
      <c r="K252" s="295">
        <v>939</v>
      </c>
      <c r="L252" s="296">
        <v>4142</v>
      </c>
      <c r="M252" s="122">
        <v>507</v>
      </c>
      <c r="N252" s="122">
        <v>1321</v>
      </c>
      <c r="O252" s="299">
        <v>1411</v>
      </c>
      <c r="P252" s="299">
        <v>968</v>
      </c>
      <c r="Q252" s="299">
        <v>4207</v>
      </c>
    </row>
    <row r="253" spans="1:17">
      <c r="A253" s="2">
        <v>80014</v>
      </c>
      <c r="B253" s="2" t="s">
        <v>390</v>
      </c>
      <c r="C253" s="289">
        <v>610</v>
      </c>
      <c r="D253" s="289">
        <v>1243</v>
      </c>
      <c r="E253" s="289">
        <v>1154</v>
      </c>
      <c r="F253" s="289">
        <v>875</v>
      </c>
      <c r="G253" s="290">
        <f t="shared" si="3"/>
        <v>3882</v>
      </c>
      <c r="H253" s="295">
        <v>397</v>
      </c>
      <c r="I253" s="295">
        <v>1094</v>
      </c>
      <c r="J253" s="295">
        <v>1228</v>
      </c>
      <c r="K253" s="295">
        <v>905</v>
      </c>
      <c r="L253" s="296">
        <v>3624</v>
      </c>
      <c r="M253" s="122">
        <v>372</v>
      </c>
      <c r="N253" s="122">
        <v>1072</v>
      </c>
      <c r="O253" s="299">
        <v>1262</v>
      </c>
      <c r="P253" s="299">
        <v>928</v>
      </c>
      <c r="Q253" s="299">
        <v>3634</v>
      </c>
    </row>
    <row r="254" spans="1:17">
      <c r="A254" s="2">
        <v>80015</v>
      </c>
      <c r="B254" s="2" t="s">
        <v>577</v>
      </c>
      <c r="C254" s="289">
        <v>182</v>
      </c>
      <c r="D254" s="289">
        <v>396</v>
      </c>
      <c r="E254" s="289">
        <v>412</v>
      </c>
      <c r="F254" s="289">
        <v>411</v>
      </c>
      <c r="G254" s="290">
        <f t="shared" si="3"/>
        <v>1401</v>
      </c>
      <c r="H254" s="295">
        <v>112</v>
      </c>
      <c r="I254" s="295">
        <v>289</v>
      </c>
      <c r="J254" s="295">
        <v>404</v>
      </c>
      <c r="K254" s="295">
        <v>406</v>
      </c>
      <c r="L254" s="296">
        <v>1211</v>
      </c>
      <c r="M254" s="122">
        <v>106</v>
      </c>
      <c r="N254" s="122">
        <v>254</v>
      </c>
      <c r="O254" s="299">
        <v>381</v>
      </c>
      <c r="P254" s="299">
        <v>398</v>
      </c>
      <c r="Q254" s="299">
        <v>1139</v>
      </c>
    </row>
    <row r="255" spans="1:17">
      <c r="A255" s="2">
        <v>80016</v>
      </c>
      <c r="B255" s="2" t="s">
        <v>608</v>
      </c>
      <c r="C255" s="289">
        <v>151</v>
      </c>
      <c r="D255" s="289">
        <v>325</v>
      </c>
      <c r="E255" s="289">
        <v>314</v>
      </c>
      <c r="F255" s="289">
        <v>393</v>
      </c>
      <c r="G255" s="290">
        <f t="shared" si="3"/>
        <v>1183</v>
      </c>
      <c r="H255" s="295">
        <v>84</v>
      </c>
      <c r="I255" s="295">
        <v>277</v>
      </c>
      <c r="J255" s="295">
        <v>293</v>
      </c>
      <c r="K255" s="295">
        <v>325</v>
      </c>
      <c r="L255" s="296">
        <v>979</v>
      </c>
      <c r="M255" s="122">
        <v>86</v>
      </c>
      <c r="N255" s="122">
        <v>264</v>
      </c>
      <c r="O255" s="299">
        <v>286</v>
      </c>
      <c r="P255" s="299">
        <v>302</v>
      </c>
      <c r="Q255" s="299">
        <v>938</v>
      </c>
    </row>
    <row r="256" spans="1:17">
      <c r="A256" s="2">
        <v>80017</v>
      </c>
      <c r="B256" s="2" t="s">
        <v>642</v>
      </c>
      <c r="C256" s="289">
        <v>126</v>
      </c>
      <c r="D256" s="289">
        <v>261</v>
      </c>
      <c r="E256" s="289">
        <v>198</v>
      </c>
      <c r="F256" s="289">
        <v>151</v>
      </c>
      <c r="G256" s="290">
        <f t="shared" si="3"/>
        <v>736</v>
      </c>
      <c r="H256" s="295">
        <v>83</v>
      </c>
      <c r="I256" s="295">
        <v>223</v>
      </c>
      <c r="J256" s="295">
        <v>241</v>
      </c>
      <c r="K256" s="295">
        <v>168</v>
      </c>
      <c r="L256" s="296">
        <v>715</v>
      </c>
      <c r="M256" s="122">
        <v>89</v>
      </c>
      <c r="N256" s="122">
        <v>237</v>
      </c>
      <c r="O256" s="299">
        <v>235</v>
      </c>
      <c r="P256" s="299">
        <v>191</v>
      </c>
      <c r="Q256" s="299">
        <v>752</v>
      </c>
    </row>
    <row r="257" spans="1:17">
      <c r="A257" s="2">
        <v>80018</v>
      </c>
      <c r="B257" s="2" t="s">
        <v>370</v>
      </c>
      <c r="C257" s="289">
        <v>693</v>
      </c>
      <c r="D257" s="289">
        <v>1524</v>
      </c>
      <c r="E257" s="289">
        <v>1249</v>
      </c>
      <c r="F257" s="289">
        <v>608</v>
      </c>
      <c r="G257" s="290">
        <f t="shared" si="3"/>
        <v>4074</v>
      </c>
      <c r="H257" s="295">
        <v>655</v>
      </c>
      <c r="I257" s="295">
        <v>1546</v>
      </c>
      <c r="J257" s="295">
        <v>1493</v>
      </c>
      <c r="K257" s="295">
        <v>716</v>
      </c>
      <c r="L257" s="296">
        <v>4410</v>
      </c>
      <c r="M257" s="122">
        <v>707</v>
      </c>
      <c r="N257" s="122">
        <v>1512</v>
      </c>
      <c r="O257" s="299">
        <v>1492</v>
      </c>
      <c r="P257" s="299">
        <v>807</v>
      </c>
      <c r="Q257" s="299">
        <v>4518</v>
      </c>
    </row>
    <row r="258" spans="1:17">
      <c r="A258" s="2">
        <v>80019</v>
      </c>
      <c r="B258" s="2" t="s">
        <v>673</v>
      </c>
      <c r="C258" s="289">
        <v>70</v>
      </c>
      <c r="D258" s="289">
        <v>145</v>
      </c>
      <c r="E258" s="289">
        <v>107</v>
      </c>
      <c r="F258" s="289">
        <v>88</v>
      </c>
      <c r="G258" s="290">
        <f t="shared" si="3"/>
        <v>410</v>
      </c>
      <c r="H258" s="295">
        <v>57</v>
      </c>
      <c r="I258" s="295">
        <v>108</v>
      </c>
      <c r="J258" s="295">
        <v>128</v>
      </c>
      <c r="K258" s="295">
        <v>96</v>
      </c>
      <c r="L258" s="296">
        <v>389</v>
      </c>
      <c r="M258" s="122">
        <v>70</v>
      </c>
      <c r="N258" s="122">
        <v>109</v>
      </c>
      <c r="O258" s="299">
        <v>139</v>
      </c>
      <c r="P258" s="299">
        <v>91</v>
      </c>
      <c r="Q258" s="299">
        <v>409</v>
      </c>
    </row>
    <row r="259" spans="1:17">
      <c r="A259" s="2">
        <v>80020</v>
      </c>
      <c r="B259" s="2" t="s">
        <v>632</v>
      </c>
      <c r="C259" s="289">
        <v>158</v>
      </c>
      <c r="D259" s="289">
        <v>344</v>
      </c>
      <c r="E259" s="289">
        <v>263</v>
      </c>
      <c r="F259" s="289">
        <v>192</v>
      </c>
      <c r="G259" s="290">
        <f t="shared" si="3"/>
        <v>957</v>
      </c>
      <c r="H259" s="295">
        <v>75</v>
      </c>
      <c r="I259" s="295">
        <v>264</v>
      </c>
      <c r="J259" s="295">
        <v>288</v>
      </c>
      <c r="K259" s="295">
        <v>174</v>
      </c>
      <c r="L259" s="296">
        <v>801</v>
      </c>
      <c r="M259" s="122">
        <v>69</v>
      </c>
      <c r="N259" s="122">
        <v>244</v>
      </c>
      <c r="O259" s="299">
        <v>259</v>
      </c>
      <c r="P259" s="299">
        <v>190</v>
      </c>
      <c r="Q259" s="299">
        <v>762</v>
      </c>
    </row>
    <row r="260" spans="1:17">
      <c r="A260" s="2">
        <v>80021</v>
      </c>
      <c r="B260" s="2" t="s">
        <v>662</v>
      </c>
      <c r="C260" s="289">
        <v>75</v>
      </c>
      <c r="D260" s="289">
        <v>200</v>
      </c>
      <c r="E260" s="289">
        <v>167</v>
      </c>
      <c r="F260" s="289">
        <v>180</v>
      </c>
      <c r="G260" s="290">
        <f t="shared" si="3"/>
        <v>622</v>
      </c>
      <c r="H260" s="295">
        <v>62</v>
      </c>
      <c r="I260" s="295">
        <v>145</v>
      </c>
      <c r="J260" s="295">
        <v>161</v>
      </c>
      <c r="K260" s="295">
        <v>164</v>
      </c>
      <c r="L260" s="296">
        <v>532</v>
      </c>
      <c r="M260" s="122">
        <v>65</v>
      </c>
      <c r="N260" s="122">
        <v>140</v>
      </c>
      <c r="O260" s="299">
        <v>168</v>
      </c>
      <c r="P260" s="299">
        <v>166</v>
      </c>
      <c r="Q260" s="299">
        <v>539</v>
      </c>
    </row>
    <row r="261" spans="1:17">
      <c r="A261" s="2">
        <v>80022</v>
      </c>
      <c r="B261" s="2" t="s">
        <v>511</v>
      </c>
      <c r="C261" s="289">
        <v>327</v>
      </c>
      <c r="D261" s="289">
        <v>730</v>
      </c>
      <c r="E261" s="289">
        <v>669</v>
      </c>
      <c r="F261" s="289">
        <v>599</v>
      </c>
      <c r="G261" s="290">
        <f t="shared" ref="G261:G324" si="4">SUM(C261:F261)</f>
        <v>2325</v>
      </c>
      <c r="H261" s="295">
        <v>197</v>
      </c>
      <c r="I261" s="295">
        <v>503</v>
      </c>
      <c r="J261" s="295">
        <v>575</v>
      </c>
      <c r="K261" s="295">
        <v>547</v>
      </c>
      <c r="L261" s="296">
        <v>1822</v>
      </c>
      <c r="M261" s="122">
        <v>177</v>
      </c>
      <c r="N261" s="122">
        <v>429</v>
      </c>
      <c r="O261" s="299">
        <v>543</v>
      </c>
      <c r="P261" s="299">
        <v>556</v>
      </c>
      <c r="Q261" s="299">
        <v>1705</v>
      </c>
    </row>
    <row r="262" spans="1:17">
      <c r="A262" s="2">
        <v>80023</v>
      </c>
      <c r="B262" s="2" t="s">
        <v>455</v>
      </c>
      <c r="C262" s="289">
        <v>503</v>
      </c>
      <c r="D262" s="289">
        <v>855</v>
      </c>
      <c r="E262" s="289">
        <v>611</v>
      </c>
      <c r="F262" s="289">
        <v>474</v>
      </c>
      <c r="G262" s="290">
        <f t="shared" si="4"/>
        <v>2443</v>
      </c>
      <c r="H262" s="295">
        <v>426</v>
      </c>
      <c r="I262" s="295">
        <v>809</v>
      </c>
      <c r="J262" s="295">
        <v>715</v>
      </c>
      <c r="K262" s="295">
        <v>460</v>
      </c>
      <c r="L262" s="296">
        <v>2410</v>
      </c>
      <c r="M262" s="122">
        <v>391</v>
      </c>
      <c r="N262" s="122">
        <v>788</v>
      </c>
      <c r="O262" s="299">
        <v>746</v>
      </c>
      <c r="P262" s="299">
        <v>455</v>
      </c>
      <c r="Q262" s="299">
        <v>2380</v>
      </c>
    </row>
    <row r="263" spans="1:17">
      <c r="A263" s="2">
        <v>80024</v>
      </c>
      <c r="B263" s="2" t="s">
        <v>637</v>
      </c>
      <c r="C263" s="289">
        <v>109</v>
      </c>
      <c r="D263" s="289">
        <v>231</v>
      </c>
      <c r="E263" s="289">
        <v>214</v>
      </c>
      <c r="F263" s="289">
        <v>221</v>
      </c>
      <c r="G263" s="290">
        <f t="shared" si="4"/>
        <v>775</v>
      </c>
      <c r="H263" s="295">
        <v>135</v>
      </c>
      <c r="I263" s="295">
        <v>253</v>
      </c>
      <c r="J263" s="295">
        <v>221</v>
      </c>
      <c r="K263" s="295">
        <v>164</v>
      </c>
      <c r="L263" s="296">
        <v>773</v>
      </c>
      <c r="M263" s="122">
        <v>136</v>
      </c>
      <c r="N263" s="122">
        <v>232</v>
      </c>
      <c r="O263" s="299">
        <v>234</v>
      </c>
      <c r="P263" s="299">
        <v>175</v>
      </c>
      <c r="Q263" s="299">
        <v>777</v>
      </c>
    </row>
    <row r="264" spans="1:17">
      <c r="A264" s="2">
        <v>80025</v>
      </c>
      <c r="B264" s="2" t="s">
        <v>320</v>
      </c>
      <c r="C264" s="289">
        <v>1181</v>
      </c>
      <c r="D264" s="289">
        <v>2634</v>
      </c>
      <c r="E264" s="289">
        <v>2245</v>
      </c>
      <c r="F264" s="289">
        <v>1696</v>
      </c>
      <c r="G264" s="290">
        <f t="shared" si="4"/>
        <v>7756</v>
      </c>
      <c r="H264" s="295">
        <v>922</v>
      </c>
      <c r="I264" s="295">
        <v>2185</v>
      </c>
      <c r="J264" s="295">
        <v>2371</v>
      </c>
      <c r="K264" s="295">
        <v>1582</v>
      </c>
      <c r="L264" s="296">
        <v>7060</v>
      </c>
      <c r="M264" s="122">
        <v>850</v>
      </c>
      <c r="N264" s="122">
        <v>2213</v>
      </c>
      <c r="O264" s="299">
        <v>2427</v>
      </c>
      <c r="P264" s="299">
        <v>1643</v>
      </c>
      <c r="Q264" s="299">
        <v>7133</v>
      </c>
    </row>
    <row r="265" spans="1:17">
      <c r="A265" s="2">
        <v>80026</v>
      </c>
      <c r="B265" s="2" t="s">
        <v>652</v>
      </c>
      <c r="C265" s="289">
        <v>85</v>
      </c>
      <c r="D265" s="289">
        <v>188</v>
      </c>
      <c r="E265" s="289">
        <v>191</v>
      </c>
      <c r="F265" s="289">
        <v>219</v>
      </c>
      <c r="G265" s="290">
        <f t="shared" si="4"/>
        <v>683</v>
      </c>
      <c r="H265" s="295">
        <v>59</v>
      </c>
      <c r="I265" s="295">
        <v>180</v>
      </c>
      <c r="J265" s="295">
        <v>186</v>
      </c>
      <c r="K265" s="295">
        <v>170</v>
      </c>
      <c r="L265" s="296">
        <v>595</v>
      </c>
      <c r="M265" s="122">
        <v>63</v>
      </c>
      <c r="N265" s="122">
        <v>158</v>
      </c>
      <c r="O265" s="299">
        <v>183</v>
      </c>
      <c r="P265" s="299">
        <v>166</v>
      </c>
      <c r="Q265" s="299">
        <v>570</v>
      </c>
    </row>
    <row r="266" spans="1:17">
      <c r="A266" s="2">
        <v>80027</v>
      </c>
      <c r="B266" s="2" t="s">
        <v>330</v>
      </c>
      <c r="C266" s="289">
        <v>1290</v>
      </c>
      <c r="D266" s="289">
        <v>2388</v>
      </c>
      <c r="E266" s="289">
        <v>1812</v>
      </c>
      <c r="F266" s="289">
        <v>971</v>
      </c>
      <c r="G266" s="290">
        <f t="shared" si="4"/>
        <v>6461</v>
      </c>
      <c r="H266" s="295">
        <v>1082</v>
      </c>
      <c r="I266" s="295">
        <v>2222</v>
      </c>
      <c r="J266" s="295">
        <v>2181</v>
      </c>
      <c r="K266" s="295">
        <v>1007</v>
      </c>
      <c r="L266" s="296">
        <v>6492</v>
      </c>
      <c r="M266" s="122">
        <v>1035</v>
      </c>
      <c r="N266" s="122">
        <v>2225</v>
      </c>
      <c r="O266" s="299">
        <v>2204</v>
      </c>
      <c r="P266" s="299">
        <v>1090</v>
      </c>
      <c r="Q266" s="299">
        <v>6554</v>
      </c>
    </row>
    <row r="267" spans="1:17">
      <c r="A267" s="2">
        <v>80028</v>
      </c>
      <c r="B267" s="2" t="s">
        <v>297</v>
      </c>
      <c r="C267" s="289">
        <v>1899</v>
      </c>
      <c r="D267" s="289">
        <v>3832</v>
      </c>
      <c r="E267" s="289">
        <v>2984</v>
      </c>
      <c r="F267" s="289">
        <v>1960</v>
      </c>
      <c r="G267" s="290">
        <f t="shared" si="4"/>
        <v>10675</v>
      </c>
      <c r="H267" s="295">
        <v>1563</v>
      </c>
      <c r="I267" s="295">
        <v>3475</v>
      </c>
      <c r="J267" s="295">
        <v>3353</v>
      </c>
      <c r="K267" s="295">
        <v>1953</v>
      </c>
      <c r="L267" s="296">
        <v>10344</v>
      </c>
      <c r="M267" s="122">
        <v>1503</v>
      </c>
      <c r="N267" s="122">
        <v>3402</v>
      </c>
      <c r="O267" s="299">
        <v>3484</v>
      </c>
      <c r="P267" s="299">
        <v>2041</v>
      </c>
      <c r="Q267" s="299">
        <v>10430</v>
      </c>
    </row>
    <row r="268" spans="1:17">
      <c r="A268" s="2">
        <v>80029</v>
      </c>
      <c r="B268" s="2" t="s">
        <v>349</v>
      </c>
      <c r="C268" s="289">
        <v>778</v>
      </c>
      <c r="D268" s="289">
        <v>1834</v>
      </c>
      <c r="E268" s="289">
        <v>1515</v>
      </c>
      <c r="F268" s="289">
        <v>928</v>
      </c>
      <c r="G268" s="290">
        <f t="shared" si="4"/>
        <v>5055</v>
      </c>
      <c r="H268" s="295">
        <v>639</v>
      </c>
      <c r="I268" s="295">
        <v>1692</v>
      </c>
      <c r="J268" s="295">
        <v>1697</v>
      </c>
      <c r="K268" s="295">
        <v>1046</v>
      </c>
      <c r="L268" s="296">
        <v>5074</v>
      </c>
      <c r="M268" s="122">
        <v>630</v>
      </c>
      <c r="N268" s="122">
        <v>1583</v>
      </c>
      <c r="O268" s="299">
        <v>1756</v>
      </c>
      <c r="P268" s="299">
        <v>1108</v>
      </c>
      <c r="Q268" s="299">
        <v>5077</v>
      </c>
    </row>
    <row r="269" spans="1:17">
      <c r="A269" s="2">
        <v>80030</v>
      </c>
      <c r="B269" s="2" t="s">
        <v>616</v>
      </c>
      <c r="C269" s="289">
        <v>173</v>
      </c>
      <c r="D269" s="289">
        <v>328</v>
      </c>
      <c r="E269" s="289">
        <v>246</v>
      </c>
      <c r="F269" s="289">
        <v>229</v>
      </c>
      <c r="G269" s="290">
        <f t="shared" si="4"/>
        <v>976</v>
      </c>
      <c r="H269" s="295">
        <v>140</v>
      </c>
      <c r="I269" s="295">
        <v>285</v>
      </c>
      <c r="J269" s="295">
        <v>277</v>
      </c>
      <c r="K269" s="295">
        <v>214</v>
      </c>
      <c r="L269" s="296">
        <v>916</v>
      </c>
      <c r="M269" s="122">
        <v>122</v>
      </c>
      <c r="N269" s="122">
        <v>273</v>
      </c>
      <c r="O269" s="299">
        <v>276</v>
      </c>
      <c r="P269" s="299">
        <v>206</v>
      </c>
      <c r="Q269" s="299">
        <v>877</v>
      </c>
    </row>
    <row r="270" spans="1:17">
      <c r="A270" s="2">
        <v>80031</v>
      </c>
      <c r="B270" s="2" t="s">
        <v>398</v>
      </c>
      <c r="C270" s="289">
        <v>735</v>
      </c>
      <c r="D270" s="289">
        <v>1250</v>
      </c>
      <c r="E270" s="289">
        <v>911</v>
      </c>
      <c r="F270" s="289">
        <v>688</v>
      </c>
      <c r="G270" s="290">
        <f t="shared" si="4"/>
        <v>3584</v>
      </c>
      <c r="H270" s="295">
        <v>613</v>
      </c>
      <c r="I270" s="295">
        <v>1125</v>
      </c>
      <c r="J270" s="295">
        <v>1022</v>
      </c>
      <c r="K270" s="295">
        <v>676</v>
      </c>
      <c r="L270" s="296">
        <v>3436</v>
      </c>
      <c r="M270" s="122">
        <v>558</v>
      </c>
      <c r="N270" s="122">
        <v>1119</v>
      </c>
      <c r="O270" s="299">
        <v>1027</v>
      </c>
      <c r="P270" s="299">
        <v>660</v>
      </c>
      <c r="Q270" s="299">
        <v>3364</v>
      </c>
    </row>
    <row r="271" spans="1:17">
      <c r="A271" s="2">
        <v>80032</v>
      </c>
      <c r="B271" s="2" t="s">
        <v>517</v>
      </c>
      <c r="C271" s="289">
        <v>319</v>
      </c>
      <c r="D271" s="289">
        <v>682</v>
      </c>
      <c r="E271" s="289">
        <v>555</v>
      </c>
      <c r="F271" s="289">
        <v>316</v>
      </c>
      <c r="G271" s="290">
        <f t="shared" si="4"/>
        <v>1872</v>
      </c>
      <c r="H271" s="295">
        <v>278</v>
      </c>
      <c r="I271" s="295">
        <v>569</v>
      </c>
      <c r="J271" s="295">
        <v>580</v>
      </c>
      <c r="K271" s="295">
        <v>345</v>
      </c>
      <c r="L271" s="296">
        <v>1772</v>
      </c>
      <c r="M271" s="122">
        <v>244</v>
      </c>
      <c r="N271" s="122">
        <v>525</v>
      </c>
      <c r="O271" s="299">
        <v>585</v>
      </c>
      <c r="P271" s="299">
        <v>367</v>
      </c>
      <c r="Q271" s="299">
        <v>1721</v>
      </c>
    </row>
    <row r="272" spans="1:17">
      <c r="A272" s="2">
        <v>80033</v>
      </c>
      <c r="B272" s="2" t="s">
        <v>639</v>
      </c>
      <c r="C272" s="289">
        <v>126</v>
      </c>
      <c r="D272" s="289">
        <v>241</v>
      </c>
      <c r="E272" s="289">
        <v>244</v>
      </c>
      <c r="F272" s="289">
        <v>241</v>
      </c>
      <c r="G272" s="290">
        <f t="shared" si="4"/>
        <v>852</v>
      </c>
      <c r="H272" s="295">
        <v>82</v>
      </c>
      <c r="I272" s="295">
        <v>219</v>
      </c>
      <c r="J272" s="295">
        <v>237</v>
      </c>
      <c r="K272" s="295">
        <v>207</v>
      </c>
      <c r="L272" s="296">
        <v>745</v>
      </c>
      <c r="M272" s="122">
        <v>72</v>
      </c>
      <c r="N272" s="122">
        <v>216</v>
      </c>
      <c r="O272" s="299">
        <v>240</v>
      </c>
      <c r="P272" s="299">
        <v>219</v>
      </c>
      <c r="Q272" s="299">
        <v>747</v>
      </c>
    </row>
    <row r="273" spans="1:17">
      <c r="A273" s="2">
        <v>80034</v>
      </c>
      <c r="B273" s="2" t="s">
        <v>599</v>
      </c>
      <c r="C273" s="289">
        <v>155</v>
      </c>
      <c r="D273" s="289">
        <v>430</v>
      </c>
      <c r="E273" s="289">
        <v>341</v>
      </c>
      <c r="F273" s="289">
        <v>275</v>
      </c>
      <c r="G273" s="290">
        <f t="shared" si="4"/>
        <v>1201</v>
      </c>
      <c r="H273" s="295">
        <v>98</v>
      </c>
      <c r="I273" s="295">
        <v>297</v>
      </c>
      <c r="J273" s="295">
        <v>341</v>
      </c>
      <c r="K273" s="295">
        <v>285</v>
      </c>
      <c r="L273" s="296">
        <v>1021</v>
      </c>
      <c r="M273" s="122">
        <v>92</v>
      </c>
      <c r="N273" s="122">
        <v>303</v>
      </c>
      <c r="O273" s="299">
        <v>329</v>
      </c>
      <c r="P273" s="299">
        <v>295</v>
      </c>
      <c r="Q273" s="299">
        <v>1019</v>
      </c>
    </row>
    <row r="274" spans="1:17">
      <c r="A274" s="2">
        <v>80035</v>
      </c>
      <c r="B274" s="2" t="s">
        <v>516</v>
      </c>
      <c r="C274" s="289">
        <v>381</v>
      </c>
      <c r="D274" s="289">
        <v>767</v>
      </c>
      <c r="E274" s="289">
        <v>646</v>
      </c>
      <c r="F274" s="289">
        <v>513</v>
      </c>
      <c r="G274" s="290">
        <f t="shared" si="4"/>
        <v>2307</v>
      </c>
      <c r="H274" s="295">
        <v>208</v>
      </c>
      <c r="I274" s="295">
        <v>516</v>
      </c>
      <c r="J274" s="295">
        <v>611</v>
      </c>
      <c r="K274" s="295">
        <v>443</v>
      </c>
      <c r="L274" s="296">
        <v>1778</v>
      </c>
      <c r="M274" s="122">
        <v>215</v>
      </c>
      <c r="N274" s="122">
        <v>485</v>
      </c>
      <c r="O274" s="299">
        <v>590</v>
      </c>
      <c r="P274" s="299">
        <v>441</v>
      </c>
      <c r="Q274" s="299">
        <v>1731</v>
      </c>
    </row>
    <row r="275" spans="1:17">
      <c r="A275" s="2">
        <v>80036</v>
      </c>
      <c r="B275" s="2" t="s">
        <v>433</v>
      </c>
      <c r="C275" s="289">
        <v>501</v>
      </c>
      <c r="D275" s="289">
        <v>1037</v>
      </c>
      <c r="E275" s="289">
        <v>800</v>
      </c>
      <c r="F275" s="289">
        <v>635</v>
      </c>
      <c r="G275" s="290">
        <f t="shared" si="4"/>
        <v>2973</v>
      </c>
      <c r="H275" s="295">
        <v>372</v>
      </c>
      <c r="I275" s="295">
        <v>902</v>
      </c>
      <c r="J275" s="295">
        <v>930</v>
      </c>
      <c r="K275" s="295">
        <v>568</v>
      </c>
      <c r="L275" s="296">
        <v>2772</v>
      </c>
      <c r="M275" s="122">
        <v>351</v>
      </c>
      <c r="N275" s="122">
        <v>851</v>
      </c>
      <c r="O275" s="299">
        <v>921</v>
      </c>
      <c r="P275" s="299">
        <v>567</v>
      </c>
      <c r="Q275" s="299">
        <v>2690</v>
      </c>
    </row>
    <row r="276" spans="1:17">
      <c r="A276" s="2">
        <v>80037</v>
      </c>
      <c r="B276" s="2" t="s">
        <v>499</v>
      </c>
      <c r="C276" s="289">
        <v>433</v>
      </c>
      <c r="D276" s="289">
        <v>771</v>
      </c>
      <c r="E276" s="289">
        <v>552</v>
      </c>
      <c r="F276" s="289">
        <v>426</v>
      </c>
      <c r="G276" s="290">
        <f t="shared" si="4"/>
        <v>2182</v>
      </c>
      <c r="H276" s="295">
        <v>346</v>
      </c>
      <c r="I276" s="295">
        <v>624</v>
      </c>
      <c r="J276" s="295">
        <v>613</v>
      </c>
      <c r="K276" s="295">
        <v>363</v>
      </c>
      <c r="L276" s="296">
        <v>1946</v>
      </c>
      <c r="M276" s="122">
        <v>321</v>
      </c>
      <c r="N276" s="122">
        <v>596</v>
      </c>
      <c r="O276" s="299">
        <v>611</v>
      </c>
      <c r="P276" s="299">
        <v>393</v>
      </c>
      <c r="Q276" s="299">
        <v>1921</v>
      </c>
    </row>
    <row r="277" spans="1:17">
      <c r="A277" s="2">
        <v>80038</v>
      </c>
      <c r="B277" s="2" t="s">
        <v>278</v>
      </c>
      <c r="C277" s="289">
        <v>3603</v>
      </c>
      <c r="D277" s="289">
        <v>7028</v>
      </c>
      <c r="E277" s="289">
        <v>4876</v>
      </c>
      <c r="F277" s="289">
        <v>2255</v>
      </c>
      <c r="G277" s="290">
        <f t="shared" si="4"/>
        <v>17762</v>
      </c>
      <c r="H277" s="295">
        <v>3467</v>
      </c>
      <c r="I277" s="295">
        <v>6771</v>
      </c>
      <c r="J277" s="295">
        <v>6096</v>
      </c>
      <c r="K277" s="295">
        <v>2729</v>
      </c>
      <c r="L277" s="296">
        <v>19063</v>
      </c>
      <c r="M277" s="122">
        <v>3355</v>
      </c>
      <c r="N277" s="122">
        <v>6761</v>
      </c>
      <c r="O277" s="299">
        <v>6504</v>
      </c>
      <c r="P277" s="299">
        <v>3182</v>
      </c>
      <c r="Q277" s="299">
        <v>19802</v>
      </c>
    </row>
    <row r="278" spans="1:17">
      <c r="A278" s="2">
        <v>80039</v>
      </c>
      <c r="B278" s="2" t="s">
        <v>321</v>
      </c>
      <c r="C278" s="289">
        <v>1309</v>
      </c>
      <c r="D278" s="289">
        <v>2595</v>
      </c>
      <c r="E278" s="289">
        <v>1924</v>
      </c>
      <c r="F278" s="289">
        <v>1216</v>
      </c>
      <c r="G278" s="290">
        <f t="shared" si="4"/>
        <v>7044</v>
      </c>
      <c r="H278" s="295">
        <v>1208</v>
      </c>
      <c r="I278" s="295">
        <v>2431</v>
      </c>
      <c r="J278" s="295">
        <v>2198</v>
      </c>
      <c r="K278" s="295">
        <v>1177</v>
      </c>
      <c r="L278" s="296">
        <v>7014</v>
      </c>
      <c r="M278" s="122">
        <v>1233</v>
      </c>
      <c r="N278" s="122">
        <v>2356</v>
      </c>
      <c r="O278" s="299">
        <v>2337</v>
      </c>
      <c r="P278" s="299">
        <v>1223</v>
      </c>
      <c r="Q278" s="299">
        <v>7149</v>
      </c>
    </row>
    <row r="279" spans="1:17">
      <c r="A279" s="2">
        <v>80040</v>
      </c>
      <c r="B279" s="2" t="s">
        <v>406</v>
      </c>
      <c r="C279" s="289">
        <v>547</v>
      </c>
      <c r="D279" s="289">
        <v>1201</v>
      </c>
      <c r="E279" s="289">
        <v>1011</v>
      </c>
      <c r="F279" s="289">
        <v>852</v>
      </c>
      <c r="G279" s="290">
        <f t="shared" si="4"/>
        <v>3611</v>
      </c>
      <c r="H279" s="295">
        <v>461</v>
      </c>
      <c r="I279" s="295">
        <v>946</v>
      </c>
      <c r="J279" s="295">
        <v>1067</v>
      </c>
      <c r="K279" s="295">
        <v>800</v>
      </c>
      <c r="L279" s="296">
        <v>3274</v>
      </c>
      <c r="M279" s="122">
        <v>412</v>
      </c>
      <c r="N279" s="122">
        <v>885</v>
      </c>
      <c r="O279" s="299">
        <v>1047</v>
      </c>
      <c r="P279" s="299">
        <v>819</v>
      </c>
      <c r="Q279" s="299">
        <v>3163</v>
      </c>
    </row>
    <row r="280" spans="1:17">
      <c r="A280" s="2">
        <v>80041</v>
      </c>
      <c r="B280" s="2" t="s">
        <v>672</v>
      </c>
      <c r="C280" s="289">
        <v>69</v>
      </c>
      <c r="D280" s="289">
        <v>147</v>
      </c>
      <c r="E280" s="289">
        <v>134</v>
      </c>
      <c r="F280" s="289">
        <v>148</v>
      </c>
      <c r="G280" s="290">
        <f t="shared" si="4"/>
        <v>498</v>
      </c>
      <c r="H280" s="295">
        <v>54</v>
      </c>
      <c r="I280" s="295">
        <v>104</v>
      </c>
      <c r="J280" s="295">
        <v>134</v>
      </c>
      <c r="K280" s="295">
        <v>120</v>
      </c>
      <c r="L280" s="296">
        <v>412</v>
      </c>
      <c r="M280" s="122">
        <v>50</v>
      </c>
      <c r="N280" s="122">
        <v>101</v>
      </c>
      <c r="O280" s="299">
        <v>143</v>
      </c>
      <c r="P280" s="299">
        <v>114</v>
      </c>
      <c r="Q280" s="299">
        <v>408</v>
      </c>
    </row>
    <row r="281" spans="1:17">
      <c r="A281" s="2">
        <v>80042</v>
      </c>
      <c r="B281" s="2" t="s">
        <v>346</v>
      </c>
      <c r="C281" s="289">
        <v>994</v>
      </c>
      <c r="D281" s="289">
        <v>1986</v>
      </c>
      <c r="E281" s="289">
        <v>1546</v>
      </c>
      <c r="F281" s="289">
        <v>1183</v>
      </c>
      <c r="G281" s="290">
        <f t="shared" si="4"/>
        <v>5709</v>
      </c>
      <c r="H281" s="295">
        <v>768</v>
      </c>
      <c r="I281" s="295">
        <v>1720</v>
      </c>
      <c r="J281" s="295">
        <v>1602</v>
      </c>
      <c r="K281" s="295">
        <v>1199</v>
      </c>
      <c r="L281" s="296">
        <v>5289</v>
      </c>
      <c r="M281" s="122">
        <v>735</v>
      </c>
      <c r="N281" s="122">
        <v>1651</v>
      </c>
      <c r="O281" s="299">
        <v>1647</v>
      </c>
      <c r="P281" s="299">
        <v>1215</v>
      </c>
      <c r="Q281" s="299">
        <v>5248</v>
      </c>
    </row>
    <row r="282" spans="1:17">
      <c r="A282" s="2">
        <v>80043</v>
      </c>
      <c r="B282" s="2" t="s">
        <v>293</v>
      </c>
      <c r="C282" s="289">
        <v>2068</v>
      </c>
      <c r="D282" s="289">
        <v>4925</v>
      </c>
      <c r="E282" s="289">
        <v>3845</v>
      </c>
      <c r="F282" s="289">
        <v>2159</v>
      </c>
      <c r="G282" s="290">
        <f t="shared" si="4"/>
        <v>12997</v>
      </c>
      <c r="H282" s="295">
        <v>1739</v>
      </c>
      <c r="I282" s="295">
        <v>4110</v>
      </c>
      <c r="J282" s="295">
        <v>4208</v>
      </c>
      <c r="K282" s="295">
        <v>2402</v>
      </c>
      <c r="L282" s="296">
        <v>12459</v>
      </c>
      <c r="M282" s="122">
        <v>1661</v>
      </c>
      <c r="N282" s="122">
        <v>3925</v>
      </c>
      <c r="O282" s="299">
        <v>4334</v>
      </c>
      <c r="P282" s="299">
        <v>2628</v>
      </c>
      <c r="Q282" s="299">
        <v>12548</v>
      </c>
    </row>
    <row r="283" spans="1:17">
      <c r="A283" s="2">
        <v>80044</v>
      </c>
      <c r="B283" s="2" t="s">
        <v>425</v>
      </c>
      <c r="C283" s="289">
        <v>587</v>
      </c>
      <c r="D283" s="289">
        <v>1139</v>
      </c>
      <c r="E283" s="289">
        <v>908</v>
      </c>
      <c r="F283" s="289">
        <v>755</v>
      </c>
      <c r="G283" s="290">
        <f t="shared" si="4"/>
        <v>3389</v>
      </c>
      <c r="H283" s="295">
        <v>381</v>
      </c>
      <c r="I283" s="295">
        <v>946</v>
      </c>
      <c r="J283" s="295">
        <v>991</v>
      </c>
      <c r="K283" s="295">
        <v>653</v>
      </c>
      <c r="L283" s="296">
        <v>2971</v>
      </c>
      <c r="M283" s="122">
        <v>351</v>
      </c>
      <c r="N283" s="122">
        <v>900</v>
      </c>
      <c r="O283" s="299">
        <v>966</v>
      </c>
      <c r="P283" s="299">
        <v>657</v>
      </c>
      <c r="Q283" s="299">
        <v>2874</v>
      </c>
    </row>
    <row r="284" spans="1:17">
      <c r="A284" s="2">
        <v>80045</v>
      </c>
      <c r="B284" s="2" t="s">
        <v>328</v>
      </c>
      <c r="C284" s="289">
        <v>1168</v>
      </c>
      <c r="D284" s="289">
        <v>2432</v>
      </c>
      <c r="E284" s="289">
        <v>1878</v>
      </c>
      <c r="F284" s="289">
        <v>962</v>
      </c>
      <c r="G284" s="290">
        <f t="shared" si="4"/>
        <v>6440</v>
      </c>
      <c r="H284" s="295">
        <v>1023</v>
      </c>
      <c r="I284" s="295">
        <v>2203</v>
      </c>
      <c r="J284" s="295">
        <v>2160</v>
      </c>
      <c r="K284" s="295">
        <v>1129</v>
      </c>
      <c r="L284" s="296">
        <v>6515</v>
      </c>
      <c r="M284" s="122">
        <v>971</v>
      </c>
      <c r="N284" s="122">
        <v>2134</v>
      </c>
      <c r="O284" s="299">
        <v>2196</v>
      </c>
      <c r="P284" s="299">
        <v>1301</v>
      </c>
      <c r="Q284" s="299">
        <v>6602</v>
      </c>
    </row>
    <row r="285" spans="1:17">
      <c r="A285" s="2">
        <v>80046</v>
      </c>
      <c r="B285" s="2" t="s">
        <v>531</v>
      </c>
      <c r="C285" s="289">
        <v>278</v>
      </c>
      <c r="D285" s="289">
        <v>517</v>
      </c>
      <c r="E285" s="289">
        <v>519</v>
      </c>
      <c r="F285" s="289">
        <v>422</v>
      </c>
      <c r="G285" s="290">
        <f t="shared" si="4"/>
        <v>1736</v>
      </c>
      <c r="H285" s="295">
        <v>224</v>
      </c>
      <c r="I285" s="295">
        <v>462</v>
      </c>
      <c r="J285" s="295">
        <v>516</v>
      </c>
      <c r="K285" s="295">
        <v>381</v>
      </c>
      <c r="L285" s="296">
        <v>1583</v>
      </c>
      <c r="M285" s="122">
        <v>211</v>
      </c>
      <c r="N285" s="122">
        <v>431</v>
      </c>
      <c r="O285" s="299">
        <v>489</v>
      </c>
      <c r="P285" s="299">
        <v>393</v>
      </c>
      <c r="Q285" s="299">
        <v>1524</v>
      </c>
    </row>
    <row r="286" spans="1:17">
      <c r="A286" s="2">
        <v>80047</v>
      </c>
      <c r="B286" s="2" t="s">
        <v>655</v>
      </c>
      <c r="C286" s="289">
        <v>95</v>
      </c>
      <c r="D286" s="289">
        <v>185</v>
      </c>
      <c r="E286" s="289">
        <v>164</v>
      </c>
      <c r="F286" s="289">
        <v>153</v>
      </c>
      <c r="G286" s="290">
        <f t="shared" si="4"/>
        <v>597</v>
      </c>
      <c r="H286" s="295">
        <v>78</v>
      </c>
      <c r="I286" s="295">
        <v>157</v>
      </c>
      <c r="J286" s="295">
        <v>180</v>
      </c>
      <c r="K286" s="295">
        <v>139</v>
      </c>
      <c r="L286" s="296">
        <v>554</v>
      </c>
      <c r="M286" s="122">
        <v>69</v>
      </c>
      <c r="N286" s="122">
        <v>158</v>
      </c>
      <c r="O286" s="299">
        <v>180</v>
      </c>
      <c r="P286" s="299">
        <v>144</v>
      </c>
      <c r="Q286" s="299">
        <v>551</v>
      </c>
    </row>
    <row r="287" spans="1:17">
      <c r="A287" s="2">
        <v>80048</v>
      </c>
      <c r="B287" s="2" t="s">
        <v>605</v>
      </c>
      <c r="C287" s="289">
        <v>130</v>
      </c>
      <c r="D287" s="289">
        <v>351</v>
      </c>
      <c r="E287" s="289">
        <v>293</v>
      </c>
      <c r="F287" s="289">
        <v>305</v>
      </c>
      <c r="G287" s="290">
        <f t="shared" si="4"/>
        <v>1079</v>
      </c>
      <c r="H287" s="295">
        <v>130</v>
      </c>
      <c r="I287" s="295">
        <v>283</v>
      </c>
      <c r="J287" s="295">
        <v>308</v>
      </c>
      <c r="K287" s="295">
        <v>280</v>
      </c>
      <c r="L287" s="296">
        <v>1001</v>
      </c>
      <c r="M287" s="122">
        <v>119</v>
      </c>
      <c r="N287" s="122">
        <v>268</v>
      </c>
      <c r="O287" s="299">
        <v>302</v>
      </c>
      <c r="P287" s="299">
        <v>261</v>
      </c>
      <c r="Q287" s="299">
        <v>950</v>
      </c>
    </row>
    <row r="288" spans="1:17">
      <c r="A288" s="2">
        <v>80049</v>
      </c>
      <c r="B288" s="2" t="s">
        <v>351</v>
      </c>
      <c r="C288" s="289">
        <v>1151</v>
      </c>
      <c r="D288" s="289">
        <v>1901</v>
      </c>
      <c r="E288" s="289">
        <v>1351</v>
      </c>
      <c r="F288" s="289">
        <v>593</v>
      </c>
      <c r="G288" s="290">
        <f t="shared" si="4"/>
        <v>4996</v>
      </c>
      <c r="H288" s="295">
        <v>929</v>
      </c>
      <c r="I288" s="295">
        <v>1884</v>
      </c>
      <c r="J288" s="295">
        <v>1535</v>
      </c>
      <c r="K288" s="295">
        <v>697</v>
      </c>
      <c r="L288" s="296">
        <v>5045</v>
      </c>
      <c r="M288" s="122">
        <v>917</v>
      </c>
      <c r="N288" s="122">
        <v>1853</v>
      </c>
      <c r="O288" s="299">
        <v>1544</v>
      </c>
      <c r="P288" s="299">
        <v>779</v>
      </c>
      <c r="Q288" s="299">
        <v>5093</v>
      </c>
    </row>
    <row r="289" spans="1:17">
      <c r="A289" s="2">
        <v>80050</v>
      </c>
      <c r="B289" s="2" t="s">
        <v>294</v>
      </c>
      <c r="C289" s="289">
        <v>1817</v>
      </c>
      <c r="D289" s="289">
        <v>3903</v>
      </c>
      <c r="E289" s="289">
        <v>3196</v>
      </c>
      <c r="F289" s="289">
        <v>1590</v>
      </c>
      <c r="G289" s="290">
        <f t="shared" si="4"/>
        <v>10506</v>
      </c>
      <c r="H289" s="295">
        <v>1584</v>
      </c>
      <c r="I289" s="295">
        <v>3790</v>
      </c>
      <c r="J289" s="295">
        <v>3795</v>
      </c>
      <c r="K289" s="295">
        <v>1946</v>
      </c>
      <c r="L289" s="296">
        <v>11115</v>
      </c>
      <c r="M289" s="122">
        <v>1517</v>
      </c>
      <c r="N289" s="122">
        <v>3729</v>
      </c>
      <c r="O289" s="299">
        <v>3992</v>
      </c>
      <c r="P289" s="299">
        <v>2198</v>
      </c>
      <c r="Q289" s="299">
        <v>11436</v>
      </c>
    </row>
    <row r="290" spans="1:17">
      <c r="A290" s="2">
        <v>80051</v>
      </c>
      <c r="B290" s="2" t="s">
        <v>442</v>
      </c>
      <c r="C290" s="289">
        <v>456</v>
      </c>
      <c r="D290" s="289">
        <v>950</v>
      </c>
      <c r="E290" s="289">
        <v>769</v>
      </c>
      <c r="F290" s="289">
        <v>628</v>
      </c>
      <c r="G290" s="290">
        <f t="shared" si="4"/>
        <v>2803</v>
      </c>
      <c r="H290" s="295">
        <v>334</v>
      </c>
      <c r="I290" s="295">
        <v>826</v>
      </c>
      <c r="J290" s="295">
        <v>879</v>
      </c>
      <c r="K290" s="295">
        <v>604</v>
      </c>
      <c r="L290" s="296">
        <v>2643</v>
      </c>
      <c r="M290" s="122">
        <v>317</v>
      </c>
      <c r="N290" s="122">
        <v>790</v>
      </c>
      <c r="O290" s="299">
        <v>883</v>
      </c>
      <c r="P290" s="299">
        <v>601</v>
      </c>
      <c r="Q290" s="299">
        <v>2591</v>
      </c>
    </row>
    <row r="291" spans="1:17">
      <c r="A291" s="2">
        <v>80052</v>
      </c>
      <c r="B291" s="2" t="s">
        <v>402</v>
      </c>
      <c r="C291" s="289">
        <v>584</v>
      </c>
      <c r="D291" s="289">
        <v>1296</v>
      </c>
      <c r="E291" s="289">
        <v>1001</v>
      </c>
      <c r="F291" s="289">
        <v>545</v>
      </c>
      <c r="G291" s="290">
        <f t="shared" si="4"/>
        <v>3426</v>
      </c>
      <c r="H291" s="295">
        <v>484</v>
      </c>
      <c r="I291" s="295">
        <v>1134</v>
      </c>
      <c r="J291" s="295">
        <v>1157</v>
      </c>
      <c r="K291" s="295">
        <v>594</v>
      </c>
      <c r="L291" s="296">
        <v>3369</v>
      </c>
      <c r="M291" s="122">
        <v>467</v>
      </c>
      <c r="N291" s="122">
        <v>1118</v>
      </c>
      <c r="O291" s="299">
        <v>1188</v>
      </c>
      <c r="P291" s="299">
        <v>661</v>
      </c>
      <c r="Q291" s="299">
        <v>3434</v>
      </c>
    </row>
    <row r="292" spans="1:17">
      <c r="A292" s="2">
        <v>80053</v>
      </c>
      <c r="B292" s="2" t="s">
        <v>334</v>
      </c>
      <c r="C292" s="289">
        <v>1060</v>
      </c>
      <c r="D292" s="289">
        <v>2493</v>
      </c>
      <c r="E292" s="289">
        <v>1995</v>
      </c>
      <c r="F292" s="289">
        <v>1374</v>
      </c>
      <c r="G292" s="290">
        <f t="shared" si="4"/>
        <v>6922</v>
      </c>
      <c r="H292" s="295">
        <v>810</v>
      </c>
      <c r="I292" s="295">
        <v>2014</v>
      </c>
      <c r="J292" s="295">
        <v>2033</v>
      </c>
      <c r="K292" s="295">
        <v>1385</v>
      </c>
      <c r="L292" s="296">
        <v>6242</v>
      </c>
      <c r="M292" s="122">
        <v>792</v>
      </c>
      <c r="N292" s="122">
        <v>1918</v>
      </c>
      <c r="O292" s="299">
        <v>2098</v>
      </c>
      <c r="P292" s="299">
        <v>1451</v>
      </c>
      <c r="Q292" s="299">
        <v>6259</v>
      </c>
    </row>
    <row r="293" spans="1:17">
      <c r="A293" s="2">
        <v>80054</v>
      </c>
      <c r="B293" s="2" t="s">
        <v>335</v>
      </c>
      <c r="C293" s="289">
        <v>1023</v>
      </c>
      <c r="D293" s="289">
        <v>2261</v>
      </c>
      <c r="E293" s="289">
        <v>1984</v>
      </c>
      <c r="F293" s="289">
        <v>1181</v>
      </c>
      <c r="G293" s="290">
        <f t="shared" si="4"/>
        <v>6449</v>
      </c>
      <c r="H293" s="295">
        <v>773</v>
      </c>
      <c r="I293" s="295">
        <v>1919</v>
      </c>
      <c r="J293" s="295">
        <v>2136</v>
      </c>
      <c r="K293" s="295">
        <v>1294</v>
      </c>
      <c r="L293" s="296">
        <v>6122</v>
      </c>
      <c r="M293" s="122">
        <v>759</v>
      </c>
      <c r="N293" s="122">
        <v>1894</v>
      </c>
      <c r="O293" s="299">
        <v>2157</v>
      </c>
      <c r="P293" s="299">
        <v>1395</v>
      </c>
      <c r="Q293" s="299">
        <v>6205</v>
      </c>
    </row>
    <row r="294" spans="1:17">
      <c r="A294" s="2">
        <v>80055</v>
      </c>
      <c r="B294" s="2" t="s">
        <v>345</v>
      </c>
      <c r="C294" s="289">
        <v>949</v>
      </c>
      <c r="D294" s="289">
        <v>1997</v>
      </c>
      <c r="E294" s="289">
        <v>1520</v>
      </c>
      <c r="F294" s="289">
        <v>1093</v>
      </c>
      <c r="G294" s="290">
        <f t="shared" si="4"/>
        <v>5559</v>
      </c>
      <c r="H294" s="295">
        <v>866</v>
      </c>
      <c r="I294" s="295">
        <v>1738</v>
      </c>
      <c r="J294" s="295">
        <v>1725</v>
      </c>
      <c r="K294" s="295">
        <v>1077</v>
      </c>
      <c r="L294" s="296">
        <v>5406</v>
      </c>
      <c r="M294" s="122">
        <v>817</v>
      </c>
      <c r="N294" s="122">
        <v>1685</v>
      </c>
      <c r="O294" s="299">
        <v>1756</v>
      </c>
      <c r="P294" s="299">
        <v>1097</v>
      </c>
      <c r="Q294" s="299">
        <v>5355</v>
      </c>
    </row>
    <row r="295" spans="1:17">
      <c r="A295" s="2">
        <v>80056</v>
      </c>
      <c r="B295" s="2" t="s">
        <v>463</v>
      </c>
      <c r="C295" s="289">
        <v>362</v>
      </c>
      <c r="D295" s="289">
        <v>808</v>
      </c>
      <c r="E295" s="289">
        <v>830</v>
      </c>
      <c r="F295" s="289">
        <v>709</v>
      </c>
      <c r="G295" s="290">
        <f t="shared" si="4"/>
        <v>2709</v>
      </c>
      <c r="H295" s="295">
        <v>220</v>
      </c>
      <c r="I295" s="295">
        <v>624</v>
      </c>
      <c r="J295" s="295">
        <v>830</v>
      </c>
      <c r="K295" s="295">
        <v>623</v>
      </c>
      <c r="L295" s="296">
        <v>2297</v>
      </c>
      <c r="M295" s="122">
        <v>200</v>
      </c>
      <c r="N295" s="122">
        <v>689</v>
      </c>
      <c r="O295" s="299">
        <v>828</v>
      </c>
      <c r="P295" s="299">
        <v>649</v>
      </c>
      <c r="Q295" s="299">
        <v>2366</v>
      </c>
    </row>
    <row r="296" spans="1:17">
      <c r="A296" s="2">
        <v>80057</v>
      </c>
      <c r="B296" s="2" t="s">
        <v>279</v>
      </c>
      <c r="C296" s="289">
        <v>3480</v>
      </c>
      <c r="D296" s="289">
        <v>7322</v>
      </c>
      <c r="E296" s="289">
        <v>5543</v>
      </c>
      <c r="F296" s="289">
        <v>3090</v>
      </c>
      <c r="G296" s="290">
        <f t="shared" si="4"/>
        <v>19435</v>
      </c>
      <c r="H296" s="295">
        <v>2907</v>
      </c>
      <c r="I296" s="295">
        <v>6257</v>
      </c>
      <c r="J296" s="295">
        <v>6345</v>
      </c>
      <c r="K296" s="295">
        <v>3212</v>
      </c>
      <c r="L296" s="296">
        <v>18721</v>
      </c>
      <c r="M296" s="122">
        <v>2855</v>
      </c>
      <c r="N296" s="122">
        <v>6162</v>
      </c>
      <c r="O296" s="299">
        <v>6552</v>
      </c>
      <c r="P296" s="299">
        <v>3455</v>
      </c>
      <c r="Q296" s="299">
        <v>19024</v>
      </c>
    </row>
    <row r="297" spans="1:17">
      <c r="A297" s="2">
        <v>80058</v>
      </c>
      <c r="B297" s="2" t="s">
        <v>647</v>
      </c>
      <c r="C297" s="289">
        <v>75</v>
      </c>
      <c r="D297" s="289">
        <v>217</v>
      </c>
      <c r="E297" s="289">
        <v>227</v>
      </c>
      <c r="F297" s="289">
        <v>280</v>
      </c>
      <c r="G297" s="290">
        <f t="shared" si="4"/>
        <v>799</v>
      </c>
      <c r="H297" s="295">
        <v>59</v>
      </c>
      <c r="I297" s="295">
        <v>154</v>
      </c>
      <c r="J297" s="295">
        <v>202</v>
      </c>
      <c r="K297" s="295">
        <v>225</v>
      </c>
      <c r="L297" s="296">
        <v>640</v>
      </c>
      <c r="M297" s="122">
        <v>57</v>
      </c>
      <c r="N297" s="122">
        <v>115</v>
      </c>
      <c r="O297" s="299">
        <v>191</v>
      </c>
      <c r="P297" s="299">
        <v>214</v>
      </c>
      <c r="Q297" s="299">
        <v>577</v>
      </c>
    </row>
    <row r="298" spans="1:17">
      <c r="A298" s="2">
        <v>80059</v>
      </c>
      <c r="B298" s="2" t="s">
        <v>571</v>
      </c>
      <c r="C298" s="289">
        <v>208</v>
      </c>
      <c r="D298" s="289">
        <v>485</v>
      </c>
      <c r="E298" s="289">
        <v>435</v>
      </c>
      <c r="F298" s="289">
        <v>379</v>
      </c>
      <c r="G298" s="290">
        <f t="shared" si="4"/>
        <v>1507</v>
      </c>
      <c r="H298" s="295">
        <v>135</v>
      </c>
      <c r="I298" s="295">
        <v>326</v>
      </c>
      <c r="J298" s="295">
        <v>419</v>
      </c>
      <c r="K298" s="295">
        <v>370</v>
      </c>
      <c r="L298" s="296">
        <v>1250</v>
      </c>
      <c r="M298" s="122">
        <v>119</v>
      </c>
      <c r="N298" s="122">
        <v>312</v>
      </c>
      <c r="O298" s="299">
        <v>406</v>
      </c>
      <c r="P298" s="299">
        <v>370</v>
      </c>
      <c r="Q298" s="299">
        <v>1207</v>
      </c>
    </row>
    <row r="299" spans="1:17">
      <c r="A299" s="2">
        <v>80060</v>
      </c>
      <c r="B299" s="2" t="s">
        <v>387</v>
      </c>
      <c r="C299" s="289">
        <v>1011</v>
      </c>
      <c r="D299" s="289">
        <v>1435</v>
      </c>
      <c r="E299" s="289">
        <v>848</v>
      </c>
      <c r="F299" s="289">
        <v>529</v>
      </c>
      <c r="G299" s="290">
        <f t="shared" si="4"/>
        <v>3823</v>
      </c>
      <c r="H299" s="295">
        <v>835</v>
      </c>
      <c r="I299" s="295">
        <v>1395</v>
      </c>
      <c r="J299" s="295">
        <v>985</v>
      </c>
      <c r="K299" s="295">
        <v>496</v>
      </c>
      <c r="L299" s="296">
        <v>3711</v>
      </c>
      <c r="M299" s="122">
        <v>845</v>
      </c>
      <c r="N299" s="122">
        <v>1419</v>
      </c>
      <c r="O299" s="299">
        <v>1003</v>
      </c>
      <c r="P299" s="299">
        <v>516</v>
      </c>
      <c r="Q299" s="299">
        <v>3783</v>
      </c>
    </row>
    <row r="300" spans="1:17">
      <c r="A300" s="2">
        <v>80061</v>
      </c>
      <c r="B300" s="2" t="s">
        <v>295</v>
      </c>
      <c r="C300" s="289">
        <v>2215</v>
      </c>
      <c r="D300" s="289">
        <v>4289</v>
      </c>
      <c r="E300" s="289">
        <v>3337</v>
      </c>
      <c r="F300" s="289">
        <v>1750</v>
      </c>
      <c r="G300" s="290">
        <f t="shared" si="4"/>
        <v>11591</v>
      </c>
      <c r="H300" s="295">
        <v>1705</v>
      </c>
      <c r="I300" s="295">
        <v>3833</v>
      </c>
      <c r="J300" s="295">
        <v>3553</v>
      </c>
      <c r="K300" s="295">
        <v>1651</v>
      </c>
      <c r="L300" s="296">
        <v>10742</v>
      </c>
      <c r="M300" s="122">
        <v>1653</v>
      </c>
      <c r="N300" s="122">
        <v>3618</v>
      </c>
      <c r="O300" s="299">
        <v>3581</v>
      </c>
      <c r="P300" s="299">
        <v>1737</v>
      </c>
      <c r="Q300" s="299">
        <v>10589</v>
      </c>
    </row>
    <row r="301" spans="1:17">
      <c r="A301" s="2">
        <v>80062</v>
      </c>
      <c r="B301" s="2" t="s">
        <v>580</v>
      </c>
      <c r="C301" s="289">
        <v>185</v>
      </c>
      <c r="D301" s="289">
        <v>431</v>
      </c>
      <c r="E301" s="289">
        <v>414</v>
      </c>
      <c r="F301" s="289">
        <v>313</v>
      </c>
      <c r="G301" s="290">
        <f t="shared" si="4"/>
        <v>1343</v>
      </c>
      <c r="H301" s="295">
        <v>153</v>
      </c>
      <c r="I301" s="295">
        <v>375</v>
      </c>
      <c r="J301" s="295">
        <v>391</v>
      </c>
      <c r="K301" s="295">
        <v>286</v>
      </c>
      <c r="L301" s="296">
        <v>1205</v>
      </c>
      <c r="M301" s="122">
        <v>160</v>
      </c>
      <c r="N301" s="122">
        <v>346</v>
      </c>
      <c r="O301" s="299">
        <v>386</v>
      </c>
      <c r="P301" s="299">
        <v>313</v>
      </c>
      <c r="Q301" s="299">
        <v>1205</v>
      </c>
    </row>
    <row r="302" spans="1:17">
      <c r="A302" s="2">
        <v>80063</v>
      </c>
      <c r="B302" s="2" t="s">
        <v>259</v>
      </c>
      <c r="C302" s="289">
        <v>29296</v>
      </c>
      <c r="D302" s="289">
        <v>65483</v>
      </c>
      <c r="E302" s="289">
        <v>55170</v>
      </c>
      <c r="F302" s="289">
        <v>30404</v>
      </c>
      <c r="G302" s="290">
        <f t="shared" si="4"/>
        <v>180353</v>
      </c>
      <c r="H302" s="295">
        <v>25584</v>
      </c>
      <c r="I302" s="295">
        <v>58326</v>
      </c>
      <c r="J302" s="295">
        <v>62105</v>
      </c>
      <c r="K302" s="295">
        <v>34802</v>
      </c>
      <c r="L302" s="296">
        <v>180817</v>
      </c>
      <c r="M302" s="122">
        <v>25368</v>
      </c>
      <c r="N302" s="122">
        <v>56508</v>
      </c>
      <c r="O302" s="299">
        <v>64653</v>
      </c>
      <c r="P302" s="299">
        <v>37445</v>
      </c>
      <c r="Q302" s="299">
        <v>183974</v>
      </c>
    </row>
    <row r="303" spans="1:17">
      <c r="A303" s="2">
        <v>80064</v>
      </c>
      <c r="B303" s="2" t="s">
        <v>514</v>
      </c>
      <c r="C303" s="289">
        <v>279</v>
      </c>
      <c r="D303" s="289">
        <v>511</v>
      </c>
      <c r="E303" s="289">
        <v>488</v>
      </c>
      <c r="F303" s="289">
        <v>327</v>
      </c>
      <c r="G303" s="290">
        <f t="shared" si="4"/>
        <v>1605</v>
      </c>
      <c r="H303" s="295">
        <v>292</v>
      </c>
      <c r="I303" s="295">
        <v>578</v>
      </c>
      <c r="J303" s="295">
        <v>582</v>
      </c>
      <c r="K303" s="295">
        <v>341</v>
      </c>
      <c r="L303" s="296">
        <v>1793</v>
      </c>
      <c r="M303" s="122">
        <v>404</v>
      </c>
      <c r="N303" s="122">
        <v>780</v>
      </c>
      <c r="O303" s="299">
        <v>607</v>
      </c>
      <c r="P303" s="299">
        <v>364</v>
      </c>
      <c r="Q303" s="299">
        <v>2155</v>
      </c>
    </row>
    <row r="304" spans="1:17">
      <c r="A304" s="2">
        <v>80065</v>
      </c>
      <c r="B304" s="2" t="s">
        <v>315</v>
      </c>
      <c r="C304" s="289">
        <v>1624</v>
      </c>
      <c r="D304" s="289">
        <v>2840</v>
      </c>
      <c r="E304" s="289">
        <v>2052</v>
      </c>
      <c r="F304" s="289">
        <v>1134</v>
      </c>
      <c r="G304" s="290">
        <f t="shared" si="4"/>
        <v>7650</v>
      </c>
      <c r="H304" s="295">
        <v>1349</v>
      </c>
      <c r="I304" s="295">
        <v>2702</v>
      </c>
      <c r="J304" s="295">
        <v>2537</v>
      </c>
      <c r="K304" s="295">
        <v>1218</v>
      </c>
      <c r="L304" s="296">
        <v>7806</v>
      </c>
      <c r="M304" s="122">
        <v>1271</v>
      </c>
      <c r="N304" s="122">
        <v>2743</v>
      </c>
      <c r="O304" s="299">
        <v>2624</v>
      </c>
      <c r="P304" s="299">
        <v>1257</v>
      </c>
      <c r="Q304" s="299">
        <v>7895</v>
      </c>
    </row>
    <row r="305" spans="1:17">
      <c r="A305" s="2">
        <v>80066</v>
      </c>
      <c r="B305" s="2" t="s">
        <v>656</v>
      </c>
      <c r="C305" s="289">
        <v>139</v>
      </c>
      <c r="D305" s="289">
        <v>268</v>
      </c>
      <c r="E305" s="289">
        <v>211</v>
      </c>
      <c r="F305" s="289">
        <v>184</v>
      </c>
      <c r="G305" s="290">
        <f t="shared" si="4"/>
        <v>802</v>
      </c>
      <c r="H305" s="295">
        <v>48</v>
      </c>
      <c r="I305" s="295">
        <v>136</v>
      </c>
      <c r="J305" s="295">
        <v>186</v>
      </c>
      <c r="K305" s="295">
        <v>180</v>
      </c>
      <c r="L305" s="296">
        <v>550</v>
      </c>
      <c r="M305" s="122">
        <v>29</v>
      </c>
      <c r="N305" s="122">
        <v>122</v>
      </c>
      <c r="O305" s="299">
        <v>177</v>
      </c>
      <c r="P305" s="299">
        <v>164</v>
      </c>
      <c r="Q305" s="299">
        <v>492</v>
      </c>
    </row>
    <row r="306" spans="1:17">
      <c r="A306" s="2">
        <v>80067</v>
      </c>
      <c r="B306" s="2" t="s">
        <v>333</v>
      </c>
      <c r="C306" s="289">
        <v>1022</v>
      </c>
      <c r="D306" s="289">
        <v>2390</v>
      </c>
      <c r="E306" s="289">
        <v>2071</v>
      </c>
      <c r="F306" s="289">
        <v>1279</v>
      </c>
      <c r="G306" s="290">
        <f t="shared" si="4"/>
        <v>6762</v>
      </c>
      <c r="H306" s="295">
        <v>857</v>
      </c>
      <c r="I306" s="295">
        <v>1965</v>
      </c>
      <c r="J306" s="295">
        <v>2227</v>
      </c>
      <c r="K306" s="295">
        <v>1385</v>
      </c>
      <c r="L306" s="296">
        <v>6434</v>
      </c>
      <c r="M306" s="122">
        <v>806</v>
      </c>
      <c r="N306" s="122">
        <v>1972</v>
      </c>
      <c r="O306" s="299">
        <v>2287</v>
      </c>
      <c r="P306" s="299">
        <v>1506</v>
      </c>
      <c r="Q306" s="299">
        <v>6571</v>
      </c>
    </row>
    <row r="307" spans="1:17">
      <c r="A307" s="2">
        <v>80068</v>
      </c>
      <c r="B307" s="2" t="s">
        <v>584</v>
      </c>
      <c r="C307" s="289">
        <v>227</v>
      </c>
      <c r="D307" s="289">
        <v>478</v>
      </c>
      <c r="E307" s="289">
        <v>391</v>
      </c>
      <c r="F307" s="289">
        <v>269</v>
      </c>
      <c r="G307" s="290">
        <f t="shared" si="4"/>
        <v>1365</v>
      </c>
      <c r="H307" s="295">
        <v>166</v>
      </c>
      <c r="I307" s="295">
        <v>381</v>
      </c>
      <c r="J307" s="295">
        <v>387</v>
      </c>
      <c r="K307" s="295">
        <v>238</v>
      </c>
      <c r="L307" s="296">
        <v>1172</v>
      </c>
      <c r="M307" s="122">
        <v>139</v>
      </c>
      <c r="N307" s="122">
        <v>377</v>
      </c>
      <c r="O307" s="299">
        <v>373</v>
      </c>
      <c r="P307" s="299">
        <v>248</v>
      </c>
      <c r="Q307" s="299">
        <v>1137</v>
      </c>
    </row>
    <row r="308" spans="1:17">
      <c r="A308" s="2">
        <v>80069</v>
      </c>
      <c r="B308" s="2" t="s">
        <v>290</v>
      </c>
      <c r="C308" s="289">
        <v>3223</v>
      </c>
      <c r="D308" s="289">
        <v>5845</v>
      </c>
      <c r="E308" s="289">
        <v>4028</v>
      </c>
      <c r="F308" s="289">
        <v>1955</v>
      </c>
      <c r="G308" s="290">
        <f t="shared" si="4"/>
        <v>15051</v>
      </c>
      <c r="H308" s="295">
        <v>2629</v>
      </c>
      <c r="I308" s="295">
        <v>5044</v>
      </c>
      <c r="J308" s="295">
        <v>4461</v>
      </c>
      <c r="K308" s="295">
        <v>2246</v>
      </c>
      <c r="L308" s="296">
        <v>14380</v>
      </c>
      <c r="M308" s="122">
        <v>2628</v>
      </c>
      <c r="N308" s="122">
        <v>5210</v>
      </c>
      <c r="O308" s="299">
        <v>4723</v>
      </c>
      <c r="P308" s="299">
        <v>2388</v>
      </c>
      <c r="Q308" s="299">
        <v>14949</v>
      </c>
    </row>
    <row r="309" spans="1:17">
      <c r="A309" s="2">
        <v>80070</v>
      </c>
      <c r="B309" s="2" t="s">
        <v>623</v>
      </c>
      <c r="C309" s="289">
        <v>165</v>
      </c>
      <c r="D309" s="289">
        <v>332</v>
      </c>
      <c r="E309" s="289">
        <v>328</v>
      </c>
      <c r="F309" s="289">
        <v>272</v>
      </c>
      <c r="G309" s="290">
        <f t="shared" si="4"/>
        <v>1097</v>
      </c>
      <c r="H309" s="295">
        <v>87</v>
      </c>
      <c r="I309" s="295">
        <v>233</v>
      </c>
      <c r="J309" s="295">
        <v>296</v>
      </c>
      <c r="K309" s="295">
        <v>255</v>
      </c>
      <c r="L309" s="296">
        <v>871</v>
      </c>
      <c r="M309" s="122">
        <v>81</v>
      </c>
      <c r="N309" s="122">
        <v>218</v>
      </c>
      <c r="O309" s="299">
        <v>284</v>
      </c>
      <c r="P309" s="299">
        <v>235</v>
      </c>
      <c r="Q309" s="299">
        <v>818</v>
      </c>
    </row>
    <row r="310" spans="1:17">
      <c r="A310" s="2">
        <v>80071</v>
      </c>
      <c r="B310" s="2" t="s">
        <v>415</v>
      </c>
      <c r="C310" s="289">
        <v>653</v>
      </c>
      <c r="D310" s="289">
        <v>1224</v>
      </c>
      <c r="E310" s="289">
        <v>910</v>
      </c>
      <c r="F310" s="289">
        <v>597</v>
      </c>
      <c r="G310" s="290">
        <f t="shared" si="4"/>
        <v>3384</v>
      </c>
      <c r="H310" s="295">
        <v>526</v>
      </c>
      <c r="I310" s="295">
        <v>1086</v>
      </c>
      <c r="J310" s="295">
        <v>955</v>
      </c>
      <c r="K310" s="295">
        <v>591</v>
      </c>
      <c r="L310" s="296">
        <v>3158</v>
      </c>
      <c r="M310" s="122">
        <v>491</v>
      </c>
      <c r="N310" s="122">
        <v>1005</v>
      </c>
      <c r="O310" s="299">
        <v>963</v>
      </c>
      <c r="P310" s="299">
        <v>606</v>
      </c>
      <c r="Q310" s="299">
        <v>3065</v>
      </c>
    </row>
    <row r="311" spans="1:17">
      <c r="A311" s="2">
        <v>80072</v>
      </c>
      <c r="B311" s="2" t="s">
        <v>660</v>
      </c>
      <c r="C311" s="289">
        <v>94</v>
      </c>
      <c r="D311" s="289">
        <v>199</v>
      </c>
      <c r="E311" s="289">
        <v>152</v>
      </c>
      <c r="F311" s="289">
        <v>164</v>
      </c>
      <c r="G311" s="290">
        <f t="shared" si="4"/>
        <v>609</v>
      </c>
      <c r="H311" s="295">
        <v>67</v>
      </c>
      <c r="I311" s="295">
        <v>163</v>
      </c>
      <c r="J311" s="295">
        <v>170</v>
      </c>
      <c r="K311" s="295">
        <v>137</v>
      </c>
      <c r="L311" s="296">
        <v>537</v>
      </c>
      <c r="M311" s="122">
        <v>65</v>
      </c>
      <c r="N311" s="122">
        <v>144</v>
      </c>
      <c r="O311" s="299">
        <v>156</v>
      </c>
      <c r="P311" s="299">
        <v>131</v>
      </c>
      <c r="Q311" s="299">
        <v>496</v>
      </c>
    </row>
    <row r="312" spans="1:17">
      <c r="A312" s="2">
        <v>80073</v>
      </c>
      <c r="B312" s="2" t="s">
        <v>441</v>
      </c>
      <c r="C312" s="289">
        <v>478</v>
      </c>
      <c r="D312" s="289">
        <v>1126</v>
      </c>
      <c r="E312" s="289">
        <v>942</v>
      </c>
      <c r="F312" s="289">
        <v>811</v>
      </c>
      <c r="G312" s="290">
        <f t="shared" si="4"/>
        <v>3357</v>
      </c>
      <c r="H312" s="295">
        <v>315</v>
      </c>
      <c r="I312" s="295">
        <v>774</v>
      </c>
      <c r="J312" s="295">
        <v>912</v>
      </c>
      <c r="K312" s="295">
        <v>684</v>
      </c>
      <c r="L312" s="296">
        <v>2685</v>
      </c>
      <c r="M312" s="122">
        <v>278</v>
      </c>
      <c r="N312" s="122">
        <v>736</v>
      </c>
      <c r="O312" s="299">
        <v>938</v>
      </c>
      <c r="P312" s="299">
        <v>717</v>
      </c>
      <c r="Q312" s="299">
        <v>2669</v>
      </c>
    </row>
    <row r="313" spans="1:17">
      <c r="A313" s="2">
        <v>80074</v>
      </c>
      <c r="B313" s="2" t="s">
        <v>380</v>
      </c>
      <c r="C313" s="289">
        <v>906</v>
      </c>
      <c r="D313" s="289">
        <v>1559</v>
      </c>
      <c r="E313" s="289">
        <v>1083</v>
      </c>
      <c r="F313" s="289">
        <v>558</v>
      </c>
      <c r="G313" s="290">
        <f t="shared" si="4"/>
        <v>4106</v>
      </c>
      <c r="H313" s="295">
        <v>780</v>
      </c>
      <c r="I313" s="295">
        <v>1406</v>
      </c>
      <c r="J313" s="295">
        <v>1228</v>
      </c>
      <c r="K313" s="295">
        <v>630</v>
      </c>
      <c r="L313" s="296">
        <v>4044</v>
      </c>
      <c r="M313" s="122">
        <v>721</v>
      </c>
      <c r="N313" s="122">
        <v>1284</v>
      </c>
      <c r="O313" s="299">
        <v>1246</v>
      </c>
      <c r="P313" s="299">
        <v>668</v>
      </c>
      <c r="Q313" s="299">
        <v>3919</v>
      </c>
    </row>
    <row r="314" spans="1:17">
      <c r="A314" s="2">
        <v>80075</v>
      </c>
      <c r="B314" s="2" t="s">
        <v>570</v>
      </c>
      <c r="C314" s="289">
        <v>280</v>
      </c>
      <c r="D314" s="289">
        <v>551</v>
      </c>
      <c r="E314" s="289">
        <v>505</v>
      </c>
      <c r="F314" s="289">
        <v>379</v>
      </c>
      <c r="G314" s="290">
        <f t="shared" si="4"/>
        <v>1715</v>
      </c>
      <c r="H314" s="295">
        <v>124</v>
      </c>
      <c r="I314" s="295">
        <v>344</v>
      </c>
      <c r="J314" s="295">
        <v>471</v>
      </c>
      <c r="K314" s="295">
        <v>326</v>
      </c>
      <c r="L314" s="296">
        <v>1265</v>
      </c>
      <c r="M314" s="122">
        <v>101</v>
      </c>
      <c r="N314" s="122">
        <v>321</v>
      </c>
      <c r="O314" s="299">
        <v>450</v>
      </c>
      <c r="P314" s="299">
        <v>336</v>
      </c>
      <c r="Q314" s="299">
        <v>1208</v>
      </c>
    </row>
    <row r="315" spans="1:17">
      <c r="A315" s="2">
        <v>80076</v>
      </c>
      <c r="B315" s="2" t="s">
        <v>659</v>
      </c>
      <c r="C315" s="289">
        <v>112</v>
      </c>
      <c r="D315" s="289">
        <v>215</v>
      </c>
      <c r="E315" s="289">
        <v>148</v>
      </c>
      <c r="F315" s="289">
        <v>142</v>
      </c>
      <c r="G315" s="290">
        <f t="shared" si="4"/>
        <v>617</v>
      </c>
      <c r="H315" s="295">
        <v>73</v>
      </c>
      <c r="I315" s="295">
        <v>161</v>
      </c>
      <c r="J315" s="295">
        <v>162</v>
      </c>
      <c r="K315" s="295">
        <v>143</v>
      </c>
      <c r="L315" s="296">
        <v>539</v>
      </c>
      <c r="M315" s="122">
        <v>81</v>
      </c>
      <c r="N315" s="122">
        <v>152</v>
      </c>
      <c r="O315" s="299">
        <v>164</v>
      </c>
      <c r="P315" s="299">
        <v>140</v>
      </c>
      <c r="Q315" s="299">
        <v>537</v>
      </c>
    </row>
    <row r="316" spans="1:17">
      <c r="A316" s="2">
        <v>80077</v>
      </c>
      <c r="B316" s="2" t="s">
        <v>508</v>
      </c>
      <c r="C316" s="289">
        <v>340</v>
      </c>
      <c r="D316" s="289">
        <v>656</v>
      </c>
      <c r="E316" s="289">
        <v>563</v>
      </c>
      <c r="F316" s="289">
        <v>426</v>
      </c>
      <c r="G316" s="290">
        <f t="shared" si="4"/>
        <v>1985</v>
      </c>
      <c r="H316" s="295">
        <v>240</v>
      </c>
      <c r="I316" s="295">
        <v>619</v>
      </c>
      <c r="J316" s="295">
        <v>579</v>
      </c>
      <c r="K316" s="295">
        <v>395</v>
      </c>
      <c r="L316" s="296">
        <v>1833</v>
      </c>
      <c r="M316" s="122">
        <v>207</v>
      </c>
      <c r="N316" s="122">
        <v>582</v>
      </c>
      <c r="O316" s="299">
        <v>571</v>
      </c>
      <c r="P316" s="299">
        <v>414</v>
      </c>
      <c r="Q316" s="299">
        <v>1774</v>
      </c>
    </row>
    <row r="317" spans="1:17">
      <c r="A317" s="2">
        <v>80078</v>
      </c>
      <c r="B317" s="2" t="s">
        <v>601</v>
      </c>
      <c r="C317" s="289">
        <v>198</v>
      </c>
      <c r="D317" s="289">
        <v>320</v>
      </c>
      <c r="E317" s="289">
        <v>268</v>
      </c>
      <c r="F317" s="289">
        <v>309</v>
      </c>
      <c r="G317" s="290">
        <f t="shared" si="4"/>
        <v>1095</v>
      </c>
      <c r="H317" s="295">
        <v>160</v>
      </c>
      <c r="I317" s="295">
        <v>271</v>
      </c>
      <c r="J317" s="295">
        <v>307</v>
      </c>
      <c r="K317" s="295">
        <v>279</v>
      </c>
      <c r="L317" s="296">
        <v>1017</v>
      </c>
      <c r="M317" s="122">
        <v>126</v>
      </c>
      <c r="N317" s="122">
        <v>268</v>
      </c>
      <c r="O317" s="299">
        <v>293</v>
      </c>
      <c r="P317" s="299">
        <v>261</v>
      </c>
      <c r="Q317" s="299">
        <v>948</v>
      </c>
    </row>
    <row r="318" spans="1:17">
      <c r="A318" s="2">
        <v>80079</v>
      </c>
      <c r="B318" s="2" t="s">
        <v>645</v>
      </c>
      <c r="C318" s="289">
        <v>128</v>
      </c>
      <c r="D318" s="289">
        <v>236</v>
      </c>
      <c r="E318" s="289">
        <v>164</v>
      </c>
      <c r="F318" s="289">
        <v>187</v>
      </c>
      <c r="G318" s="290">
        <f t="shared" si="4"/>
        <v>715</v>
      </c>
      <c r="H318" s="295">
        <v>99</v>
      </c>
      <c r="I318" s="295">
        <v>206</v>
      </c>
      <c r="J318" s="295">
        <v>212</v>
      </c>
      <c r="K318" s="295">
        <v>162</v>
      </c>
      <c r="L318" s="296">
        <v>679</v>
      </c>
      <c r="M318" s="122">
        <v>76</v>
      </c>
      <c r="N318" s="122">
        <v>193</v>
      </c>
      <c r="O318" s="299">
        <v>198</v>
      </c>
      <c r="P318" s="299">
        <v>147</v>
      </c>
      <c r="Q318" s="299">
        <v>614</v>
      </c>
    </row>
    <row r="319" spans="1:17">
      <c r="A319" s="2">
        <v>80080</v>
      </c>
      <c r="B319" s="2" t="s">
        <v>676</v>
      </c>
      <c r="C319" s="289">
        <v>61</v>
      </c>
      <c r="D319" s="289">
        <v>121</v>
      </c>
      <c r="E319" s="289">
        <v>107</v>
      </c>
      <c r="F319" s="289">
        <v>147</v>
      </c>
      <c r="G319" s="290">
        <f t="shared" si="4"/>
        <v>436</v>
      </c>
      <c r="H319" s="295">
        <v>34</v>
      </c>
      <c r="I319" s="295">
        <v>94</v>
      </c>
      <c r="J319" s="295">
        <v>103</v>
      </c>
      <c r="K319" s="295">
        <v>92</v>
      </c>
      <c r="L319" s="296">
        <v>323</v>
      </c>
      <c r="M319" s="122">
        <v>44</v>
      </c>
      <c r="N319" s="122">
        <v>97</v>
      </c>
      <c r="O319" s="299">
        <v>125</v>
      </c>
      <c r="P319" s="299">
        <v>81</v>
      </c>
      <c r="Q319" s="299">
        <v>347</v>
      </c>
    </row>
    <row r="320" spans="1:17">
      <c r="A320" s="2">
        <v>80081</v>
      </c>
      <c r="B320" s="2" t="s">
        <v>379</v>
      </c>
      <c r="C320" s="289">
        <v>775</v>
      </c>
      <c r="D320" s="289">
        <v>1462</v>
      </c>
      <c r="E320" s="289">
        <v>1081</v>
      </c>
      <c r="F320" s="289">
        <v>756</v>
      </c>
      <c r="G320" s="290">
        <f t="shared" si="4"/>
        <v>4074</v>
      </c>
      <c r="H320" s="295">
        <v>647</v>
      </c>
      <c r="I320" s="295">
        <v>1376</v>
      </c>
      <c r="J320" s="295">
        <v>1252</v>
      </c>
      <c r="K320" s="295">
        <v>778</v>
      </c>
      <c r="L320" s="296">
        <v>4053</v>
      </c>
      <c r="M320" s="122">
        <v>668</v>
      </c>
      <c r="N320" s="122">
        <v>1367</v>
      </c>
      <c r="O320" s="299">
        <v>1295</v>
      </c>
      <c r="P320" s="299">
        <v>810</v>
      </c>
      <c r="Q320" s="299">
        <v>4140</v>
      </c>
    </row>
    <row r="321" spans="1:17">
      <c r="A321" s="2">
        <v>80082</v>
      </c>
      <c r="B321" s="2" t="s">
        <v>554</v>
      </c>
      <c r="C321" s="289">
        <v>202</v>
      </c>
      <c r="D321" s="289">
        <v>442</v>
      </c>
      <c r="E321" s="289">
        <v>396</v>
      </c>
      <c r="F321" s="289">
        <v>349</v>
      </c>
      <c r="G321" s="290">
        <f t="shared" si="4"/>
        <v>1389</v>
      </c>
      <c r="H321" s="295">
        <v>184</v>
      </c>
      <c r="I321" s="295">
        <v>383</v>
      </c>
      <c r="J321" s="295">
        <v>428</v>
      </c>
      <c r="K321" s="295">
        <v>337</v>
      </c>
      <c r="L321" s="296">
        <v>1332</v>
      </c>
      <c r="M321" s="122">
        <v>183</v>
      </c>
      <c r="N321" s="122">
        <v>401</v>
      </c>
      <c r="O321" s="299">
        <v>444</v>
      </c>
      <c r="P321" s="299">
        <v>338</v>
      </c>
      <c r="Q321" s="299">
        <v>1366</v>
      </c>
    </row>
    <row r="322" spans="1:17">
      <c r="A322" s="2">
        <v>80083</v>
      </c>
      <c r="B322" s="2" t="s">
        <v>572</v>
      </c>
      <c r="C322" s="289">
        <v>228</v>
      </c>
      <c r="D322" s="289">
        <v>534</v>
      </c>
      <c r="E322" s="289">
        <v>394</v>
      </c>
      <c r="F322" s="289">
        <v>314</v>
      </c>
      <c r="G322" s="290">
        <f t="shared" si="4"/>
        <v>1470</v>
      </c>
      <c r="H322" s="295">
        <v>140</v>
      </c>
      <c r="I322" s="295">
        <v>395</v>
      </c>
      <c r="J322" s="295">
        <v>403</v>
      </c>
      <c r="K322" s="295">
        <v>309</v>
      </c>
      <c r="L322" s="296">
        <v>1247</v>
      </c>
      <c r="M322" s="122">
        <v>132</v>
      </c>
      <c r="N322" s="122">
        <v>379</v>
      </c>
      <c r="O322" s="299">
        <v>398</v>
      </c>
      <c r="P322" s="299">
        <v>320</v>
      </c>
      <c r="Q322" s="299">
        <v>1229</v>
      </c>
    </row>
    <row r="323" spans="1:17">
      <c r="A323" s="2">
        <v>80084</v>
      </c>
      <c r="B323" s="2" t="s">
        <v>609</v>
      </c>
      <c r="C323" s="289">
        <v>201</v>
      </c>
      <c r="D323" s="289">
        <v>367</v>
      </c>
      <c r="E323" s="289">
        <v>276</v>
      </c>
      <c r="F323" s="289">
        <v>203</v>
      </c>
      <c r="G323" s="290">
        <f t="shared" si="4"/>
        <v>1047</v>
      </c>
      <c r="H323" s="295">
        <v>135</v>
      </c>
      <c r="I323" s="295">
        <v>315</v>
      </c>
      <c r="J323" s="295">
        <v>310</v>
      </c>
      <c r="K323" s="295">
        <v>216</v>
      </c>
      <c r="L323" s="296">
        <v>976</v>
      </c>
      <c r="M323" s="122">
        <v>122</v>
      </c>
      <c r="N323" s="122">
        <v>281</v>
      </c>
      <c r="O323" s="299">
        <v>314</v>
      </c>
      <c r="P323" s="299">
        <v>222</v>
      </c>
      <c r="Q323" s="299">
        <v>939</v>
      </c>
    </row>
    <row r="324" spans="1:17">
      <c r="A324" s="2">
        <v>80085</v>
      </c>
      <c r="B324" s="2" t="s">
        <v>348</v>
      </c>
      <c r="C324" s="289">
        <v>876</v>
      </c>
      <c r="D324" s="289">
        <v>1796</v>
      </c>
      <c r="E324" s="289">
        <v>1490</v>
      </c>
      <c r="F324" s="289">
        <v>1014</v>
      </c>
      <c r="G324" s="290">
        <f t="shared" si="4"/>
        <v>5176</v>
      </c>
      <c r="H324" s="295">
        <v>728</v>
      </c>
      <c r="I324" s="295">
        <v>1602</v>
      </c>
      <c r="J324" s="295">
        <v>1724</v>
      </c>
      <c r="K324" s="295">
        <v>1061</v>
      </c>
      <c r="L324" s="296">
        <v>5115</v>
      </c>
      <c r="M324" s="122">
        <v>684</v>
      </c>
      <c r="N324" s="122">
        <v>1505</v>
      </c>
      <c r="O324" s="299">
        <v>1721</v>
      </c>
      <c r="P324" s="299">
        <v>1102</v>
      </c>
      <c r="Q324" s="299">
        <v>5012</v>
      </c>
    </row>
    <row r="325" spans="1:17">
      <c r="A325" s="2">
        <v>80086</v>
      </c>
      <c r="B325" s="2" t="s">
        <v>432</v>
      </c>
      <c r="C325" s="289">
        <v>603</v>
      </c>
      <c r="D325" s="289">
        <v>1249</v>
      </c>
      <c r="E325" s="289">
        <v>851</v>
      </c>
      <c r="F325" s="289">
        <v>649</v>
      </c>
      <c r="G325" s="290">
        <f t="shared" ref="G325:G388" si="5">SUM(C325:F325)</f>
        <v>3352</v>
      </c>
      <c r="H325" s="295">
        <v>409</v>
      </c>
      <c r="I325" s="295">
        <v>896</v>
      </c>
      <c r="J325" s="295">
        <v>900</v>
      </c>
      <c r="K325" s="295">
        <v>615</v>
      </c>
      <c r="L325" s="296">
        <v>2820</v>
      </c>
      <c r="M325" s="122">
        <v>389</v>
      </c>
      <c r="N325" s="122">
        <v>897</v>
      </c>
      <c r="O325" s="299">
        <v>907</v>
      </c>
      <c r="P325" s="299">
        <v>633</v>
      </c>
      <c r="Q325" s="299">
        <v>2826</v>
      </c>
    </row>
    <row r="326" spans="1:17">
      <c r="A326" s="2">
        <v>80087</v>
      </c>
      <c r="B326" s="2" t="s">
        <v>617</v>
      </c>
      <c r="C326" s="289">
        <v>175</v>
      </c>
      <c r="D326" s="289">
        <v>323</v>
      </c>
      <c r="E326" s="289">
        <v>259</v>
      </c>
      <c r="F326" s="289">
        <v>207</v>
      </c>
      <c r="G326" s="290">
        <f t="shared" si="5"/>
        <v>964</v>
      </c>
      <c r="H326" s="295">
        <v>129</v>
      </c>
      <c r="I326" s="295">
        <v>284</v>
      </c>
      <c r="J326" s="295">
        <v>311</v>
      </c>
      <c r="K326" s="295">
        <v>190</v>
      </c>
      <c r="L326" s="296">
        <v>914</v>
      </c>
      <c r="M326" s="122">
        <v>109</v>
      </c>
      <c r="N326" s="122">
        <v>270</v>
      </c>
      <c r="O326" s="299">
        <v>293</v>
      </c>
      <c r="P326" s="299">
        <v>191</v>
      </c>
      <c r="Q326" s="299">
        <v>863</v>
      </c>
    </row>
    <row r="327" spans="1:17">
      <c r="A327" s="2">
        <v>80088</v>
      </c>
      <c r="B327" s="2" t="s">
        <v>284</v>
      </c>
      <c r="C327" s="289">
        <v>3090</v>
      </c>
      <c r="D327" s="289">
        <v>6527</v>
      </c>
      <c r="E327" s="289">
        <v>4713</v>
      </c>
      <c r="F327" s="289">
        <v>2404</v>
      </c>
      <c r="G327" s="290">
        <f t="shared" si="5"/>
        <v>16734</v>
      </c>
      <c r="H327" s="295">
        <v>2738</v>
      </c>
      <c r="I327" s="295">
        <v>5672</v>
      </c>
      <c r="J327" s="295">
        <v>5741</v>
      </c>
      <c r="K327" s="295">
        <v>2728</v>
      </c>
      <c r="L327" s="296">
        <v>16879</v>
      </c>
      <c r="M327" s="122">
        <v>2796</v>
      </c>
      <c r="N327" s="122">
        <v>5860</v>
      </c>
      <c r="O327" s="299">
        <v>6342</v>
      </c>
      <c r="P327" s="299">
        <v>3122</v>
      </c>
      <c r="Q327" s="299">
        <v>18120</v>
      </c>
    </row>
    <row r="328" spans="1:17">
      <c r="A328" s="2">
        <v>80089</v>
      </c>
      <c r="B328" s="2" t="s">
        <v>481</v>
      </c>
      <c r="C328" s="289">
        <v>542</v>
      </c>
      <c r="D328" s="289">
        <v>891</v>
      </c>
      <c r="E328" s="289">
        <v>565</v>
      </c>
      <c r="F328" s="289">
        <v>331</v>
      </c>
      <c r="G328" s="290">
        <f t="shared" si="5"/>
        <v>2329</v>
      </c>
      <c r="H328" s="295">
        <v>399</v>
      </c>
      <c r="I328" s="295">
        <v>781</v>
      </c>
      <c r="J328" s="295">
        <v>624</v>
      </c>
      <c r="K328" s="295">
        <v>350</v>
      </c>
      <c r="L328" s="296">
        <v>2154</v>
      </c>
      <c r="M328" s="122">
        <v>355</v>
      </c>
      <c r="N328" s="122">
        <v>750</v>
      </c>
      <c r="O328" s="299">
        <v>638</v>
      </c>
      <c r="P328" s="299">
        <v>366</v>
      </c>
      <c r="Q328" s="299">
        <v>2109</v>
      </c>
    </row>
    <row r="329" spans="1:17">
      <c r="A329" s="2">
        <v>80090</v>
      </c>
      <c r="B329" s="2" t="s">
        <v>678</v>
      </c>
      <c r="C329" s="289">
        <v>36</v>
      </c>
      <c r="D329" s="289">
        <v>104</v>
      </c>
      <c r="E329" s="289">
        <v>103</v>
      </c>
      <c r="F329" s="289">
        <v>152</v>
      </c>
      <c r="G329" s="290">
        <f t="shared" si="5"/>
        <v>395</v>
      </c>
      <c r="H329" s="295">
        <v>21</v>
      </c>
      <c r="I329" s="295">
        <v>64</v>
      </c>
      <c r="J329" s="295">
        <v>86</v>
      </c>
      <c r="K329" s="295">
        <v>108</v>
      </c>
      <c r="L329" s="296">
        <v>279</v>
      </c>
      <c r="M329" s="122">
        <v>18</v>
      </c>
      <c r="N329" s="122">
        <v>49</v>
      </c>
      <c r="O329" s="299">
        <v>76</v>
      </c>
      <c r="P329" s="299">
        <v>113</v>
      </c>
      <c r="Q329" s="299">
        <v>256</v>
      </c>
    </row>
    <row r="330" spans="1:17">
      <c r="A330" s="2">
        <v>80091</v>
      </c>
      <c r="B330" s="2" t="s">
        <v>550</v>
      </c>
      <c r="C330" s="289">
        <v>201</v>
      </c>
      <c r="D330" s="289">
        <v>460</v>
      </c>
      <c r="E330" s="289">
        <v>403</v>
      </c>
      <c r="F330" s="289">
        <v>309</v>
      </c>
      <c r="G330" s="290">
        <f t="shared" si="5"/>
        <v>1373</v>
      </c>
      <c r="H330" s="295">
        <v>144</v>
      </c>
      <c r="I330" s="295">
        <v>454</v>
      </c>
      <c r="J330" s="295">
        <v>463</v>
      </c>
      <c r="K330" s="295">
        <v>279</v>
      </c>
      <c r="L330" s="296">
        <v>1340</v>
      </c>
      <c r="M330" s="122">
        <v>152</v>
      </c>
      <c r="N330" s="122">
        <v>476</v>
      </c>
      <c r="O330" s="299">
        <v>452</v>
      </c>
      <c r="P330" s="299">
        <v>306</v>
      </c>
      <c r="Q330" s="299">
        <v>1386</v>
      </c>
    </row>
    <row r="331" spans="1:17">
      <c r="A331" s="2">
        <v>80092</v>
      </c>
      <c r="B331" s="2" t="s">
        <v>439</v>
      </c>
      <c r="C331" s="289">
        <v>590</v>
      </c>
      <c r="D331" s="289">
        <v>1080</v>
      </c>
      <c r="E331" s="289">
        <v>711</v>
      </c>
      <c r="F331" s="289">
        <v>435</v>
      </c>
      <c r="G331" s="290">
        <f t="shared" si="5"/>
        <v>2816</v>
      </c>
      <c r="H331" s="295">
        <v>453</v>
      </c>
      <c r="I331" s="295">
        <v>943</v>
      </c>
      <c r="J331" s="295">
        <v>868</v>
      </c>
      <c r="K331" s="295">
        <v>423</v>
      </c>
      <c r="L331" s="296">
        <v>2687</v>
      </c>
      <c r="M331" s="122">
        <v>392</v>
      </c>
      <c r="N331" s="122">
        <v>875</v>
      </c>
      <c r="O331" s="299">
        <v>911</v>
      </c>
      <c r="P331" s="299">
        <v>432</v>
      </c>
      <c r="Q331" s="299">
        <v>2610</v>
      </c>
    </row>
    <row r="332" spans="1:17">
      <c r="A332" s="2">
        <v>80093</v>
      </c>
      <c r="B332" s="2" t="s">
        <v>288</v>
      </c>
      <c r="C332" s="289">
        <v>2913</v>
      </c>
      <c r="D332" s="289">
        <v>6063</v>
      </c>
      <c r="E332" s="289">
        <v>4433</v>
      </c>
      <c r="F332" s="289">
        <v>2390</v>
      </c>
      <c r="G332" s="290">
        <f t="shared" si="5"/>
        <v>15799</v>
      </c>
      <c r="H332" s="295">
        <v>2392</v>
      </c>
      <c r="I332" s="295">
        <v>5286</v>
      </c>
      <c r="J332" s="295">
        <v>5059</v>
      </c>
      <c r="K332" s="295">
        <v>2573</v>
      </c>
      <c r="L332" s="296">
        <v>15310</v>
      </c>
      <c r="M332" s="122">
        <v>2362</v>
      </c>
      <c r="N332" s="122">
        <v>5225</v>
      </c>
      <c r="O332" s="299">
        <v>5291</v>
      </c>
      <c r="P332" s="299">
        <v>2796</v>
      </c>
      <c r="Q332" s="299">
        <v>15674</v>
      </c>
    </row>
    <row r="333" spans="1:17">
      <c r="A333" s="2">
        <v>80094</v>
      </c>
      <c r="B333" s="2" t="s">
        <v>658</v>
      </c>
      <c r="C333" s="289">
        <v>98</v>
      </c>
      <c r="D333" s="289">
        <v>176</v>
      </c>
      <c r="E333" s="289">
        <v>138</v>
      </c>
      <c r="F333" s="289">
        <v>125</v>
      </c>
      <c r="G333" s="290">
        <f t="shared" si="5"/>
        <v>537</v>
      </c>
      <c r="H333" s="295">
        <v>83</v>
      </c>
      <c r="I333" s="295">
        <v>177</v>
      </c>
      <c r="J333" s="295">
        <v>187</v>
      </c>
      <c r="K333" s="295">
        <v>102</v>
      </c>
      <c r="L333" s="296">
        <v>549</v>
      </c>
      <c r="M333" s="122">
        <v>67</v>
      </c>
      <c r="N333" s="122">
        <v>171</v>
      </c>
      <c r="O333" s="299">
        <v>177</v>
      </c>
      <c r="P333" s="299">
        <v>106</v>
      </c>
      <c r="Q333" s="299">
        <v>521</v>
      </c>
    </row>
    <row r="334" spans="1:17">
      <c r="A334" s="2">
        <v>80095</v>
      </c>
      <c r="B334" s="2" t="s">
        <v>472</v>
      </c>
      <c r="C334" s="289">
        <v>449</v>
      </c>
      <c r="D334" s="289">
        <v>840</v>
      </c>
      <c r="E334" s="289">
        <v>634</v>
      </c>
      <c r="F334" s="289">
        <v>406</v>
      </c>
      <c r="G334" s="290">
        <f t="shared" si="5"/>
        <v>2329</v>
      </c>
      <c r="H334" s="295">
        <v>308</v>
      </c>
      <c r="I334" s="295">
        <v>757</v>
      </c>
      <c r="J334" s="295">
        <v>726</v>
      </c>
      <c r="K334" s="295">
        <v>432</v>
      </c>
      <c r="L334" s="296">
        <v>2223</v>
      </c>
      <c r="M334" s="122">
        <v>296</v>
      </c>
      <c r="N334" s="122">
        <v>722</v>
      </c>
      <c r="O334" s="299">
        <v>740</v>
      </c>
      <c r="P334" s="299">
        <v>444</v>
      </c>
      <c r="Q334" s="299">
        <v>2202</v>
      </c>
    </row>
    <row r="335" spans="1:17">
      <c r="A335" s="2">
        <v>80096</v>
      </c>
      <c r="B335" s="2" t="s">
        <v>292</v>
      </c>
      <c r="C335" s="289">
        <v>2164</v>
      </c>
      <c r="D335" s="289">
        <v>4719</v>
      </c>
      <c r="E335" s="289">
        <v>4047</v>
      </c>
      <c r="F335" s="289">
        <v>2189</v>
      </c>
      <c r="G335" s="290">
        <f t="shared" si="5"/>
        <v>13119</v>
      </c>
      <c r="H335" s="295">
        <v>1958</v>
      </c>
      <c r="I335" s="295">
        <v>4344</v>
      </c>
      <c r="J335" s="295">
        <v>4580</v>
      </c>
      <c r="K335" s="295">
        <v>2513</v>
      </c>
      <c r="L335" s="296">
        <v>13395</v>
      </c>
      <c r="M335" s="122">
        <v>1943</v>
      </c>
      <c r="N335" s="122">
        <v>4294</v>
      </c>
      <c r="O335" s="299">
        <v>4818</v>
      </c>
      <c r="P335" s="299">
        <v>2758</v>
      </c>
      <c r="Q335" s="299">
        <v>13813</v>
      </c>
    </row>
    <row r="336" spans="1:17">
      <c r="A336" s="2">
        <v>80097</v>
      </c>
      <c r="B336" s="2" t="s">
        <v>374</v>
      </c>
      <c r="C336" s="289">
        <v>760</v>
      </c>
      <c r="D336" s="289">
        <v>1581</v>
      </c>
      <c r="E336" s="289">
        <v>1271</v>
      </c>
      <c r="F336" s="289">
        <v>727</v>
      </c>
      <c r="G336" s="290">
        <f t="shared" si="5"/>
        <v>4339</v>
      </c>
      <c r="H336" s="295">
        <v>662</v>
      </c>
      <c r="I336" s="295">
        <v>1412</v>
      </c>
      <c r="J336" s="295">
        <v>1383</v>
      </c>
      <c r="K336" s="295">
        <v>842</v>
      </c>
      <c r="L336" s="296">
        <v>4299</v>
      </c>
      <c r="M336" s="122">
        <v>659</v>
      </c>
      <c r="N336" s="122">
        <v>1458</v>
      </c>
      <c r="O336" s="299">
        <v>1413</v>
      </c>
      <c r="P336" s="299">
        <v>909</v>
      </c>
      <c r="Q336" s="299">
        <v>4439</v>
      </c>
    </row>
    <row r="337" spans="1:17">
      <c r="A337" s="2">
        <v>101001</v>
      </c>
      <c r="B337" s="2" t="s">
        <v>461</v>
      </c>
      <c r="C337" s="289">
        <v>381</v>
      </c>
      <c r="D337" s="289">
        <v>849</v>
      </c>
      <c r="E337" s="289">
        <v>713</v>
      </c>
      <c r="F337" s="289">
        <v>527</v>
      </c>
      <c r="G337" s="290">
        <f t="shared" si="5"/>
        <v>2470</v>
      </c>
      <c r="H337" s="295">
        <v>301</v>
      </c>
      <c r="I337" s="295">
        <v>730</v>
      </c>
      <c r="J337" s="295">
        <v>787</v>
      </c>
      <c r="K337" s="295">
        <v>509</v>
      </c>
      <c r="L337" s="296">
        <v>2327</v>
      </c>
      <c r="M337" s="122">
        <v>286</v>
      </c>
      <c r="N337" s="122">
        <v>694</v>
      </c>
      <c r="O337" s="299">
        <v>777</v>
      </c>
      <c r="P337" s="299">
        <v>562</v>
      </c>
      <c r="Q337" s="299">
        <v>2319</v>
      </c>
    </row>
    <row r="338" spans="1:17">
      <c r="A338" s="2">
        <v>101002</v>
      </c>
      <c r="B338" s="2" t="s">
        <v>521</v>
      </c>
      <c r="C338" s="289">
        <v>255</v>
      </c>
      <c r="D338" s="289">
        <v>632</v>
      </c>
      <c r="E338" s="289">
        <v>547</v>
      </c>
      <c r="F338" s="289">
        <v>346</v>
      </c>
      <c r="G338" s="290">
        <f t="shared" si="5"/>
        <v>1780</v>
      </c>
      <c r="H338" s="295">
        <v>243</v>
      </c>
      <c r="I338" s="295">
        <v>523</v>
      </c>
      <c r="J338" s="295">
        <v>560</v>
      </c>
      <c r="K338" s="295">
        <v>369</v>
      </c>
      <c r="L338" s="296">
        <v>1695</v>
      </c>
      <c r="M338" s="122">
        <v>213</v>
      </c>
      <c r="N338" s="122">
        <v>477</v>
      </c>
      <c r="O338" s="299">
        <v>567</v>
      </c>
      <c r="P338" s="299">
        <v>396</v>
      </c>
      <c r="Q338" s="299">
        <v>1653</v>
      </c>
    </row>
    <row r="339" spans="1:17">
      <c r="A339" s="2">
        <v>101003</v>
      </c>
      <c r="B339" s="2" t="s">
        <v>640</v>
      </c>
      <c r="C339" s="289">
        <v>86</v>
      </c>
      <c r="D339" s="289">
        <v>242</v>
      </c>
      <c r="E339" s="289">
        <v>287</v>
      </c>
      <c r="F339" s="289">
        <v>253</v>
      </c>
      <c r="G339" s="290">
        <f t="shared" si="5"/>
        <v>868</v>
      </c>
      <c r="H339" s="295">
        <v>71</v>
      </c>
      <c r="I339" s="295">
        <v>168</v>
      </c>
      <c r="J339" s="295">
        <v>235</v>
      </c>
      <c r="K339" s="295">
        <v>271</v>
      </c>
      <c r="L339" s="296">
        <v>745</v>
      </c>
      <c r="M339" s="122">
        <v>52</v>
      </c>
      <c r="N339" s="122">
        <v>137</v>
      </c>
      <c r="O339" s="299">
        <v>216</v>
      </c>
      <c r="P339" s="299">
        <v>266</v>
      </c>
      <c r="Q339" s="299">
        <v>671</v>
      </c>
    </row>
    <row r="340" spans="1:17">
      <c r="A340" s="2">
        <v>101004</v>
      </c>
      <c r="B340" s="2" t="s">
        <v>431</v>
      </c>
      <c r="C340" s="289">
        <v>473</v>
      </c>
      <c r="D340" s="289">
        <v>1042</v>
      </c>
      <c r="E340" s="289">
        <v>885</v>
      </c>
      <c r="F340" s="289">
        <v>760</v>
      </c>
      <c r="G340" s="290">
        <f t="shared" si="5"/>
        <v>3160</v>
      </c>
      <c r="H340" s="295">
        <v>366</v>
      </c>
      <c r="I340" s="295">
        <v>832</v>
      </c>
      <c r="J340" s="295">
        <v>893</v>
      </c>
      <c r="K340" s="295">
        <v>765</v>
      </c>
      <c r="L340" s="296">
        <v>2856</v>
      </c>
      <c r="M340" s="122">
        <v>358</v>
      </c>
      <c r="N340" s="122">
        <v>744</v>
      </c>
      <c r="O340" s="299">
        <v>853</v>
      </c>
      <c r="P340" s="299">
        <v>791</v>
      </c>
      <c r="Q340" s="299">
        <v>2746</v>
      </c>
    </row>
    <row r="341" spans="1:17">
      <c r="A341" s="2">
        <v>101005</v>
      </c>
      <c r="B341" s="2" t="s">
        <v>598</v>
      </c>
      <c r="C341" s="289">
        <v>169</v>
      </c>
      <c r="D341" s="289">
        <v>406</v>
      </c>
      <c r="E341" s="289">
        <v>400</v>
      </c>
      <c r="F341" s="289">
        <v>298</v>
      </c>
      <c r="G341" s="290">
        <f t="shared" si="5"/>
        <v>1273</v>
      </c>
      <c r="H341" s="295">
        <v>91</v>
      </c>
      <c r="I341" s="295">
        <v>313</v>
      </c>
      <c r="J341" s="295">
        <v>361</v>
      </c>
      <c r="K341" s="295">
        <v>269</v>
      </c>
      <c r="L341" s="296">
        <v>1034</v>
      </c>
      <c r="M341" s="122">
        <v>94</v>
      </c>
      <c r="N341" s="122">
        <v>302</v>
      </c>
      <c r="O341" s="299">
        <v>367</v>
      </c>
      <c r="P341" s="299">
        <v>288</v>
      </c>
      <c r="Q341" s="299">
        <v>1051</v>
      </c>
    </row>
    <row r="342" spans="1:17">
      <c r="A342" s="2">
        <v>101006</v>
      </c>
      <c r="B342" s="2" t="s">
        <v>576</v>
      </c>
      <c r="C342" s="289">
        <v>241</v>
      </c>
      <c r="D342" s="289">
        <v>452</v>
      </c>
      <c r="E342" s="289">
        <v>424</v>
      </c>
      <c r="F342" s="289">
        <v>254</v>
      </c>
      <c r="G342" s="290">
        <f t="shared" si="5"/>
        <v>1371</v>
      </c>
      <c r="H342" s="295">
        <v>129</v>
      </c>
      <c r="I342" s="295">
        <v>349</v>
      </c>
      <c r="J342" s="295">
        <v>449</v>
      </c>
      <c r="K342" s="295">
        <v>288</v>
      </c>
      <c r="L342" s="296">
        <v>1215</v>
      </c>
      <c r="M342" s="122">
        <v>106</v>
      </c>
      <c r="N342" s="122">
        <v>328</v>
      </c>
      <c r="O342" s="299">
        <v>425</v>
      </c>
      <c r="P342" s="299">
        <v>307</v>
      </c>
      <c r="Q342" s="299">
        <v>1166</v>
      </c>
    </row>
    <row r="343" spans="1:17">
      <c r="A343" s="2">
        <v>101007</v>
      </c>
      <c r="B343" s="2" t="s">
        <v>418</v>
      </c>
      <c r="C343" s="289">
        <v>632</v>
      </c>
      <c r="D343" s="289">
        <v>1373</v>
      </c>
      <c r="E343" s="289">
        <v>984</v>
      </c>
      <c r="F343" s="289">
        <v>625</v>
      </c>
      <c r="G343" s="290">
        <f t="shared" si="5"/>
        <v>3614</v>
      </c>
      <c r="H343" s="295">
        <v>438</v>
      </c>
      <c r="I343" s="295">
        <v>1026</v>
      </c>
      <c r="J343" s="295">
        <v>974</v>
      </c>
      <c r="K343" s="295">
        <v>687</v>
      </c>
      <c r="L343" s="296">
        <v>3125</v>
      </c>
      <c r="M343" s="122">
        <v>384</v>
      </c>
      <c r="N343" s="122">
        <v>926</v>
      </c>
      <c r="O343" s="299">
        <v>978</v>
      </c>
      <c r="P343" s="299">
        <v>708</v>
      </c>
      <c r="Q343" s="299">
        <v>2996</v>
      </c>
    </row>
    <row r="344" spans="1:17">
      <c r="A344" s="2">
        <v>101008</v>
      </c>
      <c r="B344" s="2" t="s">
        <v>289</v>
      </c>
      <c r="C344" s="289">
        <v>2689</v>
      </c>
      <c r="D344" s="289">
        <v>5677</v>
      </c>
      <c r="E344" s="289">
        <v>3875</v>
      </c>
      <c r="F344" s="289">
        <v>1746</v>
      </c>
      <c r="G344" s="290">
        <f t="shared" si="5"/>
        <v>13987</v>
      </c>
      <c r="H344" s="295">
        <v>2520</v>
      </c>
      <c r="I344" s="295">
        <v>5467</v>
      </c>
      <c r="J344" s="295">
        <v>4845</v>
      </c>
      <c r="K344" s="295">
        <v>2219</v>
      </c>
      <c r="L344" s="296">
        <v>15051</v>
      </c>
      <c r="M344" s="122">
        <v>2435</v>
      </c>
      <c r="N344" s="122">
        <v>5073</v>
      </c>
      <c r="O344" s="299">
        <v>5045</v>
      </c>
      <c r="P344" s="299">
        <v>2420</v>
      </c>
      <c r="Q344" s="299">
        <v>14973</v>
      </c>
    </row>
    <row r="345" spans="1:17">
      <c r="A345" s="2">
        <v>101009</v>
      </c>
      <c r="B345" s="2" t="s">
        <v>343</v>
      </c>
      <c r="C345" s="289">
        <v>839</v>
      </c>
      <c r="D345" s="289">
        <v>2045</v>
      </c>
      <c r="E345" s="289">
        <v>1610</v>
      </c>
      <c r="F345" s="289">
        <v>1006</v>
      </c>
      <c r="G345" s="290">
        <f t="shared" si="5"/>
        <v>5500</v>
      </c>
      <c r="H345" s="295">
        <v>762</v>
      </c>
      <c r="I345" s="295">
        <v>1721</v>
      </c>
      <c r="J345" s="295">
        <v>1914</v>
      </c>
      <c r="K345" s="295">
        <v>1037</v>
      </c>
      <c r="L345" s="296">
        <v>5434</v>
      </c>
      <c r="M345" s="122">
        <v>796</v>
      </c>
      <c r="N345" s="122">
        <v>1589</v>
      </c>
      <c r="O345" s="299">
        <v>1956</v>
      </c>
      <c r="P345" s="299">
        <v>1118</v>
      </c>
      <c r="Q345" s="299">
        <v>5459</v>
      </c>
    </row>
    <row r="346" spans="1:17">
      <c r="A346" s="2">
        <v>101010</v>
      </c>
      <c r="B346" s="2" t="s">
        <v>267</v>
      </c>
      <c r="C346" s="289">
        <v>11419</v>
      </c>
      <c r="D346" s="289">
        <v>23390</v>
      </c>
      <c r="E346" s="289">
        <v>17681</v>
      </c>
      <c r="F346" s="289">
        <v>7520</v>
      </c>
      <c r="G346" s="290">
        <f t="shared" si="5"/>
        <v>60010</v>
      </c>
      <c r="H346" s="295">
        <v>9712</v>
      </c>
      <c r="I346" s="295">
        <v>19640</v>
      </c>
      <c r="J346" s="295">
        <v>20268</v>
      </c>
      <c r="K346" s="295">
        <v>9261</v>
      </c>
      <c r="L346" s="296">
        <v>58881</v>
      </c>
      <c r="M346" s="122">
        <v>9675</v>
      </c>
      <c r="N346" s="122">
        <v>19895</v>
      </c>
      <c r="O346" s="299">
        <v>21306</v>
      </c>
      <c r="P346" s="299">
        <v>10255</v>
      </c>
      <c r="Q346" s="299">
        <v>61131</v>
      </c>
    </row>
    <row r="347" spans="1:17">
      <c r="A347" s="2">
        <v>101011</v>
      </c>
      <c r="B347" s="2" t="s">
        <v>411</v>
      </c>
      <c r="C347" s="289">
        <v>505</v>
      </c>
      <c r="D347" s="289">
        <v>1202</v>
      </c>
      <c r="E347" s="289">
        <v>1051</v>
      </c>
      <c r="F347" s="289">
        <v>619</v>
      </c>
      <c r="G347" s="290">
        <f t="shared" si="5"/>
        <v>3377</v>
      </c>
      <c r="H347" s="295">
        <v>438</v>
      </c>
      <c r="I347" s="295">
        <v>1014</v>
      </c>
      <c r="J347" s="295">
        <v>1081</v>
      </c>
      <c r="K347" s="295">
        <v>710</v>
      </c>
      <c r="L347" s="296">
        <v>3243</v>
      </c>
      <c r="M347" s="122">
        <v>414</v>
      </c>
      <c r="N347" s="122">
        <v>927</v>
      </c>
      <c r="O347" s="299">
        <v>1080</v>
      </c>
      <c r="P347" s="299">
        <v>744</v>
      </c>
      <c r="Q347" s="299">
        <v>3165</v>
      </c>
    </row>
    <row r="348" spans="1:17">
      <c r="A348" s="2">
        <v>101012</v>
      </c>
      <c r="B348" s="2" t="s">
        <v>302</v>
      </c>
      <c r="C348" s="289">
        <v>1974</v>
      </c>
      <c r="D348" s="289">
        <v>4103</v>
      </c>
      <c r="E348" s="289">
        <v>3182</v>
      </c>
      <c r="F348" s="289">
        <v>1570</v>
      </c>
      <c r="G348" s="290">
        <f t="shared" si="5"/>
        <v>10829</v>
      </c>
      <c r="H348" s="295">
        <v>1551</v>
      </c>
      <c r="I348" s="295">
        <v>3288</v>
      </c>
      <c r="J348" s="295">
        <v>3233</v>
      </c>
      <c r="K348" s="295">
        <v>1993</v>
      </c>
      <c r="L348" s="296">
        <v>10065</v>
      </c>
      <c r="M348" s="122">
        <v>1553</v>
      </c>
      <c r="N348" s="122">
        <v>3332</v>
      </c>
      <c r="O348" s="299">
        <v>3447</v>
      </c>
      <c r="P348" s="299">
        <v>2201</v>
      </c>
      <c r="Q348" s="299">
        <v>10533</v>
      </c>
    </row>
    <row r="349" spans="1:17">
      <c r="A349" s="2">
        <v>101013</v>
      </c>
      <c r="B349" s="2" t="s">
        <v>287</v>
      </c>
      <c r="C349" s="289">
        <v>100</v>
      </c>
      <c r="D349" s="289">
        <v>250</v>
      </c>
      <c r="E349" s="289">
        <v>238</v>
      </c>
      <c r="F349" s="289">
        <v>251</v>
      </c>
      <c r="G349" s="290">
        <f t="shared" si="5"/>
        <v>839</v>
      </c>
      <c r="H349" s="295">
        <v>3154</v>
      </c>
      <c r="I349" s="295">
        <v>6020</v>
      </c>
      <c r="J349" s="295">
        <v>4860</v>
      </c>
      <c r="K349" s="295">
        <v>1793</v>
      </c>
      <c r="L349" s="296">
        <v>15827</v>
      </c>
      <c r="M349" s="122">
        <v>3264</v>
      </c>
      <c r="N349" s="122">
        <v>6903</v>
      </c>
      <c r="O349" s="299">
        <v>5329</v>
      </c>
      <c r="P349" s="299">
        <v>2056</v>
      </c>
      <c r="Q349" s="299">
        <v>17552</v>
      </c>
    </row>
    <row r="350" spans="1:17">
      <c r="A350" s="2">
        <v>101014</v>
      </c>
      <c r="B350" s="2" t="s">
        <v>391</v>
      </c>
      <c r="C350" s="289">
        <v>569</v>
      </c>
      <c r="D350" s="289">
        <v>1212</v>
      </c>
      <c r="E350" s="289">
        <v>886</v>
      </c>
      <c r="F350" s="289">
        <v>578</v>
      </c>
      <c r="G350" s="290">
        <f t="shared" si="5"/>
        <v>3245</v>
      </c>
      <c r="H350" s="295">
        <v>582</v>
      </c>
      <c r="I350" s="295">
        <v>1141</v>
      </c>
      <c r="J350" s="295">
        <v>1090</v>
      </c>
      <c r="K350" s="295">
        <v>716</v>
      </c>
      <c r="L350" s="296">
        <v>3529</v>
      </c>
      <c r="M350" s="122">
        <v>544</v>
      </c>
      <c r="N350" s="122">
        <v>1160</v>
      </c>
      <c r="O350" s="299">
        <v>1179</v>
      </c>
      <c r="P350" s="299">
        <v>757</v>
      </c>
      <c r="Q350" s="299">
        <v>3640</v>
      </c>
    </row>
    <row r="351" spans="1:17">
      <c r="A351" s="2">
        <v>101015</v>
      </c>
      <c r="B351" s="2" t="s">
        <v>325</v>
      </c>
      <c r="C351" s="289">
        <v>1369</v>
      </c>
      <c r="D351" s="289">
        <v>2653</v>
      </c>
      <c r="E351" s="289">
        <v>1838</v>
      </c>
      <c r="F351" s="289">
        <v>1265</v>
      </c>
      <c r="G351" s="290">
        <f t="shared" si="5"/>
        <v>7125</v>
      </c>
      <c r="H351" s="295">
        <v>1118</v>
      </c>
      <c r="I351" s="295">
        <v>2287</v>
      </c>
      <c r="J351" s="295">
        <v>2073</v>
      </c>
      <c r="K351" s="295">
        <v>1240</v>
      </c>
      <c r="L351" s="296">
        <v>6718</v>
      </c>
      <c r="M351" s="122">
        <v>1082</v>
      </c>
      <c r="N351" s="122">
        <v>2140</v>
      </c>
      <c r="O351" s="299">
        <v>2064</v>
      </c>
      <c r="P351" s="299">
        <v>1288</v>
      </c>
      <c r="Q351" s="299">
        <v>6574</v>
      </c>
    </row>
    <row r="352" spans="1:17">
      <c r="A352" s="2">
        <v>101016</v>
      </c>
      <c r="B352" s="2" t="s">
        <v>553</v>
      </c>
      <c r="C352" s="289">
        <v>205</v>
      </c>
      <c r="D352" s="289">
        <v>513</v>
      </c>
      <c r="E352" s="289">
        <v>501</v>
      </c>
      <c r="F352" s="289">
        <v>408</v>
      </c>
      <c r="G352" s="290">
        <f t="shared" si="5"/>
        <v>1627</v>
      </c>
      <c r="H352" s="295">
        <v>131</v>
      </c>
      <c r="I352" s="295">
        <v>355</v>
      </c>
      <c r="J352" s="295">
        <v>444</v>
      </c>
      <c r="K352" s="295">
        <v>407</v>
      </c>
      <c r="L352" s="296">
        <v>1337</v>
      </c>
      <c r="M352" s="122">
        <v>116</v>
      </c>
      <c r="N352" s="122">
        <v>314</v>
      </c>
      <c r="O352" s="299">
        <v>386</v>
      </c>
      <c r="P352" s="299">
        <v>426</v>
      </c>
      <c r="Q352" s="299">
        <v>1242</v>
      </c>
    </row>
    <row r="353" spans="1:17">
      <c r="A353" s="2">
        <v>101017</v>
      </c>
      <c r="B353" s="2" t="s">
        <v>306</v>
      </c>
      <c r="C353" s="289">
        <v>1859</v>
      </c>
      <c r="D353" s="289">
        <v>3683</v>
      </c>
      <c r="E353" s="289">
        <v>2551</v>
      </c>
      <c r="F353" s="289">
        <v>1501</v>
      </c>
      <c r="G353" s="290">
        <f t="shared" si="5"/>
        <v>9594</v>
      </c>
      <c r="H353" s="295">
        <v>1551</v>
      </c>
      <c r="I353" s="295">
        <v>3204</v>
      </c>
      <c r="J353" s="295">
        <v>2934</v>
      </c>
      <c r="K353" s="295">
        <v>1578</v>
      </c>
      <c r="L353" s="296">
        <v>9267</v>
      </c>
      <c r="M353" s="122">
        <v>1528</v>
      </c>
      <c r="N353" s="122">
        <v>3060</v>
      </c>
      <c r="O353" s="299">
        <v>2964</v>
      </c>
      <c r="P353" s="299">
        <v>1678</v>
      </c>
      <c r="Q353" s="299">
        <v>9230</v>
      </c>
    </row>
    <row r="354" spans="1:17">
      <c r="A354" s="2">
        <v>101018</v>
      </c>
      <c r="B354" s="2" t="s">
        <v>395</v>
      </c>
      <c r="C354" s="289">
        <v>627</v>
      </c>
      <c r="D354" s="289">
        <v>1270</v>
      </c>
      <c r="E354" s="289">
        <v>944</v>
      </c>
      <c r="F354" s="289">
        <v>544</v>
      </c>
      <c r="G354" s="290">
        <f t="shared" si="5"/>
        <v>3385</v>
      </c>
      <c r="H354" s="295">
        <v>552</v>
      </c>
      <c r="I354" s="295">
        <v>1150</v>
      </c>
      <c r="J354" s="295">
        <v>1145</v>
      </c>
      <c r="K354" s="295">
        <v>620</v>
      </c>
      <c r="L354" s="296">
        <v>3467</v>
      </c>
      <c r="M354" s="122">
        <v>549</v>
      </c>
      <c r="N354" s="122">
        <v>1059</v>
      </c>
      <c r="O354" s="299">
        <v>1128</v>
      </c>
      <c r="P354" s="299">
        <v>694</v>
      </c>
      <c r="Q354" s="299">
        <v>3430</v>
      </c>
    </row>
    <row r="355" spans="1:17">
      <c r="A355" s="2">
        <v>101019</v>
      </c>
      <c r="B355" s="2" t="s">
        <v>342</v>
      </c>
      <c r="C355" s="289">
        <v>1142</v>
      </c>
      <c r="D355" s="289">
        <v>2225</v>
      </c>
      <c r="E355" s="289">
        <v>1531</v>
      </c>
      <c r="F355" s="289">
        <v>716</v>
      </c>
      <c r="G355" s="290">
        <f t="shared" si="5"/>
        <v>5614</v>
      </c>
      <c r="H355" s="295">
        <v>913</v>
      </c>
      <c r="I355" s="295">
        <v>1947</v>
      </c>
      <c r="J355" s="295">
        <v>1821</v>
      </c>
      <c r="K355" s="295">
        <v>913</v>
      </c>
      <c r="L355" s="296">
        <v>5594</v>
      </c>
      <c r="M355" s="122">
        <v>910</v>
      </c>
      <c r="N355" s="122">
        <v>1893</v>
      </c>
      <c r="O355" s="299">
        <v>1908</v>
      </c>
      <c r="P355" s="299">
        <v>985</v>
      </c>
      <c r="Q355" s="299">
        <v>5696</v>
      </c>
    </row>
    <row r="356" spans="1:17">
      <c r="A356" s="2">
        <v>101020</v>
      </c>
      <c r="B356" s="2" t="s">
        <v>477</v>
      </c>
      <c r="C356" s="289">
        <v>439</v>
      </c>
      <c r="D356" s="289">
        <v>832</v>
      </c>
      <c r="E356" s="289">
        <v>680</v>
      </c>
      <c r="F356" s="289">
        <v>464</v>
      </c>
      <c r="G356" s="290">
        <f t="shared" si="5"/>
        <v>2415</v>
      </c>
      <c r="H356" s="295">
        <v>318</v>
      </c>
      <c r="I356" s="295">
        <v>712</v>
      </c>
      <c r="J356" s="295">
        <v>684</v>
      </c>
      <c r="K356" s="295">
        <v>478</v>
      </c>
      <c r="L356" s="296">
        <v>2192</v>
      </c>
      <c r="M356" s="122">
        <v>295</v>
      </c>
      <c r="N356" s="122">
        <v>683</v>
      </c>
      <c r="O356" s="299">
        <v>694</v>
      </c>
      <c r="P356" s="299">
        <v>508</v>
      </c>
      <c r="Q356" s="299">
        <v>2180</v>
      </c>
    </row>
    <row r="357" spans="1:17">
      <c r="A357" s="2">
        <v>101021</v>
      </c>
      <c r="B357" s="2" t="s">
        <v>618</v>
      </c>
      <c r="C357" s="289">
        <v>120</v>
      </c>
      <c r="D357" s="289">
        <v>296</v>
      </c>
      <c r="E357" s="289">
        <v>341</v>
      </c>
      <c r="F357" s="289">
        <v>348</v>
      </c>
      <c r="G357" s="290">
        <f t="shared" si="5"/>
        <v>1105</v>
      </c>
      <c r="H357" s="295">
        <v>66</v>
      </c>
      <c r="I357" s="295">
        <v>211</v>
      </c>
      <c r="J357" s="295">
        <v>290</v>
      </c>
      <c r="K357" s="295">
        <v>331</v>
      </c>
      <c r="L357" s="296">
        <v>898</v>
      </c>
      <c r="M357" s="122">
        <v>61</v>
      </c>
      <c r="N357" s="122">
        <v>190</v>
      </c>
      <c r="O357" s="299">
        <v>275</v>
      </c>
      <c r="P357" s="299">
        <v>320</v>
      </c>
      <c r="Q357" s="299">
        <v>846</v>
      </c>
    </row>
    <row r="358" spans="1:17">
      <c r="A358" s="2">
        <v>101022</v>
      </c>
      <c r="B358" s="2" t="s">
        <v>464</v>
      </c>
      <c r="C358" s="289">
        <v>399</v>
      </c>
      <c r="D358" s="289">
        <v>884</v>
      </c>
      <c r="E358" s="289">
        <v>659</v>
      </c>
      <c r="F358" s="289">
        <v>385</v>
      </c>
      <c r="G358" s="290">
        <f t="shared" si="5"/>
        <v>2327</v>
      </c>
      <c r="H358" s="295">
        <v>324</v>
      </c>
      <c r="I358" s="295">
        <v>763</v>
      </c>
      <c r="J358" s="295">
        <v>713</v>
      </c>
      <c r="K358" s="295">
        <v>462</v>
      </c>
      <c r="L358" s="296">
        <v>2262</v>
      </c>
      <c r="M358" s="122">
        <v>304</v>
      </c>
      <c r="N358" s="122">
        <v>677</v>
      </c>
      <c r="O358" s="299">
        <v>707</v>
      </c>
      <c r="P358" s="299">
        <v>487</v>
      </c>
      <c r="Q358" s="299">
        <v>2175</v>
      </c>
    </row>
    <row r="359" spans="1:17">
      <c r="A359" s="2">
        <v>101023</v>
      </c>
      <c r="B359" s="2" t="s">
        <v>556</v>
      </c>
      <c r="C359" s="289">
        <v>168</v>
      </c>
      <c r="D359" s="289">
        <v>469</v>
      </c>
      <c r="E359" s="289">
        <v>450</v>
      </c>
      <c r="F359" s="289">
        <v>496</v>
      </c>
      <c r="G359" s="290">
        <f t="shared" si="5"/>
        <v>1583</v>
      </c>
      <c r="H359" s="295">
        <v>132</v>
      </c>
      <c r="I359" s="295">
        <v>338</v>
      </c>
      <c r="J359" s="295">
        <v>423</v>
      </c>
      <c r="K359" s="295">
        <v>428</v>
      </c>
      <c r="L359" s="296">
        <v>1321</v>
      </c>
      <c r="M359" s="122">
        <v>127</v>
      </c>
      <c r="N359" s="122">
        <v>327</v>
      </c>
      <c r="O359" s="299">
        <v>406</v>
      </c>
      <c r="P359" s="299">
        <v>427</v>
      </c>
      <c r="Q359" s="299">
        <v>1287</v>
      </c>
    </row>
    <row r="360" spans="1:17">
      <c r="A360" s="2">
        <v>101024</v>
      </c>
      <c r="B360" s="2" t="s">
        <v>403</v>
      </c>
      <c r="C360" s="289">
        <v>599</v>
      </c>
      <c r="D360" s="289">
        <v>1228</v>
      </c>
      <c r="E360" s="289">
        <v>860</v>
      </c>
      <c r="F360" s="289">
        <v>490</v>
      </c>
      <c r="G360" s="290">
        <f t="shared" si="5"/>
        <v>3177</v>
      </c>
      <c r="H360" s="295">
        <v>543</v>
      </c>
      <c r="I360" s="295">
        <v>1140</v>
      </c>
      <c r="J360" s="295">
        <v>1055</v>
      </c>
      <c r="K360" s="295">
        <v>588</v>
      </c>
      <c r="L360" s="296">
        <v>3326</v>
      </c>
      <c r="M360" s="122">
        <v>516</v>
      </c>
      <c r="N360" s="122">
        <v>1027</v>
      </c>
      <c r="O360" s="299">
        <v>1093</v>
      </c>
      <c r="P360" s="299">
        <v>614</v>
      </c>
      <c r="Q360" s="299">
        <v>3250</v>
      </c>
    </row>
    <row r="361" spans="1:17">
      <c r="A361" s="2">
        <v>101025</v>
      </c>
      <c r="B361" s="2" t="s">
        <v>332</v>
      </c>
      <c r="C361" s="289">
        <v>1066</v>
      </c>
      <c r="D361" s="289">
        <v>2406</v>
      </c>
      <c r="E361" s="289">
        <v>1725</v>
      </c>
      <c r="F361" s="289">
        <v>910</v>
      </c>
      <c r="G361" s="290">
        <f t="shared" si="5"/>
        <v>6107</v>
      </c>
      <c r="H361" s="295">
        <v>1034</v>
      </c>
      <c r="I361" s="295">
        <v>2282</v>
      </c>
      <c r="J361" s="295">
        <v>2090</v>
      </c>
      <c r="K361" s="295">
        <v>1080</v>
      </c>
      <c r="L361" s="296">
        <v>6486</v>
      </c>
      <c r="M361" s="122">
        <v>998</v>
      </c>
      <c r="N361" s="122">
        <v>2188</v>
      </c>
      <c r="O361" s="299">
        <v>2243</v>
      </c>
      <c r="P361" s="299">
        <v>1167</v>
      </c>
      <c r="Q361" s="299">
        <v>6596</v>
      </c>
    </row>
    <row r="362" spans="1:17">
      <c r="A362" s="2">
        <v>101026</v>
      </c>
      <c r="B362" s="2" t="s">
        <v>615</v>
      </c>
      <c r="C362" s="289">
        <v>157</v>
      </c>
      <c r="D362" s="289">
        <v>300</v>
      </c>
      <c r="E362" s="289">
        <v>278</v>
      </c>
      <c r="F362" s="289">
        <v>238</v>
      </c>
      <c r="G362" s="290">
        <f t="shared" si="5"/>
        <v>973</v>
      </c>
      <c r="H362" s="295">
        <v>114</v>
      </c>
      <c r="I362" s="295">
        <v>267</v>
      </c>
      <c r="J362" s="295">
        <v>302</v>
      </c>
      <c r="K362" s="295">
        <v>246</v>
      </c>
      <c r="L362" s="296">
        <v>929</v>
      </c>
      <c r="M362" s="122">
        <v>99</v>
      </c>
      <c r="N362" s="122">
        <v>251</v>
      </c>
      <c r="O362" s="299">
        <v>300</v>
      </c>
      <c r="P362" s="299">
        <v>233</v>
      </c>
      <c r="Q362" s="299">
        <v>883</v>
      </c>
    </row>
    <row r="363" spans="1:17">
      <c r="A363" s="2">
        <v>101027</v>
      </c>
      <c r="B363" s="2" t="s">
        <v>495</v>
      </c>
      <c r="C363" s="289">
        <v>402</v>
      </c>
      <c r="D363" s="289">
        <v>831</v>
      </c>
      <c r="E363" s="289">
        <v>674</v>
      </c>
      <c r="F363" s="289">
        <v>466</v>
      </c>
      <c r="G363" s="290">
        <f t="shared" si="5"/>
        <v>2373</v>
      </c>
      <c r="H363" s="295">
        <v>261</v>
      </c>
      <c r="I363" s="295">
        <v>583</v>
      </c>
      <c r="J363" s="295">
        <v>685</v>
      </c>
      <c r="K363" s="295">
        <v>450</v>
      </c>
      <c r="L363" s="296">
        <v>1979</v>
      </c>
      <c r="M363" s="122">
        <v>231</v>
      </c>
      <c r="N363" s="122">
        <v>534</v>
      </c>
      <c r="O363" s="299">
        <v>643</v>
      </c>
      <c r="P363" s="299">
        <v>476</v>
      </c>
      <c r="Q363" s="299">
        <v>1884</v>
      </c>
    </row>
    <row r="364" spans="1:17">
      <c r="A364" s="2">
        <v>102001</v>
      </c>
      <c r="B364" s="2" t="s">
        <v>450</v>
      </c>
      <c r="C364" s="289">
        <v>516</v>
      </c>
      <c r="D364" s="289">
        <v>1061</v>
      </c>
      <c r="E364" s="289">
        <v>835</v>
      </c>
      <c r="F364" s="289">
        <v>634</v>
      </c>
      <c r="G364" s="290">
        <f t="shared" si="5"/>
        <v>3046</v>
      </c>
      <c r="H364" s="295">
        <v>308</v>
      </c>
      <c r="I364" s="295">
        <v>742</v>
      </c>
      <c r="J364" s="295">
        <v>806</v>
      </c>
      <c r="K364" s="295">
        <v>592</v>
      </c>
      <c r="L364" s="296">
        <v>2448</v>
      </c>
      <c r="M364" s="122">
        <v>297</v>
      </c>
      <c r="N364" s="122">
        <v>757</v>
      </c>
      <c r="O364" s="299">
        <v>800</v>
      </c>
      <c r="P364" s="299">
        <v>642</v>
      </c>
      <c r="Q364" s="299">
        <v>2496</v>
      </c>
    </row>
    <row r="365" spans="1:17">
      <c r="A365" s="2">
        <v>102002</v>
      </c>
      <c r="B365" s="2" t="s">
        <v>533</v>
      </c>
      <c r="C365" s="289">
        <v>349</v>
      </c>
      <c r="D365" s="289">
        <v>619</v>
      </c>
      <c r="E365" s="289">
        <v>485</v>
      </c>
      <c r="F365" s="289">
        <v>346</v>
      </c>
      <c r="G365" s="290">
        <f t="shared" si="5"/>
        <v>1799</v>
      </c>
      <c r="H365" s="295">
        <v>220</v>
      </c>
      <c r="I365" s="295">
        <v>497</v>
      </c>
      <c r="J365" s="295">
        <v>533</v>
      </c>
      <c r="K365" s="295">
        <v>282</v>
      </c>
      <c r="L365" s="296">
        <v>1532</v>
      </c>
      <c r="M365" s="122">
        <v>181</v>
      </c>
      <c r="N365" s="122">
        <v>457</v>
      </c>
      <c r="O365" s="299">
        <v>523</v>
      </c>
      <c r="P365" s="299">
        <v>280</v>
      </c>
      <c r="Q365" s="299">
        <v>1441</v>
      </c>
    </row>
    <row r="366" spans="1:17">
      <c r="A366" s="2">
        <v>102003</v>
      </c>
      <c r="B366" s="2" t="s">
        <v>381</v>
      </c>
      <c r="C366" s="289">
        <v>696</v>
      </c>
      <c r="D366" s="289">
        <v>1524</v>
      </c>
      <c r="E366" s="289">
        <v>1174</v>
      </c>
      <c r="F366" s="289">
        <v>712</v>
      </c>
      <c r="G366" s="290">
        <f t="shared" si="5"/>
        <v>4106</v>
      </c>
      <c r="H366" s="295">
        <v>566</v>
      </c>
      <c r="I366" s="295">
        <v>1322</v>
      </c>
      <c r="J366" s="295">
        <v>1320</v>
      </c>
      <c r="K366" s="295">
        <v>775</v>
      </c>
      <c r="L366" s="296">
        <v>3983</v>
      </c>
      <c r="M366" s="122">
        <v>534</v>
      </c>
      <c r="N366" s="122">
        <v>1223</v>
      </c>
      <c r="O366" s="299">
        <v>1350</v>
      </c>
      <c r="P366" s="299">
        <v>842</v>
      </c>
      <c r="Q366" s="299">
        <v>3949</v>
      </c>
    </row>
    <row r="367" spans="1:17">
      <c r="A367" s="2">
        <v>102004</v>
      </c>
      <c r="B367" s="2" t="s">
        <v>646</v>
      </c>
      <c r="C367" s="289">
        <v>142</v>
      </c>
      <c r="D367" s="289">
        <v>274</v>
      </c>
      <c r="E367" s="289">
        <v>197</v>
      </c>
      <c r="F367" s="289">
        <v>153</v>
      </c>
      <c r="G367" s="290">
        <f t="shared" si="5"/>
        <v>766</v>
      </c>
      <c r="H367" s="295">
        <v>90</v>
      </c>
      <c r="I367" s="295">
        <v>216</v>
      </c>
      <c r="J367" s="295">
        <v>230</v>
      </c>
      <c r="K367" s="295">
        <v>134</v>
      </c>
      <c r="L367" s="296">
        <v>670</v>
      </c>
      <c r="M367" s="122">
        <v>82</v>
      </c>
      <c r="N367" s="122">
        <v>199</v>
      </c>
      <c r="O367" s="299">
        <v>216</v>
      </c>
      <c r="P367" s="299">
        <v>138</v>
      </c>
      <c r="Q367" s="299">
        <v>635</v>
      </c>
    </row>
    <row r="368" spans="1:17">
      <c r="A368" s="2">
        <v>102005</v>
      </c>
      <c r="B368" s="2" t="s">
        <v>594</v>
      </c>
      <c r="C368" s="289">
        <v>191</v>
      </c>
      <c r="D368" s="289">
        <v>400</v>
      </c>
      <c r="E368" s="289">
        <v>347</v>
      </c>
      <c r="F368" s="289">
        <v>267</v>
      </c>
      <c r="G368" s="290">
        <f t="shared" si="5"/>
        <v>1205</v>
      </c>
      <c r="H368" s="295">
        <v>108</v>
      </c>
      <c r="I368" s="295">
        <v>353</v>
      </c>
      <c r="J368" s="295">
        <v>410</v>
      </c>
      <c r="K368" s="295">
        <v>226</v>
      </c>
      <c r="L368" s="296">
        <v>1097</v>
      </c>
      <c r="M368" s="122">
        <v>97</v>
      </c>
      <c r="N368" s="122">
        <v>320</v>
      </c>
      <c r="O368" s="299">
        <v>394</v>
      </c>
      <c r="P368" s="299">
        <v>238</v>
      </c>
      <c r="Q368" s="299">
        <v>1049</v>
      </c>
    </row>
    <row r="369" spans="1:17">
      <c r="A369" s="2">
        <v>102006</v>
      </c>
      <c r="B369" s="2" t="s">
        <v>400</v>
      </c>
      <c r="C369" s="289">
        <v>584</v>
      </c>
      <c r="D369" s="289">
        <v>1327</v>
      </c>
      <c r="E369" s="289">
        <v>1009</v>
      </c>
      <c r="F369" s="289">
        <v>727</v>
      </c>
      <c r="G369" s="290">
        <f t="shared" si="5"/>
        <v>3647</v>
      </c>
      <c r="H369" s="295">
        <v>489</v>
      </c>
      <c r="I369" s="295">
        <v>1069</v>
      </c>
      <c r="J369" s="295">
        <v>1054</v>
      </c>
      <c r="K369" s="295">
        <v>793</v>
      </c>
      <c r="L369" s="296">
        <v>3405</v>
      </c>
      <c r="M369" s="122">
        <v>462</v>
      </c>
      <c r="N369" s="122">
        <v>1007</v>
      </c>
      <c r="O369" s="299">
        <v>1032</v>
      </c>
      <c r="P369" s="299">
        <v>814</v>
      </c>
      <c r="Q369" s="299">
        <v>3315</v>
      </c>
    </row>
    <row r="370" spans="1:17">
      <c r="A370" s="2">
        <v>102007</v>
      </c>
      <c r="B370" s="2" t="s">
        <v>568</v>
      </c>
      <c r="C370" s="289">
        <v>206</v>
      </c>
      <c r="D370" s="289">
        <v>471</v>
      </c>
      <c r="E370" s="289">
        <v>347</v>
      </c>
      <c r="F370" s="289">
        <v>284</v>
      </c>
      <c r="G370" s="290">
        <f t="shared" si="5"/>
        <v>1308</v>
      </c>
      <c r="H370" s="295">
        <v>198</v>
      </c>
      <c r="I370" s="295">
        <v>417</v>
      </c>
      <c r="J370" s="295">
        <v>397</v>
      </c>
      <c r="K370" s="295">
        <v>260</v>
      </c>
      <c r="L370" s="296">
        <v>1272</v>
      </c>
      <c r="M370" s="122">
        <v>193</v>
      </c>
      <c r="N370" s="122">
        <v>376</v>
      </c>
      <c r="O370" s="299">
        <v>390</v>
      </c>
      <c r="P370" s="299">
        <v>255</v>
      </c>
      <c r="Q370" s="299">
        <v>1214</v>
      </c>
    </row>
    <row r="371" spans="1:17">
      <c r="A371" s="2">
        <v>102008</v>
      </c>
      <c r="B371" s="2" t="s">
        <v>453</v>
      </c>
      <c r="C371" s="289">
        <v>653</v>
      </c>
      <c r="D371" s="289">
        <v>1304</v>
      </c>
      <c r="E371" s="289">
        <v>989</v>
      </c>
      <c r="F371" s="289">
        <v>598</v>
      </c>
      <c r="G371" s="290">
        <f t="shared" si="5"/>
        <v>3544</v>
      </c>
      <c r="H371" s="295">
        <v>336</v>
      </c>
      <c r="I371" s="295">
        <v>766</v>
      </c>
      <c r="J371" s="295">
        <v>753</v>
      </c>
      <c r="K371" s="295">
        <v>578</v>
      </c>
      <c r="L371" s="296">
        <v>2433</v>
      </c>
      <c r="M371" s="122">
        <v>289</v>
      </c>
      <c r="N371" s="122">
        <v>645</v>
      </c>
      <c r="O371" s="299">
        <v>733</v>
      </c>
      <c r="P371" s="299">
        <v>579</v>
      </c>
      <c r="Q371" s="299">
        <v>2246</v>
      </c>
    </row>
    <row r="372" spans="1:17">
      <c r="A372" s="2">
        <v>102009</v>
      </c>
      <c r="B372" s="2" t="s">
        <v>484</v>
      </c>
      <c r="C372" s="289">
        <v>300</v>
      </c>
      <c r="D372" s="289">
        <v>737</v>
      </c>
      <c r="E372" s="289">
        <v>685</v>
      </c>
      <c r="F372" s="289">
        <v>471</v>
      </c>
      <c r="G372" s="290">
        <f t="shared" si="5"/>
        <v>2193</v>
      </c>
      <c r="H372" s="295">
        <v>268</v>
      </c>
      <c r="I372" s="295">
        <v>620</v>
      </c>
      <c r="J372" s="295">
        <v>700</v>
      </c>
      <c r="K372" s="295">
        <v>514</v>
      </c>
      <c r="L372" s="296">
        <v>2102</v>
      </c>
      <c r="M372" s="122">
        <v>242</v>
      </c>
      <c r="N372" s="122">
        <v>597</v>
      </c>
      <c r="O372" s="299">
        <v>712</v>
      </c>
      <c r="P372" s="299">
        <v>523</v>
      </c>
      <c r="Q372" s="299">
        <v>2074</v>
      </c>
    </row>
    <row r="373" spans="1:17">
      <c r="A373" s="2">
        <v>102010</v>
      </c>
      <c r="B373" s="2" t="s">
        <v>458</v>
      </c>
      <c r="C373" s="289">
        <v>518</v>
      </c>
      <c r="D373" s="289">
        <v>917</v>
      </c>
      <c r="E373" s="289">
        <v>694</v>
      </c>
      <c r="F373" s="289">
        <v>569</v>
      </c>
      <c r="G373" s="290">
        <f t="shared" si="5"/>
        <v>2698</v>
      </c>
      <c r="H373" s="295">
        <v>368</v>
      </c>
      <c r="I373" s="295">
        <v>744</v>
      </c>
      <c r="J373" s="295">
        <v>758</v>
      </c>
      <c r="K373" s="295">
        <v>503</v>
      </c>
      <c r="L373" s="296">
        <v>2373</v>
      </c>
      <c r="M373" s="122">
        <v>314</v>
      </c>
      <c r="N373" s="122">
        <v>706</v>
      </c>
      <c r="O373" s="299">
        <v>747</v>
      </c>
      <c r="P373" s="299">
        <v>485</v>
      </c>
      <c r="Q373" s="299">
        <v>2252</v>
      </c>
    </row>
    <row r="374" spans="1:17">
      <c r="A374" s="2">
        <v>102011</v>
      </c>
      <c r="B374" s="2" t="s">
        <v>341</v>
      </c>
      <c r="C374" s="289">
        <v>1025</v>
      </c>
      <c r="D374" s="289">
        <v>2158</v>
      </c>
      <c r="E374" s="289">
        <v>1768</v>
      </c>
      <c r="F374" s="289">
        <v>1332</v>
      </c>
      <c r="G374" s="290">
        <f t="shared" si="5"/>
        <v>6283</v>
      </c>
      <c r="H374" s="295">
        <v>749</v>
      </c>
      <c r="I374" s="295">
        <v>1740</v>
      </c>
      <c r="J374" s="295">
        <v>1847</v>
      </c>
      <c r="K374" s="295">
        <v>1302</v>
      </c>
      <c r="L374" s="296">
        <v>5638</v>
      </c>
      <c r="M374" s="122">
        <v>696</v>
      </c>
      <c r="N374" s="122">
        <v>1605</v>
      </c>
      <c r="O374" s="299">
        <v>1818</v>
      </c>
      <c r="P374" s="299">
        <v>1316</v>
      </c>
      <c r="Q374" s="299">
        <v>5435</v>
      </c>
    </row>
    <row r="375" spans="1:17">
      <c r="A375" s="2">
        <v>102012</v>
      </c>
      <c r="B375" s="2" t="s">
        <v>507</v>
      </c>
      <c r="C375" s="289">
        <v>397</v>
      </c>
      <c r="D375" s="289">
        <v>700</v>
      </c>
      <c r="E375" s="289">
        <v>437</v>
      </c>
      <c r="F375" s="289">
        <v>305</v>
      </c>
      <c r="G375" s="290">
        <f t="shared" si="5"/>
        <v>1839</v>
      </c>
      <c r="H375" s="295">
        <v>327</v>
      </c>
      <c r="I375" s="295">
        <v>660</v>
      </c>
      <c r="J375" s="295">
        <v>552</v>
      </c>
      <c r="K375" s="295">
        <v>305</v>
      </c>
      <c r="L375" s="296">
        <v>1844</v>
      </c>
      <c r="M375" s="122">
        <v>293</v>
      </c>
      <c r="N375" s="122">
        <v>673</v>
      </c>
      <c r="O375" s="299">
        <v>572</v>
      </c>
      <c r="P375" s="299">
        <v>318</v>
      </c>
      <c r="Q375" s="299">
        <v>1856</v>
      </c>
    </row>
    <row r="376" spans="1:17">
      <c r="A376" s="2">
        <v>102013</v>
      </c>
      <c r="B376" s="2" t="s">
        <v>538</v>
      </c>
      <c r="C376" s="289">
        <v>286</v>
      </c>
      <c r="D376" s="289">
        <v>526</v>
      </c>
      <c r="E376" s="289">
        <v>364</v>
      </c>
      <c r="F376" s="289">
        <v>201</v>
      </c>
      <c r="G376" s="290">
        <f t="shared" si="5"/>
        <v>1377</v>
      </c>
      <c r="H376" s="295">
        <v>241</v>
      </c>
      <c r="I376" s="295">
        <v>512</v>
      </c>
      <c r="J376" s="295">
        <v>467</v>
      </c>
      <c r="K376" s="295">
        <v>219</v>
      </c>
      <c r="L376" s="296">
        <v>1439</v>
      </c>
      <c r="M376" s="122">
        <v>219</v>
      </c>
      <c r="N376" s="122">
        <v>490</v>
      </c>
      <c r="O376" s="299">
        <v>494</v>
      </c>
      <c r="P376" s="299">
        <v>222</v>
      </c>
      <c r="Q376" s="299">
        <v>1425</v>
      </c>
    </row>
    <row r="377" spans="1:17">
      <c r="A377" s="2">
        <v>102014</v>
      </c>
      <c r="B377" s="2" t="s">
        <v>496</v>
      </c>
      <c r="C377" s="289">
        <v>413</v>
      </c>
      <c r="D377" s="289">
        <v>803</v>
      </c>
      <c r="E377" s="289">
        <v>625</v>
      </c>
      <c r="F377" s="289">
        <v>513</v>
      </c>
      <c r="G377" s="290">
        <f t="shared" si="5"/>
        <v>2354</v>
      </c>
      <c r="H377" s="295">
        <v>284</v>
      </c>
      <c r="I377" s="295">
        <v>562</v>
      </c>
      <c r="J377" s="295">
        <v>662</v>
      </c>
      <c r="K377" s="295">
        <v>468</v>
      </c>
      <c r="L377" s="296">
        <v>1976</v>
      </c>
      <c r="M377" s="122">
        <v>253</v>
      </c>
      <c r="N377" s="122">
        <v>562</v>
      </c>
      <c r="O377" s="299">
        <v>672</v>
      </c>
      <c r="P377" s="299">
        <v>494</v>
      </c>
      <c r="Q377" s="299">
        <v>1981</v>
      </c>
    </row>
    <row r="378" spans="1:17">
      <c r="A378" s="2">
        <v>102015</v>
      </c>
      <c r="B378" s="2" t="s">
        <v>522</v>
      </c>
      <c r="C378" s="289">
        <v>336</v>
      </c>
      <c r="D378" s="289">
        <v>619</v>
      </c>
      <c r="E378" s="289">
        <v>438</v>
      </c>
      <c r="F378" s="289">
        <v>277</v>
      </c>
      <c r="G378" s="290">
        <f t="shared" si="5"/>
        <v>1670</v>
      </c>
      <c r="H378" s="295">
        <v>286</v>
      </c>
      <c r="I378" s="295">
        <v>566</v>
      </c>
      <c r="J378" s="295">
        <v>534</v>
      </c>
      <c r="K378" s="295">
        <v>277</v>
      </c>
      <c r="L378" s="296">
        <v>1663</v>
      </c>
      <c r="M378" s="122">
        <v>275</v>
      </c>
      <c r="N378" s="122">
        <v>539</v>
      </c>
      <c r="O378" s="299">
        <v>547</v>
      </c>
      <c r="P378" s="299">
        <v>297</v>
      </c>
      <c r="Q378" s="299">
        <v>1658</v>
      </c>
    </row>
    <row r="379" spans="1:17">
      <c r="A379" s="2">
        <v>102016</v>
      </c>
      <c r="B379" s="2" t="s">
        <v>457</v>
      </c>
      <c r="C379" s="289">
        <v>503</v>
      </c>
      <c r="D379" s="289">
        <v>928</v>
      </c>
      <c r="E379" s="289">
        <v>638</v>
      </c>
      <c r="F379" s="289">
        <v>429</v>
      </c>
      <c r="G379" s="290">
        <f t="shared" si="5"/>
        <v>2498</v>
      </c>
      <c r="H379" s="295">
        <v>418</v>
      </c>
      <c r="I379" s="295">
        <v>839</v>
      </c>
      <c r="J379" s="295">
        <v>754</v>
      </c>
      <c r="K379" s="295">
        <v>369</v>
      </c>
      <c r="L379" s="296">
        <v>2380</v>
      </c>
      <c r="M379" s="122">
        <v>363</v>
      </c>
      <c r="N379" s="122">
        <v>772</v>
      </c>
      <c r="O379" s="299">
        <v>776</v>
      </c>
      <c r="P379" s="299">
        <v>378</v>
      </c>
      <c r="Q379" s="299">
        <v>2289</v>
      </c>
    </row>
    <row r="380" spans="1:17">
      <c r="A380" s="2">
        <v>102017</v>
      </c>
      <c r="B380" s="2" t="s">
        <v>385</v>
      </c>
      <c r="C380" s="289">
        <v>233</v>
      </c>
      <c r="D380" s="289">
        <v>525</v>
      </c>
      <c r="E380" s="289">
        <v>465</v>
      </c>
      <c r="F380" s="289">
        <v>363</v>
      </c>
      <c r="G380" s="290">
        <f t="shared" si="5"/>
        <v>1586</v>
      </c>
      <c r="H380" s="295">
        <v>814</v>
      </c>
      <c r="I380" s="295">
        <v>1458</v>
      </c>
      <c r="J380" s="295">
        <v>1189</v>
      </c>
      <c r="K380" s="295">
        <v>361</v>
      </c>
      <c r="L380" s="296">
        <v>3822</v>
      </c>
      <c r="M380" s="122">
        <v>899</v>
      </c>
      <c r="N380" s="122">
        <v>1483</v>
      </c>
      <c r="O380" s="299">
        <v>1350</v>
      </c>
      <c r="P380" s="299">
        <v>411</v>
      </c>
      <c r="Q380" s="299">
        <v>4143</v>
      </c>
    </row>
    <row r="381" spans="1:17">
      <c r="A381" s="2">
        <v>102018</v>
      </c>
      <c r="B381" s="2" t="s">
        <v>485</v>
      </c>
      <c r="C381" s="289">
        <v>345</v>
      </c>
      <c r="D381" s="289">
        <v>663</v>
      </c>
      <c r="E381" s="289">
        <v>670</v>
      </c>
      <c r="F381" s="289">
        <v>596</v>
      </c>
      <c r="G381" s="290">
        <f t="shared" si="5"/>
        <v>2274</v>
      </c>
      <c r="H381" s="295">
        <v>209</v>
      </c>
      <c r="I381" s="295">
        <v>625</v>
      </c>
      <c r="J381" s="295">
        <v>683</v>
      </c>
      <c r="K381" s="295">
        <v>573</v>
      </c>
      <c r="L381" s="296">
        <v>2090</v>
      </c>
      <c r="M381" s="122">
        <v>184</v>
      </c>
      <c r="N381" s="122">
        <v>574</v>
      </c>
      <c r="O381" s="299">
        <v>651</v>
      </c>
      <c r="P381" s="299">
        <v>564</v>
      </c>
      <c r="Q381" s="299">
        <v>1973</v>
      </c>
    </row>
    <row r="382" spans="1:17">
      <c r="A382" s="2">
        <v>102019</v>
      </c>
      <c r="B382" s="2" t="s">
        <v>392</v>
      </c>
      <c r="C382" s="289">
        <v>681</v>
      </c>
      <c r="D382" s="289">
        <v>1290</v>
      </c>
      <c r="E382" s="289">
        <v>973</v>
      </c>
      <c r="F382" s="289">
        <v>686</v>
      </c>
      <c r="G382" s="290">
        <f t="shared" si="5"/>
        <v>3630</v>
      </c>
      <c r="H382" s="295">
        <v>587</v>
      </c>
      <c r="I382" s="295">
        <v>1137</v>
      </c>
      <c r="J382" s="295">
        <v>1094</v>
      </c>
      <c r="K382" s="295">
        <v>680</v>
      </c>
      <c r="L382" s="296">
        <v>3498</v>
      </c>
      <c r="M382" s="122">
        <v>551</v>
      </c>
      <c r="N382" s="122">
        <v>1183</v>
      </c>
      <c r="O382" s="299">
        <v>1173</v>
      </c>
      <c r="P382" s="299">
        <v>762</v>
      </c>
      <c r="Q382" s="299">
        <v>3669</v>
      </c>
    </row>
    <row r="383" spans="1:17">
      <c r="A383" s="2">
        <v>102020</v>
      </c>
      <c r="B383" s="2" t="s">
        <v>476</v>
      </c>
      <c r="C383" s="289">
        <v>451</v>
      </c>
      <c r="D383" s="289">
        <v>807</v>
      </c>
      <c r="E383" s="289">
        <v>547</v>
      </c>
      <c r="F383" s="289">
        <v>451</v>
      </c>
      <c r="G383" s="290">
        <f t="shared" si="5"/>
        <v>2256</v>
      </c>
      <c r="H383" s="295">
        <v>350</v>
      </c>
      <c r="I383" s="295">
        <v>722</v>
      </c>
      <c r="J383" s="295">
        <v>740</v>
      </c>
      <c r="K383" s="295">
        <v>386</v>
      </c>
      <c r="L383" s="296">
        <v>2198</v>
      </c>
      <c r="M383" s="122">
        <v>322</v>
      </c>
      <c r="N383" s="122">
        <v>717</v>
      </c>
      <c r="O383" s="299">
        <v>776</v>
      </c>
      <c r="P383" s="299">
        <v>381</v>
      </c>
      <c r="Q383" s="299">
        <v>2196</v>
      </c>
    </row>
    <row r="384" spans="1:17">
      <c r="A384" s="2">
        <v>102021</v>
      </c>
      <c r="B384" s="2" t="s">
        <v>323</v>
      </c>
      <c r="C384" s="289">
        <v>1344</v>
      </c>
      <c r="D384" s="289">
        <v>2730</v>
      </c>
      <c r="E384" s="289">
        <v>1916</v>
      </c>
      <c r="F384" s="289">
        <v>1167</v>
      </c>
      <c r="G384" s="290">
        <f t="shared" si="5"/>
        <v>7157</v>
      </c>
      <c r="H384" s="295">
        <v>1105</v>
      </c>
      <c r="I384" s="295">
        <v>2275</v>
      </c>
      <c r="J384" s="295">
        <v>2239</v>
      </c>
      <c r="K384" s="295">
        <v>1275</v>
      </c>
      <c r="L384" s="296">
        <v>6894</v>
      </c>
      <c r="M384" s="122">
        <v>1024</v>
      </c>
      <c r="N384" s="122">
        <v>2136</v>
      </c>
      <c r="O384" s="299">
        <v>2326</v>
      </c>
      <c r="P384" s="299">
        <v>1308</v>
      </c>
      <c r="Q384" s="299">
        <v>6794</v>
      </c>
    </row>
    <row r="385" spans="1:17">
      <c r="A385" s="2">
        <v>102022</v>
      </c>
      <c r="B385" s="2" t="s">
        <v>634</v>
      </c>
      <c r="C385" s="289">
        <v>173</v>
      </c>
      <c r="D385" s="289">
        <v>334</v>
      </c>
      <c r="E385" s="289">
        <v>226</v>
      </c>
      <c r="F385" s="289">
        <v>148</v>
      </c>
      <c r="G385" s="290">
        <f t="shared" si="5"/>
        <v>881</v>
      </c>
      <c r="H385" s="295">
        <v>101</v>
      </c>
      <c r="I385" s="295">
        <v>249</v>
      </c>
      <c r="J385" s="295">
        <v>296</v>
      </c>
      <c r="K385" s="295">
        <v>150</v>
      </c>
      <c r="L385" s="296">
        <v>796</v>
      </c>
      <c r="M385" s="122">
        <v>86</v>
      </c>
      <c r="N385" s="122">
        <v>245</v>
      </c>
      <c r="O385" s="299">
        <v>283</v>
      </c>
      <c r="P385" s="299">
        <v>143</v>
      </c>
      <c r="Q385" s="299">
        <v>757</v>
      </c>
    </row>
    <row r="386" spans="1:17">
      <c r="A386" s="2">
        <v>102023</v>
      </c>
      <c r="B386" s="2" t="s">
        <v>513</v>
      </c>
      <c r="C386" s="289">
        <v>278</v>
      </c>
      <c r="D386" s="289">
        <v>682</v>
      </c>
      <c r="E386" s="289">
        <v>584</v>
      </c>
      <c r="F386" s="289">
        <v>473</v>
      </c>
      <c r="G386" s="290">
        <f t="shared" si="5"/>
        <v>2017</v>
      </c>
      <c r="H386" s="295">
        <v>209</v>
      </c>
      <c r="I386" s="295">
        <v>506</v>
      </c>
      <c r="J386" s="295">
        <v>626</v>
      </c>
      <c r="K386" s="295">
        <v>455</v>
      </c>
      <c r="L386" s="296">
        <v>1796</v>
      </c>
      <c r="M386" s="122">
        <v>180</v>
      </c>
      <c r="N386" s="122">
        <v>481</v>
      </c>
      <c r="O386" s="299">
        <v>591</v>
      </c>
      <c r="P386" s="299">
        <v>474</v>
      </c>
      <c r="Q386" s="299">
        <v>1726</v>
      </c>
    </row>
    <row r="387" spans="1:17">
      <c r="A387" s="2">
        <v>102024</v>
      </c>
      <c r="B387" s="2" t="s">
        <v>545</v>
      </c>
      <c r="C387" s="289">
        <v>270</v>
      </c>
      <c r="D387" s="289">
        <v>539</v>
      </c>
      <c r="E387" s="289">
        <v>373</v>
      </c>
      <c r="F387" s="289">
        <v>295</v>
      </c>
      <c r="G387" s="290">
        <f t="shared" si="5"/>
        <v>1477</v>
      </c>
      <c r="H387" s="295">
        <v>244</v>
      </c>
      <c r="I387" s="295">
        <v>469</v>
      </c>
      <c r="J387" s="295">
        <v>376</v>
      </c>
      <c r="K387" s="295">
        <v>295</v>
      </c>
      <c r="L387" s="296">
        <v>1384</v>
      </c>
      <c r="M387" s="122">
        <v>221</v>
      </c>
      <c r="N387" s="122">
        <v>413</v>
      </c>
      <c r="O387" s="299">
        <v>390</v>
      </c>
      <c r="P387" s="299">
        <v>296</v>
      </c>
      <c r="Q387" s="299">
        <v>1320</v>
      </c>
    </row>
    <row r="388" spans="1:17">
      <c r="A388" s="2">
        <v>102025</v>
      </c>
      <c r="B388" s="2" t="s">
        <v>331</v>
      </c>
      <c r="C388" s="289">
        <v>1148</v>
      </c>
      <c r="D388" s="289">
        <v>2496</v>
      </c>
      <c r="E388" s="289">
        <v>1959</v>
      </c>
      <c r="F388" s="289">
        <v>1175</v>
      </c>
      <c r="G388" s="290">
        <f t="shared" si="5"/>
        <v>6778</v>
      </c>
      <c r="H388" s="295">
        <v>820</v>
      </c>
      <c r="I388" s="295">
        <v>2122</v>
      </c>
      <c r="J388" s="295">
        <v>2258</v>
      </c>
      <c r="K388" s="295">
        <v>1290</v>
      </c>
      <c r="L388" s="296">
        <v>6490</v>
      </c>
      <c r="M388" s="122">
        <v>755</v>
      </c>
      <c r="N388" s="122">
        <v>1961</v>
      </c>
      <c r="O388" s="299">
        <v>2274</v>
      </c>
      <c r="P388" s="299">
        <v>1367</v>
      </c>
      <c r="Q388" s="299">
        <v>6357</v>
      </c>
    </row>
    <row r="389" spans="1:17">
      <c r="A389" s="2">
        <v>102026</v>
      </c>
      <c r="B389" s="2" t="s">
        <v>561</v>
      </c>
      <c r="C389" s="289">
        <v>194</v>
      </c>
      <c r="D389" s="289">
        <v>474</v>
      </c>
      <c r="E389" s="289">
        <v>421</v>
      </c>
      <c r="F389" s="289">
        <v>288</v>
      </c>
      <c r="G389" s="290">
        <f t="shared" ref="G389:G413" si="6">SUM(C389:F389)</f>
        <v>1377</v>
      </c>
      <c r="H389" s="295">
        <v>169</v>
      </c>
      <c r="I389" s="295">
        <v>378</v>
      </c>
      <c r="J389" s="295">
        <v>436</v>
      </c>
      <c r="K389" s="295">
        <v>320</v>
      </c>
      <c r="L389" s="296">
        <v>1303</v>
      </c>
      <c r="M389" s="122">
        <v>156</v>
      </c>
      <c r="N389" s="122">
        <v>361</v>
      </c>
      <c r="O389" s="299">
        <v>476</v>
      </c>
      <c r="P389" s="299">
        <v>308</v>
      </c>
      <c r="Q389" s="299">
        <v>1301</v>
      </c>
    </row>
    <row r="390" spans="1:17">
      <c r="A390" s="2">
        <v>102027</v>
      </c>
      <c r="B390" s="2" t="s">
        <v>309</v>
      </c>
      <c r="C390" s="289">
        <v>1384</v>
      </c>
      <c r="D390" s="289">
        <v>3171</v>
      </c>
      <c r="E390" s="289">
        <v>2692</v>
      </c>
      <c r="F390" s="289">
        <v>1355</v>
      </c>
      <c r="G390" s="290">
        <f t="shared" si="6"/>
        <v>8602</v>
      </c>
      <c r="H390" s="295">
        <v>1284</v>
      </c>
      <c r="I390" s="295">
        <v>2865</v>
      </c>
      <c r="J390" s="295">
        <v>3106</v>
      </c>
      <c r="K390" s="295">
        <v>1630</v>
      </c>
      <c r="L390" s="296">
        <v>8885</v>
      </c>
      <c r="M390" s="122">
        <v>1296</v>
      </c>
      <c r="N390" s="122">
        <v>2866</v>
      </c>
      <c r="O390" s="299">
        <v>3308</v>
      </c>
      <c r="P390" s="299">
        <v>1823</v>
      </c>
      <c r="Q390" s="299">
        <v>9293</v>
      </c>
    </row>
    <row r="391" spans="1:17">
      <c r="A391" s="2">
        <v>102028</v>
      </c>
      <c r="B391" s="2" t="s">
        <v>574</v>
      </c>
      <c r="C391" s="289">
        <v>221</v>
      </c>
      <c r="D391" s="289">
        <v>436</v>
      </c>
      <c r="E391" s="289">
        <v>398</v>
      </c>
      <c r="F391" s="289">
        <v>309</v>
      </c>
      <c r="G391" s="290">
        <f t="shared" si="6"/>
        <v>1364</v>
      </c>
      <c r="H391" s="295">
        <v>148</v>
      </c>
      <c r="I391" s="295">
        <v>375</v>
      </c>
      <c r="J391" s="295">
        <v>401</v>
      </c>
      <c r="K391" s="295">
        <v>309</v>
      </c>
      <c r="L391" s="296">
        <v>1233</v>
      </c>
      <c r="M391" s="122">
        <v>131</v>
      </c>
      <c r="N391" s="122">
        <v>336</v>
      </c>
      <c r="O391" s="299">
        <v>380</v>
      </c>
      <c r="P391" s="299">
        <v>325</v>
      </c>
      <c r="Q391" s="299">
        <v>1172</v>
      </c>
    </row>
    <row r="392" spans="1:17">
      <c r="A392" s="2">
        <v>102029</v>
      </c>
      <c r="B392" s="2" t="s">
        <v>597</v>
      </c>
      <c r="C392" s="289">
        <v>189</v>
      </c>
      <c r="D392" s="289">
        <v>408</v>
      </c>
      <c r="E392" s="289">
        <v>345</v>
      </c>
      <c r="F392" s="289">
        <v>377</v>
      </c>
      <c r="G392" s="290">
        <f t="shared" si="6"/>
        <v>1319</v>
      </c>
      <c r="H392" s="295">
        <v>84</v>
      </c>
      <c r="I392" s="295">
        <v>299</v>
      </c>
      <c r="J392" s="295">
        <v>367</v>
      </c>
      <c r="K392" s="295">
        <v>298</v>
      </c>
      <c r="L392" s="296">
        <v>1048</v>
      </c>
      <c r="M392" s="122">
        <v>73</v>
      </c>
      <c r="N392" s="122">
        <v>297</v>
      </c>
      <c r="O392" s="299">
        <v>355</v>
      </c>
      <c r="P392" s="299">
        <v>301</v>
      </c>
      <c r="Q392" s="299">
        <v>1026</v>
      </c>
    </row>
    <row r="393" spans="1:17">
      <c r="A393" s="2">
        <v>102030</v>
      </c>
      <c r="B393" s="2" t="s">
        <v>358</v>
      </c>
      <c r="C393" s="289">
        <v>657</v>
      </c>
      <c r="D393" s="289">
        <v>1513</v>
      </c>
      <c r="E393" s="289">
        <v>1363</v>
      </c>
      <c r="F393" s="289">
        <v>896</v>
      </c>
      <c r="G393" s="290">
        <f t="shared" si="6"/>
        <v>4429</v>
      </c>
      <c r="H393" s="295">
        <v>635</v>
      </c>
      <c r="I393" s="295">
        <v>1478</v>
      </c>
      <c r="J393" s="295">
        <v>1608</v>
      </c>
      <c r="K393" s="295">
        <v>1029</v>
      </c>
      <c r="L393" s="296">
        <v>4750</v>
      </c>
      <c r="M393" s="122">
        <v>644</v>
      </c>
      <c r="N393" s="122">
        <v>1408</v>
      </c>
      <c r="O393" s="299">
        <v>1729</v>
      </c>
      <c r="P393" s="299">
        <v>1065</v>
      </c>
      <c r="Q393" s="299">
        <v>4846</v>
      </c>
    </row>
    <row r="394" spans="1:17">
      <c r="A394" s="2">
        <v>102031</v>
      </c>
      <c r="B394" s="2" t="s">
        <v>361</v>
      </c>
      <c r="C394" s="289">
        <v>912</v>
      </c>
      <c r="D394" s="289">
        <v>1758</v>
      </c>
      <c r="E394" s="289">
        <v>1279</v>
      </c>
      <c r="F394" s="289">
        <v>781</v>
      </c>
      <c r="G394" s="290">
        <f t="shared" si="6"/>
        <v>4730</v>
      </c>
      <c r="H394" s="295">
        <v>745</v>
      </c>
      <c r="I394" s="295">
        <v>1612</v>
      </c>
      <c r="J394" s="295">
        <v>1501</v>
      </c>
      <c r="K394" s="295">
        <v>791</v>
      </c>
      <c r="L394" s="296">
        <v>4649</v>
      </c>
      <c r="M394" s="122">
        <v>689</v>
      </c>
      <c r="N394" s="122">
        <v>1557</v>
      </c>
      <c r="O394" s="299">
        <v>1543</v>
      </c>
      <c r="P394" s="299">
        <v>833</v>
      </c>
      <c r="Q394" s="299">
        <v>4622</v>
      </c>
    </row>
    <row r="395" spans="1:17">
      <c r="A395" s="2">
        <v>102032</v>
      </c>
      <c r="B395" s="2" t="s">
        <v>367</v>
      </c>
      <c r="C395" s="289">
        <v>855</v>
      </c>
      <c r="D395" s="289">
        <v>1778</v>
      </c>
      <c r="E395" s="289">
        <v>1252</v>
      </c>
      <c r="F395" s="289">
        <v>764</v>
      </c>
      <c r="G395" s="290">
        <f t="shared" si="6"/>
        <v>4649</v>
      </c>
      <c r="H395" s="295">
        <v>696</v>
      </c>
      <c r="I395" s="295">
        <v>1485</v>
      </c>
      <c r="J395" s="295">
        <v>1366</v>
      </c>
      <c r="K395" s="295">
        <v>913</v>
      </c>
      <c r="L395" s="296">
        <v>4460</v>
      </c>
      <c r="M395" s="122">
        <v>662</v>
      </c>
      <c r="N395" s="122">
        <v>1392</v>
      </c>
      <c r="O395" s="299">
        <v>1386</v>
      </c>
      <c r="P395" s="299">
        <v>922</v>
      </c>
      <c r="Q395" s="299">
        <v>4362</v>
      </c>
    </row>
    <row r="396" spans="1:17">
      <c r="A396" s="2">
        <v>102033</v>
      </c>
      <c r="B396" s="2" t="s">
        <v>470</v>
      </c>
      <c r="C396" s="289">
        <v>418</v>
      </c>
      <c r="D396" s="289">
        <v>868</v>
      </c>
      <c r="E396" s="289">
        <v>647</v>
      </c>
      <c r="F396" s="289">
        <v>375</v>
      </c>
      <c r="G396" s="290">
        <f t="shared" si="6"/>
        <v>2308</v>
      </c>
      <c r="H396" s="295">
        <v>326</v>
      </c>
      <c r="I396" s="295">
        <v>757</v>
      </c>
      <c r="J396" s="295">
        <v>757</v>
      </c>
      <c r="K396" s="295">
        <v>398</v>
      </c>
      <c r="L396" s="296">
        <v>2238</v>
      </c>
      <c r="M396" s="122">
        <v>315</v>
      </c>
      <c r="N396" s="122">
        <v>734</v>
      </c>
      <c r="O396" s="299">
        <v>738</v>
      </c>
      <c r="P396" s="299">
        <v>431</v>
      </c>
      <c r="Q396" s="299">
        <v>2218</v>
      </c>
    </row>
    <row r="397" spans="1:17">
      <c r="A397" s="2">
        <v>102034</v>
      </c>
      <c r="B397" s="2" t="s">
        <v>454</v>
      </c>
      <c r="C397" s="289">
        <v>468</v>
      </c>
      <c r="D397" s="289">
        <v>898</v>
      </c>
      <c r="E397" s="289">
        <v>633</v>
      </c>
      <c r="F397" s="289">
        <v>339</v>
      </c>
      <c r="G397" s="290">
        <f t="shared" si="6"/>
        <v>2338</v>
      </c>
      <c r="H397" s="295">
        <v>400</v>
      </c>
      <c r="I397" s="295">
        <v>871</v>
      </c>
      <c r="J397" s="295">
        <v>761</v>
      </c>
      <c r="K397" s="295">
        <v>390</v>
      </c>
      <c r="L397" s="296">
        <v>2422</v>
      </c>
      <c r="M397" s="122">
        <v>427</v>
      </c>
      <c r="N397" s="122">
        <v>867</v>
      </c>
      <c r="O397" s="299">
        <v>815</v>
      </c>
      <c r="P397" s="299">
        <v>416</v>
      </c>
      <c r="Q397" s="299">
        <v>2525</v>
      </c>
    </row>
    <row r="398" spans="1:17">
      <c r="A398" s="2">
        <v>102035</v>
      </c>
      <c r="B398" s="2" t="s">
        <v>540</v>
      </c>
      <c r="C398" s="289">
        <v>250</v>
      </c>
      <c r="D398" s="289">
        <v>498</v>
      </c>
      <c r="E398" s="289">
        <v>438</v>
      </c>
      <c r="F398" s="289">
        <v>413</v>
      </c>
      <c r="G398" s="290">
        <f t="shared" si="6"/>
        <v>1599</v>
      </c>
      <c r="H398" s="295">
        <v>183</v>
      </c>
      <c r="I398" s="295">
        <v>408</v>
      </c>
      <c r="J398" s="295">
        <v>472</v>
      </c>
      <c r="K398" s="295">
        <v>353</v>
      </c>
      <c r="L398" s="296">
        <v>1416</v>
      </c>
      <c r="M398" s="122">
        <v>144</v>
      </c>
      <c r="N398" s="122">
        <v>390</v>
      </c>
      <c r="O398" s="299">
        <v>462</v>
      </c>
      <c r="P398" s="299">
        <v>361</v>
      </c>
      <c r="Q398" s="299">
        <v>1357</v>
      </c>
    </row>
    <row r="399" spans="1:17">
      <c r="A399" s="2">
        <v>102036</v>
      </c>
      <c r="B399" s="2" t="s">
        <v>416</v>
      </c>
      <c r="C399" s="289">
        <v>554</v>
      </c>
      <c r="D399" s="289">
        <v>1188</v>
      </c>
      <c r="E399" s="289">
        <v>881</v>
      </c>
      <c r="F399" s="289">
        <v>615</v>
      </c>
      <c r="G399" s="290">
        <f t="shared" si="6"/>
        <v>3238</v>
      </c>
      <c r="H399" s="295">
        <v>480</v>
      </c>
      <c r="I399" s="295">
        <v>1011</v>
      </c>
      <c r="J399" s="295">
        <v>1036</v>
      </c>
      <c r="K399" s="295">
        <v>621</v>
      </c>
      <c r="L399" s="296">
        <v>3148</v>
      </c>
      <c r="M399" s="122">
        <v>450</v>
      </c>
      <c r="N399" s="122">
        <v>996</v>
      </c>
      <c r="O399" s="299">
        <v>1005</v>
      </c>
      <c r="P399" s="299">
        <v>649</v>
      </c>
      <c r="Q399" s="299">
        <v>3100</v>
      </c>
    </row>
    <row r="400" spans="1:17">
      <c r="A400" s="2">
        <v>102037</v>
      </c>
      <c r="B400" s="2" t="s">
        <v>324</v>
      </c>
      <c r="C400" s="289">
        <v>1394</v>
      </c>
      <c r="D400" s="289">
        <v>2671</v>
      </c>
      <c r="E400" s="289">
        <v>1954</v>
      </c>
      <c r="F400" s="289">
        <v>1049</v>
      </c>
      <c r="G400" s="290">
        <f t="shared" si="6"/>
        <v>7068</v>
      </c>
      <c r="H400" s="295">
        <v>1130</v>
      </c>
      <c r="I400" s="295">
        <v>2329</v>
      </c>
      <c r="J400" s="295">
        <v>2245</v>
      </c>
      <c r="K400" s="295">
        <v>1146</v>
      </c>
      <c r="L400" s="296">
        <v>6850</v>
      </c>
      <c r="M400" s="122">
        <v>1054</v>
      </c>
      <c r="N400" s="122">
        <v>2263</v>
      </c>
      <c r="O400" s="299">
        <v>2280</v>
      </c>
      <c r="P400" s="299">
        <v>1176</v>
      </c>
      <c r="Q400" s="299">
        <v>6773</v>
      </c>
    </row>
    <row r="401" spans="1:17">
      <c r="A401" s="2">
        <v>102038</v>
      </c>
      <c r="B401" s="2" t="s">
        <v>612</v>
      </c>
      <c r="C401" s="289">
        <v>188</v>
      </c>
      <c r="D401" s="289">
        <v>333</v>
      </c>
      <c r="E401" s="289">
        <v>297</v>
      </c>
      <c r="F401" s="289">
        <v>264</v>
      </c>
      <c r="G401" s="290">
        <f t="shared" si="6"/>
        <v>1082</v>
      </c>
      <c r="H401" s="295">
        <v>102</v>
      </c>
      <c r="I401" s="295">
        <v>291</v>
      </c>
      <c r="J401" s="295">
        <v>335</v>
      </c>
      <c r="K401" s="295">
        <v>228</v>
      </c>
      <c r="L401" s="296">
        <v>956</v>
      </c>
      <c r="M401" s="122">
        <v>112</v>
      </c>
      <c r="N401" s="122">
        <v>296</v>
      </c>
      <c r="O401" s="299">
        <v>334</v>
      </c>
      <c r="P401" s="299">
        <v>227</v>
      </c>
      <c r="Q401" s="299">
        <v>969</v>
      </c>
    </row>
    <row r="402" spans="1:17">
      <c r="A402" s="2">
        <v>102039</v>
      </c>
      <c r="B402" s="2" t="s">
        <v>578</v>
      </c>
      <c r="C402" s="289">
        <v>317</v>
      </c>
      <c r="D402" s="289">
        <v>611</v>
      </c>
      <c r="E402" s="289">
        <v>435</v>
      </c>
      <c r="F402" s="289">
        <v>226</v>
      </c>
      <c r="G402" s="290">
        <f t="shared" si="6"/>
        <v>1589</v>
      </c>
      <c r="H402" s="295">
        <v>208</v>
      </c>
      <c r="I402" s="295">
        <v>403</v>
      </c>
      <c r="J402" s="295">
        <v>390</v>
      </c>
      <c r="K402" s="295">
        <v>209</v>
      </c>
      <c r="L402" s="296">
        <v>1210</v>
      </c>
      <c r="M402" s="122">
        <v>195</v>
      </c>
      <c r="N402" s="122">
        <v>391</v>
      </c>
      <c r="O402" s="299">
        <v>388</v>
      </c>
      <c r="P402" s="299">
        <v>211</v>
      </c>
      <c r="Q402" s="299">
        <v>1185</v>
      </c>
    </row>
    <row r="403" spans="1:17">
      <c r="A403" s="2">
        <v>102040</v>
      </c>
      <c r="B403" s="2" t="s">
        <v>447</v>
      </c>
      <c r="C403" s="289">
        <v>541</v>
      </c>
      <c r="D403" s="289">
        <v>1138</v>
      </c>
      <c r="E403" s="289">
        <v>870</v>
      </c>
      <c r="F403" s="289">
        <v>519</v>
      </c>
      <c r="G403" s="290">
        <f t="shared" si="6"/>
        <v>3068</v>
      </c>
      <c r="H403" s="295">
        <v>383</v>
      </c>
      <c r="I403" s="295">
        <v>907</v>
      </c>
      <c r="J403" s="295">
        <v>766</v>
      </c>
      <c r="K403" s="295">
        <v>416</v>
      </c>
      <c r="L403" s="296">
        <v>2472</v>
      </c>
      <c r="M403" s="122">
        <v>365</v>
      </c>
      <c r="N403" s="122">
        <v>838</v>
      </c>
      <c r="O403" s="299">
        <v>813</v>
      </c>
      <c r="P403" s="299">
        <v>431</v>
      </c>
      <c r="Q403" s="299">
        <v>2447</v>
      </c>
    </row>
    <row r="404" spans="1:17">
      <c r="A404" s="2">
        <v>102041</v>
      </c>
      <c r="B404" s="2" t="s">
        <v>624</v>
      </c>
      <c r="C404" s="289">
        <v>128</v>
      </c>
      <c r="D404" s="289">
        <v>287</v>
      </c>
      <c r="E404" s="289">
        <v>230</v>
      </c>
      <c r="F404" s="289">
        <v>174</v>
      </c>
      <c r="G404" s="290">
        <f t="shared" si="6"/>
        <v>819</v>
      </c>
      <c r="H404" s="295">
        <v>143</v>
      </c>
      <c r="I404" s="295">
        <v>279</v>
      </c>
      <c r="J404" s="295">
        <v>279</v>
      </c>
      <c r="K404" s="295">
        <v>157</v>
      </c>
      <c r="L404" s="296">
        <v>858</v>
      </c>
      <c r="M404" s="122">
        <v>128</v>
      </c>
      <c r="N404" s="122">
        <v>258</v>
      </c>
      <c r="O404" s="299">
        <v>290</v>
      </c>
      <c r="P404" s="299">
        <v>163</v>
      </c>
      <c r="Q404" s="299">
        <v>839</v>
      </c>
    </row>
    <row r="405" spans="1:17">
      <c r="A405" s="2">
        <v>102042</v>
      </c>
      <c r="B405" s="2" t="s">
        <v>536</v>
      </c>
      <c r="C405" s="289">
        <v>272</v>
      </c>
      <c r="D405" s="289">
        <v>528</v>
      </c>
      <c r="E405" s="289">
        <v>468</v>
      </c>
      <c r="F405" s="289">
        <v>341</v>
      </c>
      <c r="G405" s="290">
        <f t="shared" si="6"/>
        <v>1609</v>
      </c>
      <c r="H405" s="295">
        <v>181</v>
      </c>
      <c r="I405" s="295">
        <v>438</v>
      </c>
      <c r="J405" s="295">
        <v>493</v>
      </c>
      <c r="K405" s="295">
        <v>358</v>
      </c>
      <c r="L405" s="296">
        <v>1470</v>
      </c>
      <c r="M405" s="122">
        <v>166</v>
      </c>
      <c r="N405" s="122">
        <v>413</v>
      </c>
      <c r="O405" s="299">
        <v>518</v>
      </c>
      <c r="P405" s="299">
        <v>361</v>
      </c>
      <c r="Q405" s="299">
        <v>1458</v>
      </c>
    </row>
    <row r="406" spans="1:17">
      <c r="A406" s="2">
        <v>102043</v>
      </c>
      <c r="B406" s="2" t="s">
        <v>445</v>
      </c>
      <c r="C406" s="289">
        <v>441</v>
      </c>
      <c r="D406" s="289">
        <v>990</v>
      </c>
      <c r="E406" s="289">
        <v>695</v>
      </c>
      <c r="F406" s="289">
        <v>371</v>
      </c>
      <c r="G406" s="290">
        <f t="shared" si="6"/>
        <v>2497</v>
      </c>
      <c r="H406" s="295">
        <v>393</v>
      </c>
      <c r="I406" s="295">
        <v>928</v>
      </c>
      <c r="J406" s="295">
        <v>827</v>
      </c>
      <c r="K406" s="295">
        <v>378</v>
      </c>
      <c r="L406" s="296">
        <v>2526</v>
      </c>
      <c r="M406" s="122">
        <v>389</v>
      </c>
      <c r="N406" s="122">
        <v>874</v>
      </c>
      <c r="O406" s="299">
        <v>846</v>
      </c>
      <c r="P406" s="299">
        <v>416</v>
      </c>
      <c r="Q406" s="299">
        <v>2525</v>
      </c>
    </row>
    <row r="407" spans="1:17">
      <c r="A407" s="2">
        <v>102044</v>
      </c>
      <c r="B407" s="2" t="s">
        <v>327</v>
      </c>
      <c r="C407" s="289">
        <v>1104</v>
      </c>
      <c r="D407" s="289">
        <v>2544</v>
      </c>
      <c r="E407" s="289">
        <v>2098</v>
      </c>
      <c r="F407" s="289">
        <v>1090</v>
      </c>
      <c r="G407" s="290">
        <f t="shared" si="6"/>
        <v>6836</v>
      </c>
      <c r="H407" s="295">
        <v>822</v>
      </c>
      <c r="I407" s="295">
        <v>2136</v>
      </c>
      <c r="J407" s="295">
        <v>2359</v>
      </c>
      <c r="K407" s="295">
        <v>1238</v>
      </c>
      <c r="L407" s="296">
        <v>6555</v>
      </c>
      <c r="M407" s="122">
        <v>803</v>
      </c>
      <c r="N407" s="122">
        <v>2007</v>
      </c>
      <c r="O407" s="299">
        <v>2391</v>
      </c>
      <c r="P407" s="299">
        <v>1358</v>
      </c>
      <c r="Q407" s="299">
        <v>6559</v>
      </c>
    </row>
    <row r="408" spans="1:17">
      <c r="A408" s="2">
        <v>102045</v>
      </c>
      <c r="B408" s="2" t="s">
        <v>644</v>
      </c>
      <c r="C408" s="289">
        <v>125</v>
      </c>
      <c r="D408" s="289">
        <v>259</v>
      </c>
      <c r="E408" s="289">
        <v>210</v>
      </c>
      <c r="F408" s="289">
        <v>165</v>
      </c>
      <c r="G408" s="290">
        <f t="shared" si="6"/>
        <v>759</v>
      </c>
      <c r="H408" s="295">
        <v>87</v>
      </c>
      <c r="I408" s="295">
        <v>219</v>
      </c>
      <c r="J408" s="295">
        <v>242</v>
      </c>
      <c r="K408" s="295">
        <v>134</v>
      </c>
      <c r="L408" s="296">
        <v>682</v>
      </c>
      <c r="M408" s="122">
        <v>89</v>
      </c>
      <c r="N408" s="122">
        <v>209</v>
      </c>
      <c r="O408" s="299">
        <v>253</v>
      </c>
      <c r="P408" s="299">
        <v>155</v>
      </c>
      <c r="Q408" s="299">
        <v>706</v>
      </c>
    </row>
    <row r="409" spans="1:17">
      <c r="A409" s="2">
        <v>102046</v>
      </c>
      <c r="B409" s="2" t="s">
        <v>591</v>
      </c>
      <c r="C409" s="289">
        <v>162</v>
      </c>
      <c r="D409" s="289">
        <v>429</v>
      </c>
      <c r="E409" s="289">
        <v>377</v>
      </c>
      <c r="F409" s="289">
        <v>263</v>
      </c>
      <c r="G409" s="290">
        <f t="shared" si="6"/>
        <v>1231</v>
      </c>
      <c r="H409" s="295">
        <v>135</v>
      </c>
      <c r="I409" s="295">
        <v>325</v>
      </c>
      <c r="J409" s="295">
        <v>371</v>
      </c>
      <c r="K409" s="295">
        <v>275</v>
      </c>
      <c r="L409" s="296">
        <v>1106</v>
      </c>
      <c r="M409" s="122">
        <v>132</v>
      </c>
      <c r="N409" s="122">
        <v>298</v>
      </c>
      <c r="O409" s="299">
        <v>373</v>
      </c>
      <c r="P409" s="299">
        <v>278</v>
      </c>
      <c r="Q409" s="299">
        <v>1081</v>
      </c>
    </row>
    <row r="410" spans="1:17">
      <c r="A410" s="2">
        <v>102047</v>
      </c>
      <c r="B410" s="2" t="s">
        <v>274</v>
      </c>
      <c r="C410" s="289">
        <v>5817</v>
      </c>
      <c r="D410" s="289">
        <v>13061</v>
      </c>
      <c r="E410" s="289">
        <v>10388</v>
      </c>
      <c r="F410" s="289">
        <v>4691</v>
      </c>
      <c r="G410" s="290">
        <f t="shared" si="6"/>
        <v>33957</v>
      </c>
      <c r="H410" s="295">
        <v>4948</v>
      </c>
      <c r="I410" s="295">
        <v>10861</v>
      </c>
      <c r="J410" s="295">
        <v>11800</v>
      </c>
      <c r="K410" s="295">
        <v>5748</v>
      </c>
      <c r="L410" s="296">
        <v>33357</v>
      </c>
      <c r="M410" s="122">
        <v>4978</v>
      </c>
      <c r="N410" s="122">
        <v>10324</v>
      </c>
      <c r="O410" s="299">
        <v>12087</v>
      </c>
      <c r="P410" s="299">
        <v>6508</v>
      </c>
      <c r="Q410" s="299">
        <v>33897</v>
      </c>
    </row>
    <row r="411" spans="1:17">
      <c r="A411" s="2">
        <v>102048</v>
      </c>
      <c r="B411" s="2" t="s">
        <v>631</v>
      </c>
      <c r="C411" s="289">
        <v>169</v>
      </c>
      <c r="D411" s="289">
        <v>297</v>
      </c>
      <c r="E411" s="289">
        <v>274</v>
      </c>
      <c r="F411" s="289">
        <v>148</v>
      </c>
      <c r="G411" s="290">
        <f t="shared" si="6"/>
        <v>888</v>
      </c>
      <c r="H411" s="295">
        <v>90</v>
      </c>
      <c r="I411" s="295">
        <v>268</v>
      </c>
      <c r="J411" s="295">
        <v>270</v>
      </c>
      <c r="K411" s="295">
        <v>174</v>
      </c>
      <c r="L411" s="296">
        <v>802</v>
      </c>
      <c r="M411" s="122">
        <v>72</v>
      </c>
      <c r="N411" s="122">
        <v>240</v>
      </c>
      <c r="O411" s="299">
        <v>263</v>
      </c>
      <c r="P411" s="299">
        <v>182</v>
      </c>
      <c r="Q411" s="299">
        <v>757</v>
      </c>
    </row>
    <row r="412" spans="1:17">
      <c r="A412" s="2">
        <v>102049</v>
      </c>
      <c r="B412" s="2" t="s">
        <v>512</v>
      </c>
      <c r="C412" s="289">
        <v>347</v>
      </c>
      <c r="D412" s="289">
        <v>596</v>
      </c>
      <c r="E412" s="289">
        <v>477</v>
      </c>
      <c r="F412" s="289">
        <v>323</v>
      </c>
      <c r="G412" s="290">
        <f t="shared" si="6"/>
        <v>1743</v>
      </c>
      <c r="H412" s="295">
        <v>334</v>
      </c>
      <c r="I412" s="295">
        <v>575</v>
      </c>
      <c r="J412" s="295">
        <v>536</v>
      </c>
      <c r="K412" s="295">
        <v>360</v>
      </c>
      <c r="L412" s="296">
        <v>1805</v>
      </c>
      <c r="M412" s="122">
        <v>317</v>
      </c>
      <c r="N412" s="122">
        <v>555</v>
      </c>
      <c r="O412" s="299">
        <v>576</v>
      </c>
      <c r="P412" s="299">
        <v>342</v>
      </c>
      <c r="Q412" s="299">
        <v>1790</v>
      </c>
    </row>
    <row r="413" spans="1:17">
      <c r="A413" s="2">
        <v>102050</v>
      </c>
      <c r="B413" s="38" t="s">
        <v>494</v>
      </c>
      <c r="C413" s="291">
        <v>458</v>
      </c>
      <c r="D413" s="291">
        <v>816</v>
      </c>
      <c r="E413" s="291">
        <v>566</v>
      </c>
      <c r="F413" s="291">
        <v>342</v>
      </c>
      <c r="G413" s="290">
        <f t="shared" si="6"/>
        <v>2182</v>
      </c>
      <c r="H413" s="295">
        <v>331</v>
      </c>
      <c r="I413" s="295">
        <v>690</v>
      </c>
      <c r="J413" s="295">
        <v>598</v>
      </c>
      <c r="K413" s="295">
        <v>366</v>
      </c>
      <c r="L413" s="296">
        <v>1985</v>
      </c>
      <c r="M413" s="122">
        <v>296</v>
      </c>
      <c r="N413" s="122">
        <v>680</v>
      </c>
      <c r="O413" s="299">
        <v>637</v>
      </c>
      <c r="P413" s="299">
        <v>397</v>
      </c>
      <c r="Q413" s="299">
        <v>2010</v>
      </c>
    </row>
  </sheetData>
  <mergeCells count="3">
    <mergeCell ref="M3:Q3"/>
    <mergeCell ref="H3:L3"/>
    <mergeCell ref="C3:G3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sheetPr enableFormatConditionsCalculation="0">
    <tabColor rgb="FF92D050"/>
  </sheetPr>
  <dimension ref="A1:H413"/>
  <sheetViews>
    <sheetView workbookViewId="0">
      <selection activeCell="C4" sqref="C4"/>
    </sheetView>
  </sheetViews>
  <sheetFormatPr defaultColWidth="8.85546875" defaultRowHeight="12.75"/>
  <cols>
    <col min="1" max="2" width="8.85546875" style="16"/>
    <col min="3" max="7" width="27.28515625" style="45" customWidth="1"/>
    <col min="8" max="8" width="27.28515625" style="46" customWidth="1"/>
    <col min="9" max="9" width="27.28515625" style="16" customWidth="1"/>
    <col min="10" max="16384" width="8.85546875" style="16"/>
  </cols>
  <sheetData>
    <row r="1" spans="1:8">
      <c r="A1" s="43"/>
      <c r="B1" s="43"/>
      <c r="C1" s="44"/>
    </row>
    <row r="2" spans="1:8">
      <c r="A2" s="43"/>
      <c r="B2" s="43"/>
      <c r="C2" s="44"/>
    </row>
    <row r="3" spans="1:8">
      <c r="A3" s="43"/>
      <c r="C3" s="29" t="s">
        <v>1339</v>
      </c>
      <c r="D3" s="44"/>
      <c r="E3" s="44"/>
      <c r="F3" s="47"/>
      <c r="G3" s="47"/>
      <c r="H3" s="48"/>
    </row>
    <row r="4" spans="1:8">
      <c r="A4" s="2" t="s">
        <v>680</v>
      </c>
      <c r="B4" s="49"/>
      <c r="C4" s="50">
        <v>1971</v>
      </c>
      <c r="D4" s="50">
        <v>1981</v>
      </c>
      <c r="E4" s="50">
        <v>1991</v>
      </c>
      <c r="F4" s="50">
        <v>2001</v>
      </c>
      <c r="G4" s="51">
        <v>2011</v>
      </c>
      <c r="H4" s="52">
        <v>2015</v>
      </c>
    </row>
    <row r="5" spans="1:8">
      <c r="A5" s="2">
        <v>78001</v>
      </c>
      <c r="B5" s="2" t="s">
        <v>587</v>
      </c>
      <c r="C5" s="53">
        <v>12.409717662508207</v>
      </c>
      <c r="D5" s="54">
        <v>15.472972972972974</v>
      </c>
      <c r="E5" s="54">
        <v>16.849315068493151</v>
      </c>
      <c r="F5" s="54">
        <v>25.945945945945947</v>
      </c>
      <c r="G5" s="54">
        <v>26.098191214470283</v>
      </c>
      <c r="H5" s="55">
        <v>27.296819787985864</v>
      </c>
    </row>
    <row r="6" spans="1:8">
      <c r="A6" s="2">
        <v>78002</v>
      </c>
      <c r="B6" s="2" t="s">
        <v>500</v>
      </c>
      <c r="C6" s="53">
        <v>11.344537815126051</v>
      </c>
      <c r="D6" s="54">
        <v>13.15410465674508</v>
      </c>
      <c r="E6" s="54">
        <v>13.783403656821378</v>
      </c>
      <c r="F6" s="54">
        <v>18.665377176015475</v>
      </c>
      <c r="G6" s="54">
        <v>21.36125654450262</v>
      </c>
      <c r="H6" s="55">
        <v>23.839662447257385</v>
      </c>
    </row>
    <row r="7" spans="1:8">
      <c r="A7" s="2">
        <v>78003</v>
      </c>
      <c r="B7" s="2" t="s">
        <v>276</v>
      </c>
      <c r="C7" s="53">
        <v>8.2464225078826097</v>
      </c>
      <c r="D7" s="54">
        <v>10.052360960422661</v>
      </c>
      <c r="E7" s="54">
        <v>12.469063582774604</v>
      </c>
      <c r="F7" s="54">
        <v>17.331323374902929</v>
      </c>
      <c r="G7" s="54">
        <v>20.579737160965607</v>
      </c>
      <c r="H7" s="55">
        <v>22.008181126331809</v>
      </c>
    </row>
    <row r="8" spans="1:8">
      <c r="A8" s="2">
        <v>78004</v>
      </c>
      <c r="B8" s="2" t="s">
        <v>501</v>
      </c>
      <c r="C8" s="53">
        <v>12.553321145642901</v>
      </c>
      <c r="D8" s="54">
        <v>17.175974710221286</v>
      </c>
      <c r="E8" s="54">
        <v>19.714192919779151</v>
      </c>
      <c r="F8" s="54">
        <v>25.224856909239573</v>
      </c>
      <c r="G8" s="54">
        <v>27.005768222338748</v>
      </c>
      <c r="H8" s="55">
        <v>27.75255391600454</v>
      </c>
    </row>
    <row r="9" spans="1:8">
      <c r="A9" s="2">
        <v>78005</v>
      </c>
      <c r="B9" s="2" t="s">
        <v>625</v>
      </c>
      <c r="C9" s="53">
        <v>11.260253542132737</v>
      </c>
      <c r="D9" s="54">
        <v>13.757039420756234</v>
      </c>
      <c r="E9" s="54">
        <v>16.536964980544745</v>
      </c>
      <c r="F9" s="54">
        <v>23.878923766816143</v>
      </c>
      <c r="G9" s="54">
        <v>25.864123957091778</v>
      </c>
      <c r="H9" s="55">
        <v>27.469879518072286</v>
      </c>
    </row>
    <row r="10" spans="1:8">
      <c r="A10" s="2">
        <v>78006</v>
      </c>
      <c r="B10" s="2" t="s">
        <v>537</v>
      </c>
      <c r="C10" s="53">
        <v>7.6151390788873687</v>
      </c>
      <c r="D10" s="54">
        <v>11.416781292984869</v>
      </c>
      <c r="E10" s="54">
        <v>14.264777723497801</v>
      </c>
      <c r="F10" s="54">
        <v>18.329596412556054</v>
      </c>
      <c r="G10" s="54">
        <v>25.290498974709504</v>
      </c>
      <c r="H10" s="55">
        <v>28.30051057622174</v>
      </c>
    </row>
    <row r="11" spans="1:8">
      <c r="A11" s="2">
        <v>78007</v>
      </c>
      <c r="B11" s="2" t="s">
        <v>663</v>
      </c>
      <c r="C11" s="53">
        <v>12.371888726207906</v>
      </c>
      <c r="D11" s="54">
        <v>18.404907975460123</v>
      </c>
      <c r="E11" s="54">
        <v>23.684210526315788</v>
      </c>
      <c r="F11" s="54">
        <v>36.375838926174495</v>
      </c>
      <c r="G11" s="54">
        <v>37.169811320754711</v>
      </c>
      <c r="H11" s="55">
        <v>40.70247933884297</v>
      </c>
    </row>
    <row r="12" spans="1:8">
      <c r="A12" s="2">
        <v>78008</v>
      </c>
      <c r="B12" s="2" t="s">
        <v>641</v>
      </c>
      <c r="C12" s="53">
        <v>12.239902080783354</v>
      </c>
      <c r="D12" s="54">
        <v>15.458937198067632</v>
      </c>
      <c r="E12" s="54">
        <v>16.149068322981368</v>
      </c>
      <c r="F12" s="54">
        <v>17.290322580645164</v>
      </c>
      <c r="G12" s="54">
        <v>18.453188602442332</v>
      </c>
      <c r="H12" s="55">
        <v>19.067796610169491</v>
      </c>
    </row>
    <row r="13" spans="1:8">
      <c r="A13" s="2">
        <v>78009</v>
      </c>
      <c r="B13" s="2" t="s">
        <v>371</v>
      </c>
      <c r="C13" s="53">
        <v>8.5894023711589647</v>
      </c>
      <c r="D13" s="54">
        <v>12.166241003018342</v>
      </c>
      <c r="E13" s="54">
        <v>14.291967607791639</v>
      </c>
      <c r="F13" s="54">
        <v>17.156208277703605</v>
      </c>
      <c r="G13" s="54">
        <v>19.18912692927897</v>
      </c>
      <c r="H13" s="55">
        <v>20.022026431718061</v>
      </c>
    </row>
    <row r="14" spans="1:8">
      <c r="A14" s="2">
        <v>78010</v>
      </c>
      <c r="B14" s="2" t="s">
        <v>291</v>
      </c>
      <c r="C14" s="53">
        <v>8.302739339169726</v>
      </c>
      <c r="D14" s="54">
        <v>12.201235341509264</v>
      </c>
      <c r="E14" s="54">
        <v>13.371946612943844</v>
      </c>
      <c r="F14" s="54">
        <v>16.618932770575825</v>
      </c>
      <c r="G14" s="54">
        <v>18.074741893267412</v>
      </c>
      <c r="H14" s="55">
        <v>19.641326093169479</v>
      </c>
    </row>
    <row r="15" spans="1:8">
      <c r="A15" s="2">
        <v>78011</v>
      </c>
      <c r="B15" s="2" t="s">
        <v>423</v>
      </c>
      <c r="C15" s="53">
        <v>7.5313807531380759</v>
      </c>
      <c r="D15" s="54">
        <v>11.306366047745358</v>
      </c>
      <c r="E15" s="54">
        <v>14.294670846394986</v>
      </c>
      <c r="F15" s="54">
        <v>19.38353987925008</v>
      </c>
      <c r="G15" s="54">
        <v>21.159613462179276</v>
      </c>
      <c r="H15" s="55">
        <v>23.55510752688172</v>
      </c>
    </row>
    <row r="16" spans="1:8">
      <c r="A16" s="2">
        <v>78012</v>
      </c>
      <c r="B16" s="2" t="s">
        <v>426</v>
      </c>
      <c r="C16" s="53">
        <v>12.653865091088134</v>
      </c>
      <c r="D16" s="54">
        <v>15.348148148148146</v>
      </c>
      <c r="E16" s="54">
        <v>16.826129990102277</v>
      </c>
      <c r="F16" s="54">
        <v>20.454545454545457</v>
      </c>
      <c r="G16" s="54">
        <v>23.618598382749326</v>
      </c>
      <c r="H16" s="55">
        <v>23.964088397790057</v>
      </c>
    </row>
    <row r="17" spans="1:8">
      <c r="A17" s="2">
        <v>78013</v>
      </c>
      <c r="B17" s="2" t="s">
        <v>490</v>
      </c>
      <c r="C17" s="53">
        <v>11.312068398553107</v>
      </c>
      <c r="D17" s="54">
        <v>15.07810009563277</v>
      </c>
      <c r="E17" s="54">
        <v>16.32</v>
      </c>
      <c r="F17" s="54">
        <v>20.582395764394441</v>
      </c>
      <c r="G17" s="54">
        <v>24.813153961136024</v>
      </c>
      <c r="H17" s="55">
        <v>25.222993062438061</v>
      </c>
    </row>
    <row r="18" spans="1:8">
      <c r="A18" s="2">
        <v>78014</v>
      </c>
      <c r="B18" s="2" t="s">
        <v>610</v>
      </c>
      <c r="C18" s="53">
        <v>12.847965738758029</v>
      </c>
      <c r="D18" s="54">
        <v>14.983713355048861</v>
      </c>
      <c r="E18" s="54">
        <v>15.427302996670367</v>
      </c>
      <c r="F18" s="54">
        <v>18.9247311827957</v>
      </c>
      <c r="G18" s="54">
        <v>19.728601252609604</v>
      </c>
      <c r="H18" s="55">
        <v>21.72972972972973</v>
      </c>
    </row>
    <row r="19" spans="1:8">
      <c r="A19" s="2">
        <v>78015</v>
      </c>
      <c r="B19" s="2" t="s">
        <v>308</v>
      </c>
      <c r="C19" s="53">
        <v>9.7133948914737971</v>
      </c>
      <c r="D19" s="54">
        <v>10.868094701240135</v>
      </c>
      <c r="E19" s="54">
        <v>13.899483957819161</v>
      </c>
      <c r="F19" s="54">
        <v>18.680328791802726</v>
      </c>
      <c r="G19" s="54">
        <v>21.984649122807017</v>
      </c>
      <c r="H19" s="55">
        <v>22.932451179169782</v>
      </c>
    </row>
    <row r="20" spans="1:8">
      <c r="A20" s="2">
        <v>78016</v>
      </c>
      <c r="B20" s="2" t="s">
        <v>547</v>
      </c>
      <c r="C20" s="53">
        <v>10.56584877315974</v>
      </c>
      <c r="D20" s="54">
        <v>14.533873769542559</v>
      </c>
      <c r="E20" s="54">
        <v>15.837937384898712</v>
      </c>
      <c r="F20" s="54">
        <v>20.868438107582634</v>
      </c>
      <c r="G20" s="54">
        <v>23.628383321141186</v>
      </c>
      <c r="H20" s="55">
        <v>24.103737604881768</v>
      </c>
    </row>
    <row r="21" spans="1:8">
      <c r="A21" s="2">
        <v>78017</v>
      </c>
      <c r="B21" s="2" t="s">
        <v>298</v>
      </c>
      <c r="C21" s="53">
        <v>8.4585610200364307</v>
      </c>
      <c r="D21" s="54">
        <v>9.7365293185419954</v>
      </c>
      <c r="E21" s="54">
        <v>11.966226708074535</v>
      </c>
      <c r="F21" s="54">
        <v>15.827535701208348</v>
      </c>
      <c r="G21" s="54">
        <v>18.006773101112724</v>
      </c>
      <c r="H21" s="55">
        <v>19.11145904687347</v>
      </c>
    </row>
    <row r="22" spans="1:8">
      <c r="A22" s="2">
        <v>78018</v>
      </c>
      <c r="B22" s="2" t="s">
        <v>535</v>
      </c>
      <c r="C22" s="53">
        <v>10.031185031185032</v>
      </c>
      <c r="D22" s="54">
        <v>13.17436661698957</v>
      </c>
      <c r="E22" s="54">
        <v>17.349636483807007</v>
      </c>
      <c r="F22" s="54">
        <v>29.362150764364785</v>
      </c>
      <c r="G22" s="54">
        <v>36.849222447599729</v>
      </c>
      <c r="H22" s="55">
        <v>38.161764705882348</v>
      </c>
    </row>
    <row r="23" spans="1:8">
      <c r="A23" s="2">
        <v>78019</v>
      </c>
      <c r="B23" s="2" t="s">
        <v>428</v>
      </c>
      <c r="C23" s="53">
        <v>12.13009864036257</v>
      </c>
      <c r="D23" s="54">
        <v>13.805970149253731</v>
      </c>
      <c r="E23" s="54">
        <v>17.683615819209038</v>
      </c>
      <c r="F23" s="54">
        <v>23.398001175778955</v>
      </c>
      <c r="G23" s="54">
        <v>24.072802197802197</v>
      </c>
      <c r="H23" s="55">
        <v>27.285270783028633</v>
      </c>
    </row>
    <row r="24" spans="1:8">
      <c r="A24" s="2">
        <v>78020</v>
      </c>
      <c r="B24" s="2" t="s">
        <v>459</v>
      </c>
      <c r="C24" s="53">
        <v>11.438106796116505</v>
      </c>
      <c r="D24" s="54">
        <v>13.924870466321243</v>
      </c>
      <c r="E24" s="54">
        <v>17.573359709858227</v>
      </c>
      <c r="F24" s="54">
        <v>24.763779527559056</v>
      </c>
      <c r="G24" s="54">
        <v>25.700934579439249</v>
      </c>
      <c r="H24" s="55">
        <v>21.676173760421239</v>
      </c>
    </row>
    <row r="25" spans="1:8">
      <c r="A25" s="2">
        <v>78021</v>
      </c>
      <c r="B25" s="2" t="s">
        <v>562</v>
      </c>
      <c r="C25" s="53">
        <v>9.9191770756796469</v>
      </c>
      <c r="D25" s="54">
        <v>13.075383589059372</v>
      </c>
      <c r="E25" s="54">
        <v>15.147540983606559</v>
      </c>
      <c r="F25" s="54">
        <v>19.485903814262024</v>
      </c>
      <c r="G25" s="54">
        <v>23.511214230471772</v>
      </c>
      <c r="H25" s="55">
        <v>25.332348596750371</v>
      </c>
    </row>
    <row r="26" spans="1:8">
      <c r="A26" s="2">
        <v>78022</v>
      </c>
      <c r="B26" s="2" t="s">
        <v>563</v>
      </c>
      <c r="C26" s="53">
        <v>7.3091499729290739</v>
      </c>
      <c r="D26" s="54">
        <v>9.2811158798283255</v>
      </c>
      <c r="E26" s="54">
        <v>11.35101789019124</v>
      </c>
      <c r="F26" s="54">
        <v>16.410614525139664</v>
      </c>
      <c r="G26" s="54">
        <v>23.226812159002339</v>
      </c>
      <c r="H26" s="55">
        <v>25.409197194076384</v>
      </c>
    </row>
    <row r="27" spans="1:8">
      <c r="A27" s="2">
        <v>78023</v>
      </c>
      <c r="B27" s="2" t="s">
        <v>497</v>
      </c>
      <c r="C27" s="53">
        <v>13.42434584755404</v>
      </c>
      <c r="D27" s="54">
        <v>14.845537757437071</v>
      </c>
      <c r="E27" s="54">
        <v>18.372379778051787</v>
      </c>
      <c r="F27" s="54">
        <v>24.441922058267121</v>
      </c>
      <c r="G27" s="54">
        <v>30.479102956167175</v>
      </c>
      <c r="H27" s="55">
        <v>31.476473769605189</v>
      </c>
    </row>
    <row r="28" spans="1:8">
      <c r="A28" s="2">
        <v>78024</v>
      </c>
      <c r="B28" s="2" t="s">
        <v>636</v>
      </c>
      <c r="C28" s="53">
        <v>12.078272604588394</v>
      </c>
      <c r="D28" s="54">
        <v>18.240000000000002</v>
      </c>
      <c r="E28" s="54">
        <v>23.836657169990502</v>
      </c>
      <c r="F28" s="54">
        <v>32.681242807825086</v>
      </c>
      <c r="G28" s="54">
        <v>32.738853503184714</v>
      </c>
      <c r="H28" s="55">
        <v>33.678756476683937</v>
      </c>
    </row>
    <row r="29" spans="1:8">
      <c r="A29" s="2">
        <v>78025</v>
      </c>
      <c r="B29" s="2" t="s">
        <v>313</v>
      </c>
      <c r="C29" s="53">
        <v>6.0951262477980039</v>
      </c>
      <c r="D29" s="54">
        <v>6.511673726726432</v>
      </c>
      <c r="E29" s="54">
        <v>9.1421754690380652</v>
      </c>
      <c r="F29" s="54">
        <v>12.824224876342141</v>
      </c>
      <c r="G29" s="54">
        <v>16.820916242480333</v>
      </c>
      <c r="H29" s="55">
        <v>18.861712135465662</v>
      </c>
    </row>
    <row r="30" spans="1:8">
      <c r="A30" s="2">
        <v>78026</v>
      </c>
      <c r="B30" s="2" t="s">
        <v>397</v>
      </c>
      <c r="C30" s="53">
        <v>12.641435817401483</v>
      </c>
      <c r="D30" s="54">
        <v>13.716672020558946</v>
      </c>
      <c r="E30" s="54">
        <v>12.386877828054299</v>
      </c>
      <c r="F30" s="54">
        <v>15.325994919559696</v>
      </c>
      <c r="G30" s="54">
        <v>18.804159445407279</v>
      </c>
      <c r="H30" s="55">
        <v>21.511454924129723</v>
      </c>
    </row>
    <row r="31" spans="1:8">
      <c r="A31" s="2">
        <v>78027</v>
      </c>
      <c r="B31" s="2" t="s">
        <v>677</v>
      </c>
      <c r="C31" s="53">
        <v>17.097170971709716</v>
      </c>
      <c r="D31" s="54">
        <v>25.117004680187204</v>
      </c>
      <c r="E31" s="54">
        <v>25.287356321839084</v>
      </c>
      <c r="F31" s="54">
        <v>32.275132275132272</v>
      </c>
      <c r="G31" s="54">
        <v>40</v>
      </c>
      <c r="H31" s="55">
        <v>43.511450381679388</v>
      </c>
    </row>
    <row r="32" spans="1:8">
      <c r="A32" s="2">
        <v>78028</v>
      </c>
      <c r="B32" s="2" t="s">
        <v>443</v>
      </c>
      <c r="C32" s="53">
        <v>10.450819672131148</v>
      </c>
      <c r="D32" s="54">
        <v>12.692088787706318</v>
      </c>
      <c r="E32" s="54">
        <v>12.672701286326824</v>
      </c>
      <c r="F32" s="54">
        <v>15.564516129032258</v>
      </c>
      <c r="G32" s="54">
        <v>17.825242718446603</v>
      </c>
      <c r="H32" s="55">
        <v>19.157237612173233</v>
      </c>
    </row>
    <row r="33" spans="1:8">
      <c r="A33" s="2">
        <v>78029</v>
      </c>
      <c r="B33" s="2" t="s">
        <v>283</v>
      </c>
      <c r="C33" s="53">
        <v>8.2583529142071175</v>
      </c>
      <c r="D33" s="54">
        <v>9.4547006722868421</v>
      </c>
      <c r="E33" s="54">
        <v>10.622710622710622</v>
      </c>
      <c r="F33" s="54">
        <v>15.439795046968403</v>
      </c>
      <c r="G33" s="54">
        <v>17.632081476766391</v>
      </c>
      <c r="H33" s="55">
        <v>17.926507774250823</v>
      </c>
    </row>
    <row r="34" spans="1:8">
      <c r="A34" s="2">
        <v>78030</v>
      </c>
      <c r="B34" s="2" t="s">
        <v>424</v>
      </c>
      <c r="C34" s="53">
        <v>10.022396416573349</v>
      </c>
      <c r="D34" s="54">
        <v>12.651821862348179</v>
      </c>
      <c r="E34" s="54">
        <v>12.541620421753608</v>
      </c>
      <c r="F34" s="54">
        <v>15.928338762214983</v>
      </c>
      <c r="G34" s="54">
        <v>19.274680993955677</v>
      </c>
      <c r="H34" s="55">
        <v>18.771807397069086</v>
      </c>
    </row>
    <row r="35" spans="1:8">
      <c r="A35" s="2">
        <v>78031</v>
      </c>
      <c r="B35" s="2" t="s">
        <v>303</v>
      </c>
      <c r="C35" s="53">
        <v>8.7159533073929953</v>
      </c>
      <c r="D35" s="54">
        <v>5.8461117196056955</v>
      </c>
      <c r="E35" s="54">
        <v>6.7604533020711219</v>
      </c>
      <c r="F35" s="54">
        <v>11.053574985062737</v>
      </c>
      <c r="G35" s="54">
        <v>16.705126918832146</v>
      </c>
      <c r="H35" s="55">
        <v>20.003988831272437</v>
      </c>
    </row>
    <row r="36" spans="1:8">
      <c r="A36" s="2">
        <v>78032</v>
      </c>
      <c r="B36" s="2" t="s">
        <v>674</v>
      </c>
      <c r="C36" s="53">
        <v>16.253443526170798</v>
      </c>
      <c r="D36" s="54">
        <v>23.43358395989975</v>
      </c>
      <c r="E36" s="54">
        <v>29.160063391442154</v>
      </c>
      <c r="F36" s="54">
        <v>41.875</v>
      </c>
      <c r="G36" s="54">
        <v>41.739130434782609</v>
      </c>
      <c r="H36" s="55">
        <v>43.042071197411005</v>
      </c>
    </row>
    <row r="37" spans="1:8">
      <c r="A37" s="2">
        <v>78033</v>
      </c>
      <c r="B37" s="2" t="s">
        <v>275</v>
      </c>
      <c r="C37" s="53">
        <v>10.085973111765046</v>
      </c>
      <c r="D37" s="54">
        <v>10.32688004669715</v>
      </c>
      <c r="E37" s="54">
        <v>11.948901028001204</v>
      </c>
      <c r="F37" s="54">
        <v>16.785028362142125</v>
      </c>
      <c r="G37" s="54">
        <v>19.147235176548968</v>
      </c>
      <c r="H37" s="55">
        <v>20.911865015257582</v>
      </c>
    </row>
    <row r="38" spans="1:8">
      <c r="A38" s="2">
        <v>78034</v>
      </c>
      <c r="B38" s="2" t="s">
        <v>430</v>
      </c>
      <c r="C38" s="53">
        <v>10.200723922342876</v>
      </c>
      <c r="D38" s="54">
        <v>13.196480938416421</v>
      </c>
      <c r="E38" s="54">
        <v>14.235890932149649</v>
      </c>
      <c r="F38" s="54">
        <v>19.277864992150707</v>
      </c>
      <c r="G38" s="54">
        <v>18.453000346860911</v>
      </c>
      <c r="H38" s="55">
        <v>20.099964298464833</v>
      </c>
    </row>
    <row r="39" spans="1:8">
      <c r="A39" s="2">
        <v>78035</v>
      </c>
      <c r="B39" s="2" t="s">
        <v>666</v>
      </c>
      <c r="C39" s="53">
        <v>14.922813036020582</v>
      </c>
      <c r="D39" s="54">
        <v>19.694072657743785</v>
      </c>
      <c r="E39" s="54">
        <v>17.241379310344829</v>
      </c>
      <c r="F39" s="54">
        <v>24.714828897338403</v>
      </c>
      <c r="G39" s="54">
        <v>20.743639921722114</v>
      </c>
      <c r="H39" s="55">
        <v>22.554890219560878</v>
      </c>
    </row>
    <row r="40" spans="1:8">
      <c r="A40" s="2">
        <v>78036</v>
      </c>
      <c r="B40" s="2" t="s">
        <v>449</v>
      </c>
      <c r="C40" s="53">
        <v>9.1762252346193947</v>
      </c>
      <c r="D40" s="54">
        <v>15.763688760806915</v>
      </c>
      <c r="E40" s="54">
        <v>17.675466838377336</v>
      </c>
      <c r="F40" s="54">
        <v>23.929299796057105</v>
      </c>
      <c r="G40" s="54">
        <v>27.158492095662751</v>
      </c>
      <c r="H40" s="55">
        <v>26.951827242524917</v>
      </c>
    </row>
    <row r="41" spans="1:8">
      <c r="A41" s="2">
        <v>78037</v>
      </c>
      <c r="B41" s="2" t="s">
        <v>407</v>
      </c>
      <c r="C41" s="53">
        <v>12.479406919275124</v>
      </c>
      <c r="D41" s="54">
        <v>14.082928651475532</v>
      </c>
      <c r="E41" s="54">
        <v>13.830465264499681</v>
      </c>
      <c r="F41" s="54">
        <v>17.109326744904262</v>
      </c>
      <c r="G41" s="54">
        <v>16.936716600428003</v>
      </c>
      <c r="H41" s="55">
        <v>18.085767557489124</v>
      </c>
    </row>
    <row r="42" spans="1:8">
      <c r="A42" s="2">
        <v>78038</v>
      </c>
      <c r="B42" s="2" t="s">
        <v>619</v>
      </c>
      <c r="C42" s="53">
        <v>12.578616352201259</v>
      </c>
      <c r="D42" s="54">
        <v>16.619452313503306</v>
      </c>
      <c r="E42" s="54">
        <v>18.494423791821564</v>
      </c>
      <c r="F42" s="54">
        <v>24.361493123772103</v>
      </c>
      <c r="G42" s="54">
        <v>24.324324324324326</v>
      </c>
      <c r="H42" s="55">
        <v>26.193247962747378</v>
      </c>
    </row>
    <row r="43" spans="1:8">
      <c r="A43" s="2">
        <v>78039</v>
      </c>
      <c r="B43" s="2" t="s">
        <v>555</v>
      </c>
      <c r="C43" s="53">
        <v>12.808641975308642</v>
      </c>
      <c r="D43" s="54">
        <v>15.006200909466722</v>
      </c>
      <c r="E43" s="54">
        <v>17.50556792873051</v>
      </c>
      <c r="F43" s="54">
        <v>23.994546693933199</v>
      </c>
      <c r="G43" s="54">
        <v>25.753012048192769</v>
      </c>
      <c r="H43" s="55">
        <v>26.883308714918758</v>
      </c>
    </row>
    <row r="44" spans="1:8">
      <c r="A44" s="2">
        <v>78040</v>
      </c>
      <c r="B44" s="2" t="s">
        <v>299</v>
      </c>
      <c r="C44" s="53">
        <v>8.5848227365953704</v>
      </c>
      <c r="D44" s="54">
        <v>10.091743119266056</v>
      </c>
      <c r="E44" s="54">
        <v>11.210117849956884</v>
      </c>
      <c r="F44" s="54">
        <v>16.819897416045677</v>
      </c>
      <c r="G44" s="54">
        <v>20.526315789473685</v>
      </c>
      <c r="H44" s="55">
        <v>22.644301924025655</v>
      </c>
    </row>
    <row r="45" spans="1:8">
      <c r="A45" s="2">
        <v>78041</v>
      </c>
      <c r="B45" s="2" t="s">
        <v>611</v>
      </c>
      <c r="C45" s="53">
        <v>17.8125</v>
      </c>
      <c r="D45" s="54">
        <v>21.418826739427015</v>
      </c>
      <c r="E45" s="54">
        <v>24.786986831913246</v>
      </c>
      <c r="F45" s="54">
        <v>30.75555555555556</v>
      </c>
      <c r="G45" s="54">
        <v>32.00836820083682</v>
      </c>
      <c r="H45" s="55">
        <v>33.114754098360656</v>
      </c>
    </row>
    <row r="46" spans="1:8">
      <c r="A46" s="2">
        <v>78042</v>
      </c>
      <c r="B46" s="2" t="s">
        <v>557</v>
      </c>
      <c r="C46" s="53">
        <v>10.671936758893279</v>
      </c>
      <c r="D46" s="54">
        <v>18.564527260179435</v>
      </c>
      <c r="E46" s="54">
        <v>18.379850238257315</v>
      </c>
      <c r="F46" s="54">
        <v>20.158387329013681</v>
      </c>
      <c r="G46" s="54">
        <v>21.59090909090909</v>
      </c>
      <c r="H46" s="55">
        <v>22.615384615384613</v>
      </c>
    </row>
    <row r="47" spans="1:8">
      <c r="A47" s="2">
        <v>78043</v>
      </c>
      <c r="B47" s="2" t="s">
        <v>558</v>
      </c>
      <c r="C47" s="53">
        <v>11.79245283018868</v>
      </c>
      <c r="D47" s="54">
        <v>14.002642007926024</v>
      </c>
      <c r="E47" s="54">
        <v>17.05374917053749</v>
      </c>
      <c r="F47" s="54">
        <v>19.491525423728813</v>
      </c>
      <c r="G47" s="54">
        <v>20.182787509520182</v>
      </c>
      <c r="H47" s="55">
        <v>21.406003159557663</v>
      </c>
    </row>
    <row r="48" spans="1:8">
      <c r="A48" s="2">
        <v>78044</v>
      </c>
      <c r="B48" s="2" t="s">
        <v>268</v>
      </c>
      <c r="C48" s="53">
        <v>6.5191133744654461</v>
      </c>
      <c r="D48" s="54">
        <v>7.2334698319063033</v>
      </c>
      <c r="E48" s="54">
        <v>8.7828162291169445</v>
      </c>
      <c r="F48" s="54">
        <v>11.302005700687744</v>
      </c>
      <c r="G48" s="54">
        <v>14.051583075764265</v>
      </c>
      <c r="H48" s="55">
        <v>15.109068899923416</v>
      </c>
    </row>
    <row r="49" spans="1:8">
      <c r="A49" s="2">
        <v>78045</v>
      </c>
      <c r="B49" s="2" t="s">
        <v>265</v>
      </c>
      <c r="C49" s="53">
        <v>7.6533510961346325</v>
      </c>
      <c r="D49" s="54">
        <v>10.045058464288374</v>
      </c>
      <c r="E49" s="54">
        <v>14.173128403950891</v>
      </c>
      <c r="F49" s="54">
        <v>20.793720375900708</v>
      </c>
      <c r="G49" s="54">
        <v>22.523170801911231</v>
      </c>
      <c r="H49" s="55">
        <v>23.237636489900858</v>
      </c>
    </row>
    <row r="50" spans="1:8">
      <c r="A50" s="2">
        <v>78046</v>
      </c>
      <c r="B50" s="2" t="s">
        <v>592</v>
      </c>
      <c r="C50" s="53">
        <v>10.51051051051051</v>
      </c>
      <c r="D50" s="54">
        <v>13.986928104575163</v>
      </c>
      <c r="E50" s="54">
        <v>14.793281653746771</v>
      </c>
      <c r="F50" s="54">
        <v>19.160728424386381</v>
      </c>
      <c r="G50" s="54">
        <v>24.430264357338196</v>
      </c>
      <c r="H50" s="55">
        <v>24.193548387096776</v>
      </c>
    </row>
    <row r="51" spans="1:8">
      <c r="A51" s="2">
        <v>78047</v>
      </c>
      <c r="B51" s="2" t="s">
        <v>305</v>
      </c>
      <c r="C51" s="53">
        <v>6.0651845456507658</v>
      </c>
      <c r="D51" s="54">
        <v>7.5565190461443166</v>
      </c>
      <c r="E51" s="54">
        <v>8.0886831526373495</v>
      </c>
      <c r="F51" s="54">
        <v>11.57882597162957</v>
      </c>
      <c r="G51" s="54">
        <v>14.534331821537814</v>
      </c>
      <c r="H51" s="55">
        <v>15.750051303098708</v>
      </c>
    </row>
    <row r="52" spans="1:8">
      <c r="A52" s="2">
        <v>78048</v>
      </c>
      <c r="B52" s="2" t="s">
        <v>350</v>
      </c>
      <c r="C52" s="53">
        <v>11.064891846921796</v>
      </c>
      <c r="D52" s="54">
        <v>12.08040201005025</v>
      </c>
      <c r="E52" s="54">
        <v>14.819301433474664</v>
      </c>
      <c r="F52" s="54">
        <v>18.93537615399725</v>
      </c>
      <c r="G52" s="54">
        <v>22.215628090999012</v>
      </c>
      <c r="H52" s="55">
        <v>23.416542473919524</v>
      </c>
    </row>
    <row r="53" spans="1:8">
      <c r="A53" s="2">
        <v>78049</v>
      </c>
      <c r="B53" s="2" t="s">
        <v>369</v>
      </c>
      <c r="C53" s="53">
        <v>11.50190114068441</v>
      </c>
      <c r="D53" s="54">
        <v>12.730517549077931</v>
      </c>
      <c r="E53" s="54">
        <v>12.858990944372575</v>
      </c>
      <c r="F53" s="54">
        <v>14.217557251908397</v>
      </c>
      <c r="G53" s="54">
        <v>16.441441441441444</v>
      </c>
      <c r="H53" s="55">
        <v>18.444393904935183</v>
      </c>
    </row>
    <row r="54" spans="1:8">
      <c r="A54" s="2">
        <v>78050</v>
      </c>
      <c r="B54" s="2" t="s">
        <v>613</v>
      </c>
      <c r="C54" s="53">
        <v>12.534059945504087</v>
      </c>
      <c r="D54" s="54">
        <v>15.474919957310565</v>
      </c>
      <c r="E54" s="54">
        <v>14.314115308151093</v>
      </c>
      <c r="F54" s="54">
        <v>18.034557235421168</v>
      </c>
      <c r="G54" s="54">
        <v>19.724284199363733</v>
      </c>
      <c r="H54" s="55">
        <v>21.661409043112513</v>
      </c>
    </row>
    <row r="55" spans="1:8">
      <c r="A55" s="2">
        <v>78051</v>
      </c>
      <c r="B55" s="2" t="s">
        <v>383</v>
      </c>
      <c r="C55" s="53">
        <v>9.1552226383687056</v>
      </c>
      <c r="D55" s="54">
        <v>11.29032258064516</v>
      </c>
      <c r="E55" s="54">
        <v>14.776119402985074</v>
      </c>
      <c r="F55" s="54">
        <v>19.509290138161028</v>
      </c>
      <c r="G55" s="54">
        <v>21.904279564446696</v>
      </c>
      <c r="H55" s="55">
        <v>23.431922488526265</v>
      </c>
    </row>
    <row r="56" spans="1:8">
      <c r="A56" s="2">
        <v>78052</v>
      </c>
      <c r="B56" s="2" t="s">
        <v>542</v>
      </c>
      <c r="C56" s="53">
        <v>9.9337748344370862</v>
      </c>
      <c r="D56" s="54">
        <v>12.140350877192981</v>
      </c>
      <c r="E56" s="54">
        <v>13.947001394700139</v>
      </c>
      <c r="F56" s="54">
        <v>18.785310734463277</v>
      </c>
      <c r="G56" s="54">
        <v>20.142348754448399</v>
      </c>
      <c r="H56" s="55">
        <v>21.045296167247386</v>
      </c>
    </row>
    <row r="57" spans="1:8">
      <c r="A57" s="2">
        <v>78053</v>
      </c>
      <c r="B57" s="2" t="s">
        <v>593</v>
      </c>
      <c r="C57" s="53">
        <v>12.751004016064257</v>
      </c>
      <c r="D57" s="54">
        <v>15.160642570281125</v>
      </c>
      <c r="E57" s="54">
        <v>16.2</v>
      </c>
      <c r="F57" s="54">
        <v>18.81091617933723</v>
      </c>
      <c r="G57" s="54">
        <v>16.226071103008206</v>
      </c>
      <c r="H57" s="55">
        <v>17.327586206896552</v>
      </c>
    </row>
    <row r="58" spans="1:8">
      <c r="A58" s="2">
        <v>78054</v>
      </c>
      <c r="B58" s="2" t="s">
        <v>478</v>
      </c>
      <c r="C58" s="53">
        <v>12.707405908539052</v>
      </c>
      <c r="D58" s="54">
        <v>14.168297455968689</v>
      </c>
      <c r="E58" s="54">
        <v>14.458715596330277</v>
      </c>
      <c r="F58" s="54">
        <v>19.065040650406502</v>
      </c>
      <c r="G58" s="54">
        <v>21.840659340659339</v>
      </c>
      <c r="H58" s="55">
        <v>24.211502782931355</v>
      </c>
    </row>
    <row r="59" spans="1:8">
      <c r="A59" s="2">
        <v>78055</v>
      </c>
      <c r="B59" s="2" t="s">
        <v>420</v>
      </c>
      <c r="C59" s="53">
        <v>9.369676320272573</v>
      </c>
      <c r="D59" s="54">
        <v>12.031558185404339</v>
      </c>
      <c r="E59" s="54">
        <v>16.657488986784141</v>
      </c>
      <c r="F59" s="54">
        <v>20.695807314897412</v>
      </c>
      <c r="G59" s="54">
        <v>23.229369720597788</v>
      </c>
      <c r="H59" s="55">
        <v>24.015878266622561</v>
      </c>
    </row>
    <row r="60" spans="1:8">
      <c r="A60" s="2">
        <v>78056</v>
      </c>
      <c r="B60" s="2" t="s">
        <v>422</v>
      </c>
      <c r="C60" s="53">
        <v>11.475932419509085</v>
      </c>
      <c r="D60" s="54">
        <v>14.923747276688454</v>
      </c>
      <c r="E60" s="54">
        <v>15.899324739103745</v>
      </c>
      <c r="F60" s="54">
        <v>21.405440414507773</v>
      </c>
      <c r="G60" s="54">
        <v>20.925619834710744</v>
      </c>
      <c r="H60" s="55">
        <v>22.363013698630137</v>
      </c>
    </row>
    <row r="61" spans="1:8">
      <c r="A61" s="2">
        <v>78057</v>
      </c>
      <c r="B61" s="2" t="s">
        <v>469</v>
      </c>
      <c r="C61" s="53">
        <v>13.367830961621388</v>
      </c>
      <c r="D61" s="54">
        <v>14.672131147540984</v>
      </c>
      <c r="E61" s="54">
        <v>16.288897426046869</v>
      </c>
      <c r="F61" s="54">
        <v>21.733919296843787</v>
      </c>
      <c r="G61" s="54">
        <v>23.983921393479232</v>
      </c>
      <c r="H61" s="55">
        <v>25.752051048313586</v>
      </c>
    </row>
    <row r="62" spans="1:8">
      <c r="A62" s="2">
        <v>78058</v>
      </c>
      <c r="B62" s="2" t="s">
        <v>314</v>
      </c>
      <c r="C62" s="53">
        <v>9.8172652804032765</v>
      </c>
      <c r="D62" s="54">
        <v>10.239038731944266</v>
      </c>
      <c r="E62" s="54">
        <v>12.552959690110155</v>
      </c>
      <c r="F62" s="54">
        <v>15.40309984380632</v>
      </c>
      <c r="G62" s="54">
        <v>18.12438057482656</v>
      </c>
      <c r="H62" s="55">
        <v>20.726783310901752</v>
      </c>
    </row>
    <row r="63" spans="1:8">
      <c r="A63" s="2">
        <v>78059</v>
      </c>
      <c r="B63" s="2" t="s">
        <v>519</v>
      </c>
      <c r="C63" s="53">
        <v>15.006883891693438</v>
      </c>
      <c r="D63" s="54">
        <v>16.489874638379941</v>
      </c>
      <c r="E63" s="54">
        <v>17.177615571776155</v>
      </c>
      <c r="F63" s="54">
        <v>20.160427807486631</v>
      </c>
      <c r="G63" s="54">
        <v>20.011500862564695</v>
      </c>
      <c r="H63" s="55">
        <v>22.746022392457277</v>
      </c>
    </row>
    <row r="64" spans="1:8">
      <c r="A64" s="2">
        <v>78060</v>
      </c>
      <c r="B64" s="2" t="s">
        <v>462</v>
      </c>
      <c r="C64" s="53">
        <v>12.662013958125623</v>
      </c>
      <c r="D64" s="54">
        <v>15.306886227544911</v>
      </c>
      <c r="E64" s="54">
        <v>16.740088105726873</v>
      </c>
      <c r="F64" s="54">
        <v>23.131524008350731</v>
      </c>
      <c r="G64" s="54">
        <v>22.640692640692642</v>
      </c>
      <c r="H64" s="55">
        <v>23.327386262265833</v>
      </c>
    </row>
    <row r="65" spans="1:8">
      <c r="A65" s="2">
        <v>78061</v>
      </c>
      <c r="B65" s="2" t="s">
        <v>502</v>
      </c>
      <c r="C65" s="53">
        <v>13.431542461005201</v>
      </c>
      <c r="D65" s="54">
        <v>12.569060773480665</v>
      </c>
      <c r="E65" s="54">
        <v>13.25153374233129</v>
      </c>
      <c r="F65" s="54">
        <v>14.950819672131146</v>
      </c>
      <c r="G65" s="54">
        <v>19.313984168865435</v>
      </c>
      <c r="H65" s="55">
        <v>22.796833773087073</v>
      </c>
    </row>
    <row r="66" spans="1:8">
      <c r="A66" s="2">
        <v>78062</v>
      </c>
      <c r="B66" s="2" t="s">
        <v>438</v>
      </c>
      <c r="C66" s="53">
        <v>11.992263056092844</v>
      </c>
      <c r="D66" s="54">
        <v>17.622631715546326</v>
      </c>
      <c r="E66" s="54">
        <v>19.905910026462806</v>
      </c>
      <c r="F66" s="54">
        <v>23.320413436692505</v>
      </c>
      <c r="G66" s="54">
        <v>24.284120490888807</v>
      </c>
      <c r="H66" s="55">
        <v>26.040878122634371</v>
      </c>
    </row>
    <row r="67" spans="1:8">
      <c r="A67" s="2">
        <v>78063</v>
      </c>
      <c r="B67" s="2" t="s">
        <v>489</v>
      </c>
      <c r="C67" s="53">
        <v>10.776008132836326</v>
      </c>
      <c r="D67" s="54">
        <v>14.170815779394868</v>
      </c>
      <c r="E67" s="54">
        <v>17.138171381713818</v>
      </c>
      <c r="F67" s="54">
        <v>24.747252747252745</v>
      </c>
      <c r="G67" s="54">
        <v>25.801677355698079</v>
      </c>
      <c r="H67" s="55">
        <v>26.609224531170806</v>
      </c>
    </row>
    <row r="68" spans="1:8">
      <c r="A68" s="2">
        <v>78064</v>
      </c>
      <c r="B68" s="2" t="s">
        <v>620</v>
      </c>
      <c r="C68" s="53">
        <v>10.354412786657401</v>
      </c>
      <c r="D68" s="54">
        <v>15.425531914893616</v>
      </c>
      <c r="E68" s="54">
        <v>17.301750772399586</v>
      </c>
      <c r="F68" s="54">
        <v>24.528301886792452</v>
      </c>
      <c r="G68" s="54">
        <v>23.208191126279864</v>
      </c>
      <c r="H68" s="55">
        <v>24.302325581395348</v>
      </c>
    </row>
    <row r="69" spans="1:8">
      <c r="A69" s="2">
        <v>78065</v>
      </c>
      <c r="B69" s="2" t="s">
        <v>607</v>
      </c>
      <c r="C69" s="53">
        <v>13.233724653148347</v>
      </c>
      <c r="D69" s="54">
        <v>14.891304347826088</v>
      </c>
      <c r="E69" s="54">
        <v>17.115177610333692</v>
      </c>
      <c r="F69" s="54">
        <v>17.899999999999999</v>
      </c>
      <c r="G69" s="54">
        <v>20.486815415821503</v>
      </c>
      <c r="H69" s="55">
        <v>21.578947368421055</v>
      </c>
    </row>
    <row r="70" spans="1:8">
      <c r="A70" s="2">
        <v>78066</v>
      </c>
      <c r="B70" s="2" t="s">
        <v>378</v>
      </c>
      <c r="C70" s="53">
        <v>10.011001100110011</v>
      </c>
      <c r="D70" s="54">
        <v>10.806658130601793</v>
      </c>
      <c r="E70" s="54">
        <v>11.971153846153847</v>
      </c>
      <c r="F70" s="54">
        <v>17.519120458891013</v>
      </c>
      <c r="G70" s="54">
        <v>18.457368161655989</v>
      </c>
      <c r="H70" s="55">
        <v>19.105289174493326</v>
      </c>
    </row>
    <row r="71" spans="1:8">
      <c r="A71" s="2">
        <v>78067</v>
      </c>
      <c r="B71" s="2" t="s">
        <v>465</v>
      </c>
      <c r="C71" s="53">
        <v>11.57337367624811</v>
      </c>
      <c r="D71" s="54">
        <v>13.787820758330142</v>
      </c>
      <c r="E71" s="54">
        <v>16.631310988544758</v>
      </c>
      <c r="F71" s="54">
        <v>20.085470085470085</v>
      </c>
      <c r="G71" s="54">
        <v>20.079787234042552</v>
      </c>
      <c r="H71" s="55">
        <v>23.097112860892388</v>
      </c>
    </row>
    <row r="72" spans="1:8">
      <c r="A72" s="2">
        <v>78068</v>
      </c>
      <c r="B72" s="2" t="s">
        <v>393</v>
      </c>
      <c r="C72" s="53">
        <v>8.7678415380133998</v>
      </c>
      <c r="D72" s="54">
        <v>11.106046794287451</v>
      </c>
      <c r="E72" s="54">
        <v>13.073098876818264</v>
      </c>
      <c r="F72" s="54">
        <v>20.52401746724891</v>
      </c>
      <c r="G72" s="54">
        <v>26.73181948835872</v>
      </c>
      <c r="H72" s="55">
        <v>27.415384615384614</v>
      </c>
    </row>
    <row r="73" spans="1:8">
      <c r="A73" s="2">
        <v>78069</v>
      </c>
      <c r="B73" s="2" t="s">
        <v>446</v>
      </c>
      <c r="C73" s="53">
        <v>12.146978439113271</v>
      </c>
      <c r="D73" s="54">
        <v>16.914038342609771</v>
      </c>
      <c r="E73" s="54">
        <v>16.707616707616708</v>
      </c>
      <c r="F73" s="54">
        <v>21.430842607313195</v>
      </c>
      <c r="G73" s="54">
        <v>24.354390147000395</v>
      </c>
      <c r="H73" s="55">
        <v>25.01912777352716</v>
      </c>
    </row>
    <row r="74" spans="1:8">
      <c r="A74" s="2">
        <v>78070</v>
      </c>
      <c r="B74" s="2" t="s">
        <v>304</v>
      </c>
      <c r="C74" s="53">
        <v>7.4301565286308699</v>
      </c>
      <c r="D74" s="54">
        <v>8.4771334276284769</v>
      </c>
      <c r="E74" s="54">
        <v>11.211901306240929</v>
      </c>
      <c r="F74" s="54">
        <v>15.925394548063126</v>
      </c>
      <c r="G74" s="54">
        <v>18.384197324414718</v>
      </c>
      <c r="H74" s="55">
        <v>20.067596113223491</v>
      </c>
    </row>
    <row r="75" spans="1:8">
      <c r="A75" s="2">
        <v>78071</v>
      </c>
      <c r="B75" s="2" t="s">
        <v>575</v>
      </c>
      <c r="C75" s="53">
        <v>13.01160659743433</v>
      </c>
      <c r="D75" s="54">
        <v>16.25</v>
      </c>
      <c r="E75" s="54">
        <v>21.192052980132452</v>
      </c>
      <c r="F75" s="54">
        <v>24.231057764441111</v>
      </c>
      <c r="G75" s="54">
        <v>22.095857026807472</v>
      </c>
      <c r="H75" s="55">
        <v>23.6144578313253</v>
      </c>
    </row>
    <row r="76" spans="1:8">
      <c r="A76" s="2">
        <v>78072</v>
      </c>
      <c r="B76" s="2" t="s">
        <v>629</v>
      </c>
      <c r="C76" s="53">
        <v>14.271844660194175</v>
      </c>
      <c r="D76" s="54">
        <v>17.66743648960739</v>
      </c>
      <c r="E76" s="54">
        <v>18.269230769230766</v>
      </c>
      <c r="F76" s="54">
        <v>20.870535714285715</v>
      </c>
      <c r="G76" s="54">
        <v>23.891625615763548</v>
      </c>
      <c r="H76" s="55">
        <v>24.873737373737374</v>
      </c>
    </row>
    <row r="77" spans="1:8">
      <c r="A77" s="2">
        <v>78073</v>
      </c>
      <c r="B77" s="2" t="s">
        <v>505</v>
      </c>
      <c r="C77" s="53">
        <v>8.9971110193974404</v>
      </c>
      <c r="D77" s="54">
        <v>12.248394004282655</v>
      </c>
      <c r="E77" s="54">
        <v>12.352406902815623</v>
      </c>
      <c r="F77" s="54">
        <v>17.805582290664102</v>
      </c>
      <c r="G77" s="54">
        <v>20.299946438136047</v>
      </c>
      <c r="H77" s="55">
        <v>22.553897180762853</v>
      </c>
    </row>
    <row r="78" spans="1:8">
      <c r="A78" s="2">
        <v>78074</v>
      </c>
      <c r="B78" s="2" t="s">
        <v>429</v>
      </c>
      <c r="C78" s="53">
        <v>8.5723390694710009</v>
      </c>
      <c r="D78" s="54">
        <v>11.538461538461538</v>
      </c>
      <c r="E78" s="54">
        <v>12.55980861244019</v>
      </c>
      <c r="F78" s="54">
        <v>17.438423645320196</v>
      </c>
      <c r="G78" s="54">
        <v>19.931034482758619</v>
      </c>
      <c r="H78" s="55">
        <v>21.092408107179665</v>
      </c>
    </row>
    <row r="79" spans="1:8">
      <c r="A79" s="2">
        <v>78075</v>
      </c>
      <c r="B79" s="2" t="s">
        <v>510</v>
      </c>
      <c r="C79" s="53">
        <v>14.232765011119348</v>
      </c>
      <c r="D79" s="54">
        <v>14.122137404580155</v>
      </c>
      <c r="E79" s="54">
        <v>14.310850439882698</v>
      </c>
      <c r="F79" s="54">
        <v>16.01156069364162</v>
      </c>
      <c r="G79" s="54">
        <v>16.511245200219417</v>
      </c>
      <c r="H79" s="55">
        <v>18.773333333333333</v>
      </c>
    </row>
    <row r="80" spans="1:8">
      <c r="A80" s="2">
        <v>78076</v>
      </c>
      <c r="B80" s="2" t="s">
        <v>394</v>
      </c>
      <c r="C80" s="53">
        <v>12.330383480825958</v>
      </c>
      <c r="D80" s="54">
        <v>12.204103103629668</v>
      </c>
      <c r="E80" s="54">
        <v>11.990950226244344</v>
      </c>
      <c r="F80" s="54">
        <v>13.393205778992581</v>
      </c>
      <c r="G80" s="54">
        <v>10.33390903857225</v>
      </c>
      <c r="H80" s="55">
        <v>11.802635267731988</v>
      </c>
    </row>
    <row r="81" spans="1:8">
      <c r="A81" s="2">
        <v>78077</v>
      </c>
      <c r="B81" s="2" t="s">
        <v>419</v>
      </c>
      <c r="C81" s="53">
        <v>13.620386643233742</v>
      </c>
      <c r="D81" s="54">
        <v>13.595166163141995</v>
      </c>
      <c r="E81" s="54">
        <v>11.292270531400966</v>
      </c>
      <c r="F81" s="54">
        <v>10.911424903722722</v>
      </c>
      <c r="G81" s="54">
        <v>10.740621994228919</v>
      </c>
      <c r="H81" s="55">
        <v>12.618296529968454</v>
      </c>
    </row>
    <row r="82" spans="1:8">
      <c r="A82" s="2">
        <v>78078</v>
      </c>
      <c r="B82" s="2" t="s">
        <v>606</v>
      </c>
      <c r="C82" s="53">
        <v>13.058035714285715</v>
      </c>
      <c r="D82" s="54">
        <v>12.919633774160733</v>
      </c>
      <c r="E82" s="54">
        <v>12.939958592132506</v>
      </c>
      <c r="F82" s="54">
        <v>16.601178781925345</v>
      </c>
      <c r="G82" s="54">
        <v>19.678714859437751</v>
      </c>
      <c r="H82" s="55">
        <v>22.030456852791875</v>
      </c>
    </row>
    <row r="83" spans="1:8">
      <c r="A83" s="2">
        <v>78079</v>
      </c>
      <c r="B83" s="2" t="s">
        <v>307</v>
      </c>
      <c r="C83" s="53">
        <v>14.017005926307652</v>
      </c>
      <c r="D83" s="54">
        <v>12.946600076834422</v>
      </c>
      <c r="E83" s="54">
        <v>12.35587410408227</v>
      </c>
      <c r="F83" s="54">
        <v>12.939139040079169</v>
      </c>
      <c r="G83" s="54">
        <v>14.938298332972504</v>
      </c>
      <c r="H83" s="55">
        <v>15.644529181230801</v>
      </c>
    </row>
    <row r="84" spans="1:8">
      <c r="A84" s="2">
        <v>78080</v>
      </c>
      <c r="B84" s="2" t="s">
        <v>523</v>
      </c>
      <c r="C84" s="53">
        <v>9.8808341608738832</v>
      </c>
      <c r="D84" s="54">
        <v>14.346666666666666</v>
      </c>
      <c r="E84" s="54">
        <v>15.412940557601262</v>
      </c>
      <c r="F84" s="54">
        <v>18.140589569160998</v>
      </c>
      <c r="G84" s="54">
        <v>21.312462372065021</v>
      </c>
      <c r="H84" s="55">
        <v>23.739237392373923</v>
      </c>
    </row>
    <row r="85" spans="1:8">
      <c r="A85" s="2">
        <v>78081</v>
      </c>
      <c r="B85" s="2" t="s">
        <v>280</v>
      </c>
      <c r="C85" s="53">
        <v>9.0795541890853197</v>
      </c>
      <c r="D85" s="54">
        <v>9.4636174636174637</v>
      </c>
      <c r="E85" s="54">
        <v>11.283376399655468</v>
      </c>
      <c r="F85" s="54">
        <v>13.272350707628581</v>
      </c>
      <c r="G85" s="54">
        <v>13.903566710700133</v>
      </c>
      <c r="H85" s="55">
        <v>14.700005123738279</v>
      </c>
    </row>
    <row r="86" spans="1:8">
      <c r="A86" s="2">
        <v>78082</v>
      </c>
      <c r="B86" s="2" t="s">
        <v>493</v>
      </c>
      <c r="C86" s="53">
        <v>12.032281731474688</v>
      </c>
      <c r="D86" s="54">
        <v>14.924270410048024</v>
      </c>
      <c r="E86" s="54">
        <v>18.590240123934933</v>
      </c>
      <c r="F86" s="54">
        <v>27.472014925373134</v>
      </c>
      <c r="G86" s="54">
        <v>31.086519114688127</v>
      </c>
      <c r="H86" s="55">
        <v>31.490258030542389</v>
      </c>
    </row>
    <row r="87" spans="1:8">
      <c r="A87" s="2">
        <v>78083</v>
      </c>
      <c r="B87" s="2" t="s">
        <v>362</v>
      </c>
      <c r="C87" s="53">
        <v>11.021926389976509</v>
      </c>
      <c r="D87" s="54">
        <v>13.046875</v>
      </c>
      <c r="E87" s="54">
        <v>15.135135135135137</v>
      </c>
      <c r="F87" s="54">
        <v>19.331453886427706</v>
      </c>
      <c r="G87" s="54">
        <v>21.04008667388949</v>
      </c>
      <c r="H87" s="55">
        <v>22.539750752041254</v>
      </c>
    </row>
    <row r="88" spans="1:8">
      <c r="A88" s="2">
        <v>78084</v>
      </c>
      <c r="B88" s="2" t="s">
        <v>408</v>
      </c>
      <c r="C88" s="53">
        <v>11.148225469728601</v>
      </c>
      <c r="D88" s="54">
        <v>15.205223880597016</v>
      </c>
      <c r="E88" s="54">
        <v>17.627361875149486</v>
      </c>
      <c r="F88" s="54">
        <v>22.633413783856263</v>
      </c>
      <c r="G88" s="54">
        <v>26.133578431372552</v>
      </c>
      <c r="H88" s="55">
        <v>26.761935693406951</v>
      </c>
    </row>
    <row r="89" spans="1:8">
      <c r="A89" s="2">
        <v>78085</v>
      </c>
      <c r="B89" s="2" t="s">
        <v>565</v>
      </c>
      <c r="C89" s="53">
        <v>6.5031374786081013</v>
      </c>
      <c r="D89" s="54">
        <v>10.356933879461673</v>
      </c>
      <c r="E89" s="54">
        <v>13.693693693693692</v>
      </c>
      <c r="F89" s="54">
        <v>21.899736147757256</v>
      </c>
      <c r="G89" s="54">
        <v>26.923076923076923</v>
      </c>
      <c r="H89" s="55">
        <v>29.483037156704363</v>
      </c>
    </row>
    <row r="90" spans="1:8">
      <c r="A90" s="2">
        <v>78086</v>
      </c>
      <c r="B90" s="2" t="s">
        <v>670</v>
      </c>
      <c r="C90" s="53">
        <v>12.444933920704845</v>
      </c>
      <c r="D90" s="54">
        <v>17.861635220125784</v>
      </c>
      <c r="E90" s="54">
        <v>19.881305637982198</v>
      </c>
      <c r="F90" s="54">
        <v>28.597122302158272</v>
      </c>
      <c r="G90" s="54">
        <v>32.70142180094787</v>
      </c>
      <c r="H90" s="55">
        <v>32.506203473945412</v>
      </c>
    </row>
    <row r="91" spans="1:8">
      <c r="A91" s="2">
        <v>78087</v>
      </c>
      <c r="B91" s="2" t="s">
        <v>456</v>
      </c>
      <c r="C91" s="53">
        <v>14.318706697459586</v>
      </c>
      <c r="D91" s="54">
        <v>19.773543220104944</v>
      </c>
      <c r="E91" s="54">
        <v>22.5093399750934</v>
      </c>
      <c r="F91" s="54">
        <v>28.913630229419702</v>
      </c>
      <c r="G91" s="54">
        <v>32.690695725062866</v>
      </c>
      <c r="H91" s="55">
        <v>33.215859030837002</v>
      </c>
    </row>
    <row r="92" spans="1:8">
      <c r="A92" s="2">
        <v>78088</v>
      </c>
      <c r="B92" s="2" t="s">
        <v>551</v>
      </c>
      <c r="C92" s="53">
        <v>11.300448430493274</v>
      </c>
      <c r="D92" s="54">
        <v>15.400100654252642</v>
      </c>
      <c r="E92" s="54">
        <v>19.04494382022472</v>
      </c>
      <c r="F92" s="54">
        <v>23.164218958611482</v>
      </c>
      <c r="G92" s="54">
        <v>23.766816143497756</v>
      </c>
      <c r="H92" s="55">
        <v>26.541764246682281</v>
      </c>
    </row>
    <row r="93" spans="1:8">
      <c r="A93" s="2">
        <v>78089</v>
      </c>
      <c r="B93" s="2" t="s">
        <v>589</v>
      </c>
      <c r="C93" s="53">
        <v>10.080645161290322</v>
      </c>
      <c r="D93" s="54">
        <v>9.912109375</v>
      </c>
      <c r="E93" s="54">
        <v>10.523690773067331</v>
      </c>
      <c r="F93" s="54">
        <v>13.94504924831519</v>
      </c>
      <c r="G93" s="54">
        <v>24.691358024691358</v>
      </c>
      <c r="H93" s="55">
        <v>26.325411334552101</v>
      </c>
    </row>
    <row r="94" spans="1:8">
      <c r="A94" s="2">
        <v>78090</v>
      </c>
      <c r="B94" s="2" t="s">
        <v>675</v>
      </c>
      <c r="C94" s="53">
        <v>13.986013986013987</v>
      </c>
      <c r="D94" s="54">
        <v>20.905172413793103</v>
      </c>
      <c r="E94" s="54">
        <v>23.75</v>
      </c>
      <c r="F94" s="54">
        <v>23.733333333333334</v>
      </c>
      <c r="G94" s="54">
        <v>21.44927536231884</v>
      </c>
      <c r="H94" s="55">
        <v>26.420454545454547</v>
      </c>
    </row>
    <row r="95" spans="1:8">
      <c r="A95" s="2">
        <v>78091</v>
      </c>
      <c r="B95" s="2" t="s">
        <v>285</v>
      </c>
      <c r="C95" s="53">
        <v>10.348326006087252</v>
      </c>
      <c r="D95" s="54">
        <v>10.269653474265809</v>
      </c>
      <c r="E95" s="54">
        <v>12.332533785760253</v>
      </c>
      <c r="F95" s="54">
        <v>16.353591160220997</v>
      </c>
      <c r="G95" s="54">
        <v>19.139863547758285</v>
      </c>
      <c r="H95" s="55">
        <v>20.772172196866904</v>
      </c>
    </row>
    <row r="96" spans="1:8">
      <c r="A96" s="2">
        <v>78092</v>
      </c>
      <c r="B96" s="2" t="s">
        <v>630</v>
      </c>
      <c r="C96" s="53">
        <v>14.929920780012187</v>
      </c>
      <c r="D96" s="54">
        <v>20.862201693610469</v>
      </c>
      <c r="E96" s="54">
        <v>23.628691983122362</v>
      </c>
      <c r="F96" s="54">
        <v>29.931305201177626</v>
      </c>
      <c r="G96" s="54">
        <v>28.465346534653463</v>
      </c>
      <c r="H96" s="55">
        <v>30.510752688172044</v>
      </c>
    </row>
    <row r="97" spans="1:8">
      <c r="A97" s="2">
        <v>78093</v>
      </c>
      <c r="B97" s="2" t="s">
        <v>467</v>
      </c>
      <c r="C97" s="53">
        <v>9.5829636202307018</v>
      </c>
      <c r="D97" s="54">
        <v>10.668998688237865</v>
      </c>
      <c r="E97" s="54">
        <v>11.586452762923351</v>
      </c>
      <c r="F97" s="54">
        <v>14.690721649484537</v>
      </c>
      <c r="G97" s="54">
        <v>18.941751889728771</v>
      </c>
      <c r="H97" s="55">
        <v>20.063405797101449</v>
      </c>
    </row>
    <row r="98" spans="1:8">
      <c r="A98" s="2">
        <v>78094</v>
      </c>
      <c r="B98" s="2" t="s">
        <v>548</v>
      </c>
      <c r="C98" s="53">
        <v>13.037893384714195</v>
      </c>
      <c r="D98" s="54">
        <v>16.238060249816311</v>
      </c>
      <c r="E98" s="54">
        <v>17.582417582417584</v>
      </c>
      <c r="F98" s="54">
        <v>18.221258134490238</v>
      </c>
      <c r="G98" s="54">
        <v>18.008784773060029</v>
      </c>
      <c r="H98" s="55">
        <v>19.359430604982204</v>
      </c>
    </row>
    <row r="99" spans="1:8">
      <c r="A99" s="2">
        <v>78095</v>
      </c>
      <c r="B99" s="2" t="s">
        <v>491</v>
      </c>
      <c r="C99" s="53">
        <v>10.497017892644136</v>
      </c>
      <c r="D99" s="54">
        <v>13.291925465838508</v>
      </c>
      <c r="E99" s="54">
        <v>15.714285714285714</v>
      </c>
      <c r="F99" s="54">
        <v>21.441947565543071</v>
      </c>
      <c r="G99" s="54">
        <v>22.122122122122121</v>
      </c>
      <c r="H99" s="55">
        <v>23.044838373305527</v>
      </c>
    </row>
    <row r="100" spans="1:8">
      <c r="A100" s="2">
        <v>78096</v>
      </c>
      <c r="B100" s="2" t="s">
        <v>621</v>
      </c>
      <c r="C100" s="53">
        <v>11.469265367316343</v>
      </c>
      <c r="D100" s="54">
        <v>15.276558384547851</v>
      </c>
      <c r="E100" s="54">
        <v>16.413662239089184</v>
      </c>
      <c r="F100" s="54">
        <v>24.313326551373347</v>
      </c>
      <c r="G100" s="54">
        <v>24.373576309794988</v>
      </c>
      <c r="H100" s="55">
        <v>25.350467289719624</v>
      </c>
    </row>
    <row r="101" spans="1:8">
      <c r="A101" s="2">
        <v>78097</v>
      </c>
      <c r="B101" s="2" t="s">
        <v>541</v>
      </c>
      <c r="C101" s="53">
        <v>11.782032400589101</v>
      </c>
      <c r="D101" s="54">
        <v>13.233830845771145</v>
      </c>
      <c r="E101" s="54">
        <v>12.697095435684647</v>
      </c>
      <c r="F101" s="54">
        <v>13.95848246241947</v>
      </c>
      <c r="G101" s="54">
        <v>16.478076379066479</v>
      </c>
      <c r="H101" s="55">
        <v>20.055904961565339</v>
      </c>
    </row>
    <row r="102" spans="1:8">
      <c r="A102" s="2">
        <v>78098</v>
      </c>
      <c r="B102" s="2" t="s">
        <v>546</v>
      </c>
      <c r="C102" s="53">
        <v>12.542144302090358</v>
      </c>
      <c r="D102" s="54">
        <v>14.771904417089065</v>
      </c>
      <c r="E102" s="54">
        <v>14.315068493150685</v>
      </c>
      <c r="F102" s="54">
        <v>18.052738336713997</v>
      </c>
      <c r="G102" s="54">
        <v>18.445896877269426</v>
      </c>
      <c r="H102" s="55">
        <v>19.759579263711498</v>
      </c>
    </row>
    <row r="103" spans="1:8">
      <c r="A103" s="2">
        <v>78099</v>
      </c>
      <c r="B103" s="2" t="s">
        <v>583</v>
      </c>
      <c r="C103" s="53">
        <v>11.36986301369863</v>
      </c>
      <c r="D103" s="54">
        <v>12.754716981132075</v>
      </c>
      <c r="E103" s="54">
        <v>12.701612903225806</v>
      </c>
      <c r="F103" s="54">
        <v>19.143780290791597</v>
      </c>
      <c r="G103" s="54">
        <v>21.824381926683717</v>
      </c>
      <c r="H103" s="55">
        <v>23.376623376623375</v>
      </c>
    </row>
    <row r="104" spans="1:8">
      <c r="A104" s="2">
        <v>78100</v>
      </c>
      <c r="B104" s="2" t="s">
        <v>627</v>
      </c>
      <c r="C104" s="53">
        <v>12.099871959026888</v>
      </c>
      <c r="D104" s="54">
        <v>17.423014586709886</v>
      </c>
      <c r="E104" s="54">
        <v>20.43010752688172</v>
      </c>
      <c r="F104" s="54">
        <v>25.869565217391305</v>
      </c>
      <c r="G104" s="54">
        <v>31.325301204819279</v>
      </c>
      <c r="H104" s="55">
        <v>31.688311688311689</v>
      </c>
    </row>
    <row r="105" spans="1:8">
      <c r="A105" s="2">
        <v>78101</v>
      </c>
      <c r="B105" s="2" t="s">
        <v>329</v>
      </c>
      <c r="C105" s="53">
        <v>5.744822979291917</v>
      </c>
      <c r="D105" s="54">
        <v>7.6702508960573468</v>
      </c>
      <c r="E105" s="54">
        <v>9.7489403325725466</v>
      </c>
      <c r="F105" s="54">
        <v>14.820120980579432</v>
      </c>
      <c r="G105" s="54">
        <v>19.181034482758623</v>
      </c>
      <c r="H105" s="55">
        <v>20.951957295373667</v>
      </c>
    </row>
    <row r="106" spans="1:8">
      <c r="A106" s="2">
        <v>78102</v>
      </c>
      <c r="B106" s="2" t="s">
        <v>272</v>
      </c>
      <c r="C106" s="53">
        <v>7.6993235540016718</v>
      </c>
      <c r="D106" s="54">
        <v>6.4570444044169477</v>
      </c>
      <c r="E106" s="54">
        <v>7.7328249208298327</v>
      </c>
      <c r="F106" s="54">
        <v>11.856134336596845</v>
      </c>
      <c r="G106" s="54">
        <v>16.569810758456267</v>
      </c>
      <c r="H106" s="55">
        <v>18.486916951080772</v>
      </c>
    </row>
    <row r="107" spans="1:8">
      <c r="A107" s="2">
        <v>78103</v>
      </c>
      <c r="B107" s="2" t="s">
        <v>405</v>
      </c>
      <c r="C107" s="53">
        <v>9.7050147492625367</v>
      </c>
      <c r="D107" s="54">
        <v>11.790017211703958</v>
      </c>
      <c r="E107" s="54">
        <v>12.001200120012001</v>
      </c>
      <c r="F107" s="54">
        <v>18.705250596658711</v>
      </c>
      <c r="G107" s="54">
        <v>21.263669501822598</v>
      </c>
      <c r="H107" s="55">
        <v>21.923536439665472</v>
      </c>
    </row>
    <row r="108" spans="1:8">
      <c r="A108" s="2">
        <v>78104</v>
      </c>
      <c r="B108" s="2" t="s">
        <v>318</v>
      </c>
      <c r="C108" s="53">
        <v>9.244755244755245</v>
      </c>
      <c r="D108" s="54">
        <v>11.023054755043228</v>
      </c>
      <c r="E108" s="54">
        <v>11.535662299854438</v>
      </c>
      <c r="F108" s="54">
        <v>15.402506783822197</v>
      </c>
      <c r="G108" s="54">
        <v>17.77808522412839</v>
      </c>
      <c r="H108" s="55">
        <v>19.079950117777468</v>
      </c>
    </row>
    <row r="109" spans="1:8">
      <c r="A109" s="2">
        <v>78105</v>
      </c>
      <c r="B109" s="2" t="s">
        <v>340</v>
      </c>
      <c r="C109" s="53">
        <v>10.741646291768541</v>
      </c>
      <c r="D109" s="54">
        <v>12.42098069366137</v>
      </c>
      <c r="E109" s="54">
        <v>13.679326344732774</v>
      </c>
      <c r="F109" s="54">
        <v>17.447386286490158</v>
      </c>
      <c r="G109" s="54">
        <v>19.817447779533087</v>
      </c>
      <c r="H109" s="55">
        <v>21.335447498238196</v>
      </c>
    </row>
    <row r="110" spans="1:8">
      <c r="A110" s="2">
        <v>78106</v>
      </c>
      <c r="B110" s="2" t="s">
        <v>372</v>
      </c>
      <c r="C110" s="53">
        <v>10.695187165775401</v>
      </c>
      <c r="D110" s="54">
        <v>12.25862443046214</v>
      </c>
      <c r="E110" s="54">
        <v>12.375152253349574</v>
      </c>
      <c r="F110" s="54">
        <v>17.221844550192614</v>
      </c>
      <c r="G110" s="54">
        <v>18.721037998146432</v>
      </c>
      <c r="H110" s="55">
        <v>19.0105359596885</v>
      </c>
    </row>
    <row r="111" spans="1:8">
      <c r="A111" s="2">
        <v>78107</v>
      </c>
      <c r="B111" s="2" t="s">
        <v>504</v>
      </c>
      <c r="C111" s="53">
        <v>11.049107142857142</v>
      </c>
      <c r="D111" s="54">
        <v>14.466130884041331</v>
      </c>
      <c r="E111" s="54">
        <v>14.842498665242926</v>
      </c>
      <c r="F111" s="54">
        <v>17.851051733939737</v>
      </c>
      <c r="G111" s="54">
        <v>21.676454885210891</v>
      </c>
      <c r="H111" s="55">
        <v>23.735810113519094</v>
      </c>
    </row>
    <row r="112" spans="1:8">
      <c r="A112" s="2">
        <v>78108</v>
      </c>
      <c r="B112" s="2" t="s">
        <v>270</v>
      </c>
      <c r="C112" s="53">
        <v>7.9578215710280009</v>
      </c>
      <c r="D112" s="54">
        <v>7.8957334006564004</v>
      </c>
      <c r="E112" s="54">
        <v>9.7613818484003101</v>
      </c>
      <c r="F112" s="54">
        <v>12.370587414538859</v>
      </c>
      <c r="G112" s="54">
        <v>14.699975238671692</v>
      </c>
      <c r="H112" s="55">
        <v>15.915313508091844</v>
      </c>
    </row>
    <row r="113" spans="1:8">
      <c r="A113" s="2">
        <v>78109</v>
      </c>
      <c r="B113" s="2" t="s">
        <v>582</v>
      </c>
      <c r="C113" s="53">
        <v>13.014210919970083</v>
      </c>
      <c r="D113" s="54">
        <v>14.093959731543624</v>
      </c>
      <c r="E113" s="54">
        <v>15.447154471544716</v>
      </c>
      <c r="F113" s="54">
        <v>20.5723124516628</v>
      </c>
      <c r="G113" s="54">
        <v>22.920203735144312</v>
      </c>
      <c r="H113" s="55">
        <v>25.347222222222221</v>
      </c>
    </row>
    <row r="114" spans="1:8">
      <c r="A114" s="2">
        <v>78110</v>
      </c>
      <c r="B114" s="2" t="s">
        <v>421</v>
      </c>
      <c r="C114" s="53">
        <v>11.979463776383342</v>
      </c>
      <c r="D114" s="54">
        <v>12.93634496919918</v>
      </c>
      <c r="E114" s="54">
        <v>11.909650924024641</v>
      </c>
      <c r="F114" s="54">
        <v>13.312034078807242</v>
      </c>
      <c r="G114" s="54">
        <v>16.049382716049383</v>
      </c>
      <c r="H114" s="55">
        <v>17.362637362637361</v>
      </c>
    </row>
    <row r="115" spans="1:8">
      <c r="A115" s="2">
        <v>78111</v>
      </c>
      <c r="B115" s="2" t="s">
        <v>596</v>
      </c>
      <c r="C115" s="53">
        <v>13.051146384479717</v>
      </c>
      <c r="D115" s="54">
        <v>19.392372333548806</v>
      </c>
      <c r="E115" s="54">
        <v>23.964697895451458</v>
      </c>
      <c r="F115" s="54">
        <v>27.548638132295721</v>
      </c>
      <c r="G115" s="54">
        <v>31.643192488262912</v>
      </c>
      <c r="H115" s="55">
        <v>33.429118773946357</v>
      </c>
    </row>
    <row r="116" spans="1:8">
      <c r="A116" s="2">
        <v>78112</v>
      </c>
      <c r="B116" s="2" t="s">
        <v>529</v>
      </c>
      <c r="C116" s="53">
        <v>11.728009981285091</v>
      </c>
      <c r="D116" s="54">
        <v>10.317002881844381</v>
      </c>
      <c r="E116" s="54">
        <v>12.285556170448258</v>
      </c>
      <c r="F116" s="54">
        <v>17.828987265009097</v>
      </c>
      <c r="G116" s="54">
        <v>21.214017521902377</v>
      </c>
      <c r="H116" s="55">
        <v>22.386144964720973</v>
      </c>
    </row>
    <row r="117" spans="1:8">
      <c r="A117" s="2">
        <v>78113</v>
      </c>
      <c r="B117" s="2" t="s">
        <v>648</v>
      </c>
      <c r="C117" s="53">
        <v>11.400966183574878</v>
      </c>
      <c r="D117" s="54">
        <v>16.94312796208531</v>
      </c>
      <c r="E117" s="54">
        <v>21.53846153846154</v>
      </c>
      <c r="F117" s="54">
        <v>30.1994301994302</v>
      </c>
      <c r="G117" s="54">
        <v>30.206677265500797</v>
      </c>
      <c r="H117" s="55">
        <v>28.711256117455136</v>
      </c>
    </row>
    <row r="118" spans="1:8">
      <c r="A118" s="2">
        <v>78114</v>
      </c>
      <c r="B118" s="2" t="s">
        <v>388</v>
      </c>
      <c r="C118" s="53">
        <v>12.143611404435058</v>
      </c>
      <c r="D118" s="54">
        <v>14.65056424470402</v>
      </c>
      <c r="E118" s="54">
        <v>18.762746430999318</v>
      </c>
      <c r="F118" s="54">
        <v>24.467545638945236</v>
      </c>
      <c r="G118" s="54">
        <v>24.365620736698499</v>
      </c>
      <c r="H118" s="55">
        <v>25.565985643291</v>
      </c>
    </row>
    <row r="119" spans="1:8">
      <c r="A119" s="2">
        <v>78115</v>
      </c>
      <c r="B119" s="2" t="s">
        <v>534</v>
      </c>
      <c r="C119" s="53">
        <v>14.085494043447794</v>
      </c>
      <c r="D119" s="54">
        <v>21.038251366120221</v>
      </c>
      <c r="E119" s="54">
        <v>25.315315315315317</v>
      </c>
      <c r="F119" s="54">
        <v>30.989876265466815</v>
      </c>
      <c r="G119" s="54">
        <v>32.461435278336687</v>
      </c>
      <c r="H119" s="55">
        <v>32.831541218637994</v>
      </c>
    </row>
    <row r="120" spans="1:8">
      <c r="A120" s="2">
        <v>78116</v>
      </c>
      <c r="B120" s="2" t="s">
        <v>436</v>
      </c>
      <c r="C120" s="53">
        <v>12.310756972111554</v>
      </c>
      <c r="D120" s="54">
        <v>13.551595524243682</v>
      </c>
      <c r="E120" s="54">
        <v>15.022330491270807</v>
      </c>
      <c r="F120" s="54">
        <v>18.457943925233643</v>
      </c>
      <c r="G120" s="54">
        <v>17.937384898710864</v>
      </c>
      <c r="H120" s="55">
        <v>19.50680898049319</v>
      </c>
    </row>
    <row r="121" spans="1:8">
      <c r="A121" s="2">
        <v>78117</v>
      </c>
      <c r="B121" s="2" t="s">
        <v>552</v>
      </c>
      <c r="C121" s="53">
        <v>12.704918032786885</v>
      </c>
      <c r="D121" s="54">
        <v>15.151515151515152</v>
      </c>
      <c r="E121" s="54">
        <v>15.596330275229359</v>
      </c>
      <c r="F121" s="54">
        <v>23.475177304964539</v>
      </c>
      <c r="G121" s="54">
        <v>27.449513836948391</v>
      </c>
      <c r="H121" s="55">
        <v>28.178438661710036</v>
      </c>
    </row>
    <row r="122" spans="1:8">
      <c r="A122" s="2">
        <v>78118</v>
      </c>
      <c r="B122" s="2" t="s">
        <v>532</v>
      </c>
      <c r="C122" s="53">
        <v>12.809699525566684</v>
      </c>
      <c r="D122" s="54">
        <v>16.81367144432194</v>
      </c>
      <c r="E122" s="54">
        <v>18.823529411764707</v>
      </c>
      <c r="F122" s="54">
        <v>24.575775307197194</v>
      </c>
      <c r="G122" s="54">
        <v>27.652733118971064</v>
      </c>
      <c r="H122" s="55">
        <v>28.970688479890931</v>
      </c>
    </row>
    <row r="123" spans="1:8">
      <c r="A123" s="2">
        <v>78119</v>
      </c>
      <c r="B123" s="2" t="s">
        <v>281</v>
      </c>
      <c r="C123" s="53">
        <v>9.5618226313949428</v>
      </c>
      <c r="D123" s="54">
        <v>10.15667206915181</v>
      </c>
      <c r="E123" s="54">
        <v>11.584317639882439</v>
      </c>
      <c r="F123" s="54">
        <v>15.199827641926101</v>
      </c>
      <c r="G123" s="54">
        <v>17.971192496650289</v>
      </c>
      <c r="H123" s="55">
        <v>19.810296554482601</v>
      </c>
    </row>
    <row r="124" spans="1:8">
      <c r="A124" s="2">
        <v>78120</v>
      </c>
      <c r="B124" s="2" t="s">
        <v>638</v>
      </c>
      <c r="C124" s="53">
        <v>11.730205278592376</v>
      </c>
      <c r="D124" s="54">
        <v>14.854517611026033</v>
      </c>
      <c r="E124" s="54">
        <v>19.419642857142858</v>
      </c>
      <c r="F124" s="54">
        <v>25.442477876106196</v>
      </c>
      <c r="G124" s="54">
        <v>31.635388739946379</v>
      </c>
      <c r="H124" s="55">
        <v>32.330827067669169</v>
      </c>
    </row>
    <row r="125" spans="1:8">
      <c r="A125" s="2">
        <v>78121</v>
      </c>
      <c r="B125" s="2" t="s">
        <v>396</v>
      </c>
      <c r="C125" s="53">
        <v>7.4870017331022529</v>
      </c>
      <c r="D125" s="54">
        <v>7.6637117529310839</v>
      </c>
      <c r="E125" s="54">
        <v>8.222591362126245</v>
      </c>
      <c r="F125" s="54">
        <v>12.252042007001167</v>
      </c>
      <c r="G125" s="54">
        <v>13.737373737373737</v>
      </c>
      <c r="H125" s="55">
        <v>15.287927506577024</v>
      </c>
    </row>
    <row r="126" spans="1:8">
      <c r="A126" s="2">
        <v>78122</v>
      </c>
      <c r="B126" s="2" t="s">
        <v>338</v>
      </c>
      <c r="C126" s="53">
        <v>11.535662299854438</v>
      </c>
      <c r="D126" s="54">
        <v>14.254348927546022</v>
      </c>
      <c r="E126" s="54">
        <v>14.0084388185654</v>
      </c>
      <c r="F126" s="54">
        <v>16.491703352522858</v>
      </c>
      <c r="G126" s="54">
        <v>19.949494949494952</v>
      </c>
      <c r="H126" s="55">
        <v>21.437929905011462</v>
      </c>
    </row>
    <row r="127" spans="1:8">
      <c r="A127" s="2">
        <v>78123</v>
      </c>
      <c r="B127" s="2" t="s">
        <v>317</v>
      </c>
      <c r="C127" s="53">
        <v>9.3607305936073057</v>
      </c>
      <c r="D127" s="54">
        <v>11.563475546305932</v>
      </c>
      <c r="E127" s="54">
        <v>12.833575934012615</v>
      </c>
      <c r="F127" s="54">
        <v>17.275703994760967</v>
      </c>
      <c r="G127" s="54">
        <v>19.00576764625103</v>
      </c>
      <c r="H127" s="55">
        <v>19.805851422407983</v>
      </c>
    </row>
    <row r="128" spans="1:8">
      <c r="A128" s="2">
        <v>78124</v>
      </c>
      <c r="B128" s="2" t="s">
        <v>579</v>
      </c>
      <c r="C128" s="53">
        <v>17.512690355329948</v>
      </c>
      <c r="D128" s="54">
        <v>15.968208092485551</v>
      </c>
      <c r="E128" s="54">
        <v>16.097190584662112</v>
      </c>
      <c r="F128" s="54">
        <v>21.638330757341574</v>
      </c>
      <c r="G128" s="54">
        <v>23.446561723280862</v>
      </c>
      <c r="H128" s="55">
        <v>25.06619593998235</v>
      </c>
    </row>
    <row r="129" spans="1:8">
      <c r="A129" s="2">
        <v>78125</v>
      </c>
      <c r="B129" s="2" t="s">
        <v>518</v>
      </c>
      <c r="C129" s="53">
        <v>8.6780210867802108</v>
      </c>
      <c r="D129" s="54">
        <v>10.477657935285054</v>
      </c>
      <c r="E129" s="54">
        <v>10.641509433962264</v>
      </c>
      <c r="F129" s="54">
        <v>13.352476669059584</v>
      </c>
      <c r="G129" s="54">
        <v>16.561964591661908</v>
      </c>
      <c r="H129" s="55">
        <v>18.355739400206826</v>
      </c>
    </row>
    <row r="130" spans="1:8">
      <c r="A130" s="2">
        <v>78126</v>
      </c>
      <c r="B130" s="2" t="s">
        <v>661</v>
      </c>
      <c r="C130" s="53">
        <v>12.256586483390606</v>
      </c>
      <c r="D130" s="54">
        <v>18.774966711051931</v>
      </c>
      <c r="E130" s="54">
        <v>23.52941176470588</v>
      </c>
      <c r="F130" s="54">
        <v>28.477905073649758</v>
      </c>
      <c r="G130" s="54">
        <v>33.146067415730336</v>
      </c>
      <c r="H130" s="55">
        <v>37.029702970297031</v>
      </c>
    </row>
    <row r="131" spans="1:8">
      <c r="A131" s="2">
        <v>78127</v>
      </c>
      <c r="B131" s="2" t="s">
        <v>389</v>
      </c>
      <c r="C131" s="53">
        <v>12.148618919579565</v>
      </c>
      <c r="D131" s="54">
        <v>15.102748205001237</v>
      </c>
      <c r="E131" s="54">
        <v>15.092348284960423</v>
      </c>
      <c r="F131" s="54">
        <v>19.935344827586206</v>
      </c>
      <c r="G131" s="54">
        <v>22.499314880789257</v>
      </c>
      <c r="H131" s="55">
        <v>23.295454545454543</v>
      </c>
    </row>
    <row r="132" spans="1:8">
      <c r="A132" s="2">
        <v>78128</v>
      </c>
      <c r="B132" s="2" t="s">
        <v>475</v>
      </c>
      <c r="C132" s="53">
        <v>12.659698025551682</v>
      </c>
      <c r="D132" s="54">
        <v>17.278350515463917</v>
      </c>
      <c r="E132" s="54">
        <v>18.676410881039381</v>
      </c>
      <c r="F132" s="54">
        <v>24.358416702914308</v>
      </c>
      <c r="G132" s="54">
        <v>23.772727272727273</v>
      </c>
      <c r="H132" s="55">
        <v>26.2551819438047</v>
      </c>
    </row>
    <row r="133" spans="1:8">
      <c r="A133" s="2">
        <v>78129</v>
      </c>
      <c r="B133" s="2" t="s">
        <v>573</v>
      </c>
      <c r="C133" s="53">
        <v>10.992529348986126</v>
      </c>
      <c r="D133" s="54">
        <v>14.171287738755392</v>
      </c>
      <c r="E133" s="54">
        <v>17.237087741132544</v>
      </c>
      <c r="F133" s="54">
        <v>22.993492407809111</v>
      </c>
      <c r="G133" s="54">
        <v>25.080385852090032</v>
      </c>
      <c r="H133" s="55">
        <v>24.022346368715084</v>
      </c>
    </row>
    <row r="134" spans="1:8">
      <c r="A134" s="2">
        <v>78130</v>
      </c>
      <c r="B134" s="2" t="s">
        <v>566</v>
      </c>
      <c r="C134" s="53">
        <v>15.71330117160579</v>
      </c>
      <c r="D134" s="54">
        <v>19.914651493598861</v>
      </c>
      <c r="E134" s="54">
        <v>19.593613933236576</v>
      </c>
      <c r="F134" s="54">
        <v>21.232876712328768</v>
      </c>
      <c r="G134" s="54">
        <v>22.562893081761008</v>
      </c>
      <c r="H134" s="55">
        <v>22.741433021806852</v>
      </c>
    </row>
    <row r="135" spans="1:8">
      <c r="A135" s="2">
        <v>78131</v>
      </c>
      <c r="B135" s="2" t="s">
        <v>492</v>
      </c>
      <c r="C135" s="53">
        <v>11.264822134387352</v>
      </c>
      <c r="D135" s="54">
        <v>13.434579439252337</v>
      </c>
      <c r="E135" s="54">
        <v>15.598885793871867</v>
      </c>
      <c r="F135" s="54">
        <v>22.312190733243366</v>
      </c>
      <c r="G135" s="54">
        <v>24.321608040201003</v>
      </c>
      <c r="H135" s="55">
        <v>25.63291139240506</v>
      </c>
    </row>
    <row r="136" spans="1:8">
      <c r="A136" s="2">
        <v>78132</v>
      </c>
      <c r="B136" s="2" t="s">
        <v>354</v>
      </c>
      <c r="C136" s="53">
        <v>7.4867971419695563</v>
      </c>
      <c r="D136" s="54">
        <v>8.8976767177459219</v>
      </c>
      <c r="E136" s="54">
        <v>10.825845100556268</v>
      </c>
      <c r="F136" s="54">
        <v>16.414820948043886</v>
      </c>
      <c r="G136" s="54">
        <v>19.032060445170512</v>
      </c>
      <c r="H136" s="55">
        <v>20.186084142394822</v>
      </c>
    </row>
    <row r="137" spans="1:8">
      <c r="A137" s="2">
        <v>78133</v>
      </c>
      <c r="B137" s="2" t="s">
        <v>434</v>
      </c>
      <c r="C137" s="53">
        <v>10.175564313865998</v>
      </c>
      <c r="D137" s="54">
        <v>13.575168287210172</v>
      </c>
      <c r="E137" s="54">
        <v>15.573505654281098</v>
      </c>
      <c r="F137" s="54">
        <v>20.632385819227082</v>
      </c>
      <c r="G137" s="54">
        <v>24.417758369723437</v>
      </c>
      <c r="H137" s="55">
        <v>25.720703856233619</v>
      </c>
    </row>
    <row r="138" spans="1:8">
      <c r="A138" s="2">
        <v>78134</v>
      </c>
      <c r="B138" s="2" t="s">
        <v>525</v>
      </c>
      <c r="C138" s="53">
        <v>12.260967379077616</v>
      </c>
      <c r="D138" s="54">
        <v>12.88604898828541</v>
      </c>
      <c r="E138" s="54">
        <v>11.901081916537867</v>
      </c>
      <c r="F138" s="54">
        <v>14.943342776203966</v>
      </c>
      <c r="G138" s="54">
        <v>14.634146341463413</v>
      </c>
      <c r="H138" s="55">
        <v>15.730994152046785</v>
      </c>
    </row>
    <row r="139" spans="1:8">
      <c r="A139" s="2">
        <v>78135</v>
      </c>
      <c r="B139" s="2" t="s">
        <v>480</v>
      </c>
      <c r="C139" s="53">
        <v>10.573177518085698</v>
      </c>
      <c r="D139" s="54">
        <v>12.281659388646288</v>
      </c>
      <c r="E139" s="54">
        <v>12.76595744680851</v>
      </c>
      <c r="F139" s="54">
        <v>14.995083579154375</v>
      </c>
      <c r="G139" s="54">
        <v>17.794253938832252</v>
      </c>
      <c r="H139" s="55">
        <v>19.006381039197812</v>
      </c>
    </row>
    <row r="140" spans="1:8">
      <c r="A140" s="2">
        <v>78136</v>
      </c>
      <c r="B140" s="2" t="s">
        <v>382</v>
      </c>
      <c r="C140" s="53">
        <v>9.0672902052481152</v>
      </c>
      <c r="D140" s="54">
        <v>11.984930539204145</v>
      </c>
      <c r="E140" s="54">
        <v>13.224237063246353</v>
      </c>
      <c r="F140" s="54">
        <v>19.447667672313763</v>
      </c>
      <c r="G140" s="54">
        <v>23.965691220988898</v>
      </c>
      <c r="H140" s="55">
        <v>25.954592363261092</v>
      </c>
    </row>
    <row r="141" spans="1:8">
      <c r="A141" s="2">
        <v>78137</v>
      </c>
      <c r="B141" s="2" t="s">
        <v>588</v>
      </c>
      <c r="C141" s="53">
        <v>6.6929133858267722</v>
      </c>
      <c r="D141" s="54">
        <v>8.321645628798505</v>
      </c>
      <c r="E141" s="54">
        <v>11.799410029498524</v>
      </c>
      <c r="F141" s="54">
        <v>22.254127781765973</v>
      </c>
      <c r="G141" s="54">
        <v>27.256792287467135</v>
      </c>
      <c r="H141" s="55">
        <v>30.579297245963911</v>
      </c>
    </row>
    <row r="142" spans="1:8">
      <c r="A142" s="2">
        <v>78138</v>
      </c>
      <c r="B142" s="2" t="s">
        <v>300</v>
      </c>
      <c r="C142" s="53">
        <v>7.6956147893379194</v>
      </c>
      <c r="D142" s="54">
        <v>7.4427209335420521</v>
      </c>
      <c r="E142" s="54">
        <v>9.1187131853194376</v>
      </c>
      <c r="F142" s="54">
        <v>13.024832951032215</v>
      </c>
      <c r="G142" s="54">
        <v>16.440110323089048</v>
      </c>
      <c r="H142" s="55">
        <v>17.841490138787435</v>
      </c>
    </row>
    <row r="143" spans="1:8">
      <c r="A143" s="2">
        <v>78139</v>
      </c>
      <c r="B143" s="2" t="s">
        <v>560</v>
      </c>
      <c r="C143" s="53">
        <v>12.39424703891709</v>
      </c>
      <c r="D143" s="54">
        <v>16.977428851815503</v>
      </c>
      <c r="E143" s="54">
        <v>19.189765458422176</v>
      </c>
      <c r="F143" s="54">
        <v>25.109306683322924</v>
      </c>
      <c r="G143" s="54">
        <v>28.287461773700308</v>
      </c>
      <c r="H143" s="55">
        <v>30.750605326876514</v>
      </c>
    </row>
    <row r="144" spans="1:8">
      <c r="A144" s="2">
        <v>78140</v>
      </c>
      <c r="B144" s="2" t="s">
        <v>657</v>
      </c>
      <c r="C144" s="53">
        <v>17.300613496932517</v>
      </c>
      <c r="D144" s="54">
        <v>20.372398685651696</v>
      </c>
      <c r="E144" s="54">
        <v>23.42007434944238</v>
      </c>
      <c r="F144" s="54">
        <v>24.4874715261959</v>
      </c>
      <c r="G144" s="54">
        <v>20.947176684881601</v>
      </c>
      <c r="H144" s="55">
        <v>21.888412017167383</v>
      </c>
    </row>
    <row r="145" spans="1:8">
      <c r="A145" s="2">
        <v>78141</v>
      </c>
      <c r="B145" s="2" t="s">
        <v>604</v>
      </c>
      <c r="C145" s="53">
        <v>14.033680834001604</v>
      </c>
      <c r="D145" s="54">
        <v>18.261633011413519</v>
      </c>
      <c r="E145" s="54">
        <v>21.618852459016395</v>
      </c>
      <c r="F145" s="54">
        <v>23.253588516746412</v>
      </c>
      <c r="G145" s="54">
        <v>21.856287425149702</v>
      </c>
      <c r="H145" s="55">
        <v>23.380566801619434</v>
      </c>
    </row>
    <row r="146" spans="1:8">
      <c r="A146" s="2">
        <v>78142</v>
      </c>
      <c r="B146" s="2" t="s">
        <v>319</v>
      </c>
      <c r="C146" s="53">
        <v>9.842703628718267</v>
      </c>
      <c r="D146" s="54">
        <v>11.023952934584676</v>
      </c>
      <c r="E146" s="54">
        <v>12.308096050387087</v>
      </c>
      <c r="F146" s="54">
        <v>16.85616827743036</v>
      </c>
      <c r="G146" s="54">
        <v>18.583205253597875</v>
      </c>
      <c r="H146" s="55">
        <v>19.866325369738338</v>
      </c>
    </row>
    <row r="147" spans="1:8">
      <c r="A147" s="2">
        <v>78143</v>
      </c>
      <c r="B147" s="2" t="s">
        <v>365</v>
      </c>
      <c r="C147" s="53">
        <v>8.8919925512104285</v>
      </c>
      <c r="D147" s="54">
        <v>11.507150715071507</v>
      </c>
      <c r="E147" s="54">
        <v>12.700587084148729</v>
      </c>
      <c r="F147" s="54">
        <v>17.192331478045762</v>
      </c>
      <c r="G147" s="54">
        <v>19.755011135857462</v>
      </c>
      <c r="H147" s="55">
        <v>21.057268722466958</v>
      </c>
    </row>
    <row r="148" spans="1:8">
      <c r="A148" s="2">
        <v>78144</v>
      </c>
      <c r="B148" s="2" t="s">
        <v>487</v>
      </c>
      <c r="C148" s="53">
        <v>11.546610169491526</v>
      </c>
      <c r="D148" s="54">
        <v>14.359563469270533</v>
      </c>
      <c r="E148" s="54">
        <v>15.546218487394958</v>
      </c>
      <c r="F148" s="54">
        <v>18.682399213372662</v>
      </c>
      <c r="G148" s="54">
        <v>17.706333973128601</v>
      </c>
      <c r="H148" s="55">
        <v>17.793764988009592</v>
      </c>
    </row>
    <row r="149" spans="1:8">
      <c r="A149" s="2">
        <v>78145</v>
      </c>
      <c r="B149" s="2" t="s">
        <v>483</v>
      </c>
      <c r="C149" s="53">
        <v>9.0289054887950631</v>
      </c>
      <c r="D149" s="54">
        <v>12.337133550488598</v>
      </c>
      <c r="E149" s="54">
        <v>12.322431450280806</v>
      </c>
      <c r="F149" s="54">
        <v>19.21947125472094</v>
      </c>
      <c r="G149" s="54">
        <v>21.31837307152875</v>
      </c>
      <c r="H149" s="55">
        <v>23.423860329776915</v>
      </c>
    </row>
    <row r="150" spans="1:8">
      <c r="A150" s="2">
        <v>78146</v>
      </c>
      <c r="B150" s="2" t="s">
        <v>352</v>
      </c>
      <c r="C150" s="53">
        <v>9.1559086395233376</v>
      </c>
      <c r="D150" s="54">
        <v>11.140433553251651</v>
      </c>
      <c r="E150" s="54">
        <v>11.858974358974358</v>
      </c>
      <c r="F150" s="54">
        <v>16.660276073619631</v>
      </c>
      <c r="G150" s="54">
        <v>20.544108821764354</v>
      </c>
      <c r="H150" s="55">
        <v>21.796875</v>
      </c>
    </row>
    <row r="151" spans="1:8">
      <c r="A151" s="2">
        <v>78147</v>
      </c>
      <c r="B151" s="2" t="s">
        <v>600</v>
      </c>
      <c r="C151" s="53">
        <v>6.4986737400530501</v>
      </c>
      <c r="D151" s="54">
        <v>7.9320113314447589</v>
      </c>
      <c r="E151" s="54">
        <v>13.280212483399733</v>
      </c>
      <c r="F151" s="54">
        <v>21.58590308370044</v>
      </c>
      <c r="G151" s="54">
        <v>25.907752698724241</v>
      </c>
      <c r="H151" s="55">
        <v>28.53745541022592</v>
      </c>
    </row>
    <row r="152" spans="1:8">
      <c r="A152" s="2">
        <v>78148</v>
      </c>
      <c r="B152" s="2" t="s">
        <v>363</v>
      </c>
      <c r="C152" s="53">
        <v>10.114119489818751</v>
      </c>
      <c r="D152" s="54">
        <v>11.29032258064516</v>
      </c>
      <c r="E152" s="54">
        <v>14.126550346857265</v>
      </c>
      <c r="F152" s="54">
        <v>19.206510681586977</v>
      </c>
      <c r="G152" s="54">
        <v>19.177782637218456</v>
      </c>
      <c r="H152" s="55">
        <v>19.982661465106201</v>
      </c>
    </row>
    <row r="153" spans="1:8">
      <c r="A153" s="2">
        <v>78149</v>
      </c>
      <c r="B153" s="2" t="s">
        <v>337</v>
      </c>
      <c r="C153" s="53">
        <v>8.4080126515550866</v>
      </c>
      <c r="D153" s="54">
        <v>8.2813891362422076</v>
      </c>
      <c r="E153" s="54">
        <v>8.9046199701937407</v>
      </c>
      <c r="F153" s="54">
        <v>12.193027648978189</v>
      </c>
      <c r="G153" s="54">
        <v>15.657828914457228</v>
      </c>
      <c r="H153" s="55">
        <v>17.70630279402209</v>
      </c>
    </row>
    <row r="154" spans="1:8">
      <c r="A154" s="2">
        <v>78150</v>
      </c>
      <c r="B154" s="2" t="s">
        <v>312</v>
      </c>
      <c r="C154" s="53">
        <v>8.9598811292719169</v>
      </c>
      <c r="D154" s="54">
        <v>11.022904737116084</v>
      </c>
      <c r="E154" s="54">
        <v>12.199588006408788</v>
      </c>
      <c r="F154" s="54">
        <v>18.042779563338136</v>
      </c>
      <c r="G154" s="54">
        <v>20.322876116326999</v>
      </c>
      <c r="H154" s="55">
        <v>21.567543665708598</v>
      </c>
    </row>
    <row r="155" spans="1:8">
      <c r="A155" s="2">
        <v>78151</v>
      </c>
      <c r="B155" s="2" t="s">
        <v>435</v>
      </c>
      <c r="C155" s="53">
        <v>10.048102618920364</v>
      </c>
      <c r="D155" s="54">
        <v>11.770475723393821</v>
      </c>
      <c r="E155" s="54">
        <v>12.408759124087592</v>
      </c>
      <c r="F155" s="54">
        <v>15.844155844155845</v>
      </c>
      <c r="G155" s="54">
        <v>17.046289493019838</v>
      </c>
      <c r="H155" s="55">
        <v>19.092273068267065</v>
      </c>
    </row>
    <row r="156" spans="1:8">
      <c r="A156" s="2">
        <v>78152</v>
      </c>
      <c r="B156" s="2" t="s">
        <v>581</v>
      </c>
      <c r="C156" s="53">
        <v>12.44047619047619</v>
      </c>
      <c r="D156" s="54">
        <v>15.705765407554672</v>
      </c>
      <c r="E156" s="54">
        <v>18.245614035087719</v>
      </c>
      <c r="F156" s="54">
        <v>25.339366515837103</v>
      </c>
      <c r="G156" s="54">
        <v>27.195945945945947</v>
      </c>
      <c r="H156" s="55">
        <v>26.557093425605537</v>
      </c>
    </row>
    <row r="157" spans="1:8">
      <c r="A157" s="2">
        <v>78153</v>
      </c>
      <c r="B157" s="2" t="s">
        <v>412</v>
      </c>
      <c r="C157" s="53">
        <v>13.431428032446707</v>
      </c>
      <c r="D157" s="54">
        <v>15.856777493606138</v>
      </c>
      <c r="E157" s="54">
        <v>20.880681818181817</v>
      </c>
      <c r="F157" s="54">
        <v>26.119190191046478</v>
      </c>
      <c r="G157" s="54">
        <v>26.338729763387299</v>
      </c>
      <c r="H157" s="55">
        <v>27.466839210611454</v>
      </c>
    </row>
    <row r="158" spans="1:8">
      <c r="A158" s="2">
        <v>78154</v>
      </c>
      <c r="B158" s="2" t="s">
        <v>347</v>
      </c>
      <c r="C158" s="53">
        <v>8.7745389649018435</v>
      </c>
      <c r="D158" s="54">
        <v>10.415704387990763</v>
      </c>
      <c r="E158" s="54">
        <v>11.165589480722087</v>
      </c>
      <c r="F158" s="54">
        <v>16.498316498316498</v>
      </c>
      <c r="G158" s="54">
        <v>19.069677668403784</v>
      </c>
      <c r="H158" s="55">
        <v>21.1139896373057</v>
      </c>
    </row>
    <row r="159" spans="1:8">
      <c r="A159" s="2">
        <v>78155</v>
      </c>
      <c r="B159" s="2" t="s">
        <v>448</v>
      </c>
      <c r="C159" s="53">
        <v>9.7520661157024797</v>
      </c>
      <c r="D159" s="54">
        <v>12.195121951219512</v>
      </c>
      <c r="E159" s="54">
        <v>12.849162011173185</v>
      </c>
      <c r="F159" s="54">
        <v>14.408602150537634</v>
      </c>
      <c r="G159" s="54">
        <v>13.330632090761751</v>
      </c>
      <c r="H159" s="55">
        <v>13.36206896551724</v>
      </c>
    </row>
    <row r="160" spans="1:8">
      <c r="A160" s="2">
        <v>79002</v>
      </c>
      <c r="B160" s="2" t="s">
        <v>602</v>
      </c>
      <c r="C160" s="53">
        <v>12.178279974890144</v>
      </c>
      <c r="D160" s="54">
        <v>18.654434250764528</v>
      </c>
      <c r="E160" s="54">
        <v>19.211409395973153</v>
      </c>
      <c r="F160" s="54">
        <v>22.443438914027151</v>
      </c>
      <c r="G160" s="54">
        <v>23.564356435643564</v>
      </c>
      <c r="H160" s="55">
        <v>24.346917450365726</v>
      </c>
    </row>
    <row r="161" spans="1:8">
      <c r="A161" s="2">
        <v>79003</v>
      </c>
      <c r="B161" s="2" t="s">
        <v>503</v>
      </c>
      <c r="C161" s="53">
        <v>9.3413689195006455</v>
      </c>
      <c r="D161" s="54">
        <v>11.011673151750973</v>
      </c>
      <c r="E161" s="54">
        <v>12.909593367548361</v>
      </c>
      <c r="F161" s="54">
        <v>20.97658196312905</v>
      </c>
      <c r="G161" s="54">
        <v>23.872679045092838</v>
      </c>
      <c r="H161" s="55">
        <v>25.658956428187196</v>
      </c>
    </row>
    <row r="162" spans="1:8">
      <c r="A162" s="2">
        <v>79004</v>
      </c>
      <c r="B162" s="2" t="s">
        <v>626</v>
      </c>
      <c r="C162" s="53">
        <v>14.88970588235294</v>
      </c>
      <c r="D162" s="54">
        <v>16.851851851851851</v>
      </c>
      <c r="E162" s="54">
        <v>18.479307025986525</v>
      </c>
      <c r="F162" s="54">
        <v>21.967963386727689</v>
      </c>
      <c r="G162" s="54">
        <v>21.146953405017921</v>
      </c>
      <c r="H162" s="55">
        <v>20.357142857142858</v>
      </c>
    </row>
    <row r="163" spans="1:8">
      <c r="A163" s="2">
        <v>79005</v>
      </c>
      <c r="B163" s="2" t="s">
        <v>635</v>
      </c>
      <c r="C163" s="53">
        <v>10.879478827361563</v>
      </c>
      <c r="D163" s="54">
        <v>13.464566929133859</v>
      </c>
      <c r="E163" s="54">
        <v>17.22080136402387</v>
      </c>
      <c r="F163" s="54">
        <v>29.874213836477985</v>
      </c>
      <c r="G163" s="54">
        <v>32.955974842767297</v>
      </c>
      <c r="H163" s="55">
        <v>30.869001297016862</v>
      </c>
    </row>
    <row r="164" spans="1:8">
      <c r="A164" s="2">
        <v>79007</v>
      </c>
      <c r="B164" s="2" t="s">
        <v>664</v>
      </c>
      <c r="C164" s="53">
        <v>14.919354838709678</v>
      </c>
      <c r="D164" s="54">
        <v>15.348101265822786</v>
      </c>
      <c r="E164" s="54">
        <v>18.270799347471453</v>
      </c>
      <c r="F164" s="54">
        <v>20.598591549295776</v>
      </c>
      <c r="G164" s="54">
        <v>25.708884688090738</v>
      </c>
      <c r="H164" s="55">
        <v>25.471698113207548</v>
      </c>
    </row>
    <row r="165" spans="1:8">
      <c r="A165" s="2">
        <v>79008</v>
      </c>
      <c r="B165" s="2" t="s">
        <v>414</v>
      </c>
      <c r="C165" s="53">
        <v>10.923036233800582</v>
      </c>
      <c r="D165" s="54">
        <v>13.981687701064093</v>
      </c>
      <c r="E165" s="54">
        <v>15.878378378378377</v>
      </c>
      <c r="F165" s="54">
        <v>19.906868451688009</v>
      </c>
      <c r="G165" s="54">
        <v>23.625510524662268</v>
      </c>
      <c r="H165" s="55">
        <v>24.696873005743459</v>
      </c>
    </row>
    <row r="166" spans="1:8">
      <c r="A166" s="2">
        <v>79009</v>
      </c>
      <c r="B166" s="2" t="s">
        <v>543</v>
      </c>
      <c r="C166" s="53">
        <v>9.6620450606585795</v>
      </c>
      <c r="D166" s="54">
        <v>12.102243088158581</v>
      </c>
      <c r="E166" s="54">
        <v>14.623786407766989</v>
      </c>
      <c r="F166" s="54">
        <v>19.642857142857142</v>
      </c>
      <c r="G166" s="54">
        <v>21.142857142857142</v>
      </c>
      <c r="H166" s="55">
        <v>20.948336871903749</v>
      </c>
    </row>
    <row r="167" spans="1:8">
      <c r="A167" s="2">
        <v>79011</v>
      </c>
      <c r="B167" s="2" t="s">
        <v>316</v>
      </c>
      <c r="C167" s="53">
        <v>11.407381246689035</v>
      </c>
      <c r="D167" s="54">
        <v>13.316582914572864</v>
      </c>
      <c r="E167" s="54">
        <v>12.591352009744213</v>
      </c>
      <c r="F167" s="54">
        <v>15.009221166122854</v>
      </c>
      <c r="G167" s="54">
        <v>17.51145861418172</v>
      </c>
      <c r="H167" s="55">
        <v>19.139700078926598</v>
      </c>
    </row>
    <row r="168" spans="1:8">
      <c r="A168" s="2">
        <v>79012</v>
      </c>
      <c r="B168" s="2" t="s">
        <v>353</v>
      </c>
      <c r="C168" s="53">
        <v>5.7171265224956498</v>
      </c>
      <c r="D168" s="54">
        <v>7.1181306793595844</v>
      </c>
      <c r="E168" s="54">
        <v>8.7824351297405201</v>
      </c>
      <c r="F168" s="54">
        <v>13.170518970780638</v>
      </c>
      <c r="G168" s="54">
        <v>14.737056665307785</v>
      </c>
      <c r="H168" s="55">
        <v>16.151334741693873</v>
      </c>
    </row>
    <row r="169" spans="1:8">
      <c r="A169" s="2">
        <v>79017</v>
      </c>
      <c r="B169" s="2" t="s">
        <v>498</v>
      </c>
      <c r="C169" s="53">
        <v>8.7418300653594763</v>
      </c>
      <c r="D169" s="54">
        <v>11.508620689655173</v>
      </c>
      <c r="E169" s="54">
        <v>13.019643672910005</v>
      </c>
      <c r="F169" s="54">
        <v>17.898272552783109</v>
      </c>
      <c r="G169" s="54">
        <v>19.540816326530614</v>
      </c>
      <c r="H169" s="55">
        <v>21.207349081364828</v>
      </c>
    </row>
    <row r="170" spans="1:8">
      <c r="A170" s="2">
        <v>79018</v>
      </c>
      <c r="B170" s="2" t="s">
        <v>460</v>
      </c>
      <c r="C170" s="53">
        <v>11.067903081064912</v>
      </c>
      <c r="D170" s="54">
        <v>12.359882005899706</v>
      </c>
      <c r="E170" s="54">
        <v>13.719692489651095</v>
      </c>
      <c r="F170" s="54">
        <v>20.053578262533485</v>
      </c>
      <c r="G170" s="54">
        <v>21.893744644387318</v>
      </c>
      <c r="H170" s="55">
        <v>23.391812865497073</v>
      </c>
    </row>
    <row r="171" spans="1:8">
      <c r="A171" s="2">
        <v>79020</v>
      </c>
      <c r="B171" s="2" t="s">
        <v>527</v>
      </c>
      <c r="C171" s="53">
        <v>14.022988505747128</v>
      </c>
      <c r="D171" s="54">
        <v>18.066157760814249</v>
      </c>
      <c r="E171" s="54">
        <v>18.982695332983742</v>
      </c>
      <c r="F171" s="54">
        <v>23.22327923894796</v>
      </c>
      <c r="G171" s="54">
        <v>25.585696670776819</v>
      </c>
      <c r="H171" s="55">
        <v>27.475409836065573</v>
      </c>
    </row>
    <row r="172" spans="1:8">
      <c r="A172" s="2">
        <v>79023</v>
      </c>
      <c r="B172" s="2" t="s">
        <v>262</v>
      </c>
      <c r="C172" s="53">
        <v>7.383755968661629</v>
      </c>
      <c r="D172" s="54">
        <v>8.9205242747042366</v>
      </c>
      <c r="E172" s="54">
        <v>10.741714451321755</v>
      </c>
      <c r="F172" s="54">
        <v>15.220837576508384</v>
      </c>
      <c r="G172" s="54">
        <v>18.952822165525269</v>
      </c>
      <c r="H172" s="55">
        <v>20.312637604579482</v>
      </c>
    </row>
    <row r="173" spans="1:8">
      <c r="A173" s="2">
        <v>79024</v>
      </c>
      <c r="B173" s="2" t="s">
        <v>651</v>
      </c>
      <c r="C173" s="53">
        <v>9.1561938958707358</v>
      </c>
      <c r="D173" s="54">
        <v>15.859030837004406</v>
      </c>
      <c r="E173" s="54">
        <v>19.066147859922179</v>
      </c>
      <c r="F173" s="54">
        <v>24.65331278890601</v>
      </c>
      <c r="G173" s="54">
        <v>24.247491638795989</v>
      </c>
      <c r="H173" s="55">
        <v>23.022847100175746</v>
      </c>
    </row>
    <row r="174" spans="1:8">
      <c r="A174" s="2">
        <v>79025</v>
      </c>
      <c r="B174" s="2" t="s">
        <v>671</v>
      </c>
      <c r="C174" s="53">
        <v>13.807106598984772</v>
      </c>
      <c r="D174" s="54">
        <v>20.321469575200918</v>
      </c>
      <c r="E174" s="54">
        <v>26.300578034682083</v>
      </c>
      <c r="F174" s="54">
        <v>36.234817813765183</v>
      </c>
      <c r="G174" s="54">
        <v>33.493975903614462</v>
      </c>
      <c r="H174" s="55">
        <v>32.352941176470587</v>
      </c>
    </row>
    <row r="175" spans="1:8">
      <c r="A175" s="2">
        <v>79027</v>
      </c>
      <c r="B175" s="2" t="s">
        <v>569</v>
      </c>
      <c r="C175" s="53">
        <v>10.643185298621747</v>
      </c>
      <c r="D175" s="54">
        <v>12.646198830409357</v>
      </c>
      <c r="E175" s="54">
        <v>11.434659090909092</v>
      </c>
      <c r="F175" s="54">
        <v>15.648286140089418</v>
      </c>
      <c r="G175" s="54">
        <v>21.19779353821907</v>
      </c>
      <c r="H175" s="55">
        <v>22.635408245755862</v>
      </c>
    </row>
    <row r="176" spans="1:8">
      <c r="A176" s="2">
        <v>79029</v>
      </c>
      <c r="B176" s="2" t="s">
        <v>339</v>
      </c>
      <c r="C176" s="53">
        <v>10.563863355741528</v>
      </c>
      <c r="D176" s="54">
        <v>12.558653049958599</v>
      </c>
      <c r="E176" s="54">
        <v>15.225003242121643</v>
      </c>
      <c r="F176" s="54">
        <v>19.143258426966291</v>
      </c>
      <c r="G176" s="54">
        <v>21.740608533061362</v>
      </c>
      <c r="H176" s="55">
        <v>23.291659530741565</v>
      </c>
    </row>
    <row r="177" spans="1:8">
      <c r="A177" s="2">
        <v>79030</v>
      </c>
      <c r="B177" s="2" t="s">
        <v>603</v>
      </c>
      <c r="C177" s="53">
        <v>18.203497615262322</v>
      </c>
      <c r="D177" s="54">
        <v>21.905609973285841</v>
      </c>
      <c r="E177" s="54">
        <v>19.851576994434136</v>
      </c>
      <c r="F177" s="54">
        <v>27.105517909002902</v>
      </c>
      <c r="G177" s="54">
        <v>24.00793650793651</v>
      </c>
      <c r="H177" s="55">
        <v>24.098867147270855</v>
      </c>
    </row>
    <row r="178" spans="1:8">
      <c r="A178" s="2">
        <v>79033</v>
      </c>
      <c r="B178" s="2" t="s">
        <v>539</v>
      </c>
      <c r="C178" s="53">
        <v>12.607830126078301</v>
      </c>
      <c r="D178" s="54">
        <v>17.424242424242426</v>
      </c>
      <c r="E178" s="54">
        <v>20.937666489078318</v>
      </c>
      <c r="F178" s="54">
        <v>25.996430696014279</v>
      </c>
      <c r="G178" s="54">
        <v>26.513569937369518</v>
      </c>
      <c r="H178" s="55">
        <v>25.449317038102087</v>
      </c>
    </row>
    <row r="179" spans="1:8">
      <c r="A179" s="2">
        <v>79034</v>
      </c>
      <c r="B179" s="2" t="s">
        <v>473</v>
      </c>
      <c r="C179" s="53">
        <v>14.736164736164737</v>
      </c>
      <c r="D179" s="54">
        <v>18.586126783936276</v>
      </c>
      <c r="E179" s="54">
        <v>18.978605935127675</v>
      </c>
      <c r="F179" s="54">
        <v>24.548440065681447</v>
      </c>
      <c r="G179" s="54">
        <v>26.071267478574651</v>
      </c>
      <c r="H179" s="55">
        <v>27.897196261682243</v>
      </c>
    </row>
    <row r="180" spans="1:8">
      <c r="A180" s="2">
        <v>79036</v>
      </c>
      <c r="B180" s="2" t="s">
        <v>373</v>
      </c>
      <c r="C180" s="53">
        <v>10.027932960893855</v>
      </c>
      <c r="D180" s="54">
        <v>11.209179170344219</v>
      </c>
      <c r="E180" s="54">
        <v>12.325772068871277</v>
      </c>
      <c r="F180" s="54">
        <v>16.402921485088253</v>
      </c>
      <c r="G180" s="54">
        <v>16.69763121226196</v>
      </c>
      <c r="H180" s="55">
        <v>16.986301369863014</v>
      </c>
    </row>
    <row r="181" spans="1:8">
      <c r="A181" s="2">
        <v>79039</v>
      </c>
      <c r="B181" s="2" t="s">
        <v>326</v>
      </c>
      <c r="C181" s="53">
        <v>10.517799352750808</v>
      </c>
      <c r="D181" s="54">
        <v>11.229705351773903</v>
      </c>
      <c r="E181" s="54">
        <v>12.485345838218054</v>
      </c>
      <c r="F181" s="54">
        <v>16.877256317689532</v>
      </c>
      <c r="G181" s="54">
        <v>18.142516398330351</v>
      </c>
      <c r="H181" s="55">
        <v>18.928887577456479</v>
      </c>
    </row>
    <row r="182" spans="1:8">
      <c r="A182" s="2">
        <v>79042</v>
      </c>
      <c r="B182" s="2" t="s">
        <v>344</v>
      </c>
      <c r="C182" s="53">
        <v>9.3087097579236335</v>
      </c>
      <c r="D182" s="54">
        <v>11.78500986193294</v>
      </c>
      <c r="E182" s="54">
        <v>11.283811061768267</v>
      </c>
      <c r="F182" s="54">
        <v>13.802978235967927</v>
      </c>
      <c r="G182" s="54">
        <v>15.091547993341964</v>
      </c>
      <c r="H182" s="55">
        <v>16.62226957911561</v>
      </c>
    </row>
    <row r="183" spans="1:8">
      <c r="A183" s="2">
        <v>79043</v>
      </c>
      <c r="B183" s="2" t="s">
        <v>409</v>
      </c>
      <c r="C183" s="53">
        <v>14.470642625982432</v>
      </c>
      <c r="D183" s="54">
        <v>17.242229896398619</v>
      </c>
      <c r="E183" s="54">
        <v>19.546585568150402</v>
      </c>
      <c r="F183" s="54">
        <v>22.384637431928919</v>
      </c>
      <c r="G183" s="54">
        <v>23.985239852398525</v>
      </c>
      <c r="H183" s="55">
        <v>24.937185929648244</v>
      </c>
    </row>
    <row r="184" spans="1:8">
      <c r="A184" s="2">
        <v>79047</v>
      </c>
      <c r="B184" s="2" t="s">
        <v>386</v>
      </c>
      <c r="C184" s="53">
        <v>11.834992887624466</v>
      </c>
      <c r="D184" s="54">
        <v>15.064778547755347</v>
      </c>
      <c r="E184" s="54">
        <v>14.840182648401825</v>
      </c>
      <c r="F184" s="54">
        <v>16.629650194336477</v>
      </c>
      <c r="G184" s="54">
        <v>17.995264404104184</v>
      </c>
      <c r="H184" s="55">
        <v>18.535863938871085</v>
      </c>
    </row>
    <row r="185" spans="1:8">
      <c r="A185" s="2">
        <v>79048</v>
      </c>
      <c r="B185" s="2" t="s">
        <v>486</v>
      </c>
      <c r="C185" s="53">
        <v>12.46797608881298</v>
      </c>
      <c r="D185" s="54">
        <v>16.292639138240574</v>
      </c>
      <c r="E185" s="54">
        <v>17.412280701754383</v>
      </c>
      <c r="F185" s="54">
        <v>20.813623462630083</v>
      </c>
      <c r="G185" s="54">
        <v>21.274556780067083</v>
      </c>
      <c r="H185" s="55">
        <v>21.586538461538463</v>
      </c>
    </row>
    <row r="186" spans="1:8">
      <c r="A186" s="2">
        <v>79052</v>
      </c>
      <c r="B186" s="2" t="s">
        <v>650</v>
      </c>
      <c r="C186" s="53">
        <v>15.424164524421593</v>
      </c>
      <c r="D186" s="54">
        <v>18.586789554531492</v>
      </c>
      <c r="E186" s="54">
        <v>17.133443163097201</v>
      </c>
      <c r="F186" s="54">
        <v>21.363636363636363</v>
      </c>
      <c r="G186" s="54">
        <v>20.684039087947884</v>
      </c>
      <c r="H186" s="55">
        <v>22.240527182866558</v>
      </c>
    </row>
    <row r="187" spans="1:8">
      <c r="A187" s="2">
        <v>79055</v>
      </c>
      <c r="B187" s="2" t="s">
        <v>665</v>
      </c>
      <c r="C187" s="53">
        <v>19.180819180819181</v>
      </c>
      <c r="D187" s="54">
        <v>26.7741935483871</v>
      </c>
      <c r="E187" s="54">
        <v>28.264208909370197</v>
      </c>
      <c r="F187" s="54">
        <v>27.53108348134991</v>
      </c>
      <c r="G187" s="54">
        <v>24.045801526717558</v>
      </c>
      <c r="H187" s="55">
        <v>27.906976744186046</v>
      </c>
    </row>
    <row r="188" spans="1:8">
      <c r="A188" s="2">
        <v>79056</v>
      </c>
      <c r="B188" s="2" t="s">
        <v>479</v>
      </c>
      <c r="C188" s="53">
        <v>12.184343434343434</v>
      </c>
      <c r="D188" s="54">
        <v>15.714757345658633</v>
      </c>
      <c r="E188" s="54">
        <v>15.920235371036288</v>
      </c>
      <c r="F188" s="54">
        <v>24.012709940989559</v>
      </c>
      <c r="G188" s="54">
        <v>24.537037037037038</v>
      </c>
      <c r="H188" s="55">
        <v>25.479195885928004</v>
      </c>
    </row>
    <row r="189" spans="1:8">
      <c r="A189" s="2">
        <v>79058</v>
      </c>
      <c r="B189" s="2" t="s">
        <v>399</v>
      </c>
      <c r="C189" s="53">
        <v>10.806577916992952</v>
      </c>
      <c r="D189" s="54">
        <v>16.074766355140188</v>
      </c>
      <c r="E189" s="54">
        <v>18.300325896214588</v>
      </c>
      <c r="F189" s="54">
        <v>21.760797342192692</v>
      </c>
      <c r="G189" s="54">
        <v>21.660333235895937</v>
      </c>
      <c r="H189" s="55">
        <v>22.646458758379481</v>
      </c>
    </row>
    <row r="190" spans="1:8">
      <c r="A190" s="2">
        <v>79059</v>
      </c>
      <c r="B190" s="2" t="s">
        <v>336</v>
      </c>
      <c r="C190" s="53">
        <v>10.315712187958884</v>
      </c>
      <c r="D190" s="54">
        <v>11.863976652709047</v>
      </c>
      <c r="E190" s="54">
        <v>13.62258953168044</v>
      </c>
      <c r="F190" s="54">
        <v>20.117792932424056</v>
      </c>
      <c r="G190" s="54">
        <v>21.830065359477125</v>
      </c>
      <c r="H190" s="55">
        <v>23.501997336884152</v>
      </c>
    </row>
    <row r="191" spans="1:8">
      <c r="A191" s="2">
        <v>79060</v>
      </c>
      <c r="B191" s="2" t="s">
        <v>364</v>
      </c>
      <c r="C191" s="53">
        <v>9.8034734917733104</v>
      </c>
      <c r="D191" s="54">
        <v>13.732552904097254</v>
      </c>
      <c r="E191" s="54">
        <v>15.44943820224719</v>
      </c>
      <c r="F191" s="54">
        <v>17.03626402295852</v>
      </c>
      <c r="G191" s="54">
        <v>17.22689075630252</v>
      </c>
      <c r="H191" s="55">
        <v>17.746945537378338</v>
      </c>
    </row>
    <row r="192" spans="1:8">
      <c r="A192" s="2">
        <v>79061</v>
      </c>
      <c r="B192" s="2" t="s">
        <v>357</v>
      </c>
      <c r="C192" s="53">
        <v>11.114882063465128</v>
      </c>
      <c r="D192" s="54">
        <v>12.416812609457093</v>
      </c>
      <c r="E192" s="54">
        <v>14.947443434883306</v>
      </c>
      <c r="F192" s="54">
        <v>18.212605832549389</v>
      </c>
      <c r="G192" s="54">
        <v>20.622895622895623</v>
      </c>
      <c r="H192" s="55">
        <v>22.802078822000865</v>
      </c>
    </row>
    <row r="193" spans="1:8">
      <c r="A193" s="2">
        <v>79063</v>
      </c>
      <c r="B193" s="2" t="s">
        <v>528</v>
      </c>
      <c r="C193" s="53">
        <v>12.685617310140007</v>
      </c>
      <c r="D193" s="54">
        <v>16.845703125</v>
      </c>
      <c r="E193" s="54">
        <v>17.681498829039814</v>
      </c>
      <c r="F193" s="54">
        <v>22.887767969735183</v>
      </c>
      <c r="G193" s="54">
        <v>22.862453531598511</v>
      </c>
      <c r="H193" s="55">
        <v>24.214417744916823</v>
      </c>
    </row>
    <row r="194" spans="1:8">
      <c r="A194" s="2">
        <v>79065</v>
      </c>
      <c r="B194" s="2" t="s">
        <v>649</v>
      </c>
      <c r="C194" s="53">
        <v>15.458167330677291</v>
      </c>
      <c r="D194" s="54">
        <v>20.692883895131086</v>
      </c>
      <c r="E194" s="54">
        <v>25.108225108225106</v>
      </c>
      <c r="F194" s="54">
        <v>29.916567342073897</v>
      </c>
      <c r="G194" s="54">
        <v>31.942215088282506</v>
      </c>
      <c r="H194" s="55">
        <v>30.732484076433121</v>
      </c>
    </row>
    <row r="195" spans="1:8">
      <c r="A195" s="2">
        <v>79068</v>
      </c>
      <c r="B195" s="2" t="s">
        <v>567</v>
      </c>
      <c r="C195" s="53">
        <v>14.758113900796079</v>
      </c>
      <c r="D195" s="54">
        <v>18.879668049792532</v>
      </c>
      <c r="E195" s="54">
        <v>19.366715758468338</v>
      </c>
      <c r="F195" s="54">
        <v>21.927162367223065</v>
      </c>
      <c r="G195" s="54">
        <v>21.619496855345911</v>
      </c>
      <c r="H195" s="55">
        <v>23.252160251374708</v>
      </c>
    </row>
    <row r="196" spans="1:8">
      <c r="A196" s="2">
        <v>79069</v>
      </c>
      <c r="B196" s="2" t="s">
        <v>368</v>
      </c>
      <c r="C196" s="53">
        <v>11.177858828577559</v>
      </c>
      <c r="D196" s="54">
        <v>13.3648861843588</v>
      </c>
      <c r="E196" s="54">
        <v>14.528386231560125</v>
      </c>
      <c r="F196" s="54">
        <v>17.638920913073552</v>
      </c>
      <c r="G196" s="54">
        <v>18.824321292349115</v>
      </c>
      <c r="H196" s="55">
        <v>19.96904024767802</v>
      </c>
    </row>
    <row r="197" spans="1:8">
      <c r="A197" s="2">
        <v>79071</v>
      </c>
      <c r="B197" s="2" t="s">
        <v>669</v>
      </c>
      <c r="C197" s="53">
        <v>10.974456007568591</v>
      </c>
      <c r="D197" s="54">
        <v>13.038130381303814</v>
      </c>
      <c r="E197" s="54">
        <v>17.606602475928472</v>
      </c>
      <c r="F197" s="54">
        <v>25.719424460431657</v>
      </c>
      <c r="G197" s="54">
        <v>31.529411764705884</v>
      </c>
      <c r="H197" s="55">
        <v>29.452054794520549</v>
      </c>
    </row>
    <row r="198" spans="1:8">
      <c r="A198" s="2">
        <v>79072</v>
      </c>
      <c r="B198" s="2" t="s">
        <v>466</v>
      </c>
      <c r="C198" s="53">
        <v>13.924050632911392</v>
      </c>
      <c r="D198" s="54">
        <v>15.837104072398189</v>
      </c>
      <c r="E198" s="54">
        <v>14.753272910372608</v>
      </c>
      <c r="F198" s="54">
        <v>15.787079162875342</v>
      </c>
      <c r="G198" s="54">
        <v>15.579227696404793</v>
      </c>
      <c r="H198" s="55">
        <v>17.298474945533769</v>
      </c>
    </row>
    <row r="199" spans="1:8">
      <c r="A199" s="2">
        <v>79073</v>
      </c>
      <c r="B199" s="2" t="s">
        <v>614</v>
      </c>
      <c r="C199" s="53">
        <v>14.511494252873563</v>
      </c>
      <c r="D199" s="54">
        <v>13.603988603988604</v>
      </c>
      <c r="E199" s="54">
        <v>15.802675585284282</v>
      </c>
      <c r="F199" s="54">
        <v>23.35907335907336</v>
      </c>
      <c r="G199" s="54">
        <v>24.86659551760939</v>
      </c>
      <c r="H199" s="55">
        <v>26.888888888888889</v>
      </c>
    </row>
    <row r="200" spans="1:8">
      <c r="A200" s="2">
        <v>79074</v>
      </c>
      <c r="B200" s="2" t="s">
        <v>585</v>
      </c>
      <c r="C200" s="53">
        <v>10.368217054263566</v>
      </c>
      <c r="D200" s="54">
        <v>12.463054187192119</v>
      </c>
      <c r="E200" s="54">
        <v>18.281535648994517</v>
      </c>
      <c r="F200" s="54">
        <v>26.533523537803138</v>
      </c>
      <c r="G200" s="54">
        <v>28.791773778920309</v>
      </c>
      <c r="H200" s="55">
        <v>31.016042780748666</v>
      </c>
    </row>
    <row r="201" spans="1:8">
      <c r="A201" s="2">
        <v>79077</v>
      </c>
      <c r="B201" s="2" t="s">
        <v>633</v>
      </c>
      <c r="C201" s="53">
        <v>13.470319634703195</v>
      </c>
      <c r="D201" s="54">
        <v>19.492293744333637</v>
      </c>
      <c r="E201" s="54">
        <v>20.62043795620438</v>
      </c>
      <c r="F201" s="54">
        <v>25.767543859649123</v>
      </c>
      <c r="G201" s="54">
        <v>20.775969962453068</v>
      </c>
      <c r="H201" s="55">
        <v>21.336760925449873</v>
      </c>
    </row>
    <row r="202" spans="1:8">
      <c r="A202" s="2">
        <v>79080</v>
      </c>
      <c r="B202" s="2" t="s">
        <v>530</v>
      </c>
      <c r="C202" s="53">
        <v>10.897435897435898</v>
      </c>
      <c r="D202" s="54">
        <v>15.057915057915059</v>
      </c>
      <c r="E202" s="54">
        <v>18.326417704011064</v>
      </c>
      <c r="F202" s="54">
        <v>22.737642585551331</v>
      </c>
      <c r="G202" s="54">
        <v>20.78332280480101</v>
      </c>
      <c r="H202" s="55">
        <v>22.151532677848468</v>
      </c>
    </row>
    <row r="203" spans="1:8">
      <c r="A203" s="2">
        <v>79081</v>
      </c>
      <c r="B203" s="2" t="s">
        <v>360</v>
      </c>
      <c r="C203" s="53">
        <v>9.8678777869529313</v>
      </c>
      <c r="D203" s="54">
        <v>9.7820011179429844</v>
      </c>
      <c r="E203" s="54">
        <v>10.492657508289909</v>
      </c>
      <c r="F203" s="54">
        <v>13.372354795137326</v>
      </c>
      <c r="G203" s="54">
        <v>15.872676778466142</v>
      </c>
      <c r="H203" s="55">
        <v>18.265364732912122</v>
      </c>
    </row>
    <row r="204" spans="1:8">
      <c r="A204" s="2">
        <v>79083</v>
      </c>
      <c r="B204" s="2" t="s">
        <v>622</v>
      </c>
      <c r="C204" s="53">
        <v>10.40268456375839</v>
      </c>
      <c r="D204" s="54">
        <v>16.827852998065765</v>
      </c>
      <c r="E204" s="54">
        <v>17.768595041322314</v>
      </c>
      <c r="F204" s="54">
        <v>21.34433962264151</v>
      </c>
      <c r="G204" s="54">
        <v>20.091848450057405</v>
      </c>
      <c r="H204" s="55">
        <v>22.960372960372961</v>
      </c>
    </row>
    <row r="205" spans="1:8">
      <c r="A205" s="2">
        <v>79087</v>
      </c>
      <c r="B205" s="2" t="s">
        <v>359</v>
      </c>
      <c r="C205" s="53">
        <v>9.5658855167114858</v>
      </c>
      <c r="D205" s="54">
        <v>12.504938759383643</v>
      </c>
      <c r="E205" s="54">
        <v>13.546453546453547</v>
      </c>
      <c r="F205" s="54">
        <v>16.978325541861452</v>
      </c>
      <c r="G205" s="54">
        <v>18.412698412698415</v>
      </c>
      <c r="H205" s="55">
        <v>19.207252793590555</v>
      </c>
    </row>
    <row r="206" spans="1:8">
      <c r="A206" s="2">
        <v>79088</v>
      </c>
      <c r="B206" s="2" t="s">
        <v>653</v>
      </c>
      <c r="C206" s="53">
        <v>13.669064748201439</v>
      </c>
      <c r="D206" s="54">
        <v>20.262869660460023</v>
      </c>
      <c r="E206" s="54">
        <v>21.712907117008442</v>
      </c>
      <c r="F206" s="54">
        <v>28.615863141524105</v>
      </c>
      <c r="G206" s="54">
        <v>26.575809199318567</v>
      </c>
      <c r="H206" s="55">
        <v>29.09090909090909</v>
      </c>
    </row>
    <row r="207" spans="1:8">
      <c r="A207" s="2">
        <v>79089</v>
      </c>
      <c r="B207" s="2" t="s">
        <v>564</v>
      </c>
      <c r="C207" s="53">
        <v>13.190005810575247</v>
      </c>
      <c r="D207" s="54">
        <v>16.697936210131331</v>
      </c>
      <c r="E207" s="54">
        <v>21.763085399449036</v>
      </c>
      <c r="F207" s="54">
        <v>27.646239554317546</v>
      </c>
      <c r="G207" s="54">
        <v>28.313725490196077</v>
      </c>
      <c r="H207" s="55">
        <v>29.176854115729423</v>
      </c>
    </row>
    <row r="208" spans="1:8">
      <c r="A208" s="2">
        <v>79092</v>
      </c>
      <c r="B208" s="2" t="s">
        <v>474</v>
      </c>
      <c r="C208" s="53">
        <v>14.223194748358861</v>
      </c>
      <c r="D208" s="54">
        <v>13.521261347348304</v>
      </c>
      <c r="E208" s="54">
        <v>12.611408199643495</v>
      </c>
      <c r="F208" s="54">
        <v>18.206645425580337</v>
      </c>
      <c r="G208" s="54">
        <v>19.954853273137697</v>
      </c>
      <c r="H208" s="55">
        <v>20.971508640822044</v>
      </c>
    </row>
    <row r="209" spans="1:8">
      <c r="A209" s="2">
        <v>79094</v>
      </c>
      <c r="B209" s="2" t="s">
        <v>586</v>
      </c>
      <c r="C209" s="53">
        <v>11.199154780771263</v>
      </c>
      <c r="D209" s="54">
        <v>16.413373860182372</v>
      </c>
      <c r="E209" s="54">
        <v>19.913419913419915</v>
      </c>
      <c r="F209" s="54">
        <v>22.496147919876734</v>
      </c>
      <c r="G209" s="54">
        <v>24.078834618680379</v>
      </c>
      <c r="H209" s="55">
        <v>25.812115891132571</v>
      </c>
    </row>
    <row r="210" spans="1:8">
      <c r="A210" s="2">
        <v>79095</v>
      </c>
      <c r="B210" s="2" t="s">
        <v>440</v>
      </c>
      <c r="C210" s="53">
        <v>10.015847860538827</v>
      </c>
      <c r="D210" s="54">
        <v>10.458944739306899</v>
      </c>
      <c r="E210" s="54">
        <v>12.870090634441086</v>
      </c>
      <c r="F210" s="54">
        <v>16.877076411960132</v>
      </c>
      <c r="G210" s="54">
        <v>19.180633147113593</v>
      </c>
      <c r="H210" s="55">
        <v>20.512820512820511</v>
      </c>
    </row>
    <row r="211" spans="1:8">
      <c r="A211" s="2">
        <v>79096</v>
      </c>
      <c r="B211" s="2" t="s">
        <v>444</v>
      </c>
      <c r="C211" s="53">
        <v>13.217768147345613</v>
      </c>
      <c r="D211" s="54">
        <v>14.783047426841575</v>
      </c>
      <c r="E211" s="54">
        <v>13.420695887934929</v>
      </c>
      <c r="F211" s="54">
        <v>16.846652267818573</v>
      </c>
      <c r="G211" s="54">
        <v>17.23329425556858</v>
      </c>
      <c r="H211" s="55">
        <v>17.938783417280124</v>
      </c>
    </row>
    <row r="212" spans="1:8">
      <c r="A212" s="2">
        <v>79099</v>
      </c>
      <c r="B212" s="2" t="s">
        <v>471</v>
      </c>
      <c r="C212" s="53">
        <v>12.182430364248546</v>
      </c>
      <c r="D212" s="54">
        <v>13.354531001589825</v>
      </c>
      <c r="E212" s="54">
        <v>15.749336870026525</v>
      </c>
      <c r="F212" s="54">
        <v>21.791167973586465</v>
      </c>
      <c r="G212" s="54">
        <v>21.774193548387096</v>
      </c>
      <c r="H212" s="55">
        <v>22.074954296160879</v>
      </c>
    </row>
    <row r="213" spans="1:8">
      <c r="A213" s="2">
        <v>79108</v>
      </c>
      <c r="B213" s="2" t="s">
        <v>643</v>
      </c>
      <c r="C213" s="53">
        <v>15.682478218780252</v>
      </c>
      <c r="D213" s="54">
        <v>25.318066157760814</v>
      </c>
      <c r="E213" s="54">
        <v>28.92690513219285</v>
      </c>
      <c r="F213" s="54">
        <v>31.649831649831651</v>
      </c>
      <c r="G213" s="54">
        <v>22.714285714285715</v>
      </c>
      <c r="H213" s="55">
        <v>20.930232558139537</v>
      </c>
    </row>
    <row r="214" spans="1:8">
      <c r="A214" s="2">
        <v>79110</v>
      </c>
      <c r="B214" s="2" t="s">
        <v>526</v>
      </c>
      <c r="C214" s="53">
        <v>12.650312650312651</v>
      </c>
      <c r="D214" s="54">
        <v>16.53306613226453</v>
      </c>
      <c r="E214" s="54">
        <v>17.311320754716981</v>
      </c>
      <c r="F214" s="54">
        <v>21.204049014384658</v>
      </c>
      <c r="G214" s="54">
        <v>21.354484441732762</v>
      </c>
      <c r="H214" s="55">
        <v>22.125</v>
      </c>
    </row>
    <row r="215" spans="1:8">
      <c r="A215" s="2">
        <v>79114</v>
      </c>
      <c r="B215" s="2" t="s">
        <v>375</v>
      </c>
      <c r="C215" s="53">
        <v>8.7385019710906704</v>
      </c>
      <c r="D215" s="54">
        <v>11.881424814726273</v>
      </c>
      <c r="E215" s="54">
        <v>12.723059096176129</v>
      </c>
      <c r="F215" s="54">
        <v>16.721158337225596</v>
      </c>
      <c r="G215" s="54">
        <v>18.403908794788272</v>
      </c>
      <c r="H215" s="55">
        <v>20.320603488920323</v>
      </c>
    </row>
    <row r="216" spans="1:8">
      <c r="A216" s="2">
        <v>79115</v>
      </c>
      <c r="B216" s="2" t="s">
        <v>515</v>
      </c>
      <c r="C216" s="53">
        <v>14.042786615469009</v>
      </c>
      <c r="D216" s="54">
        <v>16.619718309859156</v>
      </c>
      <c r="E216" s="54">
        <v>17.457886676875958</v>
      </c>
      <c r="F216" s="54">
        <v>20.883116883116884</v>
      </c>
      <c r="G216" s="54">
        <v>20.866141732283463</v>
      </c>
      <c r="H216" s="55">
        <v>23.376623376623375</v>
      </c>
    </row>
    <row r="217" spans="1:8">
      <c r="A217" s="2">
        <v>79116</v>
      </c>
      <c r="B217" s="2" t="s">
        <v>559</v>
      </c>
      <c r="C217" s="53">
        <v>11.865312667022982</v>
      </c>
      <c r="D217" s="54">
        <v>17.825793382849426</v>
      </c>
      <c r="E217" s="54">
        <v>21.428571428571427</v>
      </c>
      <c r="F217" s="54">
        <v>26.807760141093475</v>
      </c>
      <c r="G217" s="54">
        <v>21.815408085430967</v>
      </c>
      <c r="H217" s="55">
        <v>22.010271460014675</v>
      </c>
    </row>
    <row r="218" spans="1:8">
      <c r="A218" s="2">
        <v>79117</v>
      </c>
      <c r="B218" s="2" t="s">
        <v>482</v>
      </c>
      <c r="C218" s="53">
        <v>13.081617086193745</v>
      </c>
      <c r="D218" s="54">
        <v>16.209386281588447</v>
      </c>
      <c r="E218" s="54">
        <v>15.87719298245614</v>
      </c>
      <c r="F218" s="54">
        <v>20.175438596491226</v>
      </c>
      <c r="G218" s="54">
        <v>21.381886087768439</v>
      </c>
      <c r="H218" s="55">
        <v>23.518255097202463</v>
      </c>
    </row>
    <row r="219" spans="1:8">
      <c r="A219" s="2">
        <v>79118</v>
      </c>
      <c r="B219" s="2" t="s">
        <v>488</v>
      </c>
      <c r="C219" s="53">
        <v>19.103489771359808</v>
      </c>
      <c r="D219" s="54">
        <v>21.699643204670778</v>
      </c>
      <c r="E219" s="54">
        <v>22.566995768688294</v>
      </c>
      <c r="F219" s="54">
        <v>30.356376127093171</v>
      </c>
      <c r="G219" s="54">
        <v>27.606177606177607</v>
      </c>
      <c r="H219" s="55">
        <v>28.62944162436548</v>
      </c>
    </row>
    <row r="220" spans="1:8">
      <c r="A220" s="2">
        <v>79122</v>
      </c>
      <c r="B220" s="2" t="s">
        <v>509</v>
      </c>
      <c r="C220" s="53">
        <v>17.666543982333454</v>
      </c>
      <c r="D220" s="54">
        <v>17.637917637917639</v>
      </c>
      <c r="E220" s="54">
        <v>18.326848249027236</v>
      </c>
      <c r="F220" s="54">
        <v>22.514910536779322</v>
      </c>
      <c r="G220" s="54">
        <v>23.114754098360656</v>
      </c>
      <c r="H220" s="55">
        <v>24.711696869851728</v>
      </c>
    </row>
    <row r="221" spans="1:8">
      <c r="A221" s="2">
        <v>79123</v>
      </c>
      <c r="B221" s="2" t="s">
        <v>404</v>
      </c>
      <c r="C221" s="53">
        <v>10.649023314429741</v>
      </c>
      <c r="D221" s="54">
        <v>12.920807951266431</v>
      </c>
      <c r="E221" s="54">
        <v>13.403416557161629</v>
      </c>
      <c r="F221" s="54">
        <v>16.054158607350097</v>
      </c>
      <c r="G221" s="54">
        <v>15.781532890766444</v>
      </c>
      <c r="H221" s="55">
        <v>17.648757943385327</v>
      </c>
    </row>
    <row r="222" spans="1:8">
      <c r="A222" s="2">
        <v>79126</v>
      </c>
      <c r="B222" s="2" t="s">
        <v>667</v>
      </c>
      <c r="C222" s="53">
        <v>13.737373737373737</v>
      </c>
      <c r="D222" s="54">
        <v>21.778791334093501</v>
      </c>
      <c r="E222" s="54">
        <v>27.859237536656888</v>
      </c>
      <c r="F222" s="54">
        <v>32.382550335570471</v>
      </c>
      <c r="G222" s="54">
        <v>29.158512720156555</v>
      </c>
      <c r="H222" s="55">
        <v>25.512104283054004</v>
      </c>
    </row>
    <row r="223" spans="1:8">
      <c r="A223" s="2">
        <v>79127</v>
      </c>
      <c r="B223" s="2" t="s">
        <v>322</v>
      </c>
      <c r="C223" s="53">
        <v>7.7211796246648801</v>
      </c>
      <c r="D223" s="54">
        <v>8.8198757763975149</v>
      </c>
      <c r="E223" s="54">
        <v>9.1840468349798758</v>
      </c>
      <c r="F223" s="54">
        <v>12.074947952810549</v>
      </c>
      <c r="G223" s="54">
        <v>14.183483612423069</v>
      </c>
      <c r="H223" s="55">
        <v>15.250836120401337</v>
      </c>
    </row>
    <row r="224" spans="1:8">
      <c r="A224" s="2">
        <v>79129</v>
      </c>
      <c r="B224" s="2" t="s">
        <v>410</v>
      </c>
      <c r="C224" s="53">
        <v>12.343900096061478</v>
      </c>
      <c r="D224" s="54">
        <v>16.594663278271916</v>
      </c>
      <c r="E224" s="54">
        <v>18.681605002605522</v>
      </c>
      <c r="F224" s="54">
        <v>23.913043478260871</v>
      </c>
      <c r="G224" s="54">
        <v>24.25361649738381</v>
      </c>
      <c r="H224" s="55">
        <v>24.796238244514107</v>
      </c>
    </row>
    <row r="225" spans="1:8">
      <c r="A225" s="2">
        <v>79130</v>
      </c>
      <c r="B225" s="2" t="s">
        <v>355</v>
      </c>
      <c r="C225" s="53">
        <v>8.8207985143918304</v>
      </c>
      <c r="D225" s="54">
        <v>11.606971844474238</v>
      </c>
      <c r="E225" s="54">
        <v>12.093379257558363</v>
      </c>
      <c r="F225" s="54">
        <v>17.770034843205575</v>
      </c>
      <c r="G225" s="54">
        <v>18.418292427103001</v>
      </c>
      <c r="H225" s="55">
        <v>19.467125053717233</v>
      </c>
    </row>
    <row r="226" spans="1:8">
      <c r="A226" s="2">
        <v>79131</v>
      </c>
      <c r="B226" s="2" t="s">
        <v>427</v>
      </c>
      <c r="C226" s="53">
        <v>12.870090634441086</v>
      </c>
      <c r="D226" s="54">
        <v>14.046822742474916</v>
      </c>
      <c r="E226" s="54">
        <v>13.353632013919094</v>
      </c>
      <c r="F226" s="54">
        <v>13.971539456662354</v>
      </c>
      <c r="G226" s="54">
        <v>14.382402707275805</v>
      </c>
      <c r="H226" s="55">
        <v>15.092533503509891</v>
      </c>
    </row>
    <row r="227" spans="1:8">
      <c r="A227" s="2">
        <v>79133</v>
      </c>
      <c r="B227" s="2" t="s">
        <v>366</v>
      </c>
      <c r="C227" s="53">
        <v>10.167389956602605</v>
      </c>
      <c r="D227" s="54">
        <v>10.383295194508008</v>
      </c>
      <c r="E227" s="54">
        <v>11.061419200954084</v>
      </c>
      <c r="F227" s="54">
        <v>14.520333680917622</v>
      </c>
      <c r="G227" s="54">
        <v>16.223463687150836</v>
      </c>
      <c r="H227" s="55">
        <v>16.952744225471498</v>
      </c>
    </row>
    <row r="228" spans="1:8">
      <c r="A228" s="2">
        <v>79134</v>
      </c>
      <c r="B228" s="2" t="s">
        <v>628</v>
      </c>
      <c r="C228" s="53">
        <v>9.6825396825396837</v>
      </c>
      <c r="D228" s="54">
        <v>13.758992805755396</v>
      </c>
      <c r="E228" s="54">
        <v>14.538676607642126</v>
      </c>
      <c r="F228" s="54">
        <v>18.776824034334762</v>
      </c>
      <c r="G228" s="54">
        <v>19.709794437726725</v>
      </c>
      <c r="H228" s="55">
        <v>19.530284301606923</v>
      </c>
    </row>
    <row r="229" spans="1:8">
      <c r="A229" s="2">
        <v>79137</v>
      </c>
      <c r="B229" s="2" t="s">
        <v>310</v>
      </c>
      <c r="C229" s="53">
        <v>8.6035451794206654</v>
      </c>
      <c r="D229" s="54">
        <v>9.4503756425464616</v>
      </c>
      <c r="E229" s="54">
        <v>10.378802372297685</v>
      </c>
      <c r="F229" s="54">
        <v>15.646800877018139</v>
      </c>
      <c r="G229" s="54">
        <v>21.977151905892999</v>
      </c>
      <c r="H229" s="55">
        <v>24.341034819394729</v>
      </c>
    </row>
    <row r="230" spans="1:8">
      <c r="A230" s="2">
        <v>79138</v>
      </c>
      <c r="B230" s="2" t="s">
        <v>417</v>
      </c>
      <c r="C230" s="53">
        <v>11.182205971968312</v>
      </c>
      <c r="D230" s="54">
        <v>13.52248717174766</v>
      </c>
      <c r="E230" s="54">
        <v>14.115693329642957</v>
      </c>
      <c r="F230" s="54">
        <v>18.769581315864425</v>
      </c>
      <c r="G230" s="54">
        <v>20.337902454574433</v>
      </c>
      <c r="H230" s="55">
        <v>20.986052546221213</v>
      </c>
    </row>
    <row r="231" spans="1:8">
      <c r="A231" s="2">
        <v>79139</v>
      </c>
      <c r="B231" s="2" t="s">
        <v>524</v>
      </c>
      <c r="C231" s="53">
        <v>10.158543746330007</v>
      </c>
      <c r="D231" s="54">
        <v>11.796087729697687</v>
      </c>
      <c r="E231" s="54">
        <v>12.724117987275882</v>
      </c>
      <c r="F231" s="54">
        <v>20.036764705882355</v>
      </c>
      <c r="G231" s="54">
        <v>22.398052343274497</v>
      </c>
      <c r="H231" s="55">
        <v>24.159797083069119</v>
      </c>
    </row>
    <row r="232" spans="1:8">
      <c r="A232" s="2">
        <v>79142</v>
      </c>
      <c r="B232" s="2" t="s">
        <v>401</v>
      </c>
      <c r="C232" s="53">
        <v>10.464738381540462</v>
      </c>
      <c r="D232" s="54">
        <v>11.287128712871288</v>
      </c>
      <c r="E232" s="54">
        <v>11.83206106870229</v>
      </c>
      <c r="F232" s="54">
        <v>15.23988711194732</v>
      </c>
      <c r="G232" s="54">
        <v>17.264705882352942</v>
      </c>
      <c r="H232" s="55">
        <v>17.812758906379454</v>
      </c>
    </row>
    <row r="233" spans="1:8">
      <c r="A233" s="2">
        <v>79143</v>
      </c>
      <c r="B233" s="2" t="s">
        <v>451</v>
      </c>
      <c r="C233" s="53">
        <v>9.9871959026888604</v>
      </c>
      <c r="D233" s="54">
        <v>12.546125461254611</v>
      </c>
      <c r="E233" s="54">
        <v>15.191436805269658</v>
      </c>
      <c r="F233" s="54">
        <v>20.141342756183743</v>
      </c>
      <c r="G233" s="54">
        <v>20.384772820302906</v>
      </c>
      <c r="H233" s="55">
        <v>21.74622603019176</v>
      </c>
    </row>
    <row r="234" spans="1:8">
      <c r="A234" s="2">
        <v>79146</v>
      </c>
      <c r="B234" s="2" t="s">
        <v>437</v>
      </c>
      <c r="C234" s="53">
        <v>9.5583388266315108</v>
      </c>
      <c r="D234" s="54">
        <v>12.6178390137781</v>
      </c>
      <c r="E234" s="54">
        <v>14.317507418397627</v>
      </c>
      <c r="F234" s="54">
        <v>17.128935532233882</v>
      </c>
      <c r="G234" s="54">
        <v>17.597042513863219</v>
      </c>
      <c r="H234" s="55">
        <v>18.038207200587802</v>
      </c>
    </row>
    <row r="235" spans="1:8">
      <c r="A235" s="2">
        <v>79147</v>
      </c>
      <c r="B235" s="2" t="s">
        <v>384</v>
      </c>
      <c r="C235" s="53">
        <v>12.312811980033278</v>
      </c>
      <c r="D235" s="54">
        <v>14.620018535681186</v>
      </c>
      <c r="E235" s="54">
        <v>16.149068322981368</v>
      </c>
      <c r="F235" s="54">
        <v>20.451755462803831</v>
      </c>
      <c r="G235" s="54">
        <v>20.323325635103924</v>
      </c>
      <c r="H235" s="55">
        <v>20.903954802259886</v>
      </c>
    </row>
    <row r="236" spans="1:8">
      <c r="A236" s="2">
        <v>79148</v>
      </c>
      <c r="B236" s="2" t="s">
        <v>590</v>
      </c>
      <c r="C236" s="53">
        <v>11.267605633802818</v>
      </c>
      <c r="D236" s="54">
        <v>13.494318181818182</v>
      </c>
      <c r="E236" s="54">
        <v>13.990147783251231</v>
      </c>
      <c r="F236" s="54">
        <v>25.631500742942048</v>
      </c>
      <c r="G236" s="54">
        <v>26.525198938992045</v>
      </c>
      <c r="H236" s="55">
        <v>27.075471698113208</v>
      </c>
    </row>
    <row r="237" spans="1:8">
      <c r="A237" s="2">
        <v>79151</v>
      </c>
      <c r="B237" s="2" t="s">
        <v>506</v>
      </c>
      <c r="C237" s="53">
        <v>11.908517350157728</v>
      </c>
      <c r="D237" s="54">
        <v>13.989239046887009</v>
      </c>
      <c r="E237" s="54">
        <v>17.48896911351785</v>
      </c>
      <c r="F237" s="54">
        <v>22.391125718981101</v>
      </c>
      <c r="G237" s="54">
        <v>26.663061114115738</v>
      </c>
      <c r="H237" s="55">
        <v>28.315612758813653</v>
      </c>
    </row>
    <row r="238" spans="1:8">
      <c r="A238" s="2">
        <v>79157</v>
      </c>
      <c r="B238" s="2" t="s">
        <v>520</v>
      </c>
      <c r="C238" s="53">
        <v>12.338593974175035</v>
      </c>
      <c r="D238" s="54">
        <v>16.835187057633973</v>
      </c>
      <c r="E238" s="54">
        <v>17.329405989199802</v>
      </c>
      <c r="F238" s="54">
        <v>21.281101111699314</v>
      </c>
      <c r="G238" s="54">
        <v>24.293133294864397</v>
      </c>
      <c r="H238" s="55">
        <v>24.910394265232974</v>
      </c>
    </row>
    <row r="239" spans="1:8">
      <c r="A239" s="2">
        <v>79160</v>
      </c>
      <c r="B239" s="2" t="s">
        <v>263</v>
      </c>
      <c r="C239" s="53">
        <v>8.543682387803921</v>
      </c>
      <c r="D239" s="54">
        <v>9.7169899436470626</v>
      </c>
      <c r="E239" s="54">
        <v>10.806686253815215</v>
      </c>
      <c r="F239" s="54">
        <v>14.274974823052155</v>
      </c>
      <c r="G239" s="54">
        <v>16.344404003639674</v>
      </c>
      <c r="H239" s="55">
        <v>17.637382117280012</v>
      </c>
    </row>
    <row r="240" spans="1:8">
      <c r="A240" s="2">
        <v>80001</v>
      </c>
      <c r="B240" s="2" t="s">
        <v>413</v>
      </c>
      <c r="C240" s="53">
        <v>8.4458488939959775</v>
      </c>
      <c r="D240" s="54">
        <v>10.3914390312588</v>
      </c>
      <c r="E240" s="54">
        <v>11.852311511014582</v>
      </c>
      <c r="F240" s="54">
        <v>13.506493506493506</v>
      </c>
      <c r="G240" s="54">
        <v>16.978193146417446</v>
      </c>
      <c r="H240" s="55">
        <v>17.620722737448034</v>
      </c>
    </row>
    <row r="241" spans="1:8">
      <c r="A241" s="2">
        <v>80002</v>
      </c>
      <c r="B241" s="2" t="s">
        <v>654</v>
      </c>
      <c r="C241" s="53">
        <v>13.407258064516128</v>
      </c>
      <c r="D241" s="54">
        <v>18.482252141982862</v>
      </c>
      <c r="E241" s="54">
        <v>19.946808510638299</v>
      </c>
      <c r="F241" s="54">
        <v>22.436849925705797</v>
      </c>
      <c r="G241" s="54">
        <v>22.495606326889277</v>
      </c>
      <c r="H241" s="55">
        <v>23.404255319148938</v>
      </c>
    </row>
    <row r="242" spans="1:8">
      <c r="A242" s="2">
        <v>80003</v>
      </c>
      <c r="B242" s="2" t="s">
        <v>468</v>
      </c>
      <c r="C242" s="53">
        <v>10.212201591511937</v>
      </c>
      <c r="D242" s="54">
        <v>13.50293542074364</v>
      </c>
      <c r="E242" s="54">
        <v>16.821192052980134</v>
      </c>
      <c r="F242" s="54">
        <v>18.4188393608074</v>
      </c>
      <c r="G242" s="54">
        <v>22.573463935886021</v>
      </c>
      <c r="H242" s="55">
        <v>21.694307485432539</v>
      </c>
    </row>
    <row r="243" spans="1:8">
      <c r="A243" s="2">
        <v>80004</v>
      </c>
      <c r="B243" s="2" t="s">
        <v>549</v>
      </c>
      <c r="C243" s="53">
        <v>14.900060569351908</v>
      </c>
      <c r="D243" s="54">
        <v>16.348773841961854</v>
      </c>
      <c r="E243" s="54">
        <v>18.211488250652742</v>
      </c>
      <c r="F243" s="54">
        <v>21.497919556171983</v>
      </c>
      <c r="G243" s="54">
        <v>19.838354151359294</v>
      </c>
      <c r="H243" s="55">
        <v>20.827067669172934</v>
      </c>
    </row>
    <row r="244" spans="1:8">
      <c r="A244" s="2">
        <v>80005</v>
      </c>
      <c r="B244" s="2" t="s">
        <v>356</v>
      </c>
      <c r="C244" s="53">
        <v>18.80769230769231</v>
      </c>
      <c r="D244" s="54">
        <v>20.915287244401167</v>
      </c>
      <c r="E244" s="54">
        <v>20.766329164185031</v>
      </c>
      <c r="F244" s="54">
        <v>24.21161825726141</v>
      </c>
      <c r="G244" s="54">
        <v>22.731092436974791</v>
      </c>
      <c r="H244" s="55">
        <v>22.437402190923315</v>
      </c>
    </row>
    <row r="245" spans="1:8">
      <c r="A245" s="2">
        <v>80006</v>
      </c>
      <c r="B245" s="2" t="s">
        <v>595</v>
      </c>
      <c r="C245" s="53">
        <v>13.649851632047477</v>
      </c>
      <c r="D245" s="54">
        <v>20.335570469798657</v>
      </c>
      <c r="E245" s="54">
        <v>24.008350730688935</v>
      </c>
      <c r="F245" s="54">
        <v>24.961119751166407</v>
      </c>
      <c r="G245" s="54">
        <v>23.752310536044362</v>
      </c>
      <c r="H245" s="55">
        <v>25.141242937853107</v>
      </c>
    </row>
    <row r="246" spans="1:8">
      <c r="A246" s="2">
        <v>80007</v>
      </c>
      <c r="B246" s="2" t="s">
        <v>296</v>
      </c>
      <c r="C246" s="53">
        <v>9.2682099550580848</v>
      </c>
      <c r="D246" s="54">
        <v>11.714846538187009</v>
      </c>
      <c r="E246" s="54">
        <v>13.794351918899347</v>
      </c>
      <c r="F246" s="54">
        <v>17.6313446126447</v>
      </c>
      <c r="G246" s="54">
        <v>20.137450574279796</v>
      </c>
      <c r="H246" s="55">
        <v>21.333845858158753</v>
      </c>
    </row>
    <row r="247" spans="1:8">
      <c r="A247" s="2">
        <v>80008</v>
      </c>
      <c r="B247" s="2" t="s">
        <v>452</v>
      </c>
      <c r="C247" s="53">
        <v>12.805139186295502</v>
      </c>
      <c r="D247" s="54">
        <v>18.479184367034833</v>
      </c>
      <c r="E247" s="54">
        <v>18.643379366368805</v>
      </c>
      <c r="F247" s="54">
        <v>19.41467436108821</v>
      </c>
      <c r="G247" s="54">
        <v>18.95986895986896</v>
      </c>
      <c r="H247" s="55">
        <v>20.266040688575902</v>
      </c>
    </row>
    <row r="248" spans="1:8">
      <c r="A248" s="2">
        <v>80009</v>
      </c>
      <c r="B248" s="2" t="s">
        <v>377</v>
      </c>
      <c r="C248" s="53">
        <v>14.256259204712812</v>
      </c>
      <c r="D248" s="54">
        <v>15.646453089244853</v>
      </c>
      <c r="E248" s="54">
        <v>15.44022721404596</v>
      </c>
      <c r="F248" s="54">
        <v>16.901408450704224</v>
      </c>
      <c r="G248" s="54">
        <v>19.61212121212121</v>
      </c>
      <c r="H248" s="55">
        <v>20.833333333333336</v>
      </c>
    </row>
    <row r="249" spans="1:8">
      <c r="A249" s="2">
        <v>80010</v>
      </c>
      <c r="B249" s="2" t="s">
        <v>544</v>
      </c>
      <c r="C249" s="53">
        <v>15.405198776758411</v>
      </c>
      <c r="D249" s="54">
        <v>19.919517102615693</v>
      </c>
      <c r="E249" s="54">
        <v>22.804054054054053</v>
      </c>
      <c r="F249" s="54">
        <v>30.012531328320801</v>
      </c>
      <c r="G249" s="54">
        <v>27.467811158798284</v>
      </c>
      <c r="H249" s="55">
        <v>26.942628903413219</v>
      </c>
    </row>
    <row r="250" spans="1:8">
      <c r="A250" s="2">
        <v>80011</v>
      </c>
      <c r="B250" s="2" t="s">
        <v>668</v>
      </c>
      <c r="C250" s="53">
        <v>15.132048536759457</v>
      </c>
      <c r="D250" s="54">
        <v>18.803418803418804</v>
      </c>
      <c r="E250" s="54">
        <v>22.425249169435215</v>
      </c>
      <c r="F250" s="54">
        <v>29.535864978902953</v>
      </c>
      <c r="G250" s="54">
        <v>29.284164859002171</v>
      </c>
      <c r="H250" s="55">
        <v>30.734966592427615</v>
      </c>
    </row>
    <row r="251" spans="1:8">
      <c r="A251" s="2">
        <v>80012</v>
      </c>
      <c r="B251" s="2" t="s">
        <v>311</v>
      </c>
      <c r="C251" s="53">
        <v>13.38387745628965</v>
      </c>
      <c r="D251" s="54">
        <v>13.93887460725507</v>
      </c>
      <c r="E251" s="54">
        <v>14.241001564945227</v>
      </c>
      <c r="F251" s="54">
        <v>16.977745872218232</v>
      </c>
      <c r="G251" s="54">
        <v>17.880644429316998</v>
      </c>
      <c r="H251" s="55">
        <v>19.005030743432087</v>
      </c>
    </row>
    <row r="252" spans="1:8">
      <c r="A252" s="2">
        <v>80013</v>
      </c>
      <c r="B252" s="2" t="s">
        <v>376</v>
      </c>
      <c r="C252" s="53">
        <v>12.000998003992017</v>
      </c>
      <c r="D252" s="54">
        <v>16.96921862667719</v>
      </c>
      <c r="E252" s="54">
        <v>17.616106154198125</v>
      </c>
      <c r="F252" s="54">
        <v>21.426770859591631</v>
      </c>
      <c r="G252" s="54">
        <v>22.670207629164654</v>
      </c>
      <c r="H252" s="55">
        <v>23.00927026384597</v>
      </c>
    </row>
    <row r="253" spans="1:8">
      <c r="A253" s="2">
        <v>80014</v>
      </c>
      <c r="B253" s="2" t="s">
        <v>390</v>
      </c>
      <c r="C253" s="53">
        <v>12.848020434227331</v>
      </c>
      <c r="D253" s="54">
        <v>15.845337376800606</v>
      </c>
      <c r="E253" s="54">
        <v>17.812655705032387</v>
      </c>
      <c r="F253" s="54">
        <v>22.539927872230809</v>
      </c>
      <c r="G253" s="54">
        <v>24.972406181015451</v>
      </c>
      <c r="H253" s="55">
        <v>25.536598789212988</v>
      </c>
    </row>
    <row r="254" spans="1:8">
      <c r="A254" s="2">
        <v>80015</v>
      </c>
      <c r="B254" s="2" t="s">
        <v>577</v>
      </c>
      <c r="C254" s="53">
        <v>10.740621994228919</v>
      </c>
      <c r="D254" s="54">
        <v>19.037974683544302</v>
      </c>
      <c r="E254" s="54">
        <v>20.684039087947884</v>
      </c>
      <c r="F254" s="54">
        <v>29.336188436830835</v>
      </c>
      <c r="G254" s="54">
        <v>33.52601156069364</v>
      </c>
      <c r="H254" s="55">
        <v>34.942932396839332</v>
      </c>
    </row>
    <row r="255" spans="1:8">
      <c r="A255" s="2">
        <v>80016</v>
      </c>
      <c r="B255" s="2" t="s">
        <v>608</v>
      </c>
      <c r="C255" s="53">
        <v>13.913913913913914</v>
      </c>
      <c r="D255" s="54">
        <v>21.518987341772153</v>
      </c>
      <c r="E255" s="54">
        <v>28.561549100968186</v>
      </c>
      <c r="F255" s="54">
        <v>33.220625528317839</v>
      </c>
      <c r="G255" s="54">
        <v>33.197139938712972</v>
      </c>
      <c r="H255" s="55">
        <v>32.196162046908313</v>
      </c>
    </row>
    <row r="256" spans="1:8">
      <c r="A256" s="2">
        <v>80017</v>
      </c>
      <c r="B256" s="2" t="s">
        <v>642</v>
      </c>
      <c r="C256" s="53">
        <v>10.685483870967742</v>
      </c>
      <c r="D256" s="54">
        <v>17.190775681341719</v>
      </c>
      <c r="E256" s="54">
        <v>18.626309662398139</v>
      </c>
      <c r="F256" s="54">
        <v>20.516304347826086</v>
      </c>
      <c r="G256" s="54">
        <v>23.496503496503497</v>
      </c>
      <c r="H256" s="55">
        <v>25.398936170212767</v>
      </c>
    </row>
    <row r="257" spans="1:8">
      <c r="A257" s="2">
        <v>80018</v>
      </c>
      <c r="B257" s="2" t="s">
        <v>370</v>
      </c>
      <c r="C257" s="53">
        <v>10.376134889753567</v>
      </c>
      <c r="D257" s="54">
        <v>12.803658188053729</v>
      </c>
      <c r="E257" s="54">
        <v>13.259668508287293</v>
      </c>
      <c r="F257" s="54">
        <v>14.923907707412862</v>
      </c>
      <c r="G257" s="54">
        <v>16.235827664399093</v>
      </c>
      <c r="H257" s="55">
        <v>17.861885790172643</v>
      </c>
    </row>
    <row r="258" spans="1:8">
      <c r="A258" s="2">
        <v>80019</v>
      </c>
      <c r="B258" s="2" t="s">
        <v>673</v>
      </c>
      <c r="C258" s="53">
        <v>16.150740242261101</v>
      </c>
      <c r="D258" s="54">
        <v>13.787085514834205</v>
      </c>
      <c r="E258" s="54">
        <v>14.688128772635814</v>
      </c>
      <c r="F258" s="54">
        <v>21.463414634146343</v>
      </c>
      <c r="G258" s="54">
        <v>24.678663239074549</v>
      </c>
      <c r="H258" s="55">
        <v>22.249388753056234</v>
      </c>
    </row>
    <row r="259" spans="1:8">
      <c r="A259" s="2">
        <v>80020</v>
      </c>
      <c r="B259" s="2" t="s">
        <v>632</v>
      </c>
      <c r="C259" s="53">
        <v>12.26158038147139</v>
      </c>
      <c r="D259" s="54">
        <v>15.78112609040444</v>
      </c>
      <c r="E259" s="54">
        <v>16.938405797101449</v>
      </c>
      <c r="F259" s="54">
        <v>20.062695924764888</v>
      </c>
      <c r="G259" s="54">
        <v>21.722846441947567</v>
      </c>
      <c r="H259" s="55">
        <v>24.934383202099738</v>
      </c>
    </row>
    <row r="260" spans="1:8">
      <c r="A260" s="2">
        <v>80021</v>
      </c>
      <c r="B260" s="2" t="s">
        <v>662</v>
      </c>
      <c r="C260" s="53">
        <v>19.395711500974659</v>
      </c>
      <c r="D260" s="54">
        <v>23.622881355932204</v>
      </c>
      <c r="E260" s="54">
        <v>23.886138613861384</v>
      </c>
      <c r="F260" s="54">
        <v>28.938906752411576</v>
      </c>
      <c r="G260" s="54">
        <v>30.82706766917293</v>
      </c>
      <c r="H260" s="55">
        <v>30.797773654916512</v>
      </c>
    </row>
    <row r="261" spans="1:8">
      <c r="A261" s="2">
        <v>80022</v>
      </c>
      <c r="B261" s="2" t="s">
        <v>511</v>
      </c>
      <c r="C261" s="53">
        <v>14.705882352941178</v>
      </c>
      <c r="D261" s="54">
        <v>14.568288854003139</v>
      </c>
      <c r="E261" s="54">
        <v>19.115044247787612</v>
      </c>
      <c r="F261" s="54">
        <v>25.763440860215052</v>
      </c>
      <c r="G261" s="54">
        <v>30.021953896816683</v>
      </c>
      <c r="H261" s="55">
        <v>32.609970674486803</v>
      </c>
    </row>
    <row r="262" spans="1:8">
      <c r="A262" s="2">
        <v>80023</v>
      </c>
      <c r="B262" s="2" t="s">
        <v>455</v>
      </c>
      <c r="C262" s="53">
        <v>14.632325494587533</v>
      </c>
      <c r="D262" s="54">
        <v>15.595959595959597</v>
      </c>
      <c r="E262" s="54">
        <v>15.260252365930599</v>
      </c>
      <c r="F262" s="54">
        <v>19.402374130167825</v>
      </c>
      <c r="G262" s="54">
        <v>19.087136929460581</v>
      </c>
      <c r="H262" s="55">
        <v>19.117647058823529</v>
      </c>
    </row>
    <row r="263" spans="1:8">
      <c r="A263" s="2">
        <v>80024</v>
      </c>
      <c r="B263" s="2" t="s">
        <v>637</v>
      </c>
      <c r="C263" s="53">
        <v>16.029900332225914</v>
      </c>
      <c r="D263" s="54">
        <v>22.116402116402117</v>
      </c>
      <c r="E263" s="54">
        <v>24.52153110047847</v>
      </c>
      <c r="F263" s="54">
        <v>28.516129032258064</v>
      </c>
      <c r="G263" s="54">
        <v>21.216041397153944</v>
      </c>
      <c r="H263" s="55">
        <v>22.522522522522522</v>
      </c>
    </row>
    <row r="264" spans="1:8">
      <c r="A264" s="2">
        <v>80025</v>
      </c>
      <c r="B264" s="2" t="s">
        <v>320</v>
      </c>
      <c r="C264" s="53">
        <v>12.182539682539682</v>
      </c>
      <c r="D264" s="54">
        <v>17.146676388382552</v>
      </c>
      <c r="E264" s="54">
        <v>18.295193122654073</v>
      </c>
      <c r="F264" s="54">
        <v>21.866941722537391</v>
      </c>
      <c r="G264" s="54">
        <v>22.407932011331443</v>
      </c>
      <c r="H264" s="55">
        <v>23.03378662554325</v>
      </c>
    </row>
    <row r="265" spans="1:8">
      <c r="A265" s="2">
        <v>80026</v>
      </c>
      <c r="B265" s="2" t="s">
        <v>652</v>
      </c>
      <c r="C265" s="53">
        <v>17.404580152671755</v>
      </c>
      <c r="D265" s="54">
        <v>22.916666666666664</v>
      </c>
      <c r="E265" s="54">
        <v>27.565632458233893</v>
      </c>
      <c r="F265" s="54">
        <v>32.064421669106878</v>
      </c>
      <c r="G265" s="54">
        <v>28.571428571428569</v>
      </c>
      <c r="H265" s="55">
        <v>29.122807017543863</v>
      </c>
    </row>
    <row r="266" spans="1:8">
      <c r="A266" s="2">
        <v>80027</v>
      </c>
      <c r="B266" s="2" t="s">
        <v>330</v>
      </c>
      <c r="C266" s="53">
        <v>10.046342270771268</v>
      </c>
      <c r="D266" s="54">
        <v>11.843810758263123</v>
      </c>
      <c r="E266" s="54">
        <v>12.480620155038761</v>
      </c>
      <c r="F266" s="54">
        <v>15.028633338492495</v>
      </c>
      <c r="G266" s="54">
        <v>15.511398644485523</v>
      </c>
      <c r="H266" s="55">
        <v>16.631064998474216</v>
      </c>
    </row>
    <row r="267" spans="1:8">
      <c r="A267" s="2">
        <v>80028</v>
      </c>
      <c r="B267" s="2" t="s">
        <v>297</v>
      </c>
      <c r="C267" s="53">
        <v>12.231307426451995</v>
      </c>
      <c r="D267" s="54">
        <v>15.046993338808285</v>
      </c>
      <c r="E267" s="54">
        <v>15.891840607210625</v>
      </c>
      <c r="F267" s="54">
        <v>18.360655737704917</v>
      </c>
      <c r="G267" s="54">
        <v>18.880510440835266</v>
      </c>
      <c r="H267" s="55">
        <v>19.56855225311601</v>
      </c>
    </row>
    <row r="268" spans="1:8">
      <c r="A268" s="2">
        <v>80029</v>
      </c>
      <c r="B268" s="2" t="s">
        <v>349</v>
      </c>
      <c r="C268" s="53">
        <v>10.960161556820267</v>
      </c>
      <c r="D268" s="54">
        <v>12.820037105751393</v>
      </c>
      <c r="E268" s="54">
        <v>14.649331624244644</v>
      </c>
      <c r="F268" s="54">
        <v>18.358061325420376</v>
      </c>
      <c r="G268" s="54">
        <v>20.614899487583759</v>
      </c>
      <c r="H268" s="55">
        <v>21.823911758912743</v>
      </c>
    </row>
    <row r="269" spans="1:8">
      <c r="A269" s="2">
        <v>80030</v>
      </c>
      <c r="B269" s="2" t="s">
        <v>616</v>
      </c>
      <c r="C269" s="53">
        <v>12.819025522041763</v>
      </c>
      <c r="D269" s="54">
        <v>15.930485155684288</v>
      </c>
      <c r="E269" s="54">
        <v>18.804159445407279</v>
      </c>
      <c r="F269" s="54">
        <v>23.46311475409836</v>
      </c>
      <c r="G269" s="54">
        <v>23.362445414847162</v>
      </c>
      <c r="H269" s="55">
        <v>23.489167616875712</v>
      </c>
    </row>
    <row r="270" spans="1:8">
      <c r="A270" s="2">
        <v>80031</v>
      </c>
      <c r="B270" s="2" t="s">
        <v>398</v>
      </c>
      <c r="C270" s="53">
        <v>12.606060606060607</v>
      </c>
      <c r="D270" s="54">
        <v>15.534246575342467</v>
      </c>
      <c r="E270" s="54">
        <v>16.729424421732116</v>
      </c>
      <c r="F270" s="54">
        <v>19.196428571428573</v>
      </c>
      <c r="G270" s="54">
        <v>19.67403958090803</v>
      </c>
      <c r="H270" s="55">
        <v>19.619500594530319</v>
      </c>
    </row>
    <row r="271" spans="1:8">
      <c r="A271" s="2">
        <v>80032</v>
      </c>
      <c r="B271" s="2" t="s">
        <v>517</v>
      </c>
      <c r="C271" s="53">
        <v>9.9754299754299751</v>
      </c>
      <c r="D271" s="54">
        <v>11.568123393316196</v>
      </c>
      <c r="E271" s="54">
        <v>12.636273538156589</v>
      </c>
      <c r="F271" s="54">
        <v>16.880341880341881</v>
      </c>
      <c r="G271" s="54">
        <v>19.469525959367946</v>
      </c>
      <c r="H271" s="55">
        <v>21.324811156304474</v>
      </c>
    </row>
    <row r="272" spans="1:8">
      <c r="A272" s="2">
        <v>80033</v>
      </c>
      <c r="B272" s="2" t="s">
        <v>639</v>
      </c>
      <c r="C272" s="53">
        <v>19.601040763226365</v>
      </c>
      <c r="D272" s="54">
        <v>24.236037934668072</v>
      </c>
      <c r="E272" s="54">
        <v>23.362445414847162</v>
      </c>
      <c r="F272" s="54">
        <v>28.28638497652582</v>
      </c>
      <c r="G272" s="54">
        <v>27.785234899328859</v>
      </c>
      <c r="H272" s="55">
        <v>29.317269076305219</v>
      </c>
    </row>
    <row r="273" spans="1:8">
      <c r="A273" s="2">
        <v>80034</v>
      </c>
      <c r="B273" s="2" t="s">
        <v>599</v>
      </c>
      <c r="C273" s="53">
        <v>12.403951701427003</v>
      </c>
      <c r="D273" s="54">
        <v>16.491458607095925</v>
      </c>
      <c r="E273" s="54">
        <v>19.686162624821684</v>
      </c>
      <c r="F273" s="54">
        <v>22.89758534554538</v>
      </c>
      <c r="G273" s="54">
        <v>27.913809990205678</v>
      </c>
      <c r="H273" s="55">
        <v>28.949950932286555</v>
      </c>
    </row>
    <row r="274" spans="1:8">
      <c r="A274" s="2">
        <v>80035</v>
      </c>
      <c r="B274" s="2" t="s">
        <v>516</v>
      </c>
      <c r="C274" s="53">
        <v>11.538461538461538</v>
      </c>
      <c r="D274" s="54">
        <v>15.779157138190133</v>
      </c>
      <c r="E274" s="54">
        <v>17.9089709762533</v>
      </c>
      <c r="F274" s="54">
        <v>22.23667100130039</v>
      </c>
      <c r="G274" s="54">
        <v>24.915635545556807</v>
      </c>
      <c r="H274" s="55">
        <v>25.476603119584055</v>
      </c>
    </row>
    <row r="275" spans="1:8">
      <c r="A275" s="2">
        <v>80036</v>
      </c>
      <c r="B275" s="2" t="s">
        <v>433</v>
      </c>
      <c r="C275" s="53">
        <v>15.893066980023502</v>
      </c>
      <c r="D275" s="54">
        <v>15.152498377676835</v>
      </c>
      <c r="E275" s="54">
        <v>17.814029363784666</v>
      </c>
      <c r="F275" s="54">
        <v>21.358896737302388</v>
      </c>
      <c r="G275" s="54">
        <v>20.49062049062049</v>
      </c>
      <c r="H275" s="55">
        <v>21.078066914498141</v>
      </c>
    </row>
    <row r="276" spans="1:8">
      <c r="A276" s="2">
        <v>80037</v>
      </c>
      <c r="B276" s="2" t="s">
        <v>499</v>
      </c>
      <c r="C276" s="53">
        <v>13.294611164891901</v>
      </c>
      <c r="D276" s="54">
        <v>14.248317127898281</v>
      </c>
      <c r="E276" s="54">
        <v>16.694214876033058</v>
      </c>
      <c r="F276" s="54">
        <v>19.523373052245645</v>
      </c>
      <c r="G276" s="54">
        <v>18.653648509763617</v>
      </c>
      <c r="H276" s="55">
        <v>20.458094742321709</v>
      </c>
    </row>
    <row r="277" spans="1:8">
      <c r="A277" s="2">
        <v>80038</v>
      </c>
      <c r="B277" s="2" t="s">
        <v>278</v>
      </c>
      <c r="C277" s="53">
        <v>8.5908364411294631</v>
      </c>
      <c r="D277" s="54">
        <v>8.3878677516644853</v>
      </c>
      <c r="E277" s="54">
        <v>9.5596191300584294</v>
      </c>
      <c r="F277" s="54">
        <v>12.695642382614569</v>
      </c>
      <c r="G277" s="54">
        <v>14.31569008026019</v>
      </c>
      <c r="H277" s="55">
        <v>16.069083930916069</v>
      </c>
    </row>
    <row r="278" spans="1:8">
      <c r="A278" s="2">
        <v>80039</v>
      </c>
      <c r="B278" s="2" t="s">
        <v>321</v>
      </c>
      <c r="C278" s="53">
        <v>13.507212589246684</v>
      </c>
      <c r="D278" s="54">
        <v>14.576871953921133</v>
      </c>
      <c r="E278" s="54">
        <v>15.13223023617593</v>
      </c>
      <c r="F278" s="54">
        <v>17.262918796138557</v>
      </c>
      <c r="G278" s="54">
        <v>16.780724265754206</v>
      </c>
      <c r="H278" s="55">
        <v>17.107287732550009</v>
      </c>
    </row>
    <row r="279" spans="1:8">
      <c r="A279" s="2">
        <v>80040</v>
      </c>
      <c r="B279" s="2" t="s">
        <v>406</v>
      </c>
      <c r="C279" s="53">
        <v>13.03397241843256</v>
      </c>
      <c r="D279" s="54">
        <v>17.034068136272545</v>
      </c>
      <c r="E279" s="54">
        <v>19.7998046875</v>
      </c>
      <c r="F279" s="54">
        <v>23.594572140681251</v>
      </c>
      <c r="G279" s="54">
        <v>24.434941967012826</v>
      </c>
      <c r="H279" s="55">
        <v>25.8931394245969</v>
      </c>
    </row>
    <row r="280" spans="1:8">
      <c r="A280" s="2">
        <v>80041</v>
      </c>
      <c r="B280" s="2" t="s">
        <v>672</v>
      </c>
      <c r="C280" s="53">
        <v>15.217391304347828</v>
      </c>
      <c r="D280" s="54">
        <v>19.168900804289542</v>
      </c>
      <c r="E280" s="54">
        <v>25.607779578606159</v>
      </c>
      <c r="F280" s="54">
        <v>29.718875502008029</v>
      </c>
      <c r="G280" s="54">
        <v>29.126213592233007</v>
      </c>
      <c r="H280" s="55">
        <v>27.941176470588236</v>
      </c>
    </row>
    <row r="281" spans="1:8">
      <c r="A281" s="2">
        <v>80042</v>
      </c>
      <c r="B281" s="2" t="s">
        <v>346</v>
      </c>
      <c r="C281" s="53">
        <v>11.065938254351417</v>
      </c>
      <c r="D281" s="54">
        <v>13.315020962845164</v>
      </c>
      <c r="E281" s="54">
        <v>15.973300217323812</v>
      </c>
      <c r="F281" s="54">
        <v>20.721667542476791</v>
      </c>
      <c r="G281" s="54">
        <v>22.669691813197201</v>
      </c>
      <c r="H281" s="55">
        <v>23.151676829268293</v>
      </c>
    </row>
    <row r="282" spans="1:8">
      <c r="A282" s="2">
        <v>80043</v>
      </c>
      <c r="B282" s="2" t="s">
        <v>293</v>
      </c>
      <c r="C282" s="53">
        <v>10.027171531247262</v>
      </c>
      <c r="D282" s="54">
        <v>11.333853354134165</v>
      </c>
      <c r="E282" s="54">
        <v>12.822134387351777</v>
      </c>
      <c r="F282" s="54">
        <v>16.611525736708472</v>
      </c>
      <c r="G282" s="54">
        <v>19.279235893731439</v>
      </c>
      <c r="H282" s="55">
        <v>20.94357666560408</v>
      </c>
    </row>
    <row r="283" spans="1:8">
      <c r="A283" s="2">
        <v>80044</v>
      </c>
      <c r="B283" s="2" t="s">
        <v>425</v>
      </c>
      <c r="C283" s="53">
        <v>14.583992407465992</v>
      </c>
      <c r="D283" s="54">
        <v>18.304559539619301</v>
      </c>
      <c r="E283" s="54">
        <v>19.43550383758356</v>
      </c>
      <c r="F283" s="54">
        <v>22.277958099734434</v>
      </c>
      <c r="G283" s="54">
        <v>21.979131605520028</v>
      </c>
      <c r="H283" s="55">
        <v>22.860125260960334</v>
      </c>
    </row>
    <row r="284" spans="1:8">
      <c r="A284" s="2">
        <v>80045</v>
      </c>
      <c r="B284" s="2" t="s">
        <v>328</v>
      </c>
      <c r="C284" s="53">
        <v>9.370327296893171</v>
      </c>
      <c r="D284" s="54">
        <v>11.197485941118094</v>
      </c>
      <c r="E284" s="54">
        <v>13.286824163627713</v>
      </c>
      <c r="F284" s="54">
        <v>14.937888198757765</v>
      </c>
      <c r="G284" s="54">
        <v>17.329240214888721</v>
      </c>
      <c r="H284" s="55">
        <v>19.706149651620724</v>
      </c>
    </row>
    <row r="285" spans="1:8">
      <c r="A285" s="2">
        <v>80046</v>
      </c>
      <c r="B285" s="2" t="s">
        <v>531</v>
      </c>
      <c r="C285" s="53">
        <v>14.339981006647673</v>
      </c>
      <c r="D285" s="54">
        <v>18.415841584158414</v>
      </c>
      <c r="E285" s="54">
        <v>21.296296296296298</v>
      </c>
      <c r="F285" s="54">
        <v>24.308755760368665</v>
      </c>
      <c r="G285" s="54">
        <v>24.068224889450409</v>
      </c>
      <c r="H285" s="55">
        <v>25.787401574803148</v>
      </c>
    </row>
    <row r="286" spans="1:8">
      <c r="A286" s="2">
        <v>80047</v>
      </c>
      <c r="B286" s="2" t="s">
        <v>655</v>
      </c>
      <c r="C286" s="53">
        <v>15.06961506961507</v>
      </c>
      <c r="D286" s="54">
        <v>24.189814814814813</v>
      </c>
      <c r="E286" s="54">
        <v>21.302578018995931</v>
      </c>
      <c r="F286" s="54">
        <v>25.628140703517587</v>
      </c>
      <c r="G286" s="54">
        <v>25.090252707581229</v>
      </c>
      <c r="H286" s="55">
        <v>26.134301270417421</v>
      </c>
    </row>
    <row r="287" spans="1:8">
      <c r="A287" s="2">
        <v>80048</v>
      </c>
      <c r="B287" s="2" t="s">
        <v>605</v>
      </c>
      <c r="C287" s="53">
        <v>15.400733368255631</v>
      </c>
      <c r="D287" s="54">
        <v>19.203413940256045</v>
      </c>
      <c r="E287" s="54">
        <v>24.299835255354203</v>
      </c>
      <c r="F287" s="54">
        <v>28.266913809082482</v>
      </c>
      <c r="G287" s="54">
        <v>27.972027972027973</v>
      </c>
      <c r="H287" s="55">
        <v>27.473684210526315</v>
      </c>
    </row>
    <row r="288" spans="1:8">
      <c r="A288" s="2">
        <v>80049</v>
      </c>
      <c r="B288" s="2" t="s">
        <v>351</v>
      </c>
      <c r="C288" s="53">
        <v>7.2908471020194074</v>
      </c>
      <c r="D288" s="54">
        <v>7.2847682119205297</v>
      </c>
      <c r="E288" s="54">
        <v>8.6509974323523604</v>
      </c>
      <c r="F288" s="54">
        <v>11.869495596477183</v>
      </c>
      <c r="G288" s="54">
        <v>13.815659068384539</v>
      </c>
      <c r="H288" s="55">
        <v>15.295503632436677</v>
      </c>
    </row>
    <row r="289" spans="1:8">
      <c r="A289" s="2">
        <v>80050</v>
      </c>
      <c r="B289" s="2" t="s">
        <v>294</v>
      </c>
      <c r="C289" s="53">
        <v>12.006822057987494</v>
      </c>
      <c r="D289" s="54">
        <v>12.867965367965366</v>
      </c>
      <c r="E289" s="54">
        <v>12.650321618346231</v>
      </c>
      <c r="F289" s="54">
        <v>15.13420902341519</v>
      </c>
      <c r="G289" s="54">
        <v>17.507872244714349</v>
      </c>
      <c r="H289" s="55">
        <v>19.220006995452955</v>
      </c>
    </row>
    <row r="290" spans="1:8">
      <c r="A290" s="2">
        <v>80051</v>
      </c>
      <c r="B290" s="2" t="s">
        <v>442</v>
      </c>
      <c r="C290" s="53">
        <v>13.674446439257929</v>
      </c>
      <c r="D290" s="54">
        <v>16.536172878170998</v>
      </c>
      <c r="E290" s="54">
        <v>17.283950617283949</v>
      </c>
      <c r="F290" s="54">
        <v>22.404566535854443</v>
      </c>
      <c r="G290" s="54">
        <v>22.85281876655316</v>
      </c>
      <c r="H290" s="55">
        <v>23.195677344654573</v>
      </c>
    </row>
    <row r="291" spans="1:8">
      <c r="A291" s="2">
        <v>80052</v>
      </c>
      <c r="B291" s="2" t="s">
        <v>402</v>
      </c>
      <c r="C291" s="53">
        <v>9.5967139656460052</v>
      </c>
      <c r="D291" s="54">
        <v>11.218881344972518</v>
      </c>
      <c r="E291" s="54">
        <v>12.045454545454545</v>
      </c>
      <c r="F291" s="54">
        <v>15.907764156450671</v>
      </c>
      <c r="G291" s="54">
        <v>17.6313446126447</v>
      </c>
      <c r="H291" s="55">
        <v>19.248689574839837</v>
      </c>
    </row>
    <row r="292" spans="1:8">
      <c r="A292" s="2">
        <v>80053</v>
      </c>
      <c r="B292" s="2" t="s">
        <v>334</v>
      </c>
      <c r="C292" s="53">
        <v>12.679176439927026</v>
      </c>
      <c r="D292" s="54">
        <v>14.936175812606923</v>
      </c>
      <c r="E292" s="54">
        <v>16.207951070336392</v>
      </c>
      <c r="F292" s="54">
        <v>19.849754406240972</v>
      </c>
      <c r="G292" s="54">
        <v>22.188401153476452</v>
      </c>
      <c r="H292" s="55">
        <v>23.182617031474674</v>
      </c>
    </row>
    <row r="293" spans="1:8">
      <c r="A293" s="2">
        <v>80054</v>
      </c>
      <c r="B293" s="2" t="s">
        <v>335</v>
      </c>
      <c r="C293" s="53">
        <v>9.536662168241115</v>
      </c>
      <c r="D293" s="54">
        <v>12.858833974548684</v>
      </c>
      <c r="E293" s="54">
        <v>15.321601941747574</v>
      </c>
      <c r="F293" s="54">
        <v>18.312916731276164</v>
      </c>
      <c r="G293" s="54">
        <v>21.13688337144724</v>
      </c>
      <c r="H293" s="55">
        <v>22.481869460112812</v>
      </c>
    </row>
    <row r="294" spans="1:8">
      <c r="A294" s="2">
        <v>80055</v>
      </c>
      <c r="B294" s="2" t="s">
        <v>345</v>
      </c>
      <c r="C294" s="53">
        <v>13.281452658884566</v>
      </c>
      <c r="D294" s="54">
        <v>16.019192075530103</v>
      </c>
      <c r="E294" s="54">
        <v>17.130518234165066</v>
      </c>
      <c r="F294" s="54">
        <v>19.661809677999639</v>
      </c>
      <c r="G294" s="54">
        <v>19.922308546059934</v>
      </c>
      <c r="H294" s="55">
        <v>20.485527544351072</v>
      </c>
    </row>
    <row r="295" spans="1:8">
      <c r="A295" s="2">
        <v>80056</v>
      </c>
      <c r="B295" s="2" t="s">
        <v>463</v>
      </c>
      <c r="C295" s="53">
        <v>15.903044634939404</v>
      </c>
      <c r="D295" s="54">
        <v>19.74900924702774</v>
      </c>
      <c r="E295" s="54">
        <v>20.583468395461914</v>
      </c>
      <c r="F295" s="54">
        <v>26.172019195275009</v>
      </c>
      <c r="G295" s="54">
        <v>27.122333478450152</v>
      </c>
      <c r="H295" s="55">
        <v>27.430262045646657</v>
      </c>
    </row>
    <row r="296" spans="1:8">
      <c r="A296" s="2">
        <v>80057</v>
      </c>
      <c r="B296" s="2" t="s">
        <v>279</v>
      </c>
      <c r="C296" s="53">
        <v>10.789458834151572</v>
      </c>
      <c r="D296" s="54">
        <v>13.056218797482092</v>
      </c>
      <c r="E296" s="54">
        <v>13.998744507219083</v>
      </c>
      <c r="F296" s="54">
        <v>15.899151016207872</v>
      </c>
      <c r="G296" s="54">
        <v>17.15720314085786</v>
      </c>
      <c r="H296" s="55">
        <v>18.161269974768711</v>
      </c>
    </row>
    <row r="297" spans="1:8">
      <c r="A297" s="2">
        <v>80058</v>
      </c>
      <c r="B297" s="2" t="s">
        <v>647</v>
      </c>
      <c r="C297" s="53">
        <v>17.455830388692579</v>
      </c>
      <c r="D297" s="54">
        <v>25.215889464594127</v>
      </c>
      <c r="E297" s="54">
        <v>26.310272536687627</v>
      </c>
      <c r="F297" s="54">
        <v>35.043804755944933</v>
      </c>
      <c r="G297" s="54">
        <v>35.15625</v>
      </c>
      <c r="H297" s="55">
        <v>37.088388214904676</v>
      </c>
    </row>
    <row r="298" spans="1:8">
      <c r="A298" s="2">
        <v>80059</v>
      </c>
      <c r="B298" s="2" t="s">
        <v>571</v>
      </c>
      <c r="C298" s="53">
        <v>12.686567164179104</v>
      </c>
      <c r="D298" s="54">
        <v>15.664477008590197</v>
      </c>
      <c r="E298" s="54">
        <v>17.708333333333336</v>
      </c>
      <c r="F298" s="54">
        <v>25.149303251493034</v>
      </c>
      <c r="G298" s="54">
        <v>29.599999999999998</v>
      </c>
      <c r="H298" s="55">
        <v>30.654515327257663</v>
      </c>
    </row>
    <row r="299" spans="1:8">
      <c r="A299" s="2">
        <v>80060</v>
      </c>
      <c r="B299" s="2" t="s">
        <v>387</v>
      </c>
      <c r="C299" s="53">
        <v>12.921492921492922</v>
      </c>
      <c r="D299" s="54">
        <v>13.868225292242295</v>
      </c>
      <c r="E299" s="54">
        <v>12.838541666666666</v>
      </c>
      <c r="F299" s="54">
        <v>13.837300549306827</v>
      </c>
      <c r="G299" s="54">
        <v>13.36566963082727</v>
      </c>
      <c r="H299" s="55">
        <v>13.639968279143536</v>
      </c>
    </row>
    <row r="300" spans="1:8">
      <c r="A300" s="2">
        <v>80061</v>
      </c>
      <c r="B300" s="2" t="s">
        <v>295</v>
      </c>
      <c r="C300" s="53">
        <v>10.473792202947212</v>
      </c>
      <c r="D300" s="54">
        <v>10.657556127429231</v>
      </c>
      <c r="E300" s="54">
        <v>11.32943143812709</v>
      </c>
      <c r="F300" s="54">
        <v>15.097920800621173</v>
      </c>
      <c r="G300" s="54">
        <v>15.369577359895736</v>
      </c>
      <c r="H300" s="55">
        <v>16.403815280007557</v>
      </c>
    </row>
    <row r="301" spans="1:8">
      <c r="A301" s="2">
        <v>80062</v>
      </c>
      <c r="B301" s="2" t="s">
        <v>580</v>
      </c>
      <c r="C301" s="53">
        <v>11.608222490931077</v>
      </c>
      <c r="D301" s="54">
        <v>17.099430018999367</v>
      </c>
      <c r="E301" s="54">
        <v>20.206489675516224</v>
      </c>
      <c r="F301" s="54">
        <v>23.3060312732688</v>
      </c>
      <c r="G301" s="54">
        <v>23.734439834024894</v>
      </c>
      <c r="H301" s="55">
        <v>25.975103734439838</v>
      </c>
    </row>
    <row r="302" spans="1:8">
      <c r="A302" s="2">
        <v>80063</v>
      </c>
      <c r="B302" s="2" t="s">
        <v>259</v>
      </c>
      <c r="C302" s="53">
        <v>10.643340449397547</v>
      </c>
      <c r="D302" s="54">
        <v>11.847438111686817</v>
      </c>
      <c r="E302" s="54">
        <v>13.991440477531253</v>
      </c>
      <c r="F302" s="54">
        <v>16.858050600766276</v>
      </c>
      <c r="G302" s="54">
        <v>19.247084068422772</v>
      </c>
      <c r="H302" s="55">
        <v>20.353419504930045</v>
      </c>
    </row>
    <row r="303" spans="1:8">
      <c r="A303" s="2">
        <v>80064</v>
      </c>
      <c r="B303" s="2" t="s">
        <v>514</v>
      </c>
      <c r="C303" s="53">
        <v>15.045766590389015</v>
      </c>
      <c r="D303" s="54">
        <v>17.537537537537538</v>
      </c>
      <c r="E303" s="54">
        <v>19.244391971664697</v>
      </c>
      <c r="F303" s="54">
        <v>20.373831775700936</v>
      </c>
      <c r="G303" s="54">
        <v>19.018404907975462</v>
      </c>
      <c r="H303" s="55">
        <v>16.890951276102086</v>
      </c>
    </row>
    <row r="304" spans="1:8">
      <c r="A304" s="2">
        <v>80065</v>
      </c>
      <c r="B304" s="2" t="s">
        <v>315</v>
      </c>
      <c r="C304" s="53">
        <v>9.5397125018150142</v>
      </c>
      <c r="D304" s="54">
        <v>11.387397569935009</v>
      </c>
      <c r="E304" s="54">
        <v>11.699425056825778</v>
      </c>
      <c r="F304" s="54">
        <v>14.823529411764705</v>
      </c>
      <c r="G304" s="54">
        <v>15.603382013835512</v>
      </c>
      <c r="H304" s="55">
        <v>15.921469284357187</v>
      </c>
    </row>
    <row r="305" spans="1:8">
      <c r="A305" s="2">
        <v>80066</v>
      </c>
      <c r="B305" s="2" t="s">
        <v>656</v>
      </c>
      <c r="C305" s="53">
        <v>14.088598402323893</v>
      </c>
      <c r="D305" s="54">
        <v>16.484440706476029</v>
      </c>
      <c r="E305" s="54">
        <v>17.394888705688377</v>
      </c>
      <c r="F305" s="54">
        <v>22.942643391521198</v>
      </c>
      <c r="G305" s="54">
        <v>32.727272727272727</v>
      </c>
      <c r="H305" s="55">
        <v>33.333333333333329</v>
      </c>
    </row>
    <row r="306" spans="1:8">
      <c r="A306" s="2">
        <v>80067</v>
      </c>
      <c r="B306" s="2" t="s">
        <v>333</v>
      </c>
      <c r="C306" s="53">
        <v>13.888473613395128</v>
      </c>
      <c r="D306" s="54">
        <v>15.637740244612697</v>
      </c>
      <c r="E306" s="54">
        <v>15.924729672798765</v>
      </c>
      <c r="F306" s="54">
        <v>18.914522330671399</v>
      </c>
      <c r="G306" s="54">
        <v>21.526266708113148</v>
      </c>
      <c r="H306" s="55">
        <v>22.918886014305283</v>
      </c>
    </row>
    <row r="307" spans="1:8">
      <c r="A307" s="2">
        <v>80068</v>
      </c>
      <c r="B307" s="2" t="s">
        <v>584</v>
      </c>
      <c r="C307" s="53">
        <v>9.7128894318875982</v>
      </c>
      <c r="D307" s="54">
        <v>12.180851063829786</v>
      </c>
      <c r="E307" s="54">
        <v>14.248366013071895</v>
      </c>
      <c r="F307" s="54">
        <v>19.706959706959708</v>
      </c>
      <c r="G307" s="54">
        <v>20.30716723549488</v>
      </c>
      <c r="H307" s="55">
        <v>21.8117854001759</v>
      </c>
    </row>
    <row r="308" spans="1:8">
      <c r="A308" s="2">
        <v>80069</v>
      </c>
      <c r="B308" s="2" t="s">
        <v>290</v>
      </c>
      <c r="C308" s="53">
        <v>8.7403598971722367</v>
      </c>
      <c r="D308" s="54">
        <v>8.785249457700651</v>
      </c>
      <c r="E308" s="54">
        <v>10.514744901827003</v>
      </c>
      <c r="F308" s="54">
        <v>12.98917015480699</v>
      </c>
      <c r="G308" s="54">
        <v>15.618915159944367</v>
      </c>
      <c r="H308" s="55">
        <v>15.974312663054386</v>
      </c>
    </row>
    <row r="309" spans="1:8">
      <c r="A309" s="2">
        <v>80070</v>
      </c>
      <c r="B309" s="2" t="s">
        <v>623</v>
      </c>
      <c r="C309" s="53">
        <v>15.262718932443702</v>
      </c>
      <c r="D309" s="54">
        <v>20.101351351351351</v>
      </c>
      <c r="E309" s="54">
        <v>20.367278797996661</v>
      </c>
      <c r="F309" s="54">
        <v>24.794895168641752</v>
      </c>
      <c r="G309" s="54">
        <v>29.276693455797933</v>
      </c>
      <c r="H309" s="55">
        <v>28.728606356968218</v>
      </c>
    </row>
    <row r="310" spans="1:8">
      <c r="A310" s="2">
        <v>80071</v>
      </c>
      <c r="B310" s="2" t="s">
        <v>415</v>
      </c>
      <c r="C310" s="53">
        <v>11.028446389496718</v>
      </c>
      <c r="D310" s="54">
        <v>14.257425742574256</v>
      </c>
      <c r="E310" s="54">
        <v>14.107332624867164</v>
      </c>
      <c r="F310" s="54">
        <v>17.641843971631204</v>
      </c>
      <c r="G310" s="54">
        <v>18.71437618746042</v>
      </c>
      <c r="H310" s="55">
        <v>19.771615008156608</v>
      </c>
    </row>
    <row r="311" spans="1:8">
      <c r="A311" s="2">
        <v>80072</v>
      </c>
      <c r="B311" s="2" t="s">
        <v>660</v>
      </c>
      <c r="C311" s="53">
        <v>15.644820295983086</v>
      </c>
      <c r="D311" s="54">
        <v>21.573604060913706</v>
      </c>
      <c r="E311" s="54">
        <v>23.796791443850267</v>
      </c>
      <c r="F311" s="54">
        <v>26.929392446633827</v>
      </c>
      <c r="G311" s="54">
        <v>25.512104283054004</v>
      </c>
      <c r="H311" s="55">
        <v>26.411290322580644</v>
      </c>
    </row>
    <row r="312" spans="1:8">
      <c r="A312" s="2">
        <v>80073</v>
      </c>
      <c r="B312" s="2" t="s">
        <v>441</v>
      </c>
      <c r="C312" s="53">
        <v>14.210410718207775</v>
      </c>
      <c r="D312" s="54">
        <v>17.049408489909535</v>
      </c>
      <c r="E312" s="54">
        <v>19.344178952719879</v>
      </c>
      <c r="F312" s="54">
        <v>24.158474828716116</v>
      </c>
      <c r="G312" s="54">
        <v>25.474860335195533</v>
      </c>
      <c r="H312" s="55">
        <v>26.863994005245413</v>
      </c>
    </row>
    <row r="313" spans="1:8">
      <c r="A313" s="2">
        <v>80074</v>
      </c>
      <c r="B313" s="2" t="s">
        <v>380</v>
      </c>
      <c r="C313" s="53">
        <v>8.395348837209303</v>
      </c>
      <c r="D313" s="54">
        <v>9.83643798273512</v>
      </c>
      <c r="E313" s="54">
        <v>10.129163834126444</v>
      </c>
      <c r="F313" s="54">
        <v>13.589868485143692</v>
      </c>
      <c r="G313" s="54">
        <v>15.578635014836795</v>
      </c>
      <c r="H313" s="55">
        <v>17.045164582801736</v>
      </c>
    </row>
    <row r="314" spans="1:8">
      <c r="A314" s="2">
        <v>80075</v>
      </c>
      <c r="B314" s="2" t="s">
        <v>570</v>
      </c>
      <c r="C314" s="53">
        <v>11.144193960017015</v>
      </c>
      <c r="D314" s="54">
        <v>14.105793450881613</v>
      </c>
      <c r="E314" s="54">
        <v>17.222222222222221</v>
      </c>
      <c r="F314" s="54">
        <v>22.099125364431487</v>
      </c>
      <c r="G314" s="54">
        <v>25.770750988142293</v>
      </c>
      <c r="H314" s="55">
        <v>27.814569536423839</v>
      </c>
    </row>
    <row r="315" spans="1:8">
      <c r="A315" s="2">
        <v>80076</v>
      </c>
      <c r="B315" s="2" t="s">
        <v>659</v>
      </c>
      <c r="C315" s="53">
        <v>15.8675799086758</v>
      </c>
      <c r="D315" s="54">
        <v>19.621109607577807</v>
      </c>
      <c r="E315" s="54">
        <v>18.07909604519774</v>
      </c>
      <c r="F315" s="54">
        <v>23.014586709886547</v>
      </c>
      <c r="G315" s="54">
        <v>26.530612244897959</v>
      </c>
      <c r="H315" s="55">
        <v>26.070763500931101</v>
      </c>
    </row>
    <row r="316" spans="1:8">
      <c r="A316" s="2">
        <v>80077</v>
      </c>
      <c r="B316" s="2" t="s">
        <v>508</v>
      </c>
      <c r="C316" s="53">
        <v>10.662358642972535</v>
      </c>
      <c r="D316" s="54">
        <v>15.845337376800606</v>
      </c>
      <c r="E316" s="54">
        <v>17.503748125937033</v>
      </c>
      <c r="F316" s="54">
        <v>21.460957178841312</v>
      </c>
      <c r="G316" s="54">
        <v>21.549372613202401</v>
      </c>
      <c r="H316" s="55">
        <v>23.337091319052988</v>
      </c>
    </row>
    <row r="317" spans="1:8">
      <c r="A317" s="2">
        <v>80078</v>
      </c>
      <c r="B317" s="2" t="s">
        <v>601</v>
      </c>
      <c r="C317" s="53">
        <v>15.12401693889897</v>
      </c>
      <c r="D317" s="54">
        <v>18.895800933125972</v>
      </c>
      <c r="E317" s="54">
        <v>21.832191780821919</v>
      </c>
      <c r="F317" s="54">
        <v>28.219178082191782</v>
      </c>
      <c r="G317" s="54">
        <v>27.43362831858407</v>
      </c>
      <c r="H317" s="55">
        <v>27.531645569620256</v>
      </c>
    </row>
    <row r="318" spans="1:8">
      <c r="A318" s="2">
        <v>80079</v>
      </c>
      <c r="B318" s="2" t="s">
        <v>645</v>
      </c>
      <c r="C318" s="53">
        <v>18.924972004479283</v>
      </c>
      <c r="D318" s="54">
        <v>18.382352941176471</v>
      </c>
      <c r="E318" s="54">
        <v>21.546961325966851</v>
      </c>
      <c r="F318" s="54">
        <v>26.153846153846157</v>
      </c>
      <c r="G318" s="54">
        <v>23.858615611192931</v>
      </c>
      <c r="H318" s="55">
        <v>23.941368078175895</v>
      </c>
    </row>
    <row r="319" spans="1:8">
      <c r="A319" s="2">
        <v>80080</v>
      </c>
      <c r="B319" s="2" t="s">
        <v>676</v>
      </c>
      <c r="C319" s="53">
        <v>12.140992167101828</v>
      </c>
      <c r="D319" s="54">
        <v>24.642289348171701</v>
      </c>
      <c r="E319" s="54">
        <v>26.086956521739129</v>
      </c>
      <c r="F319" s="54">
        <v>33.715596330275226</v>
      </c>
      <c r="G319" s="54">
        <v>28.482972136222912</v>
      </c>
      <c r="H319" s="55">
        <v>23.342939481268012</v>
      </c>
    </row>
    <row r="320" spans="1:8">
      <c r="A320" s="2">
        <v>80081</v>
      </c>
      <c r="B320" s="2" t="s">
        <v>379</v>
      </c>
      <c r="C320" s="53">
        <v>12.10391655185987</v>
      </c>
      <c r="D320" s="54">
        <v>16.398559423769505</v>
      </c>
      <c r="E320" s="54">
        <v>17.375717017208416</v>
      </c>
      <c r="F320" s="54">
        <v>18.556701030927837</v>
      </c>
      <c r="G320" s="54">
        <v>19.195657537626449</v>
      </c>
      <c r="H320" s="55">
        <v>19.565217391304348</v>
      </c>
    </row>
    <row r="321" spans="1:8">
      <c r="A321" s="2">
        <v>80082</v>
      </c>
      <c r="B321" s="2" t="s">
        <v>554</v>
      </c>
      <c r="C321" s="53">
        <v>14.255091103965704</v>
      </c>
      <c r="D321" s="54">
        <v>22.496909765142149</v>
      </c>
      <c r="E321" s="54">
        <v>20.638977635782748</v>
      </c>
      <c r="F321" s="54">
        <v>25.125989920806337</v>
      </c>
      <c r="G321" s="54">
        <v>25.3003003003003</v>
      </c>
      <c r="H321" s="55">
        <v>24.743777452415813</v>
      </c>
    </row>
    <row r="322" spans="1:8">
      <c r="A322" s="2">
        <v>80083</v>
      </c>
      <c r="B322" s="2" t="s">
        <v>572</v>
      </c>
      <c r="C322" s="53">
        <v>15.099009900990099</v>
      </c>
      <c r="D322" s="54">
        <v>16.640169581346051</v>
      </c>
      <c r="E322" s="54">
        <v>17.459239130434785</v>
      </c>
      <c r="F322" s="54">
        <v>21.360544217687075</v>
      </c>
      <c r="G322" s="54">
        <v>24.779470729751406</v>
      </c>
      <c r="H322" s="55">
        <v>26.037428803905616</v>
      </c>
    </row>
    <row r="323" spans="1:8">
      <c r="A323" s="2">
        <v>80084</v>
      </c>
      <c r="B323" s="2" t="s">
        <v>609</v>
      </c>
      <c r="C323" s="53">
        <v>13.814432989690722</v>
      </c>
      <c r="D323" s="54">
        <v>18.195956454121305</v>
      </c>
      <c r="E323" s="54">
        <v>16.753472222222221</v>
      </c>
      <c r="F323" s="54">
        <v>19.388729703915949</v>
      </c>
      <c r="G323" s="54">
        <v>22.131147540983605</v>
      </c>
      <c r="H323" s="55">
        <v>23.642172523961662</v>
      </c>
    </row>
    <row r="324" spans="1:8">
      <c r="A324" s="2">
        <v>80085</v>
      </c>
      <c r="B324" s="2" t="s">
        <v>348</v>
      </c>
      <c r="C324" s="53">
        <v>11.751339068333062</v>
      </c>
      <c r="D324" s="54">
        <v>16.034271725826194</v>
      </c>
      <c r="E324" s="54">
        <v>17.155715571557156</v>
      </c>
      <c r="F324" s="54">
        <v>19.590417310664606</v>
      </c>
      <c r="G324" s="54">
        <v>20.742913000977516</v>
      </c>
      <c r="H324" s="55">
        <v>21.987230646448523</v>
      </c>
    </row>
    <row r="325" spans="1:8">
      <c r="A325" s="2">
        <v>80086</v>
      </c>
      <c r="B325" s="2" t="s">
        <v>432</v>
      </c>
      <c r="C325" s="53">
        <v>10.714285714285714</v>
      </c>
      <c r="D325" s="54">
        <v>12.847222222222221</v>
      </c>
      <c r="E325" s="54">
        <v>15.359394703656998</v>
      </c>
      <c r="F325" s="54">
        <v>19.361575178997615</v>
      </c>
      <c r="G325" s="54">
        <v>21.808510638297875</v>
      </c>
      <c r="H325" s="55">
        <v>22.399150743099788</v>
      </c>
    </row>
    <row r="326" spans="1:8">
      <c r="A326" s="2">
        <v>80087</v>
      </c>
      <c r="B326" s="2" t="s">
        <v>617</v>
      </c>
      <c r="C326" s="53">
        <v>13.294375456537619</v>
      </c>
      <c r="D326" s="54">
        <v>17.032967032967033</v>
      </c>
      <c r="E326" s="54">
        <v>18.427726120033814</v>
      </c>
      <c r="F326" s="54">
        <v>21.473029045643152</v>
      </c>
      <c r="G326" s="54">
        <v>20.787746170678336</v>
      </c>
      <c r="H326" s="55">
        <v>22.132097334878331</v>
      </c>
    </row>
    <row r="327" spans="1:8">
      <c r="A327" s="2">
        <v>80088</v>
      </c>
      <c r="B327" s="2" t="s">
        <v>284</v>
      </c>
      <c r="C327" s="53">
        <v>11.057068741893644</v>
      </c>
      <c r="D327" s="54">
        <v>12.060718158045795</v>
      </c>
      <c r="E327" s="54">
        <v>13.051493179304414</v>
      </c>
      <c r="F327" s="54">
        <v>14.365961515477471</v>
      </c>
      <c r="G327" s="54">
        <v>16.16209491083595</v>
      </c>
      <c r="H327" s="55">
        <v>17.229580573951434</v>
      </c>
    </row>
    <row r="328" spans="1:8">
      <c r="A328" s="2">
        <v>80089</v>
      </c>
      <c r="B328" s="2" t="s">
        <v>481</v>
      </c>
      <c r="C328" s="53">
        <v>13.123561013046814</v>
      </c>
      <c r="D328" s="54">
        <v>13.379705400981997</v>
      </c>
      <c r="E328" s="54">
        <v>13.530571992110454</v>
      </c>
      <c r="F328" s="54">
        <v>14.212108200944613</v>
      </c>
      <c r="G328" s="54">
        <v>16.248839368616526</v>
      </c>
      <c r="H328" s="55">
        <v>17.354196301564723</v>
      </c>
    </row>
    <row r="329" spans="1:8">
      <c r="A329" s="2">
        <v>80090</v>
      </c>
      <c r="B329" s="2" t="s">
        <v>678</v>
      </c>
      <c r="C329" s="53">
        <v>24.720357941834454</v>
      </c>
      <c r="D329" s="54">
        <v>29.403794037940379</v>
      </c>
      <c r="E329" s="54">
        <v>34.496124031007753</v>
      </c>
      <c r="F329" s="54">
        <v>38.481012658227847</v>
      </c>
      <c r="G329" s="54">
        <v>38.70967741935484</v>
      </c>
      <c r="H329" s="55">
        <v>44.140625</v>
      </c>
    </row>
    <row r="330" spans="1:8">
      <c r="A330" s="2">
        <v>80091</v>
      </c>
      <c r="B330" s="2" t="s">
        <v>550</v>
      </c>
      <c r="C330" s="53">
        <v>15.005861664712777</v>
      </c>
      <c r="D330" s="54">
        <v>17.767799871712636</v>
      </c>
      <c r="E330" s="54">
        <v>18.115501519756837</v>
      </c>
      <c r="F330" s="54">
        <v>22.505462490895848</v>
      </c>
      <c r="G330" s="54">
        <v>20.82089552238806</v>
      </c>
      <c r="H330" s="55">
        <v>22.077922077922079</v>
      </c>
    </row>
    <row r="331" spans="1:8">
      <c r="A331" s="2">
        <v>80092</v>
      </c>
      <c r="B331" s="2" t="s">
        <v>439</v>
      </c>
      <c r="C331" s="53">
        <v>14.004839685420448</v>
      </c>
      <c r="D331" s="54">
        <v>11.520887728459531</v>
      </c>
      <c r="E331" s="54">
        <v>10.990761388977381</v>
      </c>
      <c r="F331" s="54">
        <v>15.447443181818182</v>
      </c>
      <c r="G331" s="54">
        <v>15.742463714179383</v>
      </c>
      <c r="H331" s="55">
        <v>16.551724137931036</v>
      </c>
    </row>
    <row r="332" spans="1:8">
      <c r="A332" s="2">
        <v>80093</v>
      </c>
      <c r="B332" s="2" t="s">
        <v>288</v>
      </c>
      <c r="C332" s="53">
        <v>10.473939544719492</v>
      </c>
      <c r="D332" s="54">
        <v>12.000765599081282</v>
      </c>
      <c r="E332" s="54">
        <v>12.082710513203788</v>
      </c>
      <c r="F332" s="54">
        <v>15.127539717703653</v>
      </c>
      <c r="G332" s="54">
        <v>16.806009144350099</v>
      </c>
      <c r="H332" s="55">
        <v>17.838458593849687</v>
      </c>
    </row>
    <row r="333" spans="1:8">
      <c r="A333" s="2">
        <v>80094</v>
      </c>
      <c r="B333" s="2" t="s">
        <v>658</v>
      </c>
      <c r="C333" s="53">
        <v>15.84553928095872</v>
      </c>
      <c r="D333" s="54">
        <v>18.890554722638679</v>
      </c>
      <c r="E333" s="54">
        <v>20.917431192660551</v>
      </c>
      <c r="F333" s="54">
        <v>23.277467411545626</v>
      </c>
      <c r="G333" s="54">
        <v>18.579234972677597</v>
      </c>
      <c r="H333" s="55">
        <v>20.345489443378121</v>
      </c>
    </row>
    <row r="334" spans="1:8">
      <c r="A334" s="2">
        <v>80095</v>
      </c>
      <c r="B334" s="2" t="s">
        <v>472</v>
      </c>
      <c r="C334" s="53">
        <v>11.270358306188925</v>
      </c>
      <c r="D334" s="54">
        <v>13.233894001904156</v>
      </c>
      <c r="E334" s="54">
        <v>14.674796747967481</v>
      </c>
      <c r="F334" s="54">
        <v>17.432374409617861</v>
      </c>
      <c r="G334" s="54">
        <v>19.4331983805668</v>
      </c>
      <c r="H334" s="55">
        <v>20.163487738419619</v>
      </c>
    </row>
    <row r="335" spans="1:8">
      <c r="A335" s="2">
        <v>80096</v>
      </c>
      <c r="B335" s="2" t="s">
        <v>292</v>
      </c>
      <c r="C335" s="53">
        <v>9.8500493849331061</v>
      </c>
      <c r="D335" s="54">
        <v>11.639700555421397</v>
      </c>
      <c r="E335" s="54">
        <v>14.188502150958154</v>
      </c>
      <c r="F335" s="54">
        <v>16.685722997179663</v>
      </c>
      <c r="G335" s="54">
        <v>18.760731616274729</v>
      </c>
      <c r="H335" s="55">
        <v>19.966698038080068</v>
      </c>
    </row>
    <row r="336" spans="1:8">
      <c r="A336" s="2">
        <v>80097</v>
      </c>
      <c r="B336" s="2" t="s">
        <v>374</v>
      </c>
      <c r="C336" s="56" t="s">
        <v>693</v>
      </c>
      <c r="D336" s="54">
        <v>13.809190576160486</v>
      </c>
      <c r="E336" s="54">
        <v>13.125720876585929</v>
      </c>
      <c r="F336" s="54">
        <v>16.755012675731734</v>
      </c>
      <c r="G336" s="54">
        <v>19.585950220981623</v>
      </c>
      <c r="H336" s="55">
        <v>20.477585041676054</v>
      </c>
    </row>
    <row r="337" spans="1:8">
      <c r="A337" s="2">
        <v>101001</v>
      </c>
      <c r="B337" s="2" t="s">
        <v>461</v>
      </c>
      <c r="C337" s="53">
        <v>7.4436826640548484</v>
      </c>
      <c r="D337" s="54">
        <v>9.9934683213585895</v>
      </c>
      <c r="E337" s="54">
        <v>13.390119250425894</v>
      </c>
      <c r="F337" s="54">
        <v>21.336032388663966</v>
      </c>
      <c r="G337" s="54">
        <v>21.873657069187797</v>
      </c>
      <c r="H337" s="55">
        <v>24.234583872358776</v>
      </c>
    </row>
    <row r="338" spans="1:8">
      <c r="A338" s="2">
        <v>101002</v>
      </c>
      <c r="B338" s="2" t="s">
        <v>521</v>
      </c>
      <c r="C338" s="53">
        <v>11.470037453183521</v>
      </c>
      <c r="D338" s="54">
        <v>14.258823529411766</v>
      </c>
      <c r="E338" s="54">
        <v>14.910858995137763</v>
      </c>
      <c r="F338" s="54">
        <v>19.438202247191011</v>
      </c>
      <c r="G338" s="54">
        <v>21.76991150442478</v>
      </c>
      <c r="H338" s="55">
        <v>23.95644283121597</v>
      </c>
    </row>
    <row r="339" spans="1:8">
      <c r="A339" s="2">
        <v>101003</v>
      </c>
      <c r="B339" s="2" t="s">
        <v>640</v>
      </c>
      <c r="C339" s="53">
        <v>11.718188353702372</v>
      </c>
      <c r="D339" s="54">
        <v>15.925925925925927</v>
      </c>
      <c r="E339" s="54">
        <v>17.256970610399396</v>
      </c>
      <c r="F339" s="54">
        <v>29.147465437788018</v>
      </c>
      <c r="G339" s="54">
        <v>36.375838926174495</v>
      </c>
      <c r="H339" s="55">
        <v>39.642324888226526</v>
      </c>
    </row>
    <row r="340" spans="1:8">
      <c r="A340" s="2">
        <v>101004</v>
      </c>
      <c r="B340" s="2" t="s">
        <v>431</v>
      </c>
      <c r="C340" s="53">
        <v>10.340602793432982</v>
      </c>
      <c r="D340" s="54">
        <v>12.251572327044025</v>
      </c>
      <c r="E340" s="54">
        <v>14.090543798553442</v>
      </c>
      <c r="F340" s="54">
        <v>24.050632911392405</v>
      </c>
      <c r="G340" s="54">
        <v>26.785714285714285</v>
      </c>
      <c r="H340" s="55">
        <v>28.805535324107794</v>
      </c>
    </row>
    <row r="341" spans="1:8">
      <c r="A341" s="2">
        <v>101005</v>
      </c>
      <c r="B341" s="2" t="s">
        <v>598</v>
      </c>
      <c r="C341" s="53">
        <v>12.491951062459755</v>
      </c>
      <c r="D341" s="54">
        <v>16.812964213369344</v>
      </c>
      <c r="E341" s="54">
        <v>17.642857142857142</v>
      </c>
      <c r="F341" s="54">
        <v>23.409269442262374</v>
      </c>
      <c r="G341" s="54">
        <v>26.015473887814309</v>
      </c>
      <c r="H341" s="55">
        <v>27.402473834443384</v>
      </c>
    </row>
    <row r="342" spans="1:8">
      <c r="A342" s="2">
        <v>101006</v>
      </c>
      <c r="B342" s="2" t="s">
        <v>576</v>
      </c>
      <c r="C342" s="53">
        <v>8.7895142636854278</v>
      </c>
      <c r="D342" s="54">
        <v>12.136627906976743</v>
      </c>
      <c r="E342" s="54">
        <v>15.512048192771086</v>
      </c>
      <c r="F342" s="54">
        <v>18.526622902990518</v>
      </c>
      <c r="G342" s="54">
        <v>23.703703703703706</v>
      </c>
      <c r="H342" s="55">
        <v>26.329331046312177</v>
      </c>
    </row>
    <row r="343" spans="1:8">
      <c r="A343" s="2">
        <v>101007</v>
      </c>
      <c r="B343" s="2" t="s">
        <v>418</v>
      </c>
      <c r="C343" s="53">
        <v>9.4926979246733278</v>
      </c>
      <c r="D343" s="54">
        <v>10.551151377878444</v>
      </c>
      <c r="E343" s="54">
        <v>13.71580547112462</v>
      </c>
      <c r="F343" s="54">
        <v>17.293857221914777</v>
      </c>
      <c r="G343" s="54">
        <v>21.984000000000002</v>
      </c>
      <c r="H343" s="55">
        <v>23.631508678237651</v>
      </c>
    </row>
    <row r="344" spans="1:8">
      <c r="A344" s="2">
        <v>101008</v>
      </c>
      <c r="B344" s="2" t="s">
        <v>289</v>
      </c>
      <c r="C344" s="53">
        <v>7.0980808178223551</v>
      </c>
      <c r="D344" s="54">
        <v>6.8032410946338482</v>
      </c>
      <c r="E344" s="54">
        <v>8.5949124920286266</v>
      </c>
      <c r="F344" s="54">
        <v>12.48301994709373</v>
      </c>
      <c r="G344" s="54">
        <v>14.74320643146635</v>
      </c>
      <c r="H344" s="55">
        <v>16.1624256995926</v>
      </c>
    </row>
    <row r="345" spans="1:8">
      <c r="A345" s="2">
        <v>101009</v>
      </c>
      <c r="B345" s="2" t="s">
        <v>343</v>
      </c>
      <c r="C345" s="53">
        <v>9.220284626177591</v>
      </c>
      <c r="D345" s="54">
        <v>10.540334855403348</v>
      </c>
      <c r="E345" s="54">
        <v>12.267867191896455</v>
      </c>
      <c r="F345" s="54">
        <v>18.290909090909089</v>
      </c>
      <c r="G345" s="54">
        <v>19.083548030916454</v>
      </c>
      <c r="H345" s="55">
        <v>20.47994138120535</v>
      </c>
    </row>
    <row r="346" spans="1:8">
      <c r="A346" s="2">
        <v>101010</v>
      </c>
      <c r="B346" s="2" t="s">
        <v>267</v>
      </c>
      <c r="C346" s="53">
        <v>5.8995487541691194</v>
      </c>
      <c r="D346" s="54">
        <v>6.7624207728480883</v>
      </c>
      <c r="E346" s="54">
        <v>8.581210487957831</v>
      </c>
      <c r="F346" s="54">
        <v>12.531244792534576</v>
      </c>
      <c r="G346" s="54">
        <v>15.72833341825037</v>
      </c>
      <c r="H346" s="55">
        <v>16.775449444635289</v>
      </c>
    </row>
    <row r="347" spans="1:8">
      <c r="A347" s="2">
        <v>101011</v>
      </c>
      <c r="B347" s="2" t="s">
        <v>411</v>
      </c>
      <c r="C347" s="53">
        <v>8.582721626199886</v>
      </c>
      <c r="D347" s="54">
        <v>11.635656762010553</v>
      </c>
      <c r="E347" s="54">
        <v>11.38211382113821</v>
      </c>
      <c r="F347" s="54">
        <v>18.329878590464908</v>
      </c>
      <c r="G347" s="54">
        <v>21.893308664816526</v>
      </c>
      <c r="H347" s="55">
        <v>23.507109004739338</v>
      </c>
    </row>
    <row r="348" spans="1:8">
      <c r="A348" s="2">
        <v>101012</v>
      </c>
      <c r="B348" s="2" t="s">
        <v>302</v>
      </c>
      <c r="C348" s="53">
        <v>5.0857760367418612</v>
      </c>
      <c r="D348" s="54">
        <v>5.6395534290271128</v>
      </c>
      <c r="E348" s="54">
        <v>8.1882599947511157</v>
      </c>
      <c r="F348" s="54">
        <v>14.498106935081726</v>
      </c>
      <c r="G348" s="54">
        <v>19.801291604570292</v>
      </c>
      <c r="H348" s="55">
        <v>20.896230893382704</v>
      </c>
    </row>
    <row r="349" spans="1:8">
      <c r="A349" s="2">
        <v>101013</v>
      </c>
      <c r="B349" s="2" t="s">
        <v>287</v>
      </c>
      <c r="C349" s="53">
        <v>5.9822387040109302</v>
      </c>
      <c r="D349" s="54">
        <v>6.2070068788993762</v>
      </c>
      <c r="E349" s="54">
        <v>7.1619975639464064</v>
      </c>
      <c r="F349" s="54">
        <v>9.5552589053607804</v>
      </c>
      <c r="G349" s="54">
        <v>11.32874202312504</v>
      </c>
      <c r="H349" s="55">
        <v>11.713764813126708</v>
      </c>
    </row>
    <row r="350" spans="1:8">
      <c r="A350" s="2">
        <v>101014</v>
      </c>
      <c r="B350" s="2" t="s">
        <v>391</v>
      </c>
      <c r="C350" s="53">
        <v>7.1020408163265314</v>
      </c>
      <c r="D350" s="54">
        <v>7.3515769944341374</v>
      </c>
      <c r="E350" s="54">
        <v>8.9686098654708513</v>
      </c>
      <c r="F350" s="54">
        <v>17.812018489984592</v>
      </c>
      <c r="G350" s="54">
        <v>20.289033720600735</v>
      </c>
      <c r="H350" s="55">
        <v>20.796703296703299</v>
      </c>
    </row>
    <row r="351" spans="1:8">
      <c r="A351" s="2">
        <v>101015</v>
      </c>
      <c r="B351" s="2" t="s">
        <v>325</v>
      </c>
      <c r="C351" s="53">
        <v>7.9953243717124494</v>
      </c>
      <c r="D351" s="54">
        <v>8.7627745161991726</v>
      </c>
      <c r="E351" s="54">
        <v>12.117177097203728</v>
      </c>
      <c r="F351" s="54">
        <v>17.754385964912281</v>
      </c>
      <c r="G351" s="54">
        <v>18.45787436737124</v>
      </c>
      <c r="H351" s="55">
        <v>19.592333434742926</v>
      </c>
    </row>
    <row r="352" spans="1:8">
      <c r="A352" s="2">
        <v>101016</v>
      </c>
      <c r="B352" s="2" t="s">
        <v>553</v>
      </c>
      <c r="C352" s="53">
        <v>9.2788240698208533</v>
      </c>
      <c r="D352" s="54">
        <v>14.602487831260142</v>
      </c>
      <c r="E352" s="54">
        <v>18.34319526627219</v>
      </c>
      <c r="F352" s="54">
        <v>25.076828518746158</v>
      </c>
      <c r="G352" s="54">
        <v>30.441286462228874</v>
      </c>
      <c r="H352" s="55">
        <v>34.29951690821256</v>
      </c>
    </row>
    <row r="353" spans="1:8">
      <c r="A353" s="2">
        <v>101017</v>
      </c>
      <c r="B353" s="2" t="s">
        <v>306</v>
      </c>
      <c r="C353" s="53">
        <v>8.8431641518061266</v>
      </c>
      <c r="D353" s="54">
        <v>9.908273544637181</v>
      </c>
      <c r="E353" s="54">
        <v>10.703714312995322</v>
      </c>
      <c r="F353" s="54">
        <v>15.645194913487595</v>
      </c>
      <c r="G353" s="54">
        <v>17.028164454516023</v>
      </c>
      <c r="H353" s="55">
        <v>18.179848320693388</v>
      </c>
    </row>
    <row r="354" spans="1:8">
      <c r="A354" s="2">
        <v>101018</v>
      </c>
      <c r="B354" s="2" t="s">
        <v>395</v>
      </c>
      <c r="C354" s="53">
        <v>8.286516853932584</v>
      </c>
      <c r="D354" s="54">
        <v>9.4290204295442646</v>
      </c>
      <c r="E354" s="54">
        <v>10.273618998451212</v>
      </c>
      <c r="F354" s="54">
        <v>16.07090103397341</v>
      </c>
      <c r="G354" s="54">
        <v>17.882895875396596</v>
      </c>
      <c r="H354" s="55">
        <v>20.233236151603499</v>
      </c>
    </row>
    <row r="355" spans="1:8">
      <c r="A355" s="2">
        <v>101019</v>
      </c>
      <c r="B355" s="2" t="s">
        <v>342</v>
      </c>
      <c r="C355" s="53">
        <v>6.437315322921064</v>
      </c>
      <c r="D355" s="54">
        <v>6.414662084765177</v>
      </c>
      <c r="E355" s="54">
        <v>8.3287870521913074</v>
      </c>
      <c r="F355" s="54">
        <v>12.753829711435696</v>
      </c>
      <c r="G355" s="54">
        <v>16.321058276725061</v>
      </c>
      <c r="H355" s="55">
        <v>17.292837078651687</v>
      </c>
    </row>
    <row r="356" spans="1:8">
      <c r="A356" s="2">
        <v>101020</v>
      </c>
      <c r="B356" s="2" t="s">
        <v>477</v>
      </c>
      <c r="C356" s="53">
        <v>7.8061063896757945</v>
      </c>
      <c r="D356" s="54">
        <v>10.676741130091983</v>
      </c>
      <c r="E356" s="54">
        <v>13.104229607250756</v>
      </c>
      <c r="F356" s="54">
        <v>19.213250517598343</v>
      </c>
      <c r="G356" s="54">
        <v>21.806569343065693</v>
      </c>
      <c r="H356" s="55">
        <v>23.302752293577981</v>
      </c>
    </row>
    <row r="357" spans="1:8">
      <c r="A357" s="2">
        <v>101021</v>
      </c>
      <c r="B357" s="2" t="s">
        <v>618</v>
      </c>
      <c r="C357" s="53">
        <v>12.868892114175132</v>
      </c>
      <c r="D357" s="54">
        <v>16.441573693482088</v>
      </c>
      <c r="E357" s="54">
        <v>22.720897615708274</v>
      </c>
      <c r="F357" s="54">
        <v>31.493212669683256</v>
      </c>
      <c r="G357" s="54">
        <v>36.85968819599109</v>
      </c>
      <c r="H357" s="55">
        <v>37.825059101654844</v>
      </c>
    </row>
    <row r="358" spans="1:8">
      <c r="A358" s="2">
        <v>101022</v>
      </c>
      <c r="B358" s="2" t="s">
        <v>464</v>
      </c>
      <c r="C358" s="53">
        <v>9.8198516425291409</v>
      </c>
      <c r="D358" s="54">
        <v>10.836501901140684</v>
      </c>
      <c r="E358" s="54">
        <v>12.141194724592708</v>
      </c>
      <c r="F358" s="54">
        <v>16.54490760636012</v>
      </c>
      <c r="G358" s="54">
        <v>20.424403183023873</v>
      </c>
      <c r="H358" s="55">
        <v>22.390804597701148</v>
      </c>
    </row>
    <row r="359" spans="1:8">
      <c r="A359" s="2">
        <v>101023</v>
      </c>
      <c r="B359" s="2" t="s">
        <v>556</v>
      </c>
      <c r="C359" s="53">
        <v>12.953156822810591</v>
      </c>
      <c r="D359" s="54">
        <v>18.024263431542462</v>
      </c>
      <c r="E359" s="54">
        <v>22.708333333333332</v>
      </c>
      <c r="F359" s="54">
        <v>31.332912192040428</v>
      </c>
      <c r="G359" s="54">
        <v>32.399697199091598</v>
      </c>
      <c r="H359" s="55">
        <v>33.177933177933177</v>
      </c>
    </row>
    <row r="360" spans="1:8">
      <c r="A360" s="2">
        <v>101024</v>
      </c>
      <c r="B360" s="2" t="s">
        <v>403</v>
      </c>
      <c r="C360" s="53">
        <v>6.5222929936305727</v>
      </c>
      <c r="D360" s="54">
        <v>7.747196738022426</v>
      </c>
      <c r="E360" s="54">
        <v>10.511523327712197</v>
      </c>
      <c r="F360" s="54">
        <v>15.423355366698143</v>
      </c>
      <c r="G360" s="54">
        <v>17.678893565844859</v>
      </c>
      <c r="H360" s="55">
        <v>18.892307692307693</v>
      </c>
    </row>
    <row r="361" spans="1:8">
      <c r="A361" s="2">
        <v>101025</v>
      </c>
      <c r="B361" s="2" t="s">
        <v>332</v>
      </c>
      <c r="C361" s="53">
        <v>8.1740806166693432</v>
      </c>
      <c r="D361" s="54">
        <v>8.3044482957827839</v>
      </c>
      <c r="E361" s="54">
        <v>8.9663760896637612</v>
      </c>
      <c r="F361" s="54">
        <v>14.900933355166202</v>
      </c>
      <c r="G361" s="54">
        <v>16.651248843663275</v>
      </c>
      <c r="H361" s="55">
        <v>17.692540933899334</v>
      </c>
    </row>
    <row r="362" spans="1:8">
      <c r="A362" s="2">
        <v>101026</v>
      </c>
      <c r="B362" s="2" t="s">
        <v>615</v>
      </c>
      <c r="C362" s="53">
        <v>9.1113610798650164</v>
      </c>
      <c r="D362" s="54">
        <v>11.409836065573771</v>
      </c>
      <c r="E362" s="54">
        <v>14.592933947772657</v>
      </c>
      <c r="F362" s="54">
        <v>24.46043165467626</v>
      </c>
      <c r="G362" s="54">
        <v>26.480086114101187</v>
      </c>
      <c r="H362" s="55">
        <v>26.387315968289922</v>
      </c>
    </row>
    <row r="363" spans="1:8">
      <c r="A363" s="2">
        <v>101027</v>
      </c>
      <c r="B363" s="2" t="s">
        <v>495</v>
      </c>
      <c r="C363" s="53">
        <v>7.6721311475409841</v>
      </c>
      <c r="D363" s="54">
        <v>10.884588804422943</v>
      </c>
      <c r="E363" s="54">
        <v>14.49814126394052</v>
      </c>
      <c r="F363" s="54">
        <v>19.637589549093974</v>
      </c>
      <c r="G363" s="54">
        <v>22.738756947953512</v>
      </c>
      <c r="H363" s="55">
        <v>25.265392781316347</v>
      </c>
    </row>
    <row r="364" spans="1:8">
      <c r="A364" s="2">
        <v>102001</v>
      </c>
      <c r="B364" s="2" t="s">
        <v>450</v>
      </c>
      <c r="C364" s="53">
        <v>10.535363457760315</v>
      </c>
      <c r="D364" s="54">
        <v>13.079268292682928</v>
      </c>
      <c r="E364" s="54">
        <v>14.91041603401154</v>
      </c>
      <c r="F364" s="54">
        <v>20.814182534471438</v>
      </c>
      <c r="G364" s="54">
        <v>24.183006535947712</v>
      </c>
      <c r="H364" s="55">
        <v>25.721153846153843</v>
      </c>
    </row>
    <row r="365" spans="1:8">
      <c r="A365" s="2">
        <v>102002</v>
      </c>
      <c r="B365" s="2" t="s">
        <v>533</v>
      </c>
      <c r="C365" s="53">
        <v>12.305986696230599</v>
      </c>
      <c r="D365" s="54">
        <v>16.252144082332762</v>
      </c>
      <c r="E365" s="54">
        <v>18.656355727404545</v>
      </c>
      <c r="F365" s="54">
        <v>19.232907170650364</v>
      </c>
      <c r="G365" s="54">
        <v>18.407310704960835</v>
      </c>
      <c r="H365" s="55">
        <v>19.430950728660655</v>
      </c>
    </row>
    <row r="366" spans="1:8">
      <c r="A366" s="2">
        <v>102003</v>
      </c>
      <c r="B366" s="2" t="s">
        <v>381</v>
      </c>
      <c r="C366" s="53">
        <v>10.833737275811925</v>
      </c>
      <c r="D366" s="54">
        <v>12.811471556182417</v>
      </c>
      <c r="E366" s="54">
        <v>13.570274636510501</v>
      </c>
      <c r="F366" s="54">
        <v>17.340477350219192</v>
      </c>
      <c r="G366" s="54">
        <v>19.457695204619633</v>
      </c>
      <c r="H366" s="55">
        <v>21.321853633831349</v>
      </c>
    </row>
    <row r="367" spans="1:8">
      <c r="A367" s="2">
        <v>102004</v>
      </c>
      <c r="B367" s="2" t="s">
        <v>646</v>
      </c>
      <c r="C367" s="53">
        <v>12.78928136419001</v>
      </c>
      <c r="D367" s="54">
        <v>14.532019704433496</v>
      </c>
      <c r="E367" s="54">
        <v>15.006002400960384</v>
      </c>
      <c r="F367" s="54">
        <v>19.973890339425587</v>
      </c>
      <c r="G367" s="54">
        <v>20</v>
      </c>
      <c r="H367" s="55">
        <v>21.73228346456693</v>
      </c>
    </row>
    <row r="368" spans="1:8">
      <c r="A368" s="2">
        <v>102005</v>
      </c>
      <c r="B368" s="2" t="s">
        <v>594</v>
      </c>
      <c r="C368" s="53">
        <v>13.74845869297164</v>
      </c>
      <c r="D368" s="54">
        <v>17.966903073286051</v>
      </c>
      <c r="E368" s="54">
        <v>17.952635599694421</v>
      </c>
      <c r="F368" s="54">
        <v>22.157676348547717</v>
      </c>
      <c r="G368" s="54">
        <v>20.601640838650866</v>
      </c>
      <c r="H368" s="55">
        <v>22.688274547187799</v>
      </c>
    </row>
    <row r="369" spans="1:8">
      <c r="A369" s="2">
        <v>102006</v>
      </c>
      <c r="B369" s="2" t="s">
        <v>400</v>
      </c>
      <c r="C369" s="53">
        <v>10.384105960264902</v>
      </c>
      <c r="D369" s="54">
        <v>13.120658605608437</v>
      </c>
      <c r="E369" s="54">
        <v>14.832066683010542</v>
      </c>
      <c r="F369" s="54">
        <v>19.934192486975597</v>
      </c>
      <c r="G369" s="54">
        <v>23.289280469897211</v>
      </c>
      <c r="H369" s="55">
        <v>24.555052790346906</v>
      </c>
    </row>
    <row r="370" spans="1:8">
      <c r="A370" s="2">
        <v>102007</v>
      </c>
      <c r="B370" s="2" t="s">
        <v>568</v>
      </c>
      <c r="C370" s="53">
        <v>12.02928870292887</v>
      </c>
      <c r="D370" s="54">
        <v>17.29559748427673</v>
      </c>
      <c r="E370" s="54">
        <v>18.449197860962567</v>
      </c>
      <c r="F370" s="54">
        <v>21.712538226299692</v>
      </c>
      <c r="G370" s="54">
        <v>20.440251572327046</v>
      </c>
      <c r="H370" s="55">
        <v>21.004942339373969</v>
      </c>
    </row>
    <row r="371" spans="1:8">
      <c r="A371" s="2">
        <v>102008</v>
      </c>
      <c r="B371" s="2" t="s">
        <v>453</v>
      </c>
      <c r="C371" s="53">
        <v>8.4307386222332745</v>
      </c>
      <c r="D371" s="54">
        <v>12.014902204284382</v>
      </c>
      <c r="E371" s="54">
        <v>16.3020030816641</v>
      </c>
      <c r="F371" s="54">
        <v>16.873589164785553</v>
      </c>
      <c r="G371" s="54">
        <v>23.756678997122894</v>
      </c>
      <c r="H371" s="55">
        <v>25.779162956366875</v>
      </c>
    </row>
    <row r="372" spans="1:8">
      <c r="A372" s="2">
        <v>102009</v>
      </c>
      <c r="B372" s="2" t="s">
        <v>484</v>
      </c>
      <c r="C372" s="53">
        <v>11.302395209580839</v>
      </c>
      <c r="D372" s="54">
        <v>16.269515201314707</v>
      </c>
      <c r="E372" s="54">
        <v>19.02618657937807</v>
      </c>
      <c r="F372" s="54">
        <v>21.477428180574556</v>
      </c>
      <c r="G372" s="54">
        <v>24.452901998097051</v>
      </c>
      <c r="H372" s="55">
        <v>25.216972034715525</v>
      </c>
    </row>
    <row r="373" spans="1:8">
      <c r="A373" s="2">
        <v>102010</v>
      </c>
      <c r="B373" s="2" t="s">
        <v>458</v>
      </c>
      <c r="C373" s="53">
        <v>11.489554950045413</v>
      </c>
      <c r="D373" s="54">
        <v>15.648286140089418</v>
      </c>
      <c r="E373" s="54">
        <v>16.457369464639786</v>
      </c>
      <c r="F373" s="54">
        <v>21.089696071163825</v>
      </c>
      <c r="G373" s="54">
        <v>21.196797302991992</v>
      </c>
      <c r="H373" s="55">
        <v>21.536412078152754</v>
      </c>
    </row>
    <row r="374" spans="1:8">
      <c r="A374" s="2">
        <v>102011</v>
      </c>
      <c r="B374" s="2" t="s">
        <v>341</v>
      </c>
      <c r="C374" s="53">
        <v>11.027626863946365</v>
      </c>
      <c r="D374" s="54">
        <v>13.545816733067728</v>
      </c>
      <c r="E374" s="54">
        <v>14.458575132732438</v>
      </c>
      <c r="F374" s="54">
        <v>21.200063663854845</v>
      </c>
      <c r="G374" s="54">
        <v>23.093295494856331</v>
      </c>
      <c r="H374" s="55">
        <v>24.213431462741493</v>
      </c>
    </row>
    <row r="375" spans="1:8">
      <c r="A375" s="2">
        <v>102012</v>
      </c>
      <c r="B375" s="2" t="s">
        <v>507</v>
      </c>
      <c r="C375" s="53">
        <v>12.879581151832461</v>
      </c>
      <c r="D375" s="54">
        <v>14.37607820586544</v>
      </c>
      <c r="E375" s="54">
        <v>14.327657075748679</v>
      </c>
      <c r="F375" s="54">
        <v>16.585100598151172</v>
      </c>
      <c r="G375" s="54">
        <v>16.540130151843819</v>
      </c>
      <c r="H375" s="55">
        <v>17.133620689655171</v>
      </c>
    </row>
    <row r="376" spans="1:8">
      <c r="A376" s="2">
        <v>102013</v>
      </c>
      <c r="B376" s="2" t="s">
        <v>538</v>
      </c>
      <c r="C376" s="53">
        <v>10.665451230628987</v>
      </c>
      <c r="D376" s="54">
        <v>12.74426508071368</v>
      </c>
      <c r="E376" s="54">
        <v>11.054172767203514</v>
      </c>
      <c r="F376" s="54">
        <v>14.596949891067537</v>
      </c>
      <c r="G376" s="54">
        <v>15.218902015288393</v>
      </c>
      <c r="H376" s="55">
        <v>15.578947368421053</v>
      </c>
    </row>
    <row r="377" spans="1:8">
      <c r="A377" s="2">
        <v>102014</v>
      </c>
      <c r="B377" s="2" t="s">
        <v>496</v>
      </c>
      <c r="C377" s="53">
        <v>11.328254388870487</v>
      </c>
      <c r="D377" s="54">
        <v>13.453947368421051</v>
      </c>
      <c r="E377" s="54">
        <v>16.368455931080188</v>
      </c>
      <c r="F377" s="54">
        <v>21.792693288020391</v>
      </c>
      <c r="G377" s="54">
        <v>23.684210526315788</v>
      </c>
      <c r="H377" s="55">
        <v>24.936900555275113</v>
      </c>
    </row>
    <row r="378" spans="1:8">
      <c r="A378" s="2">
        <v>102015</v>
      </c>
      <c r="B378" s="2" t="s">
        <v>522</v>
      </c>
      <c r="C378" s="53">
        <v>8.6027111574556834</v>
      </c>
      <c r="D378" s="54">
        <v>11.191135734072022</v>
      </c>
      <c r="E378" s="54">
        <v>11.609071274298056</v>
      </c>
      <c r="F378" s="54">
        <v>16.58682634730539</v>
      </c>
      <c r="G378" s="54">
        <v>16.656644618159952</v>
      </c>
      <c r="H378" s="55">
        <v>17.913148371531967</v>
      </c>
    </row>
    <row r="379" spans="1:8">
      <c r="A379" s="2">
        <v>102016</v>
      </c>
      <c r="B379" s="2" t="s">
        <v>457</v>
      </c>
      <c r="C379" s="53">
        <v>10.992671552298468</v>
      </c>
      <c r="D379" s="54">
        <v>12.541037426132634</v>
      </c>
      <c r="E379" s="54">
        <v>13.463383434601855</v>
      </c>
      <c r="F379" s="54">
        <v>17.173738991192955</v>
      </c>
      <c r="G379" s="54">
        <v>15.504201680672269</v>
      </c>
      <c r="H379" s="55">
        <v>16.513761467889911</v>
      </c>
    </row>
    <row r="380" spans="1:8">
      <c r="A380" s="2">
        <v>102017</v>
      </c>
      <c r="B380" s="2" t="s">
        <v>385</v>
      </c>
      <c r="C380" s="53">
        <v>9.9860335195530716</v>
      </c>
      <c r="D380" s="54">
        <v>12.239408204438467</v>
      </c>
      <c r="E380" s="54">
        <v>11.875335840945727</v>
      </c>
      <c r="F380" s="54">
        <v>11.119459053343352</v>
      </c>
      <c r="G380" s="54">
        <v>9.445316588173732</v>
      </c>
      <c r="H380" s="55">
        <v>9.9203475742215783</v>
      </c>
    </row>
    <row r="381" spans="1:8">
      <c r="A381" s="2">
        <v>102018</v>
      </c>
      <c r="B381" s="2" t="s">
        <v>485</v>
      </c>
      <c r="C381" s="53">
        <v>13.226649248856956</v>
      </c>
      <c r="D381" s="54">
        <v>17.295839753466872</v>
      </c>
      <c r="E381" s="54">
        <v>20.14622258326564</v>
      </c>
      <c r="F381" s="54">
        <v>26.209322779243621</v>
      </c>
      <c r="G381" s="54">
        <v>27.416267942583733</v>
      </c>
      <c r="H381" s="55">
        <v>28.585909782057779</v>
      </c>
    </row>
    <row r="382" spans="1:8">
      <c r="A382" s="2">
        <v>102019</v>
      </c>
      <c r="B382" s="2" t="s">
        <v>392</v>
      </c>
      <c r="C382" s="53">
        <v>11.618141097424411</v>
      </c>
      <c r="D382" s="54">
        <v>13.841113841113842</v>
      </c>
      <c r="E382" s="54">
        <v>15.384615384615385</v>
      </c>
      <c r="F382" s="54">
        <v>18.898071625344354</v>
      </c>
      <c r="G382" s="54">
        <v>19.439679817038307</v>
      </c>
      <c r="H382" s="55">
        <v>20.768601798855276</v>
      </c>
    </row>
    <row r="383" spans="1:8">
      <c r="A383" s="2">
        <v>102020</v>
      </c>
      <c r="B383" s="2" t="s">
        <v>476</v>
      </c>
      <c r="C383" s="53">
        <v>13.90728476821192</v>
      </c>
      <c r="D383" s="54">
        <v>16.290643662906437</v>
      </c>
      <c r="E383" s="54">
        <v>18.579234972677597</v>
      </c>
      <c r="F383" s="54">
        <v>19.99113475177305</v>
      </c>
      <c r="G383" s="54">
        <v>17.561419472247497</v>
      </c>
      <c r="H383" s="55">
        <v>17.349726775956285</v>
      </c>
    </row>
    <row r="384" spans="1:8">
      <c r="A384" s="2">
        <v>102021</v>
      </c>
      <c r="B384" s="2" t="s">
        <v>323</v>
      </c>
      <c r="C384" s="53">
        <v>11.310441485634197</v>
      </c>
      <c r="D384" s="54">
        <v>12.462666304642953</v>
      </c>
      <c r="E384" s="54">
        <v>13.280832888414309</v>
      </c>
      <c r="F384" s="54">
        <v>16.305714684923849</v>
      </c>
      <c r="G384" s="54">
        <v>18.494342906875545</v>
      </c>
      <c r="H384" s="55">
        <v>19.252281424786577</v>
      </c>
    </row>
    <row r="385" spans="1:8">
      <c r="A385" s="2">
        <v>102022</v>
      </c>
      <c r="B385" s="2" t="s">
        <v>634</v>
      </c>
      <c r="C385" s="53">
        <v>13.155555555555557</v>
      </c>
      <c r="D385" s="54">
        <v>13.98390342052314</v>
      </c>
      <c r="E385" s="54">
        <v>13.725490196078432</v>
      </c>
      <c r="F385" s="54">
        <v>16.799091940976162</v>
      </c>
      <c r="G385" s="54">
        <v>18.844221105527641</v>
      </c>
      <c r="H385" s="55">
        <v>18.890356671070013</v>
      </c>
    </row>
    <row r="386" spans="1:8">
      <c r="A386" s="2">
        <v>102023</v>
      </c>
      <c r="B386" s="2" t="s">
        <v>513</v>
      </c>
      <c r="C386" s="53">
        <v>14.821981424148605</v>
      </c>
      <c r="D386" s="54">
        <v>17.262160998708566</v>
      </c>
      <c r="E386" s="54">
        <v>18.096093399191737</v>
      </c>
      <c r="F386" s="54">
        <v>23.450669310857712</v>
      </c>
      <c r="G386" s="54">
        <v>25.334075723830736</v>
      </c>
      <c r="H386" s="55">
        <v>27.462340672074159</v>
      </c>
    </row>
    <row r="387" spans="1:8">
      <c r="A387" s="2">
        <v>102024</v>
      </c>
      <c r="B387" s="2" t="s">
        <v>545</v>
      </c>
      <c r="C387" s="53">
        <v>8.6462882096069862</v>
      </c>
      <c r="D387" s="54">
        <v>12.379110251450678</v>
      </c>
      <c r="E387" s="54">
        <v>15.65217391304348</v>
      </c>
      <c r="F387" s="54">
        <v>19.972918077183479</v>
      </c>
      <c r="G387" s="54">
        <v>21.315028901734102</v>
      </c>
      <c r="H387" s="55">
        <v>22.424242424242426</v>
      </c>
    </row>
    <row r="388" spans="1:8">
      <c r="A388" s="2">
        <v>102025</v>
      </c>
      <c r="B388" s="2" t="s">
        <v>331</v>
      </c>
      <c r="C388" s="53">
        <v>10.747726964309948</v>
      </c>
      <c r="D388" s="54">
        <v>12.852836393532474</v>
      </c>
      <c r="E388" s="54">
        <v>13.597569796036455</v>
      </c>
      <c r="F388" s="54">
        <v>17.335497196813218</v>
      </c>
      <c r="G388" s="54">
        <v>19.876733436055467</v>
      </c>
      <c r="H388" s="55">
        <v>21.503854019191444</v>
      </c>
    </row>
    <row r="389" spans="1:8">
      <c r="A389" s="2">
        <v>102026</v>
      </c>
      <c r="B389" s="2" t="s">
        <v>561</v>
      </c>
      <c r="C389" s="53">
        <v>13.493064312736443</v>
      </c>
      <c r="D389" s="54">
        <v>17.530695770804911</v>
      </c>
      <c r="E389" s="54">
        <v>16.101083032490976</v>
      </c>
      <c r="F389" s="54">
        <v>20.915032679738562</v>
      </c>
      <c r="G389" s="54">
        <v>24.558710667689944</v>
      </c>
      <c r="H389" s="55">
        <v>23.674096848578017</v>
      </c>
    </row>
    <row r="390" spans="1:8">
      <c r="A390" s="2">
        <v>102027</v>
      </c>
      <c r="B390" s="2" t="s">
        <v>309</v>
      </c>
      <c r="C390" s="53">
        <v>8.9380941340134488</v>
      </c>
      <c r="D390" s="54">
        <v>10.717056411393107</v>
      </c>
      <c r="E390" s="54">
        <v>12.253289473684211</v>
      </c>
      <c r="F390" s="54">
        <v>15.752150662636597</v>
      </c>
      <c r="G390" s="54">
        <v>18.345526167698367</v>
      </c>
      <c r="H390" s="55">
        <v>19.616915958248143</v>
      </c>
    </row>
    <row r="391" spans="1:8">
      <c r="A391" s="2">
        <v>102028</v>
      </c>
      <c r="B391" s="2" t="s">
        <v>574</v>
      </c>
      <c r="C391" s="53">
        <v>10.62681610626816</v>
      </c>
      <c r="D391" s="54">
        <v>13.966175668303327</v>
      </c>
      <c r="E391" s="54">
        <v>18.209134615384613</v>
      </c>
      <c r="F391" s="54">
        <v>22.653958944281523</v>
      </c>
      <c r="G391" s="54">
        <v>25.060827250608277</v>
      </c>
      <c r="H391" s="55">
        <v>27.730375426621162</v>
      </c>
    </row>
    <row r="392" spans="1:8">
      <c r="A392" s="2">
        <v>102029</v>
      </c>
      <c r="B392" s="2" t="s">
        <v>597</v>
      </c>
      <c r="C392" s="53">
        <v>13.587487781036167</v>
      </c>
      <c r="D392" s="54">
        <v>19.778789850357839</v>
      </c>
      <c r="E392" s="54">
        <v>22.420634920634921</v>
      </c>
      <c r="F392" s="54">
        <v>28.582259287338896</v>
      </c>
      <c r="G392" s="54">
        <v>28.435114503816795</v>
      </c>
      <c r="H392" s="55">
        <v>29.337231968810919</v>
      </c>
    </row>
    <row r="393" spans="1:8">
      <c r="A393" s="2">
        <v>102030</v>
      </c>
      <c r="B393" s="2" t="s">
        <v>358</v>
      </c>
      <c r="C393" s="53">
        <v>12.388181078883166</v>
      </c>
      <c r="D393" s="54">
        <v>14.316125598722726</v>
      </c>
      <c r="E393" s="54">
        <v>15.23147037658911</v>
      </c>
      <c r="F393" s="54">
        <v>20.230300293519981</v>
      </c>
      <c r="G393" s="54">
        <v>21.663157894736841</v>
      </c>
      <c r="H393" s="55">
        <v>21.97688815517953</v>
      </c>
    </row>
    <row r="394" spans="1:8">
      <c r="A394" s="2">
        <v>102031</v>
      </c>
      <c r="B394" s="2" t="s">
        <v>361</v>
      </c>
      <c r="C394" s="53">
        <v>9.043927648578812</v>
      </c>
      <c r="D394" s="54">
        <v>11.945968763191219</v>
      </c>
      <c r="E394" s="54">
        <v>13.022774327122152</v>
      </c>
      <c r="F394" s="54">
        <v>16.511627906976745</v>
      </c>
      <c r="G394" s="54">
        <v>17.014411701441169</v>
      </c>
      <c r="H394" s="55">
        <v>18.022501081782778</v>
      </c>
    </row>
    <row r="395" spans="1:8">
      <c r="A395" s="2">
        <v>102032</v>
      </c>
      <c r="B395" s="2" t="s">
        <v>367</v>
      </c>
      <c r="C395" s="53">
        <v>8.8839285714285712</v>
      </c>
      <c r="D395" s="54">
        <v>10.668889351948323</v>
      </c>
      <c r="E395" s="54">
        <v>12.329914172074524</v>
      </c>
      <c r="F395" s="54">
        <v>16.433641643364165</v>
      </c>
      <c r="G395" s="54">
        <v>20.470852017937219</v>
      </c>
      <c r="H395" s="55">
        <v>21.13709307657038</v>
      </c>
    </row>
    <row r="396" spans="1:8">
      <c r="A396" s="2">
        <v>102033</v>
      </c>
      <c r="B396" s="2" t="s">
        <v>470</v>
      </c>
      <c r="C396" s="53">
        <v>10.616740088105727</v>
      </c>
      <c r="D396" s="54">
        <v>12.477876106194691</v>
      </c>
      <c r="E396" s="54">
        <v>14.297486608982283</v>
      </c>
      <c r="F396" s="54">
        <v>16.247833622183709</v>
      </c>
      <c r="G396" s="54">
        <v>17.783735478105449</v>
      </c>
      <c r="H396" s="55">
        <v>19.431920649233543</v>
      </c>
    </row>
    <row r="397" spans="1:8">
      <c r="A397" s="2">
        <v>102034</v>
      </c>
      <c r="B397" s="2" t="s">
        <v>454</v>
      </c>
      <c r="C397" s="53">
        <v>8.6170659941151744</v>
      </c>
      <c r="D397" s="54">
        <v>11.899876897825195</v>
      </c>
      <c r="E397" s="54">
        <v>12.059064807219032</v>
      </c>
      <c r="F397" s="54">
        <v>14.499572284003422</v>
      </c>
      <c r="G397" s="54">
        <v>16.10239471511148</v>
      </c>
      <c r="H397" s="55">
        <v>16.475247524752476</v>
      </c>
    </row>
    <row r="398" spans="1:8">
      <c r="A398" s="2">
        <v>102035</v>
      </c>
      <c r="B398" s="2" t="s">
        <v>540</v>
      </c>
      <c r="C398" s="53">
        <v>19.37475878039367</v>
      </c>
      <c r="D398" s="54">
        <v>21.952479338842977</v>
      </c>
      <c r="E398" s="54">
        <v>22.204557498675147</v>
      </c>
      <c r="F398" s="54">
        <v>25.82864290181363</v>
      </c>
      <c r="G398" s="54">
        <v>24.929378531073446</v>
      </c>
      <c r="H398" s="55">
        <v>26.602800294767871</v>
      </c>
    </row>
    <row r="399" spans="1:8">
      <c r="A399" s="2">
        <v>102036</v>
      </c>
      <c r="B399" s="2" t="s">
        <v>416</v>
      </c>
      <c r="C399" s="53">
        <v>12.98219584569733</v>
      </c>
      <c r="D399" s="54">
        <v>14.489964256255156</v>
      </c>
      <c r="E399" s="54">
        <v>16.030341340075854</v>
      </c>
      <c r="F399" s="54">
        <v>18.993205682520074</v>
      </c>
      <c r="G399" s="54">
        <v>19.726810673443456</v>
      </c>
      <c r="H399" s="55">
        <v>20.93548387096774</v>
      </c>
    </row>
    <row r="400" spans="1:8">
      <c r="A400" s="2">
        <v>102037</v>
      </c>
      <c r="B400" s="2" t="s">
        <v>324</v>
      </c>
      <c r="C400" s="53">
        <v>12.940999849872393</v>
      </c>
      <c r="D400" s="54">
        <v>13.157076205287712</v>
      </c>
      <c r="E400" s="54">
        <v>12.916111850865514</v>
      </c>
      <c r="F400" s="54">
        <v>14.841539332201473</v>
      </c>
      <c r="G400" s="54">
        <v>16.729927007299271</v>
      </c>
      <c r="H400" s="55">
        <v>17.363059205669572</v>
      </c>
    </row>
    <row r="401" spans="1:8">
      <c r="A401" s="2">
        <v>102038</v>
      </c>
      <c r="B401" s="2" t="s">
        <v>612</v>
      </c>
      <c r="C401" s="53">
        <v>14.057507987220447</v>
      </c>
      <c r="D401" s="54">
        <v>18.355776045357903</v>
      </c>
      <c r="E401" s="54">
        <v>21.827000808407437</v>
      </c>
      <c r="F401" s="54">
        <v>24.399260628465804</v>
      </c>
      <c r="G401" s="54">
        <v>23.84937238493724</v>
      </c>
      <c r="H401" s="55">
        <v>23.426212590299279</v>
      </c>
    </row>
    <row r="402" spans="1:8">
      <c r="A402" s="2">
        <v>102039</v>
      </c>
      <c r="B402" s="2" t="s">
        <v>578</v>
      </c>
      <c r="C402" s="53">
        <v>9.2214246272777469</v>
      </c>
      <c r="D402" s="54">
        <v>11.097992916174734</v>
      </c>
      <c r="E402" s="54">
        <v>12.454655380894801</v>
      </c>
      <c r="F402" s="54">
        <v>14.22278162366268</v>
      </c>
      <c r="G402" s="54">
        <v>17.272727272727273</v>
      </c>
      <c r="H402" s="55">
        <v>17.805907172995781</v>
      </c>
    </row>
    <row r="403" spans="1:8">
      <c r="A403" s="2">
        <v>102040</v>
      </c>
      <c r="B403" s="2" t="s">
        <v>447</v>
      </c>
      <c r="C403" s="53">
        <v>11.667554608417689</v>
      </c>
      <c r="D403" s="54">
        <v>13.750000000000002</v>
      </c>
      <c r="E403" s="54">
        <v>12.685185185185185</v>
      </c>
      <c r="F403" s="54">
        <v>16.916558018252932</v>
      </c>
      <c r="G403" s="54">
        <v>16.828478964401295</v>
      </c>
      <c r="H403" s="55">
        <v>17.613404168369431</v>
      </c>
    </row>
    <row r="404" spans="1:8">
      <c r="A404" s="2">
        <v>102041</v>
      </c>
      <c r="B404" s="2" t="s">
        <v>624</v>
      </c>
      <c r="C404" s="53">
        <v>12.923462986198246</v>
      </c>
      <c r="D404" s="54">
        <v>16.600790513833992</v>
      </c>
      <c r="E404" s="54">
        <v>16.686967113276491</v>
      </c>
      <c r="F404" s="54">
        <v>21.245421245421245</v>
      </c>
      <c r="G404" s="54">
        <v>18.298368298368299</v>
      </c>
      <c r="H404" s="55">
        <v>19.427890345649583</v>
      </c>
    </row>
    <row r="405" spans="1:8">
      <c r="A405" s="2">
        <v>102042</v>
      </c>
      <c r="B405" s="2" t="s">
        <v>536</v>
      </c>
      <c r="C405" s="53">
        <v>12.19951923076923</v>
      </c>
      <c r="D405" s="54">
        <v>14.911167512690355</v>
      </c>
      <c r="E405" s="54">
        <v>17.461300309597526</v>
      </c>
      <c r="F405" s="54">
        <v>21.193287756370417</v>
      </c>
      <c r="G405" s="54">
        <v>24.353741496598637</v>
      </c>
      <c r="H405" s="55">
        <v>24.759945130315501</v>
      </c>
    </row>
    <row r="406" spans="1:8">
      <c r="A406" s="2">
        <v>102043</v>
      </c>
      <c r="B406" s="2" t="s">
        <v>445</v>
      </c>
      <c r="C406" s="53">
        <v>13.777325876970007</v>
      </c>
      <c r="D406" s="54">
        <v>13.194444444444445</v>
      </c>
      <c r="E406" s="54">
        <v>13.068893528183716</v>
      </c>
      <c r="F406" s="54">
        <v>14.857829395274329</v>
      </c>
      <c r="G406" s="54">
        <v>14.964370546318289</v>
      </c>
      <c r="H406" s="55">
        <v>16.475247524752476</v>
      </c>
    </row>
    <row r="407" spans="1:8">
      <c r="A407" s="2">
        <v>102044</v>
      </c>
      <c r="B407" s="2" t="s">
        <v>327</v>
      </c>
      <c r="C407" s="53">
        <v>9.6614127262113261</v>
      </c>
      <c r="D407" s="54">
        <v>10.782456651610083</v>
      </c>
      <c r="E407" s="54">
        <v>11.413597321298589</v>
      </c>
      <c r="F407" s="54">
        <v>15.944997074312464</v>
      </c>
      <c r="G407" s="54">
        <v>18.886346300533944</v>
      </c>
      <c r="H407" s="55">
        <v>20.704375667022411</v>
      </c>
    </row>
    <row r="408" spans="1:8">
      <c r="A408" s="2">
        <v>102045</v>
      </c>
      <c r="B408" s="2" t="s">
        <v>644</v>
      </c>
      <c r="C408" s="53">
        <v>23.041894353369763</v>
      </c>
      <c r="D408" s="54">
        <v>24.191616766467067</v>
      </c>
      <c r="E408" s="54">
        <v>21.517553793884485</v>
      </c>
      <c r="F408" s="54">
        <v>21.739130434782609</v>
      </c>
      <c r="G408" s="54">
        <v>19.648093841642229</v>
      </c>
      <c r="H408" s="55">
        <v>21.95467422096317</v>
      </c>
    </row>
    <row r="409" spans="1:8">
      <c r="A409" s="2">
        <v>102046</v>
      </c>
      <c r="B409" s="2" t="s">
        <v>591</v>
      </c>
      <c r="C409" s="53">
        <v>12.179065174456879</v>
      </c>
      <c r="D409" s="54">
        <v>18.770226537216828</v>
      </c>
      <c r="E409" s="54">
        <v>16.653934300993125</v>
      </c>
      <c r="F409" s="54">
        <v>21.364744110479286</v>
      </c>
      <c r="G409" s="54">
        <v>24.864376130198913</v>
      </c>
      <c r="H409" s="55">
        <v>25.716928769657727</v>
      </c>
    </row>
    <row r="410" spans="1:8">
      <c r="A410" s="2">
        <v>102047</v>
      </c>
      <c r="B410" s="2" t="s">
        <v>274</v>
      </c>
      <c r="C410" s="53">
        <v>7.8405550380625062</v>
      </c>
      <c r="D410" s="54">
        <v>8.7037563580071406</v>
      </c>
      <c r="E410" s="54">
        <v>10.193478011252727</v>
      </c>
      <c r="F410" s="54">
        <v>13.814530141060754</v>
      </c>
      <c r="G410" s="54">
        <v>17.231765446532961</v>
      </c>
      <c r="H410" s="55">
        <v>19.199339174558219</v>
      </c>
    </row>
    <row r="411" spans="1:8">
      <c r="A411" s="2">
        <v>102048</v>
      </c>
      <c r="B411" s="2" t="s">
        <v>631</v>
      </c>
      <c r="C411" s="53">
        <v>12.029384756657484</v>
      </c>
      <c r="D411" s="54">
        <v>15.503080082135522</v>
      </c>
      <c r="E411" s="54">
        <v>14.799154334038056</v>
      </c>
      <c r="F411" s="54">
        <v>16.666666666666664</v>
      </c>
      <c r="G411" s="54">
        <v>21.695760598503743</v>
      </c>
      <c r="H411" s="55">
        <v>24.042272126816382</v>
      </c>
    </row>
    <row r="412" spans="1:8">
      <c r="A412" s="2">
        <v>102049</v>
      </c>
      <c r="B412" s="2" t="s">
        <v>512</v>
      </c>
      <c r="C412" s="53">
        <v>8.9379600420609879</v>
      </c>
      <c r="D412" s="54">
        <v>14.788732394366196</v>
      </c>
      <c r="E412" s="54">
        <v>14.875565610859729</v>
      </c>
      <c r="F412" s="54">
        <v>18.531267928858291</v>
      </c>
      <c r="G412" s="54">
        <v>19.94459833795014</v>
      </c>
      <c r="H412" s="55">
        <v>19.106145251396647</v>
      </c>
    </row>
    <row r="413" spans="1:8">
      <c r="A413" s="2">
        <v>102050</v>
      </c>
      <c r="B413" s="2" t="s">
        <v>494</v>
      </c>
      <c r="C413" s="53">
        <v>9.9954358740301235</v>
      </c>
      <c r="D413" s="54">
        <v>11.701652523447969</v>
      </c>
      <c r="E413" s="54">
        <v>12.385740402193784</v>
      </c>
      <c r="F413" s="54">
        <v>15.673693858845098</v>
      </c>
      <c r="G413" s="54">
        <v>18.438287153652393</v>
      </c>
      <c r="H413" s="55">
        <v>19.751243781094526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35</vt:i4>
      </vt:variant>
      <vt:variant>
        <vt:lpstr>Intervalli denominati</vt:lpstr>
      </vt:variant>
      <vt:variant>
        <vt:i4>27</vt:i4>
      </vt:variant>
    </vt:vector>
  </HeadingPairs>
  <TitlesOfParts>
    <vt:vector size="62" baseType="lpstr">
      <vt:lpstr>Riepilogo</vt:lpstr>
      <vt:lpstr>Elenco_Tabelle</vt:lpstr>
      <vt:lpstr>Elenco_Indicatori</vt:lpstr>
      <vt:lpstr>Tab.1</vt:lpstr>
      <vt:lpstr>Tab.2</vt:lpstr>
      <vt:lpstr>Tab.3</vt:lpstr>
      <vt:lpstr>Tab.4</vt:lpstr>
      <vt:lpstr>Tab.5</vt:lpstr>
      <vt:lpstr>Tab.6</vt:lpstr>
      <vt:lpstr>Tab.7</vt:lpstr>
      <vt:lpstr>Tab.8</vt:lpstr>
      <vt:lpstr>Tab.9</vt:lpstr>
      <vt:lpstr>Tab.10</vt:lpstr>
      <vt:lpstr>Tab.11</vt:lpstr>
      <vt:lpstr>Tab.12</vt:lpstr>
      <vt:lpstr>Tab.13</vt:lpstr>
      <vt:lpstr>Tab.14</vt:lpstr>
      <vt:lpstr>Tab.15</vt:lpstr>
      <vt:lpstr>Tab.16</vt:lpstr>
      <vt:lpstr>Tab.17</vt:lpstr>
      <vt:lpstr>Tab.18</vt:lpstr>
      <vt:lpstr>Tab.19</vt:lpstr>
      <vt:lpstr>Tab.20</vt:lpstr>
      <vt:lpstr>Tab.21</vt:lpstr>
      <vt:lpstr>Tab.22</vt:lpstr>
      <vt:lpstr>Tab.23</vt:lpstr>
      <vt:lpstr>Tab.24</vt:lpstr>
      <vt:lpstr>Tab.25</vt:lpstr>
      <vt:lpstr>Tab.26</vt:lpstr>
      <vt:lpstr>Tab.27</vt:lpstr>
      <vt:lpstr>Tab.28</vt:lpstr>
      <vt:lpstr>Tab.29</vt:lpstr>
      <vt:lpstr>Tab.30</vt:lpstr>
      <vt:lpstr>Tab.31</vt:lpstr>
      <vt:lpstr>Tab.32</vt:lpstr>
      <vt:lpstr>Tab.32!_FilterDatabase</vt:lpstr>
      <vt:lpstr>Tab.1!Area_stampa</vt:lpstr>
      <vt:lpstr>Tab.12!Area_stampa</vt:lpstr>
      <vt:lpstr>Tab.13!Area_stampa</vt:lpstr>
      <vt:lpstr>Tab.14!Area_stampa</vt:lpstr>
      <vt:lpstr>Tab.15!Area_stampa</vt:lpstr>
      <vt:lpstr>Tab.16!Area_stampa</vt:lpstr>
      <vt:lpstr>Tab.17!Area_stampa</vt:lpstr>
      <vt:lpstr>Tab.18!Area_stampa</vt:lpstr>
      <vt:lpstr>Tab.19!Area_stampa</vt:lpstr>
      <vt:lpstr>Tab.2!Area_stampa</vt:lpstr>
      <vt:lpstr>Tab.20!Area_stampa</vt:lpstr>
      <vt:lpstr>Tab.21!Area_stampa</vt:lpstr>
      <vt:lpstr>Tab.22!Area_stampa</vt:lpstr>
      <vt:lpstr>Tab.23!Area_stampa</vt:lpstr>
      <vt:lpstr>Tab.24!Area_stampa</vt:lpstr>
      <vt:lpstr>Tab.25!Area_stampa</vt:lpstr>
      <vt:lpstr>Tab.26!Area_stampa</vt:lpstr>
      <vt:lpstr>Tab.27!Area_stampa</vt:lpstr>
      <vt:lpstr>Tab.28!Area_stampa</vt:lpstr>
      <vt:lpstr>Tab.29!Area_stampa</vt:lpstr>
      <vt:lpstr>Tab.3!Area_stampa</vt:lpstr>
      <vt:lpstr>Tab.4!Area_stampa</vt:lpstr>
      <vt:lpstr>Tab.5!Area_stampa</vt:lpstr>
      <vt:lpstr>Tab.7!Area_stampa</vt:lpstr>
      <vt:lpstr>Elenco_Indicatori!Titoli_stampa</vt:lpstr>
      <vt:lpstr>Tab.1!Titoli_stampa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Salvatore</cp:lastModifiedBy>
  <cp:lastPrinted>2015-11-17T21:49:35Z</cp:lastPrinted>
  <dcterms:created xsi:type="dcterms:W3CDTF">2015-11-17T14:36:24Z</dcterms:created>
  <dcterms:modified xsi:type="dcterms:W3CDTF">2016-08-27T05:21:01Z</dcterms:modified>
</cp:coreProperties>
</file>